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book\Desktop\thesis report\excels\"/>
    </mc:Choice>
  </mc:AlternateContent>
  <xr:revisionPtr revIDLastSave="0" documentId="8_{2A8CCFA7-263C-42FD-8861-CD417B2BBFCC}" xr6:coauthVersionLast="47" xr6:coauthVersionMax="47" xr10:uidLastSave="{00000000-0000-0000-0000-000000000000}"/>
  <bookViews>
    <workbookView xWindow="-108" yWindow="-108" windowWidth="23256" windowHeight="12576" tabRatio="1000" activeTab="4" xr2:uid="{3FF44271-3D7B-498B-BE90-CBEB93AB5AB8}"/>
  </bookViews>
  <sheets>
    <sheet name="guide" sheetId="1" r:id="rId1"/>
    <sheet name="decaBDE_CFs" sheetId="6" r:id="rId2"/>
    <sheet name="TPP_CFs" sheetId="45" r:id="rId3"/>
    <sheet name="CO2_CFs" sheetId="50" r:id="rId4"/>
    <sheet name="EFs" sheetId="49" r:id="rId5"/>
    <sheet name="0_fleet" sheetId="2" r:id="rId6"/>
    <sheet name="0_plastic_share" sheetId="3" r:id="rId7"/>
    <sheet name="0_TPP_share" sheetId="35" r:id="rId8"/>
    <sheet name="0_decaBDE_share" sheetId="4" r:id="rId9"/>
    <sheet name="0_plastics_TFs" sheetId="7" r:id="rId10"/>
    <sheet name="0_decaBDE_TFs" sheetId="5" r:id="rId11"/>
    <sheet name="0_TPP_TFs" sheetId="36" r:id="rId12"/>
    <sheet name="1_fleet" sheetId="10" r:id="rId13"/>
    <sheet name="1_plastic_share" sheetId="11" r:id="rId14"/>
    <sheet name="1_decaBDE_share" sheetId="12" r:id="rId15"/>
    <sheet name="1_TPP_share" sheetId="37" r:id="rId16"/>
    <sheet name="1_plastics_TFs" sheetId="13" r:id="rId17"/>
    <sheet name="1_decaBDE_TFs" sheetId="14" r:id="rId18"/>
    <sheet name="1_TPP_TFs" sheetId="38" r:id="rId19"/>
    <sheet name="2_fleet" sheetId="15" r:id="rId20"/>
    <sheet name="2_plastic_share" sheetId="16" r:id="rId21"/>
    <sheet name="2_decaBDE_share" sheetId="17" r:id="rId22"/>
    <sheet name="2_TPP_share" sheetId="39" r:id="rId23"/>
    <sheet name="2_plastics_TFs" sheetId="18" r:id="rId24"/>
    <sheet name="2_decaBDE_TFs" sheetId="19" r:id="rId25"/>
    <sheet name="2_TPP_TFs" sheetId="40" r:id="rId26"/>
    <sheet name="3_fleet" sheetId="20" r:id="rId27"/>
    <sheet name="3_plastic_share" sheetId="21" r:id="rId28"/>
    <sheet name="3_decaBDE_share" sheetId="22" r:id="rId29"/>
    <sheet name="3_TPP_share" sheetId="41" r:id="rId30"/>
    <sheet name="3_plastics_TFs" sheetId="23" r:id="rId31"/>
    <sheet name="3_decaBDE_TFs" sheetId="24" r:id="rId32"/>
    <sheet name="3_TPP_TFs" sheetId="42" r:id="rId33"/>
    <sheet name="4_fleet" sheetId="25" r:id="rId34"/>
    <sheet name="4_plastic_share" sheetId="26" r:id="rId35"/>
    <sheet name="4_decaBDE_share" sheetId="27" r:id="rId36"/>
    <sheet name="4_TPP_share" sheetId="43" r:id="rId37"/>
    <sheet name="4_plastics_TFs" sheetId="28" r:id="rId38"/>
    <sheet name="4_decaBDE_TFs" sheetId="29" r:id="rId39"/>
    <sheet name="4_TPP_TFs" sheetId="44" r:id="rId40"/>
    <sheet name="5_fleet" sheetId="52" r:id="rId41"/>
    <sheet name="5_plastic_share" sheetId="53" r:id="rId42"/>
    <sheet name="5_decaBDE_share" sheetId="55" r:id="rId43"/>
    <sheet name="5_TPP_share" sheetId="54" r:id="rId44"/>
    <sheet name="5_plastics_TFs" sheetId="57" r:id="rId45"/>
    <sheet name="5_decaBDE_TFs" sheetId="58" r:id="rId46"/>
    <sheet name="5_TPP_TFs" sheetId="59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2" i="41" l="1"/>
  <c r="B71" i="41"/>
  <c r="B70" i="41"/>
  <c r="B69" i="41"/>
  <c r="B68" i="41"/>
  <c r="B67" i="41"/>
  <c r="B66" i="41"/>
  <c r="B65" i="41"/>
  <c r="B64" i="41"/>
  <c r="B63" i="41"/>
  <c r="B62" i="41"/>
  <c r="B61" i="41"/>
  <c r="B60" i="41"/>
  <c r="B59" i="41"/>
  <c r="B58" i="41"/>
  <c r="B57" i="41"/>
  <c r="B56" i="41"/>
  <c r="B55" i="41"/>
  <c r="B54" i="41"/>
  <c r="B53" i="41"/>
  <c r="B52" i="41"/>
  <c r="B51" i="41"/>
  <c r="B50" i="41"/>
  <c r="B49" i="41"/>
  <c r="B48" i="41"/>
  <c r="B47" i="41"/>
  <c r="B46" i="41"/>
  <c r="B45" i="41"/>
  <c r="B44" i="41"/>
  <c r="B43" i="41"/>
  <c r="B42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40" i="35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36" i="18"/>
  <c r="P72" i="59" l="1"/>
  <c r="U72" i="59" s="1"/>
  <c r="L72" i="59"/>
  <c r="K72" i="59" s="1"/>
  <c r="T72" i="59" s="1"/>
  <c r="I72" i="59"/>
  <c r="G72" i="59" s="1"/>
  <c r="S72" i="59" s="1"/>
  <c r="D72" i="59"/>
  <c r="P71" i="59"/>
  <c r="U71" i="59" s="1"/>
  <c r="L71" i="59"/>
  <c r="K71" i="59"/>
  <c r="T71" i="59" s="1"/>
  <c r="I71" i="59"/>
  <c r="G71" i="59" s="1"/>
  <c r="S71" i="59" s="1"/>
  <c r="D71" i="59"/>
  <c r="P70" i="59"/>
  <c r="U70" i="59" s="1"/>
  <c r="L70" i="59"/>
  <c r="K70" i="59" s="1"/>
  <c r="T70" i="59" s="1"/>
  <c r="I70" i="59"/>
  <c r="G70" i="59" s="1"/>
  <c r="S70" i="59" s="1"/>
  <c r="D70" i="59"/>
  <c r="P69" i="59"/>
  <c r="U69" i="59" s="1"/>
  <c r="L69" i="59"/>
  <c r="K69" i="59" s="1"/>
  <c r="T69" i="59" s="1"/>
  <c r="I69" i="59"/>
  <c r="G69" i="59" s="1"/>
  <c r="S69" i="59" s="1"/>
  <c r="D69" i="59"/>
  <c r="P68" i="59"/>
  <c r="U68" i="59" s="1"/>
  <c r="L68" i="59"/>
  <c r="K68" i="59" s="1"/>
  <c r="T68" i="59" s="1"/>
  <c r="I68" i="59"/>
  <c r="G68" i="59" s="1"/>
  <c r="S68" i="59" s="1"/>
  <c r="D68" i="59"/>
  <c r="P67" i="59"/>
  <c r="U67" i="59" s="1"/>
  <c r="L67" i="59"/>
  <c r="K67" i="59" s="1"/>
  <c r="T67" i="59" s="1"/>
  <c r="I67" i="59"/>
  <c r="G67" i="59" s="1"/>
  <c r="S67" i="59" s="1"/>
  <c r="D67" i="59"/>
  <c r="P66" i="59"/>
  <c r="U66" i="59" s="1"/>
  <c r="L66" i="59"/>
  <c r="K66" i="59" s="1"/>
  <c r="T66" i="59" s="1"/>
  <c r="I66" i="59"/>
  <c r="G66" i="59" s="1"/>
  <c r="S66" i="59" s="1"/>
  <c r="D66" i="59"/>
  <c r="P65" i="59"/>
  <c r="U65" i="59" s="1"/>
  <c r="L65" i="59"/>
  <c r="K65" i="59" s="1"/>
  <c r="T65" i="59" s="1"/>
  <c r="I65" i="59"/>
  <c r="G65" i="59" s="1"/>
  <c r="S65" i="59" s="1"/>
  <c r="D65" i="59"/>
  <c r="P64" i="59"/>
  <c r="U64" i="59" s="1"/>
  <c r="L64" i="59"/>
  <c r="K64" i="59" s="1"/>
  <c r="T64" i="59" s="1"/>
  <c r="I64" i="59"/>
  <c r="G64" i="59" s="1"/>
  <c r="S64" i="59" s="1"/>
  <c r="D64" i="59"/>
  <c r="P63" i="59"/>
  <c r="U63" i="59" s="1"/>
  <c r="L63" i="59"/>
  <c r="K63" i="59" s="1"/>
  <c r="T63" i="59" s="1"/>
  <c r="I63" i="59"/>
  <c r="G63" i="59" s="1"/>
  <c r="S63" i="59" s="1"/>
  <c r="D63" i="59"/>
  <c r="P62" i="59"/>
  <c r="U62" i="59" s="1"/>
  <c r="L62" i="59"/>
  <c r="K62" i="59" s="1"/>
  <c r="T62" i="59" s="1"/>
  <c r="I62" i="59"/>
  <c r="G62" i="59" s="1"/>
  <c r="S62" i="59" s="1"/>
  <c r="D62" i="59"/>
  <c r="P61" i="59"/>
  <c r="U61" i="59" s="1"/>
  <c r="L61" i="59"/>
  <c r="K61" i="59" s="1"/>
  <c r="T61" i="59" s="1"/>
  <c r="I61" i="59"/>
  <c r="G61" i="59" s="1"/>
  <c r="S61" i="59" s="1"/>
  <c r="D61" i="59"/>
  <c r="P60" i="59"/>
  <c r="U60" i="59" s="1"/>
  <c r="L60" i="59"/>
  <c r="K60" i="59" s="1"/>
  <c r="T60" i="59" s="1"/>
  <c r="I60" i="59"/>
  <c r="G60" i="59" s="1"/>
  <c r="S60" i="59" s="1"/>
  <c r="D60" i="59"/>
  <c r="P59" i="59"/>
  <c r="U59" i="59" s="1"/>
  <c r="L59" i="59"/>
  <c r="K59" i="59" s="1"/>
  <c r="T59" i="59" s="1"/>
  <c r="I59" i="59"/>
  <c r="G59" i="59" s="1"/>
  <c r="S59" i="59" s="1"/>
  <c r="D59" i="59"/>
  <c r="P58" i="59"/>
  <c r="U58" i="59" s="1"/>
  <c r="L58" i="59"/>
  <c r="K58" i="59" s="1"/>
  <c r="T58" i="59" s="1"/>
  <c r="I58" i="59"/>
  <c r="G58" i="59" s="1"/>
  <c r="S58" i="59" s="1"/>
  <c r="D58" i="59"/>
  <c r="P57" i="59"/>
  <c r="U57" i="59" s="1"/>
  <c r="L57" i="59"/>
  <c r="K57" i="59" s="1"/>
  <c r="T57" i="59" s="1"/>
  <c r="I57" i="59"/>
  <c r="G57" i="59" s="1"/>
  <c r="S57" i="59" s="1"/>
  <c r="D57" i="59"/>
  <c r="P56" i="59"/>
  <c r="U56" i="59" s="1"/>
  <c r="L56" i="59"/>
  <c r="K56" i="59" s="1"/>
  <c r="T56" i="59" s="1"/>
  <c r="I56" i="59"/>
  <c r="G56" i="59" s="1"/>
  <c r="S56" i="59" s="1"/>
  <c r="D56" i="59"/>
  <c r="P55" i="59"/>
  <c r="U55" i="59" s="1"/>
  <c r="L55" i="59"/>
  <c r="K55" i="59" s="1"/>
  <c r="T55" i="59" s="1"/>
  <c r="I55" i="59"/>
  <c r="G55" i="59" s="1"/>
  <c r="S55" i="59" s="1"/>
  <c r="D55" i="59"/>
  <c r="P54" i="59"/>
  <c r="U54" i="59" s="1"/>
  <c r="L54" i="59"/>
  <c r="K54" i="59" s="1"/>
  <c r="T54" i="59" s="1"/>
  <c r="I54" i="59"/>
  <c r="G54" i="59" s="1"/>
  <c r="S54" i="59" s="1"/>
  <c r="D54" i="59"/>
  <c r="P53" i="59"/>
  <c r="U53" i="59" s="1"/>
  <c r="L53" i="59"/>
  <c r="K53" i="59" s="1"/>
  <c r="T53" i="59" s="1"/>
  <c r="I53" i="59"/>
  <c r="G53" i="59" s="1"/>
  <c r="S53" i="59" s="1"/>
  <c r="D53" i="59"/>
  <c r="P52" i="59"/>
  <c r="U52" i="59" s="1"/>
  <c r="L52" i="59"/>
  <c r="K52" i="59" s="1"/>
  <c r="T52" i="59" s="1"/>
  <c r="I52" i="59"/>
  <c r="G52" i="59" s="1"/>
  <c r="S52" i="59" s="1"/>
  <c r="D52" i="59"/>
  <c r="P51" i="59"/>
  <c r="U51" i="59" s="1"/>
  <c r="L51" i="59"/>
  <c r="K51" i="59" s="1"/>
  <c r="T51" i="59" s="1"/>
  <c r="I51" i="59"/>
  <c r="G51" i="59" s="1"/>
  <c r="S51" i="59" s="1"/>
  <c r="D51" i="59"/>
  <c r="P50" i="59"/>
  <c r="U50" i="59" s="1"/>
  <c r="L50" i="59"/>
  <c r="K50" i="59" s="1"/>
  <c r="T50" i="59" s="1"/>
  <c r="I50" i="59"/>
  <c r="G50" i="59" s="1"/>
  <c r="S50" i="59" s="1"/>
  <c r="D50" i="59"/>
  <c r="P49" i="59"/>
  <c r="U49" i="59" s="1"/>
  <c r="L49" i="59"/>
  <c r="K49" i="59" s="1"/>
  <c r="T49" i="59" s="1"/>
  <c r="I49" i="59"/>
  <c r="G49" i="59" s="1"/>
  <c r="S49" i="59" s="1"/>
  <c r="D49" i="59"/>
  <c r="P48" i="59"/>
  <c r="U48" i="59" s="1"/>
  <c r="L48" i="59"/>
  <c r="K48" i="59" s="1"/>
  <c r="T48" i="59" s="1"/>
  <c r="I48" i="59"/>
  <c r="G48" i="59" s="1"/>
  <c r="S48" i="59" s="1"/>
  <c r="D48" i="59"/>
  <c r="P47" i="59"/>
  <c r="U47" i="59" s="1"/>
  <c r="L47" i="59"/>
  <c r="K47" i="59" s="1"/>
  <c r="T47" i="59" s="1"/>
  <c r="I47" i="59"/>
  <c r="G47" i="59" s="1"/>
  <c r="S47" i="59" s="1"/>
  <c r="D47" i="59"/>
  <c r="P46" i="59"/>
  <c r="U46" i="59" s="1"/>
  <c r="L46" i="59"/>
  <c r="K46" i="59" s="1"/>
  <c r="T46" i="59" s="1"/>
  <c r="I46" i="59"/>
  <c r="G46" i="59" s="1"/>
  <c r="S46" i="59" s="1"/>
  <c r="D46" i="59"/>
  <c r="P45" i="59"/>
  <c r="U45" i="59" s="1"/>
  <c r="L45" i="59"/>
  <c r="K45" i="59" s="1"/>
  <c r="T45" i="59" s="1"/>
  <c r="I45" i="59"/>
  <c r="G45" i="59" s="1"/>
  <c r="S45" i="59" s="1"/>
  <c r="D45" i="59"/>
  <c r="P44" i="59"/>
  <c r="U44" i="59" s="1"/>
  <c r="L44" i="59"/>
  <c r="K44" i="59" s="1"/>
  <c r="T44" i="59" s="1"/>
  <c r="I44" i="59"/>
  <c r="G44" i="59" s="1"/>
  <c r="S44" i="59" s="1"/>
  <c r="D44" i="59"/>
  <c r="P43" i="59"/>
  <c r="U43" i="59" s="1"/>
  <c r="L43" i="59"/>
  <c r="K43" i="59" s="1"/>
  <c r="T43" i="59" s="1"/>
  <c r="I43" i="59"/>
  <c r="G43" i="59" s="1"/>
  <c r="S43" i="59" s="1"/>
  <c r="D43" i="59"/>
  <c r="P42" i="59"/>
  <c r="U42" i="59" s="1"/>
  <c r="L42" i="59"/>
  <c r="K42" i="59" s="1"/>
  <c r="T42" i="59" s="1"/>
  <c r="I42" i="59"/>
  <c r="G42" i="59" s="1"/>
  <c r="S42" i="59" s="1"/>
  <c r="D42" i="59"/>
  <c r="P41" i="59"/>
  <c r="U41" i="59" s="1"/>
  <c r="L41" i="59"/>
  <c r="K41" i="59" s="1"/>
  <c r="T41" i="59" s="1"/>
  <c r="I41" i="59"/>
  <c r="G41" i="59" s="1"/>
  <c r="S41" i="59" s="1"/>
  <c r="D41" i="59"/>
  <c r="P40" i="59"/>
  <c r="U40" i="59" s="1"/>
  <c r="L40" i="59"/>
  <c r="K40" i="59" s="1"/>
  <c r="T40" i="59" s="1"/>
  <c r="I40" i="59"/>
  <c r="G40" i="59" s="1"/>
  <c r="S40" i="59" s="1"/>
  <c r="D40" i="59"/>
  <c r="P39" i="59"/>
  <c r="U39" i="59" s="1"/>
  <c r="L39" i="59"/>
  <c r="K39" i="59" s="1"/>
  <c r="T39" i="59" s="1"/>
  <c r="I39" i="59"/>
  <c r="G39" i="59" s="1"/>
  <c r="S39" i="59" s="1"/>
  <c r="D39" i="59"/>
  <c r="P38" i="59"/>
  <c r="U38" i="59" s="1"/>
  <c r="L38" i="59"/>
  <c r="K38" i="59" s="1"/>
  <c r="T38" i="59" s="1"/>
  <c r="I38" i="59"/>
  <c r="G38" i="59" s="1"/>
  <c r="S38" i="59" s="1"/>
  <c r="D38" i="59"/>
  <c r="P37" i="59"/>
  <c r="U37" i="59" s="1"/>
  <c r="L37" i="59"/>
  <c r="K37" i="59" s="1"/>
  <c r="T37" i="59" s="1"/>
  <c r="I37" i="59"/>
  <c r="G37" i="59" s="1"/>
  <c r="S37" i="59" s="1"/>
  <c r="D37" i="59"/>
  <c r="P36" i="59"/>
  <c r="U36" i="59" s="1"/>
  <c r="L36" i="59"/>
  <c r="K36" i="59" s="1"/>
  <c r="T36" i="59" s="1"/>
  <c r="I36" i="59"/>
  <c r="G36" i="59" s="1"/>
  <c r="S36" i="59" s="1"/>
  <c r="D36" i="59"/>
  <c r="P35" i="59"/>
  <c r="U35" i="59" s="1"/>
  <c r="L35" i="59"/>
  <c r="K35" i="59" s="1"/>
  <c r="T35" i="59" s="1"/>
  <c r="I35" i="59"/>
  <c r="G35" i="59" s="1"/>
  <c r="S35" i="59" s="1"/>
  <c r="D35" i="59"/>
  <c r="P34" i="59"/>
  <c r="U34" i="59" s="1"/>
  <c r="L34" i="59"/>
  <c r="K34" i="59" s="1"/>
  <c r="T34" i="59" s="1"/>
  <c r="I34" i="59"/>
  <c r="S34" i="59" s="1"/>
  <c r="D34" i="59"/>
  <c r="P33" i="59"/>
  <c r="U33" i="59" s="1"/>
  <c r="L33" i="59"/>
  <c r="K33" i="59" s="1"/>
  <c r="T33" i="59" s="1"/>
  <c r="I33" i="59"/>
  <c r="S33" i="59" s="1"/>
  <c r="D33" i="59"/>
  <c r="P32" i="59"/>
  <c r="U32" i="59" s="1"/>
  <c r="L32" i="59"/>
  <c r="K32" i="59" s="1"/>
  <c r="T32" i="59" s="1"/>
  <c r="I32" i="59"/>
  <c r="S32" i="59" s="1"/>
  <c r="D32" i="59"/>
  <c r="P31" i="59"/>
  <c r="U31" i="59" s="1"/>
  <c r="L31" i="59"/>
  <c r="K31" i="59" s="1"/>
  <c r="T31" i="59" s="1"/>
  <c r="I31" i="59"/>
  <c r="S31" i="59" s="1"/>
  <c r="D31" i="59"/>
  <c r="P30" i="59"/>
  <c r="U30" i="59" s="1"/>
  <c r="L30" i="59"/>
  <c r="K30" i="59" s="1"/>
  <c r="T30" i="59" s="1"/>
  <c r="I30" i="59"/>
  <c r="S30" i="59" s="1"/>
  <c r="D30" i="59"/>
  <c r="P29" i="59"/>
  <c r="U29" i="59" s="1"/>
  <c r="L29" i="59"/>
  <c r="K29" i="59" s="1"/>
  <c r="T29" i="59" s="1"/>
  <c r="I29" i="59"/>
  <c r="S29" i="59" s="1"/>
  <c r="D29" i="59"/>
  <c r="P28" i="59"/>
  <c r="U28" i="59" s="1"/>
  <c r="L28" i="59"/>
  <c r="K28" i="59" s="1"/>
  <c r="T28" i="59" s="1"/>
  <c r="I28" i="59"/>
  <c r="S28" i="59" s="1"/>
  <c r="D28" i="59"/>
  <c r="P27" i="59"/>
  <c r="U27" i="59" s="1"/>
  <c r="L27" i="59"/>
  <c r="K27" i="59" s="1"/>
  <c r="T27" i="59" s="1"/>
  <c r="I27" i="59"/>
  <c r="S27" i="59" s="1"/>
  <c r="D27" i="59"/>
  <c r="P26" i="59"/>
  <c r="U26" i="59" s="1"/>
  <c r="L26" i="59"/>
  <c r="K26" i="59" s="1"/>
  <c r="T26" i="59" s="1"/>
  <c r="I26" i="59"/>
  <c r="S26" i="59" s="1"/>
  <c r="D26" i="59"/>
  <c r="P25" i="59"/>
  <c r="U25" i="59" s="1"/>
  <c r="L25" i="59"/>
  <c r="K25" i="59" s="1"/>
  <c r="T25" i="59" s="1"/>
  <c r="I25" i="59"/>
  <c r="S25" i="59" s="1"/>
  <c r="D25" i="59"/>
  <c r="P24" i="59"/>
  <c r="U24" i="59" s="1"/>
  <c r="L24" i="59"/>
  <c r="K24" i="59" s="1"/>
  <c r="T24" i="59" s="1"/>
  <c r="I24" i="59"/>
  <c r="S24" i="59" s="1"/>
  <c r="D24" i="59"/>
  <c r="P23" i="59"/>
  <c r="U23" i="59" s="1"/>
  <c r="L23" i="59"/>
  <c r="K23" i="59" s="1"/>
  <c r="T23" i="59" s="1"/>
  <c r="I23" i="59"/>
  <c r="S23" i="59" s="1"/>
  <c r="D23" i="59"/>
  <c r="P22" i="59"/>
  <c r="U22" i="59" s="1"/>
  <c r="L22" i="59"/>
  <c r="K22" i="59" s="1"/>
  <c r="T22" i="59" s="1"/>
  <c r="I22" i="59"/>
  <c r="S22" i="59" s="1"/>
  <c r="D22" i="59"/>
  <c r="P21" i="59"/>
  <c r="U21" i="59" s="1"/>
  <c r="L21" i="59"/>
  <c r="K21" i="59" s="1"/>
  <c r="T21" i="59" s="1"/>
  <c r="I21" i="59"/>
  <c r="S21" i="59" s="1"/>
  <c r="D21" i="59"/>
  <c r="P20" i="59"/>
  <c r="U20" i="59" s="1"/>
  <c r="L20" i="59"/>
  <c r="K20" i="59" s="1"/>
  <c r="T20" i="59" s="1"/>
  <c r="I20" i="59"/>
  <c r="S20" i="59" s="1"/>
  <c r="D20" i="59"/>
  <c r="P19" i="59"/>
  <c r="U19" i="59" s="1"/>
  <c r="L19" i="59"/>
  <c r="K19" i="59" s="1"/>
  <c r="T19" i="59" s="1"/>
  <c r="I19" i="59"/>
  <c r="S19" i="59" s="1"/>
  <c r="D19" i="59"/>
  <c r="P18" i="59"/>
  <c r="U18" i="59" s="1"/>
  <c r="L18" i="59"/>
  <c r="K18" i="59" s="1"/>
  <c r="T18" i="59" s="1"/>
  <c r="I18" i="59"/>
  <c r="S18" i="59" s="1"/>
  <c r="D18" i="59"/>
  <c r="P17" i="59"/>
  <c r="U17" i="59" s="1"/>
  <c r="L17" i="59"/>
  <c r="K17" i="59" s="1"/>
  <c r="T17" i="59" s="1"/>
  <c r="I17" i="59"/>
  <c r="S17" i="59" s="1"/>
  <c r="D17" i="59"/>
  <c r="P16" i="59"/>
  <c r="U16" i="59" s="1"/>
  <c r="L16" i="59"/>
  <c r="K16" i="59" s="1"/>
  <c r="T16" i="59" s="1"/>
  <c r="I16" i="59"/>
  <c r="S16" i="59" s="1"/>
  <c r="D16" i="59"/>
  <c r="P15" i="59"/>
  <c r="U15" i="59" s="1"/>
  <c r="L15" i="59"/>
  <c r="K15" i="59" s="1"/>
  <c r="T15" i="59" s="1"/>
  <c r="I15" i="59"/>
  <c r="S15" i="59" s="1"/>
  <c r="D15" i="59"/>
  <c r="P14" i="59"/>
  <c r="U14" i="59" s="1"/>
  <c r="L14" i="59"/>
  <c r="K14" i="59" s="1"/>
  <c r="T14" i="59" s="1"/>
  <c r="I14" i="59"/>
  <c r="S14" i="59" s="1"/>
  <c r="D14" i="59"/>
  <c r="P13" i="59"/>
  <c r="U13" i="59" s="1"/>
  <c r="L13" i="59"/>
  <c r="K13" i="59" s="1"/>
  <c r="T13" i="59" s="1"/>
  <c r="I13" i="59"/>
  <c r="S13" i="59" s="1"/>
  <c r="D13" i="59"/>
  <c r="P12" i="59"/>
  <c r="U12" i="59" s="1"/>
  <c r="L12" i="59"/>
  <c r="K12" i="59" s="1"/>
  <c r="T12" i="59" s="1"/>
  <c r="I12" i="59"/>
  <c r="S12" i="59" s="1"/>
  <c r="D12" i="59"/>
  <c r="P11" i="59"/>
  <c r="U11" i="59" s="1"/>
  <c r="L11" i="59"/>
  <c r="K11" i="59" s="1"/>
  <c r="T11" i="59" s="1"/>
  <c r="I11" i="59"/>
  <c r="S11" i="59" s="1"/>
  <c r="D11" i="59"/>
  <c r="P10" i="59"/>
  <c r="U10" i="59" s="1"/>
  <c r="L10" i="59"/>
  <c r="K10" i="59" s="1"/>
  <c r="T10" i="59" s="1"/>
  <c r="I10" i="59"/>
  <c r="S10" i="59" s="1"/>
  <c r="D10" i="59"/>
  <c r="P9" i="59"/>
  <c r="U9" i="59" s="1"/>
  <c r="L9" i="59"/>
  <c r="K9" i="59" s="1"/>
  <c r="T9" i="59" s="1"/>
  <c r="I9" i="59"/>
  <c r="S9" i="59" s="1"/>
  <c r="D9" i="59"/>
  <c r="P8" i="59"/>
  <c r="U8" i="59" s="1"/>
  <c r="L8" i="59"/>
  <c r="K8" i="59" s="1"/>
  <c r="T8" i="59" s="1"/>
  <c r="I8" i="59"/>
  <c r="S8" i="59" s="1"/>
  <c r="D8" i="59"/>
  <c r="P7" i="59"/>
  <c r="U7" i="59" s="1"/>
  <c r="L7" i="59"/>
  <c r="K7" i="59" s="1"/>
  <c r="T7" i="59" s="1"/>
  <c r="I7" i="59"/>
  <c r="S7" i="59" s="1"/>
  <c r="D7" i="59"/>
  <c r="P6" i="59"/>
  <c r="U6" i="59" s="1"/>
  <c r="L6" i="59"/>
  <c r="K6" i="59" s="1"/>
  <c r="T6" i="59" s="1"/>
  <c r="I6" i="59"/>
  <c r="S6" i="59" s="1"/>
  <c r="D6" i="59"/>
  <c r="P5" i="59"/>
  <c r="U5" i="59" s="1"/>
  <c r="L5" i="59"/>
  <c r="K5" i="59" s="1"/>
  <c r="T5" i="59" s="1"/>
  <c r="I5" i="59"/>
  <c r="S5" i="59" s="1"/>
  <c r="D5" i="59"/>
  <c r="P4" i="59"/>
  <c r="U4" i="59" s="1"/>
  <c r="L4" i="59"/>
  <c r="K4" i="59" s="1"/>
  <c r="T4" i="59" s="1"/>
  <c r="I4" i="59"/>
  <c r="S4" i="59" s="1"/>
  <c r="D4" i="59"/>
  <c r="P3" i="59"/>
  <c r="U3" i="59" s="1"/>
  <c r="L3" i="59"/>
  <c r="K3" i="59" s="1"/>
  <c r="T3" i="59" s="1"/>
  <c r="I3" i="59"/>
  <c r="S3" i="59" s="1"/>
  <c r="D3" i="59"/>
  <c r="P2" i="59"/>
  <c r="U2" i="59" s="1"/>
  <c r="L2" i="59"/>
  <c r="K2" i="59" s="1"/>
  <c r="T2" i="59" s="1"/>
  <c r="I2" i="59"/>
  <c r="S2" i="59" s="1"/>
  <c r="D2" i="59"/>
  <c r="P72" i="58"/>
  <c r="U72" i="58" s="1"/>
  <c r="L72" i="58"/>
  <c r="K72" i="58" s="1"/>
  <c r="T72" i="58" s="1"/>
  <c r="I72" i="58"/>
  <c r="G72" i="58" s="1"/>
  <c r="S72" i="58" s="1"/>
  <c r="D72" i="58"/>
  <c r="B72" i="58" s="1"/>
  <c r="R72" i="58" s="1"/>
  <c r="P71" i="58"/>
  <c r="U71" i="58" s="1"/>
  <c r="L71" i="58"/>
  <c r="K71" i="58" s="1"/>
  <c r="T71" i="58" s="1"/>
  <c r="I71" i="58"/>
  <c r="G71" i="58" s="1"/>
  <c r="S71" i="58" s="1"/>
  <c r="D71" i="58"/>
  <c r="B71" i="58" s="1"/>
  <c r="R71" i="58" s="1"/>
  <c r="P70" i="58"/>
  <c r="U70" i="58" s="1"/>
  <c r="L70" i="58"/>
  <c r="K70" i="58" s="1"/>
  <c r="T70" i="58" s="1"/>
  <c r="I70" i="58"/>
  <c r="G70" i="58" s="1"/>
  <c r="S70" i="58" s="1"/>
  <c r="D70" i="58"/>
  <c r="B70" i="58" s="1"/>
  <c r="R70" i="58" s="1"/>
  <c r="P69" i="58"/>
  <c r="U69" i="58" s="1"/>
  <c r="L69" i="58"/>
  <c r="K69" i="58" s="1"/>
  <c r="T69" i="58" s="1"/>
  <c r="I69" i="58"/>
  <c r="G69" i="58" s="1"/>
  <c r="S69" i="58" s="1"/>
  <c r="D69" i="58"/>
  <c r="B69" i="58" s="1"/>
  <c r="R69" i="58" s="1"/>
  <c r="P68" i="58"/>
  <c r="U68" i="58" s="1"/>
  <c r="L68" i="58"/>
  <c r="K68" i="58" s="1"/>
  <c r="T68" i="58" s="1"/>
  <c r="I68" i="58"/>
  <c r="G68" i="58" s="1"/>
  <c r="S68" i="58" s="1"/>
  <c r="D68" i="58"/>
  <c r="B68" i="58" s="1"/>
  <c r="R68" i="58" s="1"/>
  <c r="P67" i="58"/>
  <c r="U67" i="58" s="1"/>
  <c r="L67" i="58"/>
  <c r="K67" i="58" s="1"/>
  <c r="T67" i="58" s="1"/>
  <c r="I67" i="58"/>
  <c r="G67" i="58" s="1"/>
  <c r="S67" i="58" s="1"/>
  <c r="D67" i="58"/>
  <c r="B67" i="58" s="1"/>
  <c r="R67" i="58" s="1"/>
  <c r="P66" i="58"/>
  <c r="U66" i="58" s="1"/>
  <c r="L66" i="58"/>
  <c r="K66" i="58" s="1"/>
  <c r="T66" i="58" s="1"/>
  <c r="I66" i="58"/>
  <c r="G66" i="58" s="1"/>
  <c r="S66" i="58" s="1"/>
  <c r="D66" i="58"/>
  <c r="B66" i="58" s="1"/>
  <c r="R66" i="58" s="1"/>
  <c r="P65" i="58"/>
  <c r="U65" i="58" s="1"/>
  <c r="L65" i="58"/>
  <c r="K65" i="58" s="1"/>
  <c r="T65" i="58" s="1"/>
  <c r="I65" i="58"/>
  <c r="G65" i="58" s="1"/>
  <c r="S65" i="58" s="1"/>
  <c r="D65" i="58"/>
  <c r="B65" i="58" s="1"/>
  <c r="R65" i="58" s="1"/>
  <c r="P64" i="58"/>
  <c r="U64" i="58" s="1"/>
  <c r="L64" i="58"/>
  <c r="K64" i="58" s="1"/>
  <c r="T64" i="58" s="1"/>
  <c r="I64" i="58"/>
  <c r="G64" i="58" s="1"/>
  <c r="S64" i="58" s="1"/>
  <c r="D64" i="58"/>
  <c r="B64" i="58" s="1"/>
  <c r="R64" i="58" s="1"/>
  <c r="P63" i="58"/>
  <c r="U63" i="58" s="1"/>
  <c r="L63" i="58"/>
  <c r="K63" i="58" s="1"/>
  <c r="T63" i="58" s="1"/>
  <c r="I63" i="58"/>
  <c r="G63" i="58" s="1"/>
  <c r="S63" i="58" s="1"/>
  <c r="D63" i="58"/>
  <c r="B63" i="58" s="1"/>
  <c r="R63" i="58" s="1"/>
  <c r="P62" i="58"/>
  <c r="U62" i="58" s="1"/>
  <c r="L62" i="58"/>
  <c r="K62" i="58" s="1"/>
  <c r="T62" i="58" s="1"/>
  <c r="I62" i="58"/>
  <c r="G62" i="58" s="1"/>
  <c r="S62" i="58" s="1"/>
  <c r="D62" i="58"/>
  <c r="B62" i="58" s="1"/>
  <c r="R62" i="58" s="1"/>
  <c r="P61" i="58"/>
  <c r="U61" i="58" s="1"/>
  <c r="L61" i="58"/>
  <c r="K61" i="58" s="1"/>
  <c r="T61" i="58" s="1"/>
  <c r="I61" i="58"/>
  <c r="G61" i="58" s="1"/>
  <c r="S61" i="58" s="1"/>
  <c r="D61" i="58"/>
  <c r="B61" i="58" s="1"/>
  <c r="R61" i="58" s="1"/>
  <c r="P60" i="58"/>
  <c r="U60" i="58" s="1"/>
  <c r="L60" i="58"/>
  <c r="K60" i="58" s="1"/>
  <c r="T60" i="58" s="1"/>
  <c r="I60" i="58"/>
  <c r="G60" i="58" s="1"/>
  <c r="S60" i="58" s="1"/>
  <c r="D60" i="58"/>
  <c r="B60" i="58" s="1"/>
  <c r="R60" i="58" s="1"/>
  <c r="P59" i="58"/>
  <c r="U59" i="58" s="1"/>
  <c r="L59" i="58"/>
  <c r="K59" i="58" s="1"/>
  <c r="T59" i="58" s="1"/>
  <c r="I59" i="58"/>
  <c r="G59" i="58" s="1"/>
  <c r="S59" i="58" s="1"/>
  <c r="D59" i="58"/>
  <c r="B59" i="58" s="1"/>
  <c r="R59" i="58" s="1"/>
  <c r="P58" i="58"/>
  <c r="U58" i="58" s="1"/>
  <c r="L58" i="58"/>
  <c r="K58" i="58" s="1"/>
  <c r="T58" i="58" s="1"/>
  <c r="I58" i="58"/>
  <c r="G58" i="58" s="1"/>
  <c r="S58" i="58" s="1"/>
  <c r="D58" i="58"/>
  <c r="B58" i="58" s="1"/>
  <c r="R58" i="58" s="1"/>
  <c r="P57" i="58"/>
  <c r="U57" i="58" s="1"/>
  <c r="L57" i="58"/>
  <c r="K57" i="58" s="1"/>
  <c r="T57" i="58" s="1"/>
  <c r="I57" i="58"/>
  <c r="G57" i="58" s="1"/>
  <c r="S57" i="58" s="1"/>
  <c r="D57" i="58"/>
  <c r="B57" i="58" s="1"/>
  <c r="R57" i="58" s="1"/>
  <c r="P56" i="58"/>
  <c r="U56" i="58" s="1"/>
  <c r="L56" i="58"/>
  <c r="K56" i="58" s="1"/>
  <c r="T56" i="58" s="1"/>
  <c r="I56" i="58"/>
  <c r="G56" i="58" s="1"/>
  <c r="S56" i="58" s="1"/>
  <c r="D56" i="58"/>
  <c r="B56" i="58" s="1"/>
  <c r="R56" i="58" s="1"/>
  <c r="P55" i="58"/>
  <c r="U55" i="58" s="1"/>
  <c r="L55" i="58"/>
  <c r="K55" i="58" s="1"/>
  <c r="T55" i="58" s="1"/>
  <c r="I55" i="58"/>
  <c r="G55" i="58" s="1"/>
  <c r="S55" i="58" s="1"/>
  <c r="D55" i="58"/>
  <c r="B55" i="58" s="1"/>
  <c r="R55" i="58" s="1"/>
  <c r="P54" i="58"/>
  <c r="U54" i="58" s="1"/>
  <c r="L54" i="58"/>
  <c r="K54" i="58" s="1"/>
  <c r="T54" i="58" s="1"/>
  <c r="I54" i="58"/>
  <c r="G54" i="58" s="1"/>
  <c r="S54" i="58" s="1"/>
  <c r="D54" i="58"/>
  <c r="B54" i="58" s="1"/>
  <c r="R54" i="58" s="1"/>
  <c r="P53" i="58"/>
  <c r="U53" i="58" s="1"/>
  <c r="L53" i="58"/>
  <c r="K53" i="58" s="1"/>
  <c r="T53" i="58" s="1"/>
  <c r="I53" i="58"/>
  <c r="G53" i="58" s="1"/>
  <c r="S53" i="58" s="1"/>
  <c r="D53" i="58"/>
  <c r="B53" i="58" s="1"/>
  <c r="R53" i="58" s="1"/>
  <c r="P52" i="58"/>
  <c r="U52" i="58" s="1"/>
  <c r="L52" i="58"/>
  <c r="K52" i="58" s="1"/>
  <c r="T52" i="58" s="1"/>
  <c r="I52" i="58"/>
  <c r="G52" i="58" s="1"/>
  <c r="S52" i="58" s="1"/>
  <c r="D52" i="58"/>
  <c r="B52" i="58" s="1"/>
  <c r="R52" i="58" s="1"/>
  <c r="P51" i="58"/>
  <c r="U51" i="58" s="1"/>
  <c r="L51" i="58"/>
  <c r="K51" i="58" s="1"/>
  <c r="T51" i="58" s="1"/>
  <c r="I51" i="58"/>
  <c r="G51" i="58" s="1"/>
  <c r="S51" i="58" s="1"/>
  <c r="D51" i="58"/>
  <c r="B51" i="58" s="1"/>
  <c r="R51" i="58" s="1"/>
  <c r="P50" i="58"/>
  <c r="U50" i="58" s="1"/>
  <c r="L50" i="58"/>
  <c r="K50" i="58" s="1"/>
  <c r="T50" i="58" s="1"/>
  <c r="I50" i="58"/>
  <c r="G50" i="58" s="1"/>
  <c r="S50" i="58" s="1"/>
  <c r="D50" i="58"/>
  <c r="B50" i="58" s="1"/>
  <c r="R50" i="58" s="1"/>
  <c r="P49" i="58"/>
  <c r="U49" i="58" s="1"/>
  <c r="L49" i="58"/>
  <c r="K49" i="58" s="1"/>
  <c r="T49" i="58" s="1"/>
  <c r="I49" i="58"/>
  <c r="G49" i="58" s="1"/>
  <c r="S49" i="58" s="1"/>
  <c r="D49" i="58"/>
  <c r="B49" i="58" s="1"/>
  <c r="R49" i="58" s="1"/>
  <c r="P48" i="58"/>
  <c r="U48" i="58" s="1"/>
  <c r="L48" i="58"/>
  <c r="K48" i="58" s="1"/>
  <c r="T48" i="58" s="1"/>
  <c r="I48" i="58"/>
  <c r="G48" i="58" s="1"/>
  <c r="S48" i="58" s="1"/>
  <c r="D48" i="58"/>
  <c r="B48" i="58" s="1"/>
  <c r="R48" i="58" s="1"/>
  <c r="P47" i="58"/>
  <c r="U47" i="58" s="1"/>
  <c r="L47" i="58"/>
  <c r="K47" i="58" s="1"/>
  <c r="T47" i="58" s="1"/>
  <c r="I47" i="58"/>
  <c r="G47" i="58" s="1"/>
  <c r="S47" i="58" s="1"/>
  <c r="D47" i="58"/>
  <c r="B47" i="58" s="1"/>
  <c r="R47" i="58" s="1"/>
  <c r="P46" i="58"/>
  <c r="U46" i="58" s="1"/>
  <c r="L46" i="58"/>
  <c r="K46" i="58" s="1"/>
  <c r="T46" i="58" s="1"/>
  <c r="I46" i="58"/>
  <c r="G46" i="58" s="1"/>
  <c r="S46" i="58" s="1"/>
  <c r="D46" i="58"/>
  <c r="B46" i="58" s="1"/>
  <c r="R46" i="58" s="1"/>
  <c r="P45" i="58"/>
  <c r="U45" i="58" s="1"/>
  <c r="L45" i="58"/>
  <c r="K45" i="58" s="1"/>
  <c r="T45" i="58" s="1"/>
  <c r="I45" i="58"/>
  <c r="G45" i="58" s="1"/>
  <c r="S45" i="58" s="1"/>
  <c r="D45" i="58"/>
  <c r="B45" i="58" s="1"/>
  <c r="R45" i="58" s="1"/>
  <c r="P44" i="58"/>
  <c r="U44" i="58" s="1"/>
  <c r="L44" i="58"/>
  <c r="K44" i="58" s="1"/>
  <c r="T44" i="58" s="1"/>
  <c r="I44" i="58"/>
  <c r="G44" i="58" s="1"/>
  <c r="S44" i="58" s="1"/>
  <c r="D44" i="58"/>
  <c r="B44" i="58" s="1"/>
  <c r="R44" i="58" s="1"/>
  <c r="P43" i="58"/>
  <c r="U43" i="58" s="1"/>
  <c r="L43" i="58"/>
  <c r="K43" i="58" s="1"/>
  <c r="T43" i="58" s="1"/>
  <c r="I43" i="58"/>
  <c r="G43" i="58" s="1"/>
  <c r="S43" i="58" s="1"/>
  <c r="D43" i="58"/>
  <c r="B43" i="58" s="1"/>
  <c r="R43" i="58" s="1"/>
  <c r="P42" i="58"/>
  <c r="U42" i="58" s="1"/>
  <c r="L42" i="58"/>
  <c r="K42" i="58" s="1"/>
  <c r="T42" i="58" s="1"/>
  <c r="I42" i="58"/>
  <c r="G42" i="58" s="1"/>
  <c r="S42" i="58" s="1"/>
  <c r="D42" i="58"/>
  <c r="B42" i="58" s="1"/>
  <c r="R42" i="58" s="1"/>
  <c r="P41" i="58"/>
  <c r="U41" i="58" s="1"/>
  <c r="L41" i="58"/>
  <c r="K41" i="58" s="1"/>
  <c r="T41" i="58" s="1"/>
  <c r="I41" i="58"/>
  <c r="G41" i="58" s="1"/>
  <c r="S41" i="58" s="1"/>
  <c r="D41" i="58"/>
  <c r="B41" i="58" s="1"/>
  <c r="R41" i="58" s="1"/>
  <c r="P40" i="58"/>
  <c r="U40" i="58" s="1"/>
  <c r="L40" i="58"/>
  <c r="K40" i="58" s="1"/>
  <c r="T40" i="58" s="1"/>
  <c r="I40" i="58"/>
  <c r="G40" i="58" s="1"/>
  <c r="S40" i="58" s="1"/>
  <c r="D40" i="58"/>
  <c r="B40" i="58" s="1"/>
  <c r="R40" i="58" s="1"/>
  <c r="P39" i="58"/>
  <c r="U39" i="58" s="1"/>
  <c r="L39" i="58"/>
  <c r="K39" i="58" s="1"/>
  <c r="T39" i="58" s="1"/>
  <c r="I39" i="58"/>
  <c r="G39" i="58" s="1"/>
  <c r="S39" i="58" s="1"/>
  <c r="D39" i="58"/>
  <c r="B39" i="58" s="1"/>
  <c r="R39" i="58" s="1"/>
  <c r="P38" i="58"/>
  <c r="U38" i="58" s="1"/>
  <c r="L38" i="58"/>
  <c r="K38" i="58" s="1"/>
  <c r="T38" i="58" s="1"/>
  <c r="I38" i="58"/>
  <c r="G38" i="58" s="1"/>
  <c r="S38" i="58" s="1"/>
  <c r="D38" i="58"/>
  <c r="B38" i="58" s="1"/>
  <c r="R38" i="58" s="1"/>
  <c r="P37" i="58"/>
  <c r="U37" i="58" s="1"/>
  <c r="L37" i="58"/>
  <c r="K37" i="58" s="1"/>
  <c r="T37" i="58" s="1"/>
  <c r="I37" i="58"/>
  <c r="G37" i="58" s="1"/>
  <c r="S37" i="58" s="1"/>
  <c r="D37" i="58"/>
  <c r="B37" i="58" s="1"/>
  <c r="R37" i="58" s="1"/>
  <c r="P36" i="58"/>
  <c r="U36" i="58" s="1"/>
  <c r="L36" i="58"/>
  <c r="K36" i="58" s="1"/>
  <c r="T36" i="58" s="1"/>
  <c r="I36" i="58"/>
  <c r="G36" i="58" s="1"/>
  <c r="S36" i="58" s="1"/>
  <c r="D36" i="58"/>
  <c r="B36" i="58" s="1"/>
  <c r="R36" i="58" s="1"/>
  <c r="P35" i="58"/>
  <c r="U35" i="58" s="1"/>
  <c r="L35" i="58"/>
  <c r="K35" i="58" s="1"/>
  <c r="T35" i="58" s="1"/>
  <c r="I35" i="58"/>
  <c r="G35" i="58" s="1"/>
  <c r="S35" i="58" s="1"/>
  <c r="D35" i="58"/>
  <c r="B35" i="58" s="1"/>
  <c r="R35" i="58" s="1"/>
  <c r="P34" i="58"/>
  <c r="U34" i="58" s="1"/>
  <c r="L34" i="58"/>
  <c r="K34" i="58" s="1"/>
  <c r="T34" i="58" s="1"/>
  <c r="I34" i="58"/>
  <c r="S34" i="58" s="1"/>
  <c r="D34" i="58"/>
  <c r="B34" i="58" s="1"/>
  <c r="R34" i="58" s="1"/>
  <c r="P33" i="58"/>
  <c r="U33" i="58" s="1"/>
  <c r="L33" i="58"/>
  <c r="K33" i="58" s="1"/>
  <c r="T33" i="58" s="1"/>
  <c r="I33" i="58"/>
  <c r="S33" i="58" s="1"/>
  <c r="D33" i="58"/>
  <c r="B33" i="58" s="1"/>
  <c r="R33" i="58" s="1"/>
  <c r="P32" i="58"/>
  <c r="U32" i="58" s="1"/>
  <c r="L32" i="58"/>
  <c r="K32" i="58" s="1"/>
  <c r="T32" i="58" s="1"/>
  <c r="I32" i="58"/>
  <c r="S32" i="58" s="1"/>
  <c r="D32" i="58"/>
  <c r="B32" i="58" s="1"/>
  <c r="R32" i="58" s="1"/>
  <c r="P31" i="58"/>
  <c r="U31" i="58" s="1"/>
  <c r="L31" i="58"/>
  <c r="K31" i="58" s="1"/>
  <c r="T31" i="58" s="1"/>
  <c r="I31" i="58"/>
  <c r="S31" i="58" s="1"/>
  <c r="D31" i="58"/>
  <c r="B31" i="58" s="1"/>
  <c r="R31" i="58" s="1"/>
  <c r="P30" i="58"/>
  <c r="U30" i="58" s="1"/>
  <c r="L30" i="58"/>
  <c r="K30" i="58" s="1"/>
  <c r="T30" i="58" s="1"/>
  <c r="I30" i="58"/>
  <c r="S30" i="58" s="1"/>
  <c r="D30" i="58"/>
  <c r="B30" i="58" s="1"/>
  <c r="R30" i="58" s="1"/>
  <c r="P29" i="58"/>
  <c r="U29" i="58" s="1"/>
  <c r="L29" i="58"/>
  <c r="K29" i="58" s="1"/>
  <c r="T29" i="58" s="1"/>
  <c r="I29" i="58"/>
  <c r="S29" i="58" s="1"/>
  <c r="D29" i="58"/>
  <c r="B29" i="58" s="1"/>
  <c r="R29" i="58" s="1"/>
  <c r="P28" i="58"/>
  <c r="U28" i="58" s="1"/>
  <c r="L28" i="58"/>
  <c r="K28" i="58" s="1"/>
  <c r="T28" i="58" s="1"/>
  <c r="I28" i="58"/>
  <c r="S28" i="58" s="1"/>
  <c r="D28" i="58"/>
  <c r="B28" i="58" s="1"/>
  <c r="R28" i="58" s="1"/>
  <c r="P27" i="58"/>
  <c r="U27" i="58" s="1"/>
  <c r="L27" i="58"/>
  <c r="K27" i="58" s="1"/>
  <c r="T27" i="58" s="1"/>
  <c r="I27" i="58"/>
  <c r="S27" i="58" s="1"/>
  <c r="D27" i="58"/>
  <c r="B27" i="58" s="1"/>
  <c r="R27" i="58" s="1"/>
  <c r="P26" i="58"/>
  <c r="U26" i="58" s="1"/>
  <c r="L26" i="58"/>
  <c r="K26" i="58" s="1"/>
  <c r="T26" i="58" s="1"/>
  <c r="I26" i="58"/>
  <c r="S26" i="58" s="1"/>
  <c r="D26" i="58"/>
  <c r="B26" i="58" s="1"/>
  <c r="R26" i="58" s="1"/>
  <c r="P25" i="58"/>
  <c r="U25" i="58" s="1"/>
  <c r="L25" i="58"/>
  <c r="K25" i="58" s="1"/>
  <c r="T25" i="58" s="1"/>
  <c r="I25" i="58"/>
  <c r="S25" i="58" s="1"/>
  <c r="D25" i="58"/>
  <c r="B25" i="58" s="1"/>
  <c r="R25" i="58" s="1"/>
  <c r="P24" i="58"/>
  <c r="U24" i="58" s="1"/>
  <c r="L24" i="58"/>
  <c r="K24" i="58" s="1"/>
  <c r="T24" i="58" s="1"/>
  <c r="I24" i="58"/>
  <c r="S24" i="58" s="1"/>
  <c r="D24" i="58"/>
  <c r="B24" i="58" s="1"/>
  <c r="R24" i="58" s="1"/>
  <c r="P23" i="58"/>
  <c r="U23" i="58" s="1"/>
  <c r="L23" i="58"/>
  <c r="K23" i="58" s="1"/>
  <c r="T23" i="58" s="1"/>
  <c r="I23" i="58"/>
  <c r="S23" i="58" s="1"/>
  <c r="D23" i="58"/>
  <c r="B23" i="58" s="1"/>
  <c r="R23" i="58" s="1"/>
  <c r="P22" i="58"/>
  <c r="U22" i="58" s="1"/>
  <c r="L22" i="58"/>
  <c r="K22" i="58" s="1"/>
  <c r="T22" i="58" s="1"/>
  <c r="I22" i="58"/>
  <c r="S22" i="58" s="1"/>
  <c r="D22" i="58"/>
  <c r="B22" i="58" s="1"/>
  <c r="R22" i="58" s="1"/>
  <c r="P21" i="58"/>
  <c r="U21" i="58" s="1"/>
  <c r="L21" i="58"/>
  <c r="K21" i="58" s="1"/>
  <c r="T21" i="58" s="1"/>
  <c r="I21" i="58"/>
  <c r="S21" i="58" s="1"/>
  <c r="D21" i="58"/>
  <c r="B21" i="58" s="1"/>
  <c r="R21" i="58" s="1"/>
  <c r="P20" i="58"/>
  <c r="U20" i="58" s="1"/>
  <c r="L20" i="58"/>
  <c r="K20" i="58" s="1"/>
  <c r="T20" i="58" s="1"/>
  <c r="I20" i="58"/>
  <c r="S20" i="58" s="1"/>
  <c r="D20" i="58"/>
  <c r="B20" i="58" s="1"/>
  <c r="R20" i="58" s="1"/>
  <c r="P19" i="58"/>
  <c r="U19" i="58" s="1"/>
  <c r="L19" i="58"/>
  <c r="K19" i="58" s="1"/>
  <c r="T19" i="58" s="1"/>
  <c r="I19" i="58"/>
  <c r="S19" i="58" s="1"/>
  <c r="D19" i="58"/>
  <c r="B19" i="58" s="1"/>
  <c r="R19" i="58" s="1"/>
  <c r="P18" i="58"/>
  <c r="U18" i="58" s="1"/>
  <c r="L18" i="58"/>
  <c r="K18" i="58" s="1"/>
  <c r="T18" i="58" s="1"/>
  <c r="I18" i="58"/>
  <c r="S18" i="58" s="1"/>
  <c r="D18" i="58"/>
  <c r="B18" i="58" s="1"/>
  <c r="R18" i="58" s="1"/>
  <c r="P17" i="58"/>
  <c r="U17" i="58" s="1"/>
  <c r="L17" i="58"/>
  <c r="K17" i="58" s="1"/>
  <c r="T17" i="58" s="1"/>
  <c r="I17" i="58"/>
  <c r="S17" i="58" s="1"/>
  <c r="D17" i="58"/>
  <c r="B17" i="58" s="1"/>
  <c r="R17" i="58" s="1"/>
  <c r="P16" i="58"/>
  <c r="U16" i="58" s="1"/>
  <c r="L16" i="58"/>
  <c r="K16" i="58" s="1"/>
  <c r="T16" i="58" s="1"/>
  <c r="I16" i="58"/>
  <c r="S16" i="58" s="1"/>
  <c r="D16" i="58"/>
  <c r="B16" i="58" s="1"/>
  <c r="R16" i="58" s="1"/>
  <c r="P15" i="58"/>
  <c r="U15" i="58" s="1"/>
  <c r="L15" i="58"/>
  <c r="K15" i="58" s="1"/>
  <c r="T15" i="58" s="1"/>
  <c r="I15" i="58"/>
  <c r="S15" i="58" s="1"/>
  <c r="D15" i="58"/>
  <c r="B15" i="58" s="1"/>
  <c r="R15" i="58" s="1"/>
  <c r="P14" i="58"/>
  <c r="U14" i="58" s="1"/>
  <c r="L14" i="58"/>
  <c r="K14" i="58" s="1"/>
  <c r="T14" i="58" s="1"/>
  <c r="I14" i="58"/>
  <c r="S14" i="58" s="1"/>
  <c r="D14" i="58"/>
  <c r="B14" i="58" s="1"/>
  <c r="R14" i="58" s="1"/>
  <c r="P13" i="58"/>
  <c r="U13" i="58" s="1"/>
  <c r="L13" i="58"/>
  <c r="K13" i="58" s="1"/>
  <c r="T13" i="58" s="1"/>
  <c r="I13" i="58"/>
  <c r="S13" i="58" s="1"/>
  <c r="D13" i="58"/>
  <c r="B13" i="58" s="1"/>
  <c r="R13" i="58" s="1"/>
  <c r="P12" i="58"/>
  <c r="U12" i="58" s="1"/>
  <c r="L12" i="58"/>
  <c r="K12" i="58" s="1"/>
  <c r="T12" i="58" s="1"/>
  <c r="I12" i="58"/>
  <c r="S12" i="58" s="1"/>
  <c r="D12" i="58"/>
  <c r="B12" i="58" s="1"/>
  <c r="R12" i="58" s="1"/>
  <c r="P11" i="58"/>
  <c r="U11" i="58" s="1"/>
  <c r="L11" i="58"/>
  <c r="K11" i="58" s="1"/>
  <c r="T11" i="58" s="1"/>
  <c r="I11" i="58"/>
  <c r="S11" i="58" s="1"/>
  <c r="D11" i="58"/>
  <c r="B11" i="58" s="1"/>
  <c r="R11" i="58" s="1"/>
  <c r="P10" i="58"/>
  <c r="U10" i="58" s="1"/>
  <c r="L10" i="58"/>
  <c r="K10" i="58" s="1"/>
  <c r="T10" i="58" s="1"/>
  <c r="I10" i="58"/>
  <c r="S10" i="58" s="1"/>
  <c r="D10" i="58"/>
  <c r="B10" i="58" s="1"/>
  <c r="R10" i="58" s="1"/>
  <c r="P9" i="58"/>
  <c r="U9" i="58" s="1"/>
  <c r="L9" i="58"/>
  <c r="K9" i="58" s="1"/>
  <c r="T9" i="58" s="1"/>
  <c r="I9" i="58"/>
  <c r="S9" i="58" s="1"/>
  <c r="D9" i="58"/>
  <c r="B9" i="58" s="1"/>
  <c r="R9" i="58" s="1"/>
  <c r="P8" i="58"/>
  <c r="U8" i="58" s="1"/>
  <c r="L8" i="58"/>
  <c r="K8" i="58" s="1"/>
  <c r="T8" i="58" s="1"/>
  <c r="I8" i="58"/>
  <c r="S8" i="58" s="1"/>
  <c r="D8" i="58"/>
  <c r="B8" i="58" s="1"/>
  <c r="R8" i="58" s="1"/>
  <c r="P7" i="58"/>
  <c r="U7" i="58" s="1"/>
  <c r="L7" i="58"/>
  <c r="K7" i="58" s="1"/>
  <c r="T7" i="58" s="1"/>
  <c r="I7" i="58"/>
  <c r="S7" i="58" s="1"/>
  <c r="D7" i="58"/>
  <c r="B7" i="58" s="1"/>
  <c r="R7" i="58" s="1"/>
  <c r="P6" i="58"/>
  <c r="U6" i="58" s="1"/>
  <c r="L6" i="58"/>
  <c r="K6" i="58" s="1"/>
  <c r="T6" i="58" s="1"/>
  <c r="I6" i="58"/>
  <c r="S6" i="58" s="1"/>
  <c r="D6" i="58"/>
  <c r="B6" i="58" s="1"/>
  <c r="R6" i="58" s="1"/>
  <c r="P5" i="58"/>
  <c r="U5" i="58" s="1"/>
  <c r="L5" i="58"/>
  <c r="K5" i="58" s="1"/>
  <c r="T5" i="58" s="1"/>
  <c r="I5" i="58"/>
  <c r="S5" i="58" s="1"/>
  <c r="D5" i="58"/>
  <c r="B5" i="58" s="1"/>
  <c r="R5" i="58" s="1"/>
  <c r="P4" i="58"/>
  <c r="U4" i="58" s="1"/>
  <c r="L4" i="58"/>
  <c r="K4" i="58" s="1"/>
  <c r="T4" i="58" s="1"/>
  <c r="I4" i="58"/>
  <c r="S4" i="58" s="1"/>
  <c r="D4" i="58"/>
  <c r="B4" i="58" s="1"/>
  <c r="R4" i="58" s="1"/>
  <c r="P3" i="58"/>
  <c r="U3" i="58" s="1"/>
  <c r="L3" i="58"/>
  <c r="K3" i="58" s="1"/>
  <c r="T3" i="58" s="1"/>
  <c r="I3" i="58"/>
  <c r="S3" i="58" s="1"/>
  <c r="D3" i="58"/>
  <c r="B3" i="58" s="1"/>
  <c r="R3" i="58" s="1"/>
  <c r="P2" i="58"/>
  <c r="U2" i="58" s="1"/>
  <c r="L2" i="58"/>
  <c r="K2" i="58" s="1"/>
  <c r="T2" i="58" s="1"/>
  <c r="I2" i="58"/>
  <c r="S2" i="58" s="1"/>
  <c r="D2" i="58"/>
  <c r="B2" i="58" s="1"/>
  <c r="R2" i="58" s="1"/>
  <c r="U72" i="57"/>
  <c r="T72" i="57"/>
  <c r="S72" i="57"/>
  <c r="R72" i="57"/>
  <c r="G72" i="57"/>
  <c r="B72" i="57"/>
  <c r="U71" i="57"/>
  <c r="T71" i="57"/>
  <c r="G71" i="57"/>
  <c r="S71" i="57" s="1"/>
  <c r="B71" i="57"/>
  <c r="R71" i="57" s="1"/>
  <c r="U70" i="57"/>
  <c r="T70" i="57"/>
  <c r="S70" i="57"/>
  <c r="R70" i="57"/>
  <c r="G70" i="57"/>
  <c r="B70" i="57"/>
  <c r="U69" i="57"/>
  <c r="T69" i="57"/>
  <c r="G69" i="57"/>
  <c r="S69" i="57" s="1"/>
  <c r="B69" i="57"/>
  <c r="R69" i="57" s="1"/>
  <c r="U68" i="57"/>
  <c r="T68" i="57"/>
  <c r="S68" i="57"/>
  <c r="R68" i="57"/>
  <c r="G68" i="57"/>
  <c r="B68" i="57"/>
  <c r="U67" i="57"/>
  <c r="T67" i="57"/>
  <c r="G67" i="57"/>
  <c r="S67" i="57" s="1"/>
  <c r="B67" i="57"/>
  <c r="R67" i="57" s="1"/>
  <c r="U66" i="57"/>
  <c r="T66" i="57"/>
  <c r="S66" i="57"/>
  <c r="R66" i="57"/>
  <c r="G66" i="57"/>
  <c r="B66" i="57"/>
  <c r="U65" i="57"/>
  <c r="T65" i="57"/>
  <c r="G65" i="57"/>
  <c r="S65" i="57" s="1"/>
  <c r="B65" i="57"/>
  <c r="R65" i="57" s="1"/>
  <c r="U64" i="57"/>
  <c r="T64" i="57"/>
  <c r="S64" i="57"/>
  <c r="R64" i="57"/>
  <c r="G64" i="57"/>
  <c r="B64" i="57"/>
  <c r="U63" i="57"/>
  <c r="T63" i="57"/>
  <c r="G63" i="57"/>
  <c r="S63" i="57" s="1"/>
  <c r="B63" i="57"/>
  <c r="R63" i="57" s="1"/>
  <c r="U62" i="57"/>
  <c r="T62" i="57"/>
  <c r="S62" i="57"/>
  <c r="R62" i="57"/>
  <c r="G62" i="57"/>
  <c r="B62" i="57"/>
  <c r="U61" i="57"/>
  <c r="T61" i="57"/>
  <c r="G61" i="57"/>
  <c r="S61" i="57" s="1"/>
  <c r="B61" i="57"/>
  <c r="R61" i="57" s="1"/>
  <c r="U60" i="57"/>
  <c r="T60" i="57"/>
  <c r="S60" i="57"/>
  <c r="R60" i="57"/>
  <c r="G60" i="57"/>
  <c r="B60" i="57"/>
  <c r="U59" i="57"/>
  <c r="T59" i="57"/>
  <c r="G59" i="57"/>
  <c r="S59" i="57" s="1"/>
  <c r="B59" i="57"/>
  <c r="R59" i="57" s="1"/>
  <c r="U58" i="57"/>
  <c r="T58" i="57"/>
  <c r="S58" i="57"/>
  <c r="R58" i="57"/>
  <c r="G58" i="57"/>
  <c r="B58" i="57"/>
  <c r="U57" i="57"/>
  <c r="T57" i="57"/>
  <c r="G57" i="57"/>
  <c r="S57" i="57" s="1"/>
  <c r="B57" i="57"/>
  <c r="R57" i="57" s="1"/>
  <c r="U56" i="57"/>
  <c r="T56" i="57"/>
  <c r="S56" i="57"/>
  <c r="R56" i="57"/>
  <c r="G56" i="57"/>
  <c r="B56" i="57"/>
  <c r="U55" i="57"/>
  <c r="T55" i="57"/>
  <c r="G55" i="57"/>
  <c r="S55" i="57" s="1"/>
  <c r="B55" i="57"/>
  <c r="R55" i="57" s="1"/>
  <c r="U54" i="57"/>
  <c r="T54" i="57"/>
  <c r="S54" i="57"/>
  <c r="R54" i="57"/>
  <c r="G54" i="57"/>
  <c r="B54" i="57"/>
  <c r="U53" i="57"/>
  <c r="T53" i="57"/>
  <c r="G53" i="57"/>
  <c r="S53" i="57" s="1"/>
  <c r="B53" i="57"/>
  <c r="R53" i="57" s="1"/>
  <c r="U52" i="57"/>
  <c r="T52" i="57"/>
  <c r="S52" i="57"/>
  <c r="R52" i="57"/>
  <c r="G52" i="57"/>
  <c r="B52" i="57"/>
  <c r="U51" i="57"/>
  <c r="T51" i="57"/>
  <c r="G51" i="57"/>
  <c r="S51" i="57" s="1"/>
  <c r="B51" i="57"/>
  <c r="R51" i="57" s="1"/>
  <c r="U50" i="57"/>
  <c r="T50" i="57"/>
  <c r="S50" i="57"/>
  <c r="R50" i="57"/>
  <c r="G50" i="57"/>
  <c r="B50" i="57"/>
  <c r="U49" i="57"/>
  <c r="T49" i="57"/>
  <c r="G49" i="57"/>
  <c r="S49" i="57" s="1"/>
  <c r="B49" i="57"/>
  <c r="R49" i="57" s="1"/>
  <c r="U48" i="57"/>
  <c r="T48" i="57"/>
  <c r="S48" i="57"/>
  <c r="R48" i="57"/>
  <c r="G48" i="57"/>
  <c r="B48" i="57"/>
  <c r="U47" i="57"/>
  <c r="T47" i="57"/>
  <c r="G47" i="57"/>
  <c r="S47" i="57" s="1"/>
  <c r="B47" i="57"/>
  <c r="R47" i="57" s="1"/>
  <c r="U46" i="57"/>
  <c r="T46" i="57"/>
  <c r="S46" i="57"/>
  <c r="R46" i="57"/>
  <c r="G46" i="57"/>
  <c r="B46" i="57"/>
  <c r="U45" i="57"/>
  <c r="T45" i="57"/>
  <c r="G45" i="57"/>
  <c r="S45" i="57" s="1"/>
  <c r="B45" i="57"/>
  <c r="R45" i="57" s="1"/>
  <c r="U44" i="57"/>
  <c r="T44" i="57"/>
  <c r="S44" i="57"/>
  <c r="R44" i="57"/>
  <c r="G44" i="57"/>
  <c r="B44" i="57"/>
  <c r="U43" i="57"/>
  <c r="T43" i="57"/>
  <c r="G43" i="57"/>
  <c r="S43" i="57" s="1"/>
  <c r="B43" i="57"/>
  <c r="R43" i="57" s="1"/>
  <c r="U42" i="57"/>
  <c r="T42" i="57"/>
  <c r="S42" i="57"/>
  <c r="R42" i="57"/>
  <c r="G42" i="57"/>
  <c r="B42" i="57"/>
  <c r="U41" i="57"/>
  <c r="T41" i="57"/>
  <c r="G41" i="57"/>
  <c r="S41" i="57" s="1"/>
  <c r="B41" i="57"/>
  <c r="R41" i="57" s="1"/>
  <c r="U40" i="57"/>
  <c r="T40" i="57"/>
  <c r="S40" i="57"/>
  <c r="R40" i="57"/>
  <c r="G40" i="57"/>
  <c r="B40" i="57"/>
  <c r="U39" i="57"/>
  <c r="T39" i="57"/>
  <c r="G39" i="57"/>
  <c r="S39" i="57" s="1"/>
  <c r="B39" i="57"/>
  <c r="R39" i="57" s="1"/>
  <c r="U38" i="57"/>
  <c r="T38" i="57"/>
  <c r="S38" i="57"/>
  <c r="R38" i="57"/>
  <c r="G38" i="57"/>
  <c r="B38" i="57"/>
  <c r="U37" i="57"/>
  <c r="T37" i="57"/>
  <c r="G37" i="57"/>
  <c r="S37" i="57" s="1"/>
  <c r="B37" i="57"/>
  <c r="R37" i="57" s="1"/>
  <c r="U36" i="57"/>
  <c r="T36" i="57"/>
  <c r="S36" i="57"/>
  <c r="R36" i="57"/>
  <c r="G36" i="57"/>
  <c r="B36" i="57"/>
  <c r="U35" i="57"/>
  <c r="T35" i="57"/>
  <c r="G35" i="57"/>
  <c r="S35" i="57" s="1"/>
  <c r="B35" i="57"/>
  <c r="R35" i="57" s="1"/>
  <c r="U34" i="57"/>
  <c r="T34" i="57"/>
  <c r="S34" i="57"/>
  <c r="R34" i="57"/>
  <c r="B34" i="57"/>
  <c r="U33" i="57"/>
  <c r="T33" i="57"/>
  <c r="S33" i="57"/>
  <c r="R33" i="57"/>
  <c r="B33" i="57"/>
  <c r="U32" i="57"/>
  <c r="T32" i="57"/>
  <c r="S32" i="57"/>
  <c r="B32" i="57"/>
  <c r="R32" i="57" s="1"/>
  <c r="U31" i="57"/>
  <c r="T31" i="57"/>
  <c r="S31" i="57"/>
  <c r="B31" i="57"/>
  <c r="R31" i="57" s="1"/>
  <c r="U30" i="57"/>
  <c r="T30" i="57"/>
  <c r="S30" i="57"/>
  <c r="R30" i="57"/>
  <c r="B30" i="57"/>
  <c r="U29" i="57"/>
  <c r="T29" i="57"/>
  <c r="S29" i="57"/>
  <c r="R29" i="57"/>
  <c r="B29" i="57"/>
  <c r="U28" i="57"/>
  <c r="T28" i="57"/>
  <c r="S28" i="57"/>
  <c r="B28" i="57"/>
  <c r="R28" i="57" s="1"/>
  <c r="U27" i="57"/>
  <c r="T27" i="57"/>
  <c r="S27" i="57"/>
  <c r="B27" i="57"/>
  <c r="R27" i="57" s="1"/>
  <c r="U26" i="57"/>
  <c r="T26" i="57"/>
  <c r="S26" i="57"/>
  <c r="R26" i="57"/>
  <c r="B26" i="57"/>
  <c r="U25" i="57"/>
  <c r="T25" i="57"/>
  <c r="S25" i="57"/>
  <c r="R25" i="57"/>
  <c r="B25" i="57"/>
  <c r="U24" i="57"/>
  <c r="T24" i="57"/>
  <c r="S24" i="57"/>
  <c r="B24" i="57"/>
  <c r="R24" i="57" s="1"/>
  <c r="U23" i="57"/>
  <c r="T23" i="57"/>
  <c r="S23" i="57"/>
  <c r="B23" i="57"/>
  <c r="R23" i="57" s="1"/>
  <c r="U22" i="57"/>
  <c r="T22" i="57"/>
  <c r="S22" i="57"/>
  <c r="R22" i="57"/>
  <c r="B22" i="57"/>
  <c r="U21" i="57"/>
  <c r="T21" i="57"/>
  <c r="S21" i="57"/>
  <c r="R21" i="57"/>
  <c r="B21" i="57"/>
  <c r="U20" i="57"/>
  <c r="T20" i="57"/>
  <c r="S20" i="57"/>
  <c r="B20" i="57"/>
  <c r="R20" i="57" s="1"/>
  <c r="U19" i="57"/>
  <c r="T19" i="57"/>
  <c r="S19" i="57"/>
  <c r="B19" i="57"/>
  <c r="R19" i="57" s="1"/>
  <c r="U18" i="57"/>
  <c r="T18" i="57"/>
  <c r="S18" i="57"/>
  <c r="R18" i="57"/>
  <c r="B18" i="57"/>
  <c r="U17" i="57"/>
  <c r="T17" i="57"/>
  <c r="S17" i="57"/>
  <c r="R17" i="57"/>
  <c r="B17" i="57"/>
  <c r="U16" i="57"/>
  <c r="T16" i="57"/>
  <c r="S16" i="57"/>
  <c r="B16" i="57"/>
  <c r="R16" i="57" s="1"/>
  <c r="U15" i="57"/>
  <c r="T15" i="57"/>
  <c r="S15" i="57"/>
  <c r="B15" i="57"/>
  <c r="R15" i="57" s="1"/>
  <c r="U14" i="57"/>
  <c r="T14" i="57"/>
  <c r="S14" i="57"/>
  <c r="R14" i="57"/>
  <c r="B14" i="57"/>
  <c r="U13" i="57"/>
  <c r="T13" i="57"/>
  <c r="S13" i="57"/>
  <c r="R13" i="57"/>
  <c r="B13" i="57"/>
  <c r="U12" i="57"/>
  <c r="T12" i="57"/>
  <c r="S12" i="57"/>
  <c r="B12" i="57"/>
  <c r="R12" i="57" s="1"/>
  <c r="U11" i="57"/>
  <c r="T11" i="57"/>
  <c r="S11" i="57"/>
  <c r="B11" i="57"/>
  <c r="R11" i="57" s="1"/>
  <c r="U10" i="57"/>
  <c r="T10" i="57"/>
  <c r="S10" i="57"/>
  <c r="R10" i="57"/>
  <c r="B10" i="57"/>
  <c r="U9" i="57"/>
  <c r="T9" i="57"/>
  <c r="S9" i="57"/>
  <c r="R9" i="57"/>
  <c r="B9" i="57"/>
  <c r="U8" i="57"/>
  <c r="T8" i="57"/>
  <c r="S8" i="57"/>
  <c r="B8" i="57"/>
  <c r="R8" i="57" s="1"/>
  <c r="U7" i="57"/>
  <c r="T7" i="57"/>
  <c r="S7" i="57"/>
  <c r="B7" i="57"/>
  <c r="R7" i="57" s="1"/>
  <c r="U6" i="57"/>
  <c r="T6" i="57"/>
  <c r="S6" i="57"/>
  <c r="R6" i="57"/>
  <c r="B6" i="57"/>
  <c r="U5" i="57"/>
  <c r="T5" i="57"/>
  <c r="S5" i="57"/>
  <c r="R5" i="57"/>
  <c r="B5" i="57"/>
  <c r="U4" i="57"/>
  <c r="T4" i="57"/>
  <c r="S4" i="57"/>
  <c r="B4" i="57"/>
  <c r="R4" i="57" s="1"/>
  <c r="U3" i="57"/>
  <c r="T3" i="57"/>
  <c r="S3" i="57"/>
  <c r="B3" i="57"/>
  <c r="R3" i="57" s="1"/>
  <c r="U2" i="57"/>
  <c r="T2" i="57"/>
  <c r="S2" i="57"/>
  <c r="R2" i="57"/>
  <c r="B2" i="57"/>
  <c r="P72" i="29"/>
  <c r="L72" i="29"/>
  <c r="K72" i="29" s="1"/>
  <c r="I72" i="29"/>
  <c r="G72" i="29" s="1"/>
  <c r="D72" i="29"/>
  <c r="B72" i="29" s="1"/>
  <c r="P71" i="29"/>
  <c r="L71" i="29"/>
  <c r="K71" i="29" s="1"/>
  <c r="I71" i="29"/>
  <c r="G71" i="29" s="1"/>
  <c r="D71" i="29"/>
  <c r="B71" i="29" s="1"/>
  <c r="P70" i="29"/>
  <c r="L70" i="29"/>
  <c r="K70" i="29" s="1"/>
  <c r="I70" i="29"/>
  <c r="G70" i="29" s="1"/>
  <c r="D70" i="29"/>
  <c r="B70" i="29" s="1"/>
  <c r="P69" i="29"/>
  <c r="L69" i="29"/>
  <c r="K69" i="29" s="1"/>
  <c r="I69" i="29"/>
  <c r="G69" i="29" s="1"/>
  <c r="D69" i="29"/>
  <c r="B69" i="29" s="1"/>
  <c r="P68" i="29"/>
  <c r="L68" i="29"/>
  <c r="K68" i="29" s="1"/>
  <c r="I68" i="29"/>
  <c r="G68" i="29" s="1"/>
  <c r="D68" i="29"/>
  <c r="B68" i="29" s="1"/>
  <c r="P67" i="29"/>
  <c r="L67" i="29"/>
  <c r="K67" i="29" s="1"/>
  <c r="I67" i="29"/>
  <c r="G67" i="29" s="1"/>
  <c r="D67" i="29"/>
  <c r="B67" i="29" s="1"/>
  <c r="P66" i="29"/>
  <c r="L66" i="29"/>
  <c r="K66" i="29" s="1"/>
  <c r="I66" i="29"/>
  <c r="G66" i="29" s="1"/>
  <c r="D66" i="29"/>
  <c r="B66" i="29" s="1"/>
  <c r="P65" i="29"/>
  <c r="L65" i="29"/>
  <c r="K65" i="29" s="1"/>
  <c r="I65" i="29"/>
  <c r="G65" i="29" s="1"/>
  <c r="D65" i="29"/>
  <c r="B65" i="29" s="1"/>
  <c r="P64" i="29"/>
  <c r="L64" i="29"/>
  <c r="K64" i="29" s="1"/>
  <c r="I64" i="29"/>
  <c r="G64" i="29" s="1"/>
  <c r="D64" i="29"/>
  <c r="B64" i="29" s="1"/>
  <c r="P63" i="29"/>
  <c r="L63" i="29"/>
  <c r="K63" i="29" s="1"/>
  <c r="I63" i="29"/>
  <c r="G63" i="29" s="1"/>
  <c r="D63" i="29"/>
  <c r="B63" i="29" s="1"/>
  <c r="P62" i="29"/>
  <c r="L62" i="29"/>
  <c r="K62" i="29" s="1"/>
  <c r="I62" i="29"/>
  <c r="G62" i="29" s="1"/>
  <c r="D62" i="29"/>
  <c r="B62" i="29" s="1"/>
  <c r="P61" i="29"/>
  <c r="L61" i="29"/>
  <c r="K61" i="29" s="1"/>
  <c r="I61" i="29"/>
  <c r="G61" i="29" s="1"/>
  <c r="D61" i="29"/>
  <c r="B61" i="29" s="1"/>
  <c r="P60" i="29"/>
  <c r="L60" i="29"/>
  <c r="K60" i="29" s="1"/>
  <c r="I60" i="29"/>
  <c r="G60" i="29" s="1"/>
  <c r="D60" i="29"/>
  <c r="B60" i="29" s="1"/>
  <c r="P59" i="29"/>
  <c r="L59" i="29"/>
  <c r="K59" i="29" s="1"/>
  <c r="I59" i="29"/>
  <c r="G59" i="29" s="1"/>
  <c r="D59" i="29"/>
  <c r="B59" i="29" s="1"/>
  <c r="P58" i="29"/>
  <c r="L58" i="29"/>
  <c r="K58" i="29" s="1"/>
  <c r="I58" i="29"/>
  <c r="G58" i="29" s="1"/>
  <c r="D58" i="29"/>
  <c r="B58" i="29" s="1"/>
  <c r="P57" i="29"/>
  <c r="L57" i="29"/>
  <c r="K57" i="29" s="1"/>
  <c r="I57" i="29"/>
  <c r="G57" i="29" s="1"/>
  <c r="D57" i="29"/>
  <c r="B57" i="29" s="1"/>
  <c r="P56" i="29"/>
  <c r="L56" i="29"/>
  <c r="K56" i="29" s="1"/>
  <c r="I56" i="29"/>
  <c r="G56" i="29" s="1"/>
  <c r="D56" i="29"/>
  <c r="B56" i="29" s="1"/>
  <c r="P55" i="29"/>
  <c r="L55" i="29"/>
  <c r="K55" i="29" s="1"/>
  <c r="I55" i="29"/>
  <c r="G55" i="29" s="1"/>
  <c r="D55" i="29"/>
  <c r="B55" i="29" s="1"/>
  <c r="P54" i="29"/>
  <c r="L54" i="29"/>
  <c r="K54" i="29" s="1"/>
  <c r="I54" i="29"/>
  <c r="G54" i="29" s="1"/>
  <c r="D54" i="29"/>
  <c r="B54" i="29" s="1"/>
  <c r="P53" i="29"/>
  <c r="L53" i="29"/>
  <c r="K53" i="29" s="1"/>
  <c r="I53" i="29"/>
  <c r="G53" i="29" s="1"/>
  <c r="D53" i="29"/>
  <c r="B53" i="29" s="1"/>
  <c r="P52" i="29"/>
  <c r="L52" i="29"/>
  <c r="K52" i="29" s="1"/>
  <c r="I52" i="29"/>
  <c r="G52" i="29" s="1"/>
  <c r="D52" i="29"/>
  <c r="B52" i="29" s="1"/>
  <c r="P51" i="29"/>
  <c r="L51" i="29"/>
  <c r="K51" i="29" s="1"/>
  <c r="I51" i="29"/>
  <c r="G51" i="29" s="1"/>
  <c r="D51" i="29"/>
  <c r="B51" i="29" s="1"/>
  <c r="P50" i="29"/>
  <c r="L50" i="29"/>
  <c r="K50" i="29" s="1"/>
  <c r="I50" i="29"/>
  <c r="G50" i="29" s="1"/>
  <c r="D50" i="29"/>
  <c r="B50" i="29" s="1"/>
  <c r="P49" i="29"/>
  <c r="L49" i="29"/>
  <c r="K49" i="29" s="1"/>
  <c r="I49" i="29"/>
  <c r="G49" i="29" s="1"/>
  <c r="D49" i="29"/>
  <c r="B49" i="29" s="1"/>
  <c r="P48" i="29"/>
  <c r="L48" i="29"/>
  <c r="K48" i="29" s="1"/>
  <c r="I48" i="29"/>
  <c r="G48" i="29" s="1"/>
  <c r="D48" i="29"/>
  <c r="B48" i="29" s="1"/>
  <c r="P47" i="29"/>
  <c r="L47" i="29"/>
  <c r="K47" i="29" s="1"/>
  <c r="I47" i="29"/>
  <c r="G47" i="29" s="1"/>
  <c r="D47" i="29"/>
  <c r="B47" i="29" s="1"/>
  <c r="P46" i="29"/>
  <c r="L46" i="29"/>
  <c r="K46" i="29" s="1"/>
  <c r="I46" i="29"/>
  <c r="G46" i="29" s="1"/>
  <c r="D46" i="29"/>
  <c r="B46" i="29" s="1"/>
  <c r="P45" i="29"/>
  <c r="L45" i="29"/>
  <c r="K45" i="29" s="1"/>
  <c r="I45" i="29"/>
  <c r="G45" i="29" s="1"/>
  <c r="D45" i="29"/>
  <c r="B45" i="29" s="1"/>
  <c r="P44" i="29"/>
  <c r="L44" i="29"/>
  <c r="K44" i="29" s="1"/>
  <c r="I44" i="29"/>
  <c r="G44" i="29" s="1"/>
  <c r="D44" i="29"/>
  <c r="B44" i="29" s="1"/>
  <c r="P43" i="29"/>
  <c r="L43" i="29"/>
  <c r="K43" i="29" s="1"/>
  <c r="I43" i="29"/>
  <c r="G43" i="29" s="1"/>
  <c r="D43" i="29"/>
  <c r="B43" i="29" s="1"/>
  <c r="P42" i="29"/>
  <c r="L42" i="29"/>
  <c r="K42" i="29" s="1"/>
  <c r="I42" i="29"/>
  <c r="G42" i="29" s="1"/>
  <c r="D42" i="29"/>
  <c r="B42" i="29" s="1"/>
  <c r="P41" i="29"/>
  <c r="L41" i="29"/>
  <c r="K41" i="29" s="1"/>
  <c r="I41" i="29"/>
  <c r="G41" i="29" s="1"/>
  <c r="D41" i="29"/>
  <c r="B41" i="29" s="1"/>
  <c r="P40" i="29"/>
  <c r="L40" i="29"/>
  <c r="K40" i="29" s="1"/>
  <c r="I40" i="29"/>
  <c r="G40" i="29" s="1"/>
  <c r="D40" i="29"/>
  <c r="B40" i="29" s="1"/>
  <c r="P39" i="29"/>
  <c r="L39" i="29"/>
  <c r="K39" i="29" s="1"/>
  <c r="I39" i="29"/>
  <c r="G39" i="29" s="1"/>
  <c r="D39" i="29"/>
  <c r="B39" i="29" s="1"/>
  <c r="P38" i="29"/>
  <c r="L38" i="29"/>
  <c r="K38" i="29" s="1"/>
  <c r="I38" i="29"/>
  <c r="G38" i="29" s="1"/>
  <c r="D38" i="29"/>
  <c r="B38" i="29" s="1"/>
  <c r="P37" i="29"/>
  <c r="L37" i="29"/>
  <c r="K37" i="29" s="1"/>
  <c r="I37" i="29"/>
  <c r="G37" i="29" s="1"/>
  <c r="D37" i="29"/>
  <c r="B37" i="29" s="1"/>
  <c r="P36" i="29"/>
  <c r="L36" i="29"/>
  <c r="K36" i="29" s="1"/>
  <c r="I36" i="29"/>
  <c r="G36" i="29" s="1"/>
  <c r="D36" i="29"/>
  <c r="B36" i="29" s="1"/>
  <c r="P35" i="29"/>
  <c r="L35" i="29"/>
  <c r="K35" i="29" s="1"/>
  <c r="I35" i="29"/>
  <c r="G35" i="29" s="1"/>
  <c r="D35" i="29"/>
  <c r="B35" i="29" s="1"/>
  <c r="P34" i="29"/>
  <c r="L34" i="29"/>
  <c r="K34" i="29" s="1"/>
  <c r="I34" i="29"/>
  <c r="D34" i="29"/>
  <c r="B34" i="29" s="1"/>
  <c r="P33" i="29"/>
  <c r="L33" i="29"/>
  <c r="K33" i="29" s="1"/>
  <c r="I33" i="29"/>
  <c r="D33" i="29"/>
  <c r="B33" i="29" s="1"/>
  <c r="P32" i="29"/>
  <c r="L32" i="29"/>
  <c r="K32" i="29" s="1"/>
  <c r="I32" i="29"/>
  <c r="D32" i="29"/>
  <c r="B32" i="29" s="1"/>
  <c r="P31" i="29"/>
  <c r="L31" i="29"/>
  <c r="K31" i="29" s="1"/>
  <c r="I31" i="29"/>
  <c r="D31" i="29"/>
  <c r="B31" i="29" s="1"/>
  <c r="P30" i="29"/>
  <c r="L30" i="29"/>
  <c r="K30" i="29" s="1"/>
  <c r="I30" i="29"/>
  <c r="D30" i="29"/>
  <c r="B30" i="29" s="1"/>
  <c r="P29" i="29"/>
  <c r="L29" i="29"/>
  <c r="K29" i="29" s="1"/>
  <c r="I29" i="29"/>
  <c r="D29" i="29"/>
  <c r="B29" i="29" s="1"/>
  <c r="P28" i="29"/>
  <c r="L28" i="29"/>
  <c r="K28" i="29" s="1"/>
  <c r="I28" i="29"/>
  <c r="D28" i="29"/>
  <c r="B28" i="29" s="1"/>
  <c r="P27" i="29"/>
  <c r="L27" i="29"/>
  <c r="K27" i="29" s="1"/>
  <c r="I27" i="29"/>
  <c r="D27" i="29"/>
  <c r="B27" i="29" s="1"/>
  <c r="P26" i="29"/>
  <c r="L26" i="29"/>
  <c r="K26" i="29" s="1"/>
  <c r="I26" i="29"/>
  <c r="D26" i="29"/>
  <c r="B26" i="29" s="1"/>
  <c r="P25" i="29"/>
  <c r="L25" i="29"/>
  <c r="K25" i="29" s="1"/>
  <c r="I25" i="29"/>
  <c r="D25" i="29"/>
  <c r="B25" i="29" s="1"/>
  <c r="P24" i="29"/>
  <c r="L24" i="29"/>
  <c r="K24" i="29" s="1"/>
  <c r="I24" i="29"/>
  <c r="D24" i="29"/>
  <c r="B24" i="29" s="1"/>
  <c r="P23" i="29"/>
  <c r="L23" i="29"/>
  <c r="K23" i="29" s="1"/>
  <c r="I23" i="29"/>
  <c r="D23" i="29"/>
  <c r="B23" i="29" s="1"/>
  <c r="P22" i="29"/>
  <c r="L22" i="29"/>
  <c r="K22" i="29" s="1"/>
  <c r="I22" i="29"/>
  <c r="D22" i="29"/>
  <c r="B22" i="29" s="1"/>
  <c r="P21" i="29"/>
  <c r="L21" i="29"/>
  <c r="K21" i="29" s="1"/>
  <c r="I21" i="29"/>
  <c r="D21" i="29"/>
  <c r="B21" i="29" s="1"/>
  <c r="P20" i="29"/>
  <c r="L20" i="29"/>
  <c r="K20" i="29" s="1"/>
  <c r="I20" i="29"/>
  <c r="D20" i="29"/>
  <c r="B20" i="29" s="1"/>
  <c r="P19" i="29"/>
  <c r="L19" i="29"/>
  <c r="K19" i="29" s="1"/>
  <c r="I19" i="29"/>
  <c r="D19" i="29"/>
  <c r="B19" i="29" s="1"/>
  <c r="P18" i="29"/>
  <c r="L18" i="29"/>
  <c r="K18" i="29" s="1"/>
  <c r="I18" i="29"/>
  <c r="D18" i="29"/>
  <c r="B18" i="29" s="1"/>
  <c r="P17" i="29"/>
  <c r="L17" i="29"/>
  <c r="K17" i="29" s="1"/>
  <c r="I17" i="29"/>
  <c r="D17" i="29"/>
  <c r="B17" i="29" s="1"/>
  <c r="P16" i="29"/>
  <c r="L16" i="29"/>
  <c r="K16" i="29" s="1"/>
  <c r="I16" i="29"/>
  <c r="D16" i="29"/>
  <c r="B16" i="29" s="1"/>
  <c r="P15" i="29"/>
  <c r="L15" i="29"/>
  <c r="K15" i="29" s="1"/>
  <c r="I15" i="29"/>
  <c r="D15" i="29"/>
  <c r="B15" i="29" s="1"/>
  <c r="P14" i="29"/>
  <c r="L14" i="29"/>
  <c r="K14" i="29" s="1"/>
  <c r="I14" i="29"/>
  <c r="D14" i="29"/>
  <c r="B14" i="29" s="1"/>
  <c r="P13" i="29"/>
  <c r="L13" i="29"/>
  <c r="K13" i="29" s="1"/>
  <c r="I13" i="29"/>
  <c r="D13" i="29"/>
  <c r="B13" i="29" s="1"/>
  <c r="P12" i="29"/>
  <c r="L12" i="29"/>
  <c r="K12" i="29" s="1"/>
  <c r="I12" i="29"/>
  <c r="D12" i="29"/>
  <c r="B12" i="29" s="1"/>
  <c r="P11" i="29"/>
  <c r="L11" i="29"/>
  <c r="K11" i="29" s="1"/>
  <c r="I11" i="29"/>
  <c r="D11" i="29"/>
  <c r="B11" i="29" s="1"/>
  <c r="P10" i="29"/>
  <c r="L10" i="29"/>
  <c r="K10" i="29" s="1"/>
  <c r="I10" i="29"/>
  <c r="D10" i="29"/>
  <c r="B10" i="29" s="1"/>
  <c r="P9" i="29"/>
  <c r="L9" i="29"/>
  <c r="K9" i="29" s="1"/>
  <c r="I9" i="29"/>
  <c r="D9" i="29"/>
  <c r="B9" i="29" s="1"/>
  <c r="P8" i="29"/>
  <c r="L8" i="29"/>
  <c r="K8" i="29" s="1"/>
  <c r="I8" i="29"/>
  <c r="D8" i="29"/>
  <c r="B8" i="29" s="1"/>
  <c r="P7" i="29"/>
  <c r="L7" i="29"/>
  <c r="K7" i="29" s="1"/>
  <c r="I7" i="29"/>
  <c r="D7" i="29"/>
  <c r="B7" i="29" s="1"/>
  <c r="P6" i="29"/>
  <c r="L6" i="29"/>
  <c r="K6" i="29" s="1"/>
  <c r="I6" i="29"/>
  <c r="D6" i="29"/>
  <c r="B6" i="29" s="1"/>
  <c r="P5" i="29"/>
  <c r="L5" i="29"/>
  <c r="K5" i="29" s="1"/>
  <c r="I5" i="29"/>
  <c r="D5" i="29"/>
  <c r="B5" i="29" s="1"/>
  <c r="P4" i="29"/>
  <c r="L4" i="29"/>
  <c r="K4" i="29" s="1"/>
  <c r="I4" i="29"/>
  <c r="D4" i="29"/>
  <c r="B4" i="29" s="1"/>
  <c r="P3" i="29"/>
  <c r="L3" i="29"/>
  <c r="K3" i="29" s="1"/>
  <c r="I3" i="29"/>
  <c r="D3" i="29"/>
  <c r="B3" i="29" s="1"/>
  <c r="P2" i="29"/>
  <c r="L2" i="29"/>
  <c r="K2" i="29" s="1"/>
  <c r="I2" i="29"/>
  <c r="D2" i="29"/>
  <c r="B2" i="29" s="1"/>
  <c r="G72" i="28"/>
  <c r="B72" i="28"/>
  <c r="G71" i="28"/>
  <c r="B71" i="28"/>
  <c r="G70" i="28"/>
  <c r="B70" i="28"/>
  <c r="G69" i="28"/>
  <c r="B69" i="28"/>
  <c r="G68" i="28"/>
  <c r="B68" i="28"/>
  <c r="G67" i="28"/>
  <c r="B67" i="28"/>
  <c r="G66" i="28"/>
  <c r="B66" i="28"/>
  <c r="G65" i="28"/>
  <c r="B65" i="28"/>
  <c r="G64" i="28"/>
  <c r="B64" i="28"/>
  <c r="G63" i="28"/>
  <c r="B63" i="28"/>
  <c r="G62" i="28"/>
  <c r="B62" i="28"/>
  <c r="G61" i="28"/>
  <c r="B61" i="28"/>
  <c r="G60" i="28"/>
  <c r="B60" i="28"/>
  <c r="G59" i="28"/>
  <c r="B59" i="28"/>
  <c r="G58" i="28"/>
  <c r="B58" i="28"/>
  <c r="G57" i="28"/>
  <c r="B57" i="28"/>
  <c r="G56" i="28"/>
  <c r="B56" i="28"/>
  <c r="G55" i="28"/>
  <c r="B55" i="28"/>
  <c r="G54" i="28"/>
  <c r="B54" i="28"/>
  <c r="G53" i="28"/>
  <c r="B53" i="28"/>
  <c r="G52" i="28"/>
  <c r="B52" i="28"/>
  <c r="G51" i="28"/>
  <c r="B51" i="28"/>
  <c r="G50" i="28"/>
  <c r="B50" i="28"/>
  <c r="G49" i="28"/>
  <c r="B49" i="28"/>
  <c r="G48" i="28"/>
  <c r="B48" i="28"/>
  <c r="G47" i="28"/>
  <c r="B47" i="28"/>
  <c r="G46" i="28"/>
  <c r="B46" i="28"/>
  <c r="G45" i="28"/>
  <c r="B45" i="28"/>
  <c r="G44" i="28"/>
  <c r="B44" i="28"/>
  <c r="G43" i="28"/>
  <c r="B43" i="28"/>
  <c r="G42" i="28"/>
  <c r="B42" i="28"/>
  <c r="G41" i="28"/>
  <c r="B41" i="28"/>
  <c r="G40" i="28"/>
  <c r="B40" i="28"/>
  <c r="G39" i="28"/>
  <c r="B39" i="28"/>
  <c r="G38" i="28"/>
  <c r="B38" i="28"/>
  <c r="G37" i="28"/>
  <c r="B37" i="28"/>
  <c r="G36" i="28"/>
  <c r="B36" i="28"/>
  <c r="G35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P72" i="42"/>
  <c r="L72" i="42"/>
  <c r="K72" i="42" s="1"/>
  <c r="I72" i="42"/>
  <c r="G72" i="42" s="1"/>
  <c r="D72" i="42"/>
  <c r="P71" i="42"/>
  <c r="L71" i="42"/>
  <c r="K71" i="42" s="1"/>
  <c r="I71" i="42"/>
  <c r="G71" i="42" s="1"/>
  <c r="D71" i="42"/>
  <c r="P70" i="42"/>
  <c r="L70" i="42"/>
  <c r="K70" i="42" s="1"/>
  <c r="I70" i="42"/>
  <c r="G70" i="42" s="1"/>
  <c r="D70" i="42"/>
  <c r="P69" i="42"/>
  <c r="L69" i="42"/>
  <c r="K69" i="42" s="1"/>
  <c r="I69" i="42"/>
  <c r="G69" i="42" s="1"/>
  <c r="D69" i="42"/>
  <c r="P68" i="42"/>
  <c r="L68" i="42"/>
  <c r="K68" i="42" s="1"/>
  <c r="I68" i="42"/>
  <c r="G68" i="42" s="1"/>
  <c r="D68" i="42"/>
  <c r="P67" i="42"/>
  <c r="L67" i="42"/>
  <c r="K67" i="42" s="1"/>
  <c r="I67" i="42"/>
  <c r="G67" i="42" s="1"/>
  <c r="D67" i="42"/>
  <c r="P66" i="42"/>
  <c r="L66" i="42"/>
  <c r="K66" i="42" s="1"/>
  <c r="I66" i="42"/>
  <c r="G66" i="42" s="1"/>
  <c r="D66" i="42"/>
  <c r="P65" i="42"/>
  <c r="L65" i="42"/>
  <c r="K65" i="42" s="1"/>
  <c r="I65" i="42"/>
  <c r="G65" i="42" s="1"/>
  <c r="D65" i="42"/>
  <c r="P64" i="42"/>
  <c r="L64" i="42"/>
  <c r="K64" i="42" s="1"/>
  <c r="I64" i="42"/>
  <c r="G64" i="42" s="1"/>
  <c r="D64" i="42"/>
  <c r="P63" i="42"/>
  <c r="L63" i="42"/>
  <c r="K63" i="42" s="1"/>
  <c r="I63" i="42"/>
  <c r="G63" i="42" s="1"/>
  <c r="D63" i="42"/>
  <c r="P62" i="42"/>
  <c r="L62" i="42"/>
  <c r="K62" i="42" s="1"/>
  <c r="I62" i="42"/>
  <c r="G62" i="42" s="1"/>
  <c r="D62" i="42"/>
  <c r="P61" i="42"/>
  <c r="L61" i="42"/>
  <c r="K61" i="42" s="1"/>
  <c r="I61" i="42"/>
  <c r="G61" i="42" s="1"/>
  <c r="D61" i="42"/>
  <c r="P60" i="42"/>
  <c r="L60" i="42"/>
  <c r="K60" i="42" s="1"/>
  <c r="I60" i="42"/>
  <c r="G60" i="42" s="1"/>
  <c r="D60" i="42"/>
  <c r="P59" i="42"/>
  <c r="L59" i="42"/>
  <c r="K59" i="42"/>
  <c r="I59" i="42"/>
  <c r="G59" i="42" s="1"/>
  <c r="D59" i="42"/>
  <c r="P58" i="42"/>
  <c r="L58" i="42"/>
  <c r="K58" i="42" s="1"/>
  <c r="I58" i="42"/>
  <c r="G58" i="42" s="1"/>
  <c r="D58" i="42"/>
  <c r="P57" i="42"/>
  <c r="L57" i="42"/>
  <c r="K57" i="42" s="1"/>
  <c r="I57" i="42"/>
  <c r="G57" i="42" s="1"/>
  <c r="D57" i="42"/>
  <c r="P56" i="42"/>
  <c r="L56" i="42"/>
  <c r="K56" i="42" s="1"/>
  <c r="I56" i="42"/>
  <c r="G56" i="42" s="1"/>
  <c r="D56" i="42"/>
  <c r="P55" i="42"/>
  <c r="L55" i="42"/>
  <c r="K55" i="42" s="1"/>
  <c r="I55" i="42"/>
  <c r="G55" i="42" s="1"/>
  <c r="D55" i="42"/>
  <c r="P54" i="42"/>
  <c r="L54" i="42"/>
  <c r="K54" i="42" s="1"/>
  <c r="I54" i="42"/>
  <c r="G54" i="42" s="1"/>
  <c r="D54" i="42"/>
  <c r="P53" i="42"/>
  <c r="L53" i="42"/>
  <c r="K53" i="42" s="1"/>
  <c r="I53" i="42"/>
  <c r="G53" i="42" s="1"/>
  <c r="D53" i="42"/>
  <c r="P52" i="42"/>
  <c r="L52" i="42"/>
  <c r="K52" i="42" s="1"/>
  <c r="I52" i="42"/>
  <c r="G52" i="42" s="1"/>
  <c r="D52" i="42"/>
  <c r="P51" i="42"/>
  <c r="L51" i="42"/>
  <c r="K51" i="42" s="1"/>
  <c r="I51" i="42"/>
  <c r="G51" i="42" s="1"/>
  <c r="D51" i="42"/>
  <c r="P50" i="42"/>
  <c r="L50" i="42"/>
  <c r="K50" i="42" s="1"/>
  <c r="I50" i="42"/>
  <c r="G50" i="42" s="1"/>
  <c r="D50" i="42"/>
  <c r="P49" i="42"/>
  <c r="L49" i="42"/>
  <c r="K49" i="42" s="1"/>
  <c r="I49" i="42"/>
  <c r="G49" i="42" s="1"/>
  <c r="D49" i="42"/>
  <c r="P48" i="42"/>
  <c r="L48" i="42"/>
  <c r="K48" i="42" s="1"/>
  <c r="I48" i="42"/>
  <c r="G48" i="42" s="1"/>
  <c r="D48" i="42"/>
  <c r="P47" i="42"/>
  <c r="L47" i="42"/>
  <c r="K47" i="42" s="1"/>
  <c r="I47" i="42"/>
  <c r="G47" i="42" s="1"/>
  <c r="D47" i="42"/>
  <c r="P46" i="42"/>
  <c r="L46" i="42"/>
  <c r="K46" i="42" s="1"/>
  <c r="I46" i="42"/>
  <c r="G46" i="42" s="1"/>
  <c r="D46" i="42"/>
  <c r="P45" i="42"/>
  <c r="L45" i="42"/>
  <c r="K45" i="42" s="1"/>
  <c r="I45" i="42"/>
  <c r="G45" i="42" s="1"/>
  <c r="D45" i="42"/>
  <c r="P44" i="42"/>
  <c r="L44" i="42"/>
  <c r="K44" i="42" s="1"/>
  <c r="I44" i="42"/>
  <c r="G44" i="42" s="1"/>
  <c r="D44" i="42"/>
  <c r="P43" i="42"/>
  <c r="L43" i="42"/>
  <c r="K43" i="42" s="1"/>
  <c r="I43" i="42"/>
  <c r="G43" i="42" s="1"/>
  <c r="D43" i="42"/>
  <c r="P42" i="42"/>
  <c r="L42" i="42"/>
  <c r="K42" i="42" s="1"/>
  <c r="I42" i="42"/>
  <c r="G42" i="42" s="1"/>
  <c r="D42" i="42"/>
  <c r="P41" i="42"/>
  <c r="L41" i="42"/>
  <c r="K41" i="42" s="1"/>
  <c r="I41" i="42"/>
  <c r="G41" i="42" s="1"/>
  <c r="D41" i="42"/>
  <c r="P40" i="42"/>
  <c r="L40" i="42"/>
  <c r="K40" i="42" s="1"/>
  <c r="I40" i="42"/>
  <c r="G40" i="42" s="1"/>
  <c r="D40" i="42"/>
  <c r="P39" i="42"/>
  <c r="L39" i="42"/>
  <c r="K39" i="42" s="1"/>
  <c r="I39" i="42"/>
  <c r="G39" i="42" s="1"/>
  <c r="D39" i="42"/>
  <c r="P38" i="42"/>
  <c r="L38" i="42"/>
  <c r="K38" i="42" s="1"/>
  <c r="I38" i="42"/>
  <c r="G38" i="42" s="1"/>
  <c r="D38" i="42"/>
  <c r="P37" i="42"/>
  <c r="L37" i="42"/>
  <c r="K37" i="42" s="1"/>
  <c r="I37" i="42"/>
  <c r="G37" i="42" s="1"/>
  <c r="D37" i="42"/>
  <c r="P36" i="42"/>
  <c r="L36" i="42"/>
  <c r="K36" i="42" s="1"/>
  <c r="I36" i="42"/>
  <c r="G36" i="42" s="1"/>
  <c r="D36" i="42"/>
  <c r="P35" i="42"/>
  <c r="L35" i="42"/>
  <c r="K35" i="42" s="1"/>
  <c r="I35" i="42"/>
  <c r="G35" i="42" s="1"/>
  <c r="D35" i="42"/>
  <c r="P34" i="42"/>
  <c r="L34" i="42"/>
  <c r="K34" i="42" s="1"/>
  <c r="I34" i="42"/>
  <c r="D34" i="42"/>
  <c r="P33" i="42"/>
  <c r="L33" i="42"/>
  <c r="K33" i="42" s="1"/>
  <c r="I33" i="42"/>
  <c r="D33" i="42"/>
  <c r="P32" i="42"/>
  <c r="L32" i="42"/>
  <c r="K32" i="42" s="1"/>
  <c r="I32" i="42"/>
  <c r="D32" i="42"/>
  <c r="P31" i="42"/>
  <c r="L31" i="42"/>
  <c r="K31" i="42" s="1"/>
  <c r="I31" i="42"/>
  <c r="D31" i="42"/>
  <c r="P30" i="42"/>
  <c r="L30" i="42"/>
  <c r="K30" i="42" s="1"/>
  <c r="I30" i="42"/>
  <c r="D30" i="42"/>
  <c r="P29" i="42"/>
  <c r="L29" i="42"/>
  <c r="K29" i="42" s="1"/>
  <c r="I29" i="42"/>
  <c r="D29" i="42"/>
  <c r="P28" i="42"/>
  <c r="L28" i="42"/>
  <c r="K28" i="42" s="1"/>
  <c r="I28" i="42"/>
  <c r="D28" i="42"/>
  <c r="P27" i="42"/>
  <c r="L27" i="42"/>
  <c r="K27" i="42" s="1"/>
  <c r="I27" i="42"/>
  <c r="D27" i="42"/>
  <c r="P26" i="42"/>
  <c r="L26" i="42"/>
  <c r="K26" i="42" s="1"/>
  <c r="I26" i="42"/>
  <c r="D26" i="42"/>
  <c r="P25" i="42"/>
  <c r="L25" i="42"/>
  <c r="K25" i="42" s="1"/>
  <c r="I25" i="42"/>
  <c r="D25" i="42"/>
  <c r="P24" i="42"/>
  <c r="L24" i="42"/>
  <c r="K24" i="42" s="1"/>
  <c r="I24" i="42"/>
  <c r="D24" i="42"/>
  <c r="P23" i="42"/>
  <c r="L23" i="42"/>
  <c r="K23" i="42" s="1"/>
  <c r="I23" i="42"/>
  <c r="D23" i="42"/>
  <c r="P22" i="42"/>
  <c r="L22" i="42"/>
  <c r="K22" i="42" s="1"/>
  <c r="I22" i="42"/>
  <c r="D22" i="42"/>
  <c r="P21" i="42"/>
  <c r="L21" i="42"/>
  <c r="K21" i="42" s="1"/>
  <c r="I21" i="42"/>
  <c r="D21" i="42"/>
  <c r="P20" i="42"/>
  <c r="L20" i="42"/>
  <c r="K20" i="42" s="1"/>
  <c r="I20" i="42"/>
  <c r="D20" i="42"/>
  <c r="P19" i="42"/>
  <c r="L19" i="42"/>
  <c r="K19" i="42" s="1"/>
  <c r="I19" i="42"/>
  <c r="D19" i="42"/>
  <c r="P18" i="42"/>
  <c r="L18" i="42"/>
  <c r="K18" i="42" s="1"/>
  <c r="I18" i="42"/>
  <c r="D18" i="42"/>
  <c r="P17" i="42"/>
  <c r="L17" i="42"/>
  <c r="K17" i="42" s="1"/>
  <c r="I17" i="42"/>
  <c r="D17" i="42"/>
  <c r="P16" i="42"/>
  <c r="L16" i="42"/>
  <c r="K16" i="42" s="1"/>
  <c r="I16" i="42"/>
  <c r="D16" i="42"/>
  <c r="P15" i="42"/>
  <c r="L15" i="42"/>
  <c r="K15" i="42" s="1"/>
  <c r="I15" i="42"/>
  <c r="D15" i="42"/>
  <c r="P14" i="42"/>
  <c r="L14" i="42"/>
  <c r="K14" i="42" s="1"/>
  <c r="I14" i="42"/>
  <c r="D14" i="42"/>
  <c r="P13" i="42"/>
  <c r="L13" i="42"/>
  <c r="K13" i="42" s="1"/>
  <c r="I13" i="42"/>
  <c r="D13" i="42"/>
  <c r="P12" i="42"/>
  <c r="L12" i="42"/>
  <c r="K12" i="42" s="1"/>
  <c r="I12" i="42"/>
  <c r="D12" i="42"/>
  <c r="P11" i="42"/>
  <c r="L11" i="42"/>
  <c r="K11" i="42" s="1"/>
  <c r="I11" i="42"/>
  <c r="D11" i="42"/>
  <c r="P10" i="42"/>
  <c r="L10" i="42"/>
  <c r="K10" i="42" s="1"/>
  <c r="I10" i="42"/>
  <c r="D10" i="42"/>
  <c r="P9" i="42"/>
  <c r="L9" i="42"/>
  <c r="K9" i="42" s="1"/>
  <c r="I9" i="42"/>
  <c r="D9" i="42"/>
  <c r="P8" i="42"/>
  <c r="L8" i="42"/>
  <c r="K8" i="42" s="1"/>
  <c r="I8" i="42"/>
  <c r="D8" i="42"/>
  <c r="P7" i="42"/>
  <c r="L7" i="42"/>
  <c r="K7" i="42" s="1"/>
  <c r="I7" i="42"/>
  <c r="D7" i="42"/>
  <c r="P6" i="42"/>
  <c r="L6" i="42"/>
  <c r="K6" i="42" s="1"/>
  <c r="I6" i="42"/>
  <c r="D6" i="42"/>
  <c r="P5" i="42"/>
  <c r="L5" i="42"/>
  <c r="K5" i="42" s="1"/>
  <c r="I5" i="42"/>
  <c r="D5" i="42"/>
  <c r="P4" i="42"/>
  <c r="L4" i="42"/>
  <c r="K4" i="42" s="1"/>
  <c r="I4" i="42"/>
  <c r="D4" i="42"/>
  <c r="P3" i="42"/>
  <c r="L3" i="42"/>
  <c r="K3" i="42" s="1"/>
  <c r="I3" i="42"/>
  <c r="D3" i="42"/>
  <c r="P2" i="42"/>
  <c r="L2" i="42"/>
  <c r="K2" i="42" s="1"/>
  <c r="I2" i="42"/>
  <c r="D2" i="42"/>
  <c r="P72" i="24"/>
  <c r="L72" i="24"/>
  <c r="K72" i="24" s="1"/>
  <c r="I72" i="24"/>
  <c r="G72" i="24" s="1"/>
  <c r="D72" i="24"/>
  <c r="B72" i="24" s="1"/>
  <c r="P71" i="24"/>
  <c r="L71" i="24"/>
  <c r="K71" i="24" s="1"/>
  <c r="I71" i="24"/>
  <c r="G71" i="24" s="1"/>
  <c r="D71" i="24"/>
  <c r="B71" i="24" s="1"/>
  <c r="P70" i="24"/>
  <c r="L70" i="24"/>
  <c r="K70" i="24" s="1"/>
  <c r="I70" i="24"/>
  <c r="G70" i="24" s="1"/>
  <c r="D70" i="24"/>
  <c r="B70" i="24" s="1"/>
  <c r="P69" i="24"/>
  <c r="L69" i="24"/>
  <c r="K69" i="24" s="1"/>
  <c r="I69" i="24"/>
  <c r="G69" i="24" s="1"/>
  <c r="D69" i="24"/>
  <c r="B69" i="24" s="1"/>
  <c r="P68" i="24"/>
  <c r="L68" i="24"/>
  <c r="K68" i="24" s="1"/>
  <c r="I68" i="24"/>
  <c r="G68" i="24" s="1"/>
  <c r="D68" i="24"/>
  <c r="B68" i="24" s="1"/>
  <c r="P67" i="24"/>
  <c r="L67" i="24"/>
  <c r="K67" i="24" s="1"/>
  <c r="I67" i="24"/>
  <c r="G67" i="24" s="1"/>
  <c r="D67" i="24"/>
  <c r="B67" i="24" s="1"/>
  <c r="P66" i="24"/>
  <c r="L66" i="24"/>
  <c r="K66" i="24" s="1"/>
  <c r="I66" i="24"/>
  <c r="G66" i="24" s="1"/>
  <c r="D66" i="24"/>
  <c r="B66" i="24" s="1"/>
  <c r="P65" i="24"/>
  <c r="L65" i="24"/>
  <c r="K65" i="24" s="1"/>
  <c r="I65" i="24"/>
  <c r="G65" i="24" s="1"/>
  <c r="D65" i="24"/>
  <c r="B65" i="24" s="1"/>
  <c r="P64" i="24"/>
  <c r="L64" i="24"/>
  <c r="K64" i="24" s="1"/>
  <c r="I64" i="24"/>
  <c r="G64" i="24" s="1"/>
  <c r="D64" i="24"/>
  <c r="B64" i="24" s="1"/>
  <c r="P63" i="24"/>
  <c r="L63" i="24"/>
  <c r="K63" i="24" s="1"/>
  <c r="I63" i="24"/>
  <c r="G63" i="24" s="1"/>
  <c r="D63" i="24"/>
  <c r="B63" i="24" s="1"/>
  <c r="P62" i="24"/>
  <c r="L62" i="24"/>
  <c r="K62" i="24" s="1"/>
  <c r="I62" i="24"/>
  <c r="G62" i="24" s="1"/>
  <c r="D62" i="24"/>
  <c r="B62" i="24" s="1"/>
  <c r="P61" i="24"/>
  <c r="L61" i="24"/>
  <c r="K61" i="24" s="1"/>
  <c r="I61" i="24"/>
  <c r="G61" i="24" s="1"/>
  <c r="D61" i="24"/>
  <c r="B61" i="24" s="1"/>
  <c r="P60" i="24"/>
  <c r="L60" i="24"/>
  <c r="K60" i="24" s="1"/>
  <c r="I60" i="24"/>
  <c r="G60" i="24" s="1"/>
  <c r="D60" i="24"/>
  <c r="B60" i="24" s="1"/>
  <c r="P59" i="24"/>
  <c r="L59" i="24"/>
  <c r="K59" i="24" s="1"/>
  <c r="I59" i="24"/>
  <c r="G59" i="24" s="1"/>
  <c r="D59" i="24"/>
  <c r="B59" i="24" s="1"/>
  <c r="P58" i="24"/>
  <c r="L58" i="24"/>
  <c r="K58" i="24" s="1"/>
  <c r="I58" i="24"/>
  <c r="G58" i="24" s="1"/>
  <c r="D58" i="24"/>
  <c r="B58" i="24" s="1"/>
  <c r="P57" i="24"/>
  <c r="L57" i="24"/>
  <c r="K57" i="24" s="1"/>
  <c r="I57" i="24"/>
  <c r="G57" i="24" s="1"/>
  <c r="D57" i="24"/>
  <c r="B57" i="24" s="1"/>
  <c r="P56" i="24"/>
  <c r="L56" i="24"/>
  <c r="K56" i="24" s="1"/>
  <c r="I56" i="24"/>
  <c r="G56" i="24" s="1"/>
  <c r="D56" i="24"/>
  <c r="B56" i="24" s="1"/>
  <c r="P55" i="24"/>
  <c r="L55" i="24"/>
  <c r="K55" i="24" s="1"/>
  <c r="I55" i="24"/>
  <c r="G55" i="24" s="1"/>
  <c r="D55" i="24"/>
  <c r="B55" i="24" s="1"/>
  <c r="P54" i="24"/>
  <c r="L54" i="24"/>
  <c r="K54" i="24" s="1"/>
  <c r="I54" i="24"/>
  <c r="G54" i="24" s="1"/>
  <c r="D54" i="24"/>
  <c r="B54" i="24" s="1"/>
  <c r="P53" i="24"/>
  <c r="L53" i="24"/>
  <c r="K53" i="24" s="1"/>
  <c r="I53" i="24"/>
  <c r="G53" i="24" s="1"/>
  <c r="D53" i="24"/>
  <c r="B53" i="24" s="1"/>
  <c r="P52" i="24"/>
  <c r="L52" i="24"/>
  <c r="K52" i="24" s="1"/>
  <c r="I52" i="24"/>
  <c r="G52" i="24" s="1"/>
  <c r="D52" i="24"/>
  <c r="B52" i="24" s="1"/>
  <c r="P51" i="24"/>
  <c r="L51" i="24"/>
  <c r="K51" i="24" s="1"/>
  <c r="I51" i="24"/>
  <c r="G51" i="24" s="1"/>
  <c r="D51" i="24"/>
  <c r="B51" i="24" s="1"/>
  <c r="P50" i="24"/>
  <c r="L50" i="24"/>
  <c r="K50" i="24" s="1"/>
  <c r="I50" i="24"/>
  <c r="G50" i="24" s="1"/>
  <c r="D50" i="24"/>
  <c r="B50" i="24" s="1"/>
  <c r="P49" i="24"/>
  <c r="L49" i="24"/>
  <c r="K49" i="24" s="1"/>
  <c r="I49" i="24"/>
  <c r="G49" i="24" s="1"/>
  <c r="D49" i="24"/>
  <c r="B49" i="24" s="1"/>
  <c r="P48" i="24"/>
  <c r="L48" i="24"/>
  <c r="K48" i="24" s="1"/>
  <c r="I48" i="24"/>
  <c r="G48" i="24" s="1"/>
  <c r="D48" i="24"/>
  <c r="B48" i="24" s="1"/>
  <c r="P47" i="24"/>
  <c r="L47" i="24"/>
  <c r="K47" i="24" s="1"/>
  <c r="I47" i="24"/>
  <c r="G47" i="24" s="1"/>
  <c r="D47" i="24"/>
  <c r="B47" i="24" s="1"/>
  <c r="P46" i="24"/>
  <c r="L46" i="24"/>
  <c r="K46" i="24" s="1"/>
  <c r="I46" i="24"/>
  <c r="G46" i="24" s="1"/>
  <c r="D46" i="24"/>
  <c r="B46" i="24" s="1"/>
  <c r="P45" i="24"/>
  <c r="L45" i="24"/>
  <c r="K45" i="24" s="1"/>
  <c r="I45" i="24"/>
  <c r="G45" i="24" s="1"/>
  <c r="D45" i="24"/>
  <c r="B45" i="24" s="1"/>
  <c r="P44" i="24"/>
  <c r="L44" i="24"/>
  <c r="K44" i="24" s="1"/>
  <c r="I44" i="24"/>
  <c r="G44" i="24" s="1"/>
  <c r="D44" i="24"/>
  <c r="B44" i="24" s="1"/>
  <c r="P43" i="24"/>
  <c r="L43" i="24"/>
  <c r="K43" i="24" s="1"/>
  <c r="I43" i="24"/>
  <c r="G43" i="24" s="1"/>
  <c r="D43" i="24"/>
  <c r="B43" i="24" s="1"/>
  <c r="P42" i="24"/>
  <c r="L42" i="24"/>
  <c r="K42" i="24" s="1"/>
  <c r="I42" i="24"/>
  <c r="G42" i="24" s="1"/>
  <c r="D42" i="24"/>
  <c r="B42" i="24" s="1"/>
  <c r="P41" i="24"/>
  <c r="L41" i="24"/>
  <c r="K41" i="24" s="1"/>
  <c r="I41" i="24"/>
  <c r="G41" i="24" s="1"/>
  <c r="D41" i="24"/>
  <c r="B41" i="24" s="1"/>
  <c r="P40" i="24"/>
  <c r="L40" i="24"/>
  <c r="K40" i="24" s="1"/>
  <c r="I40" i="24"/>
  <c r="G40" i="24" s="1"/>
  <c r="D40" i="24"/>
  <c r="B40" i="24" s="1"/>
  <c r="P39" i="24"/>
  <c r="L39" i="24"/>
  <c r="K39" i="24" s="1"/>
  <c r="I39" i="24"/>
  <c r="G39" i="24" s="1"/>
  <c r="D39" i="24"/>
  <c r="B39" i="24" s="1"/>
  <c r="P38" i="24"/>
  <c r="L38" i="24"/>
  <c r="K38" i="24" s="1"/>
  <c r="I38" i="24"/>
  <c r="G38" i="24" s="1"/>
  <c r="D38" i="24"/>
  <c r="B38" i="24" s="1"/>
  <c r="P37" i="24"/>
  <c r="L37" i="24"/>
  <c r="K37" i="24" s="1"/>
  <c r="I37" i="24"/>
  <c r="G37" i="24" s="1"/>
  <c r="D37" i="24"/>
  <c r="B37" i="24" s="1"/>
  <c r="P36" i="24"/>
  <c r="L36" i="24"/>
  <c r="K36" i="24" s="1"/>
  <c r="I36" i="24"/>
  <c r="G36" i="24" s="1"/>
  <c r="D36" i="24"/>
  <c r="B36" i="24" s="1"/>
  <c r="P35" i="24"/>
  <c r="L35" i="24"/>
  <c r="K35" i="24" s="1"/>
  <c r="I35" i="24"/>
  <c r="G35" i="24" s="1"/>
  <c r="D35" i="24"/>
  <c r="B35" i="24" s="1"/>
  <c r="P34" i="24"/>
  <c r="L34" i="24"/>
  <c r="K34" i="24" s="1"/>
  <c r="I34" i="24"/>
  <c r="D34" i="24"/>
  <c r="B34" i="24" s="1"/>
  <c r="P33" i="24"/>
  <c r="L33" i="24"/>
  <c r="K33" i="24" s="1"/>
  <c r="I33" i="24"/>
  <c r="D33" i="24"/>
  <c r="B33" i="24" s="1"/>
  <c r="P32" i="24"/>
  <c r="L32" i="24"/>
  <c r="K32" i="24" s="1"/>
  <c r="I32" i="24"/>
  <c r="D32" i="24"/>
  <c r="B32" i="24" s="1"/>
  <c r="P31" i="24"/>
  <c r="L31" i="24"/>
  <c r="K31" i="24" s="1"/>
  <c r="I31" i="24"/>
  <c r="D31" i="24"/>
  <c r="B31" i="24" s="1"/>
  <c r="P30" i="24"/>
  <c r="L30" i="24"/>
  <c r="K30" i="24" s="1"/>
  <c r="I30" i="24"/>
  <c r="D30" i="24"/>
  <c r="B30" i="24" s="1"/>
  <c r="P29" i="24"/>
  <c r="L29" i="24"/>
  <c r="K29" i="24" s="1"/>
  <c r="I29" i="24"/>
  <c r="D29" i="24"/>
  <c r="B29" i="24" s="1"/>
  <c r="P28" i="24"/>
  <c r="L28" i="24"/>
  <c r="K28" i="24" s="1"/>
  <c r="I28" i="24"/>
  <c r="D28" i="24"/>
  <c r="B28" i="24" s="1"/>
  <c r="P27" i="24"/>
  <c r="L27" i="24"/>
  <c r="K27" i="24" s="1"/>
  <c r="I27" i="24"/>
  <c r="D27" i="24"/>
  <c r="B27" i="24" s="1"/>
  <c r="P26" i="24"/>
  <c r="L26" i="24"/>
  <c r="K26" i="24" s="1"/>
  <c r="I26" i="24"/>
  <c r="D26" i="24"/>
  <c r="B26" i="24" s="1"/>
  <c r="P25" i="24"/>
  <c r="L25" i="24"/>
  <c r="K25" i="24" s="1"/>
  <c r="I25" i="24"/>
  <c r="D25" i="24"/>
  <c r="B25" i="24" s="1"/>
  <c r="P24" i="24"/>
  <c r="L24" i="24"/>
  <c r="K24" i="24" s="1"/>
  <c r="I24" i="24"/>
  <c r="D24" i="24"/>
  <c r="B24" i="24" s="1"/>
  <c r="P23" i="24"/>
  <c r="L23" i="24"/>
  <c r="K23" i="24" s="1"/>
  <c r="I23" i="24"/>
  <c r="D23" i="24"/>
  <c r="B23" i="24" s="1"/>
  <c r="P22" i="24"/>
  <c r="L22" i="24"/>
  <c r="K22" i="24" s="1"/>
  <c r="I22" i="24"/>
  <c r="D22" i="24"/>
  <c r="B22" i="24" s="1"/>
  <c r="P21" i="24"/>
  <c r="L21" i="24"/>
  <c r="K21" i="24" s="1"/>
  <c r="I21" i="24"/>
  <c r="D21" i="24"/>
  <c r="B21" i="24" s="1"/>
  <c r="P20" i="24"/>
  <c r="L20" i="24"/>
  <c r="K20" i="24" s="1"/>
  <c r="I20" i="24"/>
  <c r="D20" i="24"/>
  <c r="B20" i="24" s="1"/>
  <c r="P19" i="24"/>
  <c r="L19" i="24"/>
  <c r="K19" i="24" s="1"/>
  <c r="I19" i="24"/>
  <c r="D19" i="24"/>
  <c r="B19" i="24" s="1"/>
  <c r="P18" i="24"/>
  <c r="L18" i="24"/>
  <c r="K18" i="24" s="1"/>
  <c r="I18" i="24"/>
  <c r="D18" i="24"/>
  <c r="B18" i="24" s="1"/>
  <c r="P17" i="24"/>
  <c r="L17" i="24"/>
  <c r="K17" i="24" s="1"/>
  <c r="I17" i="24"/>
  <c r="D17" i="24"/>
  <c r="B17" i="24" s="1"/>
  <c r="P16" i="24"/>
  <c r="L16" i="24"/>
  <c r="K16" i="24" s="1"/>
  <c r="I16" i="24"/>
  <c r="D16" i="24"/>
  <c r="B16" i="24" s="1"/>
  <c r="P15" i="24"/>
  <c r="L15" i="24"/>
  <c r="K15" i="24" s="1"/>
  <c r="I15" i="24"/>
  <c r="D15" i="24"/>
  <c r="B15" i="24" s="1"/>
  <c r="P14" i="24"/>
  <c r="L14" i="24"/>
  <c r="K14" i="24" s="1"/>
  <c r="I14" i="24"/>
  <c r="D14" i="24"/>
  <c r="B14" i="24" s="1"/>
  <c r="P13" i="24"/>
  <c r="L13" i="24"/>
  <c r="K13" i="24" s="1"/>
  <c r="I13" i="24"/>
  <c r="D13" i="24"/>
  <c r="B13" i="24" s="1"/>
  <c r="P12" i="24"/>
  <c r="L12" i="24"/>
  <c r="K12" i="24" s="1"/>
  <c r="I12" i="24"/>
  <c r="D12" i="24"/>
  <c r="B12" i="24" s="1"/>
  <c r="P11" i="24"/>
  <c r="L11" i="24"/>
  <c r="K11" i="24" s="1"/>
  <c r="I11" i="24"/>
  <c r="D11" i="24"/>
  <c r="B11" i="24" s="1"/>
  <c r="P10" i="24"/>
  <c r="L10" i="24"/>
  <c r="K10" i="24" s="1"/>
  <c r="I10" i="24"/>
  <c r="D10" i="24"/>
  <c r="B10" i="24" s="1"/>
  <c r="P9" i="24"/>
  <c r="L9" i="24"/>
  <c r="K9" i="24" s="1"/>
  <c r="I9" i="24"/>
  <c r="D9" i="24"/>
  <c r="B9" i="24" s="1"/>
  <c r="P8" i="24"/>
  <c r="L8" i="24"/>
  <c r="K8" i="24" s="1"/>
  <c r="I8" i="24"/>
  <c r="D8" i="24"/>
  <c r="B8" i="24" s="1"/>
  <c r="P7" i="24"/>
  <c r="L7" i="24"/>
  <c r="K7" i="24" s="1"/>
  <c r="I7" i="24"/>
  <c r="D7" i="24"/>
  <c r="B7" i="24" s="1"/>
  <c r="P6" i="24"/>
  <c r="L6" i="24"/>
  <c r="K6" i="24" s="1"/>
  <c r="I6" i="24"/>
  <c r="D6" i="24"/>
  <c r="B6" i="24" s="1"/>
  <c r="P5" i="24"/>
  <c r="L5" i="24"/>
  <c r="K5" i="24" s="1"/>
  <c r="I5" i="24"/>
  <c r="D5" i="24"/>
  <c r="B5" i="24" s="1"/>
  <c r="P4" i="24"/>
  <c r="L4" i="24"/>
  <c r="K4" i="24" s="1"/>
  <c r="I4" i="24"/>
  <c r="D4" i="24"/>
  <c r="B4" i="24" s="1"/>
  <c r="P3" i="24"/>
  <c r="L3" i="24"/>
  <c r="K3" i="24" s="1"/>
  <c r="I3" i="24"/>
  <c r="D3" i="24"/>
  <c r="B3" i="24" s="1"/>
  <c r="P2" i="24"/>
  <c r="L2" i="24"/>
  <c r="K2" i="24" s="1"/>
  <c r="I2" i="24"/>
  <c r="D2" i="24"/>
  <c r="B2" i="24" s="1"/>
  <c r="G72" i="23"/>
  <c r="B72" i="23"/>
  <c r="G71" i="23"/>
  <c r="B71" i="23"/>
  <c r="G70" i="23"/>
  <c r="B70" i="23"/>
  <c r="G69" i="23"/>
  <c r="B69" i="23"/>
  <c r="G68" i="23"/>
  <c r="B68" i="23"/>
  <c r="G67" i="23"/>
  <c r="B67" i="23"/>
  <c r="G66" i="23"/>
  <c r="B66" i="23"/>
  <c r="G65" i="23"/>
  <c r="B65" i="23"/>
  <c r="G64" i="23"/>
  <c r="B64" i="23"/>
  <c r="G63" i="23"/>
  <c r="B63" i="23"/>
  <c r="G62" i="23"/>
  <c r="B62" i="23"/>
  <c r="G61" i="23"/>
  <c r="B61" i="23"/>
  <c r="G60" i="23"/>
  <c r="B60" i="23"/>
  <c r="G59" i="23"/>
  <c r="B59" i="23"/>
  <c r="G58" i="23"/>
  <c r="B58" i="23"/>
  <c r="G57" i="23"/>
  <c r="B57" i="23"/>
  <c r="G56" i="23"/>
  <c r="B56" i="23"/>
  <c r="G55" i="23"/>
  <c r="B55" i="23"/>
  <c r="G54" i="23"/>
  <c r="B54" i="23"/>
  <c r="G53" i="23"/>
  <c r="B53" i="23"/>
  <c r="G52" i="23"/>
  <c r="B52" i="23"/>
  <c r="G51" i="23"/>
  <c r="B51" i="23"/>
  <c r="G50" i="23"/>
  <c r="B50" i="23"/>
  <c r="G49" i="23"/>
  <c r="B49" i="23"/>
  <c r="G48" i="23"/>
  <c r="B48" i="23"/>
  <c r="G47" i="23"/>
  <c r="B47" i="23"/>
  <c r="G46" i="23"/>
  <c r="B46" i="23"/>
  <c r="G45" i="23"/>
  <c r="B45" i="23"/>
  <c r="G44" i="23"/>
  <c r="B44" i="23"/>
  <c r="G43" i="23"/>
  <c r="B43" i="23"/>
  <c r="G42" i="23"/>
  <c r="B42" i="23"/>
  <c r="G41" i="23"/>
  <c r="B41" i="23"/>
  <c r="G40" i="23"/>
  <c r="B40" i="23"/>
  <c r="G39" i="23"/>
  <c r="B39" i="23"/>
  <c r="G38" i="23"/>
  <c r="B38" i="23"/>
  <c r="G37" i="23"/>
  <c r="B37" i="23"/>
  <c r="G36" i="23"/>
  <c r="B36" i="23"/>
  <c r="G35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G35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C20" i="42" l="1"/>
  <c r="B20" i="42"/>
  <c r="B71" i="42"/>
  <c r="C71" i="42"/>
  <c r="C14" i="59"/>
  <c r="B14" i="59"/>
  <c r="C64" i="59"/>
  <c r="B64" i="59"/>
  <c r="R64" i="59" s="1"/>
  <c r="B7" i="42"/>
  <c r="C7" i="42"/>
  <c r="C8" i="42"/>
  <c r="B8" i="42"/>
  <c r="B9" i="42"/>
  <c r="C9" i="42"/>
  <c r="C10" i="42"/>
  <c r="B10" i="42"/>
  <c r="B11" i="42"/>
  <c r="C11" i="42"/>
  <c r="B23" i="42"/>
  <c r="C23" i="42"/>
  <c r="C24" i="42"/>
  <c r="B24" i="42"/>
  <c r="B25" i="42"/>
  <c r="C25" i="42"/>
  <c r="C26" i="42"/>
  <c r="B26" i="42"/>
  <c r="C44" i="42"/>
  <c r="B44" i="42"/>
  <c r="B51" i="42"/>
  <c r="C51" i="42"/>
  <c r="B65" i="42"/>
  <c r="C65" i="42"/>
  <c r="C66" i="42"/>
  <c r="B66" i="42"/>
  <c r="C72" i="42"/>
  <c r="B72" i="42"/>
  <c r="C3" i="59"/>
  <c r="B3" i="59"/>
  <c r="C4" i="59"/>
  <c r="B4" i="59"/>
  <c r="R4" i="59" s="1"/>
  <c r="C19" i="59"/>
  <c r="B19" i="59"/>
  <c r="R19" i="59" s="1"/>
  <c r="C20" i="59"/>
  <c r="B20" i="59"/>
  <c r="R20" i="59" s="1"/>
  <c r="C26" i="59"/>
  <c r="B26" i="59"/>
  <c r="C50" i="59"/>
  <c r="B50" i="59"/>
  <c r="R50" i="59" s="1"/>
  <c r="C57" i="59"/>
  <c r="B57" i="59"/>
  <c r="C22" i="42"/>
  <c r="B22" i="42"/>
  <c r="C50" i="42"/>
  <c r="B50" i="42"/>
  <c r="C12" i="42"/>
  <c r="B12" i="42"/>
  <c r="B13" i="42"/>
  <c r="C13" i="42"/>
  <c r="C14" i="42"/>
  <c r="B14" i="42"/>
  <c r="B39" i="42"/>
  <c r="C39" i="42"/>
  <c r="B45" i="42"/>
  <c r="C45" i="42"/>
  <c r="C46" i="42"/>
  <c r="B46" i="42"/>
  <c r="C60" i="42"/>
  <c r="B60" i="42"/>
  <c r="B67" i="42"/>
  <c r="C67" i="42"/>
  <c r="C6" i="59"/>
  <c r="B6" i="59"/>
  <c r="C22" i="59"/>
  <c r="B22" i="59"/>
  <c r="C43" i="59"/>
  <c r="B43" i="59"/>
  <c r="C66" i="59"/>
  <c r="B66" i="59"/>
  <c r="B21" i="42"/>
  <c r="C21" i="42"/>
  <c r="B35" i="42"/>
  <c r="C35" i="42"/>
  <c r="B49" i="42"/>
  <c r="C49" i="42"/>
  <c r="C56" i="42"/>
  <c r="B56" i="42"/>
  <c r="C34" i="59"/>
  <c r="B34" i="59"/>
  <c r="C41" i="59"/>
  <c r="B41" i="59"/>
  <c r="B31" i="42"/>
  <c r="C31" i="42"/>
  <c r="C32" i="42"/>
  <c r="B32" i="42"/>
  <c r="B33" i="42"/>
  <c r="C33" i="42"/>
  <c r="C34" i="42"/>
  <c r="B34" i="42"/>
  <c r="C40" i="42"/>
  <c r="B40" i="42"/>
  <c r="B55" i="42"/>
  <c r="C55" i="42"/>
  <c r="B61" i="42"/>
  <c r="C61" i="42"/>
  <c r="C62" i="42"/>
  <c r="B62" i="42"/>
  <c r="C11" i="59"/>
  <c r="B11" i="59"/>
  <c r="R11" i="59" s="1"/>
  <c r="C12" i="59"/>
  <c r="B12" i="59"/>
  <c r="C48" i="59"/>
  <c r="B48" i="59"/>
  <c r="R48" i="59" s="1"/>
  <c r="C59" i="59"/>
  <c r="B59" i="59"/>
  <c r="C9" i="59"/>
  <c r="B9" i="59"/>
  <c r="R9" i="59" s="1"/>
  <c r="C17" i="59"/>
  <c r="B17" i="59"/>
  <c r="C24" i="59"/>
  <c r="B24" i="59"/>
  <c r="R24" i="59" s="1"/>
  <c r="C29" i="59"/>
  <c r="B29" i="59"/>
  <c r="C32" i="59"/>
  <c r="B32" i="59"/>
  <c r="R32" i="59" s="1"/>
  <c r="C33" i="59"/>
  <c r="B33" i="59"/>
  <c r="C37" i="59"/>
  <c r="B37" i="59"/>
  <c r="R37" i="59" s="1"/>
  <c r="C39" i="59"/>
  <c r="B39" i="59"/>
  <c r="C44" i="59"/>
  <c r="B44" i="59"/>
  <c r="R44" i="59" s="1"/>
  <c r="C46" i="59"/>
  <c r="B46" i="59"/>
  <c r="C53" i="59"/>
  <c r="B53" i="59"/>
  <c r="R53" i="59" s="1"/>
  <c r="C55" i="59"/>
  <c r="B55" i="59"/>
  <c r="C60" i="59"/>
  <c r="B60" i="59"/>
  <c r="R60" i="59" s="1"/>
  <c r="C62" i="59"/>
  <c r="B62" i="59"/>
  <c r="C69" i="59"/>
  <c r="B69" i="59"/>
  <c r="R69" i="59" s="1"/>
  <c r="C71" i="59"/>
  <c r="B71" i="59"/>
  <c r="C2" i="42"/>
  <c r="B2" i="42"/>
  <c r="B3" i="42"/>
  <c r="C3" i="42"/>
  <c r="B15" i="42"/>
  <c r="C15" i="42"/>
  <c r="C16" i="42"/>
  <c r="B16" i="42"/>
  <c r="B17" i="42"/>
  <c r="C17" i="42"/>
  <c r="C18" i="42"/>
  <c r="B18" i="42"/>
  <c r="B27" i="42"/>
  <c r="C27" i="42"/>
  <c r="C36" i="42"/>
  <c r="B36" i="42"/>
  <c r="B41" i="42"/>
  <c r="C41" i="42"/>
  <c r="C42" i="42"/>
  <c r="B42" i="42"/>
  <c r="B47" i="42"/>
  <c r="C47" i="42"/>
  <c r="C52" i="42"/>
  <c r="B52" i="42"/>
  <c r="B57" i="42"/>
  <c r="C57" i="42"/>
  <c r="C58" i="42"/>
  <c r="B58" i="42"/>
  <c r="B63" i="42"/>
  <c r="C63" i="42"/>
  <c r="C68" i="42"/>
  <c r="B68" i="42"/>
  <c r="C5" i="59"/>
  <c r="B5" i="59"/>
  <c r="R5" i="59" s="1"/>
  <c r="C13" i="59"/>
  <c r="B13" i="59"/>
  <c r="C21" i="59"/>
  <c r="B21" i="59"/>
  <c r="R21" i="59" s="1"/>
  <c r="C25" i="59"/>
  <c r="B25" i="59"/>
  <c r="C31" i="59"/>
  <c r="B31" i="59"/>
  <c r="R31" i="59" s="1"/>
  <c r="C36" i="59"/>
  <c r="B36" i="59"/>
  <c r="C38" i="59"/>
  <c r="B38" i="59"/>
  <c r="R38" i="59" s="1"/>
  <c r="C45" i="59"/>
  <c r="B45" i="59"/>
  <c r="C47" i="59"/>
  <c r="B47" i="59"/>
  <c r="R47" i="59" s="1"/>
  <c r="C52" i="59"/>
  <c r="B52" i="59"/>
  <c r="C54" i="59"/>
  <c r="B54" i="59"/>
  <c r="R54" i="59" s="1"/>
  <c r="C61" i="59"/>
  <c r="B61" i="59"/>
  <c r="C63" i="59"/>
  <c r="B63" i="59"/>
  <c r="R63" i="59" s="1"/>
  <c r="C68" i="59"/>
  <c r="B68" i="59"/>
  <c r="C70" i="59"/>
  <c r="B70" i="59"/>
  <c r="R70" i="59" s="1"/>
  <c r="C4" i="42"/>
  <c r="B4" i="42"/>
  <c r="B5" i="42"/>
  <c r="C5" i="42"/>
  <c r="C6" i="42"/>
  <c r="B6" i="42"/>
  <c r="B19" i="42"/>
  <c r="C19" i="42"/>
  <c r="C28" i="42"/>
  <c r="B28" i="42"/>
  <c r="B29" i="42"/>
  <c r="C29" i="42"/>
  <c r="C30" i="42"/>
  <c r="B30" i="42"/>
  <c r="B37" i="42"/>
  <c r="C37" i="42"/>
  <c r="C38" i="42"/>
  <c r="B38" i="42"/>
  <c r="B43" i="42"/>
  <c r="C43" i="42"/>
  <c r="C48" i="42"/>
  <c r="B48" i="42"/>
  <c r="B53" i="42"/>
  <c r="C53" i="42"/>
  <c r="C54" i="42"/>
  <c r="B54" i="42"/>
  <c r="B59" i="42"/>
  <c r="C59" i="42"/>
  <c r="C64" i="42"/>
  <c r="B64" i="42"/>
  <c r="B69" i="42"/>
  <c r="C69" i="42"/>
  <c r="C70" i="42"/>
  <c r="B70" i="42"/>
  <c r="C2" i="59"/>
  <c r="B2" i="59"/>
  <c r="R2" i="59" s="1"/>
  <c r="C7" i="59"/>
  <c r="B7" i="59"/>
  <c r="C8" i="59"/>
  <c r="B8" i="59"/>
  <c r="C10" i="59"/>
  <c r="B10" i="59"/>
  <c r="C15" i="59"/>
  <c r="B15" i="59"/>
  <c r="C16" i="59"/>
  <c r="B16" i="59"/>
  <c r="C18" i="59"/>
  <c r="B18" i="59"/>
  <c r="C23" i="59"/>
  <c r="B23" i="59"/>
  <c r="C27" i="59"/>
  <c r="B27" i="59"/>
  <c r="C28" i="59"/>
  <c r="B28" i="59"/>
  <c r="C30" i="59"/>
  <c r="B30" i="59"/>
  <c r="C35" i="59"/>
  <c r="B35" i="59"/>
  <c r="C40" i="59"/>
  <c r="B40" i="59"/>
  <c r="C42" i="59"/>
  <c r="B42" i="59"/>
  <c r="C49" i="59"/>
  <c r="B49" i="59"/>
  <c r="C51" i="59"/>
  <c r="B51" i="59"/>
  <c r="C56" i="59"/>
  <c r="B56" i="59"/>
  <c r="C58" i="59"/>
  <c r="B58" i="59"/>
  <c r="C65" i="59"/>
  <c r="B65" i="59"/>
  <c r="C67" i="59"/>
  <c r="B67" i="59"/>
  <c r="C72" i="59"/>
  <c r="B72" i="59"/>
  <c r="R12" i="59"/>
  <c r="R16" i="59"/>
  <c r="R33" i="59"/>
  <c r="R67" i="59" l="1"/>
  <c r="R58" i="59"/>
  <c r="R51" i="59"/>
  <c r="R42" i="59"/>
  <c r="R35" i="59"/>
  <c r="R28" i="59"/>
  <c r="R3" i="59"/>
  <c r="R14" i="59"/>
  <c r="R23" i="59"/>
  <c r="R15" i="59"/>
  <c r="R8" i="59"/>
  <c r="R72" i="59"/>
  <c r="R65" i="59"/>
  <c r="R56" i="59"/>
  <c r="R49" i="59"/>
  <c r="R40" i="59"/>
  <c r="R30" i="59"/>
  <c r="R27" i="59"/>
  <c r="R18" i="59"/>
  <c r="R7" i="59"/>
  <c r="R41" i="59"/>
  <c r="R66" i="59"/>
  <c r="R22" i="59"/>
  <c r="R57" i="59"/>
  <c r="R26" i="59"/>
  <c r="R10" i="59"/>
  <c r="R34" i="59"/>
  <c r="R43" i="59"/>
  <c r="R6" i="59"/>
  <c r="R68" i="59"/>
  <c r="R61" i="59"/>
  <c r="R52" i="59"/>
  <c r="R45" i="59"/>
  <c r="R36" i="59"/>
  <c r="R25" i="59"/>
  <c r="R13" i="59"/>
  <c r="R71" i="59"/>
  <c r="R62" i="59"/>
  <c r="R55" i="59"/>
  <c r="R46" i="59"/>
  <c r="R39" i="59"/>
  <c r="R29" i="59"/>
  <c r="R17" i="59"/>
  <c r="R59" i="59"/>
  <c r="B3" i="7"/>
  <c r="B4" i="7"/>
  <c r="B5" i="7"/>
  <c r="B6" i="7"/>
  <c r="R6" i="7" s="1"/>
  <c r="B7" i="7"/>
  <c r="B8" i="7"/>
  <c r="B9" i="7"/>
  <c r="B10" i="7"/>
  <c r="R10" i="7" s="1"/>
  <c r="B11" i="7"/>
  <c r="B12" i="7"/>
  <c r="B13" i="7"/>
  <c r="B14" i="7"/>
  <c r="R14" i="7" s="1"/>
  <c r="B15" i="7"/>
  <c r="B16" i="7"/>
  <c r="B17" i="7"/>
  <c r="B18" i="7"/>
  <c r="R18" i="7" s="1"/>
  <c r="B19" i="7"/>
  <c r="B20" i="7"/>
  <c r="B21" i="7"/>
  <c r="B22" i="7"/>
  <c r="R22" i="7" s="1"/>
  <c r="B23" i="7"/>
  <c r="B24" i="7"/>
  <c r="B25" i="7"/>
  <c r="B26" i="7"/>
  <c r="R26" i="7" s="1"/>
  <c r="B27" i="7"/>
  <c r="B28" i="7"/>
  <c r="B29" i="7"/>
  <c r="B30" i="7"/>
  <c r="R30" i="7" s="1"/>
  <c r="B31" i="7"/>
  <c r="B32" i="7"/>
  <c r="B33" i="7"/>
  <c r="B34" i="7"/>
  <c r="R34" i="7" s="1"/>
  <c r="B35" i="7"/>
  <c r="B36" i="7"/>
  <c r="B37" i="7"/>
  <c r="B38" i="7"/>
  <c r="R38" i="7" s="1"/>
  <c r="B39" i="7"/>
  <c r="B40" i="7"/>
  <c r="B41" i="7"/>
  <c r="B42" i="7"/>
  <c r="R42" i="7" s="1"/>
  <c r="B43" i="7"/>
  <c r="B44" i="7"/>
  <c r="B45" i="7"/>
  <c r="B46" i="7"/>
  <c r="R46" i="7" s="1"/>
  <c r="B47" i="7"/>
  <c r="B48" i="7"/>
  <c r="B49" i="7"/>
  <c r="B50" i="7"/>
  <c r="R50" i="7" s="1"/>
  <c r="B51" i="7"/>
  <c r="B52" i="7"/>
  <c r="B53" i="7"/>
  <c r="B54" i="7"/>
  <c r="R54" i="7" s="1"/>
  <c r="B55" i="7"/>
  <c r="B56" i="7"/>
  <c r="B57" i="7"/>
  <c r="B58" i="7"/>
  <c r="R58" i="7" s="1"/>
  <c r="B59" i="7"/>
  <c r="B60" i="7"/>
  <c r="B61" i="7"/>
  <c r="B62" i="7"/>
  <c r="R62" i="7" s="1"/>
  <c r="B63" i="7"/>
  <c r="B64" i="7"/>
  <c r="B65" i="7"/>
  <c r="B66" i="7"/>
  <c r="R66" i="7" s="1"/>
  <c r="B67" i="7"/>
  <c r="B68" i="7"/>
  <c r="B69" i="7"/>
  <c r="B70" i="7"/>
  <c r="R70" i="7" s="1"/>
  <c r="B71" i="7"/>
  <c r="B72" i="7"/>
  <c r="B2" i="7"/>
  <c r="P72" i="44"/>
  <c r="U72" i="44" s="1"/>
  <c r="L72" i="44"/>
  <c r="K72" i="44" s="1"/>
  <c r="T72" i="44" s="1"/>
  <c r="I72" i="44"/>
  <c r="G72" i="44" s="1"/>
  <c r="S72" i="44" s="1"/>
  <c r="D72" i="44"/>
  <c r="P71" i="44"/>
  <c r="U71" i="44" s="1"/>
  <c r="L71" i="44"/>
  <c r="K71" i="44" s="1"/>
  <c r="T71" i="44" s="1"/>
  <c r="I71" i="44"/>
  <c r="G71" i="44" s="1"/>
  <c r="S71" i="44" s="1"/>
  <c r="D71" i="44"/>
  <c r="P70" i="44"/>
  <c r="U70" i="44" s="1"/>
  <c r="L70" i="44"/>
  <c r="K70" i="44" s="1"/>
  <c r="T70" i="44" s="1"/>
  <c r="I70" i="44"/>
  <c r="G70" i="44" s="1"/>
  <c r="S70" i="44" s="1"/>
  <c r="D70" i="44"/>
  <c r="P69" i="44"/>
  <c r="U69" i="44" s="1"/>
  <c r="L69" i="44"/>
  <c r="K69" i="44" s="1"/>
  <c r="T69" i="44" s="1"/>
  <c r="I69" i="44"/>
  <c r="G69" i="44" s="1"/>
  <c r="S69" i="44" s="1"/>
  <c r="D69" i="44"/>
  <c r="P68" i="44"/>
  <c r="U68" i="44" s="1"/>
  <c r="L68" i="44"/>
  <c r="K68" i="44" s="1"/>
  <c r="T68" i="44" s="1"/>
  <c r="I68" i="44"/>
  <c r="G68" i="44" s="1"/>
  <c r="S68" i="44" s="1"/>
  <c r="D68" i="44"/>
  <c r="P67" i="44"/>
  <c r="U67" i="44" s="1"/>
  <c r="L67" i="44"/>
  <c r="K67" i="44" s="1"/>
  <c r="T67" i="44" s="1"/>
  <c r="I67" i="44"/>
  <c r="G67" i="44" s="1"/>
  <c r="S67" i="44" s="1"/>
  <c r="D67" i="44"/>
  <c r="P66" i="44"/>
  <c r="U66" i="44" s="1"/>
  <c r="L66" i="44"/>
  <c r="K66" i="44" s="1"/>
  <c r="T66" i="44" s="1"/>
  <c r="I66" i="44"/>
  <c r="G66" i="44" s="1"/>
  <c r="S66" i="44" s="1"/>
  <c r="D66" i="44"/>
  <c r="P65" i="44"/>
  <c r="U65" i="44" s="1"/>
  <c r="L65" i="44"/>
  <c r="K65" i="44" s="1"/>
  <c r="T65" i="44" s="1"/>
  <c r="I65" i="44"/>
  <c r="G65" i="44" s="1"/>
  <c r="S65" i="44" s="1"/>
  <c r="D65" i="44"/>
  <c r="P64" i="44"/>
  <c r="U64" i="44" s="1"/>
  <c r="L64" i="44"/>
  <c r="K64" i="44" s="1"/>
  <c r="T64" i="44" s="1"/>
  <c r="I64" i="44"/>
  <c r="G64" i="44" s="1"/>
  <c r="S64" i="44" s="1"/>
  <c r="D64" i="44"/>
  <c r="P63" i="44"/>
  <c r="U63" i="44" s="1"/>
  <c r="L63" i="44"/>
  <c r="K63" i="44" s="1"/>
  <c r="T63" i="44" s="1"/>
  <c r="I63" i="44"/>
  <c r="G63" i="44" s="1"/>
  <c r="S63" i="44" s="1"/>
  <c r="D63" i="44"/>
  <c r="P62" i="44"/>
  <c r="U62" i="44" s="1"/>
  <c r="L62" i="44"/>
  <c r="K62" i="44" s="1"/>
  <c r="T62" i="44" s="1"/>
  <c r="I62" i="44"/>
  <c r="G62" i="44" s="1"/>
  <c r="S62" i="44" s="1"/>
  <c r="D62" i="44"/>
  <c r="P61" i="44"/>
  <c r="U61" i="44" s="1"/>
  <c r="L61" i="44"/>
  <c r="K61" i="44" s="1"/>
  <c r="T61" i="44" s="1"/>
  <c r="I61" i="44"/>
  <c r="G61" i="44" s="1"/>
  <c r="S61" i="44" s="1"/>
  <c r="D61" i="44"/>
  <c r="P60" i="44"/>
  <c r="U60" i="44" s="1"/>
  <c r="L60" i="44"/>
  <c r="K60" i="44" s="1"/>
  <c r="T60" i="44" s="1"/>
  <c r="I60" i="44"/>
  <c r="G60" i="44" s="1"/>
  <c r="S60" i="44" s="1"/>
  <c r="D60" i="44"/>
  <c r="P59" i="44"/>
  <c r="U59" i="44" s="1"/>
  <c r="L59" i="44"/>
  <c r="K59" i="44" s="1"/>
  <c r="T59" i="44" s="1"/>
  <c r="I59" i="44"/>
  <c r="G59" i="44" s="1"/>
  <c r="S59" i="44" s="1"/>
  <c r="D59" i="44"/>
  <c r="P58" i="44"/>
  <c r="U58" i="44" s="1"/>
  <c r="L58" i="44"/>
  <c r="K58" i="44" s="1"/>
  <c r="T58" i="44" s="1"/>
  <c r="I58" i="44"/>
  <c r="G58" i="44" s="1"/>
  <c r="S58" i="44" s="1"/>
  <c r="D58" i="44"/>
  <c r="P57" i="44"/>
  <c r="U57" i="44" s="1"/>
  <c r="L57" i="44"/>
  <c r="K57" i="44" s="1"/>
  <c r="T57" i="44" s="1"/>
  <c r="I57" i="44"/>
  <c r="G57" i="44" s="1"/>
  <c r="S57" i="44" s="1"/>
  <c r="D57" i="44"/>
  <c r="P56" i="44"/>
  <c r="U56" i="44" s="1"/>
  <c r="L56" i="44"/>
  <c r="K56" i="44" s="1"/>
  <c r="T56" i="44" s="1"/>
  <c r="I56" i="44"/>
  <c r="G56" i="44" s="1"/>
  <c r="S56" i="44" s="1"/>
  <c r="D56" i="44"/>
  <c r="P55" i="44"/>
  <c r="U55" i="44" s="1"/>
  <c r="L55" i="44"/>
  <c r="K55" i="44" s="1"/>
  <c r="T55" i="44" s="1"/>
  <c r="I55" i="44"/>
  <c r="G55" i="44" s="1"/>
  <c r="S55" i="44" s="1"/>
  <c r="D55" i="44"/>
  <c r="P54" i="44"/>
  <c r="U54" i="44" s="1"/>
  <c r="L54" i="44"/>
  <c r="K54" i="44" s="1"/>
  <c r="T54" i="44" s="1"/>
  <c r="I54" i="44"/>
  <c r="G54" i="44" s="1"/>
  <c r="S54" i="44" s="1"/>
  <c r="D54" i="44"/>
  <c r="P53" i="44"/>
  <c r="U53" i="44" s="1"/>
  <c r="L53" i="44"/>
  <c r="K53" i="44" s="1"/>
  <c r="T53" i="44" s="1"/>
  <c r="I53" i="44"/>
  <c r="G53" i="44" s="1"/>
  <c r="S53" i="44" s="1"/>
  <c r="D53" i="44"/>
  <c r="P52" i="44"/>
  <c r="U52" i="44" s="1"/>
  <c r="L52" i="44"/>
  <c r="K52" i="44" s="1"/>
  <c r="T52" i="44" s="1"/>
  <c r="I52" i="44"/>
  <c r="G52" i="44" s="1"/>
  <c r="S52" i="44" s="1"/>
  <c r="D52" i="44"/>
  <c r="P51" i="44"/>
  <c r="U51" i="44" s="1"/>
  <c r="L51" i="44"/>
  <c r="K51" i="44" s="1"/>
  <c r="T51" i="44" s="1"/>
  <c r="I51" i="44"/>
  <c r="G51" i="44" s="1"/>
  <c r="S51" i="44" s="1"/>
  <c r="D51" i="44"/>
  <c r="P50" i="44"/>
  <c r="U50" i="44" s="1"/>
  <c r="L50" i="44"/>
  <c r="K50" i="44" s="1"/>
  <c r="T50" i="44" s="1"/>
  <c r="I50" i="44"/>
  <c r="G50" i="44" s="1"/>
  <c r="S50" i="44" s="1"/>
  <c r="D50" i="44"/>
  <c r="P49" i="44"/>
  <c r="U49" i="44" s="1"/>
  <c r="L49" i="44"/>
  <c r="K49" i="44" s="1"/>
  <c r="T49" i="44" s="1"/>
  <c r="I49" i="44"/>
  <c r="G49" i="44" s="1"/>
  <c r="S49" i="44" s="1"/>
  <c r="D49" i="44"/>
  <c r="P48" i="44"/>
  <c r="U48" i="44" s="1"/>
  <c r="L48" i="44"/>
  <c r="K48" i="44" s="1"/>
  <c r="T48" i="44" s="1"/>
  <c r="I48" i="44"/>
  <c r="G48" i="44" s="1"/>
  <c r="S48" i="44" s="1"/>
  <c r="D48" i="44"/>
  <c r="P47" i="44"/>
  <c r="U47" i="44" s="1"/>
  <c r="L47" i="44"/>
  <c r="K47" i="44" s="1"/>
  <c r="T47" i="44" s="1"/>
  <c r="I47" i="44"/>
  <c r="G47" i="44" s="1"/>
  <c r="S47" i="44" s="1"/>
  <c r="D47" i="44"/>
  <c r="P46" i="44"/>
  <c r="U46" i="44" s="1"/>
  <c r="L46" i="44"/>
  <c r="K46" i="44" s="1"/>
  <c r="T46" i="44" s="1"/>
  <c r="I46" i="44"/>
  <c r="G46" i="44" s="1"/>
  <c r="S46" i="44" s="1"/>
  <c r="D46" i="44"/>
  <c r="P45" i="44"/>
  <c r="U45" i="44" s="1"/>
  <c r="L45" i="44"/>
  <c r="K45" i="44" s="1"/>
  <c r="T45" i="44" s="1"/>
  <c r="I45" i="44"/>
  <c r="G45" i="44" s="1"/>
  <c r="S45" i="44" s="1"/>
  <c r="D45" i="44"/>
  <c r="P44" i="44"/>
  <c r="U44" i="44" s="1"/>
  <c r="L44" i="44"/>
  <c r="K44" i="44" s="1"/>
  <c r="T44" i="44" s="1"/>
  <c r="I44" i="44"/>
  <c r="G44" i="44" s="1"/>
  <c r="S44" i="44" s="1"/>
  <c r="D44" i="44"/>
  <c r="P43" i="44"/>
  <c r="U43" i="44" s="1"/>
  <c r="L43" i="44"/>
  <c r="K43" i="44" s="1"/>
  <c r="T43" i="44" s="1"/>
  <c r="I43" i="44"/>
  <c r="G43" i="44" s="1"/>
  <c r="S43" i="44" s="1"/>
  <c r="D43" i="44"/>
  <c r="P42" i="44"/>
  <c r="U42" i="44" s="1"/>
  <c r="L42" i="44"/>
  <c r="K42" i="44" s="1"/>
  <c r="T42" i="44" s="1"/>
  <c r="I42" i="44"/>
  <c r="G42" i="44" s="1"/>
  <c r="S42" i="44" s="1"/>
  <c r="D42" i="44"/>
  <c r="P41" i="44"/>
  <c r="U41" i="44" s="1"/>
  <c r="L41" i="44"/>
  <c r="K41" i="44" s="1"/>
  <c r="T41" i="44" s="1"/>
  <c r="I41" i="44"/>
  <c r="G41" i="44" s="1"/>
  <c r="S41" i="44" s="1"/>
  <c r="D41" i="44"/>
  <c r="P40" i="44"/>
  <c r="U40" i="44" s="1"/>
  <c r="L40" i="44"/>
  <c r="K40" i="44" s="1"/>
  <c r="T40" i="44" s="1"/>
  <c r="I40" i="44"/>
  <c r="G40" i="44" s="1"/>
  <c r="S40" i="44" s="1"/>
  <c r="D40" i="44"/>
  <c r="P39" i="44"/>
  <c r="U39" i="44" s="1"/>
  <c r="L39" i="44"/>
  <c r="K39" i="44" s="1"/>
  <c r="T39" i="44" s="1"/>
  <c r="I39" i="44"/>
  <c r="G39" i="44" s="1"/>
  <c r="S39" i="44" s="1"/>
  <c r="D39" i="44"/>
  <c r="P38" i="44"/>
  <c r="U38" i="44" s="1"/>
  <c r="L38" i="44"/>
  <c r="K38" i="44" s="1"/>
  <c r="T38" i="44" s="1"/>
  <c r="I38" i="44"/>
  <c r="G38" i="44" s="1"/>
  <c r="S38" i="44" s="1"/>
  <c r="D38" i="44"/>
  <c r="P37" i="44"/>
  <c r="U37" i="44" s="1"/>
  <c r="L37" i="44"/>
  <c r="K37" i="44" s="1"/>
  <c r="T37" i="44" s="1"/>
  <c r="I37" i="44"/>
  <c r="G37" i="44" s="1"/>
  <c r="S37" i="44" s="1"/>
  <c r="D37" i="44"/>
  <c r="P36" i="44"/>
  <c r="U36" i="44" s="1"/>
  <c r="L36" i="44"/>
  <c r="K36" i="44" s="1"/>
  <c r="T36" i="44" s="1"/>
  <c r="I36" i="44"/>
  <c r="G36" i="44" s="1"/>
  <c r="S36" i="44" s="1"/>
  <c r="D36" i="44"/>
  <c r="P35" i="44"/>
  <c r="U35" i="44" s="1"/>
  <c r="L35" i="44"/>
  <c r="K35" i="44" s="1"/>
  <c r="T35" i="44" s="1"/>
  <c r="I35" i="44"/>
  <c r="G35" i="44" s="1"/>
  <c r="S35" i="44" s="1"/>
  <c r="D35" i="44"/>
  <c r="P34" i="44"/>
  <c r="U34" i="44" s="1"/>
  <c r="L34" i="44"/>
  <c r="K34" i="44" s="1"/>
  <c r="T34" i="44" s="1"/>
  <c r="I34" i="44"/>
  <c r="S34" i="44" s="1"/>
  <c r="D34" i="44"/>
  <c r="P33" i="44"/>
  <c r="U33" i="44" s="1"/>
  <c r="L33" i="44"/>
  <c r="K33" i="44" s="1"/>
  <c r="T33" i="44" s="1"/>
  <c r="I33" i="44"/>
  <c r="S33" i="44" s="1"/>
  <c r="D33" i="44"/>
  <c r="P32" i="44"/>
  <c r="U32" i="44" s="1"/>
  <c r="L32" i="44"/>
  <c r="K32" i="44" s="1"/>
  <c r="T32" i="44" s="1"/>
  <c r="I32" i="44"/>
  <c r="S32" i="44" s="1"/>
  <c r="D32" i="44"/>
  <c r="P31" i="44"/>
  <c r="U31" i="44" s="1"/>
  <c r="L31" i="44"/>
  <c r="K31" i="44" s="1"/>
  <c r="T31" i="44" s="1"/>
  <c r="I31" i="44"/>
  <c r="S31" i="44" s="1"/>
  <c r="D31" i="44"/>
  <c r="P30" i="44"/>
  <c r="U30" i="44" s="1"/>
  <c r="L30" i="44"/>
  <c r="K30" i="44" s="1"/>
  <c r="T30" i="44" s="1"/>
  <c r="I30" i="44"/>
  <c r="S30" i="44" s="1"/>
  <c r="D30" i="44"/>
  <c r="P29" i="44"/>
  <c r="U29" i="44" s="1"/>
  <c r="L29" i="44"/>
  <c r="K29" i="44" s="1"/>
  <c r="T29" i="44" s="1"/>
  <c r="I29" i="44"/>
  <c r="S29" i="44" s="1"/>
  <c r="D29" i="44"/>
  <c r="P28" i="44"/>
  <c r="U28" i="44" s="1"/>
  <c r="L28" i="44"/>
  <c r="K28" i="44" s="1"/>
  <c r="T28" i="44" s="1"/>
  <c r="I28" i="44"/>
  <c r="S28" i="44" s="1"/>
  <c r="D28" i="44"/>
  <c r="P27" i="44"/>
  <c r="U27" i="44" s="1"/>
  <c r="L27" i="44"/>
  <c r="K27" i="44" s="1"/>
  <c r="T27" i="44" s="1"/>
  <c r="I27" i="44"/>
  <c r="S27" i="44" s="1"/>
  <c r="D27" i="44"/>
  <c r="P26" i="44"/>
  <c r="U26" i="44" s="1"/>
  <c r="L26" i="44"/>
  <c r="K26" i="44" s="1"/>
  <c r="T26" i="44" s="1"/>
  <c r="I26" i="44"/>
  <c r="S26" i="44" s="1"/>
  <c r="D26" i="44"/>
  <c r="P25" i="44"/>
  <c r="U25" i="44" s="1"/>
  <c r="L25" i="44"/>
  <c r="K25" i="44" s="1"/>
  <c r="T25" i="44" s="1"/>
  <c r="I25" i="44"/>
  <c r="S25" i="44" s="1"/>
  <c r="D25" i="44"/>
  <c r="P24" i="44"/>
  <c r="U24" i="44" s="1"/>
  <c r="L24" i="44"/>
  <c r="K24" i="44" s="1"/>
  <c r="T24" i="44" s="1"/>
  <c r="I24" i="44"/>
  <c r="S24" i="44" s="1"/>
  <c r="D24" i="44"/>
  <c r="P23" i="44"/>
  <c r="U23" i="44" s="1"/>
  <c r="L23" i="44"/>
  <c r="K23" i="44" s="1"/>
  <c r="T23" i="44" s="1"/>
  <c r="I23" i="44"/>
  <c r="S23" i="44" s="1"/>
  <c r="D23" i="44"/>
  <c r="P22" i="44"/>
  <c r="U22" i="44" s="1"/>
  <c r="L22" i="44"/>
  <c r="K22" i="44" s="1"/>
  <c r="T22" i="44" s="1"/>
  <c r="I22" i="44"/>
  <c r="S22" i="44" s="1"/>
  <c r="D22" i="44"/>
  <c r="P21" i="44"/>
  <c r="U21" i="44" s="1"/>
  <c r="L21" i="44"/>
  <c r="K21" i="44" s="1"/>
  <c r="T21" i="44" s="1"/>
  <c r="I21" i="44"/>
  <c r="S21" i="44" s="1"/>
  <c r="D21" i="44"/>
  <c r="P20" i="44"/>
  <c r="U20" i="44" s="1"/>
  <c r="L20" i="44"/>
  <c r="K20" i="44" s="1"/>
  <c r="T20" i="44" s="1"/>
  <c r="I20" i="44"/>
  <c r="S20" i="44" s="1"/>
  <c r="D20" i="44"/>
  <c r="P19" i="44"/>
  <c r="U19" i="44" s="1"/>
  <c r="L19" i="44"/>
  <c r="K19" i="44" s="1"/>
  <c r="T19" i="44" s="1"/>
  <c r="I19" i="44"/>
  <c r="S19" i="44" s="1"/>
  <c r="D19" i="44"/>
  <c r="P18" i="44"/>
  <c r="U18" i="44" s="1"/>
  <c r="L18" i="44"/>
  <c r="K18" i="44" s="1"/>
  <c r="T18" i="44" s="1"/>
  <c r="I18" i="44"/>
  <c r="S18" i="44" s="1"/>
  <c r="D18" i="44"/>
  <c r="P17" i="44"/>
  <c r="U17" i="44" s="1"/>
  <c r="L17" i="44"/>
  <c r="K17" i="44" s="1"/>
  <c r="T17" i="44" s="1"/>
  <c r="I17" i="44"/>
  <c r="S17" i="44" s="1"/>
  <c r="D17" i="44"/>
  <c r="P16" i="44"/>
  <c r="U16" i="44" s="1"/>
  <c r="L16" i="44"/>
  <c r="K16" i="44" s="1"/>
  <c r="T16" i="44" s="1"/>
  <c r="I16" i="44"/>
  <c r="S16" i="44" s="1"/>
  <c r="D16" i="44"/>
  <c r="P15" i="44"/>
  <c r="U15" i="44" s="1"/>
  <c r="L15" i="44"/>
  <c r="K15" i="44" s="1"/>
  <c r="T15" i="44" s="1"/>
  <c r="I15" i="44"/>
  <c r="S15" i="44" s="1"/>
  <c r="D15" i="44"/>
  <c r="P14" i="44"/>
  <c r="U14" i="44" s="1"/>
  <c r="L14" i="44"/>
  <c r="K14" i="44" s="1"/>
  <c r="T14" i="44" s="1"/>
  <c r="I14" i="44"/>
  <c r="S14" i="44" s="1"/>
  <c r="D14" i="44"/>
  <c r="P13" i="44"/>
  <c r="U13" i="44" s="1"/>
  <c r="L13" i="44"/>
  <c r="K13" i="44" s="1"/>
  <c r="T13" i="44" s="1"/>
  <c r="I13" i="44"/>
  <c r="S13" i="44" s="1"/>
  <c r="D13" i="44"/>
  <c r="P12" i="44"/>
  <c r="U12" i="44" s="1"/>
  <c r="L12" i="44"/>
  <c r="K12" i="44" s="1"/>
  <c r="T12" i="44" s="1"/>
  <c r="I12" i="44"/>
  <c r="S12" i="44" s="1"/>
  <c r="D12" i="44"/>
  <c r="P11" i="44"/>
  <c r="U11" i="44" s="1"/>
  <c r="L11" i="44"/>
  <c r="K11" i="44" s="1"/>
  <c r="T11" i="44" s="1"/>
  <c r="I11" i="44"/>
  <c r="S11" i="44" s="1"/>
  <c r="D11" i="44"/>
  <c r="P10" i="44"/>
  <c r="U10" i="44" s="1"/>
  <c r="L10" i="44"/>
  <c r="K10" i="44" s="1"/>
  <c r="T10" i="44" s="1"/>
  <c r="I10" i="44"/>
  <c r="S10" i="44" s="1"/>
  <c r="D10" i="44"/>
  <c r="P9" i="44"/>
  <c r="U9" i="44" s="1"/>
  <c r="L9" i="44"/>
  <c r="K9" i="44" s="1"/>
  <c r="T9" i="44" s="1"/>
  <c r="I9" i="44"/>
  <c r="S9" i="44" s="1"/>
  <c r="D9" i="44"/>
  <c r="P8" i="44"/>
  <c r="U8" i="44" s="1"/>
  <c r="L8" i="44"/>
  <c r="K8" i="44" s="1"/>
  <c r="T8" i="44" s="1"/>
  <c r="I8" i="44"/>
  <c r="S8" i="44" s="1"/>
  <c r="D8" i="44"/>
  <c r="P7" i="44"/>
  <c r="U7" i="44" s="1"/>
  <c r="L7" i="44"/>
  <c r="K7" i="44" s="1"/>
  <c r="T7" i="44" s="1"/>
  <c r="I7" i="44"/>
  <c r="S7" i="44" s="1"/>
  <c r="D7" i="44"/>
  <c r="P6" i="44"/>
  <c r="U6" i="44" s="1"/>
  <c r="L6" i="44"/>
  <c r="K6" i="44" s="1"/>
  <c r="T6" i="44" s="1"/>
  <c r="I6" i="44"/>
  <c r="S6" i="44" s="1"/>
  <c r="D6" i="44"/>
  <c r="P5" i="44"/>
  <c r="U5" i="44" s="1"/>
  <c r="L5" i="44"/>
  <c r="K5" i="44" s="1"/>
  <c r="T5" i="44" s="1"/>
  <c r="I5" i="44"/>
  <c r="S5" i="44" s="1"/>
  <c r="D5" i="44"/>
  <c r="P4" i="44"/>
  <c r="U4" i="44" s="1"/>
  <c r="L4" i="44"/>
  <c r="K4" i="44" s="1"/>
  <c r="T4" i="44" s="1"/>
  <c r="I4" i="44"/>
  <c r="S4" i="44" s="1"/>
  <c r="D4" i="44"/>
  <c r="P3" i="44"/>
  <c r="U3" i="44" s="1"/>
  <c r="L3" i="44"/>
  <c r="K3" i="44" s="1"/>
  <c r="T3" i="44" s="1"/>
  <c r="I3" i="44"/>
  <c r="S3" i="44" s="1"/>
  <c r="D3" i="44"/>
  <c r="P2" i="44"/>
  <c r="U2" i="44" s="1"/>
  <c r="L2" i="44"/>
  <c r="K2" i="44" s="1"/>
  <c r="T2" i="44" s="1"/>
  <c r="I2" i="44"/>
  <c r="S2" i="44" s="1"/>
  <c r="D2" i="44"/>
  <c r="U72" i="29"/>
  <c r="T72" i="29"/>
  <c r="S72" i="29"/>
  <c r="R72" i="29"/>
  <c r="U71" i="29"/>
  <c r="T71" i="29"/>
  <c r="S71" i="29"/>
  <c r="R71" i="29"/>
  <c r="U70" i="29"/>
  <c r="T70" i="29"/>
  <c r="S70" i="29"/>
  <c r="R70" i="29"/>
  <c r="U69" i="29"/>
  <c r="T69" i="29"/>
  <c r="S69" i="29"/>
  <c r="R69" i="29"/>
  <c r="U68" i="29"/>
  <c r="T68" i="29"/>
  <c r="S68" i="29"/>
  <c r="R68" i="29"/>
  <c r="U67" i="29"/>
  <c r="T67" i="29"/>
  <c r="S67" i="29"/>
  <c r="R67" i="29"/>
  <c r="U66" i="29"/>
  <c r="T66" i="29"/>
  <c r="S66" i="29"/>
  <c r="R66" i="29"/>
  <c r="U65" i="29"/>
  <c r="T65" i="29"/>
  <c r="S65" i="29"/>
  <c r="R65" i="29"/>
  <c r="U64" i="29"/>
  <c r="T64" i="29"/>
  <c r="S64" i="29"/>
  <c r="R64" i="29"/>
  <c r="U63" i="29"/>
  <c r="T63" i="29"/>
  <c r="S63" i="29"/>
  <c r="R63" i="29"/>
  <c r="U62" i="29"/>
  <c r="T62" i="29"/>
  <c r="S62" i="29"/>
  <c r="R62" i="29"/>
  <c r="U61" i="29"/>
  <c r="T61" i="29"/>
  <c r="S61" i="29"/>
  <c r="R61" i="29"/>
  <c r="U60" i="29"/>
  <c r="T60" i="29"/>
  <c r="S60" i="29"/>
  <c r="R60" i="29"/>
  <c r="U59" i="29"/>
  <c r="T59" i="29"/>
  <c r="S59" i="29"/>
  <c r="R59" i="29"/>
  <c r="U58" i="29"/>
  <c r="T58" i="29"/>
  <c r="S58" i="29"/>
  <c r="R58" i="29"/>
  <c r="U57" i="29"/>
  <c r="T57" i="29"/>
  <c r="S57" i="29"/>
  <c r="R57" i="29"/>
  <c r="U56" i="29"/>
  <c r="T56" i="29"/>
  <c r="S56" i="29"/>
  <c r="R56" i="29"/>
  <c r="U55" i="29"/>
  <c r="T55" i="29"/>
  <c r="S55" i="29"/>
  <c r="R55" i="29"/>
  <c r="U54" i="29"/>
  <c r="T54" i="29"/>
  <c r="S54" i="29"/>
  <c r="R54" i="29"/>
  <c r="U53" i="29"/>
  <c r="T53" i="29"/>
  <c r="S53" i="29"/>
  <c r="R53" i="29"/>
  <c r="U52" i="29"/>
  <c r="T52" i="29"/>
  <c r="S52" i="29"/>
  <c r="U51" i="29"/>
  <c r="R51" i="29"/>
  <c r="T51" i="29"/>
  <c r="S51" i="29"/>
  <c r="T50" i="29"/>
  <c r="U50" i="29"/>
  <c r="S50" i="29"/>
  <c r="U49" i="29"/>
  <c r="T49" i="29"/>
  <c r="S49" i="29"/>
  <c r="R49" i="29"/>
  <c r="T48" i="29"/>
  <c r="U48" i="29"/>
  <c r="S48" i="29"/>
  <c r="U47" i="29"/>
  <c r="R47" i="29"/>
  <c r="T47" i="29"/>
  <c r="S47" i="29"/>
  <c r="T46" i="29"/>
  <c r="U46" i="29"/>
  <c r="S46" i="29"/>
  <c r="U45" i="29"/>
  <c r="T45" i="29"/>
  <c r="S45" i="29"/>
  <c r="R45" i="29"/>
  <c r="U44" i="29"/>
  <c r="T44" i="29"/>
  <c r="S44" i="29"/>
  <c r="R44" i="29"/>
  <c r="U43" i="29"/>
  <c r="T43" i="29"/>
  <c r="S43" i="29"/>
  <c r="R43" i="29"/>
  <c r="U42" i="29"/>
  <c r="T42" i="29"/>
  <c r="S42" i="29"/>
  <c r="R42" i="29"/>
  <c r="U41" i="29"/>
  <c r="T41" i="29"/>
  <c r="S41" i="29"/>
  <c r="R41" i="29"/>
  <c r="U40" i="29"/>
  <c r="T40" i="29"/>
  <c r="S40" i="29"/>
  <c r="R40" i="29"/>
  <c r="U39" i="29"/>
  <c r="T39" i="29"/>
  <c r="S39" i="29"/>
  <c r="R39" i="29"/>
  <c r="U38" i="29"/>
  <c r="T38" i="29"/>
  <c r="S38" i="29"/>
  <c r="R38" i="29"/>
  <c r="U37" i="29"/>
  <c r="T37" i="29"/>
  <c r="S37" i="29"/>
  <c r="R37" i="29"/>
  <c r="U36" i="29"/>
  <c r="T36" i="29"/>
  <c r="S36" i="29"/>
  <c r="R36" i="29"/>
  <c r="U35" i="29"/>
  <c r="T35" i="29"/>
  <c r="S35" i="29"/>
  <c r="R35" i="29"/>
  <c r="S34" i="29"/>
  <c r="U34" i="29"/>
  <c r="T34" i="29"/>
  <c r="U33" i="29"/>
  <c r="T33" i="29"/>
  <c r="S33" i="29"/>
  <c r="R33" i="29"/>
  <c r="S32" i="29"/>
  <c r="U32" i="29"/>
  <c r="T32" i="29"/>
  <c r="R32" i="29"/>
  <c r="U31" i="29"/>
  <c r="T31" i="29"/>
  <c r="S31" i="29"/>
  <c r="R31" i="29"/>
  <c r="S30" i="29"/>
  <c r="U30" i="29"/>
  <c r="T30" i="29"/>
  <c r="U29" i="29"/>
  <c r="T29" i="29"/>
  <c r="S29" i="29"/>
  <c r="R29" i="29"/>
  <c r="S28" i="29"/>
  <c r="U28" i="29"/>
  <c r="T28" i="29"/>
  <c r="R28" i="29"/>
  <c r="U27" i="29"/>
  <c r="T27" i="29"/>
  <c r="S27" i="29"/>
  <c r="R27" i="29"/>
  <c r="S26" i="29"/>
  <c r="U26" i="29"/>
  <c r="T26" i="29"/>
  <c r="U25" i="29"/>
  <c r="T25" i="29"/>
  <c r="S25" i="29"/>
  <c r="R25" i="29"/>
  <c r="S24" i="29"/>
  <c r="U24" i="29"/>
  <c r="T24" i="29"/>
  <c r="R24" i="29"/>
  <c r="U23" i="29"/>
  <c r="T23" i="29"/>
  <c r="S23" i="29"/>
  <c r="R23" i="29"/>
  <c r="S22" i="29"/>
  <c r="U22" i="29"/>
  <c r="T22" i="29"/>
  <c r="T21" i="29"/>
  <c r="U21" i="29"/>
  <c r="S21" i="29"/>
  <c r="R21" i="29"/>
  <c r="S20" i="29"/>
  <c r="U20" i="29"/>
  <c r="T20" i="29"/>
  <c r="U19" i="29"/>
  <c r="T19" i="29"/>
  <c r="S19" i="29"/>
  <c r="R19" i="29"/>
  <c r="U18" i="29"/>
  <c r="S18" i="29"/>
  <c r="T18" i="29"/>
  <c r="U17" i="29"/>
  <c r="T17" i="29"/>
  <c r="S17" i="29"/>
  <c r="R17" i="29"/>
  <c r="S16" i="29"/>
  <c r="U16" i="29"/>
  <c r="T16" i="29"/>
  <c r="R16" i="29"/>
  <c r="U15" i="29"/>
  <c r="T15" i="29"/>
  <c r="S15" i="29"/>
  <c r="R15" i="29"/>
  <c r="S14" i="29"/>
  <c r="U14" i="29"/>
  <c r="T14" i="29"/>
  <c r="U13" i="29"/>
  <c r="T13" i="29"/>
  <c r="S13" i="29"/>
  <c r="R13" i="29"/>
  <c r="S12" i="29"/>
  <c r="U12" i="29"/>
  <c r="T12" i="29"/>
  <c r="R12" i="29"/>
  <c r="U11" i="29"/>
  <c r="T11" i="29"/>
  <c r="S11" i="29"/>
  <c r="R11" i="29"/>
  <c r="S10" i="29"/>
  <c r="U10" i="29"/>
  <c r="T10" i="29"/>
  <c r="U9" i="29"/>
  <c r="T9" i="29"/>
  <c r="S9" i="29"/>
  <c r="R9" i="29"/>
  <c r="S8" i="29"/>
  <c r="U8" i="29"/>
  <c r="T8" i="29"/>
  <c r="R8" i="29"/>
  <c r="U7" i="29"/>
  <c r="T7" i="29"/>
  <c r="S7" i="29"/>
  <c r="R7" i="29"/>
  <c r="S6" i="29"/>
  <c r="U6" i="29"/>
  <c r="T6" i="29"/>
  <c r="T5" i="29"/>
  <c r="U5" i="29"/>
  <c r="S5" i="29"/>
  <c r="R5" i="29"/>
  <c r="S4" i="29"/>
  <c r="U4" i="29"/>
  <c r="T4" i="29"/>
  <c r="U3" i="29"/>
  <c r="T3" i="29"/>
  <c r="S3" i="29"/>
  <c r="R3" i="29"/>
  <c r="U2" i="29"/>
  <c r="S2" i="29"/>
  <c r="T2" i="29"/>
  <c r="U72" i="28"/>
  <c r="T72" i="28"/>
  <c r="R72" i="28"/>
  <c r="S72" i="28"/>
  <c r="U71" i="28"/>
  <c r="T71" i="28"/>
  <c r="R71" i="28"/>
  <c r="S71" i="28"/>
  <c r="U70" i="28"/>
  <c r="T70" i="28"/>
  <c r="S70" i="28"/>
  <c r="R70" i="28"/>
  <c r="U69" i="28"/>
  <c r="T69" i="28"/>
  <c r="S69" i="28"/>
  <c r="R69" i="28"/>
  <c r="U68" i="28"/>
  <c r="T68" i="28"/>
  <c r="R68" i="28"/>
  <c r="S68" i="28"/>
  <c r="U67" i="28"/>
  <c r="T67" i="28"/>
  <c r="R67" i="28"/>
  <c r="S67" i="28"/>
  <c r="U66" i="28"/>
  <c r="T66" i="28"/>
  <c r="S66" i="28"/>
  <c r="R66" i="28"/>
  <c r="U65" i="28"/>
  <c r="T65" i="28"/>
  <c r="S65" i="28"/>
  <c r="R65" i="28"/>
  <c r="U64" i="28"/>
  <c r="T64" i="28"/>
  <c r="R64" i="28"/>
  <c r="S64" i="28"/>
  <c r="U63" i="28"/>
  <c r="T63" i="28"/>
  <c r="R63" i="28"/>
  <c r="S63" i="28"/>
  <c r="U62" i="28"/>
  <c r="T62" i="28"/>
  <c r="S62" i="28"/>
  <c r="R62" i="28"/>
  <c r="U61" i="28"/>
  <c r="T61" i="28"/>
  <c r="S61" i="28"/>
  <c r="R61" i="28"/>
  <c r="U60" i="28"/>
  <c r="T60" i="28"/>
  <c r="R60" i="28"/>
  <c r="S60" i="28"/>
  <c r="U59" i="28"/>
  <c r="T59" i="28"/>
  <c r="R59" i="28"/>
  <c r="S59" i="28"/>
  <c r="U58" i="28"/>
  <c r="T58" i="28"/>
  <c r="S58" i="28"/>
  <c r="R58" i="28"/>
  <c r="U57" i="28"/>
  <c r="T57" i="28"/>
  <c r="S57" i="28"/>
  <c r="R57" i="28"/>
  <c r="U56" i="28"/>
  <c r="T56" i="28"/>
  <c r="R56" i="28"/>
  <c r="S56" i="28"/>
  <c r="U55" i="28"/>
  <c r="T55" i="28"/>
  <c r="R55" i="28"/>
  <c r="S55" i="28"/>
  <c r="U54" i="28"/>
  <c r="T54" i="28"/>
  <c r="S54" i="28"/>
  <c r="R54" i="28"/>
  <c r="U53" i="28"/>
  <c r="T53" i="28"/>
  <c r="S53" i="28"/>
  <c r="R53" i="28"/>
  <c r="U52" i="28"/>
  <c r="T52" i="28"/>
  <c r="R52" i="28"/>
  <c r="S52" i="28"/>
  <c r="U51" i="28"/>
  <c r="T51" i="28"/>
  <c r="R51" i="28"/>
  <c r="S51" i="28"/>
  <c r="U50" i="28"/>
  <c r="T50" i="28"/>
  <c r="S50" i="28"/>
  <c r="R50" i="28"/>
  <c r="U49" i="28"/>
  <c r="T49" i="28"/>
  <c r="S49" i="28"/>
  <c r="R49" i="28"/>
  <c r="U48" i="28"/>
  <c r="T48" i="28"/>
  <c r="R48" i="28"/>
  <c r="S48" i="28"/>
  <c r="U47" i="28"/>
  <c r="T47" i="28"/>
  <c r="R47" i="28"/>
  <c r="S47" i="28"/>
  <c r="U46" i="28"/>
  <c r="T46" i="28"/>
  <c r="S46" i="28"/>
  <c r="R46" i="28"/>
  <c r="U45" i="28"/>
  <c r="T45" i="28"/>
  <c r="S45" i="28"/>
  <c r="R45" i="28"/>
  <c r="U44" i="28"/>
  <c r="T44" i="28"/>
  <c r="R44" i="28"/>
  <c r="S44" i="28"/>
  <c r="U43" i="28"/>
  <c r="T43" i="28"/>
  <c r="R43" i="28"/>
  <c r="S43" i="28"/>
  <c r="U42" i="28"/>
  <c r="T42" i="28"/>
  <c r="S42" i="28"/>
  <c r="R42" i="28"/>
  <c r="U41" i="28"/>
  <c r="T41" i="28"/>
  <c r="S41" i="28"/>
  <c r="R41" i="28"/>
  <c r="U40" i="28"/>
  <c r="T40" i="28"/>
  <c r="R40" i="28"/>
  <c r="S40" i="28"/>
  <c r="U39" i="28"/>
  <c r="T39" i="28"/>
  <c r="R39" i="28"/>
  <c r="S39" i="28"/>
  <c r="U38" i="28"/>
  <c r="T38" i="28"/>
  <c r="S38" i="28"/>
  <c r="R38" i="28"/>
  <c r="U37" i="28"/>
  <c r="T37" i="28"/>
  <c r="S37" i="28"/>
  <c r="R37" i="28"/>
  <c r="U36" i="28"/>
  <c r="T36" i="28"/>
  <c r="R36" i="28"/>
  <c r="S36" i="28"/>
  <c r="U35" i="28"/>
  <c r="T35" i="28"/>
  <c r="R35" i="28"/>
  <c r="S35" i="28"/>
  <c r="U34" i="28"/>
  <c r="T34" i="28"/>
  <c r="S34" i="28"/>
  <c r="R34" i="28"/>
  <c r="U33" i="28"/>
  <c r="T33" i="28"/>
  <c r="S33" i="28"/>
  <c r="R33" i="28"/>
  <c r="U32" i="28"/>
  <c r="T32" i="28"/>
  <c r="S32" i="28"/>
  <c r="R32" i="28"/>
  <c r="U31" i="28"/>
  <c r="T31" i="28"/>
  <c r="S31" i="28"/>
  <c r="R31" i="28"/>
  <c r="U30" i="28"/>
  <c r="T30" i="28"/>
  <c r="S30" i="28"/>
  <c r="R30" i="28"/>
  <c r="U29" i="28"/>
  <c r="T29" i="28"/>
  <c r="S29" i="28"/>
  <c r="R29" i="28"/>
  <c r="U28" i="28"/>
  <c r="T28" i="28"/>
  <c r="S28" i="28"/>
  <c r="R28" i="28"/>
  <c r="U27" i="28"/>
  <c r="T27" i="28"/>
  <c r="S27" i="28"/>
  <c r="R27" i="28"/>
  <c r="U26" i="28"/>
  <c r="T26" i="28"/>
  <c r="S26" i="28"/>
  <c r="R26" i="28"/>
  <c r="U25" i="28"/>
  <c r="T25" i="28"/>
  <c r="S25" i="28"/>
  <c r="R25" i="28"/>
  <c r="U24" i="28"/>
  <c r="T24" i="28"/>
  <c r="S24" i="28"/>
  <c r="R24" i="28"/>
  <c r="U23" i="28"/>
  <c r="T23" i="28"/>
  <c r="S23" i="28"/>
  <c r="R23" i="28"/>
  <c r="U22" i="28"/>
  <c r="T22" i="28"/>
  <c r="S22" i="28"/>
  <c r="R22" i="28"/>
  <c r="U21" i="28"/>
  <c r="T21" i="28"/>
  <c r="S21" i="28"/>
  <c r="R21" i="28"/>
  <c r="U20" i="28"/>
  <c r="T20" i="28"/>
  <c r="S20" i="28"/>
  <c r="R20" i="28"/>
  <c r="U19" i="28"/>
  <c r="T19" i="28"/>
  <c r="S19" i="28"/>
  <c r="R19" i="28"/>
  <c r="U18" i="28"/>
  <c r="T18" i="28"/>
  <c r="S18" i="28"/>
  <c r="R18" i="28"/>
  <c r="U17" i="28"/>
  <c r="T17" i="28"/>
  <c r="S17" i="28"/>
  <c r="R17" i="28"/>
  <c r="U16" i="28"/>
  <c r="T16" i="28"/>
  <c r="S16" i="28"/>
  <c r="R16" i="28"/>
  <c r="U15" i="28"/>
  <c r="T15" i="28"/>
  <c r="S15" i="28"/>
  <c r="R15" i="28"/>
  <c r="U14" i="28"/>
  <c r="T14" i="28"/>
  <c r="S14" i="28"/>
  <c r="R14" i="28"/>
  <c r="U13" i="28"/>
  <c r="T13" i="28"/>
  <c r="S13" i="28"/>
  <c r="R13" i="28"/>
  <c r="U12" i="28"/>
  <c r="T12" i="28"/>
  <c r="S12" i="28"/>
  <c r="R12" i="28"/>
  <c r="U11" i="28"/>
  <c r="T11" i="28"/>
  <c r="S11" i="28"/>
  <c r="R11" i="28"/>
  <c r="U10" i="28"/>
  <c r="T10" i="28"/>
  <c r="S10" i="28"/>
  <c r="R10" i="28"/>
  <c r="U9" i="28"/>
  <c r="T9" i="28"/>
  <c r="S9" i="28"/>
  <c r="R9" i="28"/>
  <c r="U8" i="28"/>
  <c r="T8" i="28"/>
  <c r="S8" i="28"/>
  <c r="R8" i="28"/>
  <c r="U7" i="28"/>
  <c r="T7" i="28"/>
  <c r="S7" i="28"/>
  <c r="R7" i="28"/>
  <c r="U6" i="28"/>
  <c r="T6" i="28"/>
  <c r="S6" i="28"/>
  <c r="R6" i="28"/>
  <c r="U5" i="28"/>
  <c r="T5" i="28"/>
  <c r="S5" i="28"/>
  <c r="R5" i="28"/>
  <c r="U4" i="28"/>
  <c r="T4" i="28"/>
  <c r="S4" i="28"/>
  <c r="R4" i="28"/>
  <c r="U3" i="28"/>
  <c r="T3" i="28"/>
  <c r="S3" i="28"/>
  <c r="R3" i="28"/>
  <c r="U2" i="28"/>
  <c r="T2" i="28"/>
  <c r="S2" i="28"/>
  <c r="R2" i="28"/>
  <c r="U72" i="42"/>
  <c r="T72" i="42"/>
  <c r="S72" i="42"/>
  <c r="R72" i="42"/>
  <c r="U71" i="42"/>
  <c r="T71" i="42"/>
  <c r="S71" i="42"/>
  <c r="R71" i="42"/>
  <c r="U70" i="42"/>
  <c r="T70" i="42"/>
  <c r="S70" i="42"/>
  <c r="R70" i="42"/>
  <c r="U69" i="42"/>
  <c r="T69" i="42"/>
  <c r="S69" i="42"/>
  <c r="R69" i="42"/>
  <c r="U68" i="42"/>
  <c r="T68" i="42"/>
  <c r="S68" i="42"/>
  <c r="R68" i="42"/>
  <c r="U67" i="42"/>
  <c r="T67" i="42"/>
  <c r="S67" i="42"/>
  <c r="R67" i="42"/>
  <c r="U66" i="42"/>
  <c r="T66" i="42"/>
  <c r="S66" i="42"/>
  <c r="R66" i="42"/>
  <c r="U65" i="42"/>
  <c r="T65" i="42"/>
  <c r="S65" i="42"/>
  <c r="R65" i="42"/>
  <c r="U64" i="42"/>
  <c r="T64" i="42"/>
  <c r="S64" i="42"/>
  <c r="R64" i="42"/>
  <c r="U63" i="42"/>
  <c r="T63" i="42"/>
  <c r="S63" i="42"/>
  <c r="R63" i="42"/>
  <c r="U62" i="42"/>
  <c r="T62" i="42"/>
  <c r="S62" i="42"/>
  <c r="R62" i="42"/>
  <c r="U61" i="42"/>
  <c r="T61" i="42"/>
  <c r="S61" i="42"/>
  <c r="R61" i="42"/>
  <c r="U60" i="42"/>
  <c r="T60" i="42"/>
  <c r="S60" i="42"/>
  <c r="R60" i="42"/>
  <c r="U59" i="42"/>
  <c r="T59" i="42"/>
  <c r="S59" i="42"/>
  <c r="R59" i="42"/>
  <c r="U58" i="42"/>
  <c r="T58" i="42"/>
  <c r="S58" i="42"/>
  <c r="R58" i="42"/>
  <c r="U57" i="42"/>
  <c r="T57" i="42"/>
  <c r="S57" i="42"/>
  <c r="R57" i="42"/>
  <c r="U56" i="42"/>
  <c r="T56" i="42"/>
  <c r="S56" i="42"/>
  <c r="R56" i="42"/>
  <c r="U55" i="42"/>
  <c r="T55" i="42"/>
  <c r="S55" i="42"/>
  <c r="R55" i="42"/>
  <c r="U54" i="42"/>
  <c r="T54" i="42"/>
  <c r="S54" i="42"/>
  <c r="R54" i="42"/>
  <c r="R53" i="42"/>
  <c r="U53" i="42"/>
  <c r="T53" i="42"/>
  <c r="S53" i="42"/>
  <c r="T52" i="42"/>
  <c r="U52" i="42"/>
  <c r="S52" i="42"/>
  <c r="U51" i="42"/>
  <c r="T51" i="42"/>
  <c r="S51" i="42"/>
  <c r="R51" i="42"/>
  <c r="T50" i="42"/>
  <c r="U50" i="42"/>
  <c r="S50" i="42"/>
  <c r="U49" i="42"/>
  <c r="R49" i="42"/>
  <c r="T49" i="42"/>
  <c r="S49" i="42"/>
  <c r="T48" i="42"/>
  <c r="U48" i="42"/>
  <c r="S48" i="42"/>
  <c r="U47" i="42"/>
  <c r="T47" i="42"/>
  <c r="S47" i="42"/>
  <c r="R47" i="42"/>
  <c r="T46" i="42"/>
  <c r="U46" i="42"/>
  <c r="S46" i="42"/>
  <c r="U45" i="42"/>
  <c r="R45" i="42"/>
  <c r="T45" i="42"/>
  <c r="S45" i="42"/>
  <c r="U44" i="42"/>
  <c r="T44" i="42"/>
  <c r="S44" i="42"/>
  <c r="R44" i="42"/>
  <c r="S43" i="42"/>
  <c r="U43" i="42"/>
  <c r="T43" i="42"/>
  <c r="R43" i="42"/>
  <c r="S42" i="42"/>
  <c r="U42" i="42"/>
  <c r="T42" i="42"/>
  <c r="R42" i="42"/>
  <c r="S41" i="42"/>
  <c r="U41" i="42"/>
  <c r="T41" i="42"/>
  <c r="R41" i="42"/>
  <c r="S40" i="42"/>
  <c r="U40" i="42"/>
  <c r="T40" i="42"/>
  <c r="R40" i="42"/>
  <c r="S39" i="42"/>
  <c r="U39" i="42"/>
  <c r="T39" i="42"/>
  <c r="R39" i="42"/>
  <c r="S38" i="42"/>
  <c r="U38" i="42"/>
  <c r="T38" i="42"/>
  <c r="R38" i="42"/>
  <c r="S37" i="42"/>
  <c r="U37" i="42"/>
  <c r="T37" i="42"/>
  <c r="R37" i="42"/>
  <c r="S36" i="42"/>
  <c r="U36" i="42"/>
  <c r="T36" i="42"/>
  <c r="R36" i="42"/>
  <c r="S35" i="42"/>
  <c r="U35" i="42"/>
  <c r="T35" i="42"/>
  <c r="R35" i="42"/>
  <c r="S34" i="42"/>
  <c r="U34" i="42"/>
  <c r="T34" i="42"/>
  <c r="R34" i="42"/>
  <c r="U33" i="42"/>
  <c r="T33" i="42"/>
  <c r="S33" i="42"/>
  <c r="R33" i="42"/>
  <c r="S32" i="42"/>
  <c r="U32" i="42"/>
  <c r="T32" i="42"/>
  <c r="U31" i="42"/>
  <c r="T31" i="42"/>
  <c r="S31" i="42"/>
  <c r="R31" i="42"/>
  <c r="S30" i="42"/>
  <c r="U30" i="42"/>
  <c r="T30" i="42"/>
  <c r="R30" i="42"/>
  <c r="U29" i="42"/>
  <c r="T29" i="42"/>
  <c r="S29" i="42"/>
  <c r="R29" i="42"/>
  <c r="S28" i="42"/>
  <c r="U28" i="42"/>
  <c r="T28" i="42"/>
  <c r="U27" i="42"/>
  <c r="T27" i="42"/>
  <c r="S27" i="42"/>
  <c r="R27" i="42"/>
  <c r="S26" i="42"/>
  <c r="U26" i="42"/>
  <c r="T26" i="42"/>
  <c r="R26" i="42"/>
  <c r="U25" i="42"/>
  <c r="T25" i="42"/>
  <c r="S25" i="42"/>
  <c r="R25" i="42"/>
  <c r="S24" i="42"/>
  <c r="U24" i="42"/>
  <c r="T24" i="42"/>
  <c r="U23" i="42"/>
  <c r="T23" i="42"/>
  <c r="S23" i="42"/>
  <c r="R23" i="42"/>
  <c r="S22" i="42"/>
  <c r="U22" i="42"/>
  <c r="T22" i="42"/>
  <c r="R22" i="42"/>
  <c r="U21" i="42"/>
  <c r="T21" i="42"/>
  <c r="S21" i="42"/>
  <c r="R21" i="42"/>
  <c r="S20" i="42"/>
  <c r="U20" i="42"/>
  <c r="T20" i="42"/>
  <c r="U19" i="42"/>
  <c r="T19" i="42"/>
  <c r="S19" i="42"/>
  <c r="R19" i="42"/>
  <c r="S18" i="42"/>
  <c r="U18" i="42"/>
  <c r="T18" i="42"/>
  <c r="R18" i="42"/>
  <c r="U17" i="42"/>
  <c r="T17" i="42"/>
  <c r="S17" i="42"/>
  <c r="R17" i="42"/>
  <c r="S16" i="42"/>
  <c r="U16" i="42"/>
  <c r="T16" i="42"/>
  <c r="T15" i="42"/>
  <c r="U15" i="42"/>
  <c r="S15" i="42"/>
  <c r="R15" i="42"/>
  <c r="S14" i="42"/>
  <c r="U14" i="42"/>
  <c r="T14" i="42"/>
  <c r="U13" i="42"/>
  <c r="T13" i="42"/>
  <c r="S13" i="42"/>
  <c r="R13" i="42"/>
  <c r="U12" i="42"/>
  <c r="S12" i="42"/>
  <c r="T12" i="42"/>
  <c r="T11" i="42"/>
  <c r="U11" i="42"/>
  <c r="S11" i="42"/>
  <c r="R11" i="42"/>
  <c r="S10" i="42"/>
  <c r="U10" i="42"/>
  <c r="T10" i="42"/>
  <c r="R10" i="42"/>
  <c r="U9" i="42"/>
  <c r="T9" i="42"/>
  <c r="S9" i="42"/>
  <c r="R9" i="42"/>
  <c r="U8" i="42"/>
  <c r="S8" i="42"/>
  <c r="T8" i="42"/>
  <c r="U7" i="42"/>
  <c r="T7" i="42"/>
  <c r="S7" i="42"/>
  <c r="R7" i="42"/>
  <c r="S6" i="42"/>
  <c r="U6" i="42"/>
  <c r="T6" i="42"/>
  <c r="R6" i="42"/>
  <c r="U5" i="42"/>
  <c r="T5" i="42"/>
  <c r="S5" i="42"/>
  <c r="R5" i="42"/>
  <c r="S4" i="42"/>
  <c r="U4" i="42"/>
  <c r="T4" i="42"/>
  <c r="U3" i="42"/>
  <c r="T3" i="42"/>
  <c r="S3" i="42"/>
  <c r="R3" i="42"/>
  <c r="S2" i="42"/>
  <c r="U2" i="42"/>
  <c r="T2" i="42"/>
  <c r="R2" i="42"/>
  <c r="U72" i="24"/>
  <c r="T72" i="24"/>
  <c r="S72" i="24"/>
  <c r="U71" i="24"/>
  <c r="T71" i="24"/>
  <c r="S71" i="24"/>
  <c r="R71" i="24"/>
  <c r="T70" i="24"/>
  <c r="U70" i="24"/>
  <c r="S70" i="24"/>
  <c r="U69" i="24"/>
  <c r="R69" i="24"/>
  <c r="T69" i="24"/>
  <c r="S69" i="24"/>
  <c r="T68" i="24"/>
  <c r="U68" i="24"/>
  <c r="S68" i="24"/>
  <c r="U67" i="24"/>
  <c r="T67" i="24"/>
  <c r="S67" i="24"/>
  <c r="R67" i="24"/>
  <c r="T66" i="24"/>
  <c r="U66" i="24"/>
  <c r="S66" i="24"/>
  <c r="U65" i="24"/>
  <c r="R65" i="24"/>
  <c r="T65" i="24"/>
  <c r="S65" i="24"/>
  <c r="T64" i="24"/>
  <c r="U64" i="24"/>
  <c r="S64" i="24"/>
  <c r="U63" i="24"/>
  <c r="T63" i="24"/>
  <c r="S63" i="24"/>
  <c r="R63" i="24"/>
  <c r="T62" i="24"/>
  <c r="U62" i="24"/>
  <c r="S62" i="24"/>
  <c r="U61" i="24"/>
  <c r="R61" i="24"/>
  <c r="T61" i="24"/>
  <c r="S61" i="24"/>
  <c r="T60" i="24"/>
  <c r="U60" i="24"/>
  <c r="S60" i="24"/>
  <c r="U59" i="24"/>
  <c r="T59" i="24"/>
  <c r="S59" i="24"/>
  <c r="R59" i="24"/>
  <c r="T58" i="24"/>
  <c r="U58" i="24"/>
  <c r="S58" i="24"/>
  <c r="U57" i="24"/>
  <c r="R57" i="24"/>
  <c r="T57" i="24"/>
  <c r="S57" i="24"/>
  <c r="T56" i="24"/>
  <c r="U56" i="24"/>
  <c r="S56" i="24"/>
  <c r="U55" i="24"/>
  <c r="T55" i="24"/>
  <c r="S55" i="24"/>
  <c r="R55" i="24"/>
  <c r="T54" i="24"/>
  <c r="U54" i="24"/>
  <c r="S54" i="24"/>
  <c r="U53" i="24"/>
  <c r="R53" i="24"/>
  <c r="T53" i="24"/>
  <c r="S53" i="24"/>
  <c r="T52" i="24"/>
  <c r="U52" i="24"/>
  <c r="S52" i="24"/>
  <c r="U51" i="24"/>
  <c r="T51" i="24"/>
  <c r="S51" i="24"/>
  <c r="R51" i="24"/>
  <c r="T50" i="24"/>
  <c r="U50" i="24"/>
  <c r="S50" i="24"/>
  <c r="U49" i="24"/>
  <c r="R49" i="24"/>
  <c r="T49" i="24"/>
  <c r="S49" i="24"/>
  <c r="T48" i="24"/>
  <c r="U48" i="24"/>
  <c r="S48" i="24"/>
  <c r="U47" i="24"/>
  <c r="T47" i="24"/>
  <c r="S47" i="24"/>
  <c r="R47" i="24"/>
  <c r="T46" i="24"/>
  <c r="U46" i="24"/>
  <c r="S46" i="24"/>
  <c r="U45" i="24"/>
  <c r="R45" i="24"/>
  <c r="T45" i="24"/>
  <c r="S45" i="24"/>
  <c r="U44" i="24"/>
  <c r="T44" i="24"/>
  <c r="S44" i="24"/>
  <c r="S43" i="24"/>
  <c r="U43" i="24"/>
  <c r="T43" i="24"/>
  <c r="R43" i="24"/>
  <c r="S42" i="24"/>
  <c r="U42" i="24"/>
  <c r="T42" i="24"/>
  <c r="S41" i="24"/>
  <c r="U41" i="24"/>
  <c r="T41" i="24"/>
  <c r="R41" i="24"/>
  <c r="S40" i="24"/>
  <c r="U40" i="24"/>
  <c r="T40" i="24"/>
  <c r="S39" i="24"/>
  <c r="U39" i="24"/>
  <c r="T39" i="24"/>
  <c r="R39" i="24"/>
  <c r="S38" i="24"/>
  <c r="U38" i="24"/>
  <c r="T38" i="24"/>
  <c r="U37" i="24"/>
  <c r="T37" i="24"/>
  <c r="S37" i="24"/>
  <c r="U36" i="24"/>
  <c r="T36" i="24"/>
  <c r="S36" i="24"/>
  <c r="U35" i="24"/>
  <c r="T35" i="24"/>
  <c r="S35" i="24"/>
  <c r="S34" i="24"/>
  <c r="U34" i="24"/>
  <c r="T34" i="24"/>
  <c r="R34" i="24"/>
  <c r="U33" i="24"/>
  <c r="T33" i="24"/>
  <c r="S33" i="24"/>
  <c r="S32" i="24"/>
  <c r="U32" i="24"/>
  <c r="T32" i="24"/>
  <c r="T31" i="24"/>
  <c r="S31" i="24"/>
  <c r="U31" i="24"/>
  <c r="S30" i="24"/>
  <c r="U30" i="24"/>
  <c r="T30" i="24"/>
  <c r="R30" i="24"/>
  <c r="U29" i="24"/>
  <c r="T29" i="24"/>
  <c r="S29" i="24"/>
  <c r="U28" i="24"/>
  <c r="S28" i="24"/>
  <c r="T28" i="24"/>
  <c r="T27" i="24"/>
  <c r="S27" i="24"/>
  <c r="U27" i="24"/>
  <c r="S26" i="24"/>
  <c r="U26" i="24"/>
  <c r="T26" i="24"/>
  <c r="R26" i="24"/>
  <c r="U25" i="24"/>
  <c r="T25" i="24"/>
  <c r="S25" i="24"/>
  <c r="S24" i="24"/>
  <c r="U24" i="24"/>
  <c r="T24" i="24"/>
  <c r="T23" i="24"/>
  <c r="S23" i="24"/>
  <c r="U23" i="24"/>
  <c r="S22" i="24"/>
  <c r="U22" i="24"/>
  <c r="T22" i="24"/>
  <c r="R22" i="24"/>
  <c r="U21" i="24"/>
  <c r="T21" i="24"/>
  <c r="S21" i="24"/>
  <c r="U20" i="24"/>
  <c r="S20" i="24"/>
  <c r="T20" i="24"/>
  <c r="T19" i="24"/>
  <c r="S19" i="24"/>
  <c r="U19" i="24"/>
  <c r="S18" i="24"/>
  <c r="U18" i="24"/>
  <c r="T18" i="24"/>
  <c r="R18" i="24"/>
  <c r="U17" i="24"/>
  <c r="T17" i="24"/>
  <c r="S17" i="24"/>
  <c r="S16" i="24"/>
  <c r="U16" i="24"/>
  <c r="T16" i="24"/>
  <c r="T15" i="24"/>
  <c r="S15" i="24"/>
  <c r="U15" i="24"/>
  <c r="S14" i="24"/>
  <c r="U14" i="24"/>
  <c r="T14" i="24"/>
  <c r="R14" i="24"/>
  <c r="U13" i="24"/>
  <c r="T13" i="24"/>
  <c r="S13" i="24"/>
  <c r="U12" i="24"/>
  <c r="S12" i="24"/>
  <c r="T12" i="24"/>
  <c r="T11" i="24"/>
  <c r="S11" i="24"/>
  <c r="U11" i="24"/>
  <c r="S10" i="24"/>
  <c r="U10" i="24"/>
  <c r="T10" i="24"/>
  <c r="R10" i="24"/>
  <c r="U9" i="24"/>
  <c r="T9" i="24"/>
  <c r="S9" i="24"/>
  <c r="S8" i="24"/>
  <c r="U8" i="24"/>
  <c r="T8" i="24"/>
  <c r="T7" i="24"/>
  <c r="S7" i="24"/>
  <c r="U7" i="24"/>
  <c r="S6" i="24"/>
  <c r="U6" i="24"/>
  <c r="T6" i="24"/>
  <c r="R6" i="24"/>
  <c r="U5" i="24"/>
  <c r="T5" i="24"/>
  <c r="S5" i="24"/>
  <c r="U4" i="24"/>
  <c r="S4" i="24"/>
  <c r="T4" i="24"/>
  <c r="T3" i="24"/>
  <c r="S3" i="24"/>
  <c r="U3" i="24"/>
  <c r="S2" i="24"/>
  <c r="U2" i="24"/>
  <c r="T2" i="24"/>
  <c r="R2" i="24"/>
  <c r="U72" i="23"/>
  <c r="T72" i="23"/>
  <c r="R72" i="23"/>
  <c r="S72" i="23"/>
  <c r="U71" i="23"/>
  <c r="T71" i="23"/>
  <c r="R71" i="23"/>
  <c r="S71" i="23"/>
  <c r="U70" i="23"/>
  <c r="T70" i="23"/>
  <c r="S70" i="23"/>
  <c r="R70" i="23"/>
  <c r="U69" i="23"/>
  <c r="T69" i="23"/>
  <c r="S69" i="23"/>
  <c r="R69" i="23"/>
  <c r="U68" i="23"/>
  <c r="T68" i="23"/>
  <c r="R68" i="23"/>
  <c r="S68" i="23"/>
  <c r="U67" i="23"/>
  <c r="T67" i="23"/>
  <c r="R67" i="23"/>
  <c r="S67" i="23"/>
  <c r="U66" i="23"/>
  <c r="T66" i="23"/>
  <c r="S66" i="23"/>
  <c r="R66" i="23"/>
  <c r="U65" i="23"/>
  <c r="T65" i="23"/>
  <c r="S65" i="23"/>
  <c r="R65" i="23"/>
  <c r="U64" i="23"/>
  <c r="T64" i="23"/>
  <c r="R64" i="23"/>
  <c r="S64" i="23"/>
  <c r="U63" i="23"/>
  <c r="T63" i="23"/>
  <c r="R63" i="23"/>
  <c r="S63" i="23"/>
  <c r="U62" i="23"/>
  <c r="T62" i="23"/>
  <c r="S62" i="23"/>
  <c r="R62" i="23"/>
  <c r="U61" i="23"/>
  <c r="T61" i="23"/>
  <c r="S61" i="23"/>
  <c r="R61" i="23"/>
  <c r="U60" i="23"/>
  <c r="T60" i="23"/>
  <c r="R60" i="23"/>
  <c r="S60" i="23"/>
  <c r="U59" i="23"/>
  <c r="T59" i="23"/>
  <c r="R59" i="23"/>
  <c r="S59" i="23"/>
  <c r="U58" i="23"/>
  <c r="T58" i="23"/>
  <c r="S58" i="23"/>
  <c r="R58" i="23"/>
  <c r="U57" i="23"/>
  <c r="T57" i="23"/>
  <c r="S57" i="23"/>
  <c r="R57" i="23"/>
  <c r="U56" i="23"/>
  <c r="T56" i="23"/>
  <c r="R56" i="23"/>
  <c r="S56" i="23"/>
  <c r="U55" i="23"/>
  <c r="T55" i="23"/>
  <c r="R55" i="23"/>
  <c r="S55" i="23"/>
  <c r="U54" i="23"/>
  <c r="T54" i="23"/>
  <c r="S54" i="23"/>
  <c r="R54" i="23"/>
  <c r="U53" i="23"/>
  <c r="T53" i="23"/>
  <c r="S53" i="23"/>
  <c r="R53" i="23"/>
  <c r="U52" i="23"/>
  <c r="T52" i="23"/>
  <c r="R52" i="23"/>
  <c r="S52" i="23"/>
  <c r="U51" i="23"/>
  <c r="T51" i="23"/>
  <c r="R51" i="23"/>
  <c r="S51" i="23"/>
  <c r="U50" i="23"/>
  <c r="T50" i="23"/>
  <c r="S50" i="23"/>
  <c r="R50" i="23"/>
  <c r="U49" i="23"/>
  <c r="T49" i="23"/>
  <c r="S49" i="23"/>
  <c r="R49" i="23"/>
  <c r="U48" i="23"/>
  <c r="T48" i="23"/>
  <c r="R48" i="23"/>
  <c r="S48" i="23"/>
  <c r="U47" i="23"/>
  <c r="T47" i="23"/>
  <c r="R47" i="23"/>
  <c r="S47" i="23"/>
  <c r="U46" i="23"/>
  <c r="T46" i="23"/>
  <c r="S46" i="23"/>
  <c r="R46" i="23"/>
  <c r="U45" i="23"/>
  <c r="T45" i="23"/>
  <c r="S45" i="23"/>
  <c r="R45" i="23"/>
  <c r="U44" i="23"/>
  <c r="T44" i="23"/>
  <c r="R44" i="23"/>
  <c r="S44" i="23"/>
  <c r="U43" i="23"/>
  <c r="T43" i="23"/>
  <c r="R43" i="23"/>
  <c r="S43" i="23"/>
  <c r="U42" i="23"/>
  <c r="T42" i="23"/>
  <c r="S42" i="23"/>
  <c r="R42" i="23"/>
  <c r="U41" i="23"/>
  <c r="T41" i="23"/>
  <c r="S41" i="23"/>
  <c r="R41" i="23"/>
  <c r="U40" i="23"/>
  <c r="T40" i="23"/>
  <c r="R40" i="23"/>
  <c r="S40" i="23"/>
  <c r="U39" i="23"/>
  <c r="T39" i="23"/>
  <c r="R39" i="23"/>
  <c r="S39" i="23"/>
  <c r="U38" i="23"/>
  <c r="T38" i="23"/>
  <c r="S38" i="23"/>
  <c r="R38" i="23"/>
  <c r="U37" i="23"/>
  <c r="T37" i="23"/>
  <c r="S37" i="23"/>
  <c r="R37" i="23"/>
  <c r="U36" i="23"/>
  <c r="T36" i="23"/>
  <c r="R36" i="23"/>
  <c r="S36" i="23"/>
  <c r="U35" i="23"/>
  <c r="T35" i="23"/>
  <c r="R35" i="23"/>
  <c r="S35" i="23"/>
  <c r="U34" i="23"/>
  <c r="T34" i="23"/>
  <c r="S34" i="23"/>
  <c r="R34" i="23"/>
  <c r="U33" i="23"/>
  <c r="T33" i="23"/>
  <c r="S33" i="23"/>
  <c r="R33" i="23"/>
  <c r="U32" i="23"/>
  <c r="T32" i="23"/>
  <c r="S32" i="23"/>
  <c r="R32" i="23"/>
  <c r="U31" i="23"/>
  <c r="T31" i="23"/>
  <c r="S31" i="23"/>
  <c r="R31" i="23"/>
  <c r="U30" i="23"/>
  <c r="T30" i="23"/>
  <c r="S30" i="23"/>
  <c r="R30" i="23"/>
  <c r="U29" i="23"/>
  <c r="T29" i="23"/>
  <c r="S29" i="23"/>
  <c r="R29" i="23"/>
  <c r="U28" i="23"/>
  <c r="T28" i="23"/>
  <c r="S28" i="23"/>
  <c r="R28" i="23"/>
  <c r="U27" i="23"/>
  <c r="T27" i="23"/>
  <c r="S27" i="23"/>
  <c r="R27" i="23"/>
  <c r="U26" i="23"/>
  <c r="T26" i="23"/>
  <c r="S26" i="23"/>
  <c r="R26" i="23"/>
  <c r="U25" i="23"/>
  <c r="T25" i="23"/>
  <c r="S25" i="23"/>
  <c r="R25" i="23"/>
  <c r="U24" i="23"/>
  <c r="T24" i="23"/>
  <c r="S24" i="23"/>
  <c r="R24" i="23"/>
  <c r="U23" i="23"/>
  <c r="T23" i="23"/>
  <c r="S23" i="23"/>
  <c r="R23" i="23"/>
  <c r="U22" i="23"/>
  <c r="T22" i="23"/>
  <c r="S22" i="23"/>
  <c r="R22" i="23"/>
  <c r="U21" i="23"/>
  <c r="T21" i="23"/>
  <c r="S21" i="23"/>
  <c r="R21" i="23"/>
  <c r="U20" i="23"/>
  <c r="T20" i="23"/>
  <c r="S20" i="23"/>
  <c r="R20" i="23"/>
  <c r="U19" i="23"/>
  <c r="T19" i="23"/>
  <c r="S19" i="23"/>
  <c r="R19" i="23"/>
  <c r="U18" i="23"/>
  <c r="T18" i="23"/>
  <c r="S18" i="23"/>
  <c r="R18" i="23"/>
  <c r="U17" i="23"/>
  <c r="T17" i="23"/>
  <c r="S17" i="23"/>
  <c r="R17" i="23"/>
  <c r="U16" i="23"/>
  <c r="T16" i="23"/>
  <c r="S16" i="23"/>
  <c r="R16" i="23"/>
  <c r="U15" i="23"/>
  <c r="T15" i="23"/>
  <c r="S15" i="23"/>
  <c r="R15" i="23"/>
  <c r="U14" i="23"/>
  <c r="T14" i="23"/>
  <c r="S14" i="23"/>
  <c r="R14" i="23"/>
  <c r="U13" i="23"/>
  <c r="T13" i="23"/>
  <c r="S13" i="23"/>
  <c r="R13" i="23"/>
  <c r="U12" i="23"/>
  <c r="T12" i="23"/>
  <c r="S12" i="23"/>
  <c r="R12" i="23"/>
  <c r="U11" i="23"/>
  <c r="T11" i="23"/>
  <c r="S11" i="23"/>
  <c r="R11" i="23"/>
  <c r="U10" i="23"/>
  <c r="T10" i="23"/>
  <c r="S10" i="23"/>
  <c r="R10" i="23"/>
  <c r="U9" i="23"/>
  <c r="T9" i="23"/>
  <c r="S9" i="23"/>
  <c r="R9" i="23"/>
  <c r="U8" i="23"/>
  <c r="T8" i="23"/>
  <c r="S8" i="23"/>
  <c r="R8" i="23"/>
  <c r="U7" i="23"/>
  <c r="T7" i="23"/>
  <c r="S7" i="23"/>
  <c r="R7" i="23"/>
  <c r="U6" i="23"/>
  <c r="T6" i="23"/>
  <c r="S6" i="23"/>
  <c r="R6" i="23"/>
  <c r="U5" i="23"/>
  <c r="T5" i="23"/>
  <c r="S5" i="23"/>
  <c r="R5" i="23"/>
  <c r="U4" i="23"/>
  <c r="T4" i="23"/>
  <c r="S4" i="23"/>
  <c r="R4" i="23"/>
  <c r="U3" i="23"/>
  <c r="T3" i="23"/>
  <c r="S3" i="23"/>
  <c r="R3" i="23"/>
  <c r="U2" i="23"/>
  <c r="T2" i="23"/>
  <c r="S2" i="23"/>
  <c r="R2" i="23"/>
  <c r="P72" i="40"/>
  <c r="U72" i="40" s="1"/>
  <c r="L72" i="40"/>
  <c r="K72" i="40" s="1"/>
  <c r="T72" i="40" s="1"/>
  <c r="I72" i="40"/>
  <c r="G72" i="40" s="1"/>
  <c r="S72" i="40" s="1"/>
  <c r="D72" i="40"/>
  <c r="P71" i="40"/>
  <c r="U71" i="40" s="1"/>
  <c r="L71" i="40"/>
  <c r="K71" i="40" s="1"/>
  <c r="T71" i="40" s="1"/>
  <c r="I71" i="40"/>
  <c r="G71" i="40" s="1"/>
  <c r="S71" i="40" s="1"/>
  <c r="D71" i="40"/>
  <c r="P70" i="40"/>
  <c r="U70" i="40" s="1"/>
  <c r="L70" i="40"/>
  <c r="K70" i="40" s="1"/>
  <c r="T70" i="40" s="1"/>
  <c r="I70" i="40"/>
  <c r="G70" i="40" s="1"/>
  <c r="S70" i="40" s="1"/>
  <c r="D70" i="40"/>
  <c r="P69" i="40"/>
  <c r="U69" i="40" s="1"/>
  <c r="L69" i="40"/>
  <c r="K69" i="40" s="1"/>
  <c r="T69" i="40" s="1"/>
  <c r="I69" i="40"/>
  <c r="G69" i="40" s="1"/>
  <c r="S69" i="40" s="1"/>
  <c r="D69" i="40"/>
  <c r="P68" i="40"/>
  <c r="U68" i="40" s="1"/>
  <c r="L68" i="40"/>
  <c r="K68" i="40" s="1"/>
  <c r="T68" i="40" s="1"/>
  <c r="I68" i="40"/>
  <c r="G68" i="40" s="1"/>
  <c r="S68" i="40" s="1"/>
  <c r="D68" i="40"/>
  <c r="P67" i="40"/>
  <c r="U67" i="40" s="1"/>
  <c r="L67" i="40"/>
  <c r="K67" i="40" s="1"/>
  <c r="T67" i="40" s="1"/>
  <c r="I67" i="40"/>
  <c r="G67" i="40" s="1"/>
  <c r="S67" i="40" s="1"/>
  <c r="D67" i="40"/>
  <c r="P66" i="40"/>
  <c r="U66" i="40" s="1"/>
  <c r="L66" i="40"/>
  <c r="K66" i="40" s="1"/>
  <c r="T66" i="40" s="1"/>
  <c r="I66" i="40"/>
  <c r="G66" i="40" s="1"/>
  <c r="S66" i="40" s="1"/>
  <c r="D66" i="40"/>
  <c r="P65" i="40"/>
  <c r="U65" i="40" s="1"/>
  <c r="L65" i="40"/>
  <c r="K65" i="40" s="1"/>
  <c r="T65" i="40" s="1"/>
  <c r="I65" i="40"/>
  <c r="G65" i="40" s="1"/>
  <c r="S65" i="40" s="1"/>
  <c r="D65" i="40"/>
  <c r="P64" i="40"/>
  <c r="U64" i="40" s="1"/>
  <c r="L64" i="40"/>
  <c r="K64" i="40" s="1"/>
  <c r="T64" i="40" s="1"/>
  <c r="I64" i="40"/>
  <c r="G64" i="40" s="1"/>
  <c r="S64" i="40" s="1"/>
  <c r="D64" i="40"/>
  <c r="P63" i="40"/>
  <c r="U63" i="40" s="1"/>
  <c r="L63" i="40"/>
  <c r="K63" i="40" s="1"/>
  <c r="T63" i="40" s="1"/>
  <c r="I63" i="40"/>
  <c r="G63" i="40" s="1"/>
  <c r="S63" i="40" s="1"/>
  <c r="D63" i="40"/>
  <c r="P62" i="40"/>
  <c r="U62" i="40" s="1"/>
  <c r="L62" i="40"/>
  <c r="K62" i="40" s="1"/>
  <c r="T62" i="40" s="1"/>
  <c r="I62" i="40"/>
  <c r="G62" i="40" s="1"/>
  <c r="S62" i="40" s="1"/>
  <c r="D62" i="40"/>
  <c r="P61" i="40"/>
  <c r="U61" i="40" s="1"/>
  <c r="L61" i="40"/>
  <c r="K61" i="40" s="1"/>
  <c r="T61" i="40" s="1"/>
  <c r="I61" i="40"/>
  <c r="G61" i="40" s="1"/>
  <c r="S61" i="40" s="1"/>
  <c r="D61" i="40"/>
  <c r="P60" i="40"/>
  <c r="U60" i="40" s="1"/>
  <c r="L60" i="40"/>
  <c r="K60" i="40" s="1"/>
  <c r="T60" i="40" s="1"/>
  <c r="I60" i="40"/>
  <c r="G60" i="40" s="1"/>
  <c r="S60" i="40" s="1"/>
  <c r="D60" i="40"/>
  <c r="P59" i="40"/>
  <c r="U59" i="40" s="1"/>
  <c r="L59" i="40"/>
  <c r="K59" i="40" s="1"/>
  <c r="T59" i="40" s="1"/>
  <c r="I59" i="40"/>
  <c r="G59" i="40" s="1"/>
  <c r="S59" i="40" s="1"/>
  <c r="D59" i="40"/>
  <c r="P58" i="40"/>
  <c r="U58" i="40" s="1"/>
  <c r="L58" i="40"/>
  <c r="K58" i="40" s="1"/>
  <c r="T58" i="40" s="1"/>
  <c r="I58" i="40"/>
  <c r="G58" i="40" s="1"/>
  <c r="S58" i="40" s="1"/>
  <c r="D58" i="40"/>
  <c r="P57" i="40"/>
  <c r="U57" i="40" s="1"/>
  <c r="L57" i="40"/>
  <c r="K57" i="40" s="1"/>
  <c r="T57" i="40" s="1"/>
  <c r="I57" i="40"/>
  <c r="G57" i="40" s="1"/>
  <c r="S57" i="40" s="1"/>
  <c r="D57" i="40"/>
  <c r="P56" i="40"/>
  <c r="U56" i="40" s="1"/>
  <c r="L56" i="40"/>
  <c r="K56" i="40" s="1"/>
  <c r="T56" i="40" s="1"/>
  <c r="I56" i="40"/>
  <c r="G56" i="40" s="1"/>
  <c r="S56" i="40" s="1"/>
  <c r="D56" i="40"/>
  <c r="P55" i="40"/>
  <c r="U55" i="40" s="1"/>
  <c r="L55" i="40"/>
  <c r="K55" i="40" s="1"/>
  <c r="T55" i="40" s="1"/>
  <c r="I55" i="40"/>
  <c r="G55" i="40" s="1"/>
  <c r="S55" i="40" s="1"/>
  <c r="D55" i="40"/>
  <c r="P54" i="40"/>
  <c r="U54" i="40" s="1"/>
  <c r="L54" i="40"/>
  <c r="K54" i="40" s="1"/>
  <c r="T54" i="40" s="1"/>
  <c r="I54" i="40"/>
  <c r="G54" i="40" s="1"/>
  <c r="S54" i="40" s="1"/>
  <c r="D54" i="40"/>
  <c r="P53" i="40"/>
  <c r="U53" i="40" s="1"/>
  <c r="L53" i="40"/>
  <c r="K53" i="40" s="1"/>
  <c r="T53" i="40" s="1"/>
  <c r="I53" i="40"/>
  <c r="G53" i="40" s="1"/>
  <c r="S53" i="40" s="1"/>
  <c r="D53" i="40"/>
  <c r="P52" i="40"/>
  <c r="U52" i="40" s="1"/>
  <c r="L52" i="40"/>
  <c r="K52" i="40" s="1"/>
  <c r="T52" i="40" s="1"/>
  <c r="I52" i="40"/>
  <c r="G52" i="40" s="1"/>
  <c r="S52" i="40" s="1"/>
  <c r="D52" i="40"/>
  <c r="P51" i="40"/>
  <c r="U51" i="40" s="1"/>
  <c r="L51" i="40"/>
  <c r="K51" i="40" s="1"/>
  <c r="T51" i="40" s="1"/>
  <c r="I51" i="40"/>
  <c r="G51" i="40" s="1"/>
  <c r="S51" i="40" s="1"/>
  <c r="D51" i="40"/>
  <c r="P50" i="40"/>
  <c r="U50" i="40" s="1"/>
  <c r="L50" i="40"/>
  <c r="K50" i="40" s="1"/>
  <c r="T50" i="40" s="1"/>
  <c r="I50" i="40"/>
  <c r="G50" i="40" s="1"/>
  <c r="S50" i="40" s="1"/>
  <c r="D50" i="40"/>
  <c r="P49" i="40"/>
  <c r="U49" i="40" s="1"/>
  <c r="L49" i="40"/>
  <c r="K49" i="40" s="1"/>
  <c r="T49" i="40" s="1"/>
  <c r="I49" i="40"/>
  <c r="G49" i="40" s="1"/>
  <c r="S49" i="40" s="1"/>
  <c r="D49" i="40"/>
  <c r="P48" i="40"/>
  <c r="U48" i="40" s="1"/>
  <c r="L48" i="40"/>
  <c r="K48" i="40" s="1"/>
  <c r="T48" i="40" s="1"/>
  <c r="I48" i="40"/>
  <c r="G48" i="40" s="1"/>
  <c r="S48" i="40" s="1"/>
  <c r="D48" i="40"/>
  <c r="P47" i="40"/>
  <c r="U47" i="40" s="1"/>
  <c r="L47" i="40"/>
  <c r="K47" i="40" s="1"/>
  <c r="T47" i="40" s="1"/>
  <c r="I47" i="40"/>
  <c r="G47" i="40" s="1"/>
  <c r="S47" i="40" s="1"/>
  <c r="D47" i="40"/>
  <c r="P46" i="40"/>
  <c r="U46" i="40" s="1"/>
  <c r="L46" i="40"/>
  <c r="K46" i="40" s="1"/>
  <c r="T46" i="40" s="1"/>
  <c r="I46" i="40"/>
  <c r="G46" i="40" s="1"/>
  <c r="S46" i="40" s="1"/>
  <c r="D46" i="40"/>
  <c r="P45" i="40"/>
  <c r="U45" i="40" s="1"/>
  <c r="L45" i="40"/>
  <c r="K45" i="40" s="1"/>
  <c r="T45" i="40" s="1"/>
  <c r="I45" i="40"/>
  <c r="G45" i="40" s="1"/>
  <c r="S45" i="40" s="1"/>
  <c r="D45" i="40"/>
  <c r="P44" i="40"/>
  <c r="U44" i="40" s="1"/>
  <c r="L44" i="40"/>
  <c r="K44" i="40" s="1"/>
  <c r="T44" i="40" s="1"/>
  <c r="I44" i="40"/>
  <c r="G44" i="40" s="1"/>
  <c r="S44" i="40" s="1"/>
  <c r="D44" i="40"/>
  <c r="P43" i="40"/>
  <c r="U43" i="40" s="1"/>
  <c r="L43" i="40"/>
  <c r="K43" i="40" s="1"/>
  <c r="T43" i="40" s="1"/>
  <c r="I43" i="40"/>
  <c r="G43" i="40" s="1"/>
  <c r="S43" i="40" s="1"/>
  <c r="D43" i="40"/>
  <c r="P42" i="40"/>
  <c r="U42" i="40" s="1"/>
  <c r="L42" i="40"/>
  <c r="K42" i="40" s="1"/>
  <c r="T42" i="40" s="1"/>
  <c r="I42" i="40"/>
  <c r="G42" i="40" s="1"/>
  <c r="S42" i="40" s="1"/>
  <c r="D42" i="40"/>
  <c r="P41" i="40"/>
  <c r="U41" i="40" s="1"/>
  <c r="L41" i="40"/>
  <c r="K41" i="40" s="1"/>
  <c r="T41" i="40" s="1"/>
  <c r="I41" i="40"/>
  <c r="G41" i="40" s="1"/>
  <c r="S41" i="40" s="1"/>
  <c r="D41" i="40"/>
  <c r="P40" i="40"/>
  <c r="U40" i="40" s="1"/>
  <c r="L40" i="40"/>
  <c r="K40" i="40" s="1"/>
  <c r="T40" i="40" s="1"/>
  <c r="I40" i="40"/>
  <c r="G40" i="40" s="1"/>
  <c r="S40" i="40" s="1"/>
  <c r="D40" i="40"/>
  <c r="P39" i="40"/>
  <c r="U39" i="40" s="1"/>
  <c r="L39" i="40"/>
  <c r="K39" i="40" s="1"/>
  <c r="T39" i="40" s="1"/>
  <c r="I39" i="40"/>
  <c r="G39" i="40" s="1"/>
  <c r="S39" i="40" s="1"/>
  <c r="D39" i="40"/>
  <c r="P38" i="40"/>
  <c r="U38" i="40" s="1"/>
  <c r="L38" i="40"/>
  <c r="K38" i="40" s="1"/>
  <c r="T38" i="40" s="1"/>
  <c r="I38" i="40"/>
  <c r="G38" i="40" s="1"/>
  <c r="S38" i="40" s="1"/>
  <c r="D38" i="40"/>
  <c r="P37" i="40"/>
  <c r="U37" i="40" s="1"/>
  <c r="L37" i="40"/>
  <c r="K37" i="40" s="1"/>
  <c r="T37" i="40" s="1"/>
  <c r="I37" i="40"/>
  <c r="G37" i="40" s="1"/>
  <c r="S37" i="40" s="1"/>
  <c r="D37" i="40"/>
  <c r="P36" i="40"/>
  <c r="U36" i="40" s="1"/>
  <c r="L36" i="40"/>
  <c r="K36" i="40" s="1"/>
  <c r="T36" i="40" s="1"/>
  <c r="I36" i="40"/>
  <c r="G36" i="40" s="1"/>
  <c r="S36" i="40" s="1"/>
  <c r="D36" i="40"/>
  <c r="P35" i="40"/>
  <c r="U35" i="40" s="1"/>
  <c r="L35" i="40"/>
  <c r="K35" i="40" s="1"/>
  <c r="T35" i="40" s="1"/>
  <c r="I35" i="40"/>
  <c r="G35" i="40" s="1"/>
  <c r="S35" i="40" s="1"/>
  <c r="D35" i="40"/>
  <c r="P34" i="40"/>
  <c r="U34" i="40" s="1"/>
  <c r="L34" i="40"/>
  <c r="K34" i="40" s="1"/>
  <c r="T34" i="40" s="1"/>
  <c r="I34" i="40"/>
  <c r="S34" i="40" s="1"/>
  <c r="D34" i="40"/>
  <c r="P33" i="40"/>
  <c r="U33" i="40" s="1"/>
  <c r="L33" i="40"/>
  <c r="K33" i="40" s="1"/>
  <c r="T33" i="40" s="1"/>
  <c r="I33" i="40"/>
  <c r="S33" i="40" s="1"/>
  <c r="D33" i="40"/>
  <c r="P32" i="40"/>
  <c r="U32" i="40" s="1"/>
  <c r="L32" i="40"/>
  <c r="K32" i="40" s="1"/>
  <c r="T32" i="40" s="1"/>
  <c r="I32" i="40"/>
  <c r="S32" i="40" s="1"/>
  <c r="D32" i="40"/>
  <c r="P31" i="40"/>
  <c r="U31" i="40" s="1"/>
  <c r="L31" i="40"/>
  <c r="K31" i="40" s="1"/>
  <c r="T31" i="40" s="1"/>
  <c r="I31" i="40"/>
  <c r="S31" i="40" s="1"/>
  <c r="D31" i="40"/>
  <c r="P30" i="40"/>
  <c r="U30" i="40" s="1"/>
  <c r="L30" i="40"/>
  <c r="K30" i="40" s="1"/>
  <c r="T30" i="40" s="1"/>
  <c r="I30" i="40"/>
  <c r="S30" i="40" s="1"/>
  <c r="D30" i="40"/>
  <c r="P29" i="40"/>
  <c r="U29" i="40" s="1"/>
  <c r="L29" i="40"/>
  <c r="K29" i="40" s="1"/>
  <c r="T29" i="40" s="1"/>
  <c r="I29" i="40"/>
  <c r="S29" i="40" s="1"/>
  <c r="D29" i="40"/>
  <c r="P28" i="40"/>
  <c r="U28" i="40" s="1"/>
  <c r="L28" i="40"/>
  <c r="K28" i="40" s="1"/>
  <c r="T28" i="40" s="1"/>
  <c r="I28" i="40"/>
  <c r="S28" i="40" s="1"/>
  <c r="D28" i="40"/>
  <c r="P27" i="40"/>
  <c r="U27" i="40" s="1"/>
  <c r="L27" i="40"/>
  <c r="K27" i="40" s="1"/>
  <c r="T27" i="40" s="1"/>
  <c r="I27" i="40"/>
  <c r="S27" i="40" s="1"/>
  <c r="D27" i="40"/>
  <c r="P26" i="40"/>
  <c r="U26" i="40" s="1"/>
  <c r="L26" i="40"/>
  <c r="K26" i="40" s="1"/>
  <c r="T26" i="40" s="1"/>
  <c r="I26" i="40"/>
  <c r="S26" i="40" s="1"/>
  <c r="D26" i="40"/>
  <c r="P25" i="40"/>
  <c r="U25" i="40" s="1"/>
  <c r="L25" i="40"/>
  <c r="K25" i="40" s="1"/>
  <c r="T25" i="40" s="1"/>
  <c r="I25" i="40"/>
  <c r="S25" i="40" s="1"/>
  <c r="D25" i="40"/>
  <c r="P24" i="40"/>
  <c r="U24" i="40" s="1"/>
  <c r="L24" i="40"/>
  <c r="K24" i="40" s="1"/>
  <c r="T24" i="40" s="1"/>
  <c r="I24" i="40"/>
  <c r="S24" i="40" s="1"/>
  <c r="D24" i="40"/>
  <c r="P23" i="40"/>
  <c r="U23" i="40" s="1"/>
  <c r="L23" i="40"/>
  <c r="K23" i="40" s="1"/>
  <c r="T23" i="40" s="1"/>
  <c r="I23" i="40"/>
  <c r="S23" i="40" s="1"/>
  <c r="D23" i="40"/>
  <c r="P22" i="40"/>
  <c r="U22" i="40" s="1"/>
  <c r="L22" i="40"/>
  <c r="K22" i="40" s="1"/>
  <c r="T22" i="40" s="1"/>
  <c r="I22" i="40"/>
  <c r="S22" i="40" s="1"/>
  <c r="D22" i="40"/>
  <c r="P21" i="40"/>
  <c r="U21" i="40" s="1"/>
  <c r="L21" i="40"/>
  <c r="K21" i="40" s="1"/>
  <c r="T21" i="40" s="1"/>
  <c r="I21" i="40"/>
  <c r="S21" i="40" s="1"/>
  <c r="D21" i="40"/>
  <c r="P20" i="40"/>
  <c r="U20" i="40" s="1"/>
  <c r="L20" i="40"/>
  <c r="K20" i="40" s="1"/>
  <c r="T20" i="40" s="1"/>
  <c r="I20" i="40"/>
  <c r="S20" i="40" s="1"/>
  <c r="D20" i="40"/>
  <c r="P19" i="40"/>
  <c r="U19" i="40" s="1"/>
  <c r="L19" i="40"/>
  <c r="K19" i="40" s="1"/>
  <c r="T19" i="40" s="1"/>
  <c r="I19" i="40"/>
  <c r="S19" i="40" s="1"/>
  <c r="D19" i="40"/>
  <c r="P18" i="40"/>
  <c r="U18" i="40" s="1"/>
  <c r="L18" i="40"/>
  <c r="K18" i="40" s="1"/>
  <c r="T18" i="40" s="1"/>
  <c r="I18" i="40"/>
  <c r="S18" i="40" s="1"/>
  <c r="D18" i="40"/>
  <c r="P17" i="40"/>
  <c r="U17" i="40" s="1"/>
  <c r="L17" i="40"/>
  <c r="K17" i="40" s="1"/>
  <c r="T17" i="40" s="1"/>
  <c r="I17" i="40"/>
  <c r="S17" i="40" s="1"/>
  <c r="D17" i="40"/>
  <c r="P16" i="40"/>
  <c r="U16" i="40" s="1"/>
  <c r="L16" i="40"/>
  <c r="K16" i="40" s="1"/>
  <c r="T16" i="40" s="1"/>
  <c r="I16" i="40"/>
  <c r="S16" i="40" s="1"/>
  <c r="D16" i="40"/>
  <c r="P15" i="40"/>
  <c r="U15" i="40" s="1"/>
  <c r="L15" i="40"/>
  <c r="K15" i="40" s="1"/>
  <c r="T15" i="40" s="1"/>
  <c r="I15" i="40"/>
  <c r="S15" i="40" s="1"/>
  <c r="D15" i="40"/>
  <c r="P14" i="40"/>
  <c r="U14" i="40" s="1"/>
  <c r="L14" i="40"/>
  <c r="K14" i="40" s="1"/>
  <c r="T14" i="40" s="1"/>
  <c r="I14" i="40"/>
  <c r="S14" i="40" s="1"/>
  <c r="D14" i="40"/>
  <c r="P13" i="40"/>
  <c r="U13" i="40" s="1"/>
  <c r="L13" i="40"/>
  <c r="K13" i="40" s="1"/>
  <c r="T13" i="40" s="1"/>
  <c r="I13" i="40"/>
  <c r="S13" i="40" s="1"/>
  <c r="D13" i="40"/>
  <c r="P12" i="40"/>
  <c r="U12" i="40" s="1"/>
  <c r="L12" i="40"/>
  <c r="K12" i="40" s="1"/>
  <c r="T12" i="40" s="1"/>
  <c r="I12" i="40"/>
  <c r="S12" i="40" s="1"/>
  <c r="D12" i="40"/>
  <c r="P11" i="40"/>
  <c r="U11" i="40" s="1"/>
  <c r="L11" i="40"/>
  <c r="K11" i="40" s="1"/>
  <c r="T11" i="40" s="1"/>
  <c r="I11" i="40"/>
  <c r="S11" i="40" s="1"/>
  <c r="D11" i="40"/>
  <c r="P10" i="40"/>
  <c r="U10" i="40" s="1"/>
  <c r="L10" i="40"/>
  <c r="K10" i="40" s="1"/>
  <c r="T10" i="40" s="1"/>
  <c r="I10" i="40"/>
  <c r="S10" i="40" s="1"/>
  <c r="D10" i="40"/>
  <c r="P9" i="40"/>
  <c r="U9" i="40" s="1"/>
  <c r="L9" i="40"/>
  <c r="K9" i="40" s="1"/>
  <c r="T9" i="40" s="1"/>
  <c r="I9" i="40"/>
  <c r="S9" i="40" s="1"/>
  <c r="D9" i="40"/>
  <c r="P8" i="40"/>
  <c r="U8" i="40" s="1"/>
  <c r="L8" i="40"/>
  <c r="K8" i="40" s="1"/>
  <c r="T8" i="40" s="1"/>
  <c r="I8" i="40"/>
  <c r="S8" i="40" s="1"/>
  <c r="D8" i="40"/>
  <c r="P7" i="40"/>
  <c r="U7" i="40" s="1"/>
  <c r="L7" i="40"/>
  <c r="K7" i="40" s="1"/>
  <c r="T7" i="40" s="1"/>
  <c r="I7" i="40"/>
  <c r="S7" i="40" s="1"/>
  <c r="D7" i="40"/>
  <c r="P6" i="40"/>
  <c r="U6" i="40" s="1"/>
  <c r="L6" i="40"/>
  <c r="K6" i="40" s="1"/>
  <c r="T6" i="40" s="1"/>
  <c r="I6" i="40"/>
  <c r="S6" i="40" s="1"/>
  <c r="D6" i="40"/>
  <c r="P5" i="40"/>
  <c r="U5" i="40" s="1"/>
  <c r="L5" i="40"/>
  <c r="K5" i="40" s="1"/>
  <c r="T5" i="40" s="1"/>
  <c r="I5" i="40"/>
  <c r="S5" i="40" s="1"/>
  <c r="D5" i="40"/>
  <c r="P4" i="40"/>
  <c r="U4" i="40" s="1"/>
  <c r="L4" i="40"/>
  <c r="K4" i="40" s="1"/>
  <c r="T4" i="40" s="1"/>
  <c r="I4" i="40"/>
  <c r="S4" i="40" s="1"/>
  <c r="D4" i="40"/>
  <c r="P3" i="40"/>
  <c r="U3" i="40" s="1"/>
  <c r="L3" i="40"/>
  <c r="K3" i="40" s="1"/>
  <c r="T3" i="40" s="1"/>
  <c r="I3" i="40"/>
  <c r="S3" i="40" s="1"/>
  <c r="D3" i="40"/>
  <c r="P2" i="40"/>
  <c r="U2" i="40" s="1"/>
  <c r="L2" i="40"/>
  <c r="K2" i="40" s="1"/>
  <c r="T2" i="40" s="1"/>
  <c r="I2" i="40"/>
  <c r="S2" i="40" s="1"/>
  <c r="D2" i="40"/>
  <c r="P72" i="19"/>
  <c r="U72" i="19" s="1"/>
  <c r="L72" i="19"/>
  <c r="K72" i="19" s="1"/>
  <c r="T72" i="19" s="1"/>
  <c r="I72" i="19"/>
  <c r="S72" i="19" s="1"/>
  <c r="D72" i="19"/>
  <c r="B72" i="19" s="1"/>
  <c r="P71" i="19"/>
  <c r="U71" i="19" s="1"/>
  <c r="L71" i="19"/>
  <c r="K71" i="19" s="1"/>
  <c r="T71" i="19" s="1"/>
  <c r="I71" i="19"/>
  <c r="S71" i="19" s="1"/>
  <c r="D71" i="19"/>
  <c r="B71" i="19" s="1"/>
  <c r="P70" i="19"/>
  <c r="U70" i="19" s="1"/>
  <c r="L70" i="19"/>
  <c r="K70" i="19" s="1"/>
  <c r="T70" i="19" s="1"/>
  <c r="I70" i="19"/>
  <c r="S70" i="19" s="1"/>
  <c r="D70" i="19"/>
  <c r="B70" i="19" s="1"/>
  <c r="P69" i="19"/>
  <c r="U69" i="19" s="1"/>
  <c r="L69" i="19"/>
  <c r="K69" i="19" s="1"/>
  <c r="T69" i="19" s="1"/>
  <c r="I69" i="19"/>
  <c r="S69" i="19" s="1"/>
  <c r="D69" i="19"/>
  <c r="B69" i="19" s="1"/>
  <c r="P68" i="19"/>
  <c r="U68" i="19" s="1"/>
  <c r="L68" i="19"/>
  <c r="K68" i="19" s="1"/>
  <c r="T68" i="19" s="1"/>
  <c r="I68" i="19"/>
  <c r="S68" i="19" s="1"/>
  <c r="D68" i="19"/>
  <c r="B68" i="19" s="1"/>
  <c r="P67" i="19"/>
  <c r="U67" i="19" s="1"/>
  <c r="L67" i="19"/>
  <c r="K67" i="19" s="1"/>
  <c r="T67" i="19" s="1"/>
  <c r="I67" i="19"/>
  <c r="S67" i="19" s="1"/>
  <c r="D67" i="19"/>
  <c r="B67" i="19" s="1"/>
  <c r="P66" i="19"/>
  <c r="U66" i="19" s="1"/>
  <c r="L66" i="19"/>
  <c r="K66" i="19" s="1"/>
  <c r="T66" i="19" s="1"/>
  <c r="I66" i="19"/>
  <c r="S66" i="19" s="1"/>
  <c r="D66" i="19"/>
  <c r="B66" i="19" s="1"/>
  <c r="P65" i="19"/>
  <c r="U65" i="19" s="1"/>
  <c r="L65" i="19"/>
  <c r="K65" i="19" s="1"/>
  <c r="T65" i="19" s="1"/>
  <c r="I65" i="19"/>
  <c r="S65" i="19" s="1"/>
  <c r="D65" i="19"/>
  <c r="B65" i="19" s="1"/>
  <c r="P64" i="19"/>
  <c r="U64" i="19" s="1"/>
  <c r="L64" i="19"/>
  <c r="K64" i="19" s="1"/>
  <c r="T64" i="19" s="1"/>
  <c r="I64" i="19"/>
  <c r="S64" i="19" s="1"/>
  <c r="D64" i="19"/>
  <c r="B64" i="19" s="1"/>
  <c r="P63" i="19"/>
  <c r="U63" i="19" s="1"/>
  <c r="L63" i="19"/>
  <c r="K63" i="19" s="1"/>
  <c r="T63" i="19" s="1"/>
  <c r="I63" i="19"/>
  <c r="S63" i="19" s="1"/>
  <c r="D63" i="19"/>
  <c r="B63" i="19" s="1"/>
  <c r="P62" i="19"/>
  <c r="U62" i="19" s="1"/>
  <c r="L62" i="19"/>
  <c r="K62" i="19" s="1"/>
  <c r="T62" i="19" s="1"/>
  <c r="I62" i="19"/>
  <c r="S62" i="19" s="1"/>
  <c r="D62" i="19"/>
  <c r="B62" i="19" s="1"/>
  <c r="P61" i="19"/>
  <c r="U61" i="19" s="1"/>
  <c r="L61" i="19"/>
  <c r="K61" i="19" s="1"/>
  <c r="T61" i="19" s="1"/>
  <c r="I61" i="19"/>
  <c r="S61" i="19" s="1"/>
  <c r="D61" i="19"/>
  <c r="B61" i="19" s="1"/>
  <c r="P60" i="19"/>
  <c r="U60" i="19" s="1"/>
  <c r="L60" i="19"/>
  <c r="K60" i="19" s="1"/>
  <c r="T60" i="19" s="1"/>
  <c r="I60" i="19"/>
  <c r="S60" i="19" s="1"/>
  <c r="D60" i="19"/>
  <c r="B60" i="19" s="1"/>
  <c r="P59" i="19"/>
  <c r="U59" i="19" s="1"/>
  <c r="L59" i="19"/>
  <c r="K59" i="19" s="1"/>
  <c r="T59" i="19" s="1"/>
  <c r="I59" i="19"/>
  <c r="S59" i="19" s="1"/>
  <c r="D59" i="19"/>
  <c r="B59" i="19" s="1"/>
  <c r="P58" i="19"/>
  <c r="U58" i="19" s="1"/>
  <c r="L58" i="19"/>
  <c r="K58" i="19" s="1"/>
  <c r="T58" i="19" s="1"/>
  <c r="I58" i="19"/>
  <c r="S58" i="19" s="1"/>
  <c r="D58" i="19"/>
  <c r="B58" i="19" s="1"/>
  <c r="P57" i="19"/>
  <c r="U57" i="19" s="1"/>
  <c r="L57" i="19"/>
  <c r="K57" i="19" s="1"/>
  <c r="T57" i="19" s="1"/>
  <c r="I57" i="19"/>
  <c r="S57" i="19" s="1"/>
  <c r="D57" i="19"/>
  <c r="B57" i="19" s="1"/>
  <c r="P56" i="19"/>
  <c r="U56" i="19" s="1"/>
  <c r="L56" i="19"/>
  <c r="K56" i="19" s="1"/>
  <c r="T56" i="19" s="1"/>
  <c r="I56" i="19"/>
  <c r="S56" i="19" s="1"/>
  <c r="D56" i="19"/>
  <c r="B56" i="19" s="1"/>
  <c r="P55" i="19"/>
  <c r="U55" i="19" s="1"/>
  <c r="L55" i="19"/>
  <c r="K55" i="19" s="1"/>
  <c r="T55" i="19" s="1"/>
  <c r="I55" i="19"/>
  <c r="S55" i="19" s="1"/>
  <c r="D55" i="19"/>
  <c r="B55" i="19" s="1"/>
  <c r="P54" i="19"/>
  <c r="U54" i="19" s="1"/>
  <c r="L54" i="19"/>
  <c r="K54" i="19" s="1"/>
  <c r="T54" i="19" s="1"/>
  <c r="I54" i="19"/>
  <c r="S54" i="19" s="1"/>
  <c r="D54" i="19"/>
  <c r="B54" i="19" s="1"/>
  <c r="P53" i="19"/>
  <c r="U53" i="19" s="1"/>
  <c r="L53" i="19"/>
  <c r="K53" i="19" s="1"/>
  <c r="T53" i="19" s="1"/>
  <c r="I53" i="19"/>
  <c r="S53" i="19" s="1"/>
  <c r="D53" i="19"/>
  <c r="B53" i="19" s="1"/>
  <c r="P52" i="19"/>
  <c r="U52" i="19" s="1"/>
  <c r="L52" i="19"/>
  <c r="K52" i="19" s="1"/>
  <c r="T52" i="19" s="1"/>
  <c r="I52" i="19"/>
  <c r="S52" i="19" s="1"/>
  <c r="D52" i="19"/>
  <c r="B52" i="19" s="1"/>
  <c r="P51" i="19"/>
  <c r="U51" i="19" s="1"/>
  <c r="L51" i="19"/>
  <c r="K51" i="19" s="1"/>
  <c r="T51" i="19" s="1"/>
  <c r="I51" i="19"/>
  <c r="S51" i="19" s="1"/>
  <c r="D51" i="19"/>
  <c r="B51" i="19" s="1"/>
  <c r="P50" i="19"/>
  <c r="U50" i="19" s="1"/>
  <c r="L50" i="19"/>
  <c r="K50" i="19" s="1"/>
  <c r="T50" i="19" s="1"/>
  <c r="I50" i="19"/>
  <c r="S50" i="19" s="1"/>
  <c r="D50" i="19"/>
  <c r="B50" i="19" s="1"/>
  <c r="P49" i="19"/>
  <c r="U49" i="19" s="1"/>
  <c r="L49" i="19"/>
  <c r="K49" i="19" s="1"/>
  <c r="T49" i="19" s="1"/>
  <c r="I49" i="19"/>
  <c r="S49" i="19" s="1"/>
  <c r="D49" i="19"/>
  <c r="B49" i="19" s="1"/>
  <c r="P48" i="19"/>
  <c r="U48" i="19" s="1"/>
  <c r="L48" i="19"/>
  <c r="K48" i="19" s="1"/>
  <c r="T48" i="19" s="1"/>
  <c r="I48" i="19"/>
  <c r="S48" i="19" s="1"/>
  <c r="D48" i="19"/>
  <c r="B48" i="19" s="1"/>
  <c r="P47" i="19"/>
  <c r="U47" i="19" s="1"/>
  <c r="L47" i="19"/>
  <c r="K47" i="19" s="1"/>
  <c r="T47" i="19" s="1"/>
  <c r="I47" i="19"/>
  <c r="S47" i="19" s="1"/>
  <c r="D47" i="19"/>
  <c r="B47" i="19" s="1"/>
  <c r="P46" i="19"/>
  <c r="U46" i="19" s="1"/>
  <c r="L46" i="19"/>
  <c r="K46" i="19" s="1"/>
  <c r="T46" i="19" s="1"/>
  <c r="I46" i="19"/>
  <c r="S46" i="19" s="1"/>
  <c r="D46" i="19"/>
  <c r="B46" i="19" s="1"/>
  <c r="P45" i="19"/>
  <c r="U45" i="19" s="1"/>
  <c r="L45" i="19"/>
  <c r="K45" i="19" s="1"/>
  <c r="T45" i="19" s="1"/>
  <c r="I45" i="19"/>
  <c r="S45" i="19" s="1"/>
  <c r="D45" i="19"/>
  <c r="B45" i="19" s="1"/>
  <c r="P44" i="19"/>
  <c r="U44" i="19" s="1"/>
  <c r="L44" i="19"/>
  <c r="K44" i="19" s="1"/>
  <c r="T44" i="19" s="1"/>
  <c r="I44" i="19"/>
  <c r="S44" i="19" s="1"/>
  <c r="D44" i="19"/>
  <c r="B44" i="19" s="1"/>
  <c r="P43" i="19"/>
  <c r="U43" i="19" s="1"/>
  <c r="L43" i="19"/>
  <c r="K43" i="19" s="1"/>
  <c r="T43" i="19" s="1"/>
  <c r="I43" i="19"/>
  <c r="G43" i="19" s="1"/>
  <c r="S43" i="19" s="1"/>
  <c r="D43" i="19"/>
  <c r="B43" i="19" s="1"/>
  <c r="P42" i="19"/>
  <c r="U42" i="19" s="1"/>
  <c r="L42" i="19"/>
  <c r="K42" i="19" s="1"/>
  <c r="T42" i="19" s="1"/>
  <c r="I42" i="19"/>
  <c r="G42" i="19" s="1"/>
  <c r="S42" i="19" s="1"/>
  <c r="D42" i="19"/>
  <c r="B42" i="19" s="1"/>
  <c r="P41" i="19"/>
  <c r="U41" i="19" s="1"/>
  <c r="L41" i="19"/>
  <c r="K41" i="19" s="1"/>
  <c r="T41" i="19" s="1"/>
  <c r="I41" i="19"/>
  <c r="G41" i="19" s="1"/>
  <c r="S41" i="19" s="1"/>
  <c r="D41" i="19"/>
  <c r="B41" i="19" s="1"/>
  <c r="P40" i="19"/>
  <c r="U40" i="19" s="1"/>
  <c r="L40" i="19"/>
  <c r="K40" i="19" s="1"/>
  <c r="T40" i="19" s="1"/>
  <c r="I40" i="19"/>
  <c r="G40" i="19" s="1"/>
  <c r="S40" i="19" s="1"/>
  <c r="D40" i="19"/>
  <c r="B40" i="19" s="1"/>
  <c r="P39" i="19"/>
  <c r="U39" i="19" s="1"/>
  <c r="L39" i="19"/>
  <c r="K39" i="19" s="1"/>
  <c r="T39" i="19" s="1"/>
  <c r="I39" i="19"/>
  <c r="G39" i="19" s="1"/>
  <c r="S39" i="19" s="1"/>
  <c r="D39" i="19"/>
  <c r="B39" i="19" s="1"/>
  <c r="P38" i="19"/>
  <c r="U38" i="19" s="1"/>
  <c r="L38" i="19"/>
  <c r="K38" i="19" s="1"/>
  <c r="T38" i="19" s="1"/>
  <c r="I38" i="19"/>
  <c r="G38" i="19" s="1"/>
  <c r="S38" i="19" s="1"/>
  <c r="D38" i="19"/>
  <c r="B38" i="19" s="1"/>
  <c r="P37" i="19"/>
  <c r="U37" i="19" s="1"/>
  <c r="L37" i="19"/>
  <c r="K37" i="19" s="1"/>
  <c r="T37" i="19" s="1"/>
  <c r="I37" i="19"/>
  <c r="G37" i="19" s="1"/>
  <c r="S37" i="19" s="1"/>
  <c r="D37" i="19"/>
  <c r="B37" i="19" s="1"/>
  <c r="P36" i="19"/>
  <c r="U36" i="19" s="1"/>
  <c r="L36" i="19"/>
  <c r="K36" i="19" s="1"/>
  <c r="T36" i="19" s="1"/>
  <c r="I36" i="19"/>
  <c r="D36" i="19"/>
  <c r="B36" i="19" s="1"/>
  <c r="P35" i="19"/>
  <c r="U35" i="19" s="1"/>
  <c r="L35" i="19"/>
  <c r="K35" i="19" s="1"/>
  <c r="T35" i="19" s="1"/>
  <c r="I35" i="19"/>
  <c r="D35" i="19"/>
  <c r="B35" i="19" s="1"/>
  <c r="P34" i="19"/>
  <c r="U34" i="19" s="1"/>
  <c r="L34" i="19"/>
  <c r="K34" i="19" s="1"/>
  <c r="T34" i="19" s="1"/>
  <c r="I34" i="19"/>
  <c r="S34" i="19" s="1"/>
  <c r="D34" i="19"/>
  <c r="B34" i="19" s="1"/>
  <c r="R34" i="19" s="1"/>
  <c r="P33" i="19"/>
  <c r="U33" i="19" s="1"/>
  <c r="L33" i="19"/>
  <c r="K33" i="19" s="1"/>
  <c r="T33" i="19" s="1"/>
  <c r="I33" i="19"/>
  <c r="S33" i="19" s="1"/>
  <c r="D33" i="19"/>
  <c r="B33" i="19" s="1"/>
  <c r="P32" i="19"/>
  <c r="U32" i="19" s="1"/>
  <c r="L32" i="19"/>
  <c r="K32" i="19" s="1"/>
  <c r="T32" i="19" s="1"/>
  <c r="I32" i="19"/>
  <c r="S32" i="19" s="1"/>
  <c r="D32" i="19"/>
  <c r="P31" i="19"/>
  <c r="U31" i="19" s="1"/>
  <c r="L31" i="19"/>
  <c r="K31" i="19" s="1"/>
  <c r="T31" i="19" s="1"/>
  <c r="I31" i="19"/>
  <c r="S31" i="19" s="1"/>
  <c r="D31" i="19"/>
  <c r="B31" i="19" s="1"/>
  <c r="P30" i="19"/>
  <c r="U30" i="19" s="1"/>
  <c r="L30" i="19"/>
  <c r="K30" i="19" s="1"/>
  <c r="T30" i="19" s="1"/>
  <c r="I30" i="19"/>
  <c r="S30" i="19" s="1"/>
  <c r="D30" i="19"/>
  <c r="B30" i="19" s="1"/>
  <c r="R30" i="19" s="1"/>
  <c r="P29" i="19"/>
  <c r="U29" i="19" s="1"/>
  <c r="L29" i="19"/>
  <c r="K29" i="19" s="1"/>
  <c r="T29" i="19" s="1"/>
  <c r="I29" i="19"/>
  <c r="S29" i="19" s="1"/>
  <c r="D29" i="19"/>
  <c r="B29" i="19" s="1"/>
  <c r="P28" i="19"/>
  <c r="U28" i="19" s="1"/>
  <c r="L28" i="19"/>
  <c r="K28" i="19" s="1"/>
  <c r="T28" i="19" s="1"/>
  <c r="I28" i="19"/>
  <c r="S28" i="19" s="1"/>
  <c r="D28" i="19"/>
  <c r="P27" i="19"/>
  <c r="U27" i="19" s="1"/>
  <c r="L27" i="19"/>
  <c r="K27" i="19" s="1"/>
  <c r="T27" i="19" s="1"/>
  <c r="I27" i="19"/>
  <c r="S27" i="19" s="1"/>
  <c r="D27" i="19"/>
  <c r="B27" i="19" s="1"/>
  <c r="P26" i="19"/>
  <c r="U26" i="19" s="1"/>
  <c r="L26" i="19"/>
  <c r="K26" i="19" s="1"/>
  <c r="T26" i="19" s="1"/>
  <c r="I26" i="19"/>
  <c r="S26" i="19" s="1"/>
  <c r="D26" i="19"/>
  <c r="B26" i="19" s="1"/>
  <c r="R26" i="19" s="1"/>
  <c r="P25" i="19"/>
  <c r="U25" i="19" s="1"/>
  <c r="L25" i="19"/>
  <c r="K25" i="19" s="1"/>
  <c r="T25" i="19" s="1"/>
  <c r="I25" i="19"/>
  <c r="S25" i="19" s="1"/>
  <c r="D25" i="19"/>
  <c r="B25" i="19" s="1"/>
  <c r="P24" i="19"/>
  <c r="U24" i="19" s="1"/>
  <c r="L24" i="19"/>
  <c r="K24" i="19" s="1"/>
  <c r="T24" i="19" s="1"/>
  <c r="I24" i="19"/>
  <c r="S24" i="19" s="1"/>
  <c r="D24" i="19"/>
  <c r="P23" i="19"/>
  <c r="U23" i="19" s="1"/>
  <c r="L23" i="19"/>
  <c r="K23" i="19" s="1"/>
  <c r="T23" i="19" s="1"/>
  <c r="I23" i="19"/>
  <c r="S23" i="19" s="1"/>
  <c r="D23" i="19"/>
  <c r="B23" i="19" s="1"/>
  <c r="P22" i="19"/>
  <c r="U22" i="19" s="1"/>
  <c r="L22" i="19"/>
  <c r="K22" i="19" s="1"/>
  <c r="T22" i="19" s="1"/>
  <c r="I22" i="19"/>
  <c r="S22" i="19" s="1"/>
  <c r="D22" i="19"/>
  <c r="B22" i="19" s="1"/>
  <c r="R22" i="19" s="1"/>
  <c r="P21" i="19"/>
  <c r="U21" i="19" s="1"/>
  <c r="L21" i="19"/>
  <c r="K21" i="19" s="1"/>
  <c r="T21" i="19" s="1"/>
  <c r="I21" i="19"/>
  <c r="S21" i="19" s="1"/>
  <c r="D21" i="19"/>
  <c r="B21" i="19" s="1"/>
  <c r="P20" i="19"/>
  <c r="U20" i="19" s="1"/>
  <c r="L20" i="19"/>
  <c r="K20" i="19" s="1"/>
  <c r="T20" i="19" s="1"/>
  <c r="I20" i="19"/>
  <c r="S20" i="19" s="1"/>
  <c r="D20" i="19"/>
  <c r="P19" i="19"/>
  <c r="U19" i="19" s="1"/>
  <c r="L19" i="19"/>
  <c r="K19" i="19" s="1"/>
  <c r="T19" i="19" s="1"/>
  <c r="I19" i="19"/>
  <c r="S19" i="19" s="1"/>
  <c r="D19" i="19"/>
  <c r="B19" i="19" s="1"/>
  <c r="P18" i="19"/>
  <c r="U18" i="19" s="1"/>
  <c r="L18" i="19"/>
  <c r="K18" i="19" s="1"/>
  <c r="T18" i="19" s="1"/>
  <c r="I18" i="19"/>
  <c r="S18" i="19" s="1"/>
  <c r="D18" i="19"/>
  <c r="B18" i="19" s="1"/>
  <c r="R18" i="19" s="1"/>
  <c r="P17" i="19"/>
  <c r="U17" i="19" s="1"/>
  <c r="L17" i="19"/>
  <c r="K17" i="19" s="1"/>
  <c r="T17" i="19" s="1"/>
  <c r="I17" i="19"/>
  <c r="S17" i="19" s="1"/>
  <c r="D17" i="19"/>
  <c r="B17" i="19" s="1"/>
  <c r="R17" i="19" s="1"/>
  <c r="P16" i="19"/>
  <c r="U16" i="19" s="1"/>
  <c r="L16" i="19"/>
  <c r="K16" i="19" s="1"/>
  <c r="T16" i="19" s="1"/>
  <c r="I16" i="19"/>
  <c r="S16" i="19" s="1"/>
  <c r="D16" i="19"/>
  <c r="P15" i="19"/>
  <c r="U15" i="19" s="1"/>
  <c r="L15" i="19"/>
  <c r="K15" i="19" s="1"/>
  <c r="T15" i="19" s="1"/>
  <c r="I15" i="19"/>
  <c r="S15" i="19" s="1"/>
  <c r="D15" i="19"/>
  <c r="B15" i="19" s="1"/>
  <c r="P14" i="19"/>
  <c r="U14" i="19" s="1"/>
  <c r="L14" i="19"/>
  <c r="K14" i="19" s="1"/>
  <c r="T14" i="19" s="1"/>
  <c r="I14" i="19"/>
  <c r="S14" i="19" s="1"/>
  <c r="D14" i="19"/>
  <c r="B14" i="19" s="1"/>
  <c r="R14" i="19" s="1"/>
  <c r="P13" i="19"/>
  <c r="U13" i="19" s="1"/>
  <c r="L13" i="19"/>
  <c r="K13" i="19" s="1"/>
  <c r="T13" i="19" s="1"/>
  <c r="I13" i="19"/>
  <c r="S13" i="19" s="1"/>
  <c r="D13" i="19"/>
  <c r="B13" i="19" s="1"/>
  <c r="P12" i="19"/>
  <c r="U12" i="19" s="1"/>
  <c r="L12" i="19"/>
  <c r="K12" i="19" s="1"/>
  <c r="T12" i="19" s="1"/>
  <c r="I12" i="19"/>
  <c r="S12" i="19" s="1"/>
  <c r="D12" i="19"/>
  <c r="P11" i="19"/>
  <c r="U11" i="19" s="1"/>
  <c r="L11" i="19"/>
  <c r="K11" i="19" s="1"/>
  <c r="T11" i="19" s="1"/>
  <c r="I11" i="19"/>
  <c r="S11" i="19" s="1"/>
  <c r="D11" i="19"/>
  <c r="B11" i="19" s="1"/>
  <c r="P10" i="19"/>
  <c r="U10" i="19" s="1"/>
  <c r="L10" i="19"/>
  <c r="K10" i="19" s="1"/>
  <c r="T10" i="19" s="1"/>
  <c r="I10" i="19"/>
  <c r="S10" i="19" s="1"/>
  <c r="D10" i="19"/>
  <c r="B10" i="19" s="1"/>
  <c r="R10" i="19" s="1"/>
  <c r="P9" i="19"/>
  <c r="U9" i="19" s="1"/>
  <c r="L9" i="19"/>
  <c r="K9" i="19" s="1"/>
  <c r="T9" i="19" s="1"/>
  <c r="I9" i="19"/>
  <c r="S9" i="19" s="1"/>
  <c r="D9" i="19"/>
  <c r="B9" i="19" s="1"/>
  <c r="R9" i="19" s="1"/>
  <c r="P8" i="19"/>
  <c r="U8" i="19" s="1"/>
  <c r="L8" i="19"/>
  <c r="K8" i="19" s="1"/>
  <c r="T8" i="19" s="1"/>
  <c r="I8" i="19"/>
  <c r="S8" i="19" s="1"/>
  <c r="D8" i="19"/>
  <c r="P7" i="19"/>
  <c r="U7" i="19" s="1"/>
  <c r="L7" i="19"/>
  <c r="K7" i="19" s="1"/>
  <c r="T7" i="19" s="1"/>
  <c r="I7" i="19"/>
  <c r="S7" i="19" s="1"/>
  <c r="D7" i="19"/>
  <c r="B7" i="19" s="1"/>
  <c r="P6" i="19"/>
  <c r="U6" i="19" s="1"/>
  <c r="L6" i="19"/>
  <c r="K6" i="19" s="1"/>
  <c r="T6" i="19" s="1"/>
  <c r="I6" i="19"/>
  <c r="S6" i="19" s="1"/>
  <c r="D6" i="19"/>
  <c r="B6" i="19" s="1"/>
  <c r="R6" i="19" s="1"/>
  <c r="P5" i="19"/>
  <c r="U5" i="19" s="1"/>
  <c r="L5" i="19"/>
  <c r="K5" i="19" s="1"/>
  <c r="T5" i="19" s="1"/>
  <c r="I5" i="19"/>
  <c r="S5" i="19" s="1"/>
  <c r="D5" i="19"/>
  <c r="B5" i="19" s="1"/>
  <c r="P4" i="19"/>
  <c r="U4" i="19" s="1"/>
  <c r="L4" i="19"/>
  <c r="K4" i="19" s="1"/>
  <c r="T4" i="19" s="1"/>
  <c r="I4" i="19"/>
  <c r="S4" i="19" s="1"/>
  <c r="D4" i="19"/>
  <c r="P3" i="19"/>
  <c r="U3" i="19" s="1"/>
  <c r="L3" i="19"/>
  <c r="K3" i="19" s="1"/>
  <c r="T3" i="19" s="1"/>
  <c r="I3" i="19"/>
  <c r="S3" i="19" s="1"/>
  <c r="D3" i="19"/>
  <c r="B3" i="19" s="1"/>
  <c r="P2" i="19"/>
  <c r="U2" i="19" s="1"/>
  <c r="L2" i="19"/>
  <c r="K2" i="19" s="1"/>
  <c r="T2" i="19" s="1"/>
  <c r="I2" i="19"/>
  <c r="S2" i="19" s="1"/>
  <c r="D2" i="19"/>
  <c r="B2" i="19" s="1"/>
  <c r="R2" i="19" s="1"/>
  <c r="U72" i="18"/>
  <c r="T72" i="18"/>
  <c r="R72" i="18"/>
  <c r="S72" i="18"/>
  <c r="U71" i="18"/>
  <c r="T71" i="18"/>
  <c r="R71" i="18"/>
  <c r="S71" i="18"/>
  <c r="U70" i="18"/>
  <c r="T70" i="18"/>
  <c r="R70" i="18"/>
  <c r="S70" i="18"/>
  <c r="U69" i="18"/>
  <c r="T69" i="18"/>
  <c r="R69" i="18"/>
  <c r="S69" i="18"/>
  <c r="U68" i="18"/>
  <c r="T68" i="18"/>
  <c r="R68" i="18"/>
  <c r="S68" i="18"/>
  <c r="U67" i="18"/>
  <c r="T67" i="18"/>
  <c r="R67" i="18"/>
  <c r="S67" i="18"/>
  <c r="U66" i="18"/>
  <c r="T66" i="18"/>
  <c r="R66" i="18"/>
  <c r="S66" i="18"/>
  <c r="U65" i="18"/>
  <c r="T65" i="18"/>
  <c r="R65" i="18"/>
  <c r="S65" i="18"/>
  <c r="U64" i="18"/>
  <c r="T64" i="18"/>
  <c r="R64" i="18"/>
  <c r="S64" i="18"/>
  <c r="U63" i="18"/>
  <c r="T63" i="18"/>
  <c r="R63" i="18"/>
  <c r="S63" i="18"/>
  <c r="U62" i="18"/>
  <c r="T62" i="18"/>
  <c r="R62" i="18"/>
  <c r="S62" i="18"/>
  <c r="U61" i="18"/>
  <c r="T61" i="18"/>
  <c r="S61" i="18"/>
  <c r="R61" i="18"/>
  <c r="U60" i="18"/>
  <c r="T60" i="18"/>
  <c r="S60" i="18"/>
  <c r="R60" i="18"/>
  <c r="U59" i="18"/>
  <c r="T59" i="18"/>
  <c r="R59" i="18"/>
  <c r="S59" i="18"/>
  <c r="U58" i="18"/>
  <c r="T58" i="18"/>
  <c r="R58" i="18"/>
  <c r="S58" i="18"/>
  <c r="U57" i="18"/>
  <c r="T57" i="18"/>
  <c r="R57" i="18"/>
  <c r="S57" i="18"/>
  <c r="U56" i="18"/>
  <c r="T56" i="18"/>
  <c r="R56" i="18"/>
  <c r="S56" i="18"/>
  <c r="U55" i="18"/>
  <c r="T55" i="18"/>
  <c r="R55" i="18"/>
  <c r="S55" i="18"/>
  <c r="U54" i="18"/>
  <c r="T54" i="18"/>
  <c r="R54" i="18"/>
  <c r="S54" i="18"/>
  <c r="U53" i="18"/>
  <c r="T53" i="18"/>
  <c r="R53" i="18"/>
  <c r="S53" i="18"/>
  <c r="U52" i="18"/>
  <c r="T52" i="18"/>
  <c r="R52" i="18"/>
  <c r="S52" i="18"/>
  <c r="U51" i="18"/>
  <c r="T51" i="18"/>
  <c r="R51" i="18"/>
  <c r="S51" i="18"/>
  <c r="U50" i="18"/>
  <c r="T50" i="18"/>
  <c r="R50" i="18"/>
  <c r="S50" i="18"/>
  <c r="U49" i="18"/>
  <c r="T49" i="18"/>
  <c r="R49" i="18"/>
  <c r="S49" i="18"/>
  <c r="U48" i="18"/>
  <c r="T48" i="18"/>
  <c r="R48" i="18"/>
  <c r="S48" i="18"/>
  <c r="U47" i="18"/>
  <c r="T47" i="18"/>
  <c r="R47" i="18"/>
  <c r="S47" i="18"/>
  <c r="U46" i="18"/>
  <c r="T46" i="18"/>
  <c r="R46" i="18"/>
  <c r="S46" i="18"/>
  <c r="U45" i="18"/>
  <c r="T45" i="18"/>
  <c r="R45" i="18"/>
  <c r="U44" i="18"/>
  <c r="T44" i="18"/>
  <c r="S44" i="18"/>
  <c r="R44" i="18"/>
  <c r="U43" i="18"/>
  <c r="T43" i="18"/>
  <c r="R43" i="18"/>
  <c r="S43" i="18"/>
  <c r="U42" i="18"/>
  <c r="T42" i="18"/>
  <c r="R42" i="18"/>
  <c r="S42" i="18"/>
  <c r="U41" i="18"/>
  <c r="T41" i="18"/>
  <c r="R41" i="18"/>
  <c r="S41" i="18"/>
  <c r="U40" i="18"/>
  <c r="T40" i="18"/>
  <c r="R40" i="18"/>
  <c r="S40" i="18"/>
  <c r="U39" i="18"/>
  <c r="T39" i="18"/>
  <c r="R39" i="18"/>
  <c r="S39" i="18"/>
  <c r="U38" i="18"/>
  <c r="T38" i="18"/>
  <c r="R38" i="18"/>
  <c r="S38" i="18"/>
  <c r="U37" i="18"/>
  <c r="T37" i="18"/>
  <c r="S37" i="18"/>
  <c r="R37" i="18"/>
  <c r="U36" i="18"/>
  <c r="T36" i="18"/>
  <c r="S36" i="18"/>
  <c r="R36" i="18"/>
  <c r="U35" i="18"/>
  <c r="T35" i="18"/>
  <c r="R35" i="18"/>
  <c r="S35" i="18"/>
  <c r="U34" i="18"/>
  <c r="T34" i="18"/>
  <c r="S34" i="18"/>
  <c r="R34" i="18"/>
  <c r="U33" i="18"/>
  <c r="T33" i="18"/>
  <c r="S33" i="18"/>
  <c r="R33" i="18"/>
  <c r="U32" i="18"/>
  <c r="T32" i="18"/>
  <c r="S32" i="18"/>
  <c r="R32" i="18"/>
  <c r="U31" i="18"/>
  <c r="T31" i="18"/>
  <c r="S31" i="18"/>
  <c r="R31" i="18"/>
  <c r="U30" i="18"/>
  <c r="T30" i="18"/>
  <c r="S30" i="18"/>
  <c r="R30" i="18"/>
  <c r="U29" i="18"/>
  <c r="T29" i="18"/>
  <c r="S29" i="18"/>
  <c r="R29" i="18"/>
  <c r="U28" i="18"/>
  <c r="T28" i="18"/>
  <c r="S28" i="18"/>
  <c r="R28" i="18"/>
  <c r="U27" i="18"/>
  <c r="T27" i="18"/>
  <c r="S27" i="18"/>
  <c r="R27" i="18"/>
  <c r="U26" i="18"/>
  <c r="T26" i="18"/>
  <c r="S26" i="18"/>
  <c r="R26" i="18"/>
  <c r="U25" i="18"/>
  <c r="T25" i="18"/>
  <c r="S25" i="18"/>
  <c r="R25" i="18"/>
  <c r="U24" i="18"/>
  <c r="T24" i="18"/>
  <c r="S24" i="18"/>
  <c r="R24" i="18"/>
  <c r="U23" i="18"/>
  <c r="T23" i="18"/>
  <c r="S23" i="18"/>
  <c r="R23" i="18"/>
  <c r="U22" i="18"/>
  <c r="T22" i="18"/>
  <c r="S22" i="18"/>
  <c r="R22" i="18"/>
  <c r="U21" i="18"/>
  <c r="T21" i="18"/>
  <c r="S21" i="18"/>
  <c r="R21" i="18"/>
  <c r="U20" i="18"/>
  <c r="T20" i="18"/>
  <c r="S20" i="18"/>
  <c r="R20" i="18"/>
  <c r="U19" i="18"/>
  <c r="T19" i="18"/>
  <c r="S19" i="18"/>
  <c r="R19" i="18"/>
  <c r="U18" i="18"/>
  <c r="T18" i="18"/>
  <c r="S18" i="18"/>
  <c r="R18" i="18"/>
  <c r="U17" i="18"/>
  <c r="T17" i="18"/>
  <c r="S17" i="18"/>
  <c r="R17" i="18"/>
  <c r="U16" i="18"/>
  <c r="T16" i="18"/>
  <c r="S16" i="18"/>
  <c r="R16" i="18"/>
  <c r="U15" i="18"/>
  <c r="T15" i="18"/>
  <c r="S15" i="18"/>
  <c r="R15" i="18"/>
  <c r="U14" i="18"/>
  <c r="T14" i="18"/>
  <c r="S14" i="18"/>
  <c r="R14" i="18"/>
  <c r="U13" i="18"/>
  <c r="T13" i="18"/>
  <c r="S13" i="18"/>
  <c r="R13" i="18"/>
  <c r="U12" i="18"/>
  <c r="T12" i="18"/>
  <c r="S12" i="18"/>
  <c r="R12" i="18"/>
  <c r="U11" i="18"/>
  <c r="T11" i="18"/>
  <c r="S11" i="18"/>
  <c r="R11" i="18"/>
  <c r="U10" i="18"/>
  <c r="T10" i="18"/>
  <c r="S10" i="18"/>
  <c r="R10" i="18"/>
  <c r="U9" i="18"/>
  <c r="T9" i="18"/>
  <c r="S9" i="18"/>
  <c r="R9" i="18"/>
  <c r="U8" i="18"/>
  <c r="T8" i="18"/>
  <c r="S8" i="18"/>
  <c r="R8" i="18"/>
  <c r="U7" i="18"/>
  <c r="T7" i="18"/>
  <c r="S7" i="18"/>
  <c r="R7" i="18"/>
  <c r="U6" i="18"/>
  <c r="T6" i="18"/>
  <c r="S6" i="18"/>
  <c r="R6" i="18"/>
  <c r="U5" i="18"/>
  <c r="T5" i="18"/>
  <c r="S5" i="18"/>
  <c r="R5" i="18"/>
  <c r="U4" i="18"/>
  <c r="T4" i="18"/>
  <c r="S4" i="18"/>
  <c r="R4" i="18"/>
  <c r="U3" i="18"/>
  <c r="T3" i="18"/>
  <c r="S3" i="18"/>
  <c r="R3" i="18"/>
  <c r="U2" i="18"/>
  <c r="T2" i="18"/>
  <c r="S2" i="18"/>
  <c r="R2" i="18"/>
  <c r="R2" i="7"/>
  <c r="R3" i="7"/>
  <c r="S3" i="7"/>
  <c r="T3" i="7"/>
  <c r="U3" i="7"/>
  <c r="R4" i="7"/>
  <c r="S4" i="7"/>
  <c r="T4" i="7"/>
  <c r="U4" i="7"/>
  <c r="R5" i="7"/>
  <c r="S5" i="7"/>
  <c r="T5" i="7"/>
  <c r="U5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S18" i="7"/>
  <c r="T18" i="7"/>
  <c r="U18" i="7"/>
  <c r="R19" i="7"/>
  <c r="S19" i="7"/>
  <c r="T19" i="7"/>
  <c r="U19" i="7"/>
  <c r="R20" i="7"/>
  <c r="S20" i="7"/>
  <c r="T20" i="7"/>
  <c r="U20" i="7"/>
  <c r="R21" i="7"/>
  <c r="S21" i="7"/>
  <c r="T21" i="7"/>
  <c r="U21" i="7"/>
  <c r="S22" i="7"/>
  <c r="T22" i="7"/>
  <c r="U22" i="7"/>
  <c r="R23" i="7"/>
  <c r="S23" i="7"/>
  <c r="T23" i="7"/>
  <c r="U23" i="7"/>
  <c r="R24" i="7"/>
  <c r="S24" i="7"/>
  <c r="T24" i="7"/>
  <c r="U24" i="7"/>
  <c r="R25" i="7"/>
  <c r="S25" i="7"/>
  <c r="T25" i="7"/>
  <c r="U25" i="7"/>
  <c r="S26" i="7"/>
  <c r="T26" i="7"/>
  <c r="U26" i="7"/>
  <c r="R27" i="7"/>
  <c r="S27" i="7"/>
  <c r="T27" i="7"/>
  <c r="U27" i="7"/>
  <c r="R28" i="7"/>
  <c r="S28" i="7"/>
  <c r="T28" i="7"/>
  <c r="U28" i="7"/>
  <c r="R29" i="7"/>
  <c r="S29" i="7"/>
  <c r="T29" i="7"/>
  <c r="U29" i="7"/>
  <c r="S30" i="7"/>
  <c r="T30" i="7"/>
  <c r="U30" i="7"/>
  <c r="R31" i="7"/>
  <c r="S31" i="7"/>
  <c r="T31" i="7"/>
  <c r="U31" i="7"/>
  <c r="R32" i="7"/>
  <c r="S32" i="7"/>
  <c r="T32" i="7"/>
  <c r="U32" i="7"/>
  <c r="R33" i="7"/>
  <c r="S33" i="7"/>
  <c r="T33" i="7"/>
  <c r="U33" i="7"/>
  <c r="S34" i="7"/>
  <c r="T34" i="7"/>
  <c r="U34" i="7"/>
  <c r="R35" i="7"/>
  <c r="T35" i="7"/>
  <c r="U35" i="7"/>
  <c r="R36" i="7"/>
  <c r="S36" i="7"/>
  <c r="T36" i="7"/>
  <c r="U36" i="7"/>
  <c r="R37" i="7"/>
  <c r="S37" i="7"/>
  <c r="T37" i="7"/>
  <c r="U37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S42" i="7"/>
  <c r="T42" i="7"/>
  <c r="U42" i="7"/>
  <c r="R43" i="7"/>
  <c r="S43" i="7"/>
  <c r="T43" i="7"/>
  <c r="U43" i="7"/>
  <c r="R44" i="7"/>
  <c r="S44" i="7"/>
  <c r="T44" i="7"/>
  <c r="U44" i="7"/>
  <c r="R45" i="7"/>
  <c r="S45" i="7"/>
  <c r="T45" i="7"/>
  <c r="U45" i="7"/>
  <c r="S46" i="7"/>
  <c r="T46" i="7"/>
  <c r="U46" i="7"/>
  <c r="R47" i="7"/>
  <c r="S47" i="7"/>
  <c r="T47" i="7"/>
  <c r="U47" i="7"/>
  <c r="R48" i="7"/>
  <c r="S48" i="7"/>
  <c r="T48" i="7"/>
  <c r="U48" i="7"/>
  <c r="R49" i="7"/>
  <c r="S49" i="7"/>
  <c r="T49" i="7"/>
  <c r="U49" i="7"/>
  <c r="S50" i="7"/>
  <c r="T50" i="7"/>
  <c r="U50" i="7"/>
  <c r="R51" i="7"/>
  <c r="S51" i="7"/>
  <c r="T51" i="7"/>
  <c r="U51" i="7"/>
  <c r="R52" i="7"/>
  <c r="S52" i="7"/>
  <c r="T52" i="7"/>
  <c r="U52" i="7"/>
  <c r="R53" i="7"/>
  <c r="S53" i="7"/>
  <c r="T53" i="7"/>
  <c r="U53" i="7"/>
  <c r="S54" i="7"/>
  <c r="T54" i="7"/>
  <c r="U54" i="7"/>
  <c r="R55" i="7"/>
  <c r="S55" i="7"/>
  <c r="T55" i="7"/>
  <c r="U55" i="7"/>
  <c r="R56" i="7"/>
  <c r="S56" i="7"/>
  <c r="T56" i="7"/>
  <c r="U56" i="7"/>
  <c r="R57" i="7"/>
  <c r="S57" i="7"/>
  <c r="T57" i="7"/>
  <c r="U57" i="7"/>
  <c r="S58" i="7"/>
  <c r="T58" i="7"/>
  <c r="U58" i="7"/>
  <c r="R59" i="7"/>
  <c r="S59" i="7"/>
  <c r="T59" i="7"/>
  <c r="U59" i="7"/>
  <c r="R60" i="7"/>
  <c r="S60" i="7"/>
  <c r="T60" i="7"/>
  <c r="U60" i="7"/>
  <c r="R61" i="7"/>
  <c r="S61" i="7"/>
  <c r="T61" i="7"/>
  <c r="U61" i="7"/>
  <c r="S62" i="7"/>
  <c r="T62" i="7"/>
  <c r="U62" i="7"/>
  <c r="R63" i="7"/>
  <c r="S63" i="7"/>
  <c r="T63" i="7"/>
  <c r="U63" i="7"/>
  <c r="R64" i="7"/>
  <c r="S64" i="7"/>
  <c r="T64" i="7"/>
  <c r="U64" i="7"/>
  <c r="R65" i="7"/>
  <c r="S65" i="7"/>
  <c r="T65" i="7"/>
  <c r="U65" i="7"/>
  <c r="S66" i="7"/>
  <c r="T66" i="7"/>
  <c r="U66" i="7"/>
  <c r="R67" i="7"/>
  <c r="S67" i="7"/>
  <c r="T67" i="7"/>
  <c r="U67" i="7"/>
  <c r="R68" i="7"/>
  <c r="S68" i="7"/>
  <c r="T68" i="7"/>
  <c r="U68" i="7"/>
  <c r="R69" i="7"/>
  <c r="S69" i="7"/>
  <c r="T69" i="7"/>
  <c r="U69" i="7"/>
  <c r="S70" i="7"/>
  <c r="T70" i="7"/>
  <c r="U70" i="7"/>
  <c r="R71" i="7"/>
  <c r="S71" i="7"/>
  <c r="T71" i="7"/>
  <c r="U71" i="7"/>
  <c r="R72" i="7"/>
  <c r="S72" i="7"/>
  <c r="T72" i="7"/>
  <c r="U72" i="7"/>
  <c r="U2" i="7"/>
  <c r="T2" i="7"/>
  <c r="S2" i="7"/>
  <c r="S2" i="13"/>
  <c r="U72" i="13"/>
  <c r="T72" i="13"/>
  <c r="R72" i="13"/>
  <c r="U71" i="13"/>
  <c r="T71" i="13"/>
  <c r="R71" i="13"/>
  <c r="U70" i="13"/>
  <c r="T70" i="13"/>
  <c r="R70" i="13"/>
  <c r="U69" i="13"/>
  <c r="T69" i="13"/>
  <c r="R69" i="13"/>
  <c r="U68" i="13"/>
  <c r="T68" i="13"/>
  <c r="R68" i="13"/>
  <c r="U67" i="13"/>
  <c r="T67" i="13"/>
  <c r="R67" i="13"/>
  <c r="U66" i="13"/>
  <c r="T66" i="13"/>
  <c r="R66" i="13"/>
  <c r="U65" i="13"/>
  <c r="T65" i="13"/>
  <c r="R65" i="13"/>
  <c r="U64" i="13"/>
  <c r="T64" i="13"/>
  <c r="R64" i="13"/>
  <c r="U63" i="13"/>
  <c r="T63" i="13"/>
  <c r="R63" i="13"/>
  <c r="U62" i="13"/>
  <c r="T62" i="13"/>
  <c r="R62" i="13"/>
  <c r="U61" i="13"/>
  <c r="T61" i="13"/>
  <c r="R61" i="13"/>
  <c r="U60" i="13"/>
  <c r="T60" i="13"/>
  <c r="R60" i="13"/>
  <c r="U59" i="13"/>
  <c r="T59" i="13"/>
  <c r="R59" i="13"/>
  <c r="U58" i="13"/>
  <c r="T58" i="13"/>
  <c r="R58" i="13"/>
  <c r="U57" i="13"/>
  <c r="T57" i="13"/>
  <c r="R57" i="13"/>
  <c r="U56" i="13"/>
  <c r="T56" i="13"/>
  <c r="R56" i="13"/>
  <c r="U55" i="13"/>
  <c r="T55" i="13"/>
  <c r="R55" i="13"/>
  <c r="U54" i="13"/>
  <c r="T54" i="13"/>
  <c r="R54" i="13"/>
  <c r="U53" i="13"/>
  <c r="T53" i="13"/>
  <c r="R53" i="13"/>
  <c r="U52" i="13"/>
  <c r="T52" i="13"/>
  <c r="R52" i="13"/>
  <c r="U51" i="13"/>
  <c r="T51" i="13"/>
  <c r="R51" i="13"/>
  <c r="U50" i="13"/>
  <c r="T50" i="13"/>
  <c r="R50" i="13"/>
  <c r="U49" i="13"/>
  <c r="T49" i="13"/>
  <c r="R49" i="13"/>
  <c r="U48" i="13"/>
  <c r="T48" i="13"/>
  <c r="R48" i="13"/>
  <c r="U47" i="13"/>
  <c r="T47" i="13"/>
  <c r="R47" i="13"/>
  <c r="U46" i="13"/>
  <c r="T46" i="13"/>
  <c r="R46" i="13"/>
  <c r="U45" i="13"/>
  <c r="T45" i="13"/>
  <c r="R45" i="13"/>
  <c r="U44" i="13"/>
  <c r="T44" i="13"/>
  <c r="R44" i="13"/>
  <c r="U43" i="13"/>
  <c r="T43" i="13"/>
  <c r="R43" i="13"/>
  <c r="U42" i="13"/>
  <c r="T42" i="13"/>
  <c r="R42" i="13"/>
  <c r="U41" i="13"/>
  <c r="T41" i="13"/>
  <c r="R41" i="13"/>
  <c r="U40" i="13"/>
  <c r="T40" i="13"/>
  <c r="R40" i="13"/>
  <c r="U39" i="13"/>
  <c r="T39" i="13"/>
  <c r="R39" i="13"/>
  <c r="U38" i="13"/>
  <c r="T38" i="13"/>
  <c r="R38" i="13"/>
  <c r="U37" i="13"/>
  <c r="T37" i="13"/>
  <c r="R37" i="13"/>
  <c r="U36" i="13"/>
  <c r="T36" i="13"/>
  <c r="R36" i="13"/>
  <c r="U35" i="13"/>
  <c r="T35" i="13"/>
  <c r="R35" i="13"/>
  <c r="U34" i="13"/>
  <c r="T34" i="13"/>
  <c r="S34" i="13"/>
  <c r="R34" i="13"/>
  <c r="U33" i="13"/>
  <c r="T33" i="13"/>
  <c r="S33" i="13"/>
  <c r="R33" i="13"/>
  <c r="U32" i="13"/>
  <c r="T32" i="13"/>
  <c r="S32" i="13"/>
  <c r="R32" i="13"/>
  <c r="U31" i="13"/>
  <c r="T31" i="13"/>
  <c r="S31" i="13"/>
  <c r="R31" i="13"/>
  <c r="U30" i="13"/>
  <c r="T30" i="13"/>
  <c r="S30" i="13"/>
  <c r="R30" i="13"/>
  <c r="U29" i="13"/>
  <c r="T29" i="13"/>
  <c r="S29" i="13"/>
  <c r="R29" i="13"/>
  <c r="U28" i="13"/>
  <c r="T28" i="13"/>
  <c r="S28" i="13"/>
  <c r="R28" i="13"/>
  <c r="U27" i="13"/>
  <c r="T27" i="13"/>
  <c r="S27" i="13"/>
  <c r="R27" i="13"/>
  <c r="U26" i="13"/>
  <c r="T26" i="13"/>
  <c r="S26" i="13"/>
  <c r="R26" i="13"/>
  <c r="U25" i="13"/>
  <c r="T25" i="13"/>
  <c r="S25" i="13"/>
  <c r="R25" i="13"/>
  <c r="U24" i="13"/>
  <c r="T24" i="13"/>
  <c r="S24" i="13"/>
  <c r="R24" i="13"/>
  <c r="U23" i="13"/>
  <c r="T23" i="13"/>
  <c r="S23" i="13"/>
  <c r="R23" i="13"/>
  <c r="U22" i="13"/>
  <c r="T22" i="13"/>
  <c r="S22" i="13"/>
  <c r="R22" i="13"/>
  <c r="U21" i="13"/>
  <c r="T21" i="13"/>
  <c r="S21" i="13"/>
  <c r="R21" i="13"/>
  <c r="U20" i="13"/>
  <c r="T20" i="13"/>
  <c r="S20" i="13"/>
  <c r="R20" i="13"/>
  <c r="U19" i="13"/>
  <c r="T19" i="13"/>
  <c r="S19" i="13"/>
  <c r="R19" i="13"/>
  <c r="U18" i="13"/>
  <c r="T18" i="13"/>
  <c r="S18" i="13"/>
  <c r="R18" i="13"/>
  <c r="U17" i="13"/>
  <c r="T17" i="13"/>
  <c r="S17" i="13"/>
  <c r="R17" i="13"/>
  <c r="U16" i="13"/>
  <c r="T16" i="13"/>
  <c r="S16" i="13"/>
  <c r="R16" i="13"/>
  <c r="U15" i="13"/>
  <c r="T15" i="13"/>
  <c r="S15" i="13"/>
  <c r="R15" i="13"/>
  <c r="U14" i="13"/>
  <c r="T14" i="13"/>
  <c r="S14" i="13"/>
  <c r="R14" i="13"/>
  <c r="U13" i="13"/>
  <c r="T13" i="13"/>
  <c r="S13" i="13"/>
  <c r="R13" i="13"/>
  <c r="U12" i="13"/>
  <c r="T12" i="13"/>
  <c r="S12" i="13"/>
  <c r="R12" i="13"/>
  <c r="U11" i="13"/>
  <c r="T11" i="13"/>
  <c r="S11" i="13"/>
  <c r="R11" i="13"/>
  <c r="U10" i="13"/>
  <c r="T10" i="13"/>
  <c r="S10" i="13"/>
  <c r="R10" i="13"/>
  <c r="U9" i="13"/>
  <c r="T9" i="13"/>
  <c r="S9" i="13"/>
  <c r="R9" i="13"/>
  <c r="U8" i="13"/>
  <c r="T8" i="13"/>
  <c r="S8" i="13"/>
  <c r="R8" i="13"/>
  <c r="U7" i="13"/>
  <c r="T7" i="13"/>
  <c r="S7" i="13"/>
  <c r="R7" i="13"/>
  <c r="U6" i="13"/>
  <c r="T6" i="13"/>
  <c r="S6" i="13"/>
  <c r="R6" i="13"/>
  <c r="U5" i="13"/>
  <c r="T5" i="13"/>
  <c r="S5" i="13"/>
  <c r="R5" i="13"/>
  <c r="U4" i="13"/>
  <c r="T4" i="13"/>
  <c r="S4" i="13"/>
  <c r="R4" i="13"/>
  <c r="U3" i="13"/>
  <c r="T3" i="13"/>
  <c r="S3" i="13"/>
  <c r="R3" i="13"/>
  <c r="U2" i="13"/>
  <c r="T2" i="13"/>
  <c r="R2" i="13"/>
  <c r="P72" i="38"/>
  <c r="U72" i="38" s="1"/>
  <c r="L72" i="38"/>
  <c r="K72" i="38" s="1"/>
  <c r="T72" i="38" s="1"/>
  <c r="I72" i="38"/>
  <c r="D72" i="38"/>
  <c r="P71" i="38"/>
  <c r="U71" i="38" s="1"/>
  <c r="L71" i="38"/>
  <c r="K71" i="38" s="1"/>
  <c r="T71" i="38" s="1"/>
  <c r="I71" i="38"/>
  <c r="D71" i="38"/>
  <c r="P70" i="38"/>
  <c r="U70" i="38" s="1"/>
  <c r="L70" i="38"/>
  <c r="K70" i="38" s="1"/>
  <c r="T70" i="38" s="1"/>
  <c r="I70" i="38"/>
  <c r="D70" i="38"/>
  <c r="P69" i="38"/>
  <c r="U69" i="38" s="1"/>
  <c r="L69" i="38"/>
  <c r="K69" i="38" s="1"/>
  <c r="T69" i="38" s="1"/>
  <c r="I69" i="38"/>
  <c r="D69" i="38"/>
  <c r="P68" i="38"/>
  <c r="U68" i="38" s="1"/>
  <c r="L68" i="38"/>
  <c r="K68" i="38" s="1"/>
  <c r="T68" i="38" s="1"/>
  <c r="I68" i="38"/>
  <c r="D68" i="38"/>
  <c r="P67" i="38"/>
  <c r="U67" i="38" s="1"/>
  <c r="L67" i="38"/>
  <c r="K67" i="38" s="1"/>
  <c r="T67" i="38" s="1"/>
  <c r="I67" i="38"/>
  <c r="D67" i="38"/>
  <c r="P66" i="38"/>
  <c r="U66" i="38" s="1"/>
  <c r="L66" i="38"/>
  <c r="K66" i="38" s="1"/>
  <c r="T66" i="38" s="1"/>
  <c r="I66" i="38"/>
  <c r="D66" i="38"/>
  <c r="P65" i="38"/>
  <c r="U65" i="38" s="1"/>
  <c r="L65" i="38"/>
  <c r="K65" i="38" s="1"/>
  <c r="T65" i="38" s="1"/>
  <c r="I65" i="38"/>
  <c r="D65" i="38"/>
  <c r="P64" i="38"/>
  <c r="U64" i="38" s="1"/>
  <c r="L64" i="38"/>
  <c r="K64" i="38" s="1"/>
  <c r="T64" i="38" s="1"/>
  <c r="I64" i="38"/>
  <c r="D64" i="38"/>
  <c r="P63" i="38"/>
  <c r="U63" i="38" s="1"/>
  <c r="L63" i="38"/>
  <c r="K63" i="38" s="1"/>
  <c r="T63" i="38" s="1"/>
  <c r="I63" i="38"/>
  <c r="D63" i="38"/>
  <c r="P62" i="38"/>
  <c r="U62" i="38" s="1"/>
  <c r="L62" i="38"/>
  <c r="K62" i="38" s="1"/>
  <c r="T62" i="38" s="1"/>
  <c r="I62" i="38"/>
  <c r="D62" i="38"/>
  <c r="P61" i="38"/>
  <c r="U61" i="38" s="1"/>
  <c r="L61" i="38"/>
  <c r="K61" i="38" s="1"/>
  <c r="T61" i="38" s="1"/>
  <c r="I61" i="38"/>
  <c r="D61" i="38"/>
  <c r="P60" i="38"/>
  <c r="U60" i="38" s="1"/>
  <c r="L60" i="38"/>
  <c r="K60" i="38" s="1"/>
  <c r="T60" i="38" s="1"/>
  <c r="I60" i="38"/>
  <c r="D60" i="38"/>
  <c r="P59" i="38"/>
  <c r="U59" i="38" s="1"/>
  <c r="L59" i="38"/>
  <c r="K59" i="38" s="1"/>
  <c r="T59" i="38" s="1"/>
  <c r="I59" i="38"/>
  <c r="D59" i="38"/>
  <c r="P58" i="38"/>
  <c r="U58" i="38" s="1"/>
  <c r="L58" i="38"/>
  <c r="K58" i="38" s="1"/>
  <c r="T58" i="38" s="1"/>
  <c r="I58" i="38"/>
  <c r="D58" i="38"/>
  <c r="P57" i="38"/>
  <c r="U57" i="38" s="1"/>
  <c r="L57" i="38"/>
  <c r="K57" i="38" s="1"/>
  <c r="T57" i="38" s="1"/>
  <c r="I57" i="38"/>
  <c r="D57" i="38"/>
  <c r="P56" i="38"/>
  <c r="U56" i="38" s="1"/>
  <c r="L56" i="38"/>
  <c r="K56" i="38" s="1"/>
  <c r="T56" i="38" s="1"/>
  <c r="I56" i="38"/>
  <c r="D56" i="38"/>
  <c r="P55" i="38"/>
  <c r="U55" i="38" s="1"/>
  <c r="L55" i="38"/>
  <c r="K55" i="38" s="1"/>
  <c r="T55" i="38" s="1"/>
  <c r="I55" i="38"/>
  <c r="D55" i="38"/>
  <c r="P54" i="38"/>
  <c r="U54" i="38" s="1"/>
  <c r="L54" i="38"/>
  <c r="K54" i="38" s="1"/>
  <c r="T54" i="38" s="1"/>
  <c r="I54" i="38"/>
  <c r="D54" i="38"/>
  <c r="P53" i="38"/>
  <c r="U53" i="38" s="1"/>
  <c r="L53" i="38"/>
  <c r="K53" i="38" s="1"/>
  <c r="T53" i="38" s="1"/>
  <c r="I53" i="38"/>
  <c r="D53" i="38"/>
  <c r="P52" i="38"/>
  <c r="U52" i="38" s="1"/>
  <c r="L52" i="38"/>
  <c r="K52" i="38" s="1"/>
  <c r="T52" i="38" s="1"/>
  <c r="I52" i="38"/>
  <c r="D52" i="38"/>
  <c r="P51" i="38"/>
  <c r="U51" i="38" s="1"/>
  <c r="L51" i="38"/>
  <c r="K51" i="38" s="1"/>
  <c r="T51" i="38" s="1"/>
  <c r="I51" i="38"/>
  <c r="D51" i="38"/>
  <c r="P50" i="38"/>
  <c r="U50" i="38" s="1"/>
  <c r="L50" i="38"/>
  <c r="K50" i="38" s="1"/>
  <c r="T50" i="38" s="1"/>
  <c r="I50" i="38"/>
  <c r="D50" i="38"/>
  <c r="P49" i="38"/>
  <c r="U49" i="38" s="1"/>
  <c r="L49" i="38"/>
  <c r="K49" i="38" s="1"/>
  <c r="T49" i="38" s="1"/>
  <c r="I49" i="38"/>
  <c r="D49" i="38"/>
  <c r="P48" i="38"/>
  <c r="U48" i="38" s="1"/>
  <c r="L48" i="38"/>
  <c r="K48" i="38" s="1"/>
  <c r="T48" i="38" s="1"/>
  <c r="I48" i="38"/>
  <c r="D48" i="38"/>
  <c r="P47" i="38"/>
  <c r="U47" i="38" s="1"/>
  <c r="L47" i="38"/>
  <c r="K47" i="38" s="1"/>
  <c r="T47" i="38" s="1"/>
  <c r="I47" i="38"/>
  <c r="D47" i="38"/>
  <c r="P46" i="38"/>
  <c r="U46" i="38" s="1"/>
  <c r="L46" i="38"/>
  <c r="K46" i="38" s="1"/>
  <c r="T46" i="38" s="1"/>
  <c r="I46" i="38"/>
  <c r="D46" i="38"/>
  <c r="P45" i="38"/>
  <c r="U45" i="38" s="1"/>
  <c r="L45" i="38"/>
  <c r="K45" i="38" s="1"/>
  <c r="T45" i="38" s="1"/>
  <c r="I45" i="38"/>
  <c r="D45" i="38"/>
  <c r="P44" i="38"/>
  <c r="U44" i="38" s="1"/>
  <c r="L44" i="38"/>
  <c r="K44" i="38" s="1"/>
  <c r="T44" i="38" s="1"/>
  <c r="I44" i="38"/>
  <c r="D44" i="38"/>
  <c r="P43" i="38"/>
  <c r="U43" i="38" s="1"/>
  <c r="L43" i="38"/>
  <c r="K43" i="38" s="1"/>
  <c r="T43" i="38" s="1"/>
  <c r="I43" i="38"/>
  <c r="D43" i="38"/>
  <c r="P42" i="38"/>
  <c r="U42" i="38" s="1"/>
  <c r="L42" i="38"/>
  <c r="K42" i="38" s="1"/>
  <c r="T42" i="38" s="1"/>
  <c r="I42" i="38"/>
  <c r="D42" i="38"/>
  <c r="P41" i="38"/>
  <c r="U41" i="38" s="1"/>
  <c r="L41" i="38"/>
  <c r="K41" i="38" s="1"/>
  <c r="T41" i="38" s="1"/>
  <c r="I41" i="38"/>
  <c r="D41" i="38"/>
  <c r="P40" i="38"/>
  <c r="U40" i="38" s="1"/>
  <c r="L40" i="38"/>
  <c r="K40" i="38" s="1"/>
  <c r="T40" i="38" s="1"/>
  <c r="I40" i="38"/>
  <c r="D40" i="38"/>
  <c r="P39" i="38"/>
  <c r="U39" i="38" s="1"/>
  <c r="L39" i="38"/>
  <c r="K39" i="38" s="1"/>
  <c r="T39" i="38" s="1"/>
  <c r="I39" i="38"/>
  <c r="D39" i="38"/>
  <c r="P38" i="38"/>
  <c r="U38" i="38" s="1"/>
  <c r="L38" i="38"/>
  <c r="K38" i="38" s="1"/>
  <c r="T38" i="38" s="1"/>
  <c r="I38" i="38"/>
  <c r="D38" i="38"/>
  <c r="P37" i="38"/>
  <c r="U37" i="38" s="1"/>
  <c r="L37" i="38"/>
  <c r="K37" i="38" s="1"/>
  <c r="T37" i="38" s="1"/>
  <c r="I37" i="38"/>
  <c r="D37" i="38"/>
  <c r="P36" i="38"/>
  <c r="U36" i="38" s="1"/>
  <c r="L36" i="38"/>
  <c r="K36" i="38" s="1"/>
  <c r="T36" i="38" s="1"/>
  <c r="I36" i="38"/>
  <c r="D36" i="38"/>
  <c r="P35" i="38"/>
  <c r="U35" i="38" s="1"/>
  <c r="L35" i="38"/>
  <c r="K35" i="38" s="1"/>
  <c r="T35" i="38" s="1"/>
  <c r="I35" i="38"/>
  <c r="D35" i="38"/>
  <c r="P34" i="38"/>
  <c r="U34" i="38" s="1"/>
  <c r="L34" i="38"/>
  <c r="K34" i="38" s="1"/>
  <c r="T34" i="38" s="1"/>
  <c r="I34" i="38"/>
  <c r="S34" i="38" s="1"/>
  <c r="D34" i="38"/>
  <c r="P33" i="38"/>
  <c r="U33" i="38" s="1"/>
  <c r="L33" i="38"/>
  <c r="K33" i="38" s="1"/>
  <c r="T33" i="38" s="1"/>
  <c r="I33" i="38"/>
  <c r="S33" i="38" s="1"/>
  <c r="D33" i="38"/>
  <c r="P32" i="38"/>
  <c r="U32" i="38" s="1"/>
  <c r="L32" i="38"/>
  <c r="K32" i="38" s="1"/>
  <c r="T32" i="38" s="1"/>
  <c r="I32" i="38"/>
  <c r="S32" i="38" s="1"/>
  <c r="D32" i="38"/>
  <c r="P31" i="38"/>
  <c r="U31" i="38" s="1"/>
  <c r="L31" i="38"/>
  <c r="K31" i="38" s="1"/>
  <c r="T31" i="38" s="1"/>
  <c r="I31" i="38"/>
  <c r="S31" i="38" s="1"/>
  <c r="D31" i="38"/>
  <c r="P30" i="38"/>
  <c r="U30" i="38" s="1"/>
  <c r="L30" i="38"/>
  <c r="K30" i="38" s="1"/>
  <c r="T30" i="38" s="1"/>
  <c r="I30" i="38"/>
  <c r="S30" i="38" s="1"/>
  <c r="D30" i="38"/>
  <c r="P29" i="38"/>
  <c r="U29" i="38" s="1"/>
  <c r="L29" i="38"/>
  <c r="K29" i="38" s="1"/>
  <c r="T29" i="38" s="1"/>
  <c r="I29" i="38"/>
  <c r="S29" i="38" s="1"/>
  <c r="D29" i="38"/>
  <c r="P28" i="38"/>
  <c r="U28" i="38" s="1"/>
  <c r="L28" i="38"/>
  <c r="K28" i="38" s="1"/>
  <c r="T28" i="38" s="1"/>
  <c r="I28" i="38"/>
  <c r="S28" i="38" s="1"/>
  <c r="D28" i="38"/>
  <c r="P27" i="38"/>
  <c r="U27" i="38" s="1"/>
  <c r="L27" i="38"/>
  <c r="K27" i="38" s="1"/>
  <c r="T27" i="38" s="1"/>
  <c r="I27" i="38"/>
  <c r="S27" i="38" s="1"/>
  <c r="D27" i="38"/>
  <c r="P26" i="38"/>
  <c r="U26" i="38" s="1"/>
  <c r="L26" i="38"/>
  <c r="K26" i="38" s="1"/>
  <c r="T26" i="38" s="1"/>
  <c r="I26" i="38"/>
  <c r="S26" i="38" s="1"/>
  <c r="D26" i="38"/>
  <c r="P25" i="38"/>
  <c r="U25" i="38" s="1"/>
  <c r="L25" i="38"/>
  <c r="K25" i="38" s="1"/>
  <c r="T25" i="38" s="1"/>
  <c r="I25" i="38"/>
  <c r="S25" i="38" s="1"/>
  <c r="D25" i="38"/>
  <c r="P24" i="38"/>
  <c r="U24" i="38" s="1"/>
  <c r="L24" i="38"/>
  <c r="K24" i="38" s="1"/>
  <c r="T24" i="38" s="1"/>
  <c r="I24" i="38"/>
  <c r="S24" i="38" s="1"/>
  <c r="D24" i="38"/>
  <c r="P23" i="38"/>
  <c r="U23" i="38" s="1"/>
  <c r="L23" i="38"/>
  <c r="K23" i="38" s="1"/>
  <c r="T23" i="38" s="1"/>
  <c r="I23" i="38"/>
  <c r="S23" i="38" s="1"/>
  <c r="D23" i="38"/>
  <c r="P22" i="38"/>
  <c r="U22" i="38" s="1"/>
  <c r="L22" i="38"/>
  <c r="K22" i="38" s="1"/>
  <c r="T22" i="38" s="1"/>
  <c r="I22" i="38"/>
  <c r="S22" i="38" s="1"/>
  <c r="D22" i="38"/>
  <c r="P21" i="38"/>
  <c r="U21" i="38" s="1"/>
  <c r="L21" i="38"/>
  <c r="K21" i="38" s="1"/>
  <c r="T21" i="38" s="1"/>
  <c r="I21" i="38"/>
  <c r="S21" i="38" s="1"/>
  <c r="D21" i="38"/>
  <c r="P20" i="38"/>
  <c r="U20" i="38" s="1"/>
  <c r="L20" i="38"/>
  <c r="K20" i="38" s="1"/>
  <c r="T20" i="38" s="1"/>
  <c r="I20" i="38"/>
  <c r="S20" i="38" s="1"/>
  <c r="D20" i="38"/>
  <c r="P19" i="38"/>
  <c r="U19" i="38" s="1"/>
  <c r="L19" i="38"/>
  <c r="K19" i="38" s="1"/>
  <c r="T19" i="38" s="1"/>
  <c r="I19" i="38"/>
  <c r="S19" i="38" s="1"/>
  <c r="D19" i="38"/>
  <c r="P18" i="38"/>
  <c r="U18" i="38" s="1"/>
  <c r="L18" i="38"/>
  <c r="K18" i="38" s="1"/>
  <c r="T18" i="38" s="1"/>
  <c r="I18" i="38"/>
  <c r="S18" i="38" s="1"/>
  <c r="D18" i="38"/>
  <c r="P17" i="38"/>
  <c r="U17" i="38" s="1"/>
  <c r="L17" i="38"/>
  <c r="K17" i="38" s="1"/>
  <c r="T17" i="38" s="1"/>
  <c r="I17" i="38"/>
  <c r="S17" i="38" s="1"/>
  <c r="D17" i="38"/>
  <c r="P16" i="38"/>
  <c r="U16" i="38" s="1"/>
  <c r="L16" i="38"/>
  <c r="K16" i="38" s="1"/>
  <c r="T16" i="38" s="1"/>
  <c r="I16" i="38"/>
  <c r="S16" i="38" s="1"/>
  <c r="D16" i="38"/>
  <c r="P15" i="38"/>
  <c r="U15" i="38" s="1"/>
  <c r="L15" i="38"/>
  <c r="K15" i="38" s="1"/>
  <c r="T15" i="38" s="1"/>
  <c r="I15" i="38"/>
  <c r="S15" i="38" s="1"/>
  <c r="D15" i="38"/>
  <c r="P14" i="38"/>
  <c r="U14" i="38" s="1"/>
  <c r="L14" i="38"/>
  <c r="K14" i="38" s="1"/>
  <c r="T14" i="38" s="1"/>
  <c r="I14" i="38"/>
  <c r="S14" i="38" s="1"/>
  <c r="D14" i="38"/>
  <c r="P13" i="38"/>
  <c r="U13" i="38" s="1"/>
  <c r="L13" i="38"/>
  <c r="K13" i="38" s="1"/>
  <c r="T13" i="38" s="1"/>
  <c r="I13" i="38"/>
  <c r="S13" i="38" s="1"/>
  <c r="D13" i="38"/>
  <c r="P12" i="38"/>
  <c r="U12" i="38" s="1"/>
  <c r="L12" i="38"/>
  <c r="K12" i="38" s="1"/>
  <c r="T12" i="38" s="1"/>
  <c r="I12" i="38"/>
  <c r="S12" i="38" s="1"/>
  <c r="D12" i="38"/>
  <c r="P11" i="38"/>
  <c r="U11" i="38" s="1"/>
  <c r="L11" i="38"/>
  <c r="K11" i="38" s="1"/>
  <c r="T11" i="38" s="1"/>
  <c r="I11" i="38"/>
  <c r="S11" i="38" s="1"/>
  <c r="D11" i="38"/>
  <c r="P10" i="38"/>
  <c r="U10" i="38" s="1"/>
  <c r="L10" i="38"/>
  <c r="K10" i="38" s="1"/>
  <c r="T10" i="38" s="1"/>
  <c r="I10" i="38"/>
  <c r="S10" i="38" s="1"/>
  <c r="D10" i="38"/>
  <c r="P9" i="38"/>
  <c r="U9" i="38" s="1"/>
  <c r="L9" i="38"/>
  <c r="K9" i="38" s="1"/>
  <c r="T9" i="38" s="1"/>
  <c r="I9" i="38"/>
  <c r="S9" i="38" s="1"/>
  <c r="D9" i="38"/>
  <c r="P8" i="38"/>
  <c r="U8" i="38" s="1"/>
  <c r="L8" i="38"/>
  <c r="K8" i="38" s="1"/>
  <c r="T8" i="38" s="1"/>
  <c r="I8" i="38"/>
  <c r="S8" i="38" s="1"/>
  <c r="D8" i="38"/>
  <c r="P7" i="38"/>
  <c r="U7" i="38" s="1"/>
  <c r="L7" i="38"/>
  <c r="K7" i="38" s="1"/>
  <c r="T7" i="38" s="1"/>
  <c r="I7" i="38"/>
  <c r="S7" i="38" s="1"/>
  <c r="D7" i="38"/>
  <c r="P6" i="38"/>
  <c r="U6" i="38" s="1"/>
  <c r="L6" i="38"/>
  <c r="K6" i="38" s="1"/>
  <c r="T6" i="38" s="1"/>
  <c r="I6" i="38"/>
  <c r="S6" i="38" s="1"/>
  <c r="D6" i="38"/>
  <c r="P5" i="38"/>
  <c r="U5" i="38" s="1"/>
  <c r="L5" i="38"/>
  <c r="K5" i="38" s="1"/>
  <c r="T5" i="38" s="1"/>
  <c r="I5" i="38"/>
  <c r="S5" i="38" s="1"/>
  <c r="D5" i="38"/>
  <c r="P4" i="38"/>
  <c r="U4" i="38" s="1"/>
  <c r="L4" i="38"/>
  <c r="K4" i="38" s="1"/>
  <c r="T4" i="38" s="1"/>
  <c r="I4" i="38"/>
  <c r="S4" i="38" s="1"/>
  <c r="D4" i="38"/>
  <c r="P3" i="38"/>
  <c r="U3" i="38" s="1"/>
  <c r="L3" i="38"/>
  <c r="K3" i="38" s="1"/>
  <c r="T3" i="38" s="1"/>
  <c r="I3" i="38"/>
  <c r="S3" i="38" s="1"/>
  <c r="D3" i="38"/>
  <c r="P2" i="38"/>
  <c r="U2" i="38" s="1"/>
  <c r="L2" i="38"/>
  <c r="K2" i="38" s="1"/>
  <c r="T2" i="38" s="1"/>
  <c r="I2" i="38"/>
  <c r="S2" i="38" s="1"/>
  <c r="D2" i="38"/>
  <c r="P72" i="14"/>
  <c r="U72" i="14" s="1"/>
  <c r="L72" i="14"/>
  <c r="K72" i="14" s="1"/>
  <c r="T72" i="14" s="1"/>
  <c r="I72" i="14"/>
  <c r="G72" i="14" s="1"/>
  <c r="S72" i="14" s="1"/>
  <c r="D72" i="14"/>
  <c r="B72" i="14" s="1"/>
  <c r="R72" i="14" s="1"/>
  <c r="P71" i="14"/>
  <c r="U71" i="14" s="1"/>
  <c r="L71" i="14"/>
  <c r="K71" i="14" s="1"/>
  <c r="T71" i="14" s="1"/>
  <c r="I71" i="14"/>
  <c r="G71" i="14" s="1"/>
  <c r="S71" i="14" s="1"/>
  <c r="D71" i="14"/>
  <c r="B71" i="14" s="1"/>
  <c r="R71" i="14" s="1"/>
  <c r="P70" i="14"/>
  <c r="U70" i="14" s="1"/>
  <c r="L70" i="14"/>
  <c r="K70" i="14" s="1"/>
  <c r="T70" i="14" s="1"/>
  <c r="I70" i="14"/>
  <c r="G70" i="14" s="1"/>
  <c r="S70" i="14" s="1"/>
  <c r="D70" i="14"/>
  <c r="B70" i="14" s="1"/>
  <c r="R70" i="14" s="1"/>
  <c r="P69" i="14"/>
  <c r="U69" i="14" s="1"/>
  <c r="L69" i="14"/>
  <c r="K69" i="14" s="1"/>
  <c r="T69" i="14" s="1"/>
  <c r="I69" i="14"/>
  <c r="G69" i="14" s="1"/>
  <c r="S69" i="14" s="1"/>
  <c r="D69" i="14"/>
  <c r="B69" i="14" s="1"/>
  <c r="R69" i="14" s="1"/>
  <c r="P68" i="14"/>
  <c r="U68" i="14" s="1"/>
  <c r="L68" i="14"/>
  <c r="K68" i="14" s="1"/>
  <c r="T68" i="14" s="1"/>
  <c r="I68" i="14"/>
  <c r="G68" i="14" s="1"/>
  <c r="S68" i="14" s="1"/>
  <c r="D68" i="14"/>
  <c r="B68" i="14" s="1"/>
  <c r="R68" i="14" s="1"/>
  <c r="P67" i="14"/>
  <c r="U67" i="14" s="1"/>
  <c r="L67" i="14"/>
  <c r="K67" i="14" s="1"/>
  <c r="T67" i="14" s="1"/>
  <c r="I67" i="14"/>
  <c r="G67" i="14" s="1"/>
  <c r="S67" i="14" s="1"/>
  <c r="D67" i="14"/>
  <c r="B67" i="14" s="1"/>
  <c r="R67" i="14" s="1"/>
  <c r="P66" i="14"/>
  <c r="U66" i="14" s="1"/>
  <c r="L66" i="14"/>
  <c r="K66" i="14" s="1"/>
  <c r="T66" i="14" s="1"/>
  <c r="I66" i="14"/>
  <c r="G66" i="14" s="1"/>
  <c r="S66" i="14" s="1"/>
  <c r="D66" i="14"/>
  <c r="B66" i="14" s="1"/>
  <c r="R66" i="14" s="1"/>
  <c r="P65" i="14"/>
  <c r="U65" i="14" s="1"/>
  <c r="L65" i="14"/>
  <c r="K65" i="14" s="1"/>
  <c r="T65" i="14" s="1"/>
  <c r="I65" i="14"/>
  <c r="G65" i="14" s="1"/>
  <c r="S65" i="14" s="1"/>
  <c r="D65" i="14"/>
  <c r="B65" i="14" s="1"/>
  <c r="R65" i="14" s="1"/>
  <c r="P64" i="14"/>
  <c r="U64" i="14" s="1"/>
  <c r="L64" i="14"/>
  <c r="K64" i="14" s="1"/>
  <c r="T64" i="14" s="1"/>
  <c r="I64" i="14"/>
  <c r="G64" i="14" s="1"/>
  <c r="S64" i="14" s="1"/>
  <c r="D64" i="14"/>
  <c r="B64" i="14" s="1"/>
  <c r="R64" i="14" s="1"/>
  <c r="P63" i="14"/>
  <c r="U63" i="14" s="1"/>
  <c r="L63" i="14"/>
  <c r="K63" i="14" s="1"/>
  <c r="T63" i="14" s="1"/>
  <c r="I63" i="14"/>
  <c r="G63" i="14" s="1"/>
  <c r="S63" i="14" s="1"/>
  <c r="D63" i="14"/>
  <c r="B63" i="14" s="1"/>
  <c r="R63" i="14" s="1"/>
  <c r="P62" i="14"/>
  <c r="U62" i="14" s="1"/>
  <c r="L62" i="14"/>
  <c r="K62" i="14" s="1"/>
  <c r="T62" i="14" s="1"/>
  <c r="I62" i="14"/>
  <c r="G62" i="14" s="1"/>
  <c r="S62" i="14" s="1"/>
  <c r="D62" i="14"/>
  <c r="B62" i="14" s="1"/>
  <c r="R62" i="14" s="1"/>
  <c r="P61" i="14"/>
  <c r="U61" i="14" s="1"/>
  <c r="L61" i="14"/>
  <c r="K61" i="14" s="1"/>
  <c r="T61" i="14" s="1"/>
  <c r="I61" i="14"/>
  <c r="G61" i="14" s="1"/>
  <c r="S61" i="14" s="1"/>
  <c r="D61" i="14"/>
  <c r="B61" i="14" s="1"/>
  <c r="R61" i="14" s="1"/>
  <c r="P60" i="14"/>
  <c r="U60" i="14" s="1"/>
  <c r="L60" i="14"/>
  <c r="K60" i="14" s="1"/>
  <c r="T60" i="14" s="1"/>
  <c r="I60" i="14"/>
  <c r="G60" i="14" s="1"/>
  <c r="S60" i="14" s="1"/>
  <c r="D60" i="14"/>
  <c r="B60" i="14" s="1"/>
  <c r="R60" i="14" s="1"/>
  <c r="P59" i="14"/>
  <c r="U59" i="14" s="1"/>
  <c r="L59" i="14"/>
  <c r="K59" i="14" s="1"/>
  <c r="T59" i="14" s="1"/>
  <c r="I59" i="14"/>
  <c r="G59" i="14" s="1"/>
  <c r="S59" i="14" s="1"/>
  <c r="D59" i="14"/>
  <c r="B59" i="14" s="1"/>
  <c r="R59" i="14" s="1"/>
  <c r="P58" i="14"/>
  <c r="U58" i="14" s="1"/>
  <c r="L58" i="14"/>
  <c r="K58" i="14" s="1"/>
  <c r="T58" i="14" s="1"/>
  <c r="I58" i="14"/>
  <c r="G58" i="14" s="1"/>
  <c r="S58" i="14" s="1"/>
  <c r="D58" i="14"/>
  <c r="B58" i="14" s="1"/>
  <c r="R58" i="14" s="1"/>
  <c r="P57" i="14"/>
  <c r="U57" i="14" s="1"/>
  <c r="L57" i="14"/>
  <c r="K57" i="14" s="1"/>
  <c r="T57" i="14" s="1"/>
  <c r="I57" i="14"/>
  <c r="G57" i="14" s="1"/>
  <c r="S57" i="14" s="1"/>
  <c r="D57" i="14"/>
  <c r="B57" i="14" s="1"/>
  <c r="R57" i="14" s="1"/>
  <c r="P56" i="14"/>
  <c r="U56" i="14" s="1"/>
  <c r="L56" i="14"/>
  <c r="K56" i="14" s="1"/>
  <c r="T56" i="14" s="1"/>
  <c r="I56" i="14"/>
  <c r="G56" i="14" s="1"/>
  <c r="S56" i="14" s="1"/>
  <c r="D56" i="14"/>
  <c r="B56" i="14" s="1"/>
  <c r="R56" i="14" s="1"/>
  <c r="P55" i="14"/>
  <c r="U55" i="14" s="1"/>
  <c r="L55" i="14"/>
  <c r="K55" i="14" s="1"/>
  <c r="T55" i="14" s="1"/>
  <c r="I55" i="14"/>
  <c r="G55" i="14" s="1"/>
  <c r="S55" i="14" s="1"/>
  <c r="D55" i="14"/>
  <c r="B55" i="14" s="1"/>
  <c r="R55" i="14" s="1"/>
  <c r="P54" i="14"/>
  <c r="U54" i="14" s="1"/>
  <c r="L54" i="14"/>
  <c r="K54" i="14" s="1"/>
  <c r="T54" i="14" s="1"/>
  <c r="I54" i="14"/>
  <c r="G54" i="14" s="1"/>
  <c r="S54" i="14" s="1"/>
  <c r="D54" i="14"/>
  <c r="B54" i="14" s="1"/>
  <c r="R54" i="14" s="1"/>
  <c r="P53" i="14"/>
  <c r="U53" i="14" s="1"/>
  <c r="L53" i="14"/>
  <c r="K53" i="14" s="1"/>
  <c r="T53" i="14" s="1"/>
  <c r="I53" i="14"/>
  <c r="G53" i="14" s="1"/>
  <c r="S53" i="14" s="1"/>
  <c r="D53" i="14"/>
  <c r="B53" i="14" s="1"/>
  <c r="R53" i="14" s="1"/>
  <c r="P52" i="14"/>
  <c r="U52" i="14" s="1"/>
  <c r="L52" i="14"/>
  <c r="K52" i="14" s="1"/>
  <c r="T52" i="14" s="1"/>
  <c r="I52" i="14"/>
  <c r="G52" i="14" s="1"/>
  <c r="S52" i="14" s="1"/>
  <c r="D52" i="14"/>
  <c r="B52" i="14" s="1"/>
  <c r="R52" i="14" s="1"/>
  <c r="P51" i="14"/>
  <c r="U51" i="14" s="1"/>
  <c r="L51" i="14"/>
  <c r="K51" i="14" s="1"/>
  <c r="T51" i="14" s="1"/>
  <c r="I51" i="14"/>
  <c r="G51" i="14" s="1"/>
  <c r="S51" i="14" s="1"/>
  <c r="D51" i="14"/>
  <c r="B51" i="14" s="1"/>
  <c r="R51" i="14" s="1"/>
  <c r="P50" i="14"/>
  <c r="U50" i="14" s="1"/>
  <c r="L50" i="14"/>
  <c r="K50" i="14" s="1"/>
  <c r="T50" i="14" s="1"/>
  <c r="I50" i="14"/>
  <c r="G50" i="14" s="1"/>
  <c r="S50" i="14" s="1"/>
  <c r="D50" i="14"/>
  <c r="B50" i="14" s="1"/>
  <c r="R50" i="14" s="1"/>
  <c r="P49" i="14"/>
  <c r="U49" i="14" s="1"/>
  <c r="L49" i="14"/>
  <c r="K49" i="14" s="1"/>
  <c r="T49" i="14" s="1"/>
  <c r="I49" i="14"/>
  <c r="G49" i="14" s="1"/>
  <c r="S49" i="14" s="1"/>
  <c r="D49" i="14"/>
  <c r="B49" i="14" s="1"/>
  <c r="R49" i="14" s="1"/>
  <c r="P48" i="14"/>
  <c r="U48" i="14" s="1"/>
  <c r="L48" i="14"/>
  <c r="K48" i="14" s="1"/>
  <c r="T48" i="14" s="1"/>
  <c r="I48" i="14"/>
  <c r="G48" i="14" s="1"/>
  <c r="S48" i="14" s="1"/>
  <c r="D48" i="14"/>
  <c r="B48" i="14" s="1"/>
  <c r="R48" i="14" s="1"/>
  <c r="P47" i="14"/>
  <c r="U47" i="14" s="1"/>
  <c r="L47" i="14"/>
  <c r="K47" i="14" s="1"/>
  <c r="T47" i="14" s="1"/>
  <c r="I47" i="14"/>
  <c r="G47" i="14" s="1"/>
  <c r="S47" i="14" s="1"/>
  <c r="D47" i="14"/>
  <c r="B47" i="14" s="1"/>
  <c r="R47" i="14" s="1"/>
  <c r="P46" i="14"/>
  <c r="U46" i="14" s="1"/>
  <c r="L46" i="14"/>
  <c r="K46" i="14" s="1"/>
  <c r="T46" i="14" s="1"/>
  <c r="I46" i="14"/>
  <c r="G46" i="14" s="1"/>
  <c r="S46" i="14" s="1"/>
  <c r="D46" i="14"/>
  <c r="B46" i="14" s="1"/>
  <c r="R46" i="14" s="1"/>
  <c r="P45" i="14"/>
  <c r="U45" i="14" s="1"/>
  <c r="L45" i="14"/>
  <c r="K45" i="14" s="1"/>
  <c r="T45" i="14" s="1"/>
  <c r="I45" i="14"/>
  <c r="G45" i="14" s="1"/>
  <c r="S45" i="14" s="1"/>
  <c r="D45" i="14"/>
  <c r="B45" i="14" s="1"/>
  <c r="R45" i="14" s="1"/>
  <c r="P44" i="14"/>
  <c r="U44" i="14" s="1"/>
  <c r="L44" i="14"/>
  <c r="K44" i="14" s="1"/>
  <c r="T44" i="14" s="1"/>
  <c r="I44" i="14"/>
  <c r="G44" i="14" s="1"/>
  <c r="S44" i="14" s="1"/>
  <c r="D44" i="14"/>
  <c r="B44" i="14" s="1"/>
  <c r="R44" i="14" s="1"/>
  <c r="P43" i="14"/>
  <c r="U43" i="14" s="1"/>
  <c r="L43" i="14"/>
  <c r="K43" i="14" s="1"/>
  <c r="T43" i="14" s="1"/>
  <c r="I43" i="14"/>
  <c r="G43" i="14" s="1"/>
  <c r="S43" i="14" s="1"/>
  <c r="D43" i="14"/>
  <c r="B43" i="14" s="1"/>
  <c r="R43" i="14" s="1"/>
  <c r="P42" i="14"/>
  <c r="U42" i="14" s="1"/>
  <c r="L42" i="14"/>
  <c r="K42" i="14" s="1"/>
  <c r="T42" i="14" s="1"/>
  <c r="I42" i="14"/>
  <c r="G42" i="14" s="1"/>
  <c r="S42" i="14" s="1"/>
  <c r="D42" i="14"/>
  <c r="B42" i="14" s="1"/>
  <c r="R42" i="14" s="1"/>
  <c r="P41" i="14"/>
  <c r="U41" i="14" s="1"/>
  <c r="L41" i="14"/>
  <c r="K41" i="14" s="1"/>
  <c r="T41" i="14" s="1"/>
  <c r="I41" i="14"/>
  <c r="G41" i="14" s="1"/>
  <c r="S41" i="14" s="1"/>
  <c r="D41" i="14"/>
  <c r="B41" i="14" s="1"/>
  <c r="R41" i="14" s="1"/>
  <c r="P40" i="14"/>
  <c r="U40" i="14" s="1"/>
  <c r="L40" i="14"/>
  <c r="K40" i="14" s="1"/>
  <c r="T40" i="14" s="1"/>
  <c r="I40" i="14"/>
  <c r="G40" i="14" s="1"/>
  <c r="S40" i="14" s="1"/>
  <c r="D40" i="14"/>
  <c r="B40" i="14" s="1"/>
  <c r="R40" i="14" s="1"/>
  <c r="P39" i="14"/>
  <c r="U39" i="14" s="1"/>
  <c r="L39" i="14"/>
  <c r="K39" i="14" s="1"/>
  <c r="T39" i="14" s="1"/>
  <c r="I39" i="14"/>
  <c r="G39" i="14" s="1"/>
  <c r="S39" i="14" s="1"/>
  <c r="D39" i="14"/>
  <c r="B39" i="14" s="1"/>
  <c r="R39" i="14" s="1"/>
  <c r="P38" i="14"/>
  <c r="U38" i="14" s="1"/>
  <c r="L38" i="14"/>
  <c r="K38" i="14" s="1"/>
  <c r="T38" i="14" s="1"/>
  <c r="I38" i="14"/>
  <c r="G38" i="14" s="1"/>
  <c r="S38" i="14" s="1"/>
  <c r="D38" i="14"/>
  <c r="B38" i="14" s="1"/>
  <c r="R38" i="14" s="1"/>
  <c r="P37" i="14"/>
  <c r="U37" i="14" s="1"/>
  <c r="L37" i="14"/>
  <c r="K37" i="14" s="1"/>
  <c r="T37" i="14" s="1"/>
  <c r="I37" i="14"/>
  <c r="G37" i="14" s="1"/>
  <c r="S37" i="14" s="1"/>
  <c r="D37" i="14"/>
  <c r="B37" i="14" s="1"/>
  <c r="R37" i="14" s="1"/>
  <c r="P36" i="14"/>
  <c r="U36" i="14" s="1"/>
  <c r="L36" i="14"/>
  <c r="K36" i="14" s="1"/>
  <c r="T36" i="14" s="1"/>
  <c r="I36" i="14"/>
  <c r="G36" i="14" s="1"/>
  <c r="S36" i="14" s="1"/>
  <c r="D36" i="14"/>
  <c r="B36" i="14" s="1"/>
  <c r="R36" i="14" s="1"/>
  <c r="P35" i="14"/>
  <c r="U35" i="14" s="1"/>
  <c r="L35" i="14"/>
  <c r="K35" i="14" s="1"/>
  <c r="T35" i="14" s="1"/>
  <c r="I35" i="14"/>
  <c r="G35" i="14" s="1"/>
  <c r="S35" i="14" s="1"/>
  <c r="D35" i="14"/>
  <c r="B35" i="14" s="1"/>
  <c r="R35" i="14" s="1"/>
  <c r="P34" i="14"/>
  <c r="U34" i="14" s="1"/>
  <c r="L34" i="14"/>
  <c r="K34" i="14" s="1"/>
  <c r="T34" i="14" s="1"/>
  <c r="I34" i="14"/>
  <c r="S34" i="14" s="1"/>
  <c r="D34" i="14"/>
  <c r="B34" i="14" s="1"/>
  <c r="R34" i="14" s="1"/>
  <c r="P33" i="14"/>
  <c r="U33" i="14" s="1"/>
  <c r="L33" i="14"/>
  <c r="K33" i="14" s="1"/>
  <c r="T33" i="14" s="1"/>
  <c r="I33" i="14"/>
  <c r="S33" i="14" s="1"/>
  <c r="D33" i="14"/>
  <c r="B33" i="14" s="1"/>
  <c r="R33" i="14" s="1"/>
  <c r="P32" i="14"/>
  <c r="U32" i="14" s="1"/>
  <c r="L32" i="14"/>
  <c r="K32" i="14" s="1"/>
  <c r="T32" i="14" s="1"/>
  <c r="I32" i="14"/>
  <c r="S32" i="14" s="1"/>
  <c r="D32" i="14"/>
  <c r="B32" i="14" s="1"/>
  <c r="R32" i="14" s="1"/>
  <c r="P31" i="14"/>
  <c r="U31" i="14" s="1"/>
  <c r="L31" i="14"/>
  <c r="K31" i="14" s="1"/>
  <c r="T31" i="14" s="1"/>
  <c r="I31" i="14"/>
  <c r="S31" i="14" s="1"/>
  <c r="D31" i="14"/>
  <c r="B31" i="14" s="1"/>
  <c r="R31" i="14" s="1"/>
  <c r="P30" i="14"/>
  <c r="U30" i="14" s="1"/>
  <c r="L30" i="14"/>
  <c r="K30" i="14" s="1"/>
  <c r="T30" i="14" s="1"/>
  <c r="I30" i="14"/>
  <c r="S30" i="14" s="1"/>
  <c r="D30" i="14"/>
  <c r="B30" i="14" s="1"/>
  <c r="R30" i="14" s="1"/>
  <c r="P29" i="14"/>
  <c r="U29" i="14" s="1"/>
  <c r="L29" i="14"/>
  <c r="K29" i="14" s="1"/>
  <c r="T29" i="14" s="1"/>
  <c r="I29" i="14"/>
  <c r="S29" i="14" s="1"/>
  <c r="D29" i="14"/>
  <c r="B29" i="14" s="1"/>
  <c r="R29" i="14" s="1"/>
  <c r="P28" i="14"/>
  <c r="U28" i="14" s="1"/>
  <c r="L28" i="14"/>
  <c r="K28" i="14" s="1"/>
  <c r="T28" i="14" s="1"/>
  <c r="I28" i="14"/>
  <c r="S28" i="14" s="1"/>
  <c r="D28" i="14"/>
  <c r="B28" i="14" s="1"/>
  <c r="R28" i="14" s="1"/>
  <c r="P27" i="14"/>
  <c r="U27" i="14" s="1"/>
  <c r="L27" i="14"/>
  <c r="K27" i="14" s="1"/>
  <c r="T27" i="14" s="1"/>
  <c r="I27" i="14"/>
  <c r="S27" i="14" s="1"/>
  <c r="D27" i="14"/>
  <c r="B27" i="14" s="1"/>
  <c r="R27" i="14" s="1"/>
  <c r="P26" i="14"/>
  <c r="U26" i="14" s="1"/>
  <c r="L26" i="14"/>
  <c r="K26" i="14" s="1"/>
  <c r="T26" i="14" s="1"/>
  <c r="I26" i="14"/>
  <c r="S26" i="14" s="1"/>
  <c r="D26" i="14"/>
  <c r="B26" i="14" s="1"/>
  <c r="R26" i="14" s="1"/>
  <c r="P25" i="14"/>
  <c r="U25" i="14" s="1"/>
  <c r="L25" i="14"/>
  <c r="K25" i="14" s="1"/>
  <c r="T25" i="14" s="1"/>
  <c r="I25" i="14"/>
  <c r="S25" i="14" s="1"/>
  <c r="D25" i="14"/>
  <c r="B25" i="14" s="1"/>
  <c r="R25" i="14" s="1"/>
  <c r="P24" i="14"/>
  <c r="U24" i="14" s="1"/>
  <c r="L24" i="14"/>
  <c r="K24" i="14" s="1"/>
  <c r="T24" i="14" s="1"/>
  <c r="I24" i="14"/>
  <c r="S24" i="14" s="1"/>
  <c r="D24" i="14"/>
  <c r="B24" i="14" s="1"/>
  <c r="R24" i="14" s="1"/>
  <c r="P23" i="14"/>
  <c r="U23" i="14" s="1"/>
  <c r="L23" i="14"/>
  <c r="K23" i="14" s="1"/>
  <c r="T23" i="14" s="1"/>
  <c r="I23" i="14"/>
  <c r="S23" i="14" s="1"/>
  <c r="D23" i="14"/>
  <c r="B23" i="14" s="1"/>
  <c r="R23" i="14" s="1"/>
  <c r="P22" i="14"/>
  <c r="U22" i="14" s="1"/>
  <c r="L22" i="14"/>
  <c r="K22" i="14" s="1"/>
  <c r="T22" i="14" s="1"/>
  <c r="I22" i="14"/>
  <c r="S22" i="14" s="1"/>
  <c r="D22" i="14"/>
  <c r="B22" i="14" s="1"/>
  <c r="R22" i="14" s="1"/>
  <c r="P21" i="14"/>
  <c r="U21" i="14" s="1"/>
  <c r="L21" i="14"/>
  <c r="K21" i="14" s="1"/>
  <c r="T21" i="14" s="1"/>
  <c r="I21" i="14"/>
  <c r="S21" i="14" s="1"/>
  <c r="D21" i="14"/>
  <c r="B21" i="14" s="1"/>
  <c r="R21" i="14" s="1"/>
  <c r="P20" i="14"/>
  <c r="U20" i="14" s="1"/>
  <c r="L20" i="14"/>
  <c r="K20" i="14" s="1"/>
  <c r="T20" i="14" s="1"/>
  <c r="I20" i="14"/>
  <c r="S20" i="14" s="1"/>
  <c r="D20" i="14"/>
  <c r="B20" i="14" s="1"/>
  <c r="R20" i="14" s="1"/>
  <c r="P19" i="14"/>
  <c r="U19" i="14" s="1"/>
  <c r="L19" i="14"/>
  <c r="K19" i="14" s="1"/>
  <c r="T19" i="14" s="1"/>
  <c r="I19" i="14"/>
  <c r="S19" i="14" s="1"/>
  <c r="D19" i="14"/>
  <c r="B19" i="14" s="1"/>
  <c r="R19" i="14" s="1"/>
  <c r="P18" i="14"/>
  <c r="U18" i="14" s="1"/>
  <c r="L18" i="14"/>
  <c r="K18" i="14" s="1"/>
  <c r="T18" i="14" s="1"/>
  <c r="I18" i="14"/>
  <c r="S18" i="14" s="1"/>
  <c r="D18" i="14"/>
  <c r="B18" i="14" s="1"/>
  <c r="R18" i="14" s="1"/>
  <c r="P17" i="14"/>
  <c r="U17" i="14" s="1"/>
  <c r="L17" i="14"/>
  <c r="K17" i="14" s="1"/>
  <c r="T17" i="14" s="1"/>
  <c r="I17" i="14"/>
  <c r="S17" i="14" s="1"/>
  <c r="D17" i="14"/>
  <c r="B17" i="14" s="1"/>
  <c r="R17" i="14" s="1"/>
  <c r="P16" i="14"/>
  <c r="U16" i="14" s="1"/>
  <c r="L16" i="14"/>
  <c r="K16" i="14" s="1"/>
  <c r="T16" i="14" s="1"/>
  <c r="I16" i="14"/>
  <c r="S16" i="14" s="1"/>
  <c r="D16" i="14"/>
  <c r="B16" i="14" s="1"/>
  <c r="R16" i="14" s="1"/>
  <c r="P15" i="14"/>
  <c r="U15" i="14" s="1"/>
  <c r="L15" i="14"/>
  <c r="K15" i="14" s="1"/>
  <c r="T15" i="14" s="1"/>
  <c r="I15" i="14"/>
  <c r="S15" i="14" s="1"/>
  <c r="D15" i="14"/>
  <c r="B15" i="14" s="1"/>
  <c r="R15" i="14" s="1"/>
  <c r="P14" i="14"/>
  <c r="U14" i="14" s="1"/>
  <c r="L14" i="14"/>
  <c r="K14" i="14" s="1"/>
  <c r="T14" i="14" s="1"/>
  <c r="I14" i="14"/>
  <c r="S14" i="14" s="1"/>
  <c r="D14" i="14"/>
  <c r="B14" i="14" s="1"/>
  <c r="R14" i="14" s="1"/>
  <c r="P13" i="14"/>
  <c r="U13" i="14" s="1"/>
  <c r="L13" i="14"/>
  <c r="K13" i="14" s="1"/>
  <c r="T13" i="14" s="1"/>
  <c r="I13" i="14"/>
  <c r="S13" i="14" s="1"/>
  <c r="D13" i="14"/>
  <c r="B13" i="14" s="1"/>
  <c r="R13" i="14" s="1"/>
  <c r="P12" i="14"/>
  <c r="U12" i="14" s="1"/>
  <c r="L12" i="14"/>
  <c r="K12" i="14" s="1"/>
  <c r="T12" i="14" s="1"/>
  <c r="I12" i="14"/>
  <c r="S12" i="14" s="1"/>
  <c r="D12" i="14"/>
  <c r="B12" i="14" s="1"/>
  <c r="R12" i="14" s="1"/>
  <c r="P11" i="14"/>
  <c r="U11" i="14" s="1"/>
  <c r="L11" i="14"/>
  <c r="K11" i="14" s="1"/>
  <c r="T11" i="14" s="1"/>
  <c r="I11" i="14"/>
  <c r="S11" i="14" s="1"/>
  <c r="D11" i="14"/>
  <c r="B11" i="14" s="1"/>
  <c r="R11" i="14" s="1"/>
  <c r="P10" i="14"/>
  <c r="U10" i="14" s="1"/>
  <c r="L10" i="14"/>
  <c r="K10" i="14" s="1"/>
  <c r="T10" i="14" s="1"/>
  <c r="I10" i="14"/>
  <c r="S10" i="14" s="1"/>
  <c r="D10" i="14"/>
  <c r="B10" i="14" s="1"/>
  <c r="R10" i="14" s="1"/>
  <c r="P9" i="14"/>
  <c r="U9" i="14" s="1"/>
  <c r="L9" i="14"/>
  <c r="K9" i="14" s="1"/>
  <c r="T9" i="14" s="1"/>
  <c r="I9" i="14"/>
  <c r="S9" i="14" s="1"/>
  <c r="D9" i="14"/>
  <c r="B9" i="14" s="1"/>
  <c r="R9" i="14" s="1"/>
  <c r="P8" i="14"/>
  <c r="U8" i="14" s="1"/>
  <c r="L8" i="14"/>
  <c r="K8" i="14" s="1"/>
  <c r="T8" i="14" s="1"/>
  <c r="I8" i="14"/>
  <c r="S8" i="14" s="1"/>
  <c r="D8" i="14"/>
  <c r="B8" i="14" s="1"/>
  <c r="R8" i="14" s="1"/>
  <c r="P7" i="14"/>
  <c r="U7" i="14" s="1"/>
  <c r="L7" i="14"/>
  <c r="K7" i="14" s="1"/>
  <c r="T7" i="14" s="1"/>
  <c r="I7" i="14"/>
  <c r="S7" i="14" s="1"/>
  <c r="D7" i="14"/>
  <c r="B7" i="14" s="1"/>
  <c r="R7" i="14" s="1"/>
  <c r="P6" i="14"/>
  <c r="U6" i="14" s="1"/>
  <c r="L6" i="14"/>
  <c r="K6" i="14" s="1"/>
  <c r="T6" i="14" s="1"/>
  <c r="I6" i="14"/>
  <c r="S6" i="14" s="1"/>
  <c r="D6" i="14"/>
  <c r="B6" i="14" s="1"/>
  <c r="R6" i="14" s="1"/>
  <c r="P5" i="14"/>
  <c r="U5" i="14" s="1"/>
  <c r="L5" i="14"/>
  <c r="K5" i="14" s="1"/>
  <c r="T5" i="14" s="1"/>
  <c r="I5" i="14"/>
  <c r="S5" i="14" s="1"/>
  <c r="D5" i="14"/>
  <c r="B5" i="14" s="1"/>
  <c r="R5" i="14" s="1"/>
  <c r="P4" i="14"/>
  <c r="U4" i="14" s="1"/>
  <c r="L4" i="14"/>
  <c r="K4" i="14" s="1"/>
  <c r="T4" i="14" s="1"/>
  <c r="I4" i="14"/>
  <c r="S4" i="14" s="1"/>
  <c r="D4" i="14"/>
  <c r="B4" i="14" s="1"/>
  <c r="R4" i="14" s="1"/>
  <c r="P3" i="14"/>
  <c r="U3" i="14" s="1"/>
  <c r="L3" i="14"/>
  <c r="K3" i="14" s="1"/>
  <c r="T3" i="14" s="1"/>
  <c r="I3" i="14"/>
  <c r="S3" i="14" s="1"/>
  <c r="D3" i="14"/>
  <c r="B3" i="14" s="1"/>
  <c r="R3" i="14" s="1"/>
  <c r="P2" i="14"/>
  <c r="U2" i="14" s="1"/>
  <c r="L2" i="14"/>
  <c r="K2" i="14" s="1"/>
  <c r="T2" i="14" s="1"/>
  <c r="I2" i="14"/>
  <c r="S2" i="14" s="1"/>
  <c r="D2" i="14"/>
  <c r="B2" i="14" s="1"/>
  <c r="R2" i="14" s="1"/>
  <c r="G72" i="13"/>
  <c r="S72" i="13" s="1"/>
  <c r="G71" i="13"/>
  <c r="S71" i="13" s="1"/>
  <c r="G70" i="13"/>
  <c r="S70" i="13" s="1"/>
  <c r="G69" i="13"/>
  <c r="S69" i="13" s="1"/>
  <c r="G68" i="13"/>
  <c r="S68" i="13" s="1"/>
  <c r="G67" i="13"/>
  <c r="S67" i="13" s="1"/>
  <c r="G66" i="13"/>
  <c r="S66" i="13" s="1"/>
  <c r="G65" i="13"/>
  <c r="S65" i="13" s="1"/>
  <c r="G64" i="13"/>
  <c r="S64" i="13" s="1"/>
  <c r="G63" i="13"/>
  <c r="S63" i="13" s="1"/>
  <c r="G62" i="13"/>
  <c r="S62" i="13" s="1"/>
  <c r="G61" i="13"/>
  <c r="S61" i="13" s="1"/>
  <c r="G60" i="13"/>
  <c r="S60" i="13" s="1"/>
  <c r="G59" i="13"/>
  <c r="S59" i="13" s="1"/>
  <c r="G58" i="13"/>
  <c r="S58" i="13" s="1"/>
  <c r="G57" i="13"/>
  <c r="S57" i="13" s="1"/>
  <c r="G56" i="13"/>
  <c r="S56" i="13" s="1"/>
  <c r="G55" i="13"/>
  <c r="S55" i="13" s="1"/>
  <c r="G54" i="13"/>
  <c r="S54" i="13" s="1"/>
  <c r="G53" i="13"/>
  <c r="S53" i="13" s="1"/>
  <c r="G52" i="13"/>
  <c r="S52" i="13" s="1"/>
  <c r="G51" i="13"/>
  <c r="S51" i="13" s="1"/>
  <c r="G50" i="13"/>
  <c r="S50" i="13" s="1"/>
  <c r="G49" i="13"/>
  <c r="S49" i="13" s="1"/>
  <c r="G48" i="13"/>
  <c r="S48" i="13" s="1"/>
  <c r="G47" i="13"/>
  <c r="S47" i="13" s="1"/>
  <c r="G46" i="13"/>
  <c r="S46" i="13" s="1"/>
  <c r="G45" i="13"/>
  <c r="S45" i="13" s="1"/>
  <c r="G44" i="13"/>
  <c r="S44" i="13" s="1"/>
  <c r="G43" i="13"/>
  <c r="S43" i="13" s="1"/>
  <c r="G42" i="13"/>
  <c r="S42" i="13" s="1"/>
  <c r="G41" i="13"/>
  <c r="S41" i="13" s="1"/>
  <c r="G40" i="13"/>
  <c r="S40" i="13" s="1"/>
  <c r="G39" i="13"/>
  <c r="S39" i="13" s="1"/>
  <c r="G38" i="13"/>
  <c r="S38" i="13" s="1"/>
  <c r="G37" i="13"/>
  <c r="S37" i="13" s="1"/>
  <c r="G36" i="13"/>
  <c r="S36" i="13" s="1"/>
  <c r="G35" i="13"/>
  <c r="S35" i="13" s="1"/>
  <c r="P3" i="36"/>
  <c r="U3" i="36" s="1"/>
  <c r="P4" i="36"/>
  <c r="U4" i="36" s="1"/>
  <c r="P5" i="36"/>
  <c r="U5" i="36" s="1"/>
  <c r="P6" i="36"/>
  <c r="U6" i="36" s="1"/>
  <c r="P7" i="36"/>
  <c r="U7" i="36" s="1"/>
  <c r="P8" i="36"/>
  <c r="U8" i="36" s="1"/>
  <c r="P9" i="36"/>
  <c r="U9" i="36" s="1"/>
  <c r="P10" i="36"/>
  <c r="U10" i="36" s="1"/>
  <c r="P11" i="36"/>
  <c r="U11" i="36" s="1"/>
  <c r="P12" i="36"/>
  <c r="U12" i="36" s="1"/>
  <c r="P13" i="36"/>
  <c r="U13" i="36" s="1"/>
  <c r="P14" i="36"/>
  <c r="U14" i="36" s="1"/>
  <c r="P15" i="36"/>
  <c r="U15" i="36" s="1"/>
  <c r="P16" i="36"/>
  <c r="U16" i="36" s="1"/>
  <c r="P17" i="36"/>
  <c r="U17" i="36" s="1"/>
  <c r="P18" i="36"/>
  <c r="U18" i="36" s="1"/>
  <c r="P19" i="36"/>
  <c r="U19" i="36" s="1"/>
  <c r="P20" i="36"/>
  <c r="U20" i="36" s="1"/>
  <c r="P21" i="36"/>
  <c r="U21" i="36" s="1"/>
  <c r="P22" i="36"/>
  <c r="U22" i="36" s="1"/>
  <c r="P23" i="36"/>
  <c r="U23" i="36" s="1"/>
  <c r="P24" i="36"/>
  <c r="U24" i="36" s="1"/>
  <c r="P25" i="36"/>
  <c r="U25" i="36" s="1"/>
  <c r="P26" i="36"/>
  <c r="U26" i="36" s="1"/>
  <c r="P27" i="36"/>
  <c r="U27" i="36" s="1"/>
  <c r="P28" i="36"/>
  <c r="U28" i="36" s="1"/>
  <c r="P29" i="36"/>
  <c r="U29" i="36" s="1"/>
  <c r="P30" i="36"/>
  <c r="U30" i="36" s="1"/>
  <c r="P31" i="36"/>
  <c r="U31" i="36" s="1"/>
  <c r="P32" i="36"/>
  <c r="U32" i="36" s="1"/>
  <c r="P33" i="36"/>
  <c r="U33" i="36" s="1"/>
  <c r="P34" i="36"/>
  <c r="U34" i="36" s="1"/>
  <c r="P35" i="36"/>
  <c r="U35" i="36" s="1"/>
  <c r="P36" i="36"/>
  <c r="U36" i="36" s="1"/>
  <c r="P37" i="36"/>
  <c r="U37" i="36" s="1"/>
  <c r="P38" i="36"/>
  <c r="U38" i="36" s="1"/>
  <c r="P39" i="36"/>
  <c r="U39" i="36" s="1"/>
  <c r="P40" i="36"/>
  <c r="U40" i="36" s="1"/>
  <c r="P41" i="36"/>
  <c r="U41" i="36" s="1"/>
  <c r="P42" i="36"/>
  <c r="U42" i="36" s="1"/>
  <c r="P43" i="36"/>
  <c r="U43" i="36" s="1"/>
  <c r="P44" i="36"/>
  <c r="U44" i="36" s="1"/>
  <c r="P45" i="36"/>
  <c r="U45" i="36" s="1"/>
  <c r="P46" i="36"/>
  <c r="U46" i="36" s="1"/>
  <c r="P47" i="36"/>
  <c r="U47" i="36" s="1"/>
  <c r="P48" i="36"/>
  <c r="U48" i="36" s="1"/>
  <c r="P49" i="36"/>
  <c r="U49" i="36" s="1"/>
  <c r="P50" i="36"/>
  <c r="U50" i="36" s="1"/>
  <c r="P51" i="36"/>
  <c r="U51" i="36" s="1"/>
  <c r="P52" i="36"/>
  <c r="U52" i="36" s="1"/>
  <c r="P53" i="36"/>
  <c r="U53" i="36" s="1"/>
  <c r="P54" i="36"/>
  <c r="U54" i="36" s="1"/>
  <c r="P55" i="36"/>
  <c r="U55" i="36" s="1"/>
  <c r="P56" i="36"/>
  <c r="U56" i="36" s="1"/>
  <c r="P57" i="36"/>
  <c r="U57" i="36" s="1"/>
  <c r="P58" i="36"/>
  <c r="U58" i="36" s="1"/>
  <c r="P59" i="36"/>
  <c r="U59" i="36" s="1"/>
  <c r="P60" i="36"/>
  <c r="U60" i="36" s="1"/>
  <c r="P61" i="36"/>
  <c r="U61" i="36" s="1"/>
  <c r="P62" i="36"/>
  <c r="U62" i="36" s="1"/>
  <c r="P63" i="36"/>
  <c r="U63" i="36" s="1"/>
  <c r="P64" i="36"/>
  <c r="U64" i="36" s="1"/>
  <c r="P65" i="36"/>
  <c r="U65" i="36" s="1"/>
  <c r="P66" i="36"/>
  <c r="U66" i="36" s="1"/>
  <c r="P67" i="36"/>
  <c r="U67" i="36" s="1"/>
  <c r="P68" i="36"/>
  <c r="U68" i="36" s="1"/>
  <c r="P69" i="36"/>
  <c r="U69" i="36" s="1"/>
  <c r="P70" i="36"/>
  <c r="U70" i="36" s="1"/>
  <c r="P71" i="36"/>
  <c r="U71" i="36" s="1"/>
  <c r="P72" i="36"/>
  <c r="U72" i="36" s="1"/>
  <c r="P2" i="36"/>
  <c r="U2" i="36" s="1"/>
  <c r="L3" i="36"/>
  <c r="K3" i="36" s="1"/>
  <c r="T3" i="36" s="1"/>
  <c r="L4" i="36"/>
  <c r="K4" i="36" s="1"/>
  <c r="T4" i="36" s="1"/>
  <c r="L5" i="36"/>
  <c r="K5" i="36" s="1"/>
  <c r="T5" i="36" s="1"/>
  <c r="L6" i="36"/>
  <c r="K6" i="36" s="1"/>
  <c r="T6" i="36" s="1"/>
  <c r="L7" i="36"/>
  <c r="K7" i="36" s="1"/>
  <c r="T7" i="36" s="1"/>
  <c r="L8" i="36"/>
  <c r="K8" i="36" s="1"/>
  <c r="T8" i="36" s="1"/>
  <c r="L9" i="36"/>
  <c r="K9" i="36" s="1"/>
  <c r="T9" i="36" s="1"/>
  <c r="L10" i="36"/>
  <c r="K10" i="36" s="1"/>
  <c r="T10" i="36" s="1"/>
  <c r="L11" i="36"/>
  <c r="K11" i="36" s="1"/>
  <c r="T11" i="36" s="1"/>
  <c r="L12" i="36"/>
  <c r="K12" i="36" s="1"/>
  <c r="T12" i="36" s="1"/>
  <c r="L13" i="36"/>
  <c r="K13" i="36" s="1"/>
  <c r="T13" i="36" s="1"/>
  <c r="L14" i="36"/>
  <c r="K14" i="36" s="1"/>
  <c r="T14" i="36" s="1"/>
  <c r="L15" i="36"/>
  <c r="K15" i="36" s="1"/>
  <c r="T15" i="36" s="1"/>
  <c r="L16" i="36"/>
  <c r="K16" i="36" s="1"/>
  <c r="T16" i="36" s="1"/>
  <c r="L17" i="36"/>
  <c r="K17" i="36" s="1"/>
  <c r="T17" i="36" s="1"/>
  <c r="L18" i="36"/>
  <c r="K18" i="36" s="1"/>
  <c r="T18" i="36" s="1"/>
  <c r="L19" i="36"/>
  <c r="K19" i="36" s="1"/>
  <c r="T19" i="36" s="1"/>
  <c r="L20" i="36"/>
  <c r="K20" i="36" s="1"/>
  <c r="T20" i="36" s="1"/>
  <c r="L21" i="36"/>
  <c r="K21" i="36" s="1"/>
  <c r="T21" i="36" s="1"/>
  <c r="L22" i="36"/>
  <c r="K22" i="36" s="1"/>
  <c r="T22" i="36" s="1"/>
  <c r="L23" i="36"/>
  <c r="K23" i="36" s="1"/>
  <c r="T23" i="36" s="1"/>
  <c r="L24" i="36"/>
  <c r="K24" i="36" s="1"/>
  <c r="T24" i="36" s="1"/>
  <c r="L25" i="36"/>
  <c r="K25" i="36" s="1"/>
  <c r="T25" i="36" s="1"/>
  <c r="L26" i="36"/>
  <c r="K26" i="36" s="1"/>
  <c r="T26" i="36" s="1"/>
  <c r="L27" i="36"/>
  <c r="K27" i="36" s="1"/>
  <c r="T27" i="36" s="1"/>
  <c r="L28" i="36"/>
  <c r="K28" i="36" s="1"/>
  <c r="T28" i="36" s="1"/>
  <c r="L29" i="36"/>
  <c r="K29" i="36" s="1"/>
  <c r="T29" i="36" s="1"/>
  <c r="L30" i="36"/>
  <c r="K30" i="36" s="1"/>
  <c r="T30" i="36" s="1"/>
  <c r="L31" i="36"/>
  <c r="K31" i="36" s="1"/>
  <c r="T31" i="36" s="1"/>
  <c r="L32" i="36"/>
  <c r="K32" i="36" s="1"/>
  <c r="T32" i="36" s="1"/>
  <c r="L33" i="36"/>
  <c r="K33" i="36" s="1"/>
  <c r="T33" i="36" s="1"/>
  <c r="L34" i="36"/>
  <c r="K34" i="36" s="1"/>
  <c r="T34" i="36" s="1"/>
  <c r="L35" i="36"/>
  <c r="K35" i="36" s="1"/>
  <c r="T35" i="36" s="1"/>
  <c r="L36" i="36"/>
  <c r="K36" i="36" s="1"/>
  <c r="T36" i="36" s="1"/>
  <c r="L37" i="36"/>
  <c r="K37" i="36" s="1"/>
  <c r="T37" i="36" s="1"/>
  <c r="L38" i="36"/>
  <c r="K38" i="36" s="1"/>
  <c r="T38" i="36" s="1"/>
  <c r="L39" i="36"/>
  <c r="K39" i="36" s="1"/>
  <c r="T39" i="36" s="1"/>
  <c r="L40" i="36"/>
  <c r="K40" i="36" s="1"/>
  <c r="T40" i="36" s="1"/>
  <c r="L41" i="36"/>
  <c r="K41" i="36" s="1"/>
  <c r="T41" i="36" s="1"/>
  <c r="L42" i="36"/>
  <c r="K42" i="36" s="1"/>
  <c r="T42" i="36" s="1"/>
  <c r="L43" i="36"/>
  <c r="K43" i="36" s="1"/>
  <c r="T43" i="36" s="1"/>
  <c r="L44" i="36"/>
  <c r="K44" i="36" s="1"/>
  <c r="T44" i="36" s="1"/>
  <c r="L45" i="36"/>
  <c r="K45" i="36" s="1"/>
  <c r="T45" i="36" s="1"/>
  <c r="L46" i="36"/>
  <c r="K46" i="36" s="1"/>
  <c r="T46" i="36" s="1"/>
  <c r="L47" i="36"/>
  <c r="K47" i="36" s="1"/>
  <c r="T47" i="36" s="1"/>
  <c r="L48" i="36"/>
  <c r="K48" i="36" s="1"/>
  <c r="T48" i="36" s="1"/>
  <c r="L49" i="36"/>
  <c r="K49" i="36" s="1"/>
  <c r="T49" i="36" s="1"/>
  <c r="L50" i="36"/>
  <c r="K50" i="36" s="1"/>
  <c r="T50" i="36" s="1"/>
  <c r="L51" i="36"/>
  <c r="K51" i="36" s="1"/>
  <c r="T51" i="36" s="1"/>
  <c r="L52" i="36"/>
  <c r="K52" i="36" s="1"/>
  <c r="T52" i="36" s="1"/>
  <c r="L53" i="36"/>
  <c r="K53" i="36" s="1"/>
  <c r="T53" i="36" s="1"/>
  <c r="L54" i="36"/>
  <c r="K54" i="36" s="1"/>
  <c r="T54" i="36" s="1"/>
  <c r="L55" i="36"/>
  <c r="K55" i="36" s="1"/>
  <c r="T55" i="36" s="1"/>
  <c r="L56" i="36"/>
  <c r="K56" i="36" s="1"/>
  <c r="T56" i="36" s="1"/>
  <c r="L57" i="36"/>
  <c r="K57" i="36" s="1"/>
  <c r="T57" i="36" s="1"/>
  <c r="L58" i="36"/>
  <c r="K58" i="36" s="1"/>
  <c r="T58" i="36" s="1"/>
  <c r="L59" i="36"/>
  <c r="K59" i="36" s="1"/>
  <c r="T59" i="36" s="1"/>
  <c r="L60" i="36"/>
  <c r="K60" i="36" s="1"/>
  <c r="T60" i="36" s="1"/>
  <c r="L61" i="36"/>
  <c r="K61" i="36" s="1"/>
  <c r="T61" i="36" s="1"/>
  <c r="L62" i="36"/>
  <c r="K62" i="36" s="1"/>
  <c r="T62" i="36" s="1"/>
  <c r="L63" i="36"/>
  <c r="K63" i="36" s="1"/>
  <c r="T63" i="36" s="1"/>
  <c r="L64" i="36"/>
  <c r="K64" i="36" s="1"/>
  <c r="T64" i="36" s="1"/>
  <c r="L65" i="36"/>
  <c r="K65" i="36" s="1"/>
  <c r="T65" i="36" s="1"/>
  <c r="L66" i="36"/>
  <c r="K66" i="36" s="1"/>
  <c r="T66" i="36" s="1"/>
  <c r="L67" i="36"/>
  <c r="K67" i="36" s="1"/>
  <c r="T67" i="36" s="1"/>
  <c r="L68" i="36"/>
  <c r="K68" i="36" s="1"/>
  <c r="T68" i="36" s="1"/>
  <c r="L69" i="36"/>
  <c r="K69" i="36" s="1"/>
  <c r="T69" i="36" s="1"/>
  <c r="L70" i="36"/>
  <c r="K70" i="36" s="1"/>
  <c r="T70" i="36" s="1"/>
  <c r="L71" i="36"/>
  <c r="K71" i="36" s="1"/>
  <c r="T71" i="36" s="1"/>
  <c r="L72" i="36"/>
  <c r="K72" i="36" s="1"/>
  <c r="T72" i="36" s="1"/>
  <c r="L2" i="36"/>
  <c r="K2" i="36" s="1"/>
  <c r="T2" i="36" s="1"/>
  <c r="I3" i="36"/>
  <c r="S3" i="36" s="1"/>
  <c r="I4" i="36"/>
  <c r="S4" i="36" s="1"/>
  <c r="I5" i="36"/>
  <c r="S5" i="36" s="1"/>
  <c r="I6" i="36"/>
  <c r="S6" i="36" s="1"/>
  <c r="I7" i="36"/>
  <c r="S7" i="36" s="1"/>
  <c r="I8" i="36"/>
  <c r="S8" i="36" s="1"/>
  <c r="I9" i="36"/>
  <c r="S9" i="36" s="1"/>
  <c r="I10" i="36"/>
  <c r="S10" i="36" s="1"/>
  <c r="I11" i="36"/>
  <c r="S11" i="36" s="1"/>
  <c r="I12" i="36"/>
  <c r="S12" i="36" s="1"/>
  <c r="I13" i="36"/>
  <c r="S13" i="36" s="1"/>
  <c r="I14" i="36"/>
  <c r="S14" i="36" s="1"/>
  <c r="I15" i="36"/>
  <c r="S15" i="36" s="1"/>
  <c r="I16" i="36"/>
  <c r="S16" i="36" s="1"/>
  <c r="I17" i="36"/>
  <c r="S17" i="36" s="1"/>
  <c r="I18" i="36"/>
  <c r="S18" i="36" s="1"/>
  <c r="I19" i="36"/>
  <c r="S19" i="36" s="1"/>
  <c r="I20" i="36"/>
  <c r="S20" i="36" s="1"/>
  <c r="I21" i="36"/>
  <c r="S21" i="36" s="1"/>
  <c r="I22" i="36"/>
  <c r="S22" i="36" s="1"/>
  <c r="I23" i="36"/>
  <c r="S23" i="36" s="1"/>
  <c r="I24" i="36"/>
  <c r="S24" i="36" s="1"/>
  <c r="I25" i="36"/>
  <c r="S25" i="36" s="1"/>
  <c r="I26" i="36"/>
  <c r="S26" i="36" s="1"/>
  <c r="I27" i="36"/>
  <c r="S27" i="36" s="1"/>
  <c r="I28" i="36"/>
  <c r="S28" i="36" s="1"/>
  <c r="I29" i="36"/>
  <c r="S29" i="36" s="1"/>
  <c r="I30" i="36"/>
  <c r="S30" i="36" s="1"/>
  <c r="I31" i="36"/>
  <c r="S31" i="36" s="1"/>
  <c r="I32" i="36"/>
  <c r="S32" i="36" s="1"/>
  <c r="I33" i="36"/>
  <c r="S33" i="36" s="1"/>
  <c r="I34" i="36"/>
  <c r="S34" i="36" s="1"/>
  <c r="I35" i="36"/>
  <c r="G35" i="36" s="1"/>
  <c r="S35" i="36" s="1"/>
  <c r="I36" i="36"/>
  <c r="G36" i="36" s="1"/>
  <c r="S36" i="36" s="1"/>
  <c r="I37" i="36"/>
  <c r="G37" i="36" s="1"/>
  <c r="S37" i="36" s="1"/>
  <c r="I38" i="36"/>
  <c r="G38" i="36" s="1"/>
  <c r="S38" i="36" s="1"/>
  <c r="I39" i="36"/>
  <c r="G39" i="36" s="1"/>
  <c r="S39" i="36" s="1"/>
  <c r="I40" i="36"/>
  <c r="G40" i="36" s="1"/>
  <c r="S40" i="36" s="1"/>
  <c r="I41" i="36"/>
  <c r="G41" i="36" s="1"/>
  <c r="S41" i="36" s="1"/>
  <c r="I42" i="36"/>
  <c r="G42" i="36" s="1"/>
  <c r="S42" i="36" s="1"/>
  <c r="I43" i="36"/>
  <c r="G43" i="36" s="1"/>
  <c r="S43" i="36" s="1"/>
  <c r="I44" i="36"/>
  <c r="G44" i="36" s="1"/>
  <c r="S44" i="36" s="1"/>
  <c r="I45" i="36"/>
  <c r="G45" i="36" s="1"/>
  <c r="S45" i="36" s="1"/>
  <c r="I46" i="36"/>
  <c r="G46" i="36" s="1"/>
  <c r="S46" i="36" s="1"/>
  <c r="I47" i="36"/>
  <c r="G47" i="36" s="1"/>
  <c r="S47" i="36" s="1"/>
  <c r="I48" i="36"/>
  <c r="G48" i="36" s="1"/>
  <c r="S48" i="36" s="1"/>
  <c r="I49" i="36"/>
  <c r="G49" i="36" s="1"/>
  <c r="S49" i="36" s="1"/>
  <c r="I50" i="36"/>
  <c r="G50" i="36" s="1"/>
  <c r="S50" i="36" s="1"/>
  <c r="I51" i="36"/>
  <c r="G51" i="36" s="1"/>
  <c r="S51" i="36" s="1"/>
  <c r="I52" i="36"/>
  <c r="G52" i="36" s="1"/>
  <c r="S52" i="36" s="1"/>
  <c r="I53" i="36"/>
  <c r="G53" i="36" s="1"/>
  <c r="S53" i="36" s="1"/>
  <c r="I54" i="36"/>
  <c r="G54" i="36" s="1"/>
  <c r="S54" i="36" s="1"/>
  <c r="I55" i="36"/>
  <c r="G55" i="36" s="1"/>
  <c r="S55" i="36" s="1"/>
  <c r="I56" i="36"/>
  <c r="G56" i="36" s="1"/>
  <c r="S56" i="36" s="1"/>
  <c r="I57" i="36"/>
  <c r="G57" i="36" s="1"/>
  <c r="S57" i="36" s="1"/>
  <c r="I58" i="36"/>
  <c r="G58" i="36" s="1"/>
  <c r="S58" i="36" s="1"/>
  <c r="I59" i="36"/>
  <c r="G59" i="36" s="1"/>
  <c r="S59" i="36" s="1"/>
  <c r="I60" i="36"/>
  <c r="G60" i="36" s="1"/>
  <c r="S60" i="36" s="1"/>
  <c r="I61" i="36"/>
  <c r="G61" i="36" s="1"/>
  <c r="S61" i="36" s="1"/>
  <c r="I62" i="36"/>
  <c r="G62" i="36" s="1"/>
  <c r="S62" i="36" s="1"/>
  <c r="I63" i="36"/>
  <c r="G63" i="36" s="1"/>
  <c r="S63" i="36" s="1"/>
  <c r="I64" i="36"/>
  <c r="G64" i="36" s="1"/>
  <c r="S64" i="36" s="1"/>
  <c r="I65" i="36"/>
  <c r="G65" i="36" s="1"/>
  <c r="S65" i="36" s="1"/>
  <c r="I66" i="36"/>
  <c r="G66" i="36" s="1"/>
  <c r="S66" i="36" s="1"/>
  <c r="I67" i="36"/>
  <c r="G67" i="36" s="1"/>
  <c r="S67" i="36" s="1"/>
  <c r="I68" i="36"/>
  <c r="G68" i="36" s="1"/>
  <c r="S68" i="36" s="1"/>
  <c r="I69" i="36"/>
  <c r="G69" i="36" s="1"/>
  <c r="S69" i="36" s="1"/>
  <c r="I70" i="36"/>
  <c r="G70" i="36" s="1"/>
  <c r="S70" i="36" s="1"/>
  <c r="I71" i="36"/>
  <c r="G71" i="36" s="1"/>
  <c r="S71" i="36" s="1"/>
  <c r="I72" i="36"/>
  <c r="G72" i="36" s="1"/>
  <c r="S72" i="36" s="1"/>
  <c r="I2" i="36"/>
  <c r="S2" i="36" s="1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2" i="36"/>
  <c r="P3" i="5"/>
  <c r="U3" i="5" s="1"/>
  <c r="P4" i="5"/>
  <c r="U4" i="5" s="1"/>
  <c r="P5" i="5"/>
  <c r="U5" i="5" s="1"/>
  <c r="P6" i="5"/>
  <c r="U6" i="5" s="1"/>
  <c r="P7" i="5"/>
  <c r="U7" i="5" s="1"/>
  <c r="P8" i="5"/>
  <c r="U8" i="5" s="1"/>
  <c r="P9" i="5"/>
  <c r="U9" i="5" s="1"/>
  <c r="P10" i="5"/>
  <c r="U10" i="5" s="1"/>
  <c r="P11" i="5"/>
  <c r="U11" i="5" s="1"/>
  <c r="P12" i="5"/>
  <c r="U12" i="5" s="1"/>
  <c r="P13" i="5"/>
  <c r="U13" i="5" s="1"/>
  <c r="P14" i="5"/>
  <c r="U14" i="5" s="1"/>
  <c r="P15" i="5"/>
  <c r="U15" i="5" s="1"/>
  <c r="P16" i="5"/>
  <c r="U16" i="5" s="1"/>
  <c r="P17" i="5"/>
  <c r="U17" i="5" s="1"/>
  <c r="P18" i="5"/>
  <c r="U18" i="5" s="1"/>
  <c r="P19" i="5"/>
  <c r="U19" i="5" s="1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U30" i="5" s="1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39" i="5"/>
  <c r="U39" i="5" s="1"/>
  <c r="P40" i="5"/>
  <c r="U40" i="5" s="1"/>
  <c r="P41" i="5"/>
  <c r="U41" i="5" s="1"/>
  <c r="P42" i="5"/>
  <c r="U42" i="5" s="1"/>
  <c r="P43" i="5"/>
  <c r="U43" i="5" s="1"/>
  <c r="P44" i="5"/>
  <c r="U44" i="5" s="1"/>
  <c r="P45" i="5"/>
  <c r="U45" i="5" s="1"/>
  <c r="P46" i="5"/>
  <c r="U46" i="5" s="1"/>
  <c r="P47" i="5"/>
  <c r="U47" i="5" s="1"/>
  <c r="P48" i="5"/>
  <c r="U48" i="5" s="1"/>
  <c r="P49" i="5"/>
  <c r="U49" i="5" s="1"/>
  <c r="P50" i="5"/>
  <c r="U50" i="5" s="1"/>
  <c r="P51" i="5"/>
  <c r="U51" i="5" s="1"/>
  <c r="P52" i="5"/>
  <c r="U52" i="5" s="1"/>
  <c r="P53" i="5"/>
  <c r="U53" i="5" s="1"/>
  <c r="P54" i="5"/>
  <c r="U54" i="5" s="1"/>
  <c r="P55" i="5"/>
  <c r="U55" i="5" s="1"/>
  <c r="P56" i="5"/>
  <c r="U56" i="5" s="1"/>
  <c r="P57" i="5"/>
  <c r="U57" i="5" s="1"/>
  <c r="P58" i="5"/>
  <c r="U58" i="5" s="1"/>
  <c r="P59" i="5"/>
  <c r="U59" i="5" s="1"/>
  <c r="P60" i="5"/>
  <c r="U60" i="5" s="1"/>
  <c r="P61" i="5"/>
  <c r="U61" i="5" s="1"/>
  <c r="P62" i="5"/>
  <c r="U62" i="5" s="1"/>
  <c r="P63" i="5"/>
  <c r="U63" i="5" s="1"/>
  <c r="P64" i="5"/>
  <c r="U64" i="5" s="1"/>
  <c r="P65" i="5"/>
  <c r="U65" i="5" s="1"/>
  <c r="P66" i="5"/>
  <c r="U66" i="5" s="1"/>
  <c r="P67" i="5"/>
  <c r="U67" i="5" s="1"/>
  <c r="P68" i="5"/>
  <c r="U68" i="5" s="1"/>
  <c r="P69" i="5"/>
  <c r="U69" i="5" s="1"/>
  <c r="P70" i="5"/>
  <c r="U70" i="5" s="1"/>
  <c r="P71" i="5"/>
  <c r="U71" i="5" s="1"/>
  <c r="P72" i="5"/>
  <c r="U72" i="5" s="1"/>
  <c r="P2" i="5"/>
  <c r="U2" i="5" s="1"/>
  <c r="L3" i="5"/>
  <c r="K3" i="5" s="1"/>
  <c r="T3" i="5" s="1"/>
  <c r="L4" i="5"/>
  <c r="K4" i="5" s="1"/>
  <c r="T4" i="5" s="1"/>
  <c r="L5" i="5"/>
  <c r="K5" i="5" s="1"/>
  <c r="T5" i="5" s="1"/>
  <c r="L6" i="5"/>
  <c r="K6" i="5" s="1"/>
  <c r="T6" i="5" s="1"/>
  <c r="L7" i="5"/>
  <c r="K7" i="5" s="1"/>
  <c r="T7" i="5" s="1"/>
  <c r="L8" i="5"/>
  <c r="K8" i="5" s="1"/>
  <c r="T8" i="5" s="1"/>
  <c r="L9" i="5"/>
  <c r="K9" i="5" s="1"/>
  <c r="T9" i="5" s="1"/>
  <c r="L10" i="5"/>
  <c r="K10" i="5" s="1"/>
  <c r="T10" i="5" s="1"/>
  <c r="L11" i="5"/>
  <c r="K11" i="5" s="1"/>
  <c r="T11" i="5" s="1"/>
  <c r="L12" i="5"/>
  <c r="K12" i="5" s="1"/>
  <c r="T12" i="5" s="1"/>
  <c r="L13" i="5"/>
  <c r="K13" i="5" s="1"/>
  <c r="T13" i="5" s="1"/>
  <c r="L14" i="5"/>
  <c r="K14" i="5" s="1"/>
  <c r="T14" i="5" s="1"/>
  <c r="L15" i="5"/>
  <c r="K15" i="5" s="1"/>
  <c r="T15" i="5" s="1"/>
  <c r="L16" i="5"/>
  <c r="K16" i="5" s="1"/>
  <c r="T16" i="5" s="1"/>
  <c r="L17" i="5"/>
  <c r="K17" i="5" s="1"/>
  <c r="T17" i="5" s="1"/>
  <c r="L18" i="5"/>
  <c r="K18" i="5" s="1"/>
  <c r="T18" i="5" s="1"/>
  <c r="L19" i="5"/>
  <c r="K19" i="5" s="1"/>
  <c r="T19" i="5" s="1"/>
  <c r="L20" i="5"/>
  <c r="K20" i="5" s="1"/>
  <c r="T20" i="5" s="1"/>
  <c r="L21" i="5"/>
  <c r="K21" i="5" s="1"/>
  <c r="T21" i="5" s="1"/>
  <c r="L22" i="5"/>
  <c r="K22" i="5" s="1"/>
  <c r="T22" i="5" s="1"/>
  <c r="L23" i="5"/>
  <c r="K23" i="5" s="1"/>
  <c r="T23" i="5" s="1"/>
  <c r="L24" i="5"/>
  <c r="K24" i="5" s="1"/>
  <c r="T24" i="5" s="1"/>
  <c r="L25" i="5"/>
  <c r="K25" i="5" s="1"/>
  <c r="T25" i="5" s="1"/>
  <c r="L26" i="5"/>
  <c r="K26" i="5" s="1"/>
  <c r="T26" i="5" s="1"/>
  <c r="L27" i="5"/>
  <c r="K27" i="5" s="1"/>
  <c r="T27" i="5" s="1"/>
  <c r="L28" i="5"/>
  <c r="K28" i="5" s="1"/>
  <c r="T28" i="5" s="1"/>
  <c r="L29" i="5"/>
  <c r="K29" i="5" s="1"/>
  <c r="T29" i="5" s="1"/>
  <c r="L30" i="5"/>
  <c r="K30" i="5" s="1"/>
  <c r="T30" i="5" s="1"/>
  <c r="L31" i="5"/>
  <c r="K31" i="5" s="1"/>
  <c r="T31" i="5" s="1"/>
  <c r="L32" i="5"/>
  <c r="K32" i="5" s="1"/>
  <c r="T32" i="5" s="1"/>
  <c r="L33" i="5"/>
  <c r="K33" i="5" s="1"/>
  <c r="T33" i="5" s="1"/>
  <c r="L34" i="5"/>
  <c r="K34" i="5" s="1"/>
  <c r="T34" i="5" s="1"/>
  <c r="L35" i="5"/>
  <c r="K35" i="5" s="1"/>
  <c r="T35" i="5" s="1"/>
  <c r="L36" i="5"/>
  <c r="K36" i="5" s="1"/>
  <c r="T36" i="5" s="1"/>
  <c r="L37" i="5"/>
  <c r="K37" i="5" s="1"/>
  <c r="T37" i="5" s="1"/>
  <c r="L38" i="5"/>
  <c r="K38" i="5" s="1"/>
  <c r="T38" i="5" s="1"/>
  <c r="L39" i="5"/>
  <c r="K39" i="5" s="1"/>
  <c r="T39" i="5" s="1"/>
  <c r="L40" i="5"/>
  <c r="K40" i="5" s="1"/>
  <c r="T40" i="5" s="1"/>
  <c r="L41" i="5"/>
  <c r="K41" i="5" s="1"/>
  <c r="T41" i="5" s="1"/>
  <c r="L42" i="5"/>
  <c r="K42" i="5" s="1"/>
  <c r="T42" i="5" s="1"/>
  <c r="L43" i="5"/>
  <c r="K43" i="5" s="1"/>
  <c r="T43" i="5" s="1"/>
  <c r="L44" i="5"/>
  <c r="K44" i="5" s="1"/>
  <c r="T44" i="5" s="1"/>
  <c r="L45" i="5"/>
  <c r="K45" i="5" s="1"/>
  <c r="T45" i="5" s="1"/>
  <c r="L46" i="5"/>
  <c r="K46" i="5" s="1"/>
  <c r="T46" i="5" s="1"/>
  <c r="L47" i="5"/>
  <c r="K47" i="5" s="1"/>
  <c r="T47" i="5" s="1"/>
  <c r="L48" i="5"/>
  <c r="K48" i="5" s="1"/>
  <c r="T48" i="5" s="1"/>
  <c r="L49" i="5"/>
  <c r="K49" i="5" s="1"/>
  <c r="T49" i="5" s="1"/>
  <c r="L50" i="5"/>
  <c r="K50" i="5" s="1"/>
  <c r="T50" i="5" s="1"/>
  <c r="L51" i="5"/>
  <c r="K51" i="5" s="1"/>
  <c r="T51" i="5" s="1"/>
  <c r="L52" i="5"/>
  <c r="K52" i="5" s="1"/>
  <c r="T52" i="5" s="1"/>
  <c r="L53" i="5"/>
  <c r="K53" i="5" s="1"/>
  <c r="T53" i="5" s="1"/>
  <c r="L54" i="5"/>
  <c r="K54" i="5" s="1"/>
  <c r="T54" i="5" s="1"/>
  <c r="L55" i="5"/>
  <c r="K55" i="5" s="1"/>
  <c r="T55" i="5" s="1"/>
  <c r="L56" i="5"/>
  <c r="K56" i="5" s="1"/>
  <c r="T56" i="5" s="1"/>
  <c r="L57" i="5"/>
  <c r="K57" i="5" s="1"/>
  <c r="T57" i="5" s="1"/>
  <c r="L58" i="5"/>
  <c r="K58" i="5" s="1"/>
  <c r="T58" i="5" s="1"/>
  <c r="L59" i="5"/>
  <c r="K59" i="5" s="1"/>
  <c r="T59" i="5" s="1"/>
  <c r="L60" i="5"/>
  <c r="K60" i="5" s="1"/>
  <c r="T60" i="5" s="1"/>
  <c r="L61" i="5"/>
  <c r="K61" i="5" s="1"/>
  <c r="T61" i="5" s="1"/>
  <c r="L62" i="5"/>
  <c r="K62" i="5" s="1"/>
  <c r="T62" i="5" s="1"/>
  <c r="L63" i="5"/>
  <c r="K63" i="5" s="1"/>
  <c r="T63" i="5" s="1"/>
  <c r="L64" i="5"/>
  <c r="K64" i="5" s="1"/>
  <c r="T64" i="5" s="1"/>
  <c r="L65" i="5"/>
  <c r="K65" i="5" s="1"/>
  <c r="T65" i="5" s="1"/>
  <c r="L66" i="5"/>
  <c r="K66" i="5" s="1"/>
  <c r="T66" i="5" s="1"/>
  <c r="L67" i="5"/>
  <c r="K67" i="5" s="1"/>
  <c r="T67" i="5" s="1"/>
  <c r="L68" i="5"/>
  <c r="K68" i="5" s="1"/>
  <c r="T68" i="5" s="1"/>
  <c r="L69" i="5"/>
  <c r="K69" i="5" s="1"/>
  <c r="T69" i="5" s="1"/>
  <c r="L70" i="5"/>
  <c r="K70" i="5" s="1"/>
  <c r="T70" i="5" s="1"/>
  <c r="L71" i="5"/>
  <c r="K71" i="5" s="1"/>
  <c r="T71" i="5" s="1"/>
  <c r="L72" i="5"/>
  <c r="K72" i="5" s="1"/>
  <c r="T72" i="5" s="1"/>
  <c r="L2" i="5"/>
  <c r="K2" i="5" s="1"/>
  <c r="T2" i="5" s="1"/>
  <c r="I3" i="5"/>
  <c r="S3" i="5" s="1"/>
  <c r="I4" i="5"/>
  <c r="S4" i="5" s="1"/>
  <c r="I5" i="5"/>
  <c r="S5" i="5" s="1"/>
  <c r="I6" i="5"/>
  <c r="S6" i="5" s="1"/>
  <c r="I7" i="5"/>
  <c r="S7" i="5" s="1"/>
  <c r="I8" i="5"/>
  <c r="S8" i="5" s="1"/>
  <c r="I9" i="5"/>
  <c r="S9" i="5" s="1"/>
  <c r="I10" i="5"/>
  <c r="S10" i="5" s="1"/>
  <c r="I11" i="5"/>
  <c r="S11" i="5" s="1"/>
  <c r="I12" i="5"/>
  <c r="S12" i="5" s="1"/>
  <c r="I13" i="5"/>
  <c r="S13" i="5" s="1"/>
  <c r="I14" i="5"/>
  <c r="S14" i="5" s="1"/>
  <c r="I15" i="5"/>
  <c r="S15" i="5" s="1"/>
  <c r="I16" i="5"/>
  <c r="S16" i="5" s="1"/>
  <c r="I17" i="5"/>
  <c r="S17" i="5" s="1"/>
  <c r="I18" i="5"/>
  <c r="S18" i="5" s="1"/>
  <c r="I19" i="5"/>
  <c r="S19" i="5" s="1"/>
  <c r="I20" i="5"/>
  <c r="S20" i="5" s="1"/>
  <c r="I21" i="5"/>
  <c r="S21" i="5" s="1"/>
  <c r="I22" i="5"/>
  <c r="S22" i="5" s="1"/>
  <c r="I23" i="5"/>
  <c r="S23" i="5" s="1"/>
  <c r="I24" i="5"/>
  <c r="S24" i="5" s="1"/>
  <c r="I25" i="5"/>
  <c r="S25" i="5" s="1"/>
  <c r="I26" i="5"/>
  <c r="S26" i="5" s="1"/>
  <c r="I27" i="5"/>
  <c r="S27" i="5" s="1"/>
  <c r="I28" i="5"/>
  <c r="S28" i="5" s="1"/>
  <c r="I29" i="5"/>
  <c r="S29" i="5" s="1"/>
  <c r="I30" i="5"/>
  <c r="S30" i="5" s="1"/>
  <c r="I31" i="5"/>
  <c r="S31" i="5" s="1"/>
  <c r="I32" i="5"/>
  <c r="S32" i="5" s="1"/>
  <c r="I33" i="5"/>
  <c r="S33" i="5" s="1"/>
  <c r="I34" i="5"/>
  <c r="S34" i="5" s="1"/>
  <c r="I35" i="5"/>
  <c r="I36" i="5"/>
  <c r="G36" i="5" s="1"/>
  <c r="S36" i="5" s="1"/>
  <c r="I37" i="5"/>
  <c r="G37" i="5" s="1"/>
  <c r="S37" i="5" s="1"/>
  <c r="I38" i="5"/>
  <c r="G38" i="5" s="1"/>
  <c r="S38" i="5" s="1"/>
  <c r="I39" i="5"/>
  <c r="G39" i="5" s="1"/>
  <c r="S39" i="5" s="1"/>
  <c r="I40" i="5"/>
  <c r="G40" i="5" s="1"/>
  <c r="S40" i="5" s="1"/>
  <c r="I41" i="5"/>
  <c r="G41" i="5" s="1"/>
  <c r="S41" i="5" s="1"/>
  <c r="I42" i="5"/>
  <c r="G42" i="5" s="1"/>
  <c r="S42" i="5" s="1"/>
  <c r="I43" i="5"/>
  <c r="G43" i="5" s="1"/>
  <c r="S43" i="5" s="1"/>
  <c r="I44" i="5"/>
  <c r="G44" i="5" s="1"/>
  <c r="S44" i="5" s="1"/>
  <c r="I45" i="5"/>
  <c r="G45" i="5" s="1"/>
  <c r="S45" i="5" s="1"/>
  <c r="I46" i="5"/>
  <c r="G46" i="5" s="1"/>
  <c r="S46" i="5" s="1"/>
  <c r="I47" i="5"/>
  <c r="G47" i="5" s="1"/>
  <c r="S47" i="5" s="1"/>
  <c r="I48" i="5"/>
  <c r="G48" i="5" s="1"/>
  <c r="S48" i="5" s="1"/>
  <c r="I49" i="5"/>
  <c r="G49" i="5" s="1"/>
  <c r="S49" i="5" s="1"/>
  <c r="I50" i="5"/>
  <c r="G50" i="5" s="1"/>
  <c r="S50" i="5" s="1"/>
  <c r="I51" i="5"/>
  <c r="G51" i="5" s="1"/>
  <c r="S51" i="5" s="1"/>
  <c r="I52" i="5"/>
  <c r="G52" i="5" s="1"/>
  <c r="S52" i="5" s="1"/>
  <c r="I53" i="5"/>
  <c r="G53" i="5" s="1"/>
  <c r="S53" i="5" s="1"/>
  <c r="I54" i="5"/>
  <c r="G54" i="5" s="1"/>
  <c r="S54" i="5" s="1"/>
  <c r="I55" i="5"/>
  <c r="G55" i="5" s="1"/>
  <c r="S55" i="5" s="1"/>
  <c r="I56" i="5"/>
  <c r="G56" i="5" s="1"/>
  <c r="S56" i="5" s="1"/>
  <c r="I57" i="5"/>
  <c r="G57" i="5" s="1"/>
  <c r="S57" i="5" s="1"/>
  <c r="I58" i="5"/>
  <c r="G58" i="5" s="1"/>
  <c r="S58" i="5" s="1"/>
  <c r="I59" i="5"/>
  <c r="G59" i="5" s="1"/>
  <c r="S59" i="5" s="1"/>
  <c r="I60" i="5"/>
  <c r="G60" i="5" s="1"/>
  <c r="S60" i="5" s="1"/>
  <c r="I61" i="5"/>
  <c r="G61" i="5" s="1"/>
  <c r="S61" i="5" s="1"/>
  <c r="I62" i="5"/>
  <c r="G62" i="5" s="1"/>
  <c r="S62" i="5" s="1"/>
  <c r="I63" i="5"/>
  <c r="G63" i="5" s="1"/>
  <c r="S63" i="5" s="1"/>
  <c r="I64" i="5"/>
  <c r="G64" i="5" s="1"/>
  <c r="S64" i="5" s="1"/>
  <c r="I65" i="5"/>
  <c r="G65" i="5" s="1"/>
  <c r="S65" i="5" s="1"/>
  <c r="I66" i="5"/>
  <c r="G66" i="5" s="1"/>
  <c r="S66" i="5" s="1"/>
  <c r="I67" i="5"/>
  <c r="G67" i="5" s="1"/>
  <c r="S67" i="5" s="1"/>
  <c r="I68" i="5"/>
  <c r="G68" i="5" s="1"/>
  <c r="S68" i="5" s="1"/>
  <c r="I69" i="5"/>
  <c r="G69" i="5" s="1"/>
  <c r="S69" i="5" s="1"/>
  <c r="I70" i="5"/>
  <c r="G70" i="5" s="1"/>
  <c r="S70" i="5" s="1"/>
  <c r="I71" i="5"/>
  <c r="G71" i="5" s="1"/>
  <c r="S71" i="5" s="1"/>
  <c r="I72" i="5"/>
  <c r="G72" i="5" s="1"/>
  <c r="S72" i="5" s="1"/>
  <c r="I2" i="5"/>
  <c r="S2" i="5" s="1"/>
  <c r="D3" i="5"/>
  <c r="B3" i="5" s="1"/>
  <c r="R3" i="5" s="1"/>
  <c r="D4" i="5"/>
  <c r="B4" i="5" s="1"/>
  <c r="R4" i="5" s="1"/>
  <c r="D5" i="5"/>
  <c r="B5" i="5" s="1"/>
  <c r="R5" i="5" s="1"/>
  <c r="D6" i="5"/>
  <c r="B6" i="5" s="1"/>
  <c r="R6" i="5" s="1"/>
  <c r="D7" i="5"/>
  <c r="B7" i="5" s="1"/>
  <c r="R7" i="5" s="1"/>
  <c r="D8" i="5"/>
  <c r="B8" i="5" s="1"/>
  <c r="R8" i="5" s="1"/>
  <c r="D9" i="5"/>
  <c r="B9" i="5" s="1"/>
  <c r="R9" i="5" s="1"/>
  <c r="D10" i="5"/>
  <c r="B10" i="5" s="1"/>
  <c r="R10" i="5" s="1"/>
  <c r="D11" i="5"/>
  <c r="B11" i="5" s="1"/>
  <c r="R11" i="5" s="1"/>
  <c r="D12" i="5"/>
  <c r="B12" i="5" s="1"/>
  <c r="R12" i="5" s="1"/>
  <c r="D13" i="5"/>
  <c r="B13" i="5" s="1"/>
  <c r="R13" i="5" s="1"/>
  <c r="D14" i="5"/>
  <c r="B14" i="5" s="1"/>
  <c r="R14" i="5" s="1"/>
  <c r="D15" i="5"/>
  <c r="B15" i="5" s="1"/>
  <c r="R15" i="5" s="1"/>
  <c r="D16" i="5"/>
  <c r="B16" i="5" s="1"/>
  <c r="R16" i="5" s="1"/>
  <c r="D17" i="5"/>
  <c r="B17" i="5" s="1"/>
  <c r="R17" i="5" s="1"/>
  <c r="D18" i="5"/>
  <c r="B18" i="5" s="1"/>
  <c r="R18" i="5" s="1"/>
  <c r="D19" i="5"/>
  <c r="B19" i="5" s="1"/>
  <c r="R19" i="5" s="1"/>
  <c r="D20" i="5"/>
  <c r="B20" i="5" s="1"/>
  <c r="R20" i="5" s="1"/>
  <c r="D21" i="5"/>
  <c r="B21" i="5" s="1"/>
  <c r="R21" i="5" s="1"/>
  <c r="D22" i="5"/>
  <c r="B22" i="5" s="1"/>
  <c r="R22" i="5" s="1"/>
  <c r="D23" i="5"/>
  <c r="B23" i="5" s="1"/>
  <c r="R23" i="5" s="1"/>
  <c r="D24" i="5"/>
  <c r="B24" i="5" s="1"/>
  <c r="R24" i="5" s="1"/>
  <c r="D25" i="5"/>
  <c r="B25" i="5" s="1"/>
  <c r="R25" i="5" s="1"/>
  <c r="D26" i="5"/>
  <c r="B26" i="5" s="1"/>
  <c r="R26" i="5" s="1"/>
  <c r="D27" i="5"/>
  <c r="B27" i="5" s="1"/>
  <c r="R27" i="5" s="1"/>
  <c r="D28" i="5"/>
  <c r="B28" i="5" s="1"/>
  <c r="R28" i="5" s="1"/>
  <c r="D29" i="5"/>
  <c r="B29" i="5" s="1"/>
  <c r="R29" i="5" s="1"/>
  <c r="D30" i="5"/>
  <c r="B30" i="5" s="1"/>
  <c r="R30" i="5" s="1"/>
  <c r="D31" i="5"/>
  <c r="B31" i="5" s="1"/>
  <c r="R31" i="5" s="1"/>
  <c r="D32" i="5"/>
  <c r="B32" i="5" s="1"/>
  <c r="R32" i="5" s="1"/>
  <c r="D33" i="5"/>
  <c r="B33" i="5" s="1"/>
  <c r="R33" i="5" s="1"/>
  <c r="D34" i="5"/>
  <c r="B34" i="5" s="1"/>
  <c r="R34" i="5" s="1"/>
  <c r="D35" i="5"/>
  <c r="B35" i="5" s="1"/>
  <c r="R35" i="5" s="1"/>
  <c r="D36" i="5"/>
  <c r="B36" i="5" s="1"/>
  <c r="R36" i="5" s="1"/>
  <c r="D37" i="5"/>
  <c r="B37" i="5" s="1"/>
  <c r="R37" i="5" s="1"/>
  <c r="D38" i="5"/>
  <c r="B38" i="5" s="1"/>
  <c r="R38" i="5" s="1"/>
  <c r="D39" i="5"/>
  <c r="B39" i="5" s="1"/>
  <c r="R39" i="5" s="1"/>
  <c r="D40" i="5"/>
  <c r="B40" i="5" s="1"/>
  <c r="R40" i="5" s="1"/>
  <c r="D41" i="5"/>
  <c r="B41" i="5" s="1"/>
  <c r="R41" i="5" s="1"/>
  <c r="D42" i="5"/>
  <c r="B42" i="5" s="1"/>
  <c r="R42" i="5" s="1"/>
  <c r="D43" i="5"/>
  <c r="B43" i="5" s="1"/>
  <c r="R43" i="5" s="1"/>
  <c r="D44" i="5"/>
  <c r="B44" i="5" s="1"/>
  <c r="R44" i="5" s="1"/>
  <c r="D45" i="5"/>
  <c r="B45" i="5" s="1"/>
  <c r="R45" i="5" s="1"/>
  <c r="D46" i="5"/>
  <c r="B46" i="5" s="1"/>
  <c r="R46" i="5" s="1"/>
  <c r="D47" i="5"/>
  <c r="B47" i="5" s="1"/>
  <c r="R47" i="5" s="1"/>
  <c r="D48" i="5"/>
  <c r="B48" i="5" s="1"/>
  <c r="R48" i="5" s="1"/>
  <c r="D49" i="5"/>
  <c r="B49" i="5" s="1"/>
  <c r="R49" i="5" s="1"/>
  <c r="D50" i="5"/>
  <c r="B50" i="5" s="1"/>
  <c r="R50" i="5" s="1"/>
  <c r="D51" i="5"/>
  <c r="B51" i="5" s="1"/>
  <c r="R51" i="5" s="1"/>
  <c r="D52" i="5"/>
  <c r="B52" i="5" s="1"/>
  <c r="R52" i="5" s="1"/>
  <c r="D53" i="5"/>
  <c r="B53" i="5" s="1"/>
  <c r="R53" i="5" s="1"/>
  <c r="D54" i="5"/>
  <c r="B54" i="5" s="1"/>
  <c r="R54" i="5" s="1"/>
  <c r="D55" i="5"/>
  <c r="B55" i="5" s="1"/>
  <c r="R55" i="5" s="1"/>
  <c r="D56" i="5"/>
  <c r="B56" i="5" s="1"/>
  <c r="R56" i="5" s="1"/>
  <c r="D57" i="5"/>
  <c r="B57" i="5" s="1"/>
  <c r="R57" i="5" s="1"/>
  <c r="D58" i="5"/>
  <c r="B58" i="5" s="1"/>
  <c r="R58" i="5" s="1"/>
  <c r="D59" i="5"/>
  <c r="B59" i="5" s="1"/>
  <c r="R59" i="5" s="1"/>
  <c r="D60" i="5"/>
  <c r="B60" i="5" s="1"/>
  <c r="R60" i="5" s="1"/>
  <c r="D61" i="5"/>
  <c r="B61" i="5" s="1"/>
  <c r="R61" i="5" s="1"/>
  <c r="D62" i="5"/>
  <c r="B62" i="5" s="1"/>
  <c r="R62" i="5" s="1"/>
  <c r="D63" i="5"/>
  <c r="B63" i="5" s="1"/>
  <c r="R63" i="5" s="1"/>
  <c r="D64" i="5"/>
  <c r="B64" i="5" s="1"/>
  <c r="R64" i="5" s="1"/>
  <c r="D65" i="5"/>
  <c r="B65" i="5" s="1"/>
  <c r="R65" i="5" s="1"/>
  <c r="D66" i="5"/>
  <c r="B66" i="5" s="1"/>
  <c r="R66" i="5" s="1"/>
  <c r="D67" i="5"/>
  <c r="B67" i="5" s="1"/>
  <c r="R67" i="5" s="1"/>
  <c r="D68" i="5"/>
  <c r="B68" i="5" s="1"/>
  <c r="R68" i="5" s="1"/>
  <c r="D69" i="5"/>
  <c r="B69" i="5" s="1"/>
  <c r="R69" i="5" s="1"/>
  <c r="D70" i="5"/>
  <c r="B70" i="5" s="1"/>
  <c r="R70" i="5" s="1"/>
  <c r="D71" i="5"/>
  <c r="B71" i="5" s="1"/>
  <c r="R71" i="5" s="1"/>
  <c r="D72" i="5"/>
  <c r="B72" i="5" s="1"/>
  <c r="R72" i="5" s="1"/>
  <c r="D2" i="5"/>
  <c r="G35" i="7"/>
  <c r="S35" i="7" s="1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C59" i="36" l="1"/>
  <c r="B59" i="36"/>
  <c r="C51" i="36"/>
  <c r="B51" i="36"/>
  <c r="R51" i="36" s="1"/>
  <c r="C39" i="36"/>
  <c r="B39" i="36"/>
  <c r="C31" i="36"/>
  <c r="B31" i="36"/>
  <c r="R31" i="36" s="1"/>
  <c r="C19" i="36"/>
  <c r="B19" i="36"/>
  <c r="B70" i="36"/>
  <c r="C70" i="36"/>
  <c r="R70" i="36" s="1"/>
  <c r="B58" i="36"/>
  <c r="C58" i="36"/>
  <c r="B50" i="36"/>
  <c r="C50" i="36"/>
  <c r="R50" i="36" s="1"/>
  <c r="B38" i="36"/>
  <c r="C38" i="36"/>
  <c r="B30" i="36"/>
  <c r="C30" i="36"/>
  <c r="R30" i="36" s="1"/>
  <c r="B18" i="36"/>
  <c r="C18" i="36"/>
  <c r="C3" i="44"/>
  <c r="B3" i="44"/>
  <c r="R3" i="44" s="1"/>
  <c r="B4" i="44"/>
  <c r="C4" i="44"/>
  <c r="C11" i="44"/>
  <c r="B11" i="44"/>
  <c r="R11" i="44" s="1"/>
  <c r="B12" i="44"/>
  <c r="C12" i="44"/>
  <c r="C13" i="44"/>
  <c r="B13" i="44"/>
  <c r="R13" i="44" s="1"/>
  <c r="B14" i="44"/>
  <c r="C14" i="44"/>
  <c r="C27" i="44"/>
  <c r="B27" i="44"/>
  <c r="R27" i="44" s="1"/>
  <c r="B28" i="44"/>
  <c r="C28" i="44"/>
  <c r="C29" i="44"/>
  <c r="B29" i="44"/>
  <c r="R29" i="44" s="1"/>
  <c r="B30" i="44"/>
  <c r="C30" i="44"/>
  <c r="C41" i="44"/>
  <c r="B41" i="44"/>
  <c r="R41" i="44" s="1"/>
  <c r="C47" i="44"/>
  <c r="B47" i="44"/>
  <c r="B48" i="44"/>
  <c r="C48" i="44"/>
  <c r="R48" i="44" s="1"/>
  <c r="C61" i="44"/>
  <c r="B61" i="44"/>
  <c r="B62" i="44"/>
  <c r="C62" i="44"/>
  <c r="C69" i="44"/>
  <c r="B69" i="44"/>
  <c r="B70" i="44"/>
  <c r="C70" i="44"/>
  <c r="C67" i="36"/>
  <c r="B67" i="36"/>
  <c r="C47" i="36"/>
  <c r="B47" i="36"/>
  <c r="R47" i="36" s="1"/>
  <c r="C27" i="36"/>
  <c r="B27" i="36"/>
  <c r="C11" i="36"/>
  <c r="B11" i="36"/>
  <c r="R11" i="36" s="1"/>
  <c r="B66" i="36"/>
  <c r="C66" i="36"/>
  <c r="B46" i="36"/>
  <c r="C46" i="36"/>
  <c r="R46" i="36" s="1"/>
  <c r="B22" i="36"/>
  <c r="C22" i="36"/>
  <c r="B2" i="36"/>
  <c r="C2" i="36"/>
  <c r="R2" i="36" s="1"/>
  <c r="C65" i="36"/>
  <c r="B65" i="36"/>
  <c r="C53" i="36"/>
  <c r="B53" i="36"/>
  <c r="R53" i="36" s="1"/>
  <c r="C45" i="36"/>
  <c r="B45" i="36"/>
  <c r="C37" i="36"/>
  <c r="B37" i="36"/>
  <c r="R37" i="36" s="1"/>
  <c r="C33" i="36"/>
  <c r="B33" i="36"/>
  <c r="C25" i="36"/>
  <c r="B25" i="36"/>
  <c r="R25" i="36" s="1"/>
  <c r="C13" i="36"/>
  <c r="B13" i="36"/>
  <c r="C5" i="36"/>
  <c r="B5" i="36"/>
  <c r="R5" i="36" s="1"/>
  <c r="C15" i="44"/>
  <c r="B15" i="44"/>
  <c r="B16" i="44"/>
  <c r="C16" i="44"/>
  <c r="R16" i="44" s="1"/>
  <c r="C17" i="44"/>
  <c r="B17" i="44"/>
  <c r="B18" i="44"/>
  <c r="C18" i="44"/>
  <c r="R18" i="44" s="1"/>
  <c r="C31" i="44"/>
  <c r="B31" i="44"/>
  <c r="B32" i="44"/>
  <c r="C32" i="44"/>
  <c r="R32" i="44" s="1"/>
  <c r="C33" i="44"/>
  <c r="B33" i="44"/>
  <c r="B34" i="44"/>
  <c r="C34" i="44"/>
  <c r="R34" i="44" s="1"/>
  <c r="C35" i="44"/>
  <c r="B35" i="44"/>
  <c r="B38" i="44"/>
  <c r="C38" i="44"/>
  <c r="C39" i="44"/>
  <c r="B39" i="44"/>
  <c r="B44" i="44"/>
  <c r="C44" i="44"/>
  <c r="C49" i="44"/>
  <c r="B49" i="44"/>
  <c r="B50" i="44"/>
  <c r="C50" i="44"/>
  <c r="R50" i="44" s="1"/>
  <c r="C51" i="44"/>
  <c r="B51" i="44"/>
  <c r="C63" i="44"/>
  <c r="B63" i="44"/>
  <c r="B64" i="44"/>
  <c r="C64" i="44"/>
  <c r="C71" i="44"/>
  <c r="B71" i="44"/>
  <c r="C72" i="44"/>
  <c r="B72" i="44"/>
  <c r="C71" i="36"/>
  <c r="B71" i="36"/>
  <c r="C63" i="36"/>
  <c r="B63" i="36"/>
  <c r="C55" i="36"/>
  <c r="B55" i="36"/>
  <c r="C43" i="36"/>
  <c r="B43" i="36"/>
  <c r="C35" i="36"/>
  <c r="B35" i="36"/>
  <c r="C23" i="36"/>
  <c r="B23" i="36"/>
  <c r="C15" i="36"/>
  <c r="B15" i="36"/>
  <c r="C7" i="36"/>
  <c r="B7" i="36"/>
  <c r="C3" i="36"/>
  <c r="B3" i="36"/>
  <c r="B62" i="36"/>
  <c r="C62" i="36"/>
  <c r="B54" i="36"/>
  <c r="C54" i="36"/>
  <c r="B42" i="36"/>
  <c r="C42" i="36"/>
  <c r="B34" i="36"/>
  <c r="C34" i="36"/>
  <c r="B26" i="36"/>
  <c r="C26" i="36"/>
  <c r="B14" i="36"/>
  <c r="C14" i="36"/>
  <c r="B10" i="36"/>
  <c r="C10" i="36"/>
  <c r="B6" i="36"/>
  <c r="C6" i="36"/>
  <c r="C69" i="36"/>
  <c r="B69" i="36"/>
  <c r="C61" i="36"/>
  <c r="B61" i="36"/>
  <c r="C57" i="36"/>
  <c r="B57" i="36"/>
  <c r="C49" i="36"/>
  <c r="B49" i="36"/>
  <c r="C41" i="36"/>
  <c r="B41" i="36"/>
  <c r="C29" i="36"/>
  <c r="B29" i="36"/>
  <c r="C21" i="36"/>
  <c r="B21" i="36"/>
  <c r="C17" i="36"/>
  <c r="B17" i="36"/>
  <c r="C9" i="36"/>
  <c r="B9" i="36"/>
  <c r="B72" i="36"/>
  <c r="C72" i="36"/>
  <c r="B68" i="36"/>
  <c r="C68" i="36"/>
  <c r="B64" i="36"/>
  <c r="C64" i="36"/>
  <c r="B60" i="36"/>
  <c r="C60" i="36"/>
  <c r="B56" i="36"/>
  <c r="C56" i="36"/>
  <c r="B52" i="36"/>
  <c r="C52" i="36"/>
  <c r="B48" i="36"/>
  <c r="C48" i="36"/>
  <c r="B44" i="36"/>
  <c r="C44" i="36"/>
  <c r="B40" i="36"/>
  <c r="C40" i="36"/>
  <c r="B36" i="36"/>
  <c r="C36" i="36"/>
  <c r="B32" i="36"/>
  <c r="C32" i="36"/>
  <c r="B28" i="36"/>
  <c r="C28" i="36"/>
  <c r="B24" i="36"/>
  <c r="C24" i="36"/>
  <c r="R24" i="36" s="1"/>
  <c r="B20" i="36"/>
  <c r="C20" i="36"/>
  <c r="B16" i="36"/>
  <c r="C16" i="36"/>
  <c r="B12" i="36"/>
  <c r="C12" i="36"/>
  <c r="B8" i="36"/>
  <c r="C8" i="36"/>
  <c r="B4" i="36"/>
  <c r="C4" i="36"/>
  <c r="C5" i="44"/>
  <c r="B5" i="44"/>
  <c r="B6" i="44"/>
  <c r="C6" i="44"/>
  <c r="C19" i="44"/>
  <c r="B19" i="44"/>
  <c r="B20" i="44"/>
  <c r="C20" i="44"/>
  <c r="C21" i="44"/>
  <c r="B21" i="44"/>
  <c r="B22" i="44"/>
  <c r="C22" i="44"/>
  <c r="B42" i="44"/>
  <c r="C42" i="44"/>
  <c r="C43" i="44"/>
  <c r="B43" i="44"/>
  <c r="C45" i="44"/>
  <c r="B45" i="44"/>
  <c r="B52" i="44"/>
  <c r="C52" i="44"/>
  <c r="C53" i="44"/>
  <c r="B53" i="44"/>
  <c r="R53" i="44" s="1"/>
  <c r="B54" i="44"/>
  <c r="C54" i="44"/>
  <c r="C55" i="44"/>
  <c r="B55" i="44"/>
  <c r="B56" i="44"/>
  <c r="C56" i="44"/>
  <c r="C57" i="44"/>
  <c r="B57" i="44"/>
  <c r="B58" i="44"/>
  <c r="C58" i="44"/>
  <c r="C65" i="44"/>
  <c r="B65" i="44"/>
  <c r="B66" i="44"/>
  <c r="C66" i="44"/>
  <c r="B2" i="44"/>
  <c r="C2" i="44"/>
  <c r="R2" i="44" s="1"/>
  <c r="C7" i="44"/>
  <c r="B7" i="44"/>
  <c r="B8" i="44"/>
  <c r="C8" i="44"/>
  <c r="C9" i="44"/>
  <c r="B9" i="44"/>
  <c r="B10" i="44"/>
  <c r="C10" i="44"/>
  <c r="C23" i="44"/>
  <c r="B23" i="44"/>
  <c r="B24" i="44"/>
  <c r="C24" i="44"/>
  <c r="C25" i="44"/>
  <c r="B25" i="44"/>
  <c r="B26" i="44"/>
  <c r="C26" i="44"/>
  <c r="B36" i="44"/>
  <c r="C36" i="44"/>
  <c r="C37" i="44"/>
  <c r="B37" i="44"/>
  <c r="R37" i="44" s="1"/>
  <c r="B40" i="44"/>
  <c r="C40" i="44"/>
  <c r="B46" i="44"/>
  <c r="C46" i="44"/>
  <c r="C59" i="44"/>
  <c r="B59" i="44"/>
  <c r="B60" i="44"/>
  <c r="C60" i="44"/>
  <c r="R60" i="44" s="1"/>
  <c r="C67" i="44"/>
  <c r="B67" i="44"/>
  <c r="B68" i="44"/>
  <c r="C68" i="44"/>
  <c r="R63" i="36"/>
  <c r="R60" i="36"/>
  <c r="R20" i="36"/>
  <c r="R10" i="36"/>
  <c r="C15" i="38"/>
  <c r="B15" i="38"/>
  <c r="B37" i="38"/>
  <c r="C37" i="38"/>
  <c r="B41" i="38"/>
  <c r="C41" i="38"/>
  <c r="B49" i="38"/>
  <c r="C49" i="38"/>
  <c r="H52" i="38"/>
  <c r="G52" i="38" s="1"/>
  <c r="S52" i="38" s="1"/>
  <c r="H56" i="38"/>
  <c r="G56" i="38" s="1"/>
  <c r="S56" i="38" s="1"/>
  <c r="B61" i="38"/>
  <c r="C61" i="38"/>
  <c r="B66" i="38"/>
  <c r="C66" i="38"/>
  <c r="C68" i="38"/>
  <c r="B68" i="38"/>
  <c r="B72" i="38"/>
  <c r="C72" i="38"/>
  <c r="R17" i="44"/>
  <c r="B2" i="5"/>
  <c r="R2" i="5" s="1"/>
  <c r="R69" i="36"/>
  <c r="R67" i="36"/>
  <c r="R65" i="36"/>
  <c r="R59" i="36"/>
  <c r="R57" i="36"/>
  <c r="R45" i="36"/>
  <c r="R43" i="36"/>
  <c r="R41" i="36"/>
  <c r="R39" i="36"/>
  <c r="R33" i="36"/>
  <c r="R27" i="36"/>
  <c r="R23" i="36"/>
  <c r="R21" i="36"/>
  <c r="R19" i="36"/>
  <c r="R13" i="36"/>
  <c r="R9" i="36"/>
  <c r="R7" i="36"/>
  <c r="C2" i="38"/>
  <c r="B2" i="38"/>
  <c r="C8" i="38"/>
  <c r="B8" i="38"/>
  <c r="B9" i="38"/>
  <c r="C9" i="38"/>
  <c r="B10" i="38"/>
  <c r="C10" i="38"/>
  <c r="C16" i="38"/>
  <c r="B16" i="38"/>
  <c r="B17" i="38"/>
  <c r="C17" i="38"/>
  <c r="B18" i="38"/>
  <c r="C18" i="38"/>
  <c r="C24" i="38"/>
  <c r="B24" i="38"/>
  <c r="B25" i="38"/>
  <c r="C25" i="38"/>
  <c r="B26" i="38"/>
  <c r="C26" i="38"/>
  <c r="C32" i="38"/>
  <c r="B32" i="38"/>
  <c r="B33" i="38"/>
  <c r="C33" i="38"/>
  <c r="B34" i="38"/>
  <c r="C34" i="38"/>
  <c r="H37" i="38"/>
  <c r="G37" i="38" s="1"/>
  <c r="S37" i="38" s="1"/>
  <c r="B38" i="38"/>
  <c r="C38" i="38"/>
  <c r="H41" i="38"/>
  <c r="G41" i="38" s="1"/>
  <c r="S41" i="38" s="1"/>
  <c r="B42" i="38"/>
  <c r="C42" i="38"/>
  <c r="H45" i="38"/>
  <c r="G45" i="38" s="1"/>
  <c r="S45" i="38" s="1"/>
  <c r="B46" i="38"/>
  <c r="C46" i="38"/>
  <c r="H49" i="38"/>
  <c r="G49" i="38" s="1"/>
  <c r="S49" i="38" s="1"/>
  <c r="B50" i="38"/>
  <c r="C50" i="38"/>
  <c r="H53" i="38"/>
  <c r="G53" i="38" s="1"/>
  <c r="S53" i="38" s="1"/>
  <c r="B54" i="38"/>
  <c r="C54" i="38"/>
  <c r="H57" i="38"/>
  <c r="G57" i="38" s="1"/>
  <c r="S57" i="38" s="1"/>
  <c r="B58" i="38"/>
  <c r="C58" i="38"/>
  <c r="H61" i="38"/>
  <c r="G61" i="38" s="1"/>
  <c r="S61" i="38" s="1"/>
  <c r="B62" i="38"/>
  <c r="C62" i="38"/>
  <c r="H65" i="38"/>
  <c r="G65" i="38" s="1"/>
  <c r="S65" i="38" s="1"/>
  <c r="H66" i="38"/>
  <c r="G66" i="38" s="1"/>
  <c r="S66" i="38" s="1"/>
  <c r="H67" i="38"/>
  <c r="G67" i="38" s="1"/>
  <c r="S67" i="38" s="1"/>
  <c r="H68" i="38"/>
  <c r="G68" i="38" s="1"/>
  <c r="S68" i="38" s="1"/>
  <c r="H69" i="38"/>
  <c r="G69" i="38" s="1"/>
  <c r="S69" i="38" s="1"/>
  <c r="H70" i="38"/>
  <c r="G70" i="38" s="1"/>
  <c r="S70" i="38" s="1"/>
  <c r="H71" i="38"/>
  <c r="G71" i="38" s="1"/>
  <c r="S71" i="38" s="1"/>
  <c r="H72" i="38"/>
  <c r="G72" i="38" s="1"/>
  <c r="S72" i="38" s="1"/>
  <c r="R66" i="36"/>
  <c r="R58" i="36"/>
  <c r="R42" i="36"/>
  <c r="R38" i="36"/>
  <c r="R22" i="36"/>
  <c r="R12" i="36"/>
  <c r="C23" i="38"/>
  <c r="B23" i="38"/>
  <c r="C31" i="38"/>
  <c r="B31" i="38"/>
  <c r="H40" i="38"/>
  <c r="G40" i="38" s="1"/>
  <c r="S40" i="38" s="1"/>
  <c r="H44" i="38"/>
  <c r="G44" i="38" s="1"/>
  <c r="S44" i="38" s="1"/>
  <c r="H48" i="38"/>
  <c r="G48" i="38" s="1"/>
  <c r="S48" i="38" s="1"/>
  <c r="B65" i="38"/>
  <c r="C65" i="38"/>
  <c r="B70" i="38"/>
  <c r="C70" i="38"/>
  <c r="C3" i="38"/>
  <c r="B3" i="38"/>
  <c r="C11" i="38"/>
  <c r="B11" i="38"/>
  <c r="C19" i="38"/>
  <c r="B19" i="38"/>
  <c r="C27" i="38"/>
  <c r="B27" i="38"/>
  <c r="C35" i="38"/>
  <c r="B35" i="38"/>
  <c r="H38" i="38"/>
  <c r="G38" i="38" s="1"/>
  <c r="S38" i="38" s="1"/>
  <c r="C39" i="38"/>
  <c r="B39" i="38"/>
  <c r="H42" i="38"/>
  <c r="G42" i="38" s="1"/>
  <c r="S42" i="38" s="1"/>
  <c r="C43" i="38"/>
  <c r="B43" i="38"/>
  <c r="H46" i="38"/>
  <c r="G46" i="38" s="1"/>
  <c r="S46" i="38" s="1"/>
  <c r="C47" i="38"/>
  <c r="B47" i="38"/>
  <c r="H50" i="38"/>
  <c r="G50" i="38" s="1"/>
  <c r="S50" i="38" s="1"/>
  <c r="C51" i="38"/>
  <c r="B51" i="38"/>
  <c r="H54" i="38"/>
  <c r="G54" i="38" s="1"/>
  <c r="S54" i="38" s="1"/>
  <c r="C55" i="38"/>
  <c r="B55" i="38"/>
  <c r="H58" i="38"/>
  <c r="G58" i="38" s="1"/>
  <c r="S58" i="38" s="1"/>
  <c r="C59" i="38"/>
  <c r="B59" i="38"/>
  <c r="H62" i="38"/>
  <c r="G62" i="38" s="1"/>
  <c r="S62" i="38" s="1"/>
  <c r="C63" i="38"/>
  <c r="B63" i="38"/>
  <c r="C14" i="40"/>
  <c r="B14" i="40"/>
  <c r="C20" i="40"/>
  <c r="B20" i="40"/>
  <c r="R68" i="36"/>
  <c r="R62" i="36"/>
  <c r="R52" i="36"/>
  <c r="R44" i="36"/>
  <c r="R36" i="36"/>
  <c r="R28" i="36"/>
  <c r="R26" i="36"/>
  <c r="R18" i="36"/>
  <c r="C7" i="38"/>
  <c r="B7" i="38"/>
  <c r="H36" i="38"/>
  <c r="G36" i="38" s="1"/>
  <c r="S36" i="38" s="1"/>
  <c r="B45" i="38"/>
  <c r="C45" i="38"/>
  <c r="B53" i="38"/>
  <c r="C53" i="38"/>
  <c r="B57" i="38"/>
  <c r="C57" i="38"/>
  <c r="H60" i="38"/>
  <c r="G60" i="38" s="1"/>
  <c r="S60" i="38" s="1"/>
  <c r="H64" i="38"/>
  <c r="G64" i="38" s="1"/>
  <c r="S64" i="38" s="1"/>
  <c r="C67" i="38"/>
  <c r="B67" i="38"/>
  <c r="C69" i="38"/>
  <c r="B69" i="38"/>
  <c r="B71" i="38"/>
  <c r="C71" i="38"/>
  <c r="C34" i="40"/>
  <c r="B34" i="40"/>
  <c r="C55" i="40"/>
  <c r="B55" i="40"/>
  <c r="B4" i="38"/>
  <c r="C4" i="38"/>
  <c r="B5" i="38"/>
  <c r="C5" i="38"/>
  <c r="B6" i="38"/>
  <c r="C6" i="38"/>
  <c r="B12" i="38"/>
  <c r="C12" i="38"/>
  <c r="B13" i="38"/>
  <c r="C13" i="38"/>
  <c r="B14" i="38"/>
  <c r="C14" i="38"/>
  <c r="B20" i="38"/>
  <c r="C20" i="38"/>
  <c r="B21" i="38"/>
  <c r="C21" i="38"/>
  <c r="B22" i="38"/>
  <c r="C22" i="38"/>
  <c r="B28" i="38"/>
  <c r="C28" i="38"/>
  <c r="B29" i="38"/>
  <c r="C29" i="38"/>
  <c r="B30" i="38"/>
  <c r="C30" i="38"/>
  <c r="H35" i="38"/>
  <c r="G35" i="38" s="1"/>
  <c r="S35" i="38" s="1"/>
  <c r="B36" i="38"/>
  <c r="C36" i="38"/>
  <c r="H39" i="38"/>
  <c r="G39" i="38" s="1"/>
  <c r="S39" i="38" s="1"/>
  <c r="C40" i="38"/>
  <c r="B40" i="38"/>
  <c r="H43" i="38"/>
  <c r="G43" i="38" s="1"/>
  <c r="S43" i="38" s="1"/>
  <c r="B44" i="38"/>
  <c r="C44" i="38"/>
  <c r="H47" i="38"/>
  <c r="G47" i="38" s="1"/>
  <c r="S47" i="38" s="1"/>
  <c r="C48" i="38"/>
  <c r="B48" i="38"/>
  <c r="H51" i="38"/>
  <c r="G51" i="38" s="1"/>
  <c r="S51" i="38" s="1"/>
  <c r="B52" i="38"/>
  <c r="C52" i="38"/>
  <c r="H55" i="38"/>
  <c r="G55" i="38" s="1"/>
  <c r="S55" i="38" s="1"/>
  <c r="C56" i="38"/>
  <c r="B56" i="38"/>
  <c r="H59" i="38"/>
  <c r="G59" i="38" s="1"/>
  <c r="S59" i="38" s="1"/>
  <c r="B60" i="38"/>
  <c r="C60" i="38"/>
  <c r="H63" i="38"/>
  <c r="G63" i="38" s="1"/>
  <c r="S63" i="38" s="1"/>
  <c r="C64" i="38"/>
  <c r="B64" i="38"/>
  <c r="C17" i="40"/>
  <c r="B17" i="40"/>
  <c r="C23" i="40"/>
  <c r="B23" i="40"/>
  <c r="B4" i="19"/>
  <c r="R4" i="19" s="1"/>
  <c r="C9" i="40"/>
  <c r="B9" i="40"/>
  <c r="C36" i="40"/>
  <c r="B36" i="40"/>
  <c r="C40" i="40"/>
  <c r="B40" i="40"/>
  <c r="C45" i="40"/>
  <c r="B45" i="40"/>
  <c r="B28" i="19"/>
  <c r="R28" i="19" s="1"/>
  <c r="C11" i="40"/>
  <c r="B11" i="40"/>
  <c r="C26" i="40"/>
  <c r="B26" i="40"/>
  <c r="C47" i="40"/>
  <c r="B47" i="40"/>
  <c r="C53" i="40"/>
  <c r="B53" i="40"/>
  <c r="B12" i="19"/>
  <c r="R12" i="19" s="1"/>
  <c r="B16" i="19"/>
  <c r="R16" i="19" s="1"/>
  <c r="B20" i="19"/>
  <c r="R20" i="19" s="1"/>
  <c r="B32" i="19"/>
  <c r="R32" i="19" s="1"/>
  <c r="C2" i="40"/>
  <c r="B2" i="40"/>
  <c r="C6" i="40"/>
  <c r="B6" i="40"/>
  <c r="C7" i="40"/>
  <c r="B7" i="40"/>
  <c r="C15" i="40"/>
  <c r="B15" i="40"/>
  <c r="C18" i="40"/>
  <c r="B18" i="40"/>
  <c r="C27" i="40"/>
  <c r="B27" i="40"/>
  <c r="C37" i="40"/>
  <c r="B37" i="40"/>
  <c r="C39" i="40"/>
  <c r="B39" i="40"/>
  <c r="C42" i="40"/>
  <c r="B42" i="40"/>
  <c r="R39" i="44"/>
  <c r="C8" i="40"/>
  <c r="B8" i="40"/>
  <c r="C21" i="40"/>
  <c r="B21" i="40"/>
  <c r="C24" i="40"/>
  <c r="B24" i="40"/>
  <c r="C28" i="40"/>
  <c r="B28" i="40"/>
  <c r="C31" i="40"/>
  <c r="B31" i="40"/>
  <c r="C32" i="40"/>
  <c r="B32" i="40"/>
  <c r="C43" i="40"/>
  <c r="B43" i="40"/>
  <c r="C49" i="40"/>
  <c r="B49" i="40"/>
  <c r="C51" i="40"/>
  <c r="B51" i="40"/>
  <c r="C57" i="40"/>
  <c r="B57" i="40"/>
  <c r="C59" i="40"/>
  <c r="B59" i="40"/>
  <c r="C61" i="40"/>
  <c r="B61" i="40"/>
  <c r="C63" i="40"/>
  <c r="B63" i="40"/>
  <c r="B65" i="40"/>
  <c r="C65" i="40"/>
  <c r="C67" i="40"/>
  <c r="B67" i="40"/>
  <c r="C69" i="40"/>
  <c r="B69" i="40"/>
  <c r="C71" i="40"/>
  <c r="B71" i="40"/>
  <c r="R7" i="44"/>
  <c r="R15" i="44"/>
  <c r="R23" i="44"/>
  <c r="R33" i="44"/>
  <c r="R36" i="44"/>
  <c r="R43" i="44"/>
  <c r="G35" i="19"/>
  <c r="S35" i="19" s="1"/>
  <c r="G36" i="19"/>
  <c r="S36" i="19" s="1"/>
  <c r="C3" i="40"/>
  <c r="B3" i="40"/>
  <c r="C4" i="40"/>
  <c r="B4" i="40"/>
  <c r="C13" i="40"/>
  <c r="B13" i="40"/>
  <c r="C16" i="40"/>
  <c r="B16" i="40"/>
  <c r="C19" i="40"/>
  <c r="B19" i="40"/>
  <c r="C22" i="40"/>
  <c r="B22" i="40"/>
  <c r="C25" i="40"/>
  <c r="B25" i="40"/>
  <c r="C33" i="40"/>
  <c r="B33" i="40"/>
  <c r="C44" i="40"/>
  <c r="B44" i="40"/>
  <c r="R40" i="44"/>
  <c r="B8" i="19"/>
  <c r="R8" i="19" s="1"/>
  <c r="B24" i="19"/>
  <c r="R24" i="19" s="1"/>
  <c r="C5" i="40"/>
  <c r="B5" i="40"/>
  <c r="C10" i="40"/>
  <c r="B10" i="40"/>
  <c r="C12" i="40"/>
  <c r="B12" i="40"/>
  <c r="C29" i="40"/>
  <c r="B29" i="40"/>
  <c r="C30" i="40"/>
  <c r="B30" i="40"/>
  <c r="C35" i="40"/>
  <c r="B35" i="40"/>
  <c r="C38" i="40"/>
  <c r="B38" i="40"/>
  <c r="C41" i="40"/>
  <c r="B41" i="40"/>
  <c r="C46" i="40"/>
  <c r="B46" i="40"/>
  <c r="C48" i="40"/>
  <c r="B48" i="40"/>
  <c r="C50" i="40"/>
  <c r="B50" i="40"/>
  <c r="C52" i="40"/>
  <c r="B52" i="40"/>
  <c r="C54" i="40"/>
  <c r="B54" i="40"/>
  <c r="C56" i="40"/>
  <c r="B56" i="40"/>
  <c r="C58" i="40"/>
  <c r="B58" i="40"/>
  <c r="C60" i="40"/>
  <c r="B60" i="40"/>
  <c r="C62" i="40"/>
  <c r="B62" i="40"/>
  <c r="C64" i="40"/>
  <c r="B64" i="40"/>
  <c r="C66" i="40"/>
  <c r="B66" i="40"/>
  <c r="C68" i="40"/>
  <c r="B68" i="40"/>
  <c r="C70" i="40"/>
  <c r="B70" i="40"/>
  <c r="C72" i="40"/>
  <c r="B72" i="40"/>
  <c r="R47" i="44"/>
  <c r="R49" i="44"/>
  <c r="R64" i="44"/>
  <c r="R72" i="44"/>
  <c r="R6" i="44"/>
  <c r="R14" i="44"/>
  <c r="R22" i="44"/>
  <c r="R30" i="44"/>
  <c r="R52" i="44"/>
  <c r="R56" i="44"/>
  <c r="R4" i="44"/>
  <c r="R12" i="44"/>
  <c r="R20" i="44"/>
  <c r="R28" i="44"/>
  <c r="R51" i="44"/>
  <c r="R54" i="44"/>
  <c r="R58" i="44"/>
  <c r="R6" i="29"/>
  <c r="R2" i="29"/>
  <c r="R18" i="29"/>
  <c r="R10" i="29"/>
  <c r="R4" i="29"/>
  <c r="R20" i="29"/>
  <c r="R46" i="29"/>
  <c r="R50" i="29"/>
  <c r="R22" i="29"/>
  <c r="R26" i="29"/>
  <c r="R30" i="29"/>
  <c r="R34" i="29"/>
  <c r="R48" i="29"/>
  <c r="R52" i="29"/>
  <c r="R4" i="42"/>
  <c r="R16" i="42"/>
  <c r="R12" i="42"/>
  <c r="R8" i="42"/>
  <c r="R14" i="42"/>
  <c r="R48" i="42"/>
  <c r="R52" i="42"/>
  <c r="R20" i="42"/>
  <c r="R24" i="42"/>
  <c r="R28" i="42"/>
  <c r="R32" i="42"/>
  <c r="R46" i="42"/>
  <c r="R50" i="42"/>
  <c r="R54" i="24"/>
  <c r="R70" i="24"/>
  <c r="R7" i="24"/>
  <c r="R15" i="24"/>
  <c r="R16" i="24"/>
  <c r="R23" i="24"/>
  <c r="R31" i="24"/>
  <c r="R32" i="24"/>
  <c r="R40" i="24"/>
  <c r="R44" i="24"/>
  <c r="R58" i="24"/>
  <c r="R46" i="24"/>
  <c r="R62" i="24"/>
  <c r="R3" i="24"/>
  <c r="R11" i="24"/>
  <c r="R12" i="24"/>
  <c r="R19" i="24"/>
  <c r="R27" i="24"/>
  <c r="R28" i="24"/>
  <c r="R35" i="24"/>
  <c r="R36" i="24"/>
  <c r="R37" i="24"/>
  <c r="R38" i="24"/>
  <c r="R42" i="24"/>
  <c r="R5" i="24"/>
  <c r="R9" i="24"/>
  <c r="R13" i="24"/>
  <c r="R17" i="24"/>
  <c r="R21" i="24"/>
  <c r="R25" i="24"/>
  <c r="R29" i="24"/>
  <c r="R33" i="24"/>
  <c r="R48" i="24"/>
  <c r="R52" i="24"/>
  <c r="R56" i="24"/>
  <c r="R60" i="24"/>
  <c r="R64" i="24"/>
  <c r="R68" i="24"/>
  <c r="R72" i="24"/>
  <c r="R5" i="19"/>
  <c r="R15" i="19"/>
  <c r="R21" i="19"/>
  <c r="R11" i="19"/>
  <c r="R3" i="19"/>
  <c r="R19" i="19"/>
  <c r="R7" i="19"/>
  <c r="R13" i="19"/>
  <c r="R25" i="19"/>
  <c r="R29" i="19"/>
  <c r="R33" i="19"/>
  <c r="R37" i="19"/>
  <c r="R52" i="19"/>
  <c r="R60" i="19"/>
  <c r="R68" i="19"/>
  <c r="R53" i="19"/>
  <c r="R27" i="19"/>
  <c r="R31" i="19"/>
  <c r="R35" i="19"/>
  <c r="R36" i="19"/>
  <c r="R39" i="19"/>
  <c r="R41" i="19"/>
  <c r="R43" i="19"/>
  <c r="R47" i="19"/>
  <c r="R51" i="19"/>
  <c r="R55" i="19"/>
  <c r="R59" i="19"/>
  <c r="R63" i="19"/>
  <c r="R67" i="19"/>
  <c r="R71" i="19"/>
  <c r="R45" i="19"/>
  <c r="R49" i="19"/>
  <c r="R57" i="19"/>
  <c r="R61" i="19"/>
  <c r="R65" i="19"/>
  <c r="R69" i="19"/>
  <c r="R38" i="19"/>
  <c r="R40" i="19"/>
  <c r="R42" i="19"/>
  <c r="R44" i="19"/>
  <c r="R46" i="19"/>
  <c r="R50" i="19"/>
  <c r="R54" i="19"/>
  <c r="R58" i="19"/>
  <c r="R62" i="19"/>
  <c r="R66" i="19"/>
  <c r="R70" i="19"/>
  <c r="R67" i="44" l="1"/>
  <c r="R59" i="44"/>
  <c r="R4" i="36"/>
  <c r="R35" i="44"/>
  <c r="R31" i="44"/>
  <c r="R69" i="44"/>
  <c r="R61" i="44"/>
  <c r="R20" i="40"/>
  <c r="R63" i="38"/>
  <c r="R47" i="38"/>
  <c r="R23" i="38"/>
  <c r="R35" i="40"/>
  <c r="R10" i="40"/>
  <c r="R69" i="40"/>
  <c r="R61" i="40"/>
  <c r="R57" i="40"/>
  <c r="R49" i="40"/>
  <c r="R28" i="40"/>
  <c r="R21" i="40"/>
  <c r="R45" i="40"/>
  <c r="R36" i="40"/>
  <c r="R7" i="38"/>
  <c r="R14" i="40"/>
  <c r="R43" i="40"/>
  <c r="R58" i="40"/>
  <c r="R48" i="40"/>
  <c r="R41" i="40"/>
  <c r="R29" i="40"/>
  <c r="R42" i="40"/>
  <c r="R37" i="40"/>
  <c r="R18" i="40"/>
  <c r="R33" i="40"/>
  <c r="R22" i="40"/>
  <c r="R16" i="40"/>
  <c r="R12" i="40"/>
  <c r="R39" i="40"/>
  <c r="R27" i="40"/>
  <c r="R15" i="40"/>
  <c r="R6" i="40"/>
  <c r="R53" i="40"/>
  <c r="R26" i="40"/>
  <c r="R51" i="38"/>
  <c r="R35" i="38"/>
  <c r="R19" i="38"/>
  <c r="R3" i="38"/>
  <c r="R68" i="38"/>
  <c r="R30" i="40"/>
  <c r="R33" i="38"/>
  <c r="R26" i="38"/>
  <c r="R17" i="38"/>
  <c r="R10" i="38"/>
  <c r="R68" i="44"/>
  <c r="R46" i="44"/>
  <c r="R26" i="44"/>
  <c r="R24" i="44"/>
  <c r="R10" i="44"/>
  <c r="R8" i="44"/>
  <c r="R55" i="44"/>
  <c r="R19" i="44"/>
  <c r="R8" i="36"/>
  <c r="R16" i="36"/>
  <c r="R32" i="36"/>
  <c r="R40" i="36"/>
  <c r="R48" i="36"/>
  <c r="R56" i="36"/>
  <c r="R64" i="36"/>
  <c r="R72" i="36"/>
  <c r="R17" i="36"/>
  <c r="R29" i="36"/>
  <c r="R49" i="36"/>
  <c r="R61" i="36"/>
  <c r="R6" i="36"/>
  <c r="R14" i="36"/>
  <c r="R34" i="36"/>
  <c r="R54" i="36"/>
  <c r="R3" i="36"/>
  <c r="R15" i="36"/>
  <c r="R35" i="36"/>
  <c r="R55" i="36"/>
  <c r="R71" i="36"/>
  <c r="R44" i="44"/>
  <c r="R46" i="40"/>
  <c r="R5" i="40"/>
  <c r="R55" i="38"/>
  <c r="R39" i="38"/>
  <c r="R31" i="38"/>
  <c r="R50" i="40"/>
  <c r="R44" i="40"/>
  <c r="R64" i="38"/>
  <c r="R48" i="38"/>
  <c r="R55" i="40"/>
  <c r="R67" i="38"/>
  <c r="R56" i="40"/>
  <c r="R52" i="40"/>
  <c r="R4" i="40"/>
  <c r="R7" i="40"/>
  <c r="R2" i="40"/>
  <c r="R47" i="40"/>
  <c r="R11" i="40"/>
  <c r="R62" i="38"/>
  <c r="R58" i="38"/>
  <c r="R54" i="38"/>
  <c r="R50" i="38"/>
  <c r="R46" i="38"/>
  <c r="R42" i="38"/>
  <c r="R38" i="38"/>
  <c r="R34" i="38"/>
  <c r="R25" i="38"/>
  <c r="R18" i="38"/>
  <c r="R9" i="38"/>
  <c r="R49" i="38"/>
  <c r="R37" i="38"/>
  <c r="R25" i="40"/>
  <c r="R19" i="40"/>
  <c r="R13" i="40"/>
  <c r="R71" i="40"/>
  <c r="R67" i="40"/>
  <c r="R63" i="40"/>
  <c r="R59" i="40"/>
  <c r="R51" i="40"/>
  <c r="R31" i="40"/>
  <c r="R24" i="40"/>
  <c r="R40" i="40"/>
  <c r="R9" i="40"/>
  <c r="R17" i="40"/>
  <c r="R56" i="38"/>
  <c r="R40" i="38"/>
  <c r="R34" i="40"/>
  <c r="R69" i="38"/>
  <c r="R59" i="38"/>
  <c r="R43" i="38"/>
  <c r="R27" i="38"/>
  <c r="R11" i="38"/>
  <c r="R72" i="38"/>
  <c r="R66" i="38"/>
  <c r="R15" i="38"/>
  <c r="R65" i="44"/>
  <c r="R45" i="44"/>
  <c r="R71" i="44"/>
  <c r="R63" i="44"/>
  <c r="R70" i="40"/>
  <c r="R66" i="40"/>
  <c r="R62" i="40"/>
  <c r="R38" i="40"/>
  <c r="R3" i="40"/>
  <c r="R57" i="44"/>
  <c r="R65" i="40"/>
  <c r="R42" i="44"/>
  <c r="R5" i="44"/>
  <c r="R9" i="44"/>
  <c r="R23" i="40"/>
  <c r="R29" i="38"/>
  <c r="R22" i="38"/>
  <c r="R20" i="38"/>
  <c r="R13" i="38"/>
  <c r="R6" i="38"/>
  <c r="R4" i="38"/>
  <c r="R57" i="38"/>
  <c r="R45" i="38"/>
  <c r="R65" i="38"/>
  <c r="R24" i="38"/>
  <c r="R8" i="38"/>
  <c r="R62" i="44"/>
  <c r="R61" i="38"/>
  <c r="R41" i="38"/>
  <c r="R72" i="40"/>
  <c r="R68" i="40"/>
  <c r="R64" i="40"/>
  <c r="R60" i="40"/>
  <c r="R66" i="44"/>
  <c r="R8" i="40"/>
  <c r="R21" i="44"/>
  <c r="R25" i="44"/>
  <c r="R60" i="38"/>
  <c r="R52" i="38"/>
  <c r="R44" i="38"/>
  <c r="R36" i="38"/>
  <c r="R30" i="38"/>
  <c r="R28" i="38"/>
  <c r="R21" i="38"/>
  <c r="R14" i="38"/>
  <c r="R12" i="38"/>
  <c r="R5" i="38"/>
  <c r="R71" i="38"/>
  <c r="R53" i="38"/>
  <c r="R70" i="38"/>
  <c r="R32" i="38"/>
  <c r="R16" i="38"/>
  <c r="R2" i="38"/>
  <c r="R70" i="44"/>
  <c r="R38" i="44"/>
  <c r="R14" i="29"/>
  <c r="R50" i="24"/>
  <c r="R4" i="24"/>
  <c r="R8" i="24"/>
  <c r="R66" i="24"/>
  <c r="R20" i="24"/>
  <c r="R24" i="24"/>
  <c r="R32" i="40"/>
  <c r="R54" i="40"/>
  <c r="R23" i="19"/>
  <c r="R72" i="19"/>
  <c r="R64" i="19"/>
  <c r="R56" i="19"/>
  <c r="R48" i="19"/>
  <c r="B23" i="35" l="1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22" i="35"/>
  <c r="B19" i="35"/>
  <c r="B20" i="35"/>
  <c r="B21" i="35"/>
  <c r="B18" i="35"/>
  <c r="G35" i="5"/>
  <c r="S35" i="5" s="1"/>
  <c r="S45" i="18"/>
</calcChain>
</file>

<file path=xl/sharedStrings.xml><?xml version="1.0" encoding="utf-8"?>
<sst xmlns="http://schemas.openxmlformats.org/spreadsheetml/2006/main" count="1112" uniqueCount="85">
  <si>
    <t>year</t>
  </si>
  <si>
    <t>source</t>
  </si>
  <si>
    <t>CBS, historical data</t>
  </si>
  <si>
    <t>PBL WLO hoog scenario</t>
  </si>
  <si>
    <t>vehicle stock</t>
  </si>
  <si>
    <t>Linear interpolation</t>
  </si>
  <si>
    <t>average vehicle weight</t>
  </si>
  <si>
    <t>plastic weight</t>
  </si>
  <si>
    <t>plastic share</t>
  </si>
  <si>
    <t>Kearney article</t>
  </si>
  <si>
    <t>JRC (Current ELV)</t>
  </si>
  <si>
    <t>JRC (Future ELV)</t>
  </si>
  <si>
    <t>ODI report 2050 vision</t>
  </si>
  <si>
    <t>F_1_2</t>
  </si>
  <si>
    <t>F_1_0</t>
  </si>
  <si>
    <t>F_1_9</t>
  </si>
  <si>
    <t>F_2_3</t>
  </si>
  <si>
    <t>F_2_0</t>
  </si>
  <si>
    <t>F_2_4</t>
  </si>
  <si>
    <t>F_2_1</t>
  </si>
  <si>
    <t>F_3_8</t>
  </si>
  <si>
    <t>F_3_0</t>
  </si>
  <si>
    <t>destination</t>
  </si>
  <si>
    <t>impact category</t>
  </si>
  <si>
    <t>human carcinogenic toxicity</t>
  </si>
  <si>
    <t>human non-carcinogenic toxicity</t>
  </si>
  <si>
    <t>air (unspecified)</t>
  </si>
  <si>
    <t>terrestrial ecotoxicity</t>
  </si>
  <si>
    <t>freshwater ecotoxicity</t>
  </si>
  <si>
    <t>marine ecotoxicity</t>
  </si>
  <si>
    <t>end point characterization factor (species.yr/kg)</t>
  </si>
  <si>
    <t>mid point characterization factor (kg 1,4-DCB / kg)</t>
  </si>
  <si>
    <t>end point characterization factor (DALY/kg)</t>
  </si>
  <si>
    <t>TPP</t>
  </si>
  <si>
    <t>decaBDE</t>
  </si>
  <si>
    <t>UNEP</t>
  </si>
  <si>
    <t>F_4_0</t>
  </si>
  <si>
    <t>F_1_10</t>
  </si>
  <si>
    <t>F_2_10</t>
  </si>
  <si>
    <t>F_3_10</t>
  </si>
  <si>
    <t>F_4_1</t>
  </si>
  <si>
    <t>F_4_10</t>
  </si>
  <si>
    <t>use phase</t>
  </si>
  <si>
    <t>life cycle phase</t>
  </si>
  <si>
    <t>recycling</t>
  </si>
  <si>
    <t>incineration</t>
  </si>
  <si>
    <t>dismantling, shredding, sorting</t>
  </si>
  <si>
    <t>atmosphere</t>
  </si>
  <si>
    <t>Choi et al., Xue et al.</t>
  </si>
  <si>
    <t>Xue et al.</t>
  </si>
  <si>
    <t>F_4_3</t>
  </si>
  <si>
    <t>Sum 1</t>
  </si>
  <si>
    <t>Sum 2</t>
  </si>
  <si>
    <t>Sum 3</t>
  </si>
  <si>
    <t>Sum 4</t>
  </si>
  <si>
    <t>scenario number</t>
  </si>
  <si>
    <t>reference</t>
  </si>
  <si>
    <t>x_plastic_share: plastic share in vehicle from 1980 to 2050 for scenario x</t>
  </si>
  <si>
    <t>x_fleet: passenger vehicle fleet from 1980 to 2050 for scenario x</t>
  </si>
  <si>
    <t>x_decaBDE_share: share of decaBDE in plastics in passenger vehicles from 1980 to 2050 for scenario x</t>
  </si>
  <si>
    <t>x_plastics_TFs: transfer coefficients for the plastics system processes from 1980 to 2050 for scenario x</t>
  </si>
  <si>
    <t>x_decaBDE_TFs: transfer coefficients for the decaBDE system processes from 1980 to 2050 for scenario x</t>
  </si>
  <si>
    <t>x_TPP_TFs: transfer coefficients for the TPP system processes from 1980 to 2050 for scenario x</t>
  </si>
  <si>
    <t>x_TPP_share: share of TPP in plastics in passenger vehicles from 1980 to 2050 for scenario x</t>
  </si>
  <si>
    <t>scenario</t>
  </si>
  <si>
    <t>TPP_CFs: characterization factors for TPP</t>
  </si>
  <si>
    <t>decaBDE_CFs: characterization factors for decaBDE</t>
  </si>
  <si>
    <t>EFs: emission factors of decaBDE and TPP</t>
  </si>
  <si>
    <t xml:space="preserve">air </t>
  </si>
  <si>
    <t>decaBDE content in new plastics</t>
  </si>
  <si>
    <t>TPP content in new plastics</t>
  </si>
  <si>
    <t>PBLO WLO laag scenario</t>
  </si>
  <si>
    <t>PBL WLO laag scenario</t>
  </si>
  <si>
    <t>production</t>
  </si>
  <si>
    <t>air</t>
  </si>
  <si>
    <t>end point characterization factor (DALY / kg)</t>
  </si>
  <si>
    <t>global warming, human health</t>
  </si>
  <si>
    <t>global warming, terrestrial ecosystems</t>
  </si>
  <si>
    <t>mid point characterization factor (kg / kg)</t>
  </si>
  <si>
    <t>global warming, freshwater ecosystems</t>
  </si>
  <si>
    <t>Choi et al.</t>
  </si>
  <si>
    <t>x: 0, 1, 2, 3, 4, 5</t>
  </si>
  <si>
    <t>less cars</t>
  </si>
  <si>
    <t>no decaBDE ban</t>
  </si>
  <si>
    <t>no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</si>
</sst>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Alignment="1"/>
    <xf numFmtId="0" fontId="1" fillId="0" borderId="0" xfId="0" applyFont="1" applyFill="1" applyAlignment="1">
      <alignment vertical="center"/>
    </xf>
    <xf numFmtId="1" fontId="0" fillId="0" borderId="0" xfId="0" applyNumberFormat="1"/>
    <xf numFmtId="11" fontId="0" fillId="0" borderId="0" xfId="0" applyNumberFormat="1"/>
    <xf numFmtId="0" fontId="1" fillId="0" borderId="0" xfId="0" applyFont="1" applyFill="1" applyAlignment="1">
      <alignment vertical="center" wrapText="1"/>
    </xf>
    <xf numFmtId="11" fontId="0" fillId="0" borderId="0" xfId="0" applyNumberFormat="1" applyFill="1"/>
    <xf numFmtId="0" fontId="0" fillId="0" borderId="0" xfId="0" applyNumberFormat="1" applyFill="1"/>
    <xf numFmtId="0" fontId="1" fillId="0" borderId="0" xfId="0" applyFont="1" applyFill="1"/>
    <xf numFmtId="0" fontId="3" fillId="0" borderId="0" xfId="1" applyFont="1"/>
    <xf numFmtId="11" fontId="0" fillId="3" borderId="0" xfId="0" applyNumberFormat="1" applyFill="1"/>
    <xf numFmtId="11" fontId="0" fillId="0" borderId="1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0" fontId="1" fillId="0" borderId="5" xfId="0" applyFont="1" applyFill="1" applyBorder="1" applyAlignment="1">
      <alignment vertical="center"/>
    </xf>
    <xf numFmtId="0" fontId="3" fillId="0" borderId="5" xfId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11" fontId="0" fillId="0" borderId="2" xfId="0" applyNumberFormat="1" applyBorder="1"/>
    <xf numFmtId="11" fontId="0" fillId="0" borderId="4" xfId="0" applyNumberFormat="1" applyBorder="1"/>
    <xf numFmtId="0" fontId="1" fillId="0" borderId="0" xfId="0" applyFont="1" applyFill="1" applyBorder="1"/>
    <xf numFmtId="0" fontId="0" fillId="0" borderId="0" xfId="0" applyNumberFormat="1"/>
    <xf numFmtId="0" fontId="1" fillId="0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F_1_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5848-F703-46FC-B3BD-EAF2F19AF420}">
  <dimension ref="A2:B22"/>
  <sheetViews>
    <sheetView workbookViewId="0">
      <selection activeCell="G14" sqref="G14"/>
    </sheetView>
  </sheetViews>
  <sheetFormatPr defaultRowHeight="14.4" x14ac:dyDescent="0.3"/>
  <cols>
    <col min="1" max="1" width="19" customWidth="1"/>
  </cols>
  <sheetData>
    <row r="2" spans="1:2" x14ac:dyDescent="0.3">
      <c r="A2" t="s">
        <v>66</v>
      </c>
    </row>
    <row r="3" spans="1:2" x14ac:dyDescent="0.3">
      <c r="A3" t="s">
        <v>65</v>
      </c>
    </row>
    <row r="4" spans="1:2" x14ac:dyDescent="0.3">
      <c r="A4" t="s">
        <v>67</v>
      </c>
    </row>
    <row r="6" spans="1:2" x14ac:dyDescent="0.3">
      <c r="A6" t="s">
        <v>55</v>
      </c>
      <c r="B6" t="s">
        <v>64</v>
      </c>
    </row>
    <row r="7" spans="1:2" x14ac:dyDescent="0.3">
      <c r="A7">
        <v>0</v>
      </c>
      <c r="B7" t="s">
        <v>56</v>
      </c>
    </row>
    <row r="8" spans="1:2" x14ac:dyDescent="0.3">
      <c r="A8">
        <v>1</v>
      </c>
      <c r="B8" t="s">
        <v>44</v>
      </c>
    </row>
    <row r="9" spans="1:2" x14ac:dyDescent="0.3">
      <c r="A9">
        <v>2</v>
      </c>
      <c r="B9" t="s">
        <v>45</v>
      </c>
    </row>
    <row r="10" spans="1:2" x14ac:dyDescent="0.3">
      <c r="A10">
        <v>3</v>
      </c>
      <c r="B10" t="s">
        <v>82</v>
      </c>
    </row>
    <row r="11" spans="1:2" x14ac:dyDescent="0.3">
      <c r="A11">
        <v>4</v>
      </c>
      <c r="B11" t="s">
        <v>83</v>
      </c>
    </row>
    <row r="12" spans="1:2" x14ac:dyDescent="0.3">
      <c r="A12">
        <v>5</v>
      </c>
      <c r="B12" t="s">
        <v>84</v>
      </c>
    </row>
    <row r="14" spans="1:2" x14ac:dyDescent="0.3">
      <c r="A14" t="s">
        <v>81</v>
      </c>
    </row>
    <row r="16" spans="1:2" x14ac:dyDescent="0.3">
      <c r="A16" t="s">
        <v>58</v>
      </c>
    </row>
    <row r="17" spans="1:1" x14ac:dyDescent="0.3">
      <c r="A17" t="s">
        <v>57</v>
      </c>
    </row>
    <row r="18" spans="1:1" x14ac:dyDescent="0.3">
      <c r="A18" t="s">
        <v>59</v>
      </c>
    </row>
    <row r="19" spans="1:1" x14ac:dyDescent="0.3">
      <c r="A19" t="s">
        <v>63</v>
      </c>
    </row>
    <row r="20" spans="1:1" x14ac:dyDescent="0.3">
      <c r="A20" t="s">
        <v>60</v>
      </c>
    </row>
    <row r="21" spans="1:1" x14ac:dyDescent="0.3">
      <c r="A21" t="s">
        <v>61</v>
      </c>
    </row>
    <row r="22" spans="1:1" x14ac:dyDescent="0.3">
      <c r="A22" t="s">
        <v>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13CB-9B33-4ABE-A39A-13B1813AFCF4}">
  <sheetPr>
    <tabColor theme="4" tint="0.59999389629810485"/>
  </sheetPr>
  <dimension ref="A1:W76"/>
  <sheetViews>
    <sheetView workbookViewId="0">
      <selection activeCell="Q21" sqref="Q21"/>
    </sheetView>
  </sheetViews>
  <sheetFormatPr defaultRowHeight="14.4" x14ac:dyDescent="0.3"/>
  <cols>
    <col min="1" max="1" width="8.88671875" style="3"/>
    <col min="3" max="3" width="10.88671875" customWidth="1"/>
  </cols>
  <sheetData>
    <row r="1" spans="1:21" x14ac:dyDescent="0.3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26">
        <f>SUM(B2:E2)</f>
        <v>1</v>
      </c>
      <c r="S2" s="26">
        <f>SUM(F2:J2)</f>
        <v>1</v>
      </c>
      <c r="T2" s="26">
        <f>SUM(K2:M2)</f>
        <v>1</v>
      </c>
      <c r="U2" s="26">
        <f>SUM(N2:Q2)</f>
        <v>1</v>
      </c>
    </row>
    <row r="3" spans="1:21" x14ac:dyDescent="0.3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26">
        <f t="shared" ref="R3:R66" si="1">SUM(B3:E3)</f>
        <v>1</v>
      </c>
      <c r="S3" s="26">
        <f t="shared" ref="S3:S66" si="2">SUM(F3:J3)</f>
        <v>1</v>
      </c>
      <c r="T3" s="26">
        <f t="shared" ref="T3:T66" si="3">SUM(K3:M3)</f>
        <v>1</v>
      </c>
      <c r="U3" s="26">
        <f t="shared" ref="U3:U66" si="4">SUM(N3:Q3)</f>
        <v>1</v>
      </c>
    </row>
    <row r="4" spans="1:21" x14ac:dyDescent="0.3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26">
        <f t="shared" si="1"/>
        <v>1</v>
      </c>
      <c r="S4" s="26">
        <f t="shared" si="2"/>
        <v>1</v>
      </c>
      <c r="T4" s="26">
        <f t="shared" si="3"/>
        <v>1</v>
      </c>
      <c r="U4" s="26">
        <f t="shared" si="4"/>
        <v>1</v>
      </c>
    </row>
    <row r="5" spans="1:21" x14ac:dyDescent="0.3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26">
        <f t="shared" si="1"/>
        <v>1</v>
      </c>
      <c r="S5" s="26">
        <f t="shared" si="2"/>
        <v>1</v>
      </c>
      <c r="T5" s="26">
        <f t="shared" si="3"/>
        <v>1</v>
      </c>
      <c r="U5" s="26">
        <f t="shared" si="4"/>
        <v>1</v>
      </c>
    </row>
    <row r="6" spans="1:21" x14ac:dyDescent="0.3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26">
        <f t="shared" si="1"/>
        <v>1</v>
      </c>
      <c r="S6" s="26">
        <f t="shared" si="2"/>
        <v>1</v>
      </c>
      <c r="T6" s="26">
        <f t="shared" si="3"/>
        <v>1</v>
      </c>
      <c r="U6" s="26">
        <f t="shared" si="4"/>
        <v>1</v>
      </c>
    </row>
    <row r="7" spans="1:21" x14ac:dyDescent="0.3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26">
        <f t="shared" si="1"/>
        <v>1</v>
      </c>
      <c r="S7" s="26">
        <f t="shared" si="2"/>
        <v>1</v>
      </c>
      <c r="T7" s="26">
        <f t="shared" si="3"/>
        <v>1</v>
      </c>
      <c r="U7" s="26">
        <f t="shared" si="4"/>
        <v>1</v>
      </c>
    </row>
    <row r="8" spans="1:21" x14ac:dyDescent="0.3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26">
        <f t="shared" si="1"/>
        <v>1</v>
      </c>
      <c r="S8" s="26">
        <f t="shared" si="2"/>
        <v>1</v>
      </c>
      <c r="T8" s="26">
        <f t="shared" si="3"/>
        <v>1</v>
      </c>
      <c r="U8" s="26">
        <f t="shared" si="4"/>
        <v>1</v>
      </c>
    </row>
    <row r="9" spans="1:21" x14ac:dyDescent="0.3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26">
        <f t="shared" si="1"/>
        <v>1</v>
      </c>
      <c r="S9" s="26">
        <f t="shared" si="2"/>
        <v>1</v>
      </c>
      <c r="T9" s="26">
        <f t="shared" si="3"/>
        <v>1</v>
      </c>
      <c r="U9" s="26">
        <f t="shared" si="4"/>
        <v>1</v>
      </c>
    </row>
    <row r="10" spans="1:21" x14ac:dyDescent="0.3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26">
        <f t="shared" si="1"/>
        <v>1</v>
      </c>
      <c r="S10" s="26">
        <f t="shared" si="2"/>
        <v>1</v>
      </c>
      <c r="T10" s="26">
        <f t="shared" si="3"/>
        <v>1</v>
      </c>
      <c r="U10" s="26">
        <f t="shared" si="4"/>
        <v>1</v>
      </c>
    </row>
    <row r="11" spans="1:21" x14ac:dyDescent="0.3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26">
        <f t="shared" si="1"/>
        <v>1</v>
      </c>
      <c r="S11" s="26">
        <f t="shared" si="2"/>
        <v>1</v>
      </c>
      <c r="T11" s="26">
        <f t="shared" si="3"/>
        <v>1</v>
      </c>
      <c r="U11" s="26">
        <f t="shared" si="4"/>
        <v>1</v>
      </c>
    </row>
    <row r="12" spans="1:21" x14ac:dyDescent="0.3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26">
        <f t="shared" si="1"/>
        <v>1</v>
      </c>
      <c r="S12" s="26">
        <f t="shared" si="2"/>
        <v>1</v>
      </c>
      <c r="T12" s="26">
        <f t="shared" si="3"/>
        <v>1</v>
      </c>
      <c r="U12" s="26">
        <f t="shared" si="4"/>
        <v>1</v>
      </c>
    </row>
    <row r="13" spans="1:21" x14ac:dyDescent="0.3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26">
        <f t="shared" si="1"/>
        <v>1</v>
      </c>
      <c r="S13" s="26">
        <f t="shared" si="2"/>
        <v>1</v>
      </c>
      <c r="T13" s="26">
        <f t="shared" si="3"/>
        <v>1</v>
      </c>
      <c r="U13" s="26">
        <f t="shared" si="4"/>
        <v>1</v>
      </c>
    </row>
    <row r="14" spans="1:21" x14ac:dyDescent="0.3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26">
        <f t="shared" si="1"/>
        <v>1</v>
      </c>
      <c r="S14" s="26">
        <f t="shared" si="2"/>
        <v>1</v>
      </c>
      <c r="T14" s="26">
        <f t="shared" si="3"/>
        <v>1</v>
      </c>
      <c r="U14" s="26">
        <f t="shared" si="4"/>
        <v>1</v>
      </c>
    </row>
    <row r="15" spans="1:21" x14ac:dyDescent="0.3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26">
        <f t="shared" si="1"/>
        <v>1</v>
      </c>
      <c r="S15" s="26">
        <f t="shared" si="2"/>
        <v>1</v>
      </c>
      <c r="T15" s="26">
        <f t="shared" si="3"/>
        <v>1</v>
      </c>
      <c r="U15" s="26">
        <f t="shared" si="4"/>
        <v>1</v>
      </c>
    </row>
    <row r="16" spans="1:21" x14ac:dyDescent="0.3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26">
        <f t="shared" si="1"/>
        <v>1</v>
      </c>
      <c r="S16" s="26">
        <f t="shared" si="2"/>
        <v>1</v>
      </c>
      <c r="T16" s="26">
        <f t="shared" si="3"/>
        <v>1</v>
      </c>
      <c r="U16" s="26">
        <f t="shared" si="4"/>
        <v>1</v>
      </c>
    </row>
    <row r="17" spans="1:21" x14ac:dyDescent="0.3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26">
        <f t="shared" si="1"/>
        <v>1</v>
      </c>
      <c r="S17" s="26">
        <f t="shared" si="2"/>
        <v>1</v>
      </c>
      <c r="T17" s="26">
        <f t="shared" si="3"/>
        <v>1</v>
      </c>
      <c r="U17" s="26">
        <f t="shared" si="4"/>
        <v>1</v>
      </c>
    </row>
    <row r="18" spans="1:21" x14ac:dyDescent="0.3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26">
        <f t="shared" si="1"/>
        <v>1</v>
      </c>
      <c r="S18" s="26">
        <f t="shared" si="2"/>
        <v>1</v>
      </c>
      <c r="T18" s="26">
        <f t="shared" si="3"/>
        <v>1</v>
      </c>
      <c r="U18" s="26">
        <f t="shared" si="4"/>
        <v>1</v>
      </c>
    </row>
    <row r="19" spans="1:21" x14ac:dyDescent="0.3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26">
        <f t="shared" si="1"/>
        <v>1</v>
      </c>
      <c r="S19" s="26">
        <f t="shared" si="2"/>
        <v>1</v>
      </c>
      <c r="T19" s="26">
        <f t="shared" si="3"/>
        <v>1</v>
      </c>
      <c r="U19" s="26">
        <f t="shared" si="4"/>
        <v>1</v>
      </c>
    </row>
    <row r="20" spans="1:21" x14ac:dyDescent="0.3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26">
        <f t="shared" si="1"/>
        <v>1</v>
      </c>
      <c r="S20" s="26">
        <f t="shared" si="2"/>
        <v>1</v>
      </c>
      <c r="T20" s="26">
        <f t="shared" si="3"/>
        <v>1</v>
      </c>
      <c r="U20" s="26">
        <f t="shared" si="4"/>
        <v>1</v>
      </c>
    </row>
    <row r="21" spans="1:21" x14ac:dyDescent="0.3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26">
        <f t="shared" si="1"/>
        <v>1</v>
      </c>
      <c r="S21" s="26">
        <f t="shared" si="2"/>
        <v>1</v>
      </c>
      <c r="T21" s="26">
        <f t="shared" si="3"/>
        <v>1</v>
      </c>
      <c r="U21" s="26">
        <f t="shared" si="4"/>
        <v>1</v>
      </c>
    </row>
    <row r="22" spans="1:21" x14ac:dyDescent="0.3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26">
        <f t="shared" si="1"/>
        <v>1</v>
      </c>
      <c r="S22" s="26">
        <f t="shared" si="2"/>
        <v>1</v>
      </c>
      <c r="T22" s="26">
        <f t="shared" si="3"/>
        <v>1</v>
      </c>
      <c r="U22" s="26">
        <f t="shared" si="4"/>
        <v>1</v>
      </c>
    </row>
    <row r="23" spans="1:21" x14ac:dyDescent="0.3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26">
        <f t="shared" si="1"/>
        <v>1</v>
      </c>
      <c r="S23" s="26">
        <f t="shared" si="2"/>
        <v>1</v>
      </c>
      <c r="T23" s="26">
        <f t="shared" si="3"/>
        <v>1</v>
      </c>
      <c r="U23" s="26">
        <f t="shared" si="4"/>
        <v>1</v>
      </c>
    </row>
    <row r="24" spans="1:21" x14ac:dyDescent="0.3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26">
        <f t="shared" si="1"/>
        <v>1</v>
      </c>
      <c r="S24" s="26">
        <f t="shared" si="2"/>
        <v>1</v>
      </c>
      <c r="T24" s="26">
        <f t="shared" si="3"/>
        <v>1</v>
      </c>
      <c r="U24" s="26">
        <f t="shared" si="4"/>
        <v>1</v>
      </c>
    </row>
    <row r="25" spans="1:21" x14ac:dyDescent="0.3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26">
        <f t="shared" si="1"/>
        <v>1</v>
      </c>
      <c r="S25" s="26">
        <f t="shared" si="2"/>
        <v>1</v>
      </c>
      <c r="T25" s="26">
        <f t="shared" si="3"/>
        <v>1</v>
      </c>
      <c r="U25" s="26">
        <f t="shared" si="4"/>
        <v>1</v>
      </c>
    </row>
    <row r="26" spans="1:21" x14ac:dyDescent="0.3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26">
        <f t="shared" si="1"/>
        <v>1</v>
      </c>
      <c r="S26" s="26">
        <f t="shared" si="2"/>
        <v>1</v>
      </c>
      <c r="T26" s="26">
        <f t="shared" si="3"/>
        <v>1</v>
      </c>
      <c r="U26" s="26">
        <f t="shared" si="4"/>
        <v>1</v>
      </c>
    </row>
    <row r="27" spans="1:21" x14ac:dyDescent="0.3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26">
        <f t="shared" si="1"/>
        <v>1</v>
      </c>
      <c r="S27" s="26">
        <f t="shared" si="2"/>
        <v>1</v>
      </c>
      <c r="T27" s="26">
        <f t="shared" si="3"/>
        <v>1</v>
      </c>
      <c r="U27" s="26">
        <f t="shared" si="4"/>
        <v>1</v>
      </c>
    </row>
    <row r="28" spans="1:21" x14ac:dyDescent="0.3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26">
        <f t="shared" si="1"/>
        <v>1</v>
      </c>
      <c r="S28" s="26">
        <f t="shared" si="2"/>
        <v>1</v>
      </c>
      <c r="T28" s="26">
        <f t="shared" si="3"/>
        <v>1</v>
      </c>
      <c r="U28" s="26">
        <f t="shared" si="4"/>
        <v>1</v>
      </c>
    </row>
    <row r="29" spans="1:21" x14ac:dyDescent="0.3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26">
        <f t="shared" si="1"/>
        <v>1</v>
      </c>
      <c r="S29" s="26">
        <f t="shared" si="2"/>
        <v>1</v>
      </c>
      <c r="T29" s="26">
        <f t="shared" si="3"/>
        <v>1</v>
      </c>
      <c r="U29" s="26">
        <f t="shared" si="4"/>
        <v>1</v>
      </c>
    </row>
    <row r="30" spans="1:21" x14ac:dyDescent="0.3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26">
        <f t="shared" si="1"/>
        <v>1</v>
      </c>
      <c r="S30" s="26">
        <f t="shared" si="2"/>
        <v>1</v>
      </c>
      <c r="T30" s="26">
        <f t="shared" si="3"/>
        <v>1</v>
      </c>
      <c r="U30" s="26">
        <f t="shared" si="4"/>
        <v>1</v>
      </c>
    </row>
    <row r="31" spans="1:21" x14ac:dyDescent="0.3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26">
        <f t="shared" si="1"/>
        <v>1</v>
      </c>
      <c r="S31" s="26">
        <f t="shared" si="2"/>
        <v>1</v>
      </c>
      <c r="T31" s="26">
        <f t="shared" si="3"/>
        <v>1</v>
      </c>
      <c r="U31" s="26">
        <f t="shared" si="4"/>
        <v>1</v>
      </c>
    </row>
    <row r="32" spans="1:21" x14ac:dyDescent="0.3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26">
        <f t="shared" si="1"/>
        <v>1</v>
      </c>
      <c r="S32" s="26">
        <f t="shared" si="2"/>
        <v>1</v>
      </c>
      <c r="T32" s="26">
        <f t="shared" si="3"/>
        <v>1</v>
      </c>
      <c r="U32" s="26">
        <f t="shared" si="4"/>
        <v>1</v>
      </c>
    </row>
    <row r="33" spans="1:21" x14ac:dyDescent="0.3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26">
        <f t="shared" si="1"/>
        <v>1</v>
      </c>
      <c r="S33" s="26">
        <f t="shared" si="2"/>
        <v>1</v>
      </c>
      <c r="T33" s="26">
        <f t="shared" si="3"/>
        <v>1</v>
      </c>
      <c r="U33" s="26">
        <f t="shared" si="4"/>
        <v>1</v>
      </c>
    </row>
    <row r="34" spans="1:21" x14ac:dyDescent="0.3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26">
        <f t="shared" si="1"/>
        <v>1</v>
      </c>
      <c r="S34" s="26">
        <f t="shared" si="2"/>
        <v>1</v>
      </c>
      <c r="T34" s="26">
        <f t="shared" si="3"/>
        <v>1</v>
      </c>
      <c r="U34" s="26">
        <f t="shared" si="4"/>
        <v>1</v>
      </c>
    </row>
    <row r="35" spans="1:21" x14ac:dyDescent="0.3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26">
        <f t="shared" si="1"/>
        <v>1</v>
      </c>
      <c r="S35" s="26">
        <f t="shared" si="2"/>
        <v>1</v>
      </c>
      <c r="T35" s="26">
        <f t="shared" si="3"/>
        <v>1</v>
      </c>
      <c r="U35" s="26">
        <f t="shared" si="4"/>
        <v>1</v>
      </c>
    </row>
    <row r="36" spans="1:21" x14ac:dyDescent="0.3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26">
        <f t="shared" si="1"/>
        <v>1</v>
      </c>
      <c r="S36" s="26">
        <f t="shared" si="2"/>
        <v>1</v>
      </c>
      <c r="T36" s="26">
        <f t="shared" si="3"/>
        <v>1</v>
      </c>
      <c r="U36" s="26">
        <f t="shared" si="4"/>
        <v>1</v>
      </c>
    </row>
    <row r="37" spans="1:21" s="4" customFormat="1" x14ac:dyDescent="0.3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26">
        <f t="shared" si="1"/>
        <v>1</v>
      </c>
      <c r="S37" s="26">
        <f t="shared" si="2"/>
        <v>1</v>
      </c>
      <c r="T37" s="26">
        <f t="shared" si="3"/>
        <v>1</v>
      </c>
      <c r="U37" s="26">
        <f t="shared" si="4"/>
        <v>1</v>
      </c>
    </row>
    <row r="38" spans="1:21" x14ac:dyDescent="0.3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26">
        <f t="shared" si="1"/>
        <v>1</v>
      </c>
      <c r="S38" s="26">
        <f t="shared" si="2"/>
        <v>1</v>
      </c>
      <c r="T38" s="26">
        <f t="shared" si="3"/>
        <v>1</v>
      </c>
      <c r="U38" s="26">
        <f t="shared" si="4"/>
        <v>1</v>
      </c>
    </row>
    <row r="39" spans="1:21" x14ac:dyDescent="0.3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26">
        <f t="shared" si="1"/>
        <v>1</v>
      </c>
      <c r="S39" s="26">
        <f t="shared" si="2"/>
        <v>1</v>
      </c>
      <c r="T39" s="26">
        <f t="shared" si="3"/>
        <v>1</v>
      </c>
      <c r="U39" s="26">
        <f t="shared" si="4"/>
        <v>1</v>
      </c>
    </row>
    <row r="40" spans="1:21" x14ac:dyDescent="0.3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26">
        <f t="shared" si="1"/>
        <v>1</v>
      </c>
      <c r="S40" s="26">
        <f t="shared" si="2"/>
        <v>1</v>
      </c>
      <c r="T40" s="26">
        <f t="shared" si="3"/>
        <v>1</v>
      </c>
      <c r="U40" s="26">
        <f t="shared" si="4"/>
        <v>1</v>
      </c>
    </row>
    <row r="41" spans="1:21" x14ac:dyDescent="0.3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26">
        <f t="shared" si="1"/>
        <v>1</v>
      </c>
      <c r="S41" s="26">
        <f t="shared" si="2"/>
        <v>1</v>
      </c>
      <c r="T41" s="26">
        <f t="shared" si="3"/>
        <v>1</v>
      </c>
      <c r="U41" s="26">
        <f t="shared" si="4"/>
        <v>1</v>
      </c>
    </row>
    <row r="42" spans="1:21" x14ac:dyDescent="0.3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26">
        <f t="shared" si="1"/>
        <v>1</v>
      </c>
      <c r="S42" s="26">
        <f t="shared" si="2"/>
        <v>1</v>
      </c>
      <c r="T42" s="26">
        <f t="shared" si="3"/>
        <v>1</v>
      </c>
      <c r="U42" s="26">
        <f t="shared" si="4"/>
        <v>1</v>
      </c>
    </row>
    <row r="43" spans="1:21" x14ac:dyDescent="0.3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26">
        <f t="shared" si="1"/>
        <v>1</v>
      </c>
      <c r="S43" s="26">
        <f t="shared" si="2"/>
        <v>1</v>
      </c>
      <c r="T43" s="26">
        <f t="shared" si="3"/>
        <v>1</v>
      </c>
      <c r="U43" s="26">
        <f t="shared" si="4"/>
        <v>1</v>
      </c>
    </row>
    <row r="44" spans="1:21" x14ac:dyDescent="0.3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26">
        <f t="shared" si="1"/>
        <v>1</v>
      </c>
      <c r="S44" s="26">
        <f t="shared" si="2"/>
        <v>1</v>
      </c>
      <c r="T44" s="26">
        <f t="shared" si="3"/>
        <v>1</v>
      </c>
      <c r="U44" s="26">
        <f t="shared" si="4"/>
        <v>1</v>
      </c>
    </row>
    <row r="45" spans="1:21" x14ac:dyDescent="0.3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26">
        <f t="shared" si="1"/>
        <v>1</v>
      </c>
      <c r="S45" s="26">
        <f t="shared" si="2"/>
        <v>1</v>
      </c>
      <c r="T45" s="26">
        <f t="shared" si="3"/>
        <v>1</v>
      </c>
      <c r="U45" s="26">
        <f t="shared" si="4"/>
        <v>1</v>
      </c>
    </row>
    <row r="46" spans="1:21" x14ac:dyDescent="0.3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26">
        <f t="shared" si="1"/>
        <v>1</v>
      </c>
      <c r="S46" s="26">
        <f t="shared" si="2"/>
        <v>1</v>
      </c>
      <c r="T46" s="26">
        <f t="shared" si="3"/>
        <v>1</v>
      </c>
      <c r="U46" s="26">
        <f t="shared" si="4"/>
        <v>1</v>
      </c>
    </row>
    <row r="47" spans="1:21" x14ac:dyDescent="0.3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26">
        <f t="shared" si="1"/>
        <v>1</v>
      </c>
      <c r="S47" s="26">
        <f t="shared" si="2"/>
        <v>1</v>
      </c>
      <c r="T47" s="26">
        <f t="shared" si="3"/>
        <v>1</v>
      </c>
      <c r="U47" s="26">
        <f t="shared" si="4"/>
        <v>1</v>
      </c>
    </row>
    <row r="48" spans="1:21" x14ac:dyDescent="0.3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26">
        <f t="shared" si="1"/>
        <v>1</v>
      </c>
      <c r="S48" s="26">
        <f t="shared" si="2"/>
        <v>1</v>
      </c>
      <c r="T48" s="26">
        <f t="shared" si="3"/>
        <v>1</v>
      </c>
      <c r="U48" s="26">
        <f t="shared" si="4"/>
        <v>1</v>
      </c>
    </row>
    <row r="49" spans="1:21" x14ac:dyDescent="0.3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26">
        <f t="shared" si="1"/>
        <v>1</v>
      </c>
      <c r="S49" s="26">
        <f t="shared" si="2"/>
        <v>1</v>
      </c>
      <c r="T49" s="26">
        <f t="shared" si="3"/>
        <v>1</v>
      </c>
      <c r="U49" s="26">
        <f t="shared" si="4"/>
        <v>1</v>
      </c>
    </row>
    <row r="50" spans="1:21" x14ac:dyDescent="0.3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26">
        <f t="shared" si="1"/>
        <v>1</v>
      </c>
      <c r="S50" s="26">
        <f t="shared" si="2"/>
        <v>1</v>
      </c>
      <c r="T50" s="26">
        <f t="shared" si="3"/>
        <v>1</v>
      </c>
      <c r="U50" s="26">
        <f t="shared" si="4"/>
        <v>1</v>
      </c>
    </row>
    <row r="51" spans="1:21" x14ac:dyDescent="0.3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26">
        <f t="shared" si="1"/>
        <v>1</v>
      </c>
      <c r="S51" s="26">
        <f t="shared" si="2"/>
        <v>1</v>
      </c>
      <c r="T51" s="26">
        <f t="shared" si="3"/>
        <v>1</v>
      </c>
      <c r="U51" s="26">
        <f t="shared" si="4"/>
        <v>1</v>
      </c>
    </row>
    <row r="52" spans="1:21" x14ac:dyDescent="0.3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26">
        <f t="shared" si="1"/>
        <v>1</v>
      </c>
      <c r="S52" s="26">
        <f t="shared" si="2"/>
        <v>1</v>
      </c>
      <c r="T52" s="26">
        <f t="shared" si="3"/>
        <v>1</v>
      </c>
      <c r="U52" s="26">
        <f t="shared" si="4"/>
        <v>1</v>
      </c>
    </row>
    <row r="53" spans="1:21" x14ac:dyDescent="0.3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26">
        <f t="shared" si="1"/>
        <v>1</v>
      </c>
      <c r="S53" s="26">
        <f t="shared" si="2"/>
        <v>1</v>
      </c>
      <c r="T53" s="26">
        <f t="shared" si="3"/>
        <v>1</v>
      </c>
      <c r="U53" s="26">
        <f t="shared" si="4"/>
        <v>1</v>
      </c>
    </row>
    <row r="54" spans="1:21" x14ac:dyDescent="0.3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26">
        <f t="shared" si="1"/>
        <v>1</v>
      </c>
      <c r="S54" s="26">
        <f t="shared" si="2"/>
        <v>1</v>
      </c>
      <c r="T54" s="26">
        <f t="shared" si="3"/>
        <v>1</v>
      </c>
      <c r="U54" s="26">
        <f t="shared" si="4"/>
        <v>1</v>
      </c>
    </row>
    <row r="55" spans="1:21" x14ac:dyDescent="0.3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26">
        <f t="shared" si="1"/>
        <v>1</v>
      </c>
      <c r="S55" s="26">
        <f t="shared" si="2"/>
        <v>1</v>
      </c>
      <c r="T55" s="26">
        <f t="shared" si="3"/>
        <v>1</v>
      </c>
      <c r="U55" s="26">
        <f t="shared" si="4"/>
        <v>1</v>
      </c>
    </row>
    <row r="56" spans="1:21" x14ac:dyDescent="0.3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26">
        <f t="shared" si="1"/>
        <v>1</v>
      </c>
      <c r="S56" s="26">
        <f t="shared" si="2"/>
        <v>1</v>
      </c>
      <c r="T56" s="26">
        <f t="shared" si="3"/>
        <v>1</v>
      </c>
      <c r="U56" s="26">
        <f t="shared" si="4"/>
        <v>1</v>
      </c>
    </row>
    <row r="57" spans="1:21" x14ac:dyDescent="0.3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26">
        <f t="shared" si="1"/>
        <v>1</v>
      </c>
      <c r="S57" s="26">
        <f t="shared" si="2"/>
        <v>1</v>
      </c>
      <c r="T57" s="26">
        <f t="shared" si="3"/>
        <v>1</v>
      </c>
      <c r="U57" s="26">
        <f t="shared" si="4"/>
        <v>1</v>
      </c>
    </row>
    <row r="58" spans="1:21" x14ac:dyDescent="0.3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26">
        <f t="shared" si="1"/>
        <v>1</v>
      </c>
      <c r="S58" s="26">
        <f t="shared" si="2"/>
        <v>1</v>
      </c>
      <c r="T58" s="26">
        <f t="shared" si="3"/>
        <v>1</v>
      </c>
      <c r="U58" s="26">
        <f t="shared" si="4"/>
        <v>1</v>
      </c>
    </row>
    <row r="59" spans="1:21" x14ac:dyDescent="0.3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26">
        <f t="shared" si="1"/>
        <v>1</v>
      </c>
      <c r="S59" s="26">
        <f t="shared" si="2"/>
        <v>1</v>
      </c>
      <c r="T59" s="26">
        <f t="shared" si="3"/>
        <v>1</v>
      </c>
      <c r="U59" s="26">
        <f t="shared" si="4"/>
        <v>1</v>
      </c>
    </row>
    <row r="60" spans="1:21" x14ac:dyDescent="0.3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26">
        <f t="shared" si="1"/>
        <v>1</v>
      </c>
      <c r="S60" s="26">
        <f t="shared" si="2"/>
        <v>1</v>
      </c>
      <c r="T60" s="26">
        <f t="shared" si="3"/>
        <v>1</v>
      </c>
      <c r="U60" s="26">
        <f t="shared" si="4"/>
        <v>1</v>
      </c>
    </row>
    <row r="61" spans="1:21" x14ac:dyDescent="0.3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26">
        <f t="shared" si="1"/>
        <v>1</v>
      </c>
      <c r="S61" s="26">
        <f t="shared" si="2"/>
        <v>1</v>
      </c>
      <c r="T61" s="26">
        <f t="shared" si="3"/>
        <v>1</v>
      </c>
      <c r="U61" s="26">
        <f t="shared" si="4"/>
        <v>1</v>
      </c>
    </row>
    <row r="62" spans="1:21" x14ac:dyDescent="0.3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26">
        <f t="shared" si="1"/>
        <v>1</v>
      </c>
      <c r="S62" s="26">
        <f t="shared" si="2"/>
        <v>1</v>
      </c>
      <c r="T62" s="26">
        <f t="shared" si="3"/>
        <v>1</v>
      </c>
      <c r="U62" s="26">
        <f t="shared" si="4"/>
        <v>1</v>
      </c>
    </row>
    <row r="63" spans="1:21" x14ac:dyDescent="0.3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26">
        <f t="shared" si="1"/>
        <v>1</v>
      </c>
      <c r="S63" s="26">
        <f t="shared" si="2"/>
        <v>1</v>
      </c>
      <c r="T63" s="26">
        <f t="shared" si="3"/>
        <v>1</v>
      </c>
      <c r="U63" s="26">
        <f t="shared" si="4"/>
        <v>1</v>
      </c>
    </row>
    <row r="64" spans="1:21" x14ac:dyDescent="0.3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26">
        <f t="shared" si="1"/>
        <v>1</v>
      </c>
      <c r="S64" s="26">
        <f t="shared" si="2"/>
        <v>1</v>
      </c>
      <c r="T64" s="26">
        <f t="shared" si="3"/>
        <v>1</v>
      </c>
      <c r="U64" s="26">
        <f t="shared" si="4"/>
        <v>1</v>
      </c>
    </row>
    <row r="65" spans="1:23" x14ac:dyDescent="0.3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26">
        <f t="shared" si="1"/>
        <v>1</v>
      </c>
      <c r="S65" s="26">
        <f t="shared" si="2"/>
        <v>1</v>
      </c>
      <c r="T65" s="26">
        <f t="shared" si="3"/>
        <v>1</v>
      </c>
      <c r="U65" s="26">
        <f t="shared" si="4"/>
        <v>1</v>
      </c>
    </row>
    <row r="66" spans="1:23" x14ac:dyDescent="0.3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26">
        <f t="shared" si="1"/>
        <v>1</v>
      </c>
      <c r="S66" s="26">
        <f t="shared" si="2"/>
        <v>1</v>
      </c>
      <c r="T66" s="26">
        <f t="shared" si="3"/>
        <v>1</v>
      </c>
      <c r="U66" s="26">
        <f t="shared" si="4"/>
        <v>1</v>
      </c>
    </row>
    <row r="67" spans="1:23" x14ac:dyDescent="0.3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26">
        <f t="shared" ref="R67:R72" si="7">SUM(B67:E67)</f>
        <v>1</v>
      </c>
      <c r="S67" s="26">
        <f t="shared" ref="S67:S72" si="8">SUM(F67:J67)</f>
        <v>1</v>
      </c>
      <c r="T67" s="26">
        <f t="shared" ref="T67:T72" si="9">SUM(K67:M67)</f>
        <v>1</v>
      </c>
      <c r="U67" s="26">
        <f t="shared" ref="U67:U72" si="10">SUM(N67:Q67)</f>
        <v>1</v>
      </c>
    </row>
    <row r="68" spans="1:23" x14ac:dyDescent="0.3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26">
        <f t="shared" si="7"/>
        <v>1</v>
      </c>
      <c r="S68" s="26">
        <f t="shared" si="8"/>
        <v>1</v>
      </c>
      <c r="T68" s="26">
        <f t="shared" si="9"/>
        <v>1</v>
      </c>
      <c r="U68" s="26">
        <f t="shared" si="10"/>
        <v>1</v>
      </c>
    </row>
    <row r="69" spans="1:23" x14ac:dyDescent="0.3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26">
        <f t="shared" si="7"/>
        <v>1</v>
      </c>
      <c r="S69" s="26">
        <f t="shared" si="8"/>
        <v>1</v>
      </c>
      <c r="T69" s="26">
        <f t="shared" si="9"/>
        <v>1</v>
      </c>
      <c r="U69" s="26">
        <f t="shared" si="10"/>
        <v>1</v>
      </c>
      <c r="W69" s="8"/>
    </row>
    <row r="70" spans="1:23" x14ac:dyDescent="0.3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26">
        <f t="shared" si="7"/>
        <v>1</v>
      </c>
      <c r="S70" s="26">
        <f t="shared" si="8"/>
        <v>1</v>
      </c>
      <c r="T70" s="26">
        <f t="shared" si="9"/>
        <v>1</v>
      </c>
      <c r="U70" s="26">
        <f t="shared" si="10"/>
        <v>1</v>
      </c>
    </row>
    <row r="71" spans="1:23" x14ac:dyDescent="0.3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26">
        <f t="shared" si="7"/>
        <v>1</v>
      </c>
      <c r="S71" s="26">
        <f t="shared" si="8"/>
        <v>1</v>
      </c>
      <c r="T71" s="26">
        <f t="shared" si="9"/>
        <v>1</v>
      </c>
      <c r="U71" s="26">
        <f t="shared" si="10"/>
        <v>1</v>
      </c>
    </row>
    <row r="72" spans="1:23" x14ac:dyDescent="0.3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26">
        <f t="shared" si="7"/>
        <v>1</v>
      </c>
      <c r="S72" s="26">
        <f t="shared" si="8"/>
        <v>1</v>
      </c>
      <c r="T72" s="26">
        <f t="shared" si="9"/>
        <v>1</v>
      </c>
      <c r="U72" s="26">
        <f t="shared" si="10"/>
        <v>1</v>
      </c>
    </row>
    <row r="74" spans="1:23" x14ac:dyDescent="0.3">
      <c r="B74" s="8"/>
    </row>
    <row r="76" spans="1:23" x14ac:dyDescent="0.3">
      <c r="B76" s="8"/>
    </row>
  </sheetData>
  <hyperlinks>
    <hyperlink ref="B1" r:id="rId1" display="F_1_@" xr:uid="{9B9F4C96-2094-4BB0-9830-797A7EB93AA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3975-908C-4975-8708-74744282B5EE}">
  <sheetPr>
    <tabColor theme="4" tint="0.59999389629810485"/>
  </sheetPr>
  <dimension ref="A1:W72"/>
  <sheetViews>
    <sheetView topLeftCell="B1" workbookViewId="0">
      <selection activeCell="R1" sqref="R1"/>
    </sheetView>
  </sheetViews>
  <sheetFormatPr defaultRowHeight="14.4" x14ac:dyDescent="0.3"/>
  <cols>
    <col min="1" max="1" width="8.88671875" style="11"/>
    <col min="2" max="2" width="12.88671875" customWidth="1"/>
    <col min="9" max="9" width="10.33203125" customWidth="1"/>
  </cols>
  <sheetData>
    <row r="1" spans="1:23" x14ac:dyDescent="0.3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3" x14ac:dyDescent="0.3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  <c r="W2" s="8"/>
    </row>
    <row r="3" spans="1:23" x14ac:dyDescent="0.3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3" x14ac:dyDescent="0.3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3" x14ac:dyDescent="0.3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3" x14ac:dyDescent="0.3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3" x14ac:dyDescent="0.3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3" x14ac:dyDescent="0.3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3" x14ac:dyDescent="0.3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3" x14ac:dyDescent="0.3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3" x14ac:dyDescent="0.3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3" x14ac:dyDescent="0.3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3" x14ac:dyDescent="0.3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3" x14ac:dyDescent="0.3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3" x14ac:dyDescent="0.3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3" x14ac:dyDescent="0.3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0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0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s="4" customFormat="1" x14ac:dyDescent="0.3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0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0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0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0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0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0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0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0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0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0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0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0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0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0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0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0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0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0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0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0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0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0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0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0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0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0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0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0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0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0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0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0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0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0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0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0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79E726E5-BC22-4078-938B-98E28DD5CE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76D7-A055-487E-88B3-35596426926E}">
  <sheetPr>
    <tabColor theme="4" tint="0.59999389629810485"/>
  </sheetPr>
  <dimension ref="A1:U72"/>
  <sheetViews>
    <sheetView workbookViewId="0">
      <selection activeCell="K16" sqref="K16"/>
    </sheetView>
  </sheetViews>
  <sheetFormatPr defaultRowHeight="14.4" x14ac:dyDescent="0.3"/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15">
        <v>0</v>
      </c>
      <c r="G35" s="8">
        <f>1-H35-F35-I35</f>
        <v>0.96420815100000001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15">
        <v>0</v>
      </c>
      <c r="G36" s="8">
        <f t="shared" ref="G36:G72" si="5">1-H36-F36-I36</f>
        <v>0.96420815100000001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15">
        <v>0</v>
      </c>
      <c r="G37" s="8">
        <f t="shared" si="5"/>
        <v>0.96420815100000001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15">
        <v>0</v>
      </c>
      <c r="G38" s="8">
        <f t="shared" si="5"/>
        <v>0.96420815100000001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15">
        <v>0</v>
      </c>
      <c r="G39" s="8">
        <f t="shared" si="5"/>
        <v>0.96420815100000001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15">
        <v>0</v>
      </c>
      <c r="G40" s="8">
        <f t="shared" si="5"/>
        <v>0.96420815100000001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15">
        <v>0</v>
      </c>
      <c r="G41" s="8">
        <f t="shared" si="5"/>
        <v>0.96420815100000001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15">
        <v>0</v>
      </c>
      <c r="G42" s="8">
        <f t="shared" si="5"/>
        <v>0.96420815100000001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15">
        <v>0</v>
      </c>
      <c r="G43" s="8">
        <f t="shared" si="5"/>
        <v>0.96420815100000001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15">
        <v>0</v>
      </c>
      <c r="G44" s="8">
        <f t="shared" si="5"/>
        <v>0.96420815100000001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15">
        <v>0</v>
      </c>
      <c r="G45" s="8">
        <f t="shared" si="5"/>
        <v>0.96420815100000001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15">
        <v>0</v>
      </c>
      <c r="G46" s="8">
        <f t="shared" si="5"/>
        <v>0.96420815100000001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15">
        <v>0</v>
      </c>
      <c r="G47" s="8">
        <f t="shared" si="5"/>
        <v>0.96420815100000001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15">
        <v>0</v>
      </c>
      <c r="G48" s="8">
        <f t="shared" si="5"/>
        <v>0.96420815100000001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15">
        <v>0</v>
      </c>
      <c r="G49" s="8">
        <f t="shared" si="5"/>
        <v>0.96420815100000001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15">
        <v>0</v>
      </c>
      <c r="G50" s="8">
        <f t="shared" si="5"/>
        <v>0.96420815100000001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15">
        <v>0</v>
      </c>
      <c r="G51" s="8">
        <f t="shared" si="5"/>
        <v>0.96420815100000001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15">
        <v>0</v>
      </c>
      <c r="G52" s="8">
        <f t="shared" si="5"/>
        <v>0.96420815100000001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15">
        <v>0</v>
      </c>
      <c r="G53" s="8">
        <f t="shared" si="5"/>
        <v>0.96420815100000001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15">
        <v>0</v>
      </c>
      <c r="G54" s="8">
        <f t="shared" si="5"/>
        <v>0.96420815100000001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15">
        <v>0</v>
      </c>
      <c r="G55" s="8">
        <f t="shared" si="5"/>
        <v>0.96420815100000001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15">
        <v>0</v>
      </c>
      <c r="G56" s="8">
        <f t="shared" si="5"/>
        <v>0.96420815100000001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15">
        <v>0</v>
      </c>
      <c r="G57" s="8">
        <f t="shared" si="5"/>
        <v>0.96420815100000001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15">
        <v>0</v>
      </c>
      <c r="G58" s="8">
        <f t="shared" si="5"/>
        <v>0.96420815100000001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15">
        <v>0</v>
      </c>
      <c r="G59" s="8">
        <f t="shared" si="5"/>
        <v>0.96420815100000001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15">
        <v>0</v>
      </c>
      <c r="G60" s="8">
        <f t="shared" si="5"/>
        <v>0.96420815100000001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15">
        <v>0</v>
      </c>
      <c r="G61" s="8">
        <f t="shared" si="5"/>
        <v>0.96420815100000001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15">
        <v>0</v>
      </c>
      <c r="G62" s="8">
        <f t="shared" si="5"/>
        <v>0.96420815100000001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15">
        <v>0</v>
      </c>
      <c r="G63" s="8">
        <f t="shared" si="5"/>
        <v>0.96420815100000001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15">
        <v>0</v>
      </c>
      <c r="G64" s="8">
        <f t="shared" si="5"/>
        <v>0.96420815100000001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15">
        <v>0</v>
      </c>
      <c r="G65" s="8">
        <f t="shared" si="5"/>
        <v>0.96420815100000001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15">
        <v>0</v>
      </c>
      <c r="G66" s="8">
        <f t="shared" si="5"/>
        <v>0.96420815100000001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15">
        <v>0</v>
      </c>
      <c r="G67" s="8">
        <f t="shared" si="5"/>
        <v>0.96420815100000001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15">
        <v>0</v>
      </c>
      <c r="G68" s="8">
        <f t="shared" si="5"/>
        <v>0.96420815100000001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15">
        <v>0</v>
      </c>
      <c r="G69" s="8">
        <f t="shared" si="5"/>
        <v>0.96420815100000001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15">
        <v>0</v>
      </c>
      <c r="G70" s="8">
        <f t="shared" si="5"/>
        <v>0.96420815100000001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15">
        <v>0</v>
      </c>
      <c r="G71" s="8">
        <f t="shared" si="5"/>
        <v>0.96420815100000001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15">
        <v>0</v>
      </c>
      <c r="G72" s="8">
        <f t="shared" si="5"/>
        <v>0.96420815100000001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5E50B0F1-E182-4F88-A48E-20F02230704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7761-603C-4439-932A-96BAE589019B}">
  <sheetPr>
    <tabColor theme="9" tint="0.59999389629810485"/>
  </sheetPr>
  <dimension ref="A1:C72"/>
  <sheetViews>
    <sheetView workbookViewId="0">
      <selection activeCell="B22" sqref="B22"/>
    </sheetView>
  </sheetViews>
  <sheetFormatPr defaultRowHeight="14.4" x14ac:dyDescent="0.3"/>
  <cols>
    <col min="2" max="2" width="13.44140625" customWidth="1"/>
  </cols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1980</v>
      </c>
      <c r="B2" s="7">
        <v>4123000</v>
      </c>
      <c r="C2" t="s">
        <v>2</v>
      </c>
    </row>
    <row r="3" spans="1:3" x14ac:dyDescent="0.3">
      <c r="A3">
        <v>1981</v>
      </c>
      <c r="B3" s="7">
        <v>4263000</v>
      </c>
      <c r="C3" t="s">
        <v>2</v>
      </c>
    </row>
    <row r="4" spans="1:3" x14ac:dyDescent="0.3">
      <c r="A4">
        <v>1982</v>
      </c>
      <c r="B4" s="7">
        <v>4321000</v>
      </c>
      <c r="C4" t="s">
        <v>2</v>
      </c>
    </row>
    <row r="5" spans="1:3" x14ac:dyDescent="0.3">
      <c r="A5">
        <v>1983</v>
      </c>
      <c r="B5" s="7">
        <v>4385000</v>
      </c>
      <c r="C5" t="s">
        <v>2</v>
      </c>
    </row>
    <row r="6" spans="1:3" x14ac:dyDescent="0.3">
      <c r="A6">
        <v>1984</v>
      </c>
      <c r="B6" s="7">
        <v>4471000</v>
      </c>
      <c r="C6" t="s">
        <v>2</v>
      </c>
    </row>
    <row r="7" spans="1:3" x14ac:dyDescent="0.3">
      <c r="A7">
        <v>1985</v>
      </c>
      <c r="B7" s="7">
        <v>4551000</v>
      </c>
      <c r="C7" t="s">
        <v>2</v>
      </c>
    </row>
    <row r="8" spans="1:3" x14ac:dyDescent="0.3">
      <c r="A8">
        <v>1986</v>
      </c>
      <c r="B8" s="7">
        <v>4616000</v>
      </c>
      <c r="C8" t="s">
        <v>2</v>
      </c>
    </row>
    <row r="9" spans="1:3" x14ac:dyDescent="0.3">
      <c r="A9">
        <v>1987</v>
      </c>
      <c r="B9" s="7">
        <v>4676000</v>
      </c>
      <c r="C9" t="s">
        <v>2</v>
      </c>
    </row>
    <row r="10" spans="1:3" x14ac:dyDescent="0.3">
      <c r="A10">
        <v>1988</v>
      </c>
      <c r="B10" s="7">
        <v>4806000</v>
      </c>
      <c r="C10" t="s">
        <v>2</v>
      </c>
    </row>
    <row r="11" spans="1:3" x14ac:dyDescent="0.3">
      <c r="A11">
        <v>1989</v>
      </c>
      <c r="B11" s="7">
        <v>4967000</v>
      </c>
      <c r="C11" t="s">
        <v>2</v>
      </c>
    </row>
    <row r="12" spans="1:3" x14ac:dyDescent="0.3">
      <c r="A12">
        <v>1990</v>
      </c>
      <c r="B12" s="7">
        <v>5118000</v>
      </c>
      <c r="C12" t="s">
        <v>2</v>
      </c>
    </row>
    <row r="13" spans="1:3" x14ac:dyDescent="0.3">
      <c r="A13">
        <v>1991</v>
      </c>
      <c r="B13" s="7">
        <v>5205000</v>
      </c>
      <c r="C13" t="s">
        <v>2</v>
      </c>
    </row>
    <row r="14" spans="1:3" x14ac:dyDescent="0.3">
      <c r="A14">
        <v>1992</v>
      </c>
      <c r="B14" s="7">
        <v>5247000</v>
      </c>
      <c r="C14" t="s">
        <v>2</v>
      </c>
    </row>
    <row r="15" spans="1:3" x14ac:dyDescent="0.3">
      <c r="A15">
        <v>1993</v>
      </c>
      <c r="B15" s="7">
        <v>5341000</v>
      </c>
      <c r="C15" t="s">
        <v>2</v>
      </c>
    </row>
    <row r="16" spans="1:3" x14ac:dyDescent="0.3">
      <c r="A16">
        <v>1994</v>
      </c>
      <c r="B16" s="7">
        <v>5456000</v>
      </c>
      <c r="C16" t="s">
        <v>2</v>
      </c>
    </row>
    <row r="17" spans="1:3" x14ac:dyDescent="0.3">
      <c r="A17">
        <v>1995</v>
      </c>
      <c r="B17" s="7">
        <v>5581000</v>
      </c>
      <c r="C17" t="s">
        <v>2</v>
      </c>
    </row>
    <row r="18" spans="1:3" x14ac:dyDescent="0.3">
      <c r="A18">
        <v>1996</v>
      </c>
      <c r="B18" s="7">
        <v>5664000</v>
      </c>
      <c r="C18" t="s">
        <v>2</v>
      </c>
    </row>
    <row r="19" spans="1:3" x14ac:dyDescent="0.3">
      <c r="A19">
        <v>1997</v>
      </c>
      <c r="B19" s="7">
        <v>5810000</v>
      </c>
      <c r="C19" t="s">
        <v>2</v>
      </c>
    </row>
    <row r="20" spans="1:3" x14ac:dyDescent="0.3">
      <c r="A20">
        <v>1998</v>
      </c>
      <c r="B20" s="7">
        <v>5931000</v>
      </c>
      <c r="C20" t="s">
        <v>2</v>
      </c>
    </row>
    <row r="21" spans="1:3" x14ac:dyDescent="0.3">
      <c r="A21">
        <v>1999</v>
      </c>
      <c r="B21" s="7">
        <v>6120000</v>
      </c>
      <c r="C21" t="s">
        <v>2</v>
      </c>
    </row>
    <row r="22" spans="1:3" x14ac:dyDescent="0.3">
      <c r="A22">
        <v>2000</v>
      </c>
      <c r="B22" s="1">
        <v>6343164</v>
      </c>
      <c r="C22" t="s">
        <v>2</v>
      </c>
    </row>
    <row r="23" spans="1:3" x14ac:dyDescent="0.3">
      <c r="A23">
        <v>2001</v>
      </c>
      <c r="B23" s="1">
        <v>6539040</v>
      </c>
      <c r="C23" t="s">
        <v>2</v>
      </c>
    </row>
    <row r="24" spans="1:3" x14ac:dyDescent="0.3">
      <c r="A24">
        <v>2002</v>
      </c>
      <c r="B24" s="1">
        <v>6710595</v>
      </c>
      <c r="C24" t="s">
        <v>2</v>
      </c>
    </row>
    <row r="25" spans="1:3" x14ac:dyDescent="0.3">
      <c r="A25">
        <v>2003</v>
      </c>
      <c r="B25" s="1">
        <v>6854947</v>
      </c>
      <c r="C25" t="s">
        <v>2</v>
      </c>
    </row>
    <row r="26" spans="1:3" x14ac:dyDescent="0.3">
      <c r="A26">
        <v>2004</v>
      </c>
      <c r="B26" s="1">
        <v>6908890</v>
      </c>
      <c r="C26" t="s">
        <v>2</v>
      </c>
    </row>
    <row r="27" spans="1:3" x14ac:dyDescent="0.3">
      <c r="A27">
        <v>2005</v>
      </c>
      <c r="B27" s="1">
        <v>6991974</v>
      </c>
      <c r="C27" t="s">
        <v>2</v>
      </c>
    </row>
    <row r="28" spans="1:3" x14ac:dyDescent="0.3">
      <c r="A28">
        <v>2006</v>
      </c>
      <c r="B28" s="1">
        <v>7092293</v>
      </c>
      <c r="C28" t="s">
        <v>2</v>
      </c>
    </row>
    <row r="29" spans="1:3" x14ac:dyDescent="0.3">
      <c r="A29">
        <v>2007</v>
      </c>
      <c r="B29" s="1">
        <v>7230178</v>
      </c>
      <c r="C29" t="s">
        <v>2</v>
      </c>
    </row>
    <row r="30" spans="1:3" x14ac:dyDescent="0.3">
      <c r="A30">
        <v>2008</v>
      </c>
      <c r="B30" s="1">
        <v>7391903</v>
      </c>
      <c r="C30" t="s">
        <v>2</v>
      </c>
    </row>
    <row r="31" spans="1:3" x14ac:dyDescent="0.3">
      <c r="A31">
        <v>2009</v>
      </c>
      <c r="B31" s="1">
        <v>7542331</v>
      </c>
      <c r="C31" t="s">
        <v>2</v>
      </c>
    </row>
    <row r="32" spans="1:3" x14ac:dyDescent="0.3">
      <c r="A32">
        <v>2010</v>
      </c>
      <c r="B32" s="1">
        <v>7622353</v>
      </c>
      <c r="C32" t="s">
        <v>2</v>
      </c>
    </row>
    <row r="33" spans="1:3" x14ac:dyDescent="0.3">
      <c r="A33">
        <v>2011</v>
      </c>
      <c r="B33" s="1">
        <v>7735547</v>
      </c>
      <c r="C33" t="s">
        <v>2</v>
      </c>
    </row>
    <row r="34" spans="1:3" x14ac:dyDescent="0.3">
      <c r="A34">
        <v>2012</v>
      </c>
      <c r="B34" s="1">
        <v>7858712</v>
      </c>
      <c r="C34" t="s">
        <v>2</v>
      </c>
    </row>
    <row r="35" spans="1:3" x14ac:dyDescent="0.3">
      <c r="A35">
        <v>2013</v>
      </c>
      <c r="B35" s="1">
        <v>7915613</v>
      </c>
      <c r="C35" t="s">
        <v>2</v>
      </c>
    </row>
    <row r="36" spans="1:3" x14ac:dyDescent="0.3">
      <c r="A36">
        <v>2014</v>
      </c>
      <c r="B36" s="1">
        <v>7932290</v>
      </c>
      <c r="C36" t="s">
        <v>2</v>
      </c>
    </row>
    <row r="37" spans="1:3" x14ac:dyDescent="0.3">
      <c r="A37">
        <v>2015</v>
      </c>
      <c r="B37" s="1">
        <v>7979083</v>
      </c>
      <c r="C37" t="s">
        <v>2</v>
      </c>
    </row>
    <row r="38" spans="1:3" x14ac:dyDescent="0.3">
      <c r="A38">
        <v>2016</v>
      </c>
      <c r="B38" s="1">
        <v>8100864</v>
      </c>
      <c r="C38" t="s">
        <v>2</v>
      </c>
    </row>
    <row r="39" spans="1:3" x14ac:dyDescent="0.3">
      <c r="A39">
        <v>2017</v>
      </c>
      <c r="B39" s="1">
        <v>8222974</v>
      </c>
      <c r="C39" t="s">
        <v>2</v>
      </c>
    </row>
    <row r="40" spans="1:3" x14ac:dyDescent="0.3">
      <c r="A40">
        <v>2018</v>
      </c>
      <c r="B40" s="1">
        <v>8373244</v>
      </c>
      <c r="C40" t="s">
        <v>2</v>
      </c>
    </row>
    <row r="41" spans="1:3" x14ac:dyDescent="0.3">
      <c r="A41">
        <v>2019</v>
      </c>
      <c r="B41" s="1">
        <v>8530584</v>
      </c>
      <c r="C41" t="s">
        <v>2</v>
      </c>
    </row>
    <row r="42" spans="1:3" x14ac:dyDescent="0.3">
      <c r="A42">
        <v>2020</v>
      </c>
      <c r="B42" s="1">
        <v>8677911</v>
      </c>
      <c r="C42" t="s">
        <v>2</v>
      </c>
    </row>
    <row r="43" spans="1:3" x14ac:dyDescent="0.3">
      <c r="A43">
        <v>2021</v>
      </c>
      <c r="B43" s="1">
        <v>8793592</v>
      </c>
      <c r="C43" t="s">
        <v>2</v>
      </c>
    </row>
    <row r="44" spans="1:3" x14ac:dyDescent="0.3">
      <c r="A44">
        <v>2022</v>
      </c>
      <c r="B44" s="1">
        <v>8827637.333333334</v>
      </c>
      <c r="C44" t="s">
        <v>5</v>
      </c>
    </row>
    <row r="45" spans="1:3" x14ac:dyDescent="0.3">
      <c r="A45">
        <v>2023</v>
      </c>
      <c r="B45" s="1">
        <v>8861682.666666666</v>
      </c>
      <c r="C45" t="s">
        <v>5</v>
      </c>
    </row>
    <row r="46" spans="1:3" x14ac:dyDescent="0.3">
      <c r="A46">
        <v>2024</v>
      </c>
      <c r="B46" s="1">
        <v>8895728</v>
      </c>
      <c r="C46" t="s">
        <v>5</v>
      </c>
    </row>
    <row r="47" spans="1:3" x14ac:dyDescent="0.3">
      <c r="A47">
        <v>2025</v>
      </c>
      <c r="B47" s="1">
        <v>8929773.333333334</v>
      </c>
      <c r="C47" t="s">
        <v>5</v>
      </c>
    </row>
    <row r="48" spans="1:3" x14ac:dyDescent="0.3">
      <c r="A48">
        <v>2026</v>
      </c>
      <c r="B48" s="1">
        <v>8963818.666666666</v>
      </c>
      <c r="C48" t="s">
        <v>5</v>
      </c>
    </row>
    <row r="49" spans="1:3" x14ac:dyDescent="0.3">
      <c r="A49">
        <v>2027</v>
      </c>
      <c r="B49" s="1">
        <v>8997864</v>
      </c>
      <c r="C49" t="s">
        <v>5</v>
      </c>
    </row>
    <row r="50" spans="1:3" x14ac:dyDescent="0.3">
      <c r="A50">
        <v>2028</v>
      </c>
      <c r="B50" s="1">
        <v>9031909.333333334</v>
      </c>
      <c r="C50" t="s">
        <v>5</v>
      </c>
    </row>
    <row r="51" spans="1:3" x14ac:dyDescent="0.3">
      <c r="A51">
        <v>2029</v>
      </c>
      <c r="B51" s="1">
        <v>9065954.666666666</v>
      </c>
      <c r="C51" t="s">
        <v>5</v>
      </c>
    </row>
    <row r="52" spans="1:3" x14ac:dyDescent="0.3">
      <c r="A52">
        <v>2030</v>
      </c>
      <c r="B52" s="1">
        <v>9100000</v>
      </c>
      <c r="C52" t="s">
        <v>3</v>
      </c>
    </row>
    <row r="53" spans="1:3" x14ac:dyDescent="0.3">
      <c r="A53">
        <v>2031</v>
      </c>
      <c r="B53" s="1">
        <v>9165000</v>
      </c>
      <c r="C53" t="s">
        <v>5</v>
      </c>
    </row>
    <row r="54" spans="1:3" x14ac:dyDescent="0.3">
      <c r="A54">
        <v>2032</v>
      </c>
      <c r="B54" s="1">
        <v>9230000</v>
      </c>
      <c r="C54" t="s">
        <v>5</v>
      </c>
    </row>
    <row r="55" spans="1:3" x14ac:dyDescent="0.3">
      <c r="A55">
        <v>2033</v>
      </c>
      <c r="B55" s="1">
        <v>9295000</v>
      </c>
      <c r="C55" t="s">
        <v>5</v>
      </c>
    </row>
    <row r="56" spans="1:3" x14ac:dyDescent="0.3">
      <c r="A56">
        <v>2034</v>
      </c>
      <c r="B56" s="1">
        <v>9360000</v>
      </c>
      <c r="C56" t="s">
        <v>5</v>
      </c>
    </row>
    <row r="57" spans="1:3" x14ac:dyDescent="0.3">
      <c r="A57">
        <v>2035</v>
      </c>
      <c r="B57" s="1">
        <v>9425000</v>
      </c>
      <c r="C57" t="s">
        <v>5</v>
      </c>
    </row>
    <row r="58" spans="1:3" x14ac:dyDescent="0.3">
      <c r="A58">
        <v>2036</v>
      </c>
      <c r="B58" s="1">
        <v>9490000</v>
      </c>
      <c r="C58" t="s">
        <v>5</v>
      </c>
    </row>
    <row r="59" spans="1:3" x14ac:dyDescent="0.3">
      <c r="A59">
        <v>2037</v>
      </c>
      <c r="B59" s="1">
        <v>9555000</v>
      </c>
      <c r="C59" t="s">
        <v>5</v>
      </c>
    </row>
    <row r="60" spans="1:3" x14ac:dyDescent="0.3">
      <c r="A60">
        <v>2038</v>
      </c>
      <c r="B60" s="1">
        <v>9620000</v>
      </c>
      <c r="C60" t="s">
        <v>5</v>
      </c>
    </row>
    <row r="61" spans="1:3" x14ac:dyDescent="0.3">
      <c r="A61">
        <v>2039</v>
      </c>
      <c r="B61" s="1">
        <v>9685000</v>
      </c>
      <c r="C61" t="s">
        <v>5</v>
      </c>
    </row>
    <row r="62" spans="1:3" x14ac:dyDescent="0.3">
      <c r="A62">
        <v>2040</v>
      </c>
      <c r="B62" s="1">
        <v>9750000</v>
      </c>
      <c r="C62" t="s">
        <v>5</v>
      </c>
    </row>
    <row r="63" spans="1:3" x14ac:dyDescent="0.3">
      <c r="A63">
        <v>2041</v>
      </c>
      <c r="B63" s="1">
        <v>9815000</v>
      </c>
      <c r="C63" t="s">
        <v>5</v>
      </c>
    </row>
    <row r="64" spans="1:3" x14ac:dyDescent="0.3">
      <c r="A64">
        <v>2042</v>
      </c>
      <c r="B64" s="1">
        <v>9880000</v>
      </c>
      <c r="C64" t="s">
        <v>5</v>
      </c>
    </row>
    <row r="65" spans="1:3" x14ac:dyDescent="0.3">
      <c r="A65">
        <v>2043</v>
      </c>
      <c r="B65" s="1">
        <v>9945000</v>
      </c>
      <c r="C65" t="s">
        <v>5</v>
      </c>
    </row>
    <row r="66" spans="1:3" x14ac:dyDescent="0.3">
      <c r="A66">
        <v>2044</v>
      </c>
      <c r="B66" s="1">
        <v>10010000</v>
      </c>
      <c r="C66" t="s">
        <v>5</v>
      </c>
    </row>
    <row r="67" spans="1:3" x14ac:dyDescent="0.3">
      <c r="A67">
        <v>2045</v>
      </c>
      <c r="B67" s="1">
        <v>10075000</v>
      </c>
      <c r="C67" t="s">
        <v>5</v>
      </c>
    </row>
    <row r="68" spans="1:3" x14ac:dyDescent="0.3">
      <c r="A68">
        <v>2046</v>
      </c>
      <c r="B68" s="1">
        <v>10140000</v>
      </c>
      <c r="C68" t="s">
        <v>5</v>
      </c>
    </row>
    <row r="69" spans="1:3" x14ac:dyDescent="0.3">
      <c r="A69">
        <v>2047</v>
      </c>
      <c r="B69" s="1">
        <v>10205000</v>
      </c>
      <c r="C69" t="s">
        <v>5</v>
      </c>
    </row>
    <row r="70" spans="1:3" x14ac:dyDescent="0.3">
      <c r="A70">
        <v>2048</v>
      </c>
      <c r="B70" s="1">
        <v>10270000</v>
      </c>
      <c r="C70" t="s">
        <v>5</v>
      </c>
    </row>
    <row r="71" spans="1:3" x14ac:dyDescent="0.3">
      <c r="A71">
        <v>2049</v>
      </c>
      <c r="B71" s="1">
        <v>10335000</v>
      </c>
      <c r="C71" t="s">
        <v>5</v>
      </c>
    </row>
    <row r="72" spans="1:3" x14ac:dyDescent="0.3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53E8-6804-458F-8806-AFE76C43176F}">
  <sheetPr>
    <tabColor theme="9" tint="0.59999389629810485"/>
  </sheetPr>
  <dimension ref="A1:E72"/>
  <sheetViews>
    <sheetView workbookViewId="0">
      <selection activeCell="C2" sqref="C2"/>
    </sheetView>
  </sheetViews>
  <sheetFormatPr defaultRowHeight="14.4" x14ac:dyDescent="0.3"/>
  <cols>
    <col min="2" max="2" width="27.109375" customWidth="1"/>
    <col min="3" max="3" width="23.88671875" customWidth="1"/>
    <col min="4" max="4" width="20" customWidth="1"/>
    <col min="5" max="5" width="19.44140625" customWidth="1"/>
  </cols>
  <sheetData>
    <row r="1" spans="1:5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  <row r="22" s="4" customFormat="1" x14ac:dyDescent="0.3"/>
    <row r="42" spans="1:5" x14ac:dyDescent="0.3">
      <c r="A42" s="2"/>
      <c r="B42" s="2"/>
      <c r="C42" s="2"/>
      <c r="D42" s="2"/>
      <c r="E42" s="2"/>
    </row>
    <row r="43" spans="1:5" x14ac:dyDescent="0.3">
      <c r="D43" s="2"/>
    </row>
    <row r="44" spans="1:5" x14ac:dyDescent="0.3">
      <c r="D44" s="2"/>
    </row>
    <row r="45" spans="1:5" x14ac:dyDescent="0.3">
      <c r="D45" s="2"/>
    </row>
    <row r="46" spans="1:5" x14ac:dyDescent="0.3">
      <c r="D46" s="2"/>
    </row>
    <row r="47" spans="1:5" x14ac:dyDescent="0.3">
      <c r="D47" s="2"/>
    </row>
    <row r="48" spans="1:5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1:5" x14ac:dyDescent="0.3">
      <c r="D65" s="2"/>
    </row>
    <row r="66" spans="1:5" x14ac:dyDescent="0.3">
      <c r="D66" s="2"/>
    </row>
    <row r="67" spans="1:5" x14ac:dyDescent="0.3">
      <c r="D67" s="2"/>
    </row>
    <row r="68" spans="1:5" x14ac:dyDescent="0.3">
      <c r="D68" s="2"/>
    </row>
    <row r="69" spans="1:5" x14ac:dyDescent="0.3">
      <c r="D69" s="2"/>
    </row>
    <row r="70" spans="1:5" x14ac:dyDescent="0.3">
      <c r="D70" s="2"/>
    </row>
    <row r="71" spans="1:5" x14ac:dyDescent="0.3">
      <c r="D71" s="2"/>
    </row>
    <row r="72" spans="1:5" x14ac:dyDescent="0.3">
      <c r="A72" s="2"/>
      <c r="B72" s="2"/>
      <c r="C72" s="2"/>
      <c r="D72" s="2"/>
      <c r="E7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E716-E3E0-4F24-B323-4F3E2E5FA774}">
  <sheetPr>
    <tabColor theme="9" tint="0.59999389629810485"/>
  </sheetPr>
  <dimension ref="A1:B72"/>
  <sheetViews>
    <sheetView workbookViewId="0">
      <selection activeCell="H13" sqref="H13"/>
    </sheetView>
  </sheetViews>
  <sheetFormatPr defaultRowHeight="14.4" x14ac:dyDescent="0.3"/>
  <sheetData>
    <row r="1" spans="1:2" ht="57.6" x14ac:dyDescent="0.3">
      <c r="A1" s="6" t="s">
        <v>0</v>
      </c>
      <c r="B1" s="9" t="s">
        <v>69</v>
      </c>
    </row>
    <row r="2" spans="1:2" x14ac:dyDescent="0.3">
      <c r="A2" s="4">
        <v>1980</v>
      </c>
      <c r="B2" s="10">
        <v>4.06E-4</v>
      </c>
    </row>
    <row r="3" spans="1:2" x14ac:dyDescent="0.3">
      <c r="A3" s="4">
        <v>1981</v>
      </c>
      <c r="B3" s="10">
        <v>4.06E-4</v>
      </c>
    </row>
    <row r="4" spans="1:2" x14ac:dyDescent="0.3">
      <c r="A4" s="4">
        <v>1982</v>
      </c>
      <c r="B4" s="10">
        <v>4.06E-4</v>
      </c>
    </row>
    <row r="5" spans="1:2" x14ac:dyDescent="0.3">
      <c r="A5" s="4">
        <v>1983</v>
      </c>
      <c r="B5" s="10">
        <v>4.06E-4</v>
      </c>
    </row>
    <row r="6" spans="1:2" x14ac:dyDescent="0.3">
      <c r="A6" s="4">
        <v>1984</v>
      </c>
      <c r="B6" s="10">
        <v>4.06E-4</v>
      </c>
    </row>
    <row r="7" spans="1:2" x14ac:dyDescent="0.3">
      <c r="A7" s="4">
        <v>1985</v>
      </c>
      <c r="B7" s="10">
        <v>4.06E-4</v>
      </c>
    </row>
    <row r="8" spans="1:2" x14ac:dyDescent="0.3">
      <c r="A8" s="4">
        <v>1986</v>
      </c>
      <c r="B8" s="10">
        <v>4.06E-4</v>
      </c>
    </row>
    <row r="9" spans="1:2" x14ac:dyDescent="0.3">
      <c r="A9" s="4">
        <v>1987</v>
      </c>
      <c r="B9" s="10">
        <v>4.06E-4</v>
      </c>
    </row>
    <row r="10" spans="1:2" x14ac:dyDescent="0.3">
      <c r="A10" s="4">
        <v>1988</v>
      </c>
      <c r="B10" s="10">
        <v>4.06E-4</v>
      </c>
    </row>
    <row r="11" spans="1:2" x14ac:dyDescent="0.3">
      <c r="A11" s="4">
        <v>1989</v>
      </c>
      <c r="B11" s="10">
        <v>4.06E-4</v>
      </c>
    </row>
    <row r="12" spans="1:2" x14ac:dyDescent="0.3">
      <c r="A12" s="4">
        <v>1990</v>
      </c>
      <c r="B12" s="10">
        <v>4.06E-4</v>
      </c>
    </row>
    <row r="13" spans="1:2" x14ac:dyDescent="0.3">
      <c r="A13" s="4">
        <v>1991</v>
      </c>
      <c r="B13" s="10">
        <v>4.06E-4</v>
      </c>
    </row>
    <row r="14" spans="1:2" x14ac:dyDescent="0.3">
      <c r="A14" s="4">
        <v>1992</v>
      </c>
      <c r="B14" s="10">
        <v>4.06E-4</v>
      </c>
    </row>
    <row r="15" spans="1:2" x14ac:dyDescent="0.3">
      <c r="A15" s="4">
        <v>1993</v>
      </c>
      <c r="B15" s="10">
        <v>4.06E-4</v>
      </c>
    </row>
    <row r="16" spans="1:2" x14ac:dyDescent="0.3">
      <c r="A16" s="4">
        <v>1994</v>
      </c>
      <c r="B16" s="10">
        <v>4.06E-4</v>
      </c>
    </row>
    <row r="17" spans="1:2" x14ac:dyDescent="0.3">
      <c r="A17" s="4">
        <v>1995</v>
      </c>
      <c r="B17" s="10">
        <v>4.06E-4</v>
      </c>
    </row>
    <row r="18" spans="1:2" x14ac:dyDescent="0.3">
      <c r="A18" s="4">
        <v>1996</v>
      </c>
      <c r="B18">
        <v>3.3500000000000001E-4</v>
      </c>
    </row>
    <row r="19" spans="1:2" x14ac:dyDescent="0.3">
      <c r="A19" s="4">
        <v>1997</v>
      </c>
      <c r="B19">
        <v>3.3500000000000001E-4</v>
      </c>
    </row>
    <row r="20" spans="1:2" x14ac:dyDescent="0.3">
      <c r="A20" s="4">
        <v>1998</v>
      </c>
      <c r="B20">
        <v>3.3500000000000001E-4</v>
      </c>
    </row>
    <row r="21" spans="1:2" x14ac:dyDescent="0.3">
      <c r="A21" s="4">
        <v>1999</v>
      </c>
      <c r="B21">
        <v>3.3500000000000001E-4</v>
      </c>
    </row>
    <row r="22" spans="1:2" x14ac:dyDescent="0.3">
      <c r="A22" s="4">
        <v>2000</v>
      </c>
      <c r="B22">
        <v>1.2E-4</v>
      </c>
    </row>
    <row r="23" spans="1:2" x14ac:dyDescent="0.3">
      <c r="A23" s="4">
        <v>2001</v>
      </c>
      <c r="B23">
        <v>1.2E-4</v>
      </c>
    </row>
    <row r="24" spans="1:2" x14ac:dyDescent="0.3">
      <c r="A24" s="4">
        <v>2002</v>
      </c>
      <c r="B24">
        <v>1.2E-4</v>
      </c>
    </row>
    <row r="25" spans="1:2" x14ac:dyDescent="0.3">
      <c r="A25" s="4">
        <v>2003</v>
      </c>
      <c r="B25">
        <v>1.2E-4</v>
      </c>
    </row>
    <row r="26" spans="1:2" x14ac:dyDescent="0.3">
      <c r="A26" s="4">
        <v>2004</v>
      </c>
      <c r="B26">
        <v>1.2E-4</v>
      </c>
    </row>
    <row r="27" spans="1:2" x14ac:dyDescent="0.3">
      <c r="A27" s="4">
        <v>2005</v>
      </c>
      <c r="B27">
        <v>1.2E-4</v>
      </c>
    </row>
    <row r="28" spans="1:2" x14ac:dyDescent="0.3">
      <c r="A28" s="4">
        <v>2006</v>
      </c>
      <c r="B28">
        <v>1.2E-4</v>
      </c>
    </row>
    <row r="29" spans="1:2" x14ac:dyDescent="0.3">
      <c r="A29" s="4">
        <v>2007</v>
      </c>
      <c r="B29">
        <v>1.2E-4</v>
      </c>
    </row>
    <row r="30" spans="1:2" x14ac:dyDescent="0.3">
      <c r="A30" s="4">
        <v>2008</v>
      </c>
      <c r="B30">
        <v>1.2E-4</v>
      </c>
    </row>
    <row r="31" spans="1:2" x14ac:dyDescent="0.3">
      <c r="A31" s="4">
        <v>2009</v>
      </c>
      <c r="B31">
        <v>1.2E-4</v>
      </c>
    </row>
    <row r="32" spans="1:2" x14ac:dyDescent="0.3">
      <c r="A32" s="4">
        <v>2010</v>
      </c>
      <c r="B32">
        <v>1.2E-4</v>
      </c>
    </row>
    <row r="33" spans="1:2" x14ac:dyDescent="0.3">
      <c r="A33" s="4">
        <v>2011</v>
      </c>
      <c r="B33">
        <v>1.2E-4</v>
      </c>
    </row>
    <row r="34" spans="1:2" x14ac:dyDescent="0.3">
      <c r="A34" s="4">
        <v>2012</v>
      </c>
      <c r="B34">
        <v>1.2E-4</v>
      </c>
    </row>
    <row r="35" spans="1:2" x14ac:dyDescent="0.3">
      <c r="A35" s="4">
        <v>2013</v>
      </c>
      <c r="B35">
        <v>1.2E-4</v>
      </c>
    </row>
    <row r="36" spans="1:2" x14ac:dyDescent="0.3">
      <c r="A36" s="4">
        <v>2014</v>
      </c>
      <c r="B36">
        <v>1.2E-4</v>
      </c>
    </row>
    <row r="37" spans="1:2" x14ac:dyDescent="0.3">
      <c r="A37" s="4">
        <v>2015</v>
      </c>
      <c r="B37">
        <v>1.2E-4</v>
      </c>
    </row>
    <row r="38" spans="1:2" x14ac:dyDescent="0.3">
      <c r="A38" s="4">
        <v>2016</v>
      </c>
      <c r="B38">
        <v>1.2E-4</v>
      </c>
    </row>
    <row r="39" spans="1:2" x14ac:dyDescent="0.3">
      <c r="A39" s="4">
        <v>2017</v>
      </c>
      <c r="B39">
        <v>1.2E-4</v>
      </c>
    </row>
    <row r="40" spans="1:2" x14ac:dyDescent="0.3">
      <c r="A40" s="4">
        <v>2018</v>
      </c>
      <c r="B40" s="4">
        <v>0</v>
      </c>
    </row>
    <row r="41" spans="1:2" x14ac:dyDescent="0.3">
      <c r="A41" s="4">
        <v>2019</v>
      </c>
      <c r="B41" s="4">
        <v>0</v>
      </c>
    </row>
    <row r="42" spans="1:2" x14ac:dyDescent="0.3">
      <c r="A42" s="4">
        <v>2020</v>
      </c>
      <c r="B42" s="4">
        <v>0</v>
      </c>
    </row>
    <row r="43" spans="1:2" x14ac:dyDescent="0.3">
      <c r="A43" s="4">
        <v>2021</v>
      </c>
      <c r="B43" s="4">
        <v>0</v>
      </c>
    </row>
    <row r="44" spans="1:2" x14ac:dyDescent="0.3">
      <c r="A44" s="4">
        <v>2022</v>
      </c>
      <c r="B44" s="4">
        <v>0</v>
      </c>
    </row>
    <row r="45" spans="1:2" x14ac:dyDescent="0.3">
      <c r="A45" s="4">
        <v>2023</v>
      </c>
      <c r="B45" s="4">
        <v>0</v>
      </c>
    </row>
    <row r="46" spans="1:2" x14ac:dyDescent="0.3">
      <c r="A46" s="4">
        <v>2024</v>
      </c>
      <c r="B46" s="4">
        <v>0</v>
      </c>
    </row>
    <row r="47" spans="1:2" x14ac:dyDescent="0.3">
      <c r="A47" s="4">
        <v>2025</v>
      </c>
      <c r="B47" s="4">
        <v>0</v>
      </c>
    </row>
    <row r="48" spans="1:2" x14ac:dyDescent="0.3">
      <c r="A48" s="4">
        <v>2026</v>
      </c>
      <c r="B48" s="4">
        <v>0</v>
      </c>
    </row>
    <row r="49" spans="1:2" x14ac:dyDescent="0.3">
      <c r="A49" s="4">
        <v>2027</v>
      </c>
      <c r="B49" s="4">
        <v>0</v>
      </c>
    </row>
    <row r="50" spans="1:2" x14ac:dyDescent="0.3">
      <c r="A50" s="4">
        <v>2028</v>
      </c>
      <c r="B50" s="4">
        <v>0</v>
      </c>
    </row>
    <row r="51" spans="1:2" x14ac:dyDescent="0.3">
      <c r="A51" s="4">
        <v>2029</v>
      </c>
      <c r="B51" s="4">
        <v>0</v>
      </c>
    </row>
    <row r="52" spans="1:2" x14ac:dyDescent="0.3">
      <c r="A52" s="4">
        <v>2030</v>
      </c>
      <c r="B52" s="4">
        <v>0</v>
      </c>
    </row>
    <row r="53" spans="1:2" x14ac:dyDescent="0.3">
      <c r="A53" s="4">
        <v>2031</v>
      </c>
      <c r="B53" s="4">
        <v>0</v>
      </c>
    </row>
    <row r="54" spans="1:2" x14ac:dyDescent="0.3">
      <c r="A54" s="4">
        <v>2032</v>
      </c>
      <c r="B54" s="4">
        <v>0</v>
      </c>
    </row>
    <row r="55" spans="1:2" x14ac:dyDescent="0.3">
      <c r="A55" s="4">
        <v>2033</v>
      </c>
      <c r="B55" s="4">
        <v>0</v>
      </c>
    </row>
    <row r="56" spans="1:2" x14ac:dyDescent="0.3">
      <c r="A56" s="4">
        <v>2034</v>
      </c>
      <c r="B56" s="4">
        <v>0</v>
      </c>
    </row>
    <row r="57" spans="1:2" x14ac:dyDescent="0.3">
      <c r="A57" s="4">
        <v>2035</v>
      </c>
      <c r="B57" s="4">
        <v>0</v>
      </c>
    </row>
    <row r="58" spans="1:2" x14ac:dyDescent="0.3">
      <c r="A58" s="4">
        <v>2036</v>
      </c>
      <c r="B58" s="4">
        <v>0</v>
      </c>
    </row>
    <row r="59" spans="1:2" x14ac:dyDescent="0.3">
      <c r="A59" s="4">
        <v>2037</v>
      </c>
      <c r="B59" s="4">
        <v>0</v>
      </c>
    </row>
    <row r="60" spans="1:2" x14ac:dyDescent="0.3">
      <c r="A60" s="4">
        <v>2038</v>
      </c>
      <c r="B60" s="4">
        <v>0</v>
      </c>
    </row>
    <row r="61" spans="1:2" x14ac:dyDescent="0.3">
      <c r="A61" s="4">
        <v>2039</v>
      </c>
      <c r="B61" s="4">
        <v>0</v>
      </c>
    </row>
    <row r="62" spans="1:2" x14ac:dyDescent="0.3">
      <c r="A62" s="4">
        <v>2040</v>
      </c>
      <c r="B62" s="4">
        <v>0</v>
      </c>
    </row>
    <row r="63" spans="1:2" x14ac:dyDescent="0.3">
      <c r="A63" s="4">
        <v>2041</v>
      </c>
      <c r="B63" s="4">
        <v>0</v>
      </c>
    </row>
    <row r="64" spans="1:2" x14ac:dyDescent="0.3">
      <c r="A64" s="4">
        <v>2042</v>
      </c>
      <c r="B64" s="4">
        <v>0</v>
      </c>
    </row>
    <row r="65" spans="1:2" x14ac:dyDescent="0.3">
      <c r="A65" s="4">
        <v>2043</v>
      </c>
      <c r="B65" s="4">
        <v>0</v>
      </c>
    </row>
    <row r="66" spans="1:2" x14ac:dyDescent="0.3">
      <c r="A66" s="4">
        <v>2044</v>
      </c>
      <c r="B66" s="4">
        <v>0</v>
      </c>
    </row>
    <row r="67" spans="1:2" x14ac:dyDescent="0.3">
      <c r="A67" s="4">
        <v>2045</v>
      </c>
      <c r="B67" s="4">
        <v>0</v>
      </c>
    </row>
    <row r="68" spans="1:2" x14ac:dyDescent="0.3">
      <c r="A68" s="4">
        <v>2046</v>
      </c>
      <c r="B68" s="4">
        <v>0</v>
      </c>
    </row>
    <row r="69" spans="1:2" x14ac:dyDescent="0.3">
      <c r="A69" s="4">
        <v>2047</v>
      </c>
      <c r="B69" s="4">
        <v>0</v>
      </c>
    </row>
    <row r="70" spans="1:2" x14ac:dyDescent="0.3">
      <c r="A70" s="4">
        <v>2048</v>
      </c>
      <c r="B70" s="4">
        <v>0</v>
      </c>
    </row>
    <row r="71" spans="1:2" x14ac:dyDescent="0.3">
      <c r="A71" s="4">
        <v>2049</v>
      </c>
      <c r="B71" s="4">
        <v>0</v>
      </c>
    </row>
    <row r="72" spans="1:2" x14ac:dyDescent="0.3">
      <c r="A72" s="4">
        <v>2050</v>
      </c>
      <c r="B72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214-99FA-4E9F-A696-E30ED657B9B3}">
  <sheetPr>
    <tabColor theme="9" tint="0.59999389629810485"/>
  </sheetPr>
  <dimension ref="A1:B72"/>
  <sheetViews>
    <sheetView workbookViewId="0">
      <selection activeCell="C1" sqref="C1:D1048576"/>
    </sheetView>
  </sheetViews>
  <sheetFormatPr defaultRowHeight="14.4" x14ac:dyDescent="0.3"/>
  <sheetData>
    <row r="1" spans="1:2" ht="57.6" x14ac:dyDescent="0.3">
      <c r="A1" s="6" t="s">
        <v>0</v>
      </c>
      <c r="B1" s="9" t="s">
        <v>70</v>
      </c>
    </row>
    <row r="2" spans="1:2" x14ac:dyDescent="0.3">
      <c r="A2" s="4">
        <v>1980</v>
      </c>
      <c r="B2" s="10">
        <v>0</v>
      </c>
    </row>
    <row r="3" spans="1:2" x14ac:dyDescent="0.3">
      <c r="A3" s="4">
        <v>1981</v>
      </c>
      <c r="B3" s="10">
        <v>0</v>
      </c>
    </row>
    <row r="4" spans="1:2" x14ac:dyDescent="0.3">
      <c r="A4" s="4">
        <v>1982</v>
      </c>
      <c r="B4" s="10">
        <v>0</v>
      </c>
    </row>
    <row r="5" spans="1:2" x14ac:dyDescent="0.3">
      <c r="A5" s="4">
        <v>1983</v>
      </c>
      <c r="B5" s="10">
        <v>0</v>
      </c>
    </row>
    <row r="6" spans="1:2" x14ac:dyDescent="0.3">
      <c r="A6" s="4">
        <v>1984</v>
      </c>
      <c r="B6" s="10">
        <v>0</v>
      </c>
    </row>
    <row r="7" spans="1:2" x14ac:dyDescent="0.3">
      <c r="A7" s="4">
        <v>1985</v>
      </c>
      <c r="B7" s="10">
        <v>0</v>
      </c>
    </row>
    <row r="8" spans="1:2" x14ac:dyDescent="0.3">
      <c r="A8" s="4">
        <v>1986</v>
      </c>
      <c r="B8" s="10">
        <v>0</v>
      </c>
    </row>
    <row r="9" spans="1:2" x14ac:dyDescent="0.3">
      <c r="A9" s="4">
        <v>1987</v>
      </c>
      <c r="B9" s="10">
        <v>0</v>
      </c>
    </row>
    <row r="10" spans="1:2" x14ac:dyDescent="0.3">
      <c r="A10" s="4">
        <v>1988</v>
      </c>
      <c r="B10" s="10">
        <v>0</v>
      </c>
    </row>
    <row r="11" spans="1:2" x14ac:dyDescent="0.3">
      <c r="A11" s="4">
        <v>1989</v>
      </c>
      <c r="B11" s="10">
        <v>0</v>
      </c>
    </row>
    <row r="12" spans="1:2" x14ac:dyDescent="0.3">
      <c r="A12" s="4">
        <v>1990</v>
      </c>
      <c r="B12" s="10">
        <v>0</v>
      </c>
    </row>
    <row r="13" spans="1:2" x14ac:dyDescent="0.3">
      <c r="A13" s="4">
        <v>1991</v>
      </c>
      <c r="B13" s="10">
        <v>0</v>
      </c>
    </row>
    <row r="14" spans="1:2" x14ac:dyDescent="0.3">
      <c r="A14" s="4">
        <v>1992</v>
      </c>
      <c r="B14" s="10">
        <v>0</v>
      </c>
    </row>
    <row r="15" spans="1:2" x14ac:dyDescent="0.3">
      <c r="A15" s="4">
        <v>1993</v>
      </c>
      <c r="B15" s="10">
        <v>0</v>
      </c>
    </row>
    <row r="16" spans="1:2" x14ac:dyDescent="0.3">
      <c r="A16" s="4">
        <v>1994</v>
      </c>
      <c r="B16" s="10">
        <v>0</v>
      </c>
    </row>
    <row r="17" spans="1:2" x14ac:dyDescent="0.3">
      <c r="A17" s="4">
        <v>1995</v>
      </c>
      <c r="B17" s="10">
        <v>0</v>
      </c>
    </row>
    <row r="18" spans="1:2" x14ac:dyDescent="0.3">
      <c r="A18" s="4">
        <v>1996</v>
      </c>
      <c r="B18">
        <f>(0.000406-0.000335)*1.5</f>
        <v>1.0649999999999999E-4</v>
      </c>
    </row>
    <row r="19" spans="1:2" x14ac:dyDescent="0.3">
      <c r="A19" s="4">
        <v>1997</v>
      </c>
      <c r="B19">
        <f t="shared" ref="B19:B21" si="0">(0.000406-0.000335)*1.5</f>
        <v>1.0649999999999999E-4</v>
      </c>
    </row>
    <row r="20" spans="1:2" x14ac:dyDescent="0.3">
      <c r="A20" s="4">
        <v>1998</v>
      </c>
      <c r="B20">
        <f t="shared" si="0"/>
        <v>1.0649999999999999E-4</v>
      </c>
    </row>
    <row r="21" spans="1:2" x14ac:dyDescent="0.3">
      <c r="A21" s="4">
        <v>1999</v>
      </c>
      <c r="B21">
        <f t="shared" si="0"/>
        <v>1.0649999999999999E-4</v>
      </c>
    </row>
    <row r="22" spans="1:2" x14ac:dyDescent="0.3">
      <c r="A22" s="4">
        <v>2000</v>
      </c>
      <c r="B22">
        <f>(0.000406-0.00012)*1.5</f>
        <v>4.2900000000000002E-4</v>
      </c>
    </row>
    <row r="23" spans="1:2" x14ac:dyDescent="0.3">
      <c r="A23" s="4">
        <v>2001</v>
      </c>
      <c r="B23">
        <f t="shared" ref="B23:B39" si="1">(0.000406-0.00012)*1.5</f>
        <v>4.2900000000000002E-4</v>
      </c>
    </row>
    <row r="24" spans="1:2" x14ac:dyDescent="0.3">
      <c r="A24" s="4">
        <v>2002</v>
      </c>
      <c r="B24">
        <f t="shared" si="1"/>
        <v>4.2900000000000002E-4</v>
      </c>
    </row>
    <row r="25" spans="1:2" x14ac:dyDescent="0.3">
      <c r="A25" s="4">
        <v>2003</v>
      </c>
      <c r="B25">
        <f t="shared" si="1"/>
        <v>4.2900000000000002E-4</v>
      </c>
    </row>
    <row r="26" spans="1:2" x14ac:dyDescent="0.3">
      <c r="A26" s="4">
        <v>2004</v>
      </c>
      <c r="B26">
        <f t="shared" si="1"/>
        <v>4.2900000000000002E-4</v>
      </c>
    </row>
    <row r="27" spans="1:2" x14ac:dyDescent="0.3">
      <c r="A27" s="4">
        <v>2005</v>
      </c>
      <c r="B27">
        <f t="shared" si="1"/>
        <v>4.2900000000000002E-4</v>
      </c>
    </row>
    <row r="28" spans="1:2" x14ac:dyDescent="0.3">
      <c r="A28" s="4">
        <v>2006</v>
      </c>
      <c r="B28">
        <f t="shared" si="1"/>
        <v>4.2900000000000002E-4</v>
      </c>
    </row>
    <row r="29" spans="1:2" x14ac:dyDescent="0.3">
      <c r="A29" s="4">
        <v>2007</v>
      </c>
      <c r="B29">
        <f t="shared" si="1"/>
        <v>4.2900000000000002E-4</v>
      </c>
    </row>
    <row r="30" spans="1:2" x14ac:dyDescent="0.3">
      <c r="A30" s="4">
        <v>2008</v>
      </c>
      <c r="B30">
        <f t="shared" si="1"/>
        <v>4.2900000000000002E-4</v>
      </c>
    </row>
    <row r="31" spans="1:2" x14ac:dyDescent="0.3">
      <c r="A31" s="4">
        <v>2009</v>
      </c>
      <c r="B31">
        <f t="shared" si="1"/>
        <v>4.2900000000000002E-4</v>
      </c>
    </row>
    <row r="32" spans="1:2" x14ac:dyDescent="0.3">
      <c r="A32" s="4">
        <v>2010</v>
      </c>
      <c r="B32">
        <f t="shared" si="1"/>
        <v>4.2900000000000002E-4</v>
      </c>
    </row>
    <row r="33" spans="1:2" x14ac:dyDescent="0.3">
      <c r="A33" s="4">
        <v>2011</v>
      </c>
      <c r="B33">
        <f t="shared" si="1"/>
        <v>4.2900000000000002E-4</v>
      </c>
    </row>
    <row r="34" spans="1:2" x14ac:dyDescent="0.3">
      <c r="A34" s="4">
        <v>2012</v>
      </c>
      <c r="B34">
        <f t="shared" si="1"/>
        <v>4.2900000000000002E-4</v>
      </c>
    </row>
    <row r="35" spans="1:2" x14ac:dyDescent="0.3">
      <c r="A35" s="4">
        <v>2013</v>
      </c>
      <c r="B35">
        <f t="shared" si="1"/>
        <v>4.2900000000000002E-4</v>
      </c>
    </row>
    <row r="36" spans="1:2" x14ac:dyDescent="0.3">
      <c r="A36" s="4">
        <v>2014</v>
      </c>
      <c r="B36">
        <f t="shared" si="1"/>
        <v>4.2900000000000002E-4</v>
      </c>
    </row>
    <row r="37" spans="1:2" x14ac:dyDescent="0.3">
      <c r="A37" s="4">
        <v>2015</v>
      </c>
      <c r="B37">
        <f t="shared" si="1"/>
        <v>4.2900000000000002E-4</v>
      </c>
    </row>
    <row r="38" spans="1:2" x14ac:dyDescent="0.3">
      <c r="A38" s="4">
        <v>2016</v>
      </c>
      <c r="B38">
        <f t="shared" si="1"/>
        <v>4.2900000000000002E-4</v>
      </c>
    </row>
    <row r="39" spans="1:2" x14ac:dyDescent="0.3">
      <c r="A39" s="4">
        <v>2017</v>
      </c>
      <c r="B39">
        <f t="shared" si="1"/>
        <v>4.2900000000000002E-4</v>
      </c>
    </row>
    <row r="40" spans="1:2" x14ac:dyDescent="0.3">
      <c r="A40" s="4">
        <v>2018</v>
      </c>
      <c r="B40" s="4">
        <f>0.000406*1.5</f>
        <v>6.0899999999999995E-4</v>
      </c>
    </row>
    <row r="41" spans="1:2" x14ac:dyDescent="0.3">
      <c r="A41" s="4">
        <v>2019</v>
      </c>
      <c r="B41" s="4">
        <f t="shared" ref="B41:B72" si="2">0.000406*1.5</f>
        <v>6.0899999999999995E-4</v>
      </c>
    </row>
    <row r="42" spans="1:2" x14ac:dyDescent="0.3">
      <c r="A42" s="4">
        <v>2020</v>
      </c>
      <c r="B42" s="4">
        <f t="shared" si="2"/>
        <v>6.0899999999999995E-4</v>
      </c>
    </row>
    <row r="43" spans="1:2" x14ac:dyDescent="0.3">
      <c r="A43" s="4">
        <v>2021</v>
      </c>
      <c r="B43" s="4">
        <f t="shared" si="2"/>
        <v>6.0899999999999995E-4</v>
      </c>
    </row>
    <row r="44" spans="1:2" x14ac:dyDescent="0.3">
      <c r="A44" s="4">
        <v>2022</v>
      </c>
      <c r="B44" s="4">
        <f t="shared" si="2"/>
        <v>6.0899999999999995E-4</v>
      </c>
    </row>
    <row r="45" spans="1:2" x14ac:dyDescent="0.3">
      <c r="A45" s="4">
        <v>2023</v>
      </c>
      <c r="B45" s="4">
        <f t="shared" si="2"/>
        <v>6.0899999999999995E-4</v>
      </c>
    </row>
    <row r="46" spans="1:2" x14ac:dyDescent="0.3">
      <c r="A46" s="4">
        <v>2024</v>
      </c>
      <c r="B46" s="4">
        <f t="shared" si="2"/>
        <v>6.0899999999999995E-4</v>
      </c>
    </row>
    <row r="47" spans="1:2" x14ac:dyDescent="0.3">
      <c r="A47" s="4">
        <v>2025</v>
      </c>
      <c r="B47" s="4">
        <f t="shared" si="2"/>
        <v>6.0899999999999995E-4</v>
      </c>
    </row>
    <row r="48" spans="1:2" x14ac:dyDescent="0.3">
      <c r="A48" s="4">
        <v>2026</v>
      </c>
      <c r="B48" s="4">
        <f t="shared" si="2"/>
        <v>6.0899999999999995E-4</v>
      </c>
    </row>
    <row r="49" spans="1:2" x14ac:dyDescent="0.3">
      <c r="A49" s="4">
        <v>2027</v>
      </c>
      <c r="B49" s="4">
        <f t="shared" si="2"/>
        <v>6.0899999999999995E-4</v>
      </c>
    </row>
    <row r="50" spans="1:2" x14ac:dyDescent="0.3">
      <c r="A50" s="4">
        <v>2028</v>
      </c>
      <c r="B50" s="4">
        <f t="shared" si="2"/>
        <v>6.0899999999999995E-4</v>
      </c>
    </row>
    <row r="51" spans="1:2" x14ac:dyDescent="0.3">
      <c r="A51" s="4">
        <v>2029</v>
      </c>
      <c r="B51" s="4">
        <f t="shared" si="2"/>
        <v>6.0899999999999995E-4</v>
      </c>
    </row>
    <row r="52" spans="1:2" x14ac:dyDescent="0.3">
      <c r="A52" s="4">
        <v>2030</v>
      </c>
      <c r="B52" s="4">
        <f t="shared" si="2"/>
        <v>6.0899999999999995E-4</v>
      </c>
    </row>
    <row r="53" spans="1:2" x14ac:dyDescent="0.3">
      <c r="A53" s="4">
        <v>2031</v>
      </c>
      <c r="B53" s="4">
        <f t="shared" si="2"/>
        <v>6.0899999999999995E-4</v>
      </c>
    </row>
    <row r="54" spans="1:2" x14ac:dyDescent="0.3">
      <c r="A54" s="4">
        <v>2032</v>
      </c>
      <c r="B54" s="4">
        <f t="shared" si="2"/>
        <v>6.0899999999999995E-4</v>
      </c>
    </row>
    <row r="55" spans="1:2" x14ac:dyDescent="0.3">
      <c r="A55" s="4">
        <v>2033</v>
      </c>
      <c r="B55" s="4">
        <f t="shared" si="2"/>
        <v>6.0899999999999995E-4</v>
      </c>
    </row>
    <row r="56" spans="1:2" x14ac:dyDescent="0.3">
      <c r="A56" s="4">
        <v>2034</v>
      </c>
      <c r="B56" s="4">
        <f t="shared" si="2"/>
        <v>6.0899999999999995E-4</v>
      </c>
    </row>
    <row r="57" spans="1:2" x14ac:dyDescent="0.3">
      <c r="A57" s="4">
        <v>2035</v>
      </c>
      <c r="B57" s="4">
        <f t="shared" si="2"/>
        <v>6.0899999999999995E-4</v>
      </c>
    </row>
    <row r="58" spans="1:2" x14ac:dyDescent="0.3">
      <c r="A58" s="4">
        <v>2036</v>
      </c>
      <c r="B58" s="4">
        <f t="shared" si="2"/>
        <v>6.0899999999999995E-4</v>
      </c>
    </row>
    <row r="59" spans="1:2" x14ac:dyDescent="0.3">
      <c r="A59" s="4">
        <v>2037</v>
      </c>
      <c r="B59" s="4">
        <f t="shared" si="2"/>
        <v>6.0899999999999995E-4</v>
      </c>
    </row>
    <row r="60" spans="1:2" x14ac:dyDescent="0.3">
      <c r="A60" s="4">
        <v>2038</v>
      </c>
      <c r="B60" s="4">
        <f t="shared" si="2"/>
        <v>6.0899999999999995E-4</v>
      </c>
    </row>
    <row r="61" spans="1:2" x14ac:dyDescent="0.3">
      <c r="A61" s="4">
        <v>2039</v>
      </c>
      <c r="B61" s="4">
        <f t="shared" si="2"/>
        <v>6.0899999999999995E-4</v>
      </c>
    </row>
    <row r="62" spans="1:2" x14ac:dyDescent="0.3">
      <c r="A62" s="4">
        <v>2040</v>
      </c>
      <c r="B62" s="4">
        <f t="shared" si="2"/>
        <v>6.0899999999999995E-4</v>
      </c>
    </row>
    <row r="63" spans="1:2" x14ac:dyDescent="0.3">
      <c r="A63" s="4">
        <v>2041</v>
      </c>
      <c r="B63" s="4">
        <f t="shared" si="2"/>
        <v>6.0899999999999995E-4</v>
      </c>
    </row>
    <row r="64" spans="1:2" x14ac:dyDescent="0.3">
      <c r="A64" s="4">
        <v>2042</v>
      </c>
      <c r="B64" s="4">
        <f t="shared" si="2"/>
        <v>6.0899999999999995E-4</v>
      </c>
    </row>
    <row r="65" spans="1:2" x14ac:dyDescent="0.3">
      <c r="A65" s="4">
        <v>2043</v>
      </c>
      <c r="B65" s="4">
        <f t="shared" si="2"/>
        <v>6.0899999999999995E-4</v>
      </c>
    </row>
    <row r="66" spans="1:2" x14ac:dyDescent="0.3">
      <c r="A66" s="4">
        <v>2044</v>
      </c>
      <c r="B66" s="4">
        <f t="shared" si="2"/>
        <v>6.0899999999999995E-4</v>
      </c>
    </row>
    <row r="67" spans="1:2" x14ac:dyDescent="0.3">
      <c r="A67" s="4">
        <v>2045</v>
      </c>
      <c r="B67" s="4">
        <f t="shared" si="2"/>
        <v>6.0899999999999995E-4</v>
      </c>
    </row>
    <row r="68" spans="1:2" x14ac:dyDescent="0.3">
      <c r="A68" s="4">
        <v>2046</v>
      </c>
      <c r="B68" s="4">
        <f t="shared" si="2"/>
        <v>6.0899999999999995E-4</v>
      </c>
    </row>
    <row r="69" spans="1:2" x14ac:dyDescent="0.3">
      <c r="A69" s="4">
        <v>2047</v>
      </c>
      <c r="B69" s="4">
        <f t="shared" si="2"/>
        <v>6.0899999999999995E-4</v>
      </c>
    </row>
    <row r="70" spans="1:2" x14ac:dyDescent="0.3">
      <c r="A70" s="4">
        <v>2048</v>
      </c>
      <c r="B70" s="4">
        <f t="shared" si="2"/>
        <v>6.0899999999999995E-4</v>
      </c>
    </row>
    <row r="71" spans="1:2" x14ac:dyDescent="0.3">
      <c r="A71" s="4">
        <v>2049</v>
      </c>
      <c r="B71" s="4">
        <f t="shared" si="2"/>
        <v>6.0899999999999995E-4</v>
      </c>
    </row>
    <row r="72" spans="1:2" x14ac:dyDescent="0.3">
      <c r="A72" s="4">
        <v>2050</v>
      </c>
      <c r="B72" s="4">
        <f t="shared" si="2"/>
        <v>6.0899999999999995E-4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8541-42B5-4E60-BE8C-BB1CB6A03DBA}">
  <sheetPr>
    <tabColor theme="9" tint="0.59999389629810485"/>
  </sheetPr>
  <dimension ref="A1:U72"/>
  <sheetViews>
    <sheetView workbookViewId="0">
      <selection activeCell="H72" sqref="H72"/>
    </sheetView>
  </sheetViews>
  <sheetFormatPr defaultRowHeight="14.4" x14ac:dyDescent="0.3"/>
  <sheetData>
    <row r="1" spans="1:21" x14ac:dyDescent="0.3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5">
        <v>0</v>
      </c>
      <c r="G35" s="8">
        <f>1-F35-H35</f>
        <v>0.96422338568935428</v>
      </c>
      <c r="H35" s="14">
        <v>3.5776614310645702E-2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5">
        <v>0</v>
      </c>
      <c r="G36" s="8">
        <f t="shared" ref="G36:G72" si="5">1-F36-H36</f>
        <v>0.93843356445450687</v>
      </c>
      <c r="H36" s="14">
        <v>6.1566435545493133E-2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5">
        <v>0</v>
      </c>
      <c r="G37" s="8">
        <f t="shared" si="5"/>
        <v>0.91264374321965946</v>
      </c>
      <c r="H37" s="14">
        <v>8.7356256780340549E-2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5">
        <v>0</v>
      </c>
      <c r="G38" s="8">
        <f t="shared" si="5"/>
        <v>0.88685392198481205</v>
      </c>
      <c r="H38" s="14">
        <v>0.11314607801518796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5">
        <v>0</v>
      </c>
      <c r="G39" s="8">
        <f t="shared" si="5"/>
        <v>0.86106410074996464</v>
      </c>
      <c r="H39" s="14">
        <v>0.13893589925003538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5">
        <v>0</v>
      </c>
      <c r="G40" s="8">
        <f t="shared" si="5"/>
        <v>0.83527427951511724</v>
      </c>
      <c r="H40" s="14">
        <v>0.16472572048488279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5">
        <v>0</v>
      </c>
      <c r="G41" s="8">
        <f t="shared" si="5"/>
        <v>0.80948445828026983</v>
      </c>
      <c r="H41" s="14">
        <v>0.1905155417197302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5">
        <v>0</v>
      </c>
      <c r="G42" s="8">
        <f t="shared" si="5"/>
        <v>0.78369463704542242</v>
      </c>
      <c r="H42" s="14">
        <v>0.21630536295457761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5">
        <v>0</v>
      </c>
      <c r="G43" s="8">
        <f t="shared" si="5"/>
        <v>0.75790481581057501</v>
      </c>
      <c r="H43" s="14">
        <v>0.24209518418942502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5">
        <v>0</v>
      </c>
      <c r="G44" s="8">
        <f t="shared" si="5"/>
        <v>0.73211499457572748</v>
      </c>
      <c r="H44" s="14">
        <v>0.26788500542427246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5">
        <v>0</v>
      </c>
      <c r="G45" s="8">
        <f t="shared" si="5"/>
        <v>0.70632517334088019</v>
      </c>
      <c r="H45" s="14">
        <v>0.29367482665911987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5">
        <v>0</v>
      </c>
      <c r="G46" s="8">
        <f t="shared" si="5"/>
        <v>0.68053535210603266</v>
      </c>
      <c r="H46" s="14">
        <v>0.31946464789396728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5">
        <v>0</v>
      </c>
      <c r="G47" s="8">
        <f t="shared" si="5"/>
        <v>0.65474553087118537</v>
      </c>
      <c r="H47" s="14">
        <v>0.34525446912881469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5">
        <v>0</v>
      </c>
      <c r="G48" s="8">
        <f t="shared" si="5"/>
        <v>0.62895570963633785</v>
      </c>
      <c r="H48" s="14">
        <v>0.3710442903636621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5">
        <v>0</v>
      </c>
      <c r="G49" s="8">
        <f t="shared" si="5"/>
        <v>0.60316588840149055</v>
      </c>
      <c r="H49" s="14">
        <v>0.39683411159850951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5">
        <v>0</v>
      </c>
      <c r="G50" s="8">
        <f t="shared" si="5"/>
        <v>0.57737606716664303</v>
      </c>
      <c r="H50" s="14">
        <v>0.42262393283335692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5">
        <v>0</v>
      </c>
      <c r="G51" s="8">
        <f t="shared" si="5"/>
        <v>0.55158624593179573</v>
      </c>
      <c r="H51" s="14">
        <v>0.44841375406820433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5">
        <v>0</v>
      </c>
      <c r="G52" s="8">
        <f t="shared" si="5"/>
        <v>0.52579642469694821</v>
      </c>
      <c r="H52" s="14">
        <v>0.47420357530305174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5">
        <v>0</v>
      </c>
      <c r="G53" s="8">
        <f t="shared" si="5"/>
        <v>0.50000660346210091</v>
      </c>
      <c r="H53" s="14">
        <v>0.49999339653789915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5">
        <v>0</v>
      </c>
      <c r="G54" s="8">
        <f t="shared" si="5"/>
        <v>0.47421678222725339</v>
      </c>
      <c r="H54" s="14">
        <v>0.52578321777274661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5">
        <v>0</v>
      </c>
      <c r="G55" s="8">
        <f t="shared" si="5"/>
        <v>0.44842696099240598</v>
      </c>
      <c r="H55" s="14">
        <v>0.55157303900759402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5">
        <v>0</v>
      </c>
      <c r="G56" s="8">
        <f t="shared" si="5"/>
        <v>0.42263713975755857</v>
      </c>
      <c r="H56" s="14">
        <v>0.57736286024244143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5">
        <v>0</v>
      </c>
      <c r="G57" s="8">
        <f t="shared" si="5"/>
        <v>0.39684731852271116</v>
      </c>
      <c r="H57" s="14">
        <v>0.60315268147728884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5">
        <v>0</v>
      </c>
      <c r="G58" s="8">
        <f t="shared" si="5"/>
        <v>0.37105749728786375</v>
      </c>
      <c r="H58" s="14">
        <v>0.62894250271213625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5">
        <v>0</v>
      </c>
      <c r="G59" s="8">
        <f t="shared" si="5"/>
        <v>0.34526767605301634</v>
      </c>
      <c r="H59" s="14">
        <v>0.65473232394698366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5">
        <v>0</v>
      </c>
      <c r="G60" s="8">
        <f t="shared" si="5"/>
        <v>0.31947785481816893</v>
      </c>
      <c r="H60" s="14">
        <v>0.68052214518183107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5">
        <v>0</v>
      </c>
      <c r="G61" s="8">
        <f t="shared" si="5"/>
        <v>0.29368803358332152</v>
      </c>
      <c r="H61" s="14">
        <v>0.70631196641667848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5">
        <v>0</v>
      </c>
      <c r="G62" s="8">
        <f t="shared" si="5"/>
        <v>0.26789821234847411</v>
      </c>
      <c r="H62" s="14">
        <v>0.73210178765152589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5">
        <v>0</v>
      </c>
      <c r="G63" s="8">
        <f t="shared" si="5"/>
        <v>0.2421083911136267</v>
      </c>
      <c r="H63" s="14">
        <v>0.7578916088863733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5">
        <v>0</v>
      </c>
      <c r="G64" s="8">
        <f t="shared" si="5"/>
        <v>0.21631856987877929</v>
      </c>
      <c r="H64" s="14">
        <v>0.78368143012122071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5">
        <v>0</v>
      </c>
      <c r="G65" s="8">
        <f t="shared" si="5"/>
        <v>0.19052874864393188</v>
      </c>
      <c r="H65" s="14">
        <v>0.80947125135606812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5">
        <v>0</v>
      </c>
      <c r="G66" s="8">
        <f t="shared" si="5"/>
        <v>0.16473892740908447</v>
      </c>
      <c r="H66" s="14">
        <v>0.83526107259091553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5">
        <v>0</v>
      </c>
      <c r="G67" s="8">
        <f t="shared" si="5"/>
        <v>0.13894910617423706</v>
      </c>
      <c r="H67" s="14">
        <v>0.86105089382576294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5">
        <v>0</v>
      </c>
      <c r="G68" s="8">
        <f t="shared" si="5"/>
        <v>0.11315928493938965</v>
      </c>
      <c r="H68" s="14">
        <v>0.88684071506061035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5">
        <v>0</v>
      </c>
      <c r="G69" s="8">
        <f t="shared" si="5"/>
        <v>8.7369463704542238E-2</v>
      </c>
      <c r="H69" s="14">
        <v>0.91263053629545776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5">
        <v>0</v>
      </c>
      <c r="G70" s="8">
        <f t="shared" si="5"/>
        <v>6.1579642469694829E-2</v>
      </c>
      <c r="H70" s="14">
        <v>0.93842035753030517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5">
        <v>0</v>
      </c>
      <c r="G71" s="8">
        <f t="shared" si="5"/>
        <v>3.5789821234847419E-2</v>
      </c>
      <c r="H71" s="14">
        <v>0.96421017876515258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5">
        <v>0</v>
      </c>
      <c r="G72" s="8">
        <f t="shared" si="5"/>
        <v>1.0000000000000009E-2</v>
      </c>
      <c r="H72" s="14">
        <v>0.99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034A1216-15A6-41DC-9B1E-EC72F7115F9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C0E-8493-4CBA-97D0-1DD16734D2AB}">
  <sheetPr>
    <tabColor theme="9" tint="0.59999389629810485"/>
  </sheetPr>
  <dimension ref="A1:U72"/>
  <sheetViews>
    <sheetView topLeftCell="A21" workbookViewId="0">
      <selection activeCell="G35" sqref="G35"/>
    </sheetView>
  </sheetViews>
  <sheetFormatPr defaultRowHeight="14.4" x14ac:dyDescent="0.3"/>
  <cols>
    <col min="1" max="1" width="8.88671875" style="26"/>
  </cols>
  <sheetData>
    <row r="1" spans="1:21" x14ac:dyDescent="0.3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0.98939593305577822</v>
      </c>
      <c r="H35" s="14">
        <v>1.0561066944221723E-2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0.96292576108129779</v>
      </c>
      <c r="H36" s="14">
        <v>3.703123891870222E-2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0.93645558910681725</v>
      </c>
      <c r="H37" s="14">
        <v>6.3501410893182716E-2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0.90998541713233672</v>
      </c>
      <c r="H38" s="14">
        <v>8.9971582867663213E-2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0.88351524515785629</v>
      </c>
      <c r="H39" s="14">
        <v>0.1164417548421437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0.85704507318337575</v>
      </c>
      <c r="H40" s="14">
        <v>0.14291192681662421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0.83057490120889521</v>
      </c>
      <c r="H41" s="14">
        <v>0.16938209879110472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0.80410472923441478</v>
      </c>
      <c r="H42" s="14">
        <v>0.1958522707655852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0.77763455725993436</v>
      </c>
      <c r="H43" s="14">
        <v>0.22232244274006568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0.75116438528545382</v>
      </c>
      <c r="H44" s="14">
        <v>0.24879261471454617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0.72469421331097328</v>
      </c>
      <c r="H45" s="14">
        <v>0.27526278668902671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0.69822404133649285</v>
      </c>
      <c r="H46" s="14">
        <v>0.30173295866350719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0.67175386936201231</v>
      </c>
      <c r="H47" s="14">
        <v>0.32820313063798767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0.64528369738753177</v>
      </c>
      <c r="H48" s="14">
        <v>0.35467330261246821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0.61881352541305135</v>
      </c>
      <c r="H49" s="14">
        <v>0.38114347458694869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0.59234335343857081</v>
      </c>
      <c r="H50" s="14">
        <v>0.40761364656142918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0.56587318146409027</v>
      </c>
      <c r="H51" s="14">
        <v>0.43408381853590966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0.53940300948960984</v>
      </c>
      <c r="H52" s="14">
        <v>0.46055399051039014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0.5129328375151293</v>
      </c>
      <c r="H53" s="14">
        <v>0.48702416248487068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0.48646266554064888</v>
      </c>
      <c r="H54" s="14">
        <v>0.51349433445935111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0.45999249356616834</v>
      </c>
      <c r="H55" s="14">
        <v>0.53996450643383165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0.4335223215916878</v>
      </c>
      <c r="H56" s="14">
        <v>0.56643467840831219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0.40705214961720737</v>
      </c>
      <c r="H57" s="14">
        <v>0.59290485038279261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0.38058197764272683</v>
      </c>
      <c r="H58" s="14">
        <v>0.61937502235727315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0.35411180566824629</v>
      </c>
      <c r="H59" s="14">
        <v>0.64584519433175369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0.32764163369376587</v>
      </c>
      <c r="H60" s="14">
        <v>0.67231536630623412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0.30117146171928533</v>
      </c>
      <c r="H61" s="14">
        <v>0.69878553828071466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0.27470128974480479</v>
      </c>
      <c r="H62" s="14">
        <v>0.7252557102551952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0.24823111777032439</v>
      </c>
      <c r="H63" s="14">
        <v>0.75172588222967562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0.22176094579584385</v>
      </c>
      <c r="H64" s="14">
        <v>0.77819605420415616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0.19529077382136342</v>
      </c>
      <c r="H65" s="14">
        <v>0.80466622617863659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0.16882060184688288</v>
      </c>
      <c r="H66" s="14">
        <v>0.83113639815311713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0.14235042987240235</v>
      </c>
      <c r="H67" s="14">
        <v>0.85760657012759767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0.1158802578979219</v>
      </c>
      <c r="H68" s="14">
        <v>0.88407674210207809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8.9410085923441365E-2</v>
      </c>
      <c r="H69" s="14">
        <v>0.91054691407655863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6.2939913948960938E-2</v>
      </c>
      <c r="H70" s="14">
        <v>0.93701708605103906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3.6469741974480399E-2</v>
      </c>
      <c r="H71" s="14">
        <v>0.9634872580255196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9.9995699999998622E-3</v>
      </c>
      <c r="H72" s="14">
        <v>0.98995743000000014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1C49D6B0-1FD5-496F-AEB2-B19A72689BD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1B67-B46D-4089-B7CB-7E4D4F599F53}">
  <sheetPr>
    <tabColor theme="9" tint="0.59999389629810485"/>
  </sheetPr>
  <dimension ref="A1:U72"/>
  <sheetViews>
    <sheetView topLeftCell="A36" workbookViewId="0">
      <selection activeCell="B2" sqref="B2:C72"/>
    </sheetView>
  </sheetViews>
  <sheetFormatPr defaultRowHeight="14.4" x14ac:dyDescent="0.3"/>
  <cols>
    <col min="18" max="18" width="8.6640625" customWidth="1"/>
  </cols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15">
        <v>0</v>
      </c>
      <c r="G35" s="8">
        <f>1-H35-F35-I35</f>
        <v>0.96420853664921469</v>
      </c>
      <c r="H35" s="14">
        <f>(1-I35)*'1_plastics_TFs'!H35</f>
        <v>3.5776063350785321E-2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15">
        <v>0</v>
      </c>
      <c r="G36" s="8">
        <f t="shared" ref="G36:G72" si="5">1-H36-F36-I36</f>
        <v>0.93841911257761423</v>
      </c>
      <c r="H36" s="14">
        <f>(1-I36)*'1_plastics_TFs'!H36</f>
        <v>6.1565487422385733E-2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15">
        <v>0</v>
      </c>
      <c r="G37" s="8">
        <f t="shared" si="5"/>
        <v>0.91262968850601389</v>
      </c>
      <c r="H37" s="14">
        <f>(1-I37)*'1_plastics_TFs'!H37</f>
        <v>8.7354911493986137E-2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15">
        <v>0</v>
      </c>
      <c r="G38" s="8">
        <f t="shared" si="5"/>
        <v>0.88684026443441344</v>
      </c>
      <c r="H38" s="14">
        <f>(1-I38)*'1_plastics_TFs'!H38</f>
        <v>0.11314433556558652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15">
        <v>0</v>
      </c>
      <c r="G39" s="8">
        <f t="shared" si="5"/>
        <v>0.8610508403628131</v>
      </c>
      <c r="H39" s="14">
        <f>(1-I39)*'1_plastics_TFs'!H39</f>
        <v>0.13893375963718693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15">
        <v>0</v>
      </c>
      <c r="G40" s="8">
        <f t="shared" si="5"/>
        <v>0.83526141629121264</v>
      </c>
      <c r="H40" s="14">
        <f>(1-I40)*'1_plastics_TFs'!H40</f>
        <v>0.16472318370878733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15">
        <v>0</v>
      </c>
      <c r="G41" s="8">
        <f t="shared" si="5"/>
        <v>0.8094719922196123</v>
      </c>
      <c r="H41" s="14">
        <f>(1-I41)*'1_plastics_TFs'!H41</f>
        <v>0.19051260778038773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15">
        <v>0</v>
      </c>
      <c r="G42" s="8">
        <f t="shared" si="5"/>
        <v>0.78368256814801185</v>
      </c>
      <c r="H42" s="14">
        <f>(1-I42)*'1_plastics_TFs'!H42</f>
        <v>0.21630203185198812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15">
        <v>0</v>
      </c>
      <c r="G43" s="8">
        <f t="shared" si="5"/>
        <v>0.75789314407641151</v>
      </c>
      <c r="H43" s="14">
        <f>(1-I43)*'1_plastics_TFs'!H43</f>
        <v>0.24209145592358849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15">
        <v>0</v>
      </c>
      <c r="G44" s="8">
        <f t="shared" si="5"/>
        <v>0.73210372000481105</v>
      </c>
      <c r="H44" s="14">
        <f>(1-I44)*'1_plastics_TFs'!H44</f>
        <v>0.26788087999518895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15">
        <v>0</v>
      </c>
      <c r="G45" s="8">
        <f t="shared" si="5"/>
        <v>0.7063142959332106</v>
      </c>
      <c r="H45" s="14">
        <f>(1-I45)*'1_plastics_TFs'!H45</f>
        <v>0.29367030406678934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0.99999999999999989</v>
      </c>
      <c r="T45" s="8">
        <f t="shared" si="3"/>
        <v>1</v>
      </c>
      <c r="U45" s="8">
        <f t="shared" si="4"/>
        <v>1</v>
      </c>
    </row>
    <row r="46" spans="1:21" x14ac:dyDescent="0.3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15">
        <v>0</v>
      </c>
      <c r="G46" s="8">
        <f t="shared" si="5"/>
        <v>0.68052487186161026</v>
      </c>
      <c r="H46" s="14">
        <f>(1-I46)*'1_plastics_TFs'!H46</f>
        <v>0.31945972813838969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0.99999999999999989</v>
      </c>
      <c r="T46" s="8">
        <f t="shared" si="3"/>
        <v>1</v>
      </c>
      <c r="U46" s="8">
        <f t="shared" si="4"/>
        <v>1</v>
      </c>
    </row>
    <row r="47" spans="1:21" x14ac:dyDescent="0.3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15">
        <v>0</v>
      </c>
      <c r="G47" s="8">
        <f t="shared" si="5"/>
        <v>0.65473544779000992</v>
      </c>
      <c r="H47" s="14">
        <f>(1-I47)*'1_plastics_TFs'!H47</f>
        <v>0.34524915220999008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15">
        <v>0</v>
      </c>
      <c r="G48" s="8">
        <f t="shared" si="5"/>
        <v>0.62894602371840957</v>
      </c>
      <c r="H48" s="14">
        <f>(1-I48)*'1_plastics_TFs'!H48</f>
        <v>0.37103857628159048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1.0000000000000002</v>
      </c>
      <c r="T48" s="8">
        <f t="shared" si="3"/>
        <v>1</v>
      </c>
      <c r="U48" s="8">
        <f t="shared" si="4"/>
        <v>1</v>
      </c>
    </row>
    <row r="49" spans="1:21" x14ac:dyDescent="0.3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15">
        <v>0</v>
      </c>
      <c r="G49" s="8">
        <f t="shared" si="5"/>
        <v>0.60315659964680912</v>
      </c>
      <c r="H49" s="14">
        <f>(1-I49)*'1_plastics_TFs'!H49</f>
        <v>0.39682800035319088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15">
        <v>0</v>
      </c>
      <c r="G50" s="8">
        <f t="shared" si="5"/>
        <v>0.57736717557520867</v>
      </c>
      <c r="H50" s="14">
        <f>(1-I50)*'1_plastics_TFs'!H50</f>
        <v>0.42261742442479128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0.99999999999999989</v>
      </c>
      <c r="T50" s="8">
        <f t="shared" si="3"/>
        <v>1</v>
      </c>
      <c r="U50" s="8">
        <f t="shared" si="4"/>
        <v>1</v>
      </c>
    </row>
    <row r="51" spans="1:21" x14ac:dyDescent="0.3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15">
        <v>0</v>
      </c>
      <c r="G51" s="8">
        <f t="shared" si="5"/>
        <v>0.55157775150360833</v>
      </c>
      <c r="H51" s="14">
        <f>(1-I51)*'1_plastics_TFs'!H51</f>
        <v>0.44840684849639167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15">
        <v>0</v>
      </c>
      <c r="G52" s="8">
        <f t="shared" si="5"/>
        <v>0.52578832743200798</v>
      </c>
      <c r="H52" s="14">
        <f>(1-I52)*'1_plastics_TFs'!H52</f>
        <v>0.47419627256799207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1.0000000000000002</v>
      </c>
      <c r="T52" s="8">
        <f t="shared" si="3"/>
        <v>1</v>
      </c>
      <c r="U52" s="8">
        <f t="shared" si="4"/>
        <v>1</v>
      </c>
    </row>
    <row r="53" spans="1:21" x14ac:dyDescent="0.3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15">
        <v>0</v>
      </c>
      <c r="G53" s="8">
        <f t="shared" si="5"/>
        <v>0.49999890336040753</v>
      </c>
      <c r="H53" s="14">
        <f>(1-I53)*'1_plastics_TFs'!H53</f>
        <v>0.49998569663959247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15">
        <v>0</v>
      </c>
      <c r="G54" s="8">
        <f t="shared" si="5"/>
        <v>0.47420947928880708</v>
      </c>
      <c r="H54" s="14">
        <f>(1-I54)*'1_plastics_TFs'!H54</f>
        <v>0.52577512071119292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15">
        <v>0</v>
      </c>
      <c r="G55" s="8">
        <f t="shared" si="5"/>
        <v>0.44842005521720674</v>
      </c>
      <c r="H55" s="14">
        <f>(1-I55)*'1_plastics_TFs'!H55</f>
        <v>0.55156454478279326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15">
        <v>0</v>
      </c>
      <c r="G56" s="8">
        <f t="shared" si="5"/>
        <v>0.42263063114560628</v>
      </c>
      <c r="H56" s="14">
        <f>(1-I56)*'1_plastics_TFs'!H56</f>
        <v>0.57735396885439372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15">
        <v>0</v>
      </c>
      <c r="G57" s="8">
        <f t="shared" si="5"/>
        <v>0.39684120707400594</v>
      </c>
      <c r="H57" s="14">
        <f>(1-I57)*'1_plastics_TFs'!H57</f>
        <v>0.60314339292599406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15">
        <v>0</v>
      </c>
      <c r="G58" s="8">
        <f t="shared" si="5"/>
        <v>0.37105178300240549</v>
      </c>
      <c r="H58" s="14">
        <f>(1-I58)*'1_plastics_TFs'!H58</f>
        <v>0.62893281699759451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15">
        <v>0</v>
      </c>
      <c r="G59" s="8">
        <f t="shared" si="5"/>
        <v>0.34526235893080515</v>
      </c>
      <c r="H59" s="14">
        <f>(1-I59)*'1_plastics_TFs'!H59</f>
        <v>0.65472224106919485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15">
        <v>0</v>
      </c>
      <c r="G60" s="8">
        <f t="shared" si="5"/>
        <v>0.31947293485920469</v>
      </c>
      <c r="H60" s="14">
        <f>(1-I60)*'1_plastics_TFs'!H60</f>
        <v>0.68051166514079531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15">
        <v>0</v>
      </c>
      <c r="G61" s="8">
        <f t="shared" si="5"/>
        <v>0.29368351078760435</v>
      </c>
      <c r="H61" s="14">
        <f>(1-I61)*'1_plastics_TFs'!H61</f>
        <v>0.70630108921239565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15">
        <v>0</v>
      </c>
      <c r="G62" s="8">
        <f t="shared" si="5"/>
        <v>0.2678940867160039</v>
      </c>
      <c r="H62" s="14">
        <f>(1-I62)*'1_plastics_TFs'!H62</f>
        <v>0.7320905132839961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15">
        <v>0</v>
      </c>
      <c r="G63" s="8">
        <f t="shared" si="5"/>
        <v>0.24210466264440356</v>
      </c>
      <c r="H63" s="14">
        <f>(1-I63)*'1_plastics_TFs'!H63</f>
        <v>0.75787993735559644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15">
        <v>0</v>
      </c>
      <c r="G64" s="8">
        <f t="shared" si="5"/>
        <v>0.2163152385728031</v>
      </c>
      <c r="H64" s="14">
        <f>(1-I64)*'1_plastics_TFs'!H64</f>
        <v>0.7836693614271969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15">
        <v>0</v>
      </c>
      <c r="G65" s="8">
        <f t="shared" si="5"/>
        <v>0.19052581450120276</v>
      </c>
      <c r="H65" s="14">
        <f>(1-I65)*'1_plastics_TFs'!H65</f>
        <v>0.80945878549879724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15">
        <v>0</v>
      </c>
      <c r="G66" s="8">
        <f t="shared" si="5"/>
        <v>0.16473639042960242</v>
      </c>
      <c r="H66" s="14">
        <f>(1-I66)*'1_plastics_TFs'!H66</f>
        <v>0.83524820957039758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15">
        <v>0</v>
      </c>
      <c r="G67" s="8">
        <f t="shared" si="5"/>
        <v>0.13894696635800197</v>
      </c>
      <c r="H67" s="14">
        <f>(1-I67)*'1_plastics_TFs'!H67</f>
        <v>0.86103763364199803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15">
        <v>0</v>
      </c>
      <c r="G68" s="8">
        <f t="shared" si="5"/>
        <v>0.11315754228640162</v>
      </c>
      <c r="H68" s="14">
        <f>(1-I68)*'1_plastics_TFs'!H68</f>
        <v>0.88682705771359838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15">
        <v>0</v>
      </c>
      <c r="G69" s="8">
        <f t="shared" si="5"/>
        <v>8.7368118214801171E-2</v>
      </c>
      <c r="H69" s="14">
        <f>(1-I69)*'1_plastics_TFs'!H69</f>
        <v>0.91261648178519883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15">
        <v>0</v>
      </c>
      <c r="G70" s="8">
        <f t="shared" si="5"/>
        <v>6.1578694143200829E-2</v>
      </c>
      <c r="H70" s="14">
        <f>(1-I70)*'1_plastics_TFs'!H70</f>
        <v>0.93840590585679917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15">
        <v>0</v>
      </c>
      <c r="G71" s="8">
        <f t="shared" si="5"/>
        <v>3.5789270071600376E-2</v>
      </c>
      <c r="H71" s="14">
        <f>(1-I71)*'1_plastics_TFs'!H71</f>
        <v>0.96419532992839962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15">
        <v>0</v>
      </c>
      <c r="G72" s="8">
        <f t="shared" si="5"/>
        <v>9.9998460000000327E-3</v>
      </c>
      <c r="H72" s="14">
        <f>(1-I72)*'1_plastics_TFs'!H72</f>
        <v>0.98998475399999997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795D29A0-2C10-452C-98D3-C40F00E5DF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026F-32B5-4AC9-A498-6A483AAC1AA2}">
  <dimension ref="A1:D3"/>
  <sheetViews>
    <sheetView workbookViewId="0">
      <selection activeCell="C25" sqref="C25"/>
    </sheetView>
  </sheetViews>
  <sheetFormatPr defaultRowHeight="14.4" x14ac:dyDescent="0.3"/>
  <cols>
    <col min="1" max="1" width="29.77734375" customWidth="1"/>
    <col min="2" max="2" width="15.88671875" customWidth="1"/>
    <col min="3" max="3" width="29.77734375" customWidth="1"/>
    <col min="4" max="4" width="33.21875" customWidth="1"/>
    <col min="5" max="5" width="12.21875" customWidth="1"/>
    <col min="14" max="14" width="20.6640625" customWidth="1"/>
  </cols>
  <sheetData>
    <row r="1" spans="1:4" x14ac:dyDescent="0.3">
      <c r="A1" s="3" t="s">
        <v>23</v>
      </c>
      <c r="B1" s="3" t="s">
        <v>22</v>
      </c>
      <c r="C1" s="3" t="s">
        <v>31</v>
      </c>
      <c r="D1" s="3" t="s">
        <v>32</v>
      </c>
    </row>
    <row r="2" spans="1:4" x14ac:dyDescent="0.3">
      <c r="A2" s="5" t="s">
        <v>24</v>
      </c>
      <c r="B2" s="5" t="s">
        <v>68</v>
      </c>
      <c r="C2" s="5">
        <v>0.48599999999999999</v>
      </c>
      <c r="D2" s="8">
        <v>1.61E-6</v>
      </c>
    </row>
    <row r="3" spans="1:4" x14ac:dyDescent="0.3">
      <c r="A3" s="5" t="s">
        <v>25</v>
      </c>
      <c r="B3" s="5" t="s">
        <v>68</v>
      </c>
      <c r="C3" s="5">
        <v>493</v>
      </c>
      <c r="D3" s="8">
        <v>1.12E-4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B30B-534F-42A8-A700-58590929D676}">
  <sheetPr>
    <tabColor theme="7" tint="0.59999389629810485"/>
  </sheetPr>
  <dimension ref="A1:C72"/>
  <sheetViews>
    <sheetView topLeftCell="A52" workbookViewId="0">
      <selection activeCell="I24" sqref="I24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1980</v>
      </c>
      <c r="B2" s="7">
        <v>4123000</v>
      </c>
      <c r="C2" t="s">
        <v>2</v>
      </c>
    </row>
    <row r="3" spans="1:3" x14ac:dyDescent="0.3">
      <c r="A3">
        <v>1981</v>
      </c>
      <c r="B3" s="7">
        <v>4263000</v>
      </c>
      <c r="C3" t="s">
        <v>2</v>
      </c>
    </row>
    <row r="4" spans="1:3" x14ac:dyDescent="0.3">
      <c r="A4">
        <v>1982</v>
      </c>
      <c r="B4" s="7">
        <v>4321000</v>
      </c>
      <c r="C4" t="s">
        <v>2</v>
      </c>
    </row>
    <row r="5" spans="1:3" x14ac:dyDescent="0.3">
      <c r="A5">
        <v>1983</v>
      </c>
      <c r="B5" s="7">
        <v>4385000</v>
      </c>
      <c r="C5" t="s">
        <v>2</v>
      </c>
    </row>
    <row r="6" spans="1:3" x14ac:dyDescent="0.3">
      <c r="A6">
        <v>1984</v>
      </c>
      <c r="B6" s="7">
        <v>4471000</v>
      </c>
      <c r="C6" t="s">
        <v>2</v>
      </c>
    </row>
    <row r="7" spans="1:3" x14ac:dyDescent="0.3">
      <c r="A7">
        <v>1985</v>
      </c>
      <c r="B7" s="7">
        <v>4551000</v>
      </c>
      <c r="C7" t="s">
        <v>2</v>
      </c>
    </row>
    <row r="8" spans="1:3" x14ac:dyDescent="0.3">
      <c r="A8">
        <v>1986</v>
      </c>
      <c r="B8" s="7">
        <v>4616000</v>
      </c>
      <c r="C8" t="s">
        <v>2</v>
      </c>
    </row>
    <row r="9" spans="1:3" x14ac:dyDescent="0.3">
      <c r="A9">
        <v>1987</v>
      </c>
      <c r="B9" s="7">
        <v>4676000</v>
      </c>
      <c r="C9" t="s">
        <v>2</v>
      </c>
    </row>
    <row r="10" spans="1:3" x14ac:dyDescent="0.3">
      <c r="A10">
        <v>1988</v>
      </c>
      <c r="B10" s="7">
        <v>4806000</v>
      </c>
      <c r="C10" t="s">
        <v>2</v>
      </c>
    </row>
    <row r="11" spans="1:3" x14ac:dyDescent="0.3">
      <c r="A11">
        <v>1989</v>
      </c>
      <c r="B11" s="7">
        <v>4967000</v>
      </c>
      <c r="C11" t="s">
        <v>2</v>
      </c>
    </row>
    <row r="12" spans="1:3" x14ac:dyDescent="0.3">
      <c r="A12">
        <v>1990</v>
      </c>
      <c r="B12" s="7">
        <v>5118000</v>
      </c>
      <c r="C12" t="s">
        <v>2</v>
      </c>
    </row>
    <row r="13" spans="1:3" x14ac:dyDescent="0.3">
      <c r="A13">
        <v>1991</v>
      </c>
      <c r="B13" s="7">
        <v>5205000</v>
      </c>
      <c r="C13" t="s">
        <v>2</v>
      </c>
    </row>
    <row r="14" spans="1:3" x14ac:dyDescent="0.3">
      <c r="A14">
        <v>1992</v>
      </c>
      <c r="B14" s="7">
        <v>5247000</v>
      </c>
      <c r="C14" t="s">
        <v>2</v>
      </c>
    </row>
    <row r="15" spans="1:3" x14ac:dyDescent="0.3">
      <c r="A15">
        <v>1993</v>
      </c>
      <c r="B15" s="7">
        <v>5341000</v>
      </c>
      <c r="C15" t="s">
        <v>2</v>
      </c>
    </row>
    <row r="16" spans="1:3" x14ac:dyDescent="0.3">
      <c r="A16">
        <v>1994</v>
      </c>
      <c r="B16" s="7">
        <v>5456000</v>
      </c>
      <c r="C16" t="s">
        <v>2</v>
      </c>
    </row>
    <row r="17" spans="1:3" x14ac:dyDescent="0.3">
      <c r="A17">
        <v>1995</v>
      </c>
      <c r="B17" s="7">
        <v>5581000</v>
      </c>
      <c r="C17" t="s">
        <v>2</v>
      </c>
    </row>
    <row r="18" spans="1:3" x14ac:dyDescent="0.3">
      <c r="A18">
        <v>1996</v>
      </c>
      <c r="B18" s="7">
        <v>5664000</v>
      </c>
      <c r="C18" t="s">
        <v>2</v>
      </c>
    </row>
    <row r="19" spans="1:3" x14ac:dyDescent="0.3">
      <c r="A19">
        <v>1997</v>
      </c>
      <c r="B19" s="7">
        <v>5810000</v>
      </c>
      <c r="C19" t="s">
        <v>2</v>
      </c>
    </row>
    <row r="20" spans="1:3" x14ac:dyDescent="0.3">
      <c r="A20">
        <v>1998</v>
      </c>
      <c r="B20" s="7">
        <v>5931000</v>
      </c>
      <c r="C20" t="s">
        <v>2</v>
      </c>
    </row>
    <row r="21" spans="1:3" x14ac:dyDescent="0.3">
      <c r="A21">
        <v>1999</v>
      </c>
      <c r="B21" s="7">
        <v>6120000</v>
      </c>
      <c r="C21" t="s">
        <v>2</v>
      </c>
    </row>
    <row r="22" spans="1:3" x14ac:dyDescent="0.3">
      <c r="A22">
        <v>2000</v>
      </c>
      <c r="B22" s="1">
        <v>6343164</v>
      </c>
      <c r="C22" t="s">
        <v>2</v>
      </c>
    </row>
    <row r="23" spans="1:3" x14ac:dyDescent="0.3">
      <c r="A23">
        <v>2001</v>
      </c>
      <c r="B23" s="1">
        <v>6539040</v>
      </c>
      <c r="C23" t="s">
        <v>2</v>
      </c>
    </row>
    <row r="24" spans="1:3" x14ac:dyDescent="0.3">
      <c r="A24">
        <v>2002</v>
      </c>
      <c r="B24" s="1">
        <v>6710595</v>
      </c>
      <c r="C24" t="s">
        <v>2</v>
      </c>
    </row>
    <row r="25" spans="1:3" x14ac:dyDescent="0.3">
      <c r="A25">
        <v>2003</v>
      </c>
      <c r="B25" s="1">
        <v>6854947</v>
      </c>
      <c r="C25" t="s">
        <v>2</v>
      </c>
    </row>
    <row r="26" spans="1:3" x14ac:dyDescent="0.3">
      <c r="A26">
        <v>2004</v>
      </c>
      <c r="B26" s="1">
        <v>6908890</v>
      </c>
      <c r="C26" t="s">
        <v>2</v>
      </c>
    </row>
    <row r="27" spans="1:3" x14ac:dyDescent="0.3">
      <c r="A27">
        <v>2005</v>
      </c>
      <c r="B27" s="1">
        <v>6991974</v>
      </c>
      <c r="C27" t="s">
        <v>2</v>
      </c>
    </row>
    <row r="28" spans="1:3" x14ac:dyDescent="0.3">
      <c r="A28">
        <v>2006</v>
      </c>
      <c r="B28" s="1">
        <v>7092293</v>
      </c>
      <c r="C28" t="s">
        <v>2</v>
      </c>
    </row>
    <row r="29" spans="1:3" x14ac:dyDescent="0.3">
      <c r="A29">
        <v>2007</v>
      </c>
      <c r="B29" s="1">
        <v>7230178</v>
      </c>
      <c r="C29" t="s">
        <v>2</v>
      </c>
    </row>
    <row r="30" spans="1:3" x14ac:dyDescent="0.3">
      <c r="A30">
        <v>2008</v>
      </c>
      <c r="B30" s="1">
        <v>7391903</v>
      </c>
      <c r="C30" t="s">
        <v>2</v>
      </c>
    </row>
    <row r="31" spans="1:3" x14ac:dyDescent="0.3">
      <c r="A31">
        <v>2009</v>
      </c>
      <c r="B31" s="1">
        <v>7542331</v>
      </c>
      <c r="C31" t="s">
        <v>2</v>
      </c>
    </row>
    <row r="32" spans="1:3" x14ac:dyDescent="0.3">
      <c r="A32">
        <v>2010</v>
      </c>
      <c r="B32" s="1">
        <v>7622353</v>
      </c>
      <c r="C32" t="s">
        <v>2</v>
      </c>
    </row>
    <row r="33" spans="1:3" x14ac:dyDescent="0.3">
      <c r="A33">
        <v>2011</v>
      </c>
      <c r="B33" s="1">
        <v>7735547</v>
      </c>
      <c r="C33" t="s">
        <v>2</v>
      </c>
    </row>
    <row r="34" spans="1:3" x14ac:dyDescent="0.3">
      <c r="A34">
        <v>2012</v>
      </c>
      <c r="B34" s="1">
        <v>7858712</v>
      </c>
      <c r="C34" t="s">
        <v>2</v>
      </c>
    </row>
    <row r="35" spans="1:3" x14ac:dyDescent="0.3">
      <c r="A35">
        <v>2013</v>
      </c>
      <c r="B35" s="1">
        <v>7915613</v>
      </c>
      <c r="C35" t="s">
        <v>2</v>
      </c>
    </row>
    <row r="36" spans="1:3" x14ac:dyDescent="0.3">
      <c r="A36">
        <v>2014</v>
      </c>
      <c r="B36" s="1">
        <v>7932290</v>
      </c>
      <c r="C36" t="s">
        <v>2</v>
      </c>
    </row>
    <row r="37" spans="1:3" x14ac:dyDescent="0.3">
      <c r="A37">
        <v>2015</v>
      </c>
      <c r="B37" s="1">
        <v>7979083</v>
      </c>
      <c r="C37" t="s">
        <v>2</v>
      </c>
    </row>
    <row r="38" spans="1:3" x14ac:dyDescent="0.3">
      <c r="A38">
        <v>2016</v>
      </c>
      <c r="B38" s="1">
        <v>8100864</v>
      </c>
      <c r="C38" t="s">
        <v>2</v>
      </c>
    </row>
    <row r="39" spans="1:3" x14ac:dyDescent="0.3">
      <c r="A39">
        <v>2017</v>
      </c>
      <c r="B39" s="1">
        <v>8222974</v>
      </c>
      <c r="C39" t="s">
        <v>2</v>
      </c>
    </row>
    <row r="40" spans="1:3" x14ac:dyDescent="0.3">
      <c r="A40">
        <v>2018</v>
      </c>
      <c r="B40" s="1">
        <v>8373244</v>
      </c>
      <c r="C40" t="s">
        <v>2</v>
      </c>
    </row>
    <row r="41" spans="1:3" x14ac:dyDescent="0.3">
      <c r="A41">
        <v>2019</v>
      </c>
      <c r="B41" s="1">
        <v>8530584</v>
      </c>
      <c r="C41" t="s">
        <v>2</v>
      </c>
    </row>
    <row r="42" spans="1:3" x14ac:dyDescent="0.3">
      <c r="A42">
        <v>2020</v>
      </c>
      <c r="B42" s="1">
        <v>8677911</v>
      </c>
      <c r="C42" t="s">
        <v>2</v>
      </c>
    </row>
    <row r="43" spans="1:3" x14ac:dyDescent="0.3">
      <c r="A43">
        <v>2021</v>
      </c>
      <c r="B43" s="1">
        <v>8793592</v>
      </c>
      <c r="C43" t="s">
        <v>2</v>
      </c>
    </row>
    <row r="44" spans="1:3" x14ac:dyDescent="0.3">
      <c r="A44">
        <v>2022</v>
      </c>
      <c r="B44" s="1">
        <v>8827637.333333334</v>
      </c>
      <c r="C44" t="s">
        <v>5</v>
      </c>
    </row>
    <row r="45" spans="1:3" x14ac:dyDescent="0.3">
      <c r="A45">
        <v>2023</v>
      </c>
      <c r="B45" s="1">
        <v>8861682.666666666</v>
      </c>
      <c r="C45" t="s">
        <v>5</v>
      </c>
    </row>
    <row r="46" spans="1:3" x14ac:dyDescent="0.3">
      <c r="A46">
        <v>2024</v>
      </c>
      <c r="B46" s="1">
        <v>8895728</v>
      </c>
      <c r="C46" t="s">
        <v>5</v>
      </c>
    </row>
    <row r="47" spans="1:3" x14ac:dyDescent="0.3">
      <c r="A47">
        <v>2025</v>
      </c>
      <c r="B47" s="1">
        <v>8929773.333333334</v>
      </c>
      <c r="C47" t="s">
        <v>5</v>
      </c>
    </row>
    <row r="48" spans="1:3" x14ac:dyDescent="0.3">
      <c r="A48">
        <v>2026</v>
      </c>
      <c r="B48" s="1">
        <v>8963818.666666666</v>
      </c>
      <c r="C48" t="s">
        <v>5</v>
      </c>
    </row>
    <row r="49" spans="1:3" x14ac:dyDescent="0.3">
      <c r="A49">
        <v>2027</v>
      </c>
      <c r="B49" s="1">
        <v>8997864</v>
      </c>
      <c r="C49" t="s">
        <v>5</v>
      </c>
    </row>
    <row r="50" spans="1:3" x14ac:dyDescent="0.3">
      <c r="A50">
        <v>2028</v>
      </c>
      <c r="B50" s="1">
        <v>9031909.333333334</v>
      </c>
      <c r="C50" t="s">
        <v>5</v>
      </c>
    </row>
    <row r="51" spans="1:3" x14ac:dyDescent="0.3">
      <c r="A51">
        <v>2029</v>
      </c>
      <c r="B51" s="1">
        <v>9065954.666666666</v>
      </c>
      <c r="C51" t="s">
        <v>5</v>
      </c>
    </row>
    <row r="52" spans="1:3" x14ac:dyDescent="0.3">
      <c r="A52">
        <v>2030</v>
      </c>
      <c r="B52" s="1">
        <v>9100000</v>
      </c>
      <c r="C52" t="s">
        <v>3</v>
      </c>
    </row>
    <row r="53" spans="1:3" x14ac:dyDescent="0.3">
      <c r="A53">
        <v>2031</v>
      </c>
      <c r="B53" s="1">
        <v>9165000</v>
      </c>
      <c r="C53" t="s">
        <v>5</v>
      </c>
    </row>
    <row r="54" spans="1:3" x14ac:dyDescent="0.3">
      <c r="A54">
        <v>2032</v>
      </c>
      <c r="B54" s="1">
        <v>9230000</v>
      </c>
      <c r="C54" t="s">
        <v>5</v>
      </c>
    </row>
    <row r="55" spans="1:3" x14ac:dyDescent="0.3">
      <c r="A55">
        <v>2033</v>
      </c>
      <c r="B55" s="1">
        <v>9295000</v>
      </c>
      <c r="C55" t="s">
        <v>5</v>
      </c>
    </row>
    <row r="56" spans="1:3" x14ac:dyDescent="0.3">
      <c r="A56">
        <v>2034</v>
      </c>
      <c r="B56" s="1">
        <v>9360000</v>
      </c>
      <c r="C56" t="s">
        <v>5</v>
      </c>
    </row>
    <row r="57" spans="1:3" x14ac:dyDescent="0.3">
      <c r="A57">
        <v>2035</v>
      </c>
      <c r="B57" s="1">
        <v>9425000</v>
      </c>
      <c r="C57" t="s">
        <v>5</v>
      </c>
    </row>
    <row r="58" spans="1:3" x14ac:dyDescent="0.3">
      <c r="A58">
        <v>2036</v>
      </c>
      <c r="B58" s="1">
        <v>9490000</v>
      </c>
      <c r="C58" t="s">
        <v>5</v>
      </c>
    </row>
    <row r="59" spans="1:3" x14ac:dyDescent="0.3">
      <c r="A59">
        <v>2037</v>
      </c>
      <c r="B59" s="1">
        <v>9555000</v>
      </c>
      <c r="C59" t="s">
        <v>5</v>
      </c>
    </row>
    <row r="60" spans="1:3" x14ac:dyDescent="0.3">
      <c r="A60">
        <v>2038</v>
      </c>
      <c r="B60" s="1">
        <v>9620000</v>
      </c>
      <c r="C60" t="s">
        <v>5</v>
      </c>
    </row>
    <row r="61" spans="1:3" x14ac:dyDescent="0.3">
      <c r="A61">
        <v>2039</v>
      </c>
      <c r="B61" s="1">
        <v>9685000</v>
      </c>
      <c r="C61" t="s">
        <v>5</v>
      </c>
    </row>
    <row r="62" spans="1:3" x14ac:dyDescent="0.3">
      <c r="A62">
        <v>2040</v>
      </c>
      <c r="B62" s="1">
        <v>9750000</v>
      </c>
      <c r="C62" t="s">
        <v>5</v>
      </c>
    </row>
    <row r="63" spans="1:3" x14ac:dyDescent="0.3">
      <c r="A63">
        <v>2041</v>
      </c>
      <c r="B63" s="1">
        <v>9815000</v>
      </c>
      <c r="C63" t="s">
        <v>5</v>
      </c>
    </row>
    <row r="64" spans="1:3" x14ac:dyDescent="0.3">
      <c r="A64">
        <v>2042</v>
      </c>
      <c r="B64" s="1">
        <v>9880000</v>
      </c>
      <c r="C64" t="s">
        <v>5</v>
      </c>
    </row>
    <row r="65" spans="1:3" x14ac:dyDescent="0.3">
      <c r="A65">
        <v>2043</v>
      </c>
      <c r="B65" s="1">
        <v>9945000</v>
      </c>
      <c r="C65" t="s">
        <v>5</v>
      </c>
    </row>
    <row r="66" spans="1:3" x14ac:dyDescent="0.3">
      <c r="A66">
        <v>2044</v>
      </c>
      <c r="B66" s="1">
        <v>10010000</v>
      </c>
      <c r="C66" t="s">
        <v>5</v>
      </c>
    </row>
    <row r="67" spans="1:3" x14ac:dyDescent="0.3">
      <c r="A67">
        <v>2045</v>
      </c>
      <c r="B67" s="1">
        <v>10075000</v>
      </c>
      <c r="C67" t="s">
        <v>5</v>
      </c>
    </row>
    <row r="68" spans="1:3" x14ac:dyDescent="0.3">
      <c r="A68">
        <v>2046</v>
      </c>
      <c r="B68" s="1">
        <v>10140000</v>
      </c>
      <c r="C68" t="s">
        <v>5</v>
      </c>
    </row>
    <row r="69" spans="1:3" x14ac:dyDescent="0.3">
      <c r="A69">
        <v>2047</v>
      </c>
      <c r="B69" s="1">
        <v>10205000</v>
      </c>
      <c r="C69" t="s">
        <v>5</v>
      </c>
    </row>
    <row r="70" spans="1:3" x14ac:dyDescent="0.3">
      <c r="A70">
        <v>2048</v>
      </c>
      <c r="B70" s="1">
        <v>10270000</v>
      </c>
      <c r="C70" t="s">
        <v>5</v>
      </c>
    </row>
    <row r="71" spans="1:3" x14ac:dyDescent="0.3">
      <c r="A71">
        <v>2049</v>
      </c>
      <c r="B71" s="1">
        <v>10335000</v>
      </c>
      <c r="C71" t="s">
        <v>5</v>
      </c>
    </row>
    <row r="72" spans="1:3" x14ac:dyDescent="0.3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12CA-36A1-45A2-9206-066ACA12B021}">
  <sheetPr>
    <tabColor theme="7" tint="0.59999389629810485"/>
  </sheetPr>
  <dimension ref="A1:E5"/>
  <sheetViews>
    <sheetView workbookViewId="0">
      <selection activeCell="C2" sqref="C2"/>
    </sheetView>
  </sheetViews>
  <sheetFormatPr defaultRowHeight="14.4" x14ac:dyDescent="0.3"/>
  <cols>
    <col min="2" max="2" width="29.5546875" customWidth="1"/>
    <col min="3" max="3" width="27.109375" customWidth="1"/>
    <col min="4" max="4" width="30.77734375" customWidth="1"/>
  </cols>
  <sheetData>
    <row r="1" spans="1:5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0A92-4573-4401-91C4-A861B08C1604}">
  <sheetPr>
    <tabColor theme="7" tint="0.59999389629810485"/>
  </sheetPr>
  <dimension ref="A1:B72"/>
  <sheetViews>
    <sheetView workbookViewId="0">
      <selection activeCell="B79" sqref="B79"/>
    </sheetView>
  </sheetViews>
  <sheetFormatPr defaultRowHeight="14.4" x14ac:dyDescent="0.3"/>
  <sheetData>
    <row r="1" spans="1:2" ht="57.6" x14ac:dyDescent="0.3">
      <c r="A1" s="6" t="s">
        <v>0</v>
      </c>
      <c r="B1" s="9" t="s">
        <v>69</v>
      </c>
    </row>
    <row r="2" spans="1:2" x14ac:dyDescent="0.3">
      <c r="A2" s="4">
        <v>1980</v>
      </c>
      <c r="B2" s="10">
        <v>4.06E-4</v>
      </c>
    </row>
    <row r="3" spans="1:2" x14ac:dyDescent="0.3">
      <c r="A3" s="4">
        <v>1981</v>
      </c>
      <c r="B3" s="10">
        <v>4.06E-4</v>
      </c>
    </row>
    <row r="4" spans="1:2" x14ac:dyDescent="0.3">
      <c r="A4" s="4">
        <v>1982</v>
      </c>
      <c r="B4" s="10">
        <v>4.06E-4</v>
      </c>
    </row>
    <row r="5" spans="1:2" x14ac:dyDescent="0.3">
      <c r="A5" s="4">
        <v>1983</v>
      </c>
      <c r="B5" s="10">
        <v>4.06E-4</v>
      </c>
    </row>
    <row r="6" spans="1:2" x14ac:dyDescent="0.3">
      <c r="A6" s="4">
        <v>1984</v>
      </c>
      <c r="B6" s="10">
        <v>4.06E-4</v>
      </c>
    </row>
    <row r="7" spans="1:2" x14ac:dyDescent="0.3">
      <c r="A7" s="4">
        <v>1985</v>
      </c>
      <c r="B7" s="10">
        <v>4.06E-4</v>
      </c>
    </row>
    <row r="8" spans="1:2" x14ac:dyDescent="0.3">
      <c r="A8" s="4">
        <v>1986</v>
      </c>
      <c r="B8" s="10">
        <v>4.06E-4</v>
      </c>
    </row>
    <row r="9" spans="1:2" x14ac:dyDescent="0.3">
      <c r="A9" s="4">
        <v>1987</v>
      </c>
      <c r="B9" s="10">
        <v>4.06E-4</v>
      </c>
    </row>
    <row r="10" spans="1:2" x14ac:dyDescent="0.3">
      <c r="A10" s="4">
        <v>1988</v>
      </c>
      <c r="B10" s="10">
        <v>4.06E-4</v>
      </c>
    </row>
    <row r="11" spans="1:2" x14ac:dyDescent="0.3">
      <c r="A11" s="4">
        <v>1989</v>
      </c>
      <c r="B11" s="10">
        <v>4.06E-4</v>
      </c>
    </row>
    <row r="12" spans="1:2" x14ac:dyDescent="0.3">
      <c r="A12" s="4">
        <v>1990</v>
      </c>
      <c r="B12" s="10">
        <v>4.06E-4</v>
      </c>
    </row>
    <row r="13" spans="1:2" x14ac:dyDescent="0.3">
      <c r="A13" s="4">
        <v>1991</v>
      </c>
      <c r="B13" s="10">
        <v>4.06E-4</v>
      </c>
    </row>
    <row r="14" spans="1:2" x14ac:dyDescent="0.3">
      <c r="A14" s="4">
        <v>1992</v>
      </c>
      <c r="B14" s="10">
        <v>4.06E-4</v>
      </c>
    </row>
    <row r="15" spans="1:2" x14ac:dyDescent="0.3">
      <c r="A15" s="4">
        <v>1993</v>
      </c>
      <c r="B15" s="10">
        <v>4.06E-4</v>
      </c>
    </row>
    <row r="16" spans="1:2" x14ac:dyDescent="0.3">
      <c r="A16" s="4">
        <v>1994</v>
      </c>
      <c r="B16" s="10">
        <v>4.06E-4</v>
      </c>
    </row>
    <row r="17" spans="1:2" x14ac:dyDescent="0.3">
      <c r="A17" s="4">
        <v>1995</v>
      </c>
      <c r="B17" s="10">
        <v>4.06E-4</v>
      </c>
    </row>
    <row r="18" spans="1:2" x14ac:dyDescent="0.3">
      <c r="A18" s="4">
        <v>1996</v>
      </c>
      <c r="B18">
        <v>3.3500000000000001E-4</v>
      </c>
    </row>
    <row r="19" spans="1:2" x14ac:dyDescent="0.3">
      <c r="A19" s="4">
        <v>1997</v>
      </c>
      <c r="B19">
        <v>3.3500000000000001E-4</v>
      </c>
    </row>
    <row r="20" spans="1:2" x14ac:dyDescent="0.3">
      <c r="A20" s="4">
        <v>1998</v>
      </c>
      <c r="B20">
        <v>3.3500000000000001E-4</v>
      </c>
    </row>
    <row r="21" spans="1:2" x14ac:dyDescent="0.3">
      <c r="A21" s="4">
        <v>1999</v>
      </c>
      <c r="B21">
        <v>3.3500000000000001E-4</v>
      </c>
    </row>
    <row r="22" spans="1:2" x14ac:dyDescent="0.3">
      <c r="A22" s="4">
        <v>2000</v>
      </c>
      <c r="B22">
        <v>1.2E-4</v>
      </c>
    </row>
    <row r="23" spans="1:2" x14ac:dyDescent="0.3">
      <c r="A23" s="4">
        <v>2001</v>
      </c>
      <c r="B23">
        <v>1.2E-4</v>
      </c>
    </row>
    <row r="24" spans="1:2" x14ac:dyDescent="0.3">
      <c r="A24" s="4">
        <v>2002</v>
      </c>
      <c r="B24">
        <v>1.2E-4</v>
      </c>
    </row>
    <row r="25" spans="1:2" x14ac:dyDescent="0.3">
      <c r="A25" s="4">
        <v>2003</v>
      </c>
      <c r="B25">
        <v>1.2E-4</v>
      </c>
    </row>
    <row r="26" spans="1:2" x14ac:dyDescent="0.3">
      <c r="A26" s="4">
        <v>2004</v>
      </c>
      <c r="B26">
        <v>1.2E-4</v>
      </c>
    </row>
    <row r="27" spans="1:2" x14ac:dyDescent="0.3">
      <c r="A27" s="4">
        <v>2005</v>
      </c>
      <c r="B27">
        <v>1.2E-4</v>
      </c>
    </row>
    <row r="28" spans="1:2" x14ac:dyDescent="0.3">
      <c r="A28" s="4">
        <v>2006</v>
      </c>
      <c r="B28">
        <v>1.2E-4</v>
      </c>
    </row>
    <row r="29" spans="1:2" x14ac:dyDescent="0.3">
      <c r="A29" s="4">
        <v>2007</v>
      </c>
      <c r="B29">
        <v>1.2E-4</v>
      </c>
    </row>
    <row r="30" spans="1:2" x14ac:dyDescent="0.3">
      <c r="A30" s="4">
        <v>2008</v>
      </c>
      <c r="B30">
        <v>1.2E-4</v>
      </c>
    </row>
    <row r="31" spans="1:2" x14ac:dyDescent="0.3">
      <c r="A31" s="4">
        <v>2009</v>
      </c>
      <c r="B31">
        <v>1.2E-4</v>
      </c>
    </row>
    <row r="32" spans="1:2" x14ac:dyDescent="0.3">
      <c r="A32" s="4">
        <v>2010</v>
      </c>
      <c r="B32">
        <v>1.2E-4</v>
      </c>
    </row>
    <row r="33" spans="1:2" x14ac:dyDescent="0.3">
      <c r="A33" s="4">
        <v>2011</v>
      </c>
      <c r="B33">
        <v>1.2E-4</v>
      </c>
    </row>
    <row r="34" spans="1:2" x14ac:dyDescent="0.3">
      <c r="A34" s="4">
        <v>2012</v>
      </c>
      <c r="B34">
        <v>1.2E-4</v>
      </c>
    </row>
    <row r="35" spans="1:2" x14ac:dyDescent="0.3">
      <c r="A35" s="4">
        <v>2013</v>
      </c>
      <c r="B35">
        <v>1.2E-4</v>
      </c>
    </row>
    <row r="36" spans="1:2" x14ac:dyDescent="0.3">
      <c r="A36" s="4">
        <v>2014</v>
      </c>
      <c r="B36">
        <v>1.2E-4</v>
      </c>
    </row>
    <row r="37" spans="1:2" x14ac:dyDescent="0.3">
      <c r="A37" s="4">
        <v>2015</v>
      </c>
      <c r="B37">
        <v>1.2E-4</v>
      </c>
    </row>
    <row r="38" spans="1:2" x14ac:dyDescent="0.3">
      <c r="A38" s="4">
        <v>2016</v>
      </c>
      <c r="B38">
        <v>1.2E-4</v>
      </c>
    </row>
    <row r="39" spans="1:2" x14ac:dyDescent="0.3">
      <c r="A39" s="4">
        <v>2017</v>
      </c>
      <c r="B39">
        <v>1.2E-4</v>
      </c>
    </row>
    <row r="40" spans="1:2" x14ac:dyDescent="0.3">
      <c r="A40" s="4">
        <v>2018</v>
      </c>
      <c r="B40" s="4">
        <v>0</v>
      </c>
    </row>
    <row r="41" spans="1:2" x14ac:dyDescent="0.3">
      <c r="A41" s="4">
        <v>2019</v>
      </c>
      <c r="B41" s="4">
        <v>0</v>
      </c>
    </row>
    <row r="42" spans="1:2" x14ac:dyDescent="0.3">
      <c r="A42" s="4">
        <v>2020</v>
      </c>
      <c r="B42" s="4">
        <v>0</v>
      </c>
    </row>
    <row r="43" spans="1:2" x14ac:dyDescent="0.3">
      <c r="A43" s="4">
        <v>2021</v>
      </c>
      <c r="B43" s="4">
        <v>0</v>
      </c>
    </row>
    <row r="44" spans="1:2" x14ac:dyDescent="0.3">
      <c r="A44" s="4">
        <v>2022</v>
      </c>
      <c r="B44" s="4">
        <v>0</v>
      </c>
    </row>
    <row r="45" spans="1:2" x14ac:dyDescent="0.3">
      <c r="A45" s="4">
        <v>2023</v>
      </c>
      <c r="B45" s="4">
        <v>0</v>
      </c>
    </row>
    <row r="46" spans="1:2" x14ac:dyDescent="0.3">
      <c r="A46" s="4">
        <v>2024</v>
      </c>
      <c r="B46" s="4">
        <v>0</v>
      </c>
    </row>
    <row r="47" spans="1:2" x14ac:dyDescent="0.3">
      <c r="A47" s="4">
        <v>2025</v>
      </c>
      <c r="B47" s="4">
        <v>0</v>
      </c>
    </row>
    <row r="48" spans="1:2" x14ac:dyDescent="0.3">
      <c r="A48" s="4">
        <v>2026</v>
      </c>
      <c r="B48" s="4">
        <v>0</v>
      </c>
    </row>
    <row r="49" spans="1:2" x14ac:dyDescent="0.3">
      <c r="A49" s="4">
        <v>2027</v>
      </c>
      <c r="B49" s="4">
        <v>0</v>
      </c>
    </row>
    <row r="50" spans="1:2" x14ac:dyDescent="0.3">
      <c r="A50" s="4">
        <v>2028</v>
      </c>
      <c r="B50" s="4">
        <v>0</v>
      </c>
    </row>
    <row r="51" spans="1:2" x14ac:dyDescent="0.3">
      <c r="A51" s="4">
        <v>2029</v>
      </c>
      <c r="B51" s="4">
        <v>0</v>
      </c>
    </row>
    <row r="52" spans="1:2" x14ac:dyDescent="0.3">
      <c r="A52" s="4">
        <v>2030</v>
      </c>
      <c r="B52" s="4">
        <v>0</v>
      </c>
    </row>
    <row r="53" spans="1:2" x14ac:dyDescent="0.3">
      <c r="A53" s="4">
        <v>2031</v>
      </c>
      <c r="B53" s="4">
        <v>0</v>
      </c>
    </row>
    <row r="54" spans="1:2" x14ac:dyDescent="0.3">
      <c r="A54" s="4">
        <v>2032</v>
      </c>
      <c r="B54" s="4">
        <v>0</v>
      </c>
    </row>
    <row r="55" spans="1:2" x14ac:dyDescent="0.3">
      <c r="A55" s="4">
        <v>2033</v>
      </c>
      <c r="B55" s="4">
        <v>0</v>
      </c>
    </row>
    <row r="56" spans="1:2" x14ac:dyDescent="0.3">
      <c r="A56" s="4">
        <v>2034</v>
      </c>
      <c r="B56" s="4">
        <v>0</v>
      </c>
    </row>
    <row r="57" spans="1:2" x14ac:dyDescent="0.3">
      <c r="A57" s="4">
        <v>2035</v>
      </c>
      <c r="B57" s="4">
        <v>0</v>
      </c>
    </row>
    <row r="58" spans="1:2" x14ac:dyDescent="0.3">
      <c r="A58" s="4">
        <v>2036</v>
      </c>
      <c r="B58" s="4">
        <v>0</v>
      </c>
    </row>
    <row r="59" spans="1:2" x14ac:dyDescent="0.3">
      <c r="A59" s="4">
        <v>2037</v>
      </c>
      <c r="B59" s="4">
        <v>0</v>
      </c>
    </row>
    <row r="60" spans="1:2" x14ac:dyDescent="0.3">
      <c r="A60" s="4">
        <v>2038</v>
      </c>
      <c r="B60" s="4">
        <v>0</v>
      </c>
    </row>
    <row r="61" spans="1:2" x14ac:dyDescent="0.3">
      <c r="A61" s="4">
        <v>2039</v>
      </c>
      <c r="B61" s="4">
        <v>0</v>
      </c>
    </row>
    <row r="62" spans="1:2" x14ac:dyDescent="0.3">
      <c r="A62" s="4">
        <v>2040</v>
      </c>
      <c r="B62" s="4">
        <v>0</v>
      </c>
    </row>
    <row r="63" spans="1:2" x14ac:dyDescent="0.3">
      <c r="A63" s="4">
        <v>2041</v>
      </c>
      <c r="B63" s="4">
        <v>0</v>
      </c>
    </row>
    <row r="64" spans="1:2" x14ac:dyDescent="0.3">
      <c r="A64" s="4">
        <v>2042</v>
      </c>
      <c r="B64" s="4">
        <v>0</v>
      </c>
    </row>
    <row r="65" spans="1:2" x14ac:dyDescent="0.3">
      <c r="A65" s="4">
        <v>2043</v>
      </c>
      <c r="B65" s="4">
        <v>0</v>
      </c>
    </row>
    <row r="66" spans="1:2" x14ac:dyDescent="0.3">
      <c r="A66" s="4">
        <v>2044</v>
      </c>
      <c r="B66" s="4">
        <v>0</v>
      </c>
    </row>
    <row r="67" spans="1:2" x14ac:dyDescent="0.3">
      <c r="A67" s="4">
        <v>2045</v>
      </c>
      <c r="B67" s="4">
        <v>0</v>
      </c>
    </row>
    <row r="68" spans="1:2" x14ac:dyDescent="0.3">
      <c r="A68" s="4">
        <v>2046</v>
      </c>
      <c r="B68" s="4">
        <v>0</v>
      </c>
    </row>
    <row r="69" spans="1:2" x14ac:dyDescent="0.3">
      <c r="A69" s="4">
        <v>2047</v>
      </c>
      <c r="B69" s="4">
        <v>0</v>
      </c>
    </row>
    <row r="70" spans="1:2" x14ac:dyDescent="0.3">
      <c r="A70" s="4">
        <v>2048</v>
      </c>
      <c r="B70" s="4">
        <v>0</v>
      </c>
    </row>
    <row r="71" spans="1:2" x14ac:dyDescent="0.3">
      <c r="A71" s="4">
        <v>2049</v>
      </c>
      <c r="B71" s="4">
        <v>0</v>
      </c>
    </row>
    <row r="72" spans="1:2" x14ac:dyDescent="0.3">
      <c r="A72" s="4">
        <v>2050</v>
      </c>
      <c r="B72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E7FC-B9B8-4CAF-9E5C-81F1538A14DB}">
  <sheetPr>
    <tabColor theme="7" tint="0.59999389629810485"/>
  </sheetPr>
  <dimension ref="A1:B72"/>
  <sheetViews>
    <sheetView workbookViewId="0">
      <selection activeCell="D1" sqref="C1:D1048576"/>
    </sheetView>
  </sheetViews>
  <sheetFormatPr defaultRowHeight="14.4" x14ac:dyDescent="0.3"/>
  <sheetData>
    <row r="1" spans="1:2" ht="57.6" x14ac:dyDescent="0.3">
      <c r="A1" s="6" t="s">
        <v>0</v>
      </c>
      <c r="B1" s="9" t="s">
        <v>70</v>
      </c>
    </row>
    <row r="2" spans="1:2" x14ac:dyDescent="0.3">
      <c r="A2" s="4">
        <v>1980</v>
      </c>
      <c r="B2" s="10">
        <v>0</v>
      </c>
    </row>
    <row r="3" spans="1:2" x14ac:dyDescent="0.3">
      <c r="A3" s="4">
        <v>1981</v>
      </c>
      <c r="B3" s="10">
        <v>0</v>
      </c>
    </row>
    <row r="4" spans="1:2" x14ac:dyDescent="0.3">
      <c r="A4" s="4">
        <v>1982</v>
      </c>
      <c r="B4" s="10">
        <v>0</v>
      </c>
    </row>
    <row r="5" spans="1:2" x14ac:dyDescent="0.3">
      <c r="A5" s="4">
        <v>1983</v>
      </c>
      <c r="B5" s="10">
        <v>0</v>
      </c>
    </row>
    <row r="6" spans="1:2" x14ac:dyDescent="0.3">
      <c r="A6" s="4">
        <v>1984</v>
      </c>
      <c r="B6" s="10">
        <v>0</v>
      </c>
    </row>
    <row r="7" spans="1:2" x14ac:dyDescent="0.3">
      <c r="A7" s="4">
        <v>1985</v>
      </c>
      <c r="B7" s="10">
        <v>0</v>
      </c>
    </row>
    <row r="8" spans="1:2" x14ac:dyDescent="0.3">
      <c r="A8" s="4">
        <v>1986</v>
      </c>
      <c r="B8" s="10">
        <v>0</v>
      </c>
    </row>
    <row r="9" spans="1:2" x14ac:dyDescent="0.3">
      <c r="A9" s="4">
        <v>1987</v>
      </c>
      <c r="B9" s="10">
        <v>0</v>
      </c>
    </row>
    <row r="10" spans="1:2" x14ac:dyDescent="0.3">
      <c r="A10" s="4">
        <v>1988</v>
      </c>
      <c r="B10" s="10">
        <v>0</v>
      </c>
    </row>
    <row r="11" spans="1:2" x14ac:dyDescent="0.3">
      <c r="A11" s="4">
        <v>1989</v>
      </c>
      <c r="B11" s="10">
        <v>0</v>
      </c>
    </row>
    <row r="12" spans="1:2" x14ac:dyDescent="0.3">
      <c r="A12" s="4">
        <v>1990</v>
      </c>
      <c r="B12" s="10">
        <v>0</v>
      </c>
    </row>
    <row r="13" spans="1:2" x14ac:dyDescent="0.3">
      <c r="A13" s="4">
        <v>1991</v>
      </c>
      <c r="B13" s="10">
        <v>0</v>
      </c>
    </row>
    <row r="14" spans="1:2" x14ac:dyDescent="0.3">
      <c r="A14" s="4">
        <v>1992</v>
      </c>
      <c r="B14" s="10">
        <v>0</v>
      </c>
    </row>
    <row r="15" spans="1:2" x14ac:dyDescent="0.3">
      <c r="A15" s="4">
        <v>1993</v>
      </c>
      <c r="B15" s="10">
        <v>0</v>
      </c>
    </row>
    <row r="16" spans="1:2" x14ac:dyDescent="0.3">
      <c r="A16" s="4">
        <v>1994</v>
      </c>
      <c r="B16" s="10">
        <v>0</v>
      </c>
    </row>
    <row r="17" spans="1:2" x14ac:dyDescent="0.3">
      <c r="A17" s="4">
        <v>1995</v>
      </c>
      <c r="B17" s="10">
        <v>0</v>
      </c>
    </row>
    <row r="18" spans="1:2" x14ac:dyDescent="0.3">
      <c r="A18" s="4">
        <v>1996</v>
      </c>
      <c r="B18">
        <f>(0.000406-0.000335)*1.5</f>
        <v>1.0649999999999999E-4</v>
      </c>
    </row>
    <row r="19" spans="1:2" x14ac:dyDescent="0.3">
      <c r="A19" s="4">
        <v>1997</v>
      </c>
      <c r="B19">
        <f t="shared" ref="B19:B21" si="0">(0.000406-0.000335)*1.5</f>
        <v>1.0649999999999999E-4</v>
      </c>
    </row>
    <row r="20" spans="1:2" x14ac:dyDescent="0.3">
      <c r="A20" s="4">
        <v>1998</v>
      </c>
      <c r="B20">
        <f t="shared" si="0"/>
        <v>1.0649999999999999E-4</v>
      </c>
    </row>
    <row r="21" spans="1:2" x14ac:dyDescent="0.3">
      <c r="A21" s="4">
        <v>1999</v>
      </c>
      <c r="B21">
        <f t="shared" si="0"/>
        <v>1.0649999999999999E-4</v>
      </c>
    </row>
    <row r="22" spans="1:2" x14ac:dyDescent="0.3">
      <c r="A22" s="4">
        <v>2000</v>
      </c>
      <c r="B22">
        <f>(0.000406-0.00012)*1.5</f>
        <v>4.2900000000000002E-4</v>
      </c>
    </row>
    <row r="23" spans="1:2" x14ac:dyDescent="0.3">
      <c r="A23" s="4">
        <v>2001</v>
      </c>
      <c r="B23">
        <f t="shared" ref="B23:B39" si="1">(0.000406-0.00012)*1.5</f>
        <v>4.2900000000000002E-4</v>
      </c>
    </row>
    <row r="24" spans="1:2" x14ac:dyDescent="0.3">
      <c r="A24" s="4">
        <v>2002</v>
      </c>
      <c r="B24">
        <f t="shared" si="1"/>
        <v>4.2900000000000002E-4</v>
      </c>
    </row>
    <row r="25" spans="1:2" x14ac:dyDescent="0.3">
      <c r="A25" s="4">
        <v>2003</v>
      </c>
      <c r="B25">
        <f t="shared" si="1"/>
        <v>4.2900000000000002E-4</v>
      </c>
    </row>
    <row r="26" spans="1:2" x14ac:dyDescent="0.3">
      <c r="A26" s="4">
        <v>2004</v>
      </c>
      <c r="B26">
        <f t="shared" si="1"/>
        <v>4.2900000000000002E-4</v>
      </c>
    </row>
    <row r="27" spans="1:2" x14ac:dyDescent="0.3">
      <c r="A27" s="4">
        <v>2005</v>
      </c>
      <c r="B27">
        <f t="shared" si="1"/>
        <v>4.2900000000000002E-4</v>
      </c>
    </row>
    <row r="28" spans="1:2" x14ac:dyDescent="0.3">
      <c r="A28" s="4">
        <v>2006</v>
      </c>
      <c r="B28">
        <f t="shared" si="1"/>
        <v>4.2900000000000002E-4</v>
      </c>
    </row>
    <row r="29" spans="1:2" x14ac:dyDescent="0.3">
      <c r="A29" s="4">
        <v>2007</v>
      </c>
      <c r="B29">
        <f t="shared" si="1"/>
        <v>4.2900000000000002E-4</v>
      </c>
    </row>
    <row r="30" spans="1:2" x14ac:dyDescent="0.3">
      <c r="A30" s="4">
        <v>2008</v>
      </c>
      <c r="B30">
        <f t="shared" si="1"/>
        <v>4.2900000000000002E-4</v>
      </c>
    </row>
    <row r="31" spans="1:2" x14ac:dyDescent="0.3">
      <c r="A31" s="4">
        <v>2009</v>
      </c>
      <c r="B31">
        <f t="shared" si="1"/>
        <v>4.2900000000000002E-4</v>
      </c>
    </row>
    <row r="32" spans="1:2" x14ac:dyDescent="0.3">
      <c r="A32" s="4">
        <v>2010</v>
      </c>
      <c r="B32">
        <f t="shared" si="1"/>
        <v>4.2900000000000002E-4</v>
      </c>
    </row>
    <row r="33" spans="1:2" x14ac:dyDescent="0.3">
      <c r="A33" s="4">
        <v>2011</v>
      </c>
      <c r="B33">
        <f t="shared" si="1"/>
        <v>4.2900000000000002E-4</v>
      </c>
    </row>
    <row r="34" spans="1:2" x14ac:dyDescent="0.3">
      <c r="A34" s="4">
        <v>2012</v>
      </c>
      <c r="B34">
        <f t="shared" si="1"/>
        <v>4.2900000000000002E-4</v>
      </c>
    </row>
    <row r="35" spans="1:2" x14ac:dyDescent="0.3">
      <c r="A35" s="4">
        <v>2013</v>
      </c>
      <c r="B35">
        <f t="shared" si="1"/>
        <v>4.2900000000000002E-4</v>
      </c>
    </row>
    <row r="36" spans="1:2" x14ac:dyDescent="0.3">
      <c r="A36" s="4">
        <v>2014</v>
      </c>
      <c r="B36">
        <f t="shared" si="1"/>
        <v>4.2900000000000002E-4</v>
      </c>
    </row>
    <row r="37" spans="1:2" x14ac:dyDescent="0.3">
      <c r="A37" s="4">
        <v>2015</v>
      </c>
      <c r="B37">
        <f t="shared" si="1"/>
        <v>4.2900000000000002E-4</v>
      </c>
    </row>
    <row r="38" spans="1:2" x14ac:dyDescent="0.3">
      <c r="A38" s="4">
        <v>2016</v>
      </c>
      <c r="B38">
        <f t="shared" si="1"/>
        <v>4.2900000000000002E-4</v>
      </c>
    </row>
    <row r="39" spans="1:2" x14ac:dyDescent="0.3">
      <c r="A39" s="4">
        <v>2017</v>
      </c>
      <c r="B39">
        <f t="shared" si="1"/>
        <v>4.2900000000000002E-4</v>
      </c>
    </row>
    <row r="40" spans="1:2" x14ac:dyDescent="0.3">
      <c r="A40" s="4">
        <v>2018</v>
      </c>
      <c r="B40" s="4">
        <f>0.000406*1.5</f>
        <v>6.0899999999999995E-4</v>
      </c>
    </row>
    <row r="41" spans="1:2" x14ac:dyDescent="0.3">
      <c r="A41" s="4">
        <v>2019</v>
      </c>
      <c r="B41" s="4">
        <f t="shared" ref="B41:B72" si="2">0.000406*1.5</f>
        <v>6.0899999999999995E-4</v>
      </c>
    </row>
    <row r="42" spans="1:2" x14ac:dyDescent="0.3">
      <c r="A42" s="4">
        <v>2020</v>
      </c>
      <c r="B42" s="4">
        <f t="shared" si="2"/>
        <v>6.0899999999999995E-4</v>
      </c>
    </row>
    <row r="43" spans="1:2" x14ac:dyDescent="0.3">
      <c r="A43" s="4">
        <v>2021</v>
      </c>
      <c r="B43" s="4">
        <f t="shared" si="2"/>
        <v>6.0899999999999995E-4</v>
      </c>
    </row>
    <row r="44" spans="1:2" x14ac:dyDescent="0.3">
      <c r="A44" s="4">
        <v>2022</v>
      </c>
      <c r="B44" s="4">
        <f t="shared" si="2"/>
        <v>6.0899999999999995E-4</v>
      </c>
    </row>
    <row r="45" spans="1:2" x14ac:dyDescent="0.3">
      <c r="A45" s="4">
        <v>2023</v>
      </c>
      <c r="B45" s="4">
        <f t="shared" si="2"/>
        <v>6.0899999999999995E-4</v>
      </c>
    </row>
    <row r="46" spans="1:2" x14ac:dyDescent="0.3">
      <c r="A46" s="4">
        <v>2024</v>
      </c>
      <c r="B46" s="4">
        <f t="shared" si="2"/>
        <v>6.0899999999999995E-4</v>
      </c>
    </row>
    <row r="47" spans="1:2" x14ac:dyDescent="0.3">
      <c r="A47" s="4">
        <v>2025</v>
      </c>
      <c r="B47" s="4">
        <f t="shared" si="2"/>
        <v>6.0899999999999995E-4</v>
      </c>
    </row>
    <row r="48" spans="1:2" x14ac:dyDescent="0.3">
      <c r="A48" s="4">
        <v>2026</v>
      </c>
      <c r="B48" s="4">
        <f t="shared" si="2"/>
        <v>6.0899999999999995E-4</v>
      </c>
    </row>
    <row r="49" spans="1:2" x14ac:dyDescent="0.3">
      <c r="A49" s="4">
        <v>2027</v>
      </c>
      <c r="B49" s="4">
        <f t="shared" si="2"/>
        <v>6.0899999999999995E-4</v>
      </c>
    </row>
    <row r="50" spans="1:2" x14ac:dyDescent="0.3">
      <c r="A50" s="4">
        <v>2028</v>
      </c>
      <c r="B50" s="4">
        <f t="shared" si="2"/>
        <v>6.0899999999999995E-4</v>
      </c>
    </row>
    <row r="51" spans="1:2" x14ac:dyDescent="0.3">
      <c r="A51" s="4">
        <v>2029</v>
      </c>
      <c r="B51" s="4">
        <f t="shared" si="2"/>
        <v>6.0899999999999995E-4</v>
      </c>
    </row>
    <row r="52" spans="1:2" x14ac:dyDescent="0.3">
      <c r="A52" s="4">
        <v>2030</v>
      </c>
      <c r="B52" s="4">
        <f t="shared" si="2"/>
        <v>6.0899999999999995E-4</v>
      </c>
    </row>
    <row r="53" spans="1:2" x14ac:dyDescent="0.3">
      <c r="A53" s="4">
        <v>2031</v>
      </c>
      <c r="B53" s="4">
        <f t="shared" si="2"/>
        <v>6.0899999999999995E-4</v>
      </c>
    </row>
    <row r="54" spans="1:2" x14ac:dyDescent="0.3">
      <c r="A54" s="4">
        <v>2032</v>
      </c>
      <c r="B54" s="4">
        <f t="shared" si="2"/>
        <v>6.0899999999999995E-4</v>
      </c>
    </row>
    <row r="55" spans="1:2" x14ac:dyDescent="0.3">
      <c r="A55" s="4">
        <v>2033</v>
      </c>
      <c r="B55" s="4">
        <f t="shared" si="2"/>
        <v>6.0899999999999995E-4</v>
      </c>
    </row>
    <row r="56" spans="1:2" x14ac:dyDescent="0.3">
      <c r="A56" s="4">
        <v>2034</v>
      </c>
      <c r="B56" s="4">
        <f t="shared" si="2"/>
        <v>6.0899999999999995E-4</v>
      </c>
    </row>
    <row r="57" spans="1:2" x14ac:dyDescent="0.3">
      <c r="A57" s="4">
        <v>2035</v>
      </c>
      <c r="B57" s="4">
        <f t="shared" si="2"/>
        <v>6.0899999999999995E-4</v>
      </c>
    </row>
    <row r="58" spans="1:2" x14ac:dyDescent="0.3">
      <c r="A58" s="4">
        <v>2036</v>
      </c>
      <c r="B58" s="4">
        <f t="shared" si="2"/>
        <v>6.0899999999999995E-4</v>
      </c>
    </row>
    <row r="59" spans="1:2" x14ac:dyDescent="0.3">
      <c r="A59" s="4">
        <v>2037</v>
      </c>
      <c r="B59" s="4">
        <f t="shared" si="2"/>
        <v>6.0899999999999995E-4</v>
      </c>
    </row>
    <row r="60" spans="1:2" x14ac:dyDescent="0.3">
      <c r="A60" s="4">
        <v>2038</v>
      </c>
      <c r="B60" s="4">
        <f t="shared" si="2"/>
        <v>6.0899999999999995E-4</v>
      </c>
    </row>
    <row r="61" spans="1:2" x14ac:dyDescent="0.3">
      <c r="A61" s="4">
        <v>2039</v>
      </c>
      <c r="B61" s="4">
        <f t="shared" si="2"/>
        <v>6.0899999999999995E-4</v>
      </c>
    </row>
    <row r="62" spans="1:2" x14ac:dyDescent="0.3">
      <c r="A62" s="4">
        <v>2040</v>
      </c>
      <c r="B62" s="4">
        <f t="shared" si="2"/>
        <v>6.0899999999999995E-4</v>
      </c>
    </row>
    <row r="63" spans="1:2" x14ac:dyDescent="0.3">
      <c r="A63" s="4">
        <v>2041</v>
      </c>
      <c r="B63" s="4">
        <f t="shared" si="2"/>
        <v>6.0899999999999995E-4</v>
      </c>
    </row>
    <row r="64" spans="1:2" x14ac:dyDescent="0.3">
      <c r="A64" s="4">
        <v>2042</v>
      </c>
      <c r="B64" s="4">
        <f t="shared" si="2"/>
        <v>6.0899999999999995E-4</v>
      </c>
    </row>
    <row r="65" spans="1:2" x14ac:dyDescent="0.3">
      <c r="A65" s="4">
        <v>2043</v>
      </c>
      <c r="B65" s="4">
        <f t="shared" si="2"/>
        <v>6.0899999999999995E-4</v>
      </c>
    </row>
    <row r="66" spans="1:2" x14ac:dyDescent="0.3">
      <c r="A66" s="4">
        <v>2044</v>
      </c>
      <c r="B66" s="4">
        <f t="shared" si="2"/>
        <v>6.0899999999999995E-4</v>
      </c>
    </row>
    <row r="67" spans="1:2" x14ac:dyDescent="0.3">
      <c r="A67" s="4">
        <v>2045</v>
      </c>
      <c r="B67" s="4">
        <f t="shared" si="2"/>
        <v>6.0899999999999995E-4</v>
      </c>
    </row>
    <row r="68" spans="1:2" x14ac:dyDescent="0.3">
      <c r="A68" s="4">
        <v>2046</v>
      </c>
      <c r="B68" s="4">
        <f t="shared" si="2"/>
        <v>6.0899999999999995E-4</v>
      </c>
    </row>
    <row r="69" spans="1:2" x14ac:dyDescent="0.3">
      <c r="A69" s="4">
        <v>2047</v>
      </c>
      <c r="B69" s="4">
        <f t="shared" si="2"/>
        <v>6.0899999999999995E-4</v>
      </c>
    </row>
    <row r="70" spans="1:2" x14ac:dyDescent="0.3">
      <c r="A70" s="4">
        <v>2048</v>
      </c>
      <c r="B70" s="4">
        <f t="shared" si="2"/>
        <v>6.0899999999999995E-4</v>
      </c>
    </row>
    <row r="71" spans="1:2" x14ac:dyDescent="0.3">
      <c r="A71" s="4">
        <v>2049</v>
      </c>
      <c r="B71" s="4">
        <f t="shared" si="2"/>
        <v>6.0899999999999995E-4</v>
      </c>
    </row>
    <row r="72" spans="1:2" x14ac:dyDescent="0.3">
      <c r="A72" s="4">
        <v>2050</v>
      </c>
      <c r="B72" s="4">
        <f t="shared" si="2"/>
        <v>6.0899999999999995E-4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5256-A5FA-43DE-908B-6C0BED21431B}">
  <sheetPr>
    <tabColor theme="7" tint="0.59999389629810485"/>
  </sheetPr>
  <dimension ref="A1:U72"/>
  <sheetViews>
    <sheetView topLeftCell="A30" workbookViewId="0">
      <selection activeCell="I67" sqref="I67"/>
    </sheetView>
  </sheetViews>
  <sheetFormatPr defaultRowHeight="14.4" x14ac:dyDescent="0.3"/>
  <sheetData>
    <row r="1" spans="1:21" x14ac:dyDescent="0.3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26">
        <f>SUM(B2:E2)</f>
        <v>1</v>
      </c>
      <c r="S2" s="26">
        <f>SUM(F2:J2)</f>
        <v>1</v>
      </c>
      <c r="T2" s="26">
        <f>SUM(K2:M2)</f>
        <v>1</v>
      </c>
      <c r="U2" s="26">
        <f>SUM(N2:Q2)</f>
        <v>1</v>
      </c>
    </row>
    <row r="3" spans="1:21" x14ac:dyDescent="0.3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26">
        <f t="shared" ref="R3:R66" si="1">SUM(B3:E3)</f>
        <v>1</v>
      </c>
      <c r="S3" s="26">
        <f t="shared" ref="S3:S66" si="2">SUM(F3:J3)</f>
        <v>1</v>
      </c>
      <c r="T3" s="26">
        <f t="shared" ref="T3:T66" si="3">SUM(K3:M3)</f>
        <v>1</v>
      </c>
      <c r="U3" s="26">
        <f t="shared" ref="U3:U66" si="4">SUM(N3:Q3)</f>
        <v>1</v>
      </c>
    </row>
    <row r="4" spans="1:21" x14ac:dyDescent="0.3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26">
        <f t="shared" si="1"/>
        <v>1</v>
      </c>
      <c r="S4" s="26">
        <f t="shared" si="2"/>
        <v>1</v>
      </c>
      <c r="T4" s="26">
        <f t="shared" si="3"/>
        <v>1</v>
      </c>
      <c r="U4" s="26">
        <f t="shared" si="4"/>
        <v>1</v>
      </c>
    </row>
    <row r="5" spans="1:21" x14ac:dyDescent="0.3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26">
        <f t="shared" si="1"/>
        <v>1</v>
      </c>
      <c r="S5" s="26">
        <f t="shared" si="2"/>
        <v>1</v>
      </c>
      <c r="T5" s="26">
        <f t="shared" si="3"/>
        <v>1</v>
      </c>
      <c r="U5" s="26">
        <f t="shared" si="4"/>
        <v>1</v>
      </c>
    </row>
    <row r="6" spans="1:21" x14ac:dyDescent="0.3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26">
        <f t="shared" si="1"/>
        <v>1</v>
      </c>
      <c r="S6" s="26">
        <f t="shared" si="2"/>
        <v>1</v>
      </c>
      <c r="T6" s="26">
        <f t="shared" si="3"/>
        <v>1</v>
      </c>
      <c r="U6" s="26">
        <f t="shared" si="4"/>
        <v>1</v>
      </c>
    </row>
    <row r="7" spans="1:21" x14ac:dyDescent="0.3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26">
        <f t="shared" si="1"/>
        <v>1</v>
      </c>
      <c r="S7" s="26">
        <f t="shared" si="2"/>
        <v>1</v>
      </c>
      <c r="T7" s="26">
        <f t="shared" si="3"/>
        <v>1</v>
      </c>
      <c r="U7" s="26">
        <f t="shared" si="4"/>
        <v>1</v>
      </c>
    </row>
    <row r="8" spans="1:21" x14ac:dyDescent="0.3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26">
        <f t="shared" si="1"/>
        <v>1</v>
      </c>
      <c r="S8" s="26">
        <f t="shared" si="2"/>
        <v>1</v>
      </c>
      <c r="T8" s="26">
        <f t="shared" si="3"/>
        <v>1</v>
      </c>
      <c r="U8" s="26">
        <f t="shared" si="4"/>
        <v>1</v>
      </c>
    </row>
    <row r="9" spans="1:21" x14ac:dyDescent="0.3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26">
        <f t="shared" si="1"/>
        <v>1</v>
      </c>
      <c r="S9" s="26">
        <f t="shared" si="2"/>
        <v>1</v>
      </c>
      <c r="T9" s="26">
        <f t="shared" si="3"/>
        <v>1</v>
      </c>
      <c r="U9" s="26">
        <f t="shared" si="4"/>
        <v>1</v>
      </c>
    </row>
    <row r="10" spans="1:21" x14ac:dyDescent="0.3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26">
        <f t="shared" si="1"/>
        <v>1</v>
      </c>
      <c r="S10" s="26">
        <f t="shared" si="2"/>
        <v>1</v>
      </c>
      <c r="T10" s="26">
        <f t="shared" si="3"/>
        <v>1</v>
      </c>
      <c r="U10" s="26">
        <f t="shared" si="4"/>
        <v>1</v>
      </c>
    </row>
    <row r="11" spans="1:21" x14ac:dyDescent="0.3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26">
        <f t="shared" si="1"/>
        <v>1</v>
      </c>
      <c r="S11" s="26">
        <f t="shared" si="2"/>
        <v>1</v>
      </c>
      <c r="T11" s="26">
        <f t="shared" si="3"/>
        <v>1</v>
      </c>
      <c r="U11" s="26">
        <f t="shared" si="4"/>
        <v>1</v>
      </c>
    </row>
    <row r="12" spans="1:21" x14ac:dyDescent="0.3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26">
        <f t="shared" si="1"/>
        <v>1</v>
      </c>
      <c r="S12" s="26">
        <f t="shared" si="2"/>
        <v>1</v>
      </c>
      <c r="T12" s="26">
        <f t="shared" si="3"/>
        <v>1</v>
      </c>
      <c r="U12" s="26">
        <f t="shared" si="4"/>
        <v>1</v>
      </c>
    </row>
    <row r="13" spans="1:21" x14ac:dyDescent="0.3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26">
        <f t="shared" si="1"/>
        <v>1</v>
      </c>
      <c r="S13" s="26">
        <f t="shared" si="2"/>
        <v>1</v>
      </c>
      <c r="T13" s="26">
        <f t="shared" si="3"/>
        <v>1</v>
      </c>
      <c r="U13" s="26">
        <f t="shared" si="4"/>
        <v>1</v>
      </c>
    </row>
    <row r="14" spans="1:21" x14ac:dyDescent="0.3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26">
        <f t="shared" si="1"/>
        <v>1</v>
      </c>
      <c r="S14" s="26">
        <f t="shared" si="2"/>
        <v>1</v>
      </c>
      <c r="T14" s="26">
        <f t="shared" si="3"/>
        <v>1</v>
      </c>
      <c r="U14" s="26">
        <f t="shared" si="4"/>
        <v>1</v>
      </c>
    </row>
    <row r="15" spans="1:21" x14ac:dyDescent="0.3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26">
        <f t="shared" si="1"/>
        <v>1</v>
      </c>
      <c r="S15" s="26">
        <f t="shared" si="2"/>
        <v>1</v>
      </c>
      <c r="T15" s="26">
        <f t="shared" si="3"/>
        <v>1</v>
      </c>
      <c r="U15" s="26">
        <f t="shared" si="4"/>
        <v>1</v>
      </c>
    </row>
    <row r="16" spans="1:21" x14ac:dyDescent="0.3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26">
        <f t="shared" si="1"/>
        <v>1</v>
      </c>
      <c r="S16" s="26">
        <f t="shared" si="2"/>
        <v>1</v>
      </c>
      <c r="T16" s="26">
        <f t="shared" si="3"/>
        <v>1</v>
      </c>
      <c r="U16" s="26">
        <f t="shared" si="4"/>
        <v>1</v>
      </c>
    </row>
    <row r="17" spans="1:21" x14ac:dyDescent="0.3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26">
        <f t="shared" si="1"/>
        <v>1</v>
      </c>
      <c r="S17" s="26">
        <f t="shared" si="2"/>
        <v>1</v>
      </c>
      <c r="T17" s="26">
        <f t="shared" si="3"/>
        <v>1</v>
      </c>
      <c r="U17" s="26">
        <f t="shared" si="4"/>
        <v>1</v>
      </c>
    </row>
    <row r="18" spans="1:21" x14ac:dyDescent="0.3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26">
        <f t="shared" si="1"/>
        <v>1</v>
      </c>
      <c r="S18" s="26">
        <f t="shared" si="2"/>
        <v>1</v>
      </c>
      <c r="T18" s="26">
        <f t="shared" si="3"/>
        <v>1</v>
      </c>
      <c r="U18" s="26">
        <f t="shared" si="4"/>
        <v>1</v>
      </c>
    </row>
    <row r="19" spans="1:21" x14ac:dyDescent="0.3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26">
        <f t="shared" si="1"/>
        <v>1</v>
      </c>
      <c r="S19" s="26">
        <f t="shared" si="2"/>
        <v>1</v>
      </c>
      <c r="T19" s="26">
        <f t="shared" si="3"/>
        <v>1</v>
      </c>
      <c r="U19" s="26">
        <f t="shared" si="4"/>
        <v>1</v>
      </c>
    </row>
    <row r="20" spans="1:21" x14ac:dyDescent="0.3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26">
        <f t="shared" si="1"/>
        <v>1</v>
      </c>
      <c r="S20" s="26">
        <f t="shared" si="2"/>
        <v>1</v>
      </c>
      <c r="T20" s="26">
        <f t="shared" si="3"/>
        <v>1</v>
      </c>
      <c r="U20" s="26">
        <f t="shared" si="4"/>
        <v>1</v>
      </c>
    </row>
    <row r="21" spans="1:21" x14ac:dyDescent="0.3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26">
        <f t="shared" si="1"/>
        <v>1</v>
      </c>
      <c r="S21" s="26">
        <f t="shared" si="2"/>
        <v>1</v>
      </c>
      <c r="T21" s="26">
        <f t="shared" si="3"/>
        <v>1</v>
      </c>
      <c r="U21" s="26">
        <f t="shared" si="4"/>
        <v>1</v>
      </c>
    </row>
    <row r="22" spans="1:21" x14ac:dyDescent="0.3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26">
        <f t="shared" si="1"/>
        <v>1</v>
      </c>
      <c r="S22" s="26">
        <f t="shared" si="2"/>
        <v>1</v>
      </c>
      <c r="T22" s="26">
        <f t="shared" si="3"/>
        <v>1</v>
      </c>
      <c r="U22" s="26">
        <f t="shared" si="4"/>
        <v>1</v>
      </c>
    </row>
    <row r="23" spans="1:21" x14ac:dyDescent="0.3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26">
        <f t="shared" si="1"/>
        <v>1</v>
      </c>
      <c r="S23" s="26">
        <f t="shared" si="2"/>
        <v>1</v>
      </c>
      <c r="T23" s="26">
        <f t="shared" si="3"/>
        <v>1</v>
      </c>
      <c r="U23" s="26">
        <f t="shared" si="4"/>
        <v>1</v>
      </c>
    </row>
    <row r="24" spans="1:21" x14ac:dyDescent="0.3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26">
        <f t="shared" si="1"/>
        <v>1</v>
      </c>
      <c r="S24" s="26">
        <f t="shared" si="2"/>
        <v>1</v>
      </c>
      <c r="T24" s="26">
        <f t="shared" si="3"/>
        <v>1</v>
      </c>
      <c r="U24" s="26">
        <f t="shared" si="4"/>
        <v>1</v>
      </c>
    </row>
    <row r="25" spans="1:21" x14ac:dyDescent="0.3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26">
        <f t="shared" si="1"/>
        <v>1</v>
      </c>
      <c r="S25" s="26">
        <f t="shared" si="2"/>
        <v>1</v>
      </c>
      <c r="T25" s="26">
        <f t="shared" si="3"/>
        <v>1</v>
      </c>
      <c r="U25" s="26">
        <f t="shared" si="4"/>
        <v>1</v>
      </c>
    </row>
    <row r="26" spans="1:21" x14ac:dyDescent="0.3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26">
        <f t="shared" si="1"/>
        <v>1</v>
      </c>
      <c r="S26" s="26">
        <f t="shared" si="2"/>
        <v>1</v>
      </c>
      <c r="T26" s="26">
        <f t="shared" si="3"/>
        <v>1</v>
      </c>
      <c r="U26" s="26">
        <f t="shared" si="4"/>
        <v>1</v>
      </c>
    </row>
    <row r="27" spans="1:21" x14ac:dyDescent="0.3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26">
        <f t="shared" si="1"/>
        <v>1</v>
      </c>
      <c r="S27" s="26">
        <f t="shared" si="2"/>
        <v>1</v>
      </c>
      <c r="T27" s="26">
        <f t="shared" si="3"/>
        <v>1</v>
      </c>
      <c r="U27" s="26">
        <f t="shared" si="4"/>
        <v>1</v>
      </c>
    </row>
    <row r="28" spans="1:21" x14ac:dyDescent="0.3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26">
        <f t="shared" si="1"/>
        <v>1</v>
      </c>
      <c r="S28" s="26">
        <f t="shared" si="2"/>
        <v>1</v>
      </c>
      <c r="T28" s="26">
        <f t="shared" si="3"/>
        <v>1</v>
      </c>
      <c r="U28" s="26">
        <f t="shared" si="4"/>
        <v>1</v>
      </c>
    </row>
    <row r="29" spans="1:21" x14ac:dyDescent="0.3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26">
        <f t="shared" si="1"/>
        <v>1</v>
      </c>
      <c r="S29" s="26">
        <f t="shared" si="2"/>
        <v>1</v>
      </c>
      <c r="T29" s="26">
        <f t="shared" si="3"/>
        <v>1</v>
      </c>
      <c r="U29" s="26">
        <f t="shared" si="4"/>
        <v>1</v>
      </c>
    </row>
    <row r="30" spans="1:21" x14ac:dyDescent="0.3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26">
        <f t="shared" si="1"/>
        <v>1</v>
      </c>
      <c r="S30" s="26">
        <f t="shared" si="2"/>
        <v>1</v>
      </c>
      <c r="T30" s="26">
        <f t="shared" si="3"/>
        <v>1</v>
      </c>
      <c r="U30" s="26">
        <f t="shared" si="4"/>
        <v>1</v>
      </c>
    </row>
    <row r="31" spans="1:21" x14ac:dyDescent="0.3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26">
        <f t="shared" si="1"/>
        <v>1</v>
      </c>
      <c r="S31" s="26">
        <f t="shared" si="2"/>
        <v>1</v>
      </c>
      <c r="T31" s="26">
        <f t="shared" si="3"/>
        <v>1</v>
      </c>
      <c r="U31" s="26">
        <f t="shared" si="4"/>
        <v>1</v>
      </c>
    </row>
    <row r="32" spans="1:21" x14ac:dyDescent="0.3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26">
        <f t="shared" si="1"/>
        <v>1</v>
      </c>
      <c r="S32" s="26">
        <f t="shared" si="2"/>
        <v>1</v>
      </c>
      <c r="T32" s="26">
        <f t="shared" si="3"/>
        <v>1</v>
      </c>
      <c r="U32" s="26">
        <f t="shared" si="4"/>
        <v>1</v>
      </c>
    </row>
    <row r="33" spans="1:21" x14ac:dyDescent="0.3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26">
        <f t="shared" si="1"/>
        <v>1</v>
      </c>
      <c r="S33" s="26">
        <f t="shared" si="2"/>
        <v>1</v>
      </c>
      <c r="T33" s="26">
        <f t="shared" si="3"/>
        <v>1</v>
      </c>
      <c r="U33" s="26">
        <f t="shared" si="4"/>
        <v>1</v>
      </c>
    </row>
    <row r="34" spans="1:21" x14ac:dyDescent="0.3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26">
        <f t="shared" si="1"/>
        <v>1</v>
      </c>
      <c r="S34" s="26">
        <f t="shared" si="2"/>
        <v>1</v>
      </c>
      <c r="T34" s="26">
        <f t="shared" si="3"/>
        <v>1</v>
      </c>
      <c r="U34" s="26">
        <f t="shared" si="4"/>
        <v>1</v>
      </c>
    </row>
    <row r="35" spans="1:21" x14ac:dyDescent="0.3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</v>
      </c>
      <c r="G35" s="8">
        <f>1-F35-H35</f>
        <v>0.96422338568935428</v>
      </c>
      <c r="H35" s="14">
        <v>3.5776614310645702E-2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26">
        <f t="shared" si="1"/>
        <v>1</v>
      </c>
      <c r="S35" s="26">
        <f t="shared" si="2"/>
        <v>1</v>
      </c>
      <c r="T35" s="26">
        <f t="shared" si="3"/>
        <v>1</v>
      </c>
      <c r="U35" s="26">
        <f t="shared" si="4"/>
        <v>1</v>
      </c>
    </row>
    <row r="36" spans="1:21" x14ac:dyDescent="0.3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</v>
      </c>
      <c r="G36" s="8">
        <f>1-F36-H36</f>
        <v>0.96519032121126369</v>
      </c>
      <c r="H36" s="14">
        <v>3.4809678788736358E-2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26">
        <f t="shared" si="1"/>
        <v>1</v>
      </c>
      <c r="S36" s="26">
        <f t="shared" si="2"/>
        <v>1</v>
      </c>
      <c r="T36" s="26">
        <f t="shared" si="3"/>
        <v>1</v>
      </c>
      <c r="U36" s="26">
        <f t="shared" si="4"/>
        <v>1</v>
      </c>
    </row>
    <row r="37" spans="1:21" x14ac:dyDescent="0.3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</v>
      </c>
      <c r="G37" s="8">
        <f t="shared" ref="G37:G72" si="5">1-F37-H37</f>
        <v>0.96615725673317299</v>
      </c>
      <c r="H37" s="14">
        <v>3.3842743266827013E-2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26">
        <f t="shared" si="1"/>
        <v>1</v>
      </c>
      <c r="S37" s="26">
        <f t="shared" si="2"/>
        <v>1</v>
      </c>
      <c r="T37" s="26">
        <f t="shared" si="3"/>
        <v>1</v>
      </c>
      <c r="U37" s="26">
        <f t="shared" si="4"/>
        <v>1</v>
      </c>
    </row>
    <row r="38" spans="1:21" x14ac:dyDescent="0.3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</v>
      </c>
      <c r="G38" s="8">
        <f t="shared" si="5"/>
        <v>0.96712419225508228</v>
      </c>
      <c r="H38" s="14">
        <v>3.2875807744917676E-2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26">
        <f t="shared" si="1"/>
        <v>1</v>
      </c>
      <c r="S38" s="26">
        <f t="shared" si="2"/>
        <v>1</v>
      </c>
      <c r="T38" s="26">
        <f t="shared" si="3"/>
        <v>1</v>
      </c>
      <c r="U38" s="26">
        <f t="shared" si="4"/>
        <v>1</v>
      </c>
    </row>
    <row r="39" spans="1:21" x14ac:dyDescent="0.3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</v>
      </c>
      <c r="G39" s="8">
        <f t="shared" si="5"/>
        <v>0.96809112777699169</v>
      </c>
      <c r="H39" s="14">
        <v>3.1908872223008332E-2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26">
        <f t="shared" si="1"/>
        <v>1</v>
      </c>
      <c r="S39" s="26">
        <f t="shared" si="2"/>
        <v>1</v>
      </c>
      <c r="T39" s="26">
        <f t="shared" si="3"/>
        <v>1</v>
      </c>
      <c r="U39" s="26">
        <f t="shared" si="4"/>
        <v>1</v>
      </c>
    </row>
    <row r="40" spans="1:21" x14ac:dyDescent="0.3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</v>
      </c>
      <c r="G40" s="8">
        <f t="shared" si="5"/>
        <v>0.96905806329890098</v>
      </c>
      <c r="H40" s="14">
        <v>3.0941936701098988E-2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26">
        <f t="shared" si="1"/>
        <v>1</v>
      </c>
      <c r="S40" s="26">
        <f t="shared" si="2"/>
        <v>1</v>
      </c>
      <c r="T40" s="26">
        <f t="shared" si="3"/>
        <v>1</v>
      </c>
      <c r="U40" s="26">
        <f t="shared" si="4"/>
        <v>1</v>
      </c>
    </row>
    <row r="41" spans="1:21" x14ac:dyDescent="0.3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</v>
      </c>
      <c r="G41" s="8">
        <f t="shared" si="5"/>
        <v>0.97002499882081039</v>
      </c>
      <c r="H41" s="14">
        <v>2.9975001179189643E-2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26">
        <f t="shared" si="1"/>
        <v>1</v>
      </c>
      <c r="S41" s="26">
        <f t="shared" si="2"/>
        <v>1</v>
      </c>
      <c r="T41" s="26">
        <f t="shared" si="3"/>
        <v>1</v>
      </c>
      <c r="U41" s="26">
        <f t="shared" si="4"/>
        <v>1</v>
      </c>
    </row>
    <row r="42" spans="1:21" x14ac:dyDescent="0.3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</v>
      </c>
      <c r="G42" s="8">
        <f t="shared" si="5"/>
        <v>0.97099193434271969</v>
      </c>
      <c r="H42" s="14">
        <v>2.9008065657280299E-2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26">
        <f t="shared" si="1"/>
        <v>1</v>
      </c>
      <c r="S42" s="26">
        <f t="shared" si="2"/>
        <v>1</v>
      </c>
      <c r="T42" s="26">
        <f t="shared" si="3"/>
        <v>1</v>
      </c>
      <c r="U42" s="26">
        <f t="shared" si="4"/>
        <v>1</v>
      </c>
    </row>
    <row r="43" spans="1:21" x14ac:dyDescent="0.3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</v>
      </c>
      <c r="G43" s="8">
        <f t="shared" si="5"/>
        <v>0.97195886986462909</v>
      </c>
      <c r="H43" s="14">
        <v>2.8041130135370955E-2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26">
        <f t="shared" si="1"/>
        <v>1</v>
      </c>
      <c r="S43" s="26">
        <f t="shared" si="2"/>
        <v>1</v>
      </c>
      <c r="T43" s="26">
        <f t="shared" si="3"/>
        <v>1</v>
      </c>
      <c r="U43" s="26">
        <f t="shared" si="4"/>
        <v>1</v>
      </c>
    </row>
    <row r="44" spans="1:21" x14ac:dyDescent="0.3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</v>
      </c>
      <c r="G44" s="8">
        <f t="shared" si="5"/>
        <v>0.97292580538653839</v>
      </c>
      <c r="H44" s="14">
        <v>2.7074194613461611E-2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26">
        <f t="shared" si="1"/>
        <v>1</v>
      </c>
      <c r="S44" s="26">
        <f t="shared" si="2"/>
        <v>1</v>
      </c>
      <c r="T44" s="26">
        <f t="shared" si="3"/>
        <v>1</v>
      </c>
      <c r="U44" s="26">
        <f t="shared" si="4"/>
        <v>1</v>
      </c>
    </row>
    <row r="45" spans="1:21" x14ac:dyDescent="0.3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</v>
      </c>
      <c r="G45" s="8">
        <f t="shared" si="5"/>
        <v>0.97389274090844768</v>
      </c>
      <c r="H45" s="14">
        <v>2.610725909155227E-2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26">
        <f t="shared" si="1"/>
        <v>1</v>
      </c>
      <c r="S45" s="26">
        <f t="shared" si="2"/>
        <v>1</v>
      </c>
      <c r="T45" s="26">
        <f t="shared" si="3"/>
        <v>1</v>
      </c>
      <c r="U45" s="26">
        <f t="shared" si="4"/>
        <v>1</v>
      </c>
    </row>
    <row r="46" spans="1:21" x14ac:dyDescent="0.3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</v>
      </c>
      <c r="G46" s="8">
        <f t="shared" si="5"/>
        <v>0.97485967643035709</v>
      </c>
      <c r="H46" s="14">
        <v>2.5140323569642926E-2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26">
        <f t="shared" si="1"/>
        <v>1</v>
      </c>
      <c r="S46" s="26">
        <f t="shared" si="2"/>
        <v>1</v>
      </c>
      <c r="T46" s="26">
        <f t="shared" si="3"/>
        <v>1</v>
      </c>
      <c r="U46" s="26">
        <f t="shared" si="4"/>
        <v>1</v>
      </c>
    </row>
    <row r="47" spans="1:21" x14ac:dyDescent="0.3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</v>
      </c>
      <c r="G47" s="8">
        <f t="shared" si="5"/>
        <v>0.97582661195226639</v>
      </c>
      <c r="H47" s="14">
        <v>2.4173388047733581E-2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26">
        <f t="shared" si="1"/>
        <v>1</v>
      </c>
      <c r="S47" s="26">
        <f t="shared" si="2"/>
        <v>1</v>
      </c>
      <c r="T47" s="26">
        <f t="shared" si="3"/>
        <v>1</v>
      </c>
      <c r="U47" s="26">
        <f t="shared" si="4"/>
        <v>1</v>
      </c>
    </row>
    <row r="48" spans="1:21" x14ac:dyDescent="0.3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</v>
      </c>
      <c r="G48" s="8">
        <f t="shared" si="5"/>
        <v>0.97679354747417579</v>
      </c>
      <c r="H48" s="14">
        <v>2.3206452525824241E-2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26">
        <f t="shared" si="1"/>
        <v>1</v>
      </c>
      <c r="S48" s="26">
        <f t="shared" si="2"/>
        <v>1</v>
      </c>
      <c r="T48" s="26">
        <f t="shared" si="3"/>
        <v>1</v>
      </c>
      <c r="U48" s="26">
        <f t="shared" si="4"/>
        <v>1</v>
      </c>
    </row>
    <row r="49" spans="1:21" x14ac:dyDescent="0.3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</v>
      </c>
      <c r="G49" s="8">
        <f t="shared" si="5"/>
        <v>0.97776048299608509</v>
      </c>
      <c r="H49" s="14">
        <v>2.2239517003914896E-2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26">
        <f t="shared" si="1"/>
        <v>1</v>
      </c>
      <c r="S49" s="26">
        <f t="shared" si="2"/>
        <v>1</v>
      </c>
      <c r="T49" s="26">
        <f t="shared" si="3"/>
        <v>1</v>
      </c>
      <c r="U49" s="26">
        <f t="shared" si="4"/>
        <v>1</v>
      </c>
    </row>
    <row r="50" spans="1:21" x14ac:dyDescent="0.3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</v>
      </c>
      <c r="G50" s="8">
        <f t="shared" si="5"/>
        <v>0.9787274185179945</v>
      </c>
      <c r="H50" s="14">
        <v>2.1272581482005552E-2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26">
        <f t="shared" si="1"/>
        <v>1</v>
      </c>
      <c r="S50" s="26">
        <f t="shared" si="2"/>
        <v>1</v>
      </c>
      <c r="T50" s="26">
        <f t="shared" si="3"/>
        <v>1</v>
      </c>
      <c r="U50" s="26">
        <f t="shared" si="4"/>
        <v>1</v>
      </c>
    </row>
    <row r="51" spans="1:21" x14ac:dyDescent="0.3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</v>
      </c>
      <c r="G51" s="8">
        <f t="shared" si="5"/>
        <v>0.97969435403990379</v>
      </c>
      <c r="H51" s="14">
        <v>2.0305645960096208E-2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26">
        <f t="shared" si="1"/>
        <v>1</v>
      </c>
      <c r="S51" s="26">
        <f t="shared" si="2"/>
        <v>1</v>
      </c>
      <c r="T51" s="26">
        <f t="shared" si="3"/>
        <v>1</v>
      </c>
      <c r="U51" s="26">
        <f t="shared" si="4"/>
        <v>1</v>
      </c>
    </row>
    <row r="52" spans="1:21" x14ac:dyDescent="0.3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</v>
      </c>
      <c r="G52" s="8">
        <f t="shared" si="5"/>
        <v>0.98066128956181309</v>
      </c>
      <c r="H52" s="14">
        <v>1.9338710438186864E-2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26">
        <f t="shared" si="1"/>
        <v>1</v>
      </c>
      <c r="S52" s="26">
        <f t="shared" si="2"/>
        <v>1</v>
      </c>
      <c r="T52" s="26">
        <f t="shared" si="3"/>
        <v>1</v>
      </c>
      <c r="U52" s="26">
        <f t="shared" si="4"/>
        <v>1</v>
      </c>
    </row>
    <row r="53" spans="1:21" x14ac:dyDescent="0.3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</v>
      </c>
      <c r="G53" s="8">
        <f t="shared" si="5"/>
        <v>0.98162822508372249</v>
      </c>
      <c r="H53" s="14">
        <v>1.8371774916277523E-2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26">
        <f t="shared" si="1"/>
        <v>1</v>
      </c>
      <c r="S53" s="26">
        <f t="shared" si="2"/>
        <v>1</v>
      </c>
      <c r="T53" s="26">
        <f t="shared" si="3"/>
        <v>1</v>
      </c>
      <c r="U53" s="26">
        <f t="shared" si="4"/>
        <v>1</v>
      </c>
    </row>
    <row r="54" spans="1:21" x14ac:dyDescent="0.3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</v>
      </c>
      <c r="G54" s="8">
        <f t="shared" si="5"/>
        <v>0.98259516060563179</v>
      </c>
      <c r="H54" s="14">
        <v>1.7404839394368179E-2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26">
        <f t="shared" si="1"/>
        <v>1</v>
      </c>
      <c r="S54" s="26">
        <f t="shared" si="2"/>
        <v>1</v>
      </c>
      <c r="T54" s="26">
        <f t="shared" si="3"/>
        <v>1</v>
      </c>
      <c r="U54" s="26">
        <f t="shared" si="4"/>
        <v>1</v>
      </c>
    </row>
    <row r="55" spans="1:21" x14ac:dyDescent="0.3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</v>
      </c>
      <c r="G55" s="8">
        <f t="shared" si="5"/>
        <v>0.9835620961275412</v>
      </c>
      <c r="H55" s="14">
        <v>1.6437903872458835E-2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26">
        <f t="shared" si="1"/>
        <v>1</v>
      </c>
      <c r="S55" s="26">
        <f t="shared" si="2"/>
        <v>1</v>
      </c>
      <c r="T55" s="26">
        <f t="shared" si="3"/>
        <v>1</v>
      </c>
      <c r="U55" s="26">
        <f t="shared" si="4"/>
        <v>1</v>
      </c>
    </row>
    <row r="56" spans="1:21" x14ac:dyDescent="0.3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</v>
      </c>
      <c r="G56" s="8">
        <f t="shared" si="5"/>
        <v>0.98452903164945049</v>
      </c>
      <c r="H56" s="14">
        <v>1.5470968350549494E-2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26">
        <f t="shared" si="1"/>
        <v>1</v>
      </c>
      <c r="S56" s="26">
        <f t="shared" si="2"/>
        <v>1</v>
      </c>
      <c r="T56" s="26">
        <f t="shared" si="3"/>
        <v>1</v>
      </c>
      <c r="U56" s="26">
        <f t="shared" si="4"/>
        <v>1</v>
      </c>
    </row>
    <row r="57" spans="1:21" x14ac:dyDescent="0.3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</v>
      </c>
      <c r="G57" s="8">
        <f t="shared" si="5"/>
        <v>0.9854959671713599</v>
      </c>
      <c r="H57" s="14">
        <v>1.450403282864015E-2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26">
        <f t="shared" si="1"/>
        <v>1</v>
      </c>
      <c r="S57" s="26">
        <f t="shared" si="2"/>
        <v>1</v>
      </c>
      <c r="T57" s="26">
        <f t="shared" si="3"/>
        <v>1</v>
      </c>
      <c r="U57" s="26">
        <f t="shared" si="4"/>
        <v>1</v>
      </c>
    </row>
    <row r="58" spans="1:21" x14ac:dyDescent="0.3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</v>
      </c>
      <c r="G58" s="8">
        <f t="shared" si="5"/>
        <v>0.98646290269326919</v>
      </c>
      <c r="H58" s="14">
        <v>1.3537097306730805E-2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26">
        <f t="shared" si="1"/>
        <v>1</v>
      </c>
      <c r="S58" s="26">
        <f t="shared" si="2"/>
        <v>1</v>
      </c>
      <c r="T58" s="26">
        <f t="shared" si="3"/>
        <v>1</v>
      </c>
      <c r="U58" s="26">
        <f t="shared" si="4"/>
        <v>1</v>
      </c>
    </row>
    <row r="59" spans="1:21" x14ac:dyDescent="0.3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</v>
      </c>
      <c r="G59" s="8">
        <f t="shared" si="5"/>
        <v>0.98742983821517849</v>
      </c>
      <c r="H59" s="14">
        <v>1.2570161784821461E-2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26">
        <f t="shared" si="1"/>
        <v>1</v>
      </c>
      <c r="S59" s="26">
        <f t="shared" si="2"/>
        <v>1</v>
      </c>
      <c r="T59" s="26">
        <f t="shared" si="3"/>
        <v>1</v>
      </c>
      <c r="U59" s="26">
        <f t="shared" si="4"/>
        <v>1</v>
      </c>
    </row>
    <row r="60" spans="1:21" x14ac:dyDescent="0.3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</v>
      </c>
      <c r="G60" s="8">
        <f t="shared" si="5"/>
        <v>0.9883967737370879</v>
      </c>
      <c r="H60" s="14">
        <v>1.1603226262912117E-2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26">
        <f t="shared" si="1"/>
        <v>1</v>
      </c>
      <c r="S60" s="26">
        <f t="shared" si="2"/>
        <v>1</v>
      </c>
      <c r="T60" s="26">
        <f t="shared" si="3"/>
        <v>1</v>
      </c>
      <c r="U60" s="26">
        <f t="shared" si="4"/>
        <v>1</v>
      </c>
    </row>
    <row r="61" spans="1:21" x14ac:dyDescent="0.3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</v>
      </c>
      <c r="G61" s="8">
        <f t="shared" si="5"/>
        <v>0.98936370925899719</v>
      </c>
      <c r="H61" s="14">
        <v>1.0636290741002776E-2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26">
        <f t="shared" si="1"/>
        <v>1</v>
      </c>
      <c r="S61" s="26">
        <f t="shared" si="2"/>
        <v>1</v>
      </c>
      <c r="T61" s="26">
        <f t="shared" si="3"/>
        <v>1</v>
      </c>
      <c r="U61" s="26">
        <f t="shared" si="4"/>
        <v>1</v>
      </c>
    </row>
    <row r="62" spans="1:21" x14ac:dyDescent="0.3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</v>
      </c>
      <c r="G62" s="8">
        <f t="shared" si="5"/>
        <v>0.9903306447809066</v>
      </c>
      <c r="H62" s="14">
        <v>9.6693552190934319E-3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26">
        <f t="shared" si="1"/>
        <v>1</v>
      </c>
      <c r="S62" s="26">
        <f t="shared" si="2"/>
        <v>1</v>
      </c>
      <c r="T62" s="26">
        <f t="shared" si="3"/>
        <v>1</v>
      </c>
      <c r="U62" s="26">
        <f t="shared" si="4"/>
        <v>1</v>
      </c>
    </row>
    <row r="63" spans="1:21" x14ac:dyDescent="0.3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</v>
      </c>
      <c r="G63" s="8">
        <f t="shared" si="5"/>
        <v>0.99129758030281589</v>
      </c>
      <c r="H63" s="14">
        <v>8.7024196971840877E-3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26">
        <f t="shared" si="1"/>
        <v>1</v>
      </c>
      <c r="S63" s="26">
        <f t="shared" si="2"/>
        <v>1</v>
      </c>
      <c r="T63" s="26">
        <f t="shared" si="3"/>
        <v>1</v>
      </c>
      <c r="U63" s="26">
        <f t="shared" si="4"/>
        <v>1</v>
      </c>
    </row>
    <row r="64" spans="1:21" x14ac:dyDescent="0.3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</v>
      </c>
      <c r="G64" s="8">
        <f t="shared" si="5"/>
        <v>0.9922645158247253</v>
      </c>
      <c r="H64" s="14">
        <v>7.7354841752747469E-3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26">
        <f t="shared" si="1"/>
        <v>1</v>
      </c>
      <c r="S64" s="26">
        <f t="shared" si="2"/>
        <v>1</v>
      </c>
      <c r="T64" s="26">
        <f t="shared" si="3"/>
        <v>1</v>
      </c>
      <c r="U64" s="26">
        <f t="shared" si="4"/>
        <v>1</v>
      </c>
    </row>
    <row r="65" spans="1:21" x14ac:dyDescent="0.3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</v>
      </c>
      <c r="G65" s="8">
        <f t="shared" si="5"/>
        <v>0.9932314513466346</v>
      </c>
      <c r="H65" s="14">
        <v>6.7685486533654027E-3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26">
        <f t="shared" si="1"/>
        <v>1</v>
      </c>
      <c r="S65" s="26">
        <f t="shared" si="2"/>
        <v>1</v>
      </c>
      <c r="T65" s="26">
        <f t="shared" si="3"/>
        <v>1</v>
      </c>
      <c r="U65" s="26">
        <f t="shared" si="4"/>
        <v>1</v>
      </c>
    </row>
    <row r="66" spans="1:21" x14ac:dyDescent="0.3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</v>
      </c>
      <c r="G66" s="8">
        <f t="shared" si="5"/>
        <v>0.99419838686854389</v>
      </c>
      <c r="H66" s="14">
        <v>5.8016131314560584E-3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26">
        <f t="shared" si="1"/>
        <v>1</v>
      </c>
      <c r="S66" s="26">
        <f t="shared" si="2"/>
        <v>1</v>
      </c>
      <c r="T66" s="26">
        <f t="shared" si="3"/>
        <v>1</v>
      </c>
      <c r="U66" s="26">
        <f t="shared" si="4"/>
        <v>1</v>
      </c>
    </row>
    <row r="67" spans="1:21" x14ac:dyDescent="0.3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</v>
      </c>
      <c r="G67" s="8">
        <f t="shared" si="5"/>
        <v>0.9951653223904533</v>
      </c>
      <c r="H67" s="14">
        <v>4.8346776095467142E-3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26">
        <f t="shared" ref="R67:R72" si="7">SUM(B67:E67)</f>
        <v>1</v>
      </c>
      <c r="S67" s="26">
        <f t="shared" ref="S67:S72" si="8">SUM(F67:J67)</f>
        <v>1</v>
      </c>
      <c r="T67" s="26">
        <f t="shared" ref="T67:T72" si="9">SUM(K67:M67)</f>
        <v>1</v>
      </c>
      <c r="U67" s="26">
        <f t="shared" ref="U67:U72" si="10">SUM(N67:Q67)</f>
        <v>1</v>
      </c>
    </row>
    <row r="68" spans="1:21" x14ac:dyDescent="0.3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</v>
      </c>
      <c r="G68" s="8">
        <f t="shared" si="5"/>
        <v>0.9961322579123626</v>
      </c>
      <c r="H68" s="14">
        <v>3.86774208763737E-3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26">
        <f t="shared" si="7"/>
        <v>1</v>
      </c>
      <c r="S68" s="26">
        <f t="shared" si="8"/>
        <v>1</v>
      </c>
      <c r="T68" s="26">
        <f t="shared" si="9"/>
        <v>1</v>
      </c>
      <c r="U68" s="26">
        <f t="shared" si="10"/>
        <v>1</v>
      </c>
    </row>
    <row r="69" spans="1:21" x14ac:dyDescent="0.3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</v>
      </c>
      <c r="G69" s="8">
        <f t="shared" si="5"/>
        <v>0.997099193434272</v>
      </c>
      <c r="H69" s="14">
        <v>2.9008065657280258E-3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26">
        <f t="shared" si="7"/>
        <v>1</v>
      </c>
      <c r="S69" s="26">
        <f t="shared" si="8"/>
        <v>1</v>
      </c>
      <c r="T69" s="26">
        <f t="shared" si="9"/>
        <v>1</v>
      </c>
      <c r="U69" s="26">
        <f t="shared" si="10"/>
        <v>1</v>
      </c>
    </row>
    <row r="70" spans="1:21" x14ac:dyDescent="0.3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</v>
      </c>
      <c r="G70" s="8">
        <f t="shared" si="5"/>
        <v>0.9980661289561813</v>
      </c>
      <c r="H70" s="14">
        <v>1.9338710438186815E-3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26">
        <f t="shared" si="7"/>
        <v>1</v>
      </c>
      <c r="S70" s="26">
        <f t="shared" si="8"/>
        <v>1</v>
      </c>
      <c r="T70" s="26">
        <f t="shared" si="9"/>
        <v>1</v>
      </c>
      <c r="U70" s="26">
        <f t="shared" si="10"/>
        <v>1</v>
      </c>
    </row>
    <row r="71" spans="1:21" x14ac:dyDescent="0.3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</v>
      </c>
      <c r="G71" s="8">
        <f t="shared" si="5"/>
        <v>0.9990330644780907</v>
      </c>
      <c r="H71" s="14">
        <v>9.6693552190934423E-4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26">
        <f t="shared" si="7"/>
        <v>1</v>
      </c>
      <c r="S71" s="26">
        <f t="shared" si="8"/>
        <v>1</v>
      </c>
      <c r="T71" s="26">
        <f t="shared" si="9"/>
        <v>1</v>
      </c>
      <c r="U71" s="26">
        <f t="shared" si="10"/>
        <v>1</v>
      </c>
    </row>
    <row r="72" spans="1:21" x14ac:dyDescent="0.3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</v>
      </c>
      <c r="G72" s="8">
        <f t="shared" si="5"/>
        <v>1</v>
      </c>
      <c r="H72" s="14">
        <v>0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26">
        <f t="shared" si="7"/>
        <v>1</v>
      </c>
      <c r="S72" s="26">
        <f t="shared" si="8"/>
        <v>1</v>
      </c>
      <c r="T72" s="26">
        <f t="shared" si="9"/>
        <v>1</v>
      </c>
      <c r="U72" s="26">
        <f t="shared" si="10"/>
        <v>1</v>
      </c>
    </row>
  </sheetData>
  <hyperlinks>
    <hyperlink ref="B1" r:id="rId1" display="F_1_@" xr:uid="{C1380AE6-1785-4342-9204-8ABA844F4517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2674-9436-424A-9E61-09C772B561FC}">
  <sheetPr>
    <tabColor theme="7" tint="0.59999389629810485"/>
  </sheetPr>
  <dimension ref="A1:U72"/>
  <sheetViews>
    <sheetView topLeftCell="A37" workbookViewId="0">
      <selection activeCell="J74" sqref="J74"/>
    </sheetView>
  </sheetViews>
  <sheetFormatPr defaultRowHeight="14.4" x14ac:dyDescent="0.3"/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43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v>0.98977311401807178</v>
      </c>
      <c r="H45" s="14">
        <v>1.018388598192811E-2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0.99999999999999989</v>
      </c>
      <c r="T45" s="8">
        <f t="shared" si="4"/>
        <v>1</v>
      </c>
      <c r="U45" s="8">
        <f t="shared" si="5"/>
        <v>1</v>
      </c>
    </row>
    <row r="46" spans="1:21" x14ac:dyDescent="0.3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v>0.99015029498036544</v>
      </c>
      <c r="H46" s="14">
        <v>9.806705019634477E-3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0.99999999999999989</v>
      </c>
      <c r="T46" s="8">
        <f t="shared" si="4"/>
        <v>1</v>
      </c>
      <c r="U46" s="8">
        <f t="shared" si="5"/>
        <v>1</v>
      </c>
    </row>
    <row r="47" spans="1:21" x14ac:dyDescent="0.3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v>0.99052747594265911</v>
      </c>
      <c r="H47" s="14">
        <v>9.4295240573408438E-3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v>0.99090465690495277</v>
      </c>
      <c r="H48" s="14">
        <v>9.0523430950472106E-3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v>0.99128183786724633</v>
      </c>
      <c r="H49" s="14">
        <v>8.6751621327535756E-3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0.99999999999999989</v>
      </c>
      <c r="T49" s="8">
        <f t="shared" si="4"/>
        <v>1</v>
      </c>
      <c r="U49" s="8">
        <f t="shared" si="5"/>
        <v>1</v>
      </c>
    </row>
    <row r="50" spans="1:21" x14ac:dyDescent="0.3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v>0.99165901882954</v>
      </c>
      <c r="H50" s="14">
        <v>8.2979811704599424E-3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v>0.99203619979183366</v>
      </c>
      <c r="H51" s="14">
        <v>7.9208002081663093E-3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v>0.99241338075412722</v>
      </c>
      <c r="H52" s="14">
        <v>7.5436192458726743E-3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0.99999999999999989</v>
      </c>
      <c r="T52" s="8">
        <f t="shared" si="4"/>
        <v>1</v>
      </c>
      <c r="U52" s="8">
        <f t="shared" si="5"/>
        <v>1</v>
      </c>
    </row>
    <row r="53" spans="1:21" x14ac:dyDescent="0.3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v>0.99279056171642088</v>
      </c>
      <c r="H53" s="14">
        <v>7.1664382835790411E-3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0.99999999999999989</v>
      </c>
      <c r="T53" s="8">
        <f t="shared" si="4"/>
        <v>1</v>
      </c>
      <c r="U53" s="8">
        <f t="shared" si="5"/>
        <v>1</v>
      </c>
    </row>
    <row r="54" spans="1:21" x14ac:dyDescent="0.3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v>0.99316774267871455</v>
      </c>
      <c r="H54" s="14">
        <v>6.7892573212854071E-3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v>0.99354492364100822</v>
      </c>
      <c r="H55" s="14">
        <v>6.412076358991773E-3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v>0.99392210460330177</v>
      </c>
      <c r="H56" s="14">
        <v>6.0348953966981398E-3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0.99999999999999989</v>
      </c>
      <c r="T56" s="8">
        <f t="shared" si="4"/>
        <v>1</v>
      </c>
      <c r="U56" s="8">
        <f t="shared" si="5"/>
        <v>1</v>
      </c>
    </row>
    <row r="57" spans="1:21" x14ac:dyDescent="0.3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v>0.99429928556559544</v>
      </c>
      <c r="H57" s="14">
        <v>5.6577144344045057E-3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v>0.9946764665278891</v>
      </c>
      <c r="H58" s="14">
        <v>5.2805334721108725E-3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v>0.99505364749018266</v>
      </c>
      <c r="H59" s="14">
        <v>4.9033525098172385E-3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0.99999999999999989</v>
      </c>
      <c r="T59" s="8">
        <f t="shared" si="4"/>
        <v>1</v>
      </c>
      <c r="U59" s="8">
        <f t="shared" si="5"/>
        <v>1</v>
      </c>
    </row>
    <row r="60" spans="1:21" x14ac:dyDescent="0.3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v>0.99543082845247632</v>
      </c>
      <c r="H60" s="14">
        <v>4.5261715475236044E-3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0.99999999999999989</v>
      </c>
      <c r="T60" s="8">
        <f t="shared" si="4"/>
        <v>1</v>
      </c>
      <c r="U60" s="8">
        <f t="shared" si="5"/>
        <v>1</v>
      </c>
    </row>
    <row r="61" spans="1:21" x14ac:dyDescent="0.3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v>0.99580800941476999</v>
      </c>
      <c r="H61" s="14">
        <v>4.1489905852299712E-3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v>0.99618519037706366</v>
      </c>
      <c r="H62" s="14">
        <v>3.7718096229363372E-3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v>0.99656237133935721</v>
      </c>
      <c r="H63" s="14">
        <v>3.394628660642704E-3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0.99999999999999989</v>
      </c>
      <c r="T63" s="8">
        <f t="shared" si="4"/>
        <v>1</v>
      </c>
      <c r="U63" s="8">
        <f t="shared" si="5"/>
        <v>1</v>
      </c>
    </row>
    <row r="64" spans="1:21" x14ac:dyDescent="0.3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v>0.99693955230165088</v>
      </c>
      <c r="H64" s="14">
        <v>3.017447698349069E-3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v>0.99731673326394454</v>
      </c>
      <c r="H65" s="14">
        <v>2.6402667360554358E-3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v>0.9976939142262381</v>
      </c>
      <c r="H66" s="14">
        <v>2.2630857737618026E-3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0.99999999999999989</v>
      </c>
      <c r="T66" s="8">
        <f t="shared" si="4"/>
        <v>1</v>
      </c>
      <c r="U66" s="8">
        <f t="shared" si="5"/>
        <v>1</v>
      </c>
    </row>
    <row r="67" spans="1:21" x14ac:dyDescent="0.3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v>0.99807109518853176</v>
      </c>
      <c r="H67" s="14">
        <v>1.8859048114681677E-3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v>0.99844827615082543</v>
      </c>
      <c r="H68" s="14">
        <v>1.5087238491745345E-3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v>0.9988254571131191</v>
      </c>
      <c r="H69" s="14">
        <v>1.1315428868809013E-3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v>0.99920263807541265</v>
      </c>
      <c r="H70" s="14">
        <v>7.5436192458726813E-4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0.99999999999999989</v>
      </c>
      <c r="T70" s="8">
        <f t="shared" si="11"/>
        <v>1</v>
      </c>
      <c r="U70" s="8">
        <f t="shared" si="12"/>
        <v>1</v>
      </c>
    </row>
    <row r="71" spans="1:21" x14ac:dyDescent="0.3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v>0.99957981903770632</v>
      </c>
      <c r="H71" s="14">
        <v>3.771809622936332E-4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6">
        <v>0.99995699999999998</v>
      </c>
      <c r="H72" s="14">
        <v>0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7FA67920-3F29-4B4C-81FA-ABA881A426D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7CBB-C4CD-43DB-B143-99D15519D112}">
  <sheetPr>
    <tabColor theme="7" tint="0.59999389629810485"/>
  </sheetPr>
  <dimension ref="A1:U72"/>
  <sheetViews>
    <sheetView topLeftCell="A7" workbookViewId="0">
      <selection activeCell="P52" sqref="P52"/>
    </sheetView>
  </sheetViews>
  <sheetFormatPr defaultRowHeight="14.4" x14ac:dyDescent="0.3"/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8">
        <v>0</v>
      </c>
      <c r="G35" s="8">
        <f>1-H35-F35-I35</f>
        <v>0.9999846</v>
      </c>
      <c r="H35" s="14">
        <v>0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8">
        <v>0</v>
      </c>
      <c r="G36" s="8">
        <f t="shared" ref="G36:G72" si="5">1-H36-F36-I36</f>
        <v>0.9999846</v>
      </c>
      <c r="H36" s="14">
        <v>0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8">
        <v>0</v>
      </c>
      <c r="G37" s="8">
        <f t="shared" si="5"/>
        <v>0.9999846</v>
      </c>
      <c r="H37" s="14">
        <v>0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8">
        <v>0</v>
      </c>
      <c r="G38" s="8">
        <f t="shared" si="5"/>
        <v>0.9999846</v>
      </c>
      <c r="H38" s="14">
        <v>0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8">
        <v>0</v>
      </c>
      <c r="G39" s="8">
        <f t="shared" si="5"/>
        <v>0.9999846</v>
      </c>
      <c r="H39" s="14">
        <v>0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8">
        <v>0</v>
      </c>
      <c r="G40" s="8">
        <f t="shared" si="5"/>
        <v>0.9999846</v>
      </c>
      <c r="H40" s="14">
        <v>0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8">
        <v>0</v>
      </c>
      <c r="G41" s="8">
        <f t="shared" si="5"/>
        <v>0.9999846</v>
      </c>
      <c r="H41" s="14">
        <v>0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8">
        <v>0</v>
      </c>
      <c r="G42" s="8">
        <f t="shared" si="5"/>
        <v>0.9999846</v>
      </c>
      <c r="H42" s="14">
        <v>0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8">
        <v>0</v>
      </c>
      <c r="G43" s="8">
        <f t="shared" si="5"/>
        <v>0.9999846</v>
      </c>
      <c r="H43" s="14">
        <v>0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8">
        <v>0</v>
      </c>
      <c r="G44" s="8">
        <f t="shared" si="5"/>
        <v>0.9999846</v>
      </c>
      <c r="H44" s="14">
        <v>0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8">
        <v>0</v>
      </c>
      <c r="G45" s="8">
        <f t="shared" si="5"/>
        <v>0.9999846</v>
      </c>
      <c r="H45" s="14">
        <v>0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8">
        <v>0</v>
      </c>
      <c r="G46" s="8">
        <f t="shared" si="5"/>
        <v>0.9999846</v>
      </c>
      <c r="H46" s="14">
        <v>0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8">
        <v>0</v>
      </c>
      <c r="G47" s="8">
        <f t="shared" si="5"/>
        <v>0.9999846</v>
      </c>
      <c r="H47" s="14">
        <v>0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8">
        <v>0</v>
      </c>
      <c r="G48" s="8">
        <f t="shared" si="5"/>
        <v>0.9999846</v>
      </c>
      <c r="H48" s="14">
        <v>0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8">
        <v>0</v>
      </c>
      <c r="G49" s="8">
        <f t="shared" si="5"/>
        <v>0.9999846</v>
      </c>
      <c r="H49" s="14">
        <v>0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8">
        <v>0</v>
      </c>
      <c r="G50" s="8">
        <f t="shared" si="5"/>
        <v>0.9999846</v>
      </c>
      <c r="H50" s="14">
        <v>0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8">
        <v>0</v>
      </c>
      <c r="G51" s="8">
        <f t="shared" si="5"/>
        <v>0.9999846</v>
      </c>
      <c r="H51" s="14">
        <v>0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8">
        <v>0</v>
      </c>
      <c r="G52" s="8">
        <f t="shared" si="5"/>
        <v>0.9999846</v>
      </c>
      <c r="H52" s="14">
        <v>0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8">
        <v>0</v>
      </c>
      <c r="G53" s="8">
        <f t="shared" si="5"/>
        <v>0.9999846</v>
      </c>
      <c r="H53" s="14">
        <v>0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8">
        <v>0</v>
      </c>
      <c r="G54" s="8">
        <f t="shared" si="5"/>
        <v>0.9999846</v>
      </c>
      <c r="H54" s="14">
        <v>0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8">
        <v>0</v>
      </c>
      <c r="G55" s="8">
        <f t="shared" si="5"/>
        <v>0.9999846</v>
      </c>
      <c r="H55" s="14">
        <v>0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8">
        <v>0</v>
      </c>
      <c r="G56" s="8">
        <f t="shared" si="5"/>
        <v>0.9999846</v>
      </c>
      <c r="H56" s="14">
        <v>0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8">
        <v>0</v>
      </c>
      <c r="G57" s="8">
        <f t="shared" si="5"/>
        <v>0.9999846</v>
      </c>
      <c r="H57" s="14">
        <v>0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8">
        <v>0</v>
      </c>
      <c r="G58" s="8">
        <f t="shared" si="5"/>
        <v>0.9999846</v>
      </c>
      <c r="H58" s="14">
        <v>0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8">
        <v>0</v>
      </c>
      <c r="G59" s="8">
        <f t="shared" si="5"/>
        <v>0.9999846</v>
      </c>
      <c r="H59" s="14">
        <v>0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8">
        <v>0</v>
      </c>
      <c r="G60" s="8">
        <f t="shared" si="5"/>
        <v>0.9999846</v>
      </c>
      <c r="H60" s="14">
        <v>0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8">
        <v>0</v>
      </c>
      <c r="G61" s="8">
        <f t="shared" si="5"/>
        <v>0.9999846</v>
      </c>
      <c r="H61" s="14">
        <v>0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8">
        <v>0</v>
      </c>
      <c r="G62" s="8">
        <f t="shared" si="5"/>
        <v>0.9999846</v>
      </c>
      <c r="H62" s="14">
        <v>0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8">
        <v>0</v>
      </c>
      <c r="G63" s="8">
        <f t="shared" si="5"/>
        <v>0.9999846</v>
      </c>
      <c r="H63" s="14">
        <v>0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8">
        <v>0</v>
      </c>
      <c r="G64" s="8">
        <f t="shared" si="5"/>
        <v>0.9999846</v>
      </c>
      <c r="H64" s="14">
        <v>0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8">
        <v>0</v>
      </c>
      <c r="G65" s="8">
        <f t="shared" si="5"/>
        <v>0.9999846</v>
      </c>
      <c r="H65" s="14">
        <v>0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8">
        <v>0</v>
      </c>
      <c r="G66" s="8">
        <f t="shared" si="5"/>
        <v>0.9999846</v>
      </c>
      <c r="H66" s="14">
        <v>0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8">
        <v>0</v>
      </c>
      <c r="G67" s="8">
        <f t="shared" si="5"/>
        <v>0.9999846</v>
      </c>
      <c r="H67" s="14">
        <v>0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8">
        <v>0</v>
      </c>
      <c r="G68" s="8">
        <f t="shared" si="5"/>
        <v>0.9999846</v>
      </c>
      <c r="H68" s="14">
        <v>0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8">
        <v>0</v>
      </c>
      <c r="G69" s="8">
        <f t="shared" si="5"/>
        <v>0.9999846</v>
      </c>
      <c r="H69" s="14">
        <v>0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8">
        <v>0</v>
      </c>
      <c r="G70" s="8">
        <f t="shared" si="5"/>
        <v>0.9999846</v>
      </c>
      <c r="H70" s="14">
        <v>0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8">
        <v>0</v>
      </c>
      <c r="G71" s="8">
        <f t="shared" si="5"/>
        <v>0.9999846</v>
      </c>
      <c r="H71" s="14">
        <v>0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8">
        <v>0</v>
      </c>
      <c r="G72" s="8">
        <f t="shared" si="5"/>
        <v>0.9999846</v>
      </c>
      <c r="H72" s="14">
        <v>0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1DCF0DB3-F950-48BE-BA93-E5307090A8E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C70F-7ADC-4C40-AF5B-BB15ED20D092}">
  <sheetPr>
    <tabColor theme="0" tint="-0.14999847407452621"/>
  </sheetPr>
  <dimension ref="A1:C72"/>
  <sheetViews>
    <sheetView topLeftCell="A49" workbookViewId="0">
      <selection activeCell="D81" sqref="D81"/>
    </sheetView>
  </sheetViews>
  <sheetFormatPr defaultRowHeight="14.4" x14ac:dyDescent="0.3"/>
  <cols>
    <col min="2" max="2" width="15.77734375" customWidth="1"/>
    <col min="4" max="4" width="13" customWidth="1"/>
  </cols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1980</v>
      </c>
      <c r="B2" s="7">
        <v>4123000</v>
      </c>
      <c r="C2" t="s">
        <v>2</v>
      </c>
    </row>
    <row r="3" spans="1:3" x14ac:dyDescent="0.3">
      <c r="A3">
        <v>1981</v>
      </c>
      <c r="B3" s="7">
        <v>4263000</v>
      </c>
      <c r="C3" t="s">
        <v>2</v>
      </c>
    </row>
    <row r="4" spans="1:3" x14ac:dyDescent="0.3">
      <c r="A4">
        <v>1982</v>
      </c>
      <c r="B4" s="7">
        <v>4321000</v>
      </c>
      <c r="C4" t="s">
        <v>2</v>
      </c>
    </row>
    <row r="5" spans="1:3" x14ac:dyDescent="0.3">
      <c r="A5">
        <v>1983</v>
      </c>
      <c r="B5" s="7">
        <v>4385000</v>
      </c>
      <c r="C5" t="s">
        <v>2</v>
      </c>
    </row>
    <row r="6" spans="1:3" x14ac:dyDescent="0.3">
      <c r="A6">
        <v>1984</v>
      </c>
      <c r="B6" s="7">
        <v>4471000</v>
      </c>
      <c r="C6" t="s">
        <v>2</v>
      </c>
    </row>
    <row r="7" spans="1:3" x14ac:dyDescent="0.3">
      <c r="A7">
        <v>1985</v>
      </c>
      <c r="B7" s="7">
        <v>4551000</v>
      </c>
      <c r="C7" t="s">
        <v>2</v>
      </c>
    </row>
    <row r="8" spans="1:3" x14ac:dyDescent="0.3">
      <c r="A8">
        <v>1986</v>
      </c>
      <c r="B8" s="7">
        <v>4616000</v>
      </c>
      <c r="C8" t="s">
        <v>2</v>
      </c>
    </row>
    <row r="9" spans="1:3" x14ac:dyDescent="0.3">
      <c r="A9">
        <v>1987</v>
      </c>
      <c r="B9" s="7">
        <v>4676000</v>
      </c>
      <c r="C9" t="s">
        <v>2</v>
      </c>
    </row>
    <row r="10" spans="1:3" x14ac:dyDescent="0.3">
      <c r="A10">
        <v>1988</v>
      </c>
      <c r="B10" s="7">
        <v>4806000</v>
      </c>
      <c r="C10" t="s">
        <v>2</v>
      </c>
    </row>
    <row r="11" spans="1:3" x14ac:dyDescent="0.3">
      <c r="A11">
        <v>1989</v>
      </c>
      <c r="B11" s="7">
        <v>4967000</v>
      </c>
      <c r="C11" t="s">
        <v>2</v>
      </c>
    </row>
    <row r="12" spans="1:3" x14ac:dyDescent="0.3">
      <c r="A12">
        <v>1990</v>
      </c>
      <c r="B12" s="7">
        <v>5118000</v>
      </c>
      <c r="C12" t="s">
        <v>2</v>
      </c>
    </row>
    <row r="13" spans="1:3" x14ac:dyDescent="0.3">
      <c r="A13">
        <v>1991</v>
      </c>
      <c r="B13" s="7">
        <v>5205000</v>
      </c>
      <c r="C13" t="s">
        <v>2</v>
      </c>
    </row>
    <row r="14" spans="1:3" x14ac:dyDescent="0.3">
      <c r="A14">
        <v>1992</v>
      </c>
      <c r="B14" s="7">
        <v>5247000</v>
      </c>
      <c r="C14" t="s">
        <v>2</v>
      </c>
    </row>
    <row r="15" spans="1:3" x14ac:dyDescent="0.3">
      <c r="A15">
        <v>1993</v>
      </c>
      <c r="B15" s="7">
        <v>5341000</v>
      </c>
      <c r="C15" t="s">
        <v>2</v>
      </c>
    </row>
    <row r="16" spans="1:3" x14ac:dyDescent="0.3">
      <c r="A16">
        <v>1994</v>
      </c>
      <c r="B16" s="7">
        <v>5456000</v>
      </c>
      <c r="C16" t="s">
        <v>2</v>
      </c>
    </row>
    <row r="17" spans="1:3" x14ac:dyDescent="0.3">
      <c r="A17">
        <v>1995</v>
      </c>
      <c r="B17" s="7">
        <v>5581000</v>
      </c>
      <c r="C17" t="s">
        <v>2</v>
      </c>
    </row>
    <row r="18" spans="1:3" x14ac:dyDescent="0.3">
      <c r="A18">
        <v>1996</v>
      </c>
      <c r="B18" s="7">
        <v>5664000</v>
      </c>
      <c r="C18" t="s">
        <v>2</v>
      </c>
    </row>
    <row r="19" spans="1:3" x14ac:dyDescent="0.3">
      <c r="A19">
        <v>1997</v>
      </c>
      <c r="B19" s="7">
        <v>5810000</v>
      </c>
      <c r="C19" t="s">
        <v>2</v>
      </c>
    </row>
    <row r="20" spans="1:3" x14ac:dyDescent="0.3">
      <c r="A20">
        <v>1998</v>
      </c>
      <c r="B20" s="7">
        <v>5931000</v>
      </c>
      <c r="C20" t="s">
        <v>2</v>
      </c>
    </row>
    <row r="21" spans="1:3" x14ac:dyDescent="0.3">
      <c r="A21">
        <v>1999</v>
      </c>
      <c r="B21" s="7">
        <v>6120000</v>
      </c>
      <c r="C21" t="s">
        <v>2</v>
      </c>
    </row>
    <row r="22" spans="1:3" x14ac:dyDescent="0.3">
      <c r="A22">
        <v>2000</v>
      </c>
      <c r="B22" s="1">
        <v>6343164</v>
      </c>
      <c r="C22" t="s">
        <v>2</v>
      </c>
    </row>
    <row r="23" spans="1:3" x14ac:dyDescent="0.3">
      <c r="A23">
        <v>2001</v>
      </c>
      <c r="B23" s="1">
        <v>6539040</v>
      </c>
      <c r="C23" t="s">
        <v>2</v>
      </c>
    </row>
    <row r="24" spans="1:3" x14ac:dyDescent="0.3">
      <c r="A24">
        <v>2002</v>
      </c>
      <c r="B24" s="1">
        <v>6710595</v>
      </c>
      <c r="C24" t="s">
        <v>2</v>
      </c>
    </row>
    <row r="25" spans="1:3" x14ac:dyDescent="0.3">
      <c r="A25">
        <v>2003</v>
      </c>
      <c r="B25" s="1">
        <v>6854947</v>
      </c>
      <c r="C25" t="s">
        <v>2</v>
      </c>
    </row>
    <row r="26" spans="1:3" x14ac:dyDescent="0.3">
      <c r="A26">
        <v>2004</v>
      </c>
      <c r="B26" s="1">
        <v>6908890</v>
      </c>
      <c r="C26" t="s">
        <v>2</v>
      </c>
    </row>
    <row r="27" spans="1:3" x14ac:dyDescent="0.3">
      <c r="A27">
        <v>2005</v>
      </c>
      <c r="B27" s="1">
        <v>6991974</v>
      </c>
      <c r="C27" t="s">
        <v>2</v>
      </c>
    </row>
    <row r="28" spans="1:3" x14ac:dyDescent="0.3">
      <c r="A28">
        <v>2006</v>
      </c>
      <c r="B28" s="1">
        <v>7092293</v>
      </c>
      <c r="C28" t="s">
        <v>2</v>
      </c>
    </row>
    <row r="29" spans="1:3" x14ac:dyDescent="0.3">
      <c r="A29">
        <v>2007</v>
      </c>
      <c r="B29" s="1">
        <v>7230178</v>
      </c>
      <c r="C29" t="s">
        <v>2</v>
      </c>
    </row>
    <row r="30" spans="1:3" x14ac:dyDescent="0.3">
      <c r="A30">
        <v>2008</v>
      </c>
      <c r="B30" s="1">
        <v>7391903</v>
      </c>
      <c r="C30" t="s">
        <v>2</v>
      </c>
    </row>
    <row r="31" spans="1:3" x14ac:dyDescent="0.3">
      <c r="A31">
        <v>2009</v>
      </c>
      <c r="B31" s="1">
        <v>7542331</v>
      </c>
      <c r="C31" t="s">
        <v>2</v>
      </c>
    </row>
    <row r="32" spans="1:3" x14ac:dyDescent="0.3">
      <c r="A32">
        <v>2010</v>
      </c>
      <c r="B32" s="1">
        <v>7622353</v>
      </c>
      <c r="C32" t="s">
        <v>2</v>
      </c>
    </row>
    <row r="33" spans="1:3" x14ac:dyDescent="0.3">
      <c r="A33">
        <v>2011</v>
      </c>
      <c r="B33" s="1">
        <v>7735547</v>
      </c>
      <c r="C33" t="s">
        <v>2</v>
      </c>
    </row>
    <row r="34" spans="1:3" x14ac:dyDescent="0.3">
      <c r="A34">
        <v>2012</v>
      </c>
      <c r="B34" s="1">
        <v>7858712</v>
      </c>
      <c r="C34" t="s">
        <v>2</v>
      </c>
    </row>
    <row r="35" spans="1:3" x14ac:dyDescent="0.3">
      <c r="A35">
        <v>2013</v>
      </c>
      <c r="B35" s="1">
        <v>7915613</v>
      </c>
      <c r="C35" t="s">
        <v>2</v>
      </c>
    </row>
    <row r="36" spans="1:3" x14ac:dyDescent="0.3">
      <c r="A36">
        <v>2014</v>
      </c>
      <c r="B36" s="1">
        <v>7932290</v>
      </c>
      <c r="C36" t="s">
        <v>2</v>
      </c>
    </row>
    <row r="37" spans="1:3" x14ac:dyDescent="0.3">
      <c r="A37">
        <v>2015</v>
      </c>
      <c r="B37" s="1">
        <v>7979083</v>
      </c>
      <c r="C37" t="s">
        <v>2</v>
      </c>
    </row>
    <row r="38" spans="1:3" x14ac:dyDescent="0.3">
      <c r="A38">
        <v>2016</v>
      </c>
      <c r="B38" s="1">
        <v>8100864</v>
      </c>
      <c r="C38" t="s">
        <v>2</v>
      </c>
    </row>
    <row r="39" spans="1:3" x14ac:dyDescent="0.3">
      <c r="A39">
        <v>2017</v>
      </c>
      <c r="B39" s="1">
        <v>8222974</v>
      </c>
      <c r="C39" t="s">
        <v>2</v>
      </c>
    </row>
    <row r="40" spans="1:3" x14ac:dyDescent="0.3">
      <c r="A40">
        <v>2018</v>
      </c>
      <c r="B40" s="1">
        <v>8373244</v>
      </c>
      <c r="C40" t="s">
        <v>2</v>
      </c>
    </row>
    <row r="41" spans="1:3" x14ac:dyDescent="0.3">
      <c r="A41">
        <v>2019</v>
      </c>
      <c r="B41" s="1">
        <v>8530584</v>
      </c>
      <c r="C41" t="s">
        <v>2</v>
      </c>
    </row>
    <row r="42" spans="1:3" x14ac:dyDescent="0.3">
      <c r="A42">
        <v>2020</v>
      </c>
      <c r="B42" s="1">
        <v>8677911</v>
      </c>
      <c r="C42" t="s">
        <v>2</v>
      </c>
    </row>
    <row r="43" spans="1:3" x14ac:dyDescent="0.3">
      <c r="A43">
        <v>2021</v>
      </c>
      <c r="B43" s="1">
        <v>8793592</v>
      </c>
      <c r="C43" t="s">
        <v>2</v>
      </c>
    </row>
    <row r="44" spans="1:3" x14ac:dyDescent="0.3">
      <c r="A44">
        <v>2022</v>
      </c>
      <c r="B44" s="1">
        <v>8730859.555555556</v>
      </c>
      <c r="C44" t="s">
        <v>5</v>
      </c>
    </row>
    <row r="45" spans="1:3" x14ac:dyDescent="0.3">
      <c r="A45">
        <v>2023</v>
      </c>
      <c r="B45" s="1">
        <v>8668127.1111111119</v>
      </c>
      <c r="C45" t="s">
        <v>5</v>
      </c>
    </row>
    <row r="46" spans="1:3" x14ac:dyDescent="0.3">
      <c r="A46">
        <v>2024</v>
      </c>
      <c r="B46" s="1">
        <v>8605394.666666666</v>
      </c>
      <c r="C46" t="s">
        <v>5</v>
      </c>
    </row>
    <row r="47" spans="1:3" x14ac:dyDescent="0.3">
      <c r="A47">
        <v>2025</v>
      </c>
      <c r="B47" s="1">
        <v>8542662.222222222</v>
      </c>
      <c r="C47" t="s">
        <v>5</v>
      </c>
    </row>
    <row r="48" spans="1:3" x14ac:dyDescent="0.3">
      <c r="A48">
        <v>2026</v>
      </c>
      <c r="B48" s="1">
        <v>8479929.777777778</v>
      </c>
      <c r="C48" t="s">
        <v>5</v>
      </c>
    </row>
    <row r="49" spans="1:3" x14ac:dyDescent="0.3">
      <c r="A49">
        <v>2027</v>
      </c>
      <c r="B49" s="1">
        <v>8417197.333333334</v>
      </c>
      <c r="C49" t="s">
        <v>5</v>
      </c>
    </row>
    <row r="50" spans="1:3" x14ac:dyDescent="0.3">
      <c r="A50">
        <v>2028</v>
      </c>
      <c r="B50" s="1">
        <v>8354464.888888889</v>
      </c>
      <c r="C50" t="s">
        <v>5</v>
      </c>
    </row>
    <row r="51" spans="1:3" x14ac:dyDescent="0.3">
      <c r="A51">
        <v>2029</v>
      </c>
      <c r="B51" s="1">
        <v>8291732.444444445</v>
      </c>
      <c r="C51" t="s">
        <v>5</v>
      </c>
    </row>
    <row r="52" spans="1:3" x14ac:dyDescent="0.3">
      <c r="A52">
        <v>2030</v>
      </c>
      <c r="B52" s="1">
        <v>8229000</v>
      </c>
      <c r="C52" t="s">
        <v>71</v>
      </c>
    </row>
    <row r="53" spans="1:3" x14ac:dyDescent="0.3">
      <c r="A53">
        <v>2031</v>
      </c>
      <c r="B53" s="1">
        <v>8244500</v>
      </c>
      <c r="C53" t="s">
        <v>5</v>
      </c>
    </row>
    <row r="54" spans="1:3" x14ac:dyDescent="0.3">
      <c r="A54">
        <v>2032</v>
      </c>
      <c r="B54" s="1">
        <v>8260000</v>
      </c>
      <c r="C54" t="s">
        <v>5</v>
      </c>
    </row>
    <row r="55" spans="1:3" x14ac:dyDescent="0.3">
      <c r="A55">
        <v>2033</v>
      </c>
      <c r="B55" s="1">
        <v>8275500</v>
      </c>
      <c r="C55" t="s">
        <v>5</v>
      </c>
    </row>
    <row r="56" spans="1:3" x14ac:dyDescent="0.3">
      <c r="A56">
        <v>2034</v>
      </c>
      <c r="B56" s="1">
        <v>8291000</v>
      </c>
      <c r="C56" t="s">
        <v>5</v>
      </c>
    </row>
    <row r="57" spans="1:3" x14ac:dyDescent="0.3">
      <c r="A57">
        <v>2035</v>
      </c>
      <c r="B57" s="1">
        <v>8306500</v>
      </c>
      <c r="C57" t="s">
        <v>5</v>
      </c>
    </row>
    <row r="58" spans="1:3" x14ac:dyDescent="0.3">
      <c r="A58">
        <v>2036</v>
      </c>
      <c r="B58" s="1">
        <v>8322000</v>
      </c>
      <c r="C58" t="s">
        <v>5</v>
      </c>
    </row>
    <row r="59" spans="1:3" x14ac:dyDescent="0.3">
      <c r="A59">
        <v>2037</v>
      </c>
      <c r="B59" s="1">
        <v>8337500</v>
      </c>
      <c r="C59" t="s">
        <v>5</v>
      </c>
    </row>
    <row r="60" spans="1:3" x14ac:dyDescent="0.3">
      <c r="A60">
        <v>2038</v>
      </c>
      <c r="B60" s="1">
        <v>8353000</v>
      </c>
      <c r="C60" t="s">
        <v>5</v>
      </c>
    </row>
    <row r="61" spans="1:3" x14ac:dyDescent="0.3">
      <c r="A61">
        <v>2039</v>
      </c>
      <c r="B61" s="1">
        <v>8368500</v>
      </c>
      <c r="C61" t="s">
        <v>5</v>
      </c>
    </row>
    <row r="62" spans="1:3" x14ac:dyDescent="0.3">
      <c r="A62">
        <v>2040</v>
      </c>
      <c r="B62" s="1">
        <v>8384000</v>
      </c>
      <c r="C62" t="s">
        <v>5</v>
      </c>
    </row>
    <row r="63" spans="1:3" x14ac:dyDescent="0.3">
      <c r="A63">
        <v>2041</v>
      </c>
      <c r="B63" s="1">
        <v>8399500</v>
      </c>
      <c r="C63" t="s">
        <v>5</v>
      </c>
    </row>
    <row r="64" spans="1:3" x14ac:dyDescent="0.3">
      <c r="A64">
        <v>2042</v>
      </c>
      <c r="B64" s="1">
        <v>8415000</v>
      </c>
      <c r="C64" t="s">
        <v>5</v>
      </c>
    </row>
    <row r="65" spans="1:3" x14ac:dyDescent="0.3">
      <c r="A65">
        <v>2043</v>
      </c>
      <c r="B65" s="1">
        <v>8430500</v>
      </c>
      <c r="C65" t="s">
        <v>5</v>
      </c>
    </row>
    <row r="66" spans="1:3" x14ac:dyDescent="0.3">
      <c r="A66">
        <v>2044</v>
      </c>
      <c r="B66" s="1">
        <v>8446000</v>
      </c>
      <c r="C66" t="s">
        <v>5</v>
      </c>
    </row>
    <row r="67" spans="1:3" x14ac:dyDescent="0.3">
      <c r="A67">
        <v>2045</v>
      </c>
      <c r="B67" s="1">
        <v>8461500</v>
      </c>
      <c r="C67" t="s">
        <v>5</v>
      </c>
    </row>
    <row r="68" spans="1:3" x14ac:dyDescent="0.3">
      <c r="A68">
        <v>2046</v>
      </c>
      <c r="B68" s="1">
        <v>8477000</v>
      </c>
      <c r="C68" t="s">
        <v>5</v>
      </c>
    </row>
    <row r="69" spans="1:3" x14ac:dyDescent="0.3">
      <c r="A69">
        <v>2047</v>
      </c>
      <c r="B69" s="1">
        <v>8492500</v>
      </c>
      <c r="C69" t="s">
        <v>5</v>
      </c>
    </row>
    <row r="70" spans="1:3" x14ac:dyDescent="0.3">
      <c r="A70">
        <v>2048</v>
      </c>
      <c r="B70" s="1">
        <v>8508000</v>
      </c>
      <c r="C70" t="s">
        <v>5</v>
      </c>
    </row>
    <row r="71" spans="1:3" x14ac:dyDescent="0.3">
      <c r="A71">
        <v>2049</v>
      </c>
      <c r="B71" s="1">
        <v>8523500</v>
      </c>
      <c r="C71" t="s">
        <v>5</v>
      </c>
    </row>
    <row r="72" spans="1:3" x14ac:dyDescent="0.3">
      <c r="A72">
        <v>2050</v>
      </c>
      <c r="B72" s="1">
        <v>8539000</v>
      </c>
      <c r="C72" t="s">
        <v>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BF4A-A456-4990-B4B5-8C6DDA3D989E}">
  <sheetPr>
    <tabColor theme="0" tint="-0.14999847407452621"/>
  </sheetPr>
  <dimension ref="A1:E5"/>
  <sheetViews>
    <sheetView workbookViewId="0">
      <selection activeCell="D1" sqref="D1"/>
    </sheetView>
  </sheetViews>
  <sheetFormatPr defaultRowHeight="14.4" x14ac:dyDescent="0.3"/>
  <sheetData>
    <row r="1" spans="1:5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926D-6BBD-4492-8789-5FBFCEC9D830}">
  <sheetPr>
    <tabColor theme="0" tint="-0.14999847407452621"/>
  </sheetPr>
  <dimension ref="A1:B72"/>
  <sheetViews>
    <sheetView topLeftCell="A28" workbookViewId="0">
      <selection activeCell="B1" sqref="B1"/>
    </sheetView>
  </sheetViews>
  <sheetFormatPr defaultRowHeight="14.4" x14ac:dyDescent="0.3"/>
  <sheetData>
    <row r="1" spans="1:2" ht="57.6" x14ac:dyDescent="0.3">
      <c r="A1" s="6" t="s">
        <v>0</v>
      </c>
      <c r="B1" s="9" t="s">
        <v>69</v>
      </c>
    </row>
    <row r="2" spans="1:2" x14ac:dyDescent="0.3">
      <c r="A2" s="4">
        <v>1980</v>
      </c>
      <c r="B2" s="10">
        <v>4.06E-4</v>
      </c>
    </row>
    <row r="3" spans="1:2" x14ac:dyDescent="0.3">
      <c r="A3" s="4">
        <v>1981</v>
      </c>
      <c r="B3" s="10">
        <v>4.06E-4</v>
      </c>
    </row>
    <row r="4" spans="1:2" x14ac:dyDescent="0.3">
      <c r="A4" s="4">
        <v>1982</v>
      </c>
      <c r="B4" s="10">
        <v>4.06E-4</v>
      </c>
    </row>
    <row r="5" spans="1:2" x14ac:dyDescent="0.3">
      <c r="A5" s="4">
        <v>1983</v>
      </c>
      <c r="B5" s="10">
        <v>4.06E-4</v>
      </c>
    </row>
    <row r="6" spans="1:2" x14ac:dyDescent="0.3">
      <c r="A6" s="4">
        <v>1984</v>
      </c>
      <c r="B6" s="10">
        <v>4.06E-4</v>
      </c>
    </row>
    <row r="7" spans="1:2" x14ac:dyDescent="0.3">
      <c r="A7" s="4">
        <v>1985</v>
      </c>
      <c r="B7" s="10">
        <v>4.06E-4</v>
      </c>
    </row>
    <row r="8" spans="1:2" x14ac:dyDescent="0.3">
      <c r="A8" s="4">
        <v>1986</v>
      </c>
      <c r="B8" s="10">
        <v>4.06E-4</v>
      </c>
    </row>
    <row r="9" spans="1:2" x14ac:dyDescent="0.3">
      <c r="A9" s="4">
        <v>1987</v>
      </c>
      <c r="B9" s="10">
        <v>4.06E-4</v>
      </c>
    </row>
    <row r="10" spans="1:2" x14ac:dyDescent="0.3">
      <c r="A10" s="4">
        <v>1988</v>
      </c>
      <c r="B10" s="10">
        <v>4.06E-4</v>
      </c>
    </row>
    <row r="11" spans="1:2" x14ac:dyDescent="0.3">
      <c r="A11" s="4">
        <v>1989</v>
      </c>
      <c r="B11" s="10">
        <v>4.06E-4</v>
      </c>
    </row>
    <row r="12" spans="1:2" x14ac:dyDescent="0.3">
      <c r="A12" s="4">
        <v>1990</v>
      </c>
      <c r="B12" s="10">
        <v>4.06E-4</v>
      </c>
    </row>
    <row r="13" spans="1:2" x14ac:dyDescent="0.3">
      <c r="A13" s="4">
        <v>1991</v>
      </c>
      <c r="B13" s="10">
        <v>4.06E-4</v>
      </c>
    </row>
    <row r="14" spans="1:2" x14ac:dyDescent="0.3">
      <c r="A14" s="4">
        <v>1992</v>
      </c>
      <c r="B14" s="10">
        <v>4.06E-4</v>
      </c>
    </row>
    <row r="15" spans="1:2" x14ac:dyDescent="0.3">
      <c r="A15" s="4">
        <v>1993</v>
      </c>
      <c r="B15" s="10">
        <v>4.06E-4</v>
      </c>
    </row>
    <row r="16" spans="1:2" x14ac:dyDescent="0.3">
      <c r="A16" s="4">
        <v>1994</v>
      </c>
      <c r="B16" s="10">
        <v>4.06E-4</v>
      </c>
    </row>
    <row r="17" spans="1:2" x14ac:dyDescent="0.3">
      <c r="A17" s="4">
        <v>1995</v>
      </c>
      <c r="B17" s="10">
        <v>4.06E-4</v>
      </c>
    </row>
    <row r="18" spans="1:2" x14ac:dyDescent="0.3">
      <c r="A18" s="4">
        <v>1996</v>
      </c>
      <c r="B18">
        <v>3.3500000000000001E-4</v>
      </c>
    </row>
    <row r="19" spans="1:2" x14ac:dyDescent="0.3">
      <c r="A19" s="4">
        <v>1997</v>
      </c>
      <c r="B19">
        <v>3.3500000000000001E-4</v>
      </c>
    </row>
    <row r="20" spans="1:2" x14ac:dyDescent="0.3">
      <c r="A20" s="4">
        <v>1998</v>
      </c>
      <c r="B20">
        <v>3.3500000000000001E-4</v>
      </c>
    </row>
    <row r="21" spans="1:2" x14ac:dyDescent="0.3">
      <c r="A21" s="4">
        <v>1999</v>
      </c>
      <c r="B21">
        <v>3.3500000000000001E-4</v>
      </c>
    </row>
    <row r="22" spans="1:2" x14ac:dyDescent="0.3">
      <c r="A22" s="4">
        <v>2000</v>
      </c>
      <c r="B22">
        <v>1.2E-4</v>
      </c>
    </row>
    <row r="23" spans="1:2" x14ac:dyDescent="0.3">
      <c r="A23" s="4">
        <v>2001</v>
      </c>
      <c r="B23">
        <v>1.2E-4</v>
      </c>
    </row>
    <row r="24" spans="1:2" x14ac:dyDescent="0.3">
      <c r="A24" s="4">
        <v>2002</v>
      </c>
      <c r="B24">
        <v>1.2E-4</v>
      </c>
    </row>
    <row r="25" spans="1:2" x14ac:dyDescent="0.3">
      <c r="A25" s="4">
        <v>2003</v>
      </c>
      <c r="B25">
        <v>1.2E-4</v>
      </c>
    </row>
    <row r="26" spans="1:2" x14ac:dyDescent="0.3">
      <c r="A26" s="4">
        <v>2004</v>
      </c>
      <c r="B26">
        <v>1.2E-4</v>
      </c>
    </row>
    <row r="27" spans="1:2" x14ac:dyDescent="0.3">
      <c r="A27" s="4">
        <v>2005</v>
      </c>
      <c r="B27">
        <v>1.2E-4</v>
      </c>
    </row>
    <row r="28" spans="1:2" x14ac:dyDescent="0.3">
      <c r="A28" s="4">
        <v>2006</v>
      </c>
      <c r="B28">
        <v>1.2E-4</v>
      </c>
    </row>
    <row r="29" spans="1:2" x14ac:dyDescent="0.3">
      <c r="A29" s="4">
        <v>2007</v>
      </c>
      <c r="B29">
        <v>1.2E-4</v>
      </c>
    </row>
    <row r="30" spans="1:2" x14ac:dyDescent="0.3">
      <c r="A30" s="4">
        <v>2008</v>
      </c>
      <c r="B30">
        <v>1.2E-4</v>
      </c>
    </row>
    <row r="31" spans="1:2" x14ac:dyDescent="0.3">
      <c r="A31" s="4">
        <v>2009</v>
      </c>
      <c r="B31">
        <v>1.2E-4</v>
      </c>
    </row>
    <row r="32" spans="1:2" x14ac:dyDescent="0.3">
      <c r="A32" s="4">
        <v>2010</v>
      </c>
      <c r="B32">
        <v>1.2E-4</v>
      </c>
    </row>
    <row r="33" spans="1:2" x14ac:dyDescent="0.3">
      <c r="A33" s="4">
        <v>2011</v>
      </c>
      <c r="B33">
        <v>1.2E-4</v>
      </c>
    </row>
    <row r="34" spans="1:2" x14ac:dyDescent="0.3">
      <c r="A34" s="4">
        <v>2012</v>
      </c>
      <c r="B34">
        <v>1.2E-4</v>
      </c>
    </row>
    <row r="35" spans="1:2" x14ac:dyDescent="0.3">
      <c r="A35" s="4">
        <v>2013</v>
      </c>
      <c r="B35">
        <v>1.2E-4</v>
      </c>
    </row>
    <row r="36" spans="1:2" x14ac:dyDescent="0.3">
      <c r="A36" s="4">
        <v>2014</v>
      </c>
      <c r="B36">
        <v>1.2E-4</v>
      </c>
    </row>
    <row r="37" spans="1:2" x14ac:dyDescent="0.3">
      <c r="A37" s="4">
        <v>2015</v>
      </c>
      <c r="B37">
        <v>1.2E-4</v>
      </c>
    </row>
    <row r="38" spans="1:2" x14ac:dyDescent="0.3">
      <c r="A38" s="4">
        <v>2016</v>
      </c>
      <c r="B38">
        <v>1.2E-4</v>
      </c>
    </row>
    <row r="39" spans="1:2" x14ac:dyDescent="0.3">
      <c r="A39" s="4">
        <v>2017</v>
      </c>
      <c r="B39">
        <v>1.2E-4</v>
      </c>
    </row>
    <row r="40" spans="1:2" x14ac:dyDescent="0.3">
      <c r="A40" s="4">
        <v>2018</v>
      </c>
      <c r="B40" s="4">
        <v>0</v>
      </c>
    </row>
    <row r="41" spans="1:2" x14ac:dyDescent="0.3">
      <c r="A41" s="4">
        <v>2019</v>
      </c>
      <c r="B41" s="4">
        <v>0</v>
      </c>
    </row>
    <row r="42" spans="1:2" x14ac:dyDescent="0.3">
      <c r="A42" s="4">
        <v>2020</v>
      </c>
      <c r="B42" s="4">
        <v>0</v>
      </c>
    </row>
    <row r="43" spans="1:2" x14ac:dyDescent="0.3">
      <c r="A43" s="4">
        <v>2021</v>
      </c>
      <c r="B43" s="4">
        <v>0</v>
      </c>
    </row>
    <row r="44" spans="1:2" x14ac:dyDescent="0.3">
      <c r="A44" s="4">
        <v>2022</v>
      </c>
      <c r="B44" s="4">
        <v>0</v>
      </c>
    </row>
    <row r="45" spans="1:2" x14ac:dyDescent="0.3">
      <c r="A45" s="4">
        <v>2023</v>
      </c>
      <c r="B45" s="4">
        <v>0</v>
      </c>
    </row>
    <row r="46" spans="1:2" x14ac:dyDescent="0.3">
      <c r="A46" s="4">
        <v>2024</v>
      </c>
      <c r="B46" s="4">
        <v>0</v>
      </c>
    </row>
    <row r="47" spans="1:2" x14ac:dyDescent="0.3">
      <c r="A47" s="4">
        <v>2025</v>
      </c>
      <c r="B47" s="4">
        <v>0</v>
      </c>
    </row>
    <row r="48" spans="1:2" x14ac:dyDescent="0.3">
      <c r="A48" s="4">
        <v>2026</v>
      </c>
      <c r="B48" s="4">
        <v>0</v>
      </c>
    </row>
    <row r="49" spans="1:2" x14ac:dyDescent="0.3">
      <c r="A49" s="4">
        <v>2027</v>
      </c>
      <c r="B49" s="4">
        <v>0</v>
      </c>
    </row>
    <row r="50" spans="1:2" x14ac:dyDescent="0.3">
      <c r="A50" s="4">
        <v>2028</v>
      </c>
      <c r="B50" s="4">
        <v>0</v>
      </c>
    </row>
    <row r="51" spans="1:2" x14ac:dyDescent="0.3">
      <c r="A51" s="4">
        <v>2029</v>
      </c>
      <c r="B51" s="4">
        <v>0</v>
      </c>
    </row>
    <row r="52" spans="1:2" x14ac:dyDescent="0.3">
      <c r="A52" s="4">
        <v>2030</v>
      </c>
      <c r="B52" s="4">
        <v>0</v>
      </c>
    </row>
    <row r="53" spans="1:2" x14ac:dyDescent="0.3">
      <c r="A53" s="4">
        <v>2031</v>
      </c>
      <c r="B53" s="4">
        <v>0</v>
      </c>
    </row>
    <row r="54" spans="1:2" x14ac:dyDescent="0.3">
      <c r="A54" s="4">
        <v>2032</v>
      </c>
      <c r="B54" s="4">
        <v>0</v>
      </c>
    </row>
    <row r="55" spans="1:2" x14ac:dyDescent="0.3">
      <c r="A55" s="4">
        <v>2033</v>
      </c>
      <c r="B55" s="4">
        <v>0</v>
      </c>
    </row>
    <row r="56" spans="1:2" x14ac:dyDescent="0.3">
      <c r="A56" s="4">
        <v>2034</v>
      </c>
      <c r="B56" s="4">
        <v>0</v>
      </c>
    </row>
    <row r="57" spans="1:2" x14ac:dyDescent="0.3">
      <c r="A57" s="4">
        <v>2035</v>
      </c>
      <c r="B57" s="4">
        <v>0</v>
      </c>
    </row>
    <row r="58" spans="1:2" x14ac:dyDescent="0.3">
      <c r="A58" s="4">
        <v>2036</v>
      </c>
      <c r="B58" s="4">
        <v>0</v>
      </c>
    </row>
    <row r="59" spans="1:2" x14ac:dyDescent="0.3">
      <c r="A59" s="4">
        <v>2037</v>
      </c>
      <c r="B59" s="4">
        <v>0</v>
      </c>
    </row>
    <row r="60" spans="1:2" x14ac:dyDescent="0.3">
      <c r="A60" s="4">
        <v>2038</v>
      </c>
      <c r="B60" s="4">
        <v>0</v>
      </c>
    </row>
    <row r="61" spans="1:2" x14ac:dyDescent="0.3">
      <c r="A61" s="4">
        <v>2039</v>
      </c>
      <c r="B61" s="4">
        <v>0</v>
      </c>
    </row>
    <row r="62" spans="1:2" x14ac:dyDescent="0.3">
      <c r="A62" s="4">
        <v>2040</v>
      </c>
      <c r="B62" s="4">
        <v>0</v>
      </c>
    </row>
    <row r="63" spans="1:2" x14ac:dyDescent="0.3">
      <c r="A63" s="4">
        <v>2041</v>
      </c>
      <c r="B63" s="4">
        <v>0</v>
      </c>
    </row>
    <row r="64" spans="1:2" x14ac:dyDescent="0.3">
      <c r="A64" s="4">
        <v>2042</v>
      </c>
      <c r="B64" s="4">
        <v>0</v>
      </c>
    </row>
    <row r="65" spans="1:2" x14ac:dyDescent="0.3">
      <c r="A65" s="4">
        <v>2043</v>
      </c>
      <c r="B65" s="4">
        <v>0</v>
      </c>
    </row>
    <row r="66" spans="1:2" x14ac:dyDescent="0.3">
      <c r="A66" s="4">
        <v>2044</v>
      </c>
      <c r="B66" s="4">
        <v>0</v>
      </c>
    </row>
    <row r="67" spans="1:2" x14ac:dyDescent="0.3">
      <c r="A67" s="4">
        <v>2045</v>
      </c>
      <c r="B67" s="4">
        <v>0</v>
      </c>
    </row>
    <row r="68" spans="1:2" x14ac:dyDescent="0.3">
      <c r="A68" s="4">
        <v>2046</v>
      </c>
      <c r="B68" s="4">
        <v>0</v>
      </c>
    </row>
    <row r="69" spans="1:2" x14ac:dyDescent="0.3">
      <c r="A69" s="4">
        <v>2047</v>
      </c>
      <c r="B69" s="4">
        <v>0</v>
      </c>
    </row>
    <row r="70" spans="1:2" x14ac:dyDescent="0.3">
      <c r="A70" s="4">
        <v>2048</v>
      </c>
      <c r="B70" s="4">
        <v>0</v>
      </c>
    </row>
    <row r="71" spans="1:2" x14ac:dyDescent="0.3">
      <c r="A71" s="4">
        <v>2049</v>
      </c>
      <c r="B71" s="4">
        <v>0</v>
      </c>
    </row>
    <row r="72" spans="1:2" x14ac:dyDescent="0.3">
      <c r="A72" s="4">
        <v>2050</v>
      </c>
      <c r="B7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BE59-BEDA-44E8-9773-90C9E515E9A6}">
  <dimension ref="A1:D4"/>
  <sheetViews>
    <sheetView workbookViewId="0">
      <selection activeCell="D11" sqref="D11"/>
    </sheetView>
  </sheetViews>
  <sheetFormatPr defaultRowHeight="14.4" x14ac:dyDescent="0.3"/>
  <cols>
    <col min="1" max="1" width="23.21875" customWidth="1"/>
    <col min="2" max="2" width="20.109375" customWidth="1"/>
    <col min="3" max="3" width="42.77734375" customWidth="1"/>
    <col min="4" max="4" width="31.21875" customWidth="1"/>
  </cols>
  <sheetData>
    <row r="1" spans="1:4" x14ac:dyDescent="0.3">
      <c r="A1" s="3" t="s">
        <v>23</v>
      </c>
      <c r="B1" s="3" t="s">
        <v>22</v>
      </c>
      <c r="C1" s="3" t="s">
        <v>31</v>
      </c>
      <c r="D1" s="3" t="s">
        <v>30</v>
      </c>
    </row>
    <row r="2" spans="1:4" x14ac:dyDescent="0.3">
      <c r="A2" t="s">
        <v>27</v>
      </c>
      <c r="B2" t="s">
        <v>68</v>
      </c>
      <c r="C2">
        <v>38.9</v>
      </c>
      <c r="D2" s="8">
        <v>4.4300000000000002E-10</v>
      </c>
    </row>
    <row r="3" spans="1:4" x14ac:dyDescent="0.3">
      <c r="A3" t="s">
        <v>28</v>
      </c>
      <c r="B3" t="s">
        <v>26</v>
      </c>
      <c r="C3">
        <v>0.21199999999999999</v>
      </c>
      <c r="D3" s="8">
        <v>1.4700000000000001E-10</v>
      </c>
    </row>
    <row r="4" spans="1:4" x14ac:dyDescent="0.3">
      <c r="A4" t="s">
        <v>29</v>
      </c>
      <c r="B4" t="s">
        <v>26</v>
      </c>
      <c r="C4">
        <v>1.0900000000000001</v>
      </c>
      <c r="D4" s="8">
        <v>1.1399999999999999E-10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A1F7-1C1F-47AB-A0AA-2E3594FCD104}">
  <sheetPr>
    <tabColor theme="0" tint="-0.14999847407452621"/>
  </sheetPr>
  <dimension ref="A1:B72"/>
  <sheetViews>
    <sheetView workbookViewId="0">
      <selection activeCell="C1" sqref="C1:D1048576"/>
    </sheetView>
  </sheetViews>
  <sheetFormatPr defaultRowHeight="14.4" x14ac:dyDescent="0.3"/>
  <sheetData>
    <row r="1" spans="1:2" ht="57.6" x14ac:dyDescent="0.3">
      <c r="A1" s="6" t="s">
        <v>0</v>
      </c>
      <c r="B1" s="9" t="s">
        <v>70</v>
      </c>
    </row>
    <row r="2" spans="1:2" x14ac:dyDescent="0.3">
      <c r="A2" s="4">
        <v>1980</v>
      </c>
      <c r="B2" s="10">
        <v>0</v>
      </c>
    </row>
    <row r="3" spans="1:2" x14ac:dyDescent="0.3">
      <c r="A3" s="4">
        <v>1981</v>
      </c>
      <c r="B3" s="10">
        <v>0</v>
      </c>
    </row>
    <row r="4" spans="1:2" x14ac:dyDescent="0.3">
      <c r="A4" s="4">
        <v>1982</v>
      </c>
      <c r="B4" s="10">
        <v>0</v>
      </c>
    </row>
    <row r="5" spans="1:2" x14ac:dyDescent="0.3">
      <c r="A5" s="4">
        <v>1983</v>
      </c>
      <c r="B5" s="10">
        <v>0</v>
      </c>
    </row>
    <row r="6" spans="1:2" x14ac:dyDescent="0.3">
      <c r="A6" s="4">
        <v>1984</v>
      </c>
      <c r="B6" s="10">
        <v>0</v>
      </c>
    </row>
    <row r="7" spans="1:2" x14ac:dyDescent="0.3">
      <c r="A7" s="4">
        <v>1985</v>
      </c>
      <c r="B7" s="10">
        <v>0</v>
      </c>
    </row>
    <row r="8" spans="1:2" x14ac:dyDescent="0.3">
      <c r="A8" s="4">
        <v>1986</v>
      </c>
      <c r="B8" s="10">
        <v>0</v>
      </c>
    </row>
    <row r="9" spans="1:2" x14ac:dyDescent="0.3">
      <c r="A9" s="4">
        <v>1987</v>
      </c>
      <c r="B9" s="10">
        <v>0</v>
      </c>
    </row>
    <row r="10" spans="1:2" x14ac:dyDescent="0.3">
      <c r="A10" s="4">
        <v>1988</v>
      </c>
      <c r="B10" s="10">
        <v>0</v>
      </c>
    </row>
    <row r="11" spans="1:2" x14ac:dyDescent="0.3">
      <c r="A11" s="4">
        <v>1989</v>
      </c>
      <c r="B11" s="10">
        <v>0</v>
      </c>
    </row>
    <row r="12" spans="1:2" x14ac:dyDescent="0.3">
      <c r="A12" s="4">
        <v>1990</v>
      </c>
      <c r="B12" s="10">
        <v>0</v>
      </c>
    </row>
    <row r="13" spans="1:2" x14ac:dyDescent="0.3">
      <c r="A13" s="4">
        <v>1991</v>
      </c>
      <c r="B13" s="10">
        <v>0</v>
      </c>
    </row>
    <row r="14" spans="1:2" x14ac:dyDescent="0.3">
      <c r="A14" s="4">
        <v>1992</v>
      </c>
      <c r="B14" s="10">
        <v>0</v>
      </c>
    </row>
    <row r="15" spans="1:2" x14ac:dyDescent="0.3">
      <c r="A15" s="4">
        <v>1993</v>
      </c>
      <c r="B15" s="10">
        <v>0</v>
      </c>
    </row>
    <row r="16" spans="1:2" x14ac:dyDescent="0.3">
      <c r="A16" s="4">
        <v>1994</v>
      </c>
      <c r="B16" s="10">
        <v>0</v>
      </c>
    </row>
    <row r="17" spans="1:2" x14ac:dyDescent="0.3">
      <c r="A17" s="4">
        <v>1995</v>
      </c>
      <c r="B17" s="10">
        <v>0</v>
      </c>
    </row>
    <row r="18" spans="1:2" x14ac:dyDescent="0.3">
      <c r="A18" s="4">
        <v>1996</v>
      </c>
      <c r="B18">
        <f>(0.000406-0.000335)*1.5</f>
        <v>1.0649999999999999E-4</v>
      </c>
    </row>
    <row r="19" spans="1:2" x14ac:dyDescent="0.3">
      <c r="A19" s="4">
        <v>1997</v>
      </c>
      <c r="B19">
        <f t="shared" ref="B19:B21" si="0">(0.000406-0.000335)*1.5</f>
        <v>1.0649999999999999E-4</v>
      </c>
    </row>
    <row r="20" spans="1:2" x14ac:dyDescent="0.3">
      <c r="A20" s="4">
        <v>1998</v>
      </c>
      <c r="B20">
        <f t="shared" si="0"/>
        <v>1.0649999999999999E-4</v>
      </c>
    </row>
    <row r="21" spans="1:2" x14ac:dyDescent="0.3">
      <c r="A21" s="4">
        <v>1999</v>
      </c>
      <c r="B21">
        <f t="shared" si="0"/>
        <v>1.0649999999999999E-4</v>
      </c>
    </row>
    <row r="22" spans="1:2" x14ac:dyDescent="0.3">
      <c r="A22" s="4">
        <v>2000</v>
      </c>
      <c r="B22">
        <f>(0.000406-0.00012)*1.5</f>
        <v>4.2900000000000002E-4</v>
      </c>
    </row>
    <row r="23" spans="1:2" x14ac:dyDescent="0.3">
      <c r="A23" s="4">
        <v>2001</v>
      </c>
      <c r="B23">
        <f t="shared" ref="B23:B39" si="1">(0.000406-0.00012)*1.5</f>
        <v>4.2900000000000002E-4</v>
      </c>
    </row>
    <row r="24" spans="1:2" x14ac:dyDescent="0.3">
      <c r="A24" s="4">
        <v>2002</v>
      </c>
      <c r="B24">
        <f t="shared" si="1"/>
        <v>4.2900000000000002E-4</v>
      </c>
    </row>
    <row r="25" spans="1:2" x14ac:dyDescent="0.3">
      <c r="A25" s="4">
        <v>2003</v>
      </c>
      <c r="B25">
        <f t="shared" si="1"/>
        <v>4.2900000000000002E-4</v>
      </c>
    </row>
    <row r="26" spans="1:2" x14ac:dyDescent="0.3">
      <c r="A26" s="4">
        <v>2004</v>
      </c>
      <c r="B26">
        <f t="shared" si="1"/>
        <v>4.2900000000000002E-4</v>
      </c>
    </row>
    <row r="27" spans="1:2" x14ac:dyDescent="0.3">
      <c r="A27" s="4">
        <v>2005</v>
      </c>
      <c r="B27">
        <f t="shared" si="1"/>
        <v>4.2900000000000002E-4</v>
      </c>
    </row>
    <row r="28" spans="1:2" x14ac:dyDescent="0.3">
      <c r="A28" s="4">
        <v>2006</v>
      </c>
      <c r="B28">
        <f t="shared" si="1"/>
        <v>4.2900000000000002E-4</v>
      </c>
    </row>
    <row r="29" spans="1:2" x14ac:dyDescent="0.3">
      <c r="A29" s="4">
        <v>2007</v>
      </c>
      <c r="B29">
        <f t="shared" si="1"/>
        <v>4.2900000000000002E-4</v>
      </c>
    </row>
    <row r="30" spans="1:2" x14ac:dyDescent="0.3">
      <c r="A30" s="4">
        <v>2008</v>
      </c>
      <c r="B30">
        <f t="shared" si="1"/>
        <v>4.2900000000000002E-4</v>
      </c>
    </row>
    <row r="31" spans="1:2" x14ac:dyDescent="0.3">
      <c r="A31" s="4">
        <v>2009</v>
      </c>
      <c r="B31">
        <f t="shared" si="1"/>
        <v>4.2900000000000002E-4</v>
      </c>
    </row>
    <row r="32" spans="1:2" x14ac:dyDescent="0.3">
      <c r="A32" s="4">
        <v>2010</v>
      </c>
      <c r="B32">
        <f t="shared" si="1"/>
        <v>4.2900000000000002E-4</v>
      </c>
    </row>
    <row r="33" spans="1:2" x14ac:dyDescent="0.3">
      <c r="A33" s="4">
        <v>2011</v>
      </c>
      <c r="B33">
        <f t="shared" si="1"/>
        <v>4.2900000000000002E-4</v>
      </c>
    </row>
    <row r="34" spans="1:2" x14ac:dyDescent="0.3">
      <c r="A34" s="4">
        <v>2012</v>
      </c>
      <c r="B34">
        <f t="shared" si="1"/>
        <v>4.2900000000000002E-4</v>
      </c>
    </row>
    <row r="35" spans="1:2" x14ac:dyDescent="0.3">
      <c r="A35" s="4">
        <v>2013</v>
      </c>
      <c r="B35">
        <f t="shared" si="1"/>
        <v>4.2900000000000002E-4</v>
      </c>
    </row>
    <row r="36" spans="1:2" x14ac:dyDescent="0.3">
      <c r="A36" s="4">
        <v>2014</v>
      </c>
      <c r="B36">
        <f t="shared" si="1"/>
        <v>4.2900000000000002E-4</v>
      </c>
    </row>
    <row r="37" spans="1:2" x14ac:dyDescent="0.3">
      <c r="A37" s="4">
        <v>2015</v>
      </c>
      <c r="B37">
        <f t="shared" si="1"/>
        <v>4.2900000000000002E-4</v>
      </c>
    </row>
    <row r="38" spans="1:2" x14ac:dyDescent="0.3">
      <c r="A38" s="4">
        <v>2016</v>
      </c>
      <c r="B38">
        <f t="shared" si="1"/>
        <v>4.2900000000000002E-4</v>
      </c>
    </row>
    <row r="39" spans="1:2" x14ac:dyDescent="0.3">
      <c r="A39" s="4">
        <v>2017</v>
      </c>
      <c r="B39">
        <f t="shared" si="1"/>
        <v>4.2900000000000002E-4</v>
      </c>
    </row>
    <row r="40" spans="1:2" x14ac:dyDescent="0.3">
      <c r="A40" s="4">
        <v>2018</v>
      </c>
      <c r="B40" s="4">
        <f>0.000406*1.5</f>
        <v>6.0899999999999995E-4</v>
      </c>
    </row>
    <row r="41" spans="1:2" x14ac:dyDescent="0.3">
      <c r="A41" s="4">
        <v>2019</v>
      </c>
      <c r="B41" s="4">
        <f t="shared" ref="B41:B72" si="2">0.000406*1.5</f>
        <v>6.0899999999999995E-4</v>
      </c>
    </row>
    <row r="42" spans="1:2" x14ac:dyDescent="0.3">
      <c r="A42" s="4">
        <v>2020</v>
      </c>
      <c r="B42" s="4">
        <f t="shared" si="2"/>
        <v>6.0899999999999995E-4</v>
      </c>
    </row>
    <row r="43" spans="1:2" x14ac:dyDescent="0.3">
      <c r="A43" s="4">
        <v>2021</v>
      </c>
      <c r="B43" s="4">
        <f t="shared" si="2"/>
        <v>6.0899999999999995E-4</v>
      </c>
    </row>
    <row r="44" spans="1:2" x14ac:dyDescent="0.3">
      <c r="A44" s="4">
        <v>2022</v>
      </c>
      <c r="B44" s="4">
        <f t="shared" si="2"/>
        <v>6.0899999999999995E-4</v>
      </c>
    </row>
    <row r="45" spans="1:2" x14ac:dyDescent="0.3">
      <c r="A45" s="4">
        <v>2023</v>
      </c>
      <c r="B45" s="4">
        <f t="shared" si="2"/>
        <v>6.0899999999999995E-4</v>
      </c>
    </row>
    <row r="46" spans="1:2" x14ac:dyDescent="0.3">
      <c r="A46" s="4">
        <v>2024</v>
      </c>
      <c r="B46" s="4">
        <f t="shared" si="2"/>
        <v>6.0899999999999995E-4</v>
      </c>
    </row>
    <row r="47" spans="1:2" x14ac:dyDescent="0.3">
      <c r="A47" s="4">
        <v>2025</v>
      </c>
      <c r="B47" s="4">
        <f t="shared" si="2"/>
        <v>6.0899999999999995E-4</v>
      </c>
    </row>
    <row r="48" spans="1:2" x14ac:dyDescent="0.3">
      <c r="A48" s="4">
        <v>2026</v>
      </c>
      <c r="B48" s="4">
        <f t="shared" si="2"/>
        <v>6.0899999999999995E-4</v>
      </c>
    </row>
    <row r="49" spans="1:2" x14ac:dyDescent="0.3">
      <c r="A49" s="4">
        <v>2027</v>
      </c>
      <c r="B49" s="4">
        <f t="shared" si="2"/>
        <v>6.0899999999999995E-4</v>
      </c>
    </row>
    <row r="50" spans="1:2" x14ac:dyDescent="0.3">
      <c r="A50" s="4">
        <v>2028</v>
      </c>
      <c r="B50" s="4">
        <f t="shared" si="2"/>
        <v>6.0899999999999995E-4</v>
      </c>
    </row>
    <row r="51" spans="1:2" x14ac:dyDescent="0.3">
      <c r="A51" s="4">
        <v>2029</v>
      </c>
      <c r="B51" s="4">
        <f t="shared" si="2"/>
        <v>6.0899999999999995E-4</v>
      </c>
    </row>
    <row r="52" spans="1:2" x14ac:dyDescent="0.3">
      <c r="A52" s="4">
        <v>2030</v>
      </c>
      <c r="B52" s="4">
        <f t="shared" si="2"/>
        <v>6.0899999999999995E-4</v>
      </c>
    </row>
    <row r="53" spans="1:2" x14ac:dyDescent="0.3">
      <c r="A53" s="4">
        <v>2031</v>
      </c>
      <c r="B53" s="4">
        <f t="shared" si="2"/>
        <v>6.0899999999999995E-4</v>
      </c>
    </row>
    <row r="54" spans="1:2" x14ac:dyDescent="0.3">
      <c r="A54" s="4">
        <v>2032</v>
      </c>
      <c r="B54" s="4">
        <f t="shared" si="2"/>
        <v>6.0899999999999995E-4</v>
      </c>
    </row>
    <row r="55" spans="1:2" x14ac:dyDescent="0.3">
      <c r="A55" s="4">
        <v>2033</v>
      </c>
      <c r="B55" s="4">
        <f t="shared" si="2"/>
        <v>6.0899999999999995E-4</v>
      </c>
    </row>
    <row r="56" spans="1:2" x14ac:dyDescent="0.3">
      <c r="A56" s="4">
        <v>2034</v>
      </c>
      <c r="B56" s="4">
        <f t="shared" si="2"/>
        <v>6.0899999999999995E-4</v>
      </c>
    </row>
    <row r="57" spans="1:2" x14ac:dyDescent="0.3">
      <c r="A57" s="4">
        <v>2035</v>
      </c>
      <c r="B57" s="4">
        <f t="shared" si="2"/>
        <v>6.0899999999999995E-4</v>
      </c>
    </row>
    <row r="58" spans="1:2" x14ac:dyDescent="0.3">
      <c r="A58" s="4">
        <v>2036</v>
      </c>
      <c r="B58" s="4">
        <f t="shared" si="2"/>
        <v>6.0899999999999995E-4</v>
      </c>
    </row>
    <row r="59" spans="1:2" x14ac:dyDescent="0.3">
      <c r="A59" s="4">
        <v>2037</v>
      </c>
      <c r="B59" s="4">
        <f t="shared" si="2"/>
        <v>6.0899999999999995E-4</v>
      </c>
    </row>
    <row r="60" spans="1:2" x14ac:dyDescent="0.3">
      <c r="A60" s="4">
        <v>2038</v>
      </c>
      <c r="B60" s="4">
        <f t="shared" si="2"/>
        <v>6.0899999999999995E-4</v>
      </c>
    </row>
    <row r="61" spans="1:2" x14ac:dyDescent="0.3">
      <c r="A61" s="4">
        <v>2039</v>
      </c>
      <c r="B61" s="4">
        <f t="shared" si="2"/>
        <v>6.0899999999999995E-4</v>
      </c>
    </row>
    <row r="62" spans="1:2" x14ac:dyDescent="0.3">
      <c r="A62" s="4">
        <v>2040</v>
      </c>
      <c r="B62" s="4">
        <f t="shared" si="2"/>
        <v>6.0899999999999995E-4</v>
      </c>
    </row>
    <row r="63" spans="1:2" x14ac:dyDescent="0.3">
      <c r="A63" s="4">
        <v>2041</v>
      </c>
      <c r="B63" s="4">
        <f t="shared" si="2"/>
        <v>6.0899999999999995E-4</v>
      </c>
    </row>
    <row r="64" spans="1:2" x14ac:dyDescent="0.3">
      <c r="A64" s="4">
        <v>2042</v>
      </c>
      <c r="B64" s="4">
        <f t="shared" si="2"/>
        <v>6.0899999999999995E-4</v>
      </c>
    </row>
    <row r="65" spans="1:2" x14ac:dyDescent="0.3">
      <c r="A65" s="4">
        <v>2043</v>
      </c>
      <c r="B65" s="4">
        <f t="shared" si="2"/>
        <v>6.0899999999999995E-4</v>
      </c>
    </row>
    <row r="66" spans="1:2" x14ac:dyDescent="0.3">
      <c r="A66" s="4">
        <v>2044</v>
      </c>
      <c r="B66" s="4">
        <f t="shared" si="2"/>
        <v>6.0899999999999995E-4</v>
      </c>
    </row>
    <row r="67" spans="1:2" x14ac:dyDescent="0.3">
      <c r="A67" s="4">
        <v>2045</v>
      </c>
      <c r="B67" s="4">
        <f t="shared" si="2"/>
        <v>6.0899999999999995E-4</v>
      </c>
    </row>
    <row r="68" spans="1:2" x14ac:dyDescent="0.3">
      <c r="A68" s="4">
        <v>2046</v>
      </c>
      <c r="B68" s="4">
        <f t="shared" si="2"/>
        <v>6.0899999999999995E-4</v>
      </c>
    </row>
    <row r="69" spans="1:2" x14ac:dyDescent="0.3">
      <c r="A69" s="4">
        <v>2047</v>
      </c>
      <c r="B69" s="4">
        <f t="shared" si="2"/>
        <v>6.0899999999999995E-4</v>
      </c>
    </row>
    <row r="70" spans="1:2" x14ac:dyDescent="0.3">
      <c r="A70" s="4">
        <v>2048</v>
      </c>
      <c r="B70" s="4">
        <f t="shared" si="2"/>
        <v>6.0899999999999995E-4</v>
      </c>
    </row>
    <row r="71" spans="1:2" x14ac:dyDescent="0.3">
      <c r="A71" s="4">
        <v>2049</v>
      </c>
      <c r="B71" s="4">
        <f t="shared" si="2"/>
        <v>6.0899999999999995E-4</v>
      </c>
    </row>
    <row r="72" spans="1:2" x14ac:dyDescent="0.3">
      <c r="A72" s="4">
        <v>2050</v>
      </c>
      <c r="B72" s="4">
        <f t="shared" si="2"/>
        <v>6.0899999999999995E-4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2DBB-A83C-411A-9F4D-4D84443BAB50}">
  <sheetPr>
    <tabColor theme="0" tint="-0.14999847407452621"/>
  </sheetPr>
  <dimension ref="A1:U72"/>
  <sheetViews>
    <sheetView topLeftCell="A48" workbookViewId="0">
      <selection activeCell="K50" sqref="K50"/>
    </sheetView>
  </sheetViews>
  <sheetFormatPr defaultRowHeight="14.4" x14ac:dyDescent="0.3"/>
  <sheetData>
    <row r="1" spans="1:21" x14ac:dyDescent="0.3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605E2967-E0F4-4029-B419-E1DB56B7F11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D4FB-8857-4D19-BFA5-2ECEC0F827F5}">
  <sheetPr>
    <tabColor theme="0" tint="-0.14999847407452621"/>
  </sheetPr>
  <dimension ref="A1:U74"/>
  <sheetViews>
    <sheetView workbookViewId="0">
      <selection activeCell="Q72" sqref="A1:Q72"/>
    </sheetView>
  </sheetViews>
  <sheetFormatPr defaultRowHeight="14.4" x14ac:dyDescent="0.3"/>
  <cols>
    <col min="1" max="1" width="12.6640625" customWidth="1"/>
  </cols>
  <sheetData>
    <row r="1" spans="1:21" x14ac:dyDescent="0.3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4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4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4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4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4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4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4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4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4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4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4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4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4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4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4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4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4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4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4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4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4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4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4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4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4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4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4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4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  <row r="73" spans="1:21" x14ac:dyDescent="0.3">
      <c r="A73" s="26"/>
    </row>
    <row r="74" spans="1:21" x14ac:dyDescent="0.3">
      <c r="A74" s="26"/>
    </row>
  </sheetData>
  <hyperlinks>
    <hyperlink ref="B1" r:id="rId1" display="F_1_@" xr:uid="{3DACDCC9-A81A-4DE2-BED5-9D7312BCE7B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C3CA-A809-4BFE-80A7-26EAB6A16F49}">
  <sheetPr>
    <tabColor theme="0" tint="-0.14999847407452621"/>
  </sheetPr>
  <dimension ref="A1:U72"/>
  <sheetViews>
    <sheetView workbookViewId="0">
      <selection activeCell="N19" sqref="N19"/>
    </sheetView>
  </sheetViews>
  <sheetFormatPr defaultRowHeight="14.4" x14ac:dyDescent="0.3"/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15">
        <v>0</v>
      </c>
      <c r="G35" s="8">
        <f>1-H35-F35-I35</f>
        <v>0.96420815100000001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15">
        <v>0</v>
      </c>
      <c r="G36" s="8">
        <f t="shared" ref="G36:G72" si="5">1-H36-F36-I36</f>
        <v>0.96420815100000001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15">
        <v>0</v>
      </c>
      <c r="G37" s="8">
        <f t="shared" si="5"/>
        <v>0.96420815100000001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15">
        <v>0</v>
      </c>
      <c r="G38" s="8">
        <f t="shared" si="5"/>
        <v>0.96420815100000001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15">
        <v>0</v>
      </c>
      <c r="G39" s="8">
        <f t="shared" si="5"/>
        <v>0.96420815100000001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15">
        <v>0</v>
      </c>
      <c r="G40" s="8">
        <f t="shared" si="5"/>
        <v>0.96420815100000001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15">
        <v>0</v>
      </c>
      <c r="G41" s="8">
        <f t="shared" si="5"/>
        <v>0.96420815100000001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15">
        <v>0</v>
      </c>
      <c r="G42" s="8">
        <f t="shared" si="5"/>
        <v>0.96420815100000001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15">
        <v>0</v>
      </c>
      <c r="G43" s="8">
        <f t="shared" si="5"/>
        <v>0.96420815100000001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15">
        <v>0</v>
      </c>
      <c r="G44" s="8">
        <f t="shared" si="5"/>
        <v>0.96420815100000001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15">
        <v>0</v>
      </c>
      <c r="G45" s="8">
        <f t="shared" si="5"/>
        <v>0.96420815100000001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15">
        <v>0</v>
      </c>
      <c r="G46" s="8">
        <f t="shared" si="5"/>
        <v>0.96420815100000001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15">
        <v>0</v>
      </c>
      <c r="G47" s="8">
        <f t="shared" si="5"/>
        <v>0.96420815100000001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15">
        <v>0</v>
      </c>
      <c r="G48" s="8">
        <f t="shared" si="5"/>
        <v>0.96420815100000001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15">
        <v>0</v>
      </c>
      <c r="G49" s="8">
        <f t="shared" si="5"/>
        <v>0.96420815100000001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15">
        <v>0</v>
      </c>
      <c r="G50" s="8">
        <f t="shared" si="5"/>
        <v>0.96420815100000001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15">
        <v>0</v>
      </c>
      <c r="G51" s="8">
        <f t="shared" si="5"/>
        <v>0.96420815100000001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15">
        <v>0</v>
      </c>
      <c r="G52" s="8">
        <f t="shared" si="5"/>
        <v>0.96420815100000001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15">
        <v>0</v>
      </c>
      <c r="G53" s="8">
        <f t="shared" si="5"/>
        <v>0.96420815100000001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15">
        <v>0</v>
      </c>
      <c r="G54" s="8">
        <f t="shared" si="5"/>
        <v>0.96420815100000001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15">
        <v>0</v>
      </c>
      <c r="G55" s="8">
        <f t="shared" si="5"/>
        <v>0.96420815100000001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15">
        <v>0</v>
      </c>
      <c r="G56" s="8">
        <f t="shared" si="5"/>
        <v>0.96420815100000001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15">
        <v>0</v>
      </c>
      <c r="G57" s="8">
        <f t="shared" si="5"/>
        <v>0.96420815100000001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15">
        <v>0</v>
      </c>
      <c r="G58" s="8">
        <f t="shared" si="5"/>
        <v>0.96420815100000001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15">
        <v>0</v>
      </c>
      <c r="G59" s="8">
        <f t="shared" si="5"/>
        <v>0.96420815100000001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15">
        <v>0</v>
      </c>
      <c r="G60" s="8">
        <f t="shared" si="5"/>
        <v>0.96420815100000001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15">
        <v>0</v>
      </c>
      <c r="G61" s="8">
        <f t="shared" si="5"/>
        <v>0.96420815100000001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15">
        <v>0</v>
      </c>
      <c r="G62" s="8">
        <f t="shared" si="5"/>
        <v>0.96420815100000001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15">
        <v>0</v>
      </c>
      <c r="G63" s="8">
        <f t="shared" si="5"/>
        <v>0.96420815100000001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15">
        <v>0</v>
      </c>
      <c r="G64" s="8">
        <f t="shared" si="5"/>
        <v>0.96420815100000001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15">
        <v>0</v>
      </c>
      <c r="G65" s="8">
        <f t="shared" si="5"/>
        <v>0.96420815100000001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15">
        <v>0</v>
      </c>
      <c r="G66" s="8">
        <f t="shared" si="5"/>
        <v>0.96420815100000001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15">
        <v>0</v>
      </c>
      <c r="G67" s="8">
        <f t="shared" si="5"/>
        <v>0.96420815100000001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15">
        <v>0</v>
      </c>
      <c r="G68" s="8">
        <f t="shared" si="5"/>
        <v>0.96420815100000001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15">
        <v>0</v>
      </c>
      <c r="G69" s="8">
        <f t="shared" si="5"/>
        <v>0.96420815100000001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15">
        <v>0</v>
      </c>
      <c r="G70" s="8">
        <f t="shared" si="5"/>
        <v>0.96420815100000001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15">
        <v>0</v>
      </c>
      <c r="G71" s="8">
        <f t="shared" si="5"/>
        <v>0.96420815100000001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15">
        <v>0</v>
      </c>
      <c r="G72" s="8">
        <f t="shared" si="5"/>
        <v>0.96420815100000001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E09374F4-5C3D-468F-B511-47D6B85487C6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28CE-0CBB-40E7-8566-267D741A6B46}">
  <sheetPr>
    <tabColor theme="5" tint="0.59999389629810485"/>
  </sheetPr>
  <dimension ref="A1:C72"/>
  <sheetViews>
    <sheetView topLeftCell="A49" workbookViewId="0">
      <selection activeCell="N18" sqref="N18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1980</v>
      </c>
      <c r="B2" s="7">
        <v>4123000</v>
      </c>
      <c r="C2" t="s">
        <v>2</v>
      </c>
    </row>
    <row r="3" spans="1:3" x14ac:dyDescent="0.3">
      <c r="A3">
        <v>1981</v>
      </c>
      <c r="B3" s="7">
        <v>4263000</v>
      </c>
      <c r="C3" t="s">
        <v>2</v>
      </c>
    </row>
    <row r="4" spans="1:3" x14ac:dyDescent="0.3">
      <c r="A4">
        <v>1982</v>
      </c>
      <c r="B4" s="7">
        <v>4321000</v>
      </c>
      <c r="C4" t="s">
        <v>2</v>
      </c>
    </row>
    <row r="5" spans="1:3" x14ac:dyDescent="0.3">
      <c r="A5">
        <v>1983</v>
      </c>
      <c r="B5" s="7">
        <v>4385000</v>
      </c>
      <c r="C5" t="s">
        <v>2</v>
      </c>
    </row>
    <row r="6" spans="1:3" x14ac:dyDescent="0.3">
      <c r="A6">
        <v>1984</v>
      </c>
      <c r="B6" s="7">
        <v>4471000</v>
      </c>
      <c r="C6" t="s">
        <v>2</v>
      </c>
    </row>
    <row r="7" spans="1:3" x14ac:dyDescent="0.3">
      <c r="A7">
        <v>1985</v>
      </c>
      <c r="B7" s="7">
        <v>4551000</v>
      </c>
      <c r="C7" t="s">
        <v>2</v>
      </c>
    </row>
    <row r="8" spans="1:3" x14ac:dyDescent="0.3">
      <c r="A8">
        <v>1986</v>
      </c>
      <c r="B8" s="7">
        <v>4616000</v>
      </c>
      <c r="C8" t="s">
        <v>2</v>
      </c>
    </row>
    <row r="9" spans="1:3" x14ac:dyDescent="0.3">
      <c r="A9">
        <v>1987</v>
      </c>
      <c r="B9" s="7">
        <v>4676000</v>
      </c>
      <c r="C9" t="s">
        <v>2</v>
      </c>
    </row>
    <row r="10" spans="1:3" x14ac:dyDescent="0.3">
      <c r="A10">
        <v>1988</v>
      </c>
      <c r="B10" s="7">
        <v>4806000</v>
      </c>
      <c r="C10" t="s">
        <v>2</v>
      </c>
    </row>
    <row r="11" spans="1:3" x14ac:dyDescent="0.3">
      <c r="A11">
        <v>1989</v>
      </c>
      <c r="B11" s="7">
        <v>4967000</v>
      </c>
      <c r="C11" t="s">
        <v>2</v>
      </c>
    </row>
    <row r="12" spans="1:3" x14ac:dyDescent="0.3">
      <c r="A12">
        <v>1990</v>
      </c>
      <c r="B12" s="7">
        <v>5118000</v>
      </c>
      <c r="C12" t="s">
        <v>2</v>
      </c>
    </row>
    <row r="13" spans="1:3" x14ac:dyDescent="0.3">
      <c r="A13">
        <v>1991</v>
      </c>
      <c r="B13" s="7">
        <v>5205000</v>
      </c>
      <c r="C13" t="s">
        <v>2</v>
      </c>
    </row>
    <row r="14" spans="1:3" x14ac:dyDescent="0.3">
      <c r="A14">
        <v>1992</v>
      </c>
      <c r="B14" s="7">
        <v>5247000</v>
      </c>
      <c r="C14" t="s">
        <v>2</v>
      </c>
    </row>
    <row r="15" spans="1:3" x14ac:dyDescent="0.3">
      <c r="A15">
        <v>1993</v>
      </c>
      <c r="B15" s="7">
        <v>5341000</v>
      </c>
      <c r="C15" t="s">
        <v>2</v>
      </c>
    </row>
    <row r="16" spans="1:3" x14ac:dyDescent="0.3">
      <c r="A16">
        <v>1994</v>
      </c>
      <c r="B16" s="7">
        <v>5456000</v>
      </c>
      <c r="C16" t="s">
        <v>2</v>
      </c>
    </row>
    <row r="17" spans="1:3" x14ac:dyDescent="0.3">
      <c r="A17">
        <v>1995</v>
      </c>
      <c r="B17" s="7">
        <v>5581000</v>
      </c>
      <c r="C17" t="s">
        <v>2</v>
      </c>
    </row>
    <row r="18" spans="1:3" x14ac:dyDescent="0.3">
      <c r="A18">
        <v>1996</v>
      </c>
      <c r="B18" s="7">
        <v>5664000</v>
      </c>
      <c r="C18" t="s">
        <v>2</v>
      </c>
    </row>
    <row r="19" spans="1:3" x14ac:dyDescent="0.3">
      <c r="A19">
        <v>1997</v>
      </c>
      <c r="B19" s="7">
        <v>5810000</v>
      </c>
      <c r="C19" t="s">
        <v>2</v>
      </c>
    </row>
    <row r="20" spans="1:3" x14ac:dyDescent="0.3">
      <c r="A20">
        <v>1998</v>
      </c>
      <c r="B20" s="7">
        <v>5931000</v>
      </c>
      <c r="C20" t="s">
        <v>2</v>
      </c>
    </row>
    <row r="21" spans="1:3" x14ac:dyDescent="0.3">
      <c r="A21">
        <v>1999</v>
      </c>
      <c r="B21" s="7">
        <v>6120000</v>
      </c>
      <c r="C21" t="s">
        <v>2</v>
      </c>
    </row>
    <row r="22" spans="1:3" x14ac:dyDescent="0.3">
      <c r="A22">
        <v>2000</v>
      </c>
      <c r="B22" s="1">
        <v>6343164</v>
      </c>
      <c r="C22" t="s">
        <v>2</v>
      </c>
    </row>
    <row r="23" spans="1:3" x14ac:dyDescent="0.3">
      <c r="A23">
        <v>2001</v>
      </c>
      <c r="B23" s="1">
        <v>6539040</v>
      </c>
      <c r="C23" t="s">
        <v>2</v>
      </c>
    </row>
    <row r="24" spans="1:3" x14ac:dyDescent="0.3">
      <c r="A24">
        <v>2002</v>
      </c>
      <c r="B24" s="1">
        <v>6710595</v>
      </c>
      <c r="C24" t="s">
        <v>2</v>
      </c>
    </row>
    <row r="25" spans="1:3" x14ac:dyDescent="0.3">
      <c r="A25">
        <v>2003</v>
      </c>
      <c r="B25" s="1">
        <v>6854947</v>
      </c>
      <c r="C25" t="s">
        <v>2</v>
      </c>
    </row>
    <row r="26" spans="1:3" x14ac:dyDescent="0.3">
      <c r="A26">
        <v>2004</v>
      </c>
      <c r="B26" s="1">
        <v>6908890</v>
      </c>
      <c r="C26" t="s">
        <v>2</v>
      </c>
    </row>
    <row r="27" spans="1:3" x14ac:dyDescent="0.3">
      <c r="A27">
        <v>2005</v>
      </c>
      <c r="B27" s="1">
        <v>6991974</v>
      </c>
      <c r="C27" t="s">
        <v>2</v>
      </c>
    </row>
    <row r="28" spans="1:3" x14ac:dyDescent="0.3">
      <c r="A28">
        <v>2006</v>
      </c>
      <c r="B28" s="1">
        <v>7092293</v>
      </c>
      <c r="C28" t="s">
        <v>2</v>
      </c>
    </row>
    <row r="29" spans="1:3" x14ac:dyDescent="0.3">
      <c r="A29">
        <v>2007</v>
      </c>
      <c r="B29" s="1">
        <v>7230178</v>
      </c>
      <c r="C29" t="s">
        <v>2</v>
      </c>
    </row>
    <row r="30" spans="1:3" x14ac:dyDescent="0.3">
      <c r="A30">
        <v>2008</v>
      </c>
      <c r="B30" s="1">
        <v>7391903</v>
      </c>
      <c r="C30" t="s">
        <v>2</v>
      </c>
    </row>
    <row r="31" spans="1:3" x14ac:dyDescent="0.3">
      <c r="A31">
        <v>2009</v>
      </c>
      <c r="B31" s="1">
        <v>7542331</v>
      </c>
      <c r="C31" t="s">
        <v>2</v>
      </c>
    </row>
    <row r="32" spans="1:3" x14ac:dyDescent="0.3">
      <c r="A32">
        <v>2010</v>
      </c>
      <c r="B32" s="1">
        <v>7622353</v>
      </c>
      <c r="C32" t="s">
        <v>2</v>
      </c>
    </row>
    <row r="33" spans="1:3" x14ac:dyDescent="0.3">
      <c r="A33">
        <v>2011</v>
      </c>
      <c r="B33" s="1">
        <v>7735547</v>
      </c>
      <c r="C33" t="s">
        <v>2</v>
      </c>
    </row>
    <row r="34" spans="1:3" x14ac:dyDescent="0.3">
      <c r="A34">
        <v>2012</v>
      </c>
      <c r="B34" s="1">
        <v>7858712</v>
      </c>
      <c r="C34" t="s">
        <v>2</v>
      </c>
    </row>
    <row r="35" spans="1:3" x14ac:dyDescent="0.3">
      <c r="A35">
        <v>2013</v>
      </c>
      <c r="B35" s="1">
        <v>7915613</v>
      </c>
      <c r="C35" t="s">
        <v>2</v>
      </c>
    </row>
    <row r="36" spans="1:3" x14ac:dyDescent="0.3">
      <c r="A36">
        <v>2014</v>
      </c>
      <c r="B36" s="1">
        <v>7932290</v>
      </c>
      <c r="C36" t="s">
        <v>2</v>
      </c>
    </row>
    <row r="37" spans="1:3" x14ac:dyDescent="0.3">
      <c r="A37">
        <v>2015</v>
      </c>
      <c r="B37" s="1">
        <v>7979083</v>
      </c>
      <c r="C37" t="s">
        <v>2</v>
      </c>
    </row>
    <row r="38" spans="1:3" x14ac:dyDescent="0.3">
      <c r="A38">
        <v>2016</v>
      </c>
      <c r="B38" s="1">
        <v>8100864</v>
      </c>
      <c r="C38" t="s">
        <v>2</v>
      </c>
    </row>
    <row r="39" spans="1:3" x14ac:dyDescent="0.3">
      <c r="A39">
        <v>2017</v>
      </c>
      <c r="B39" s="1">
        <v>8222974</v>
      </c>
      <c r="C39" t="s">
        <v>2</v>
      </c>
    </row>
    <row r="40" spans="1:3" x14ac:dyDescent="0.3">
      <c r="A40">
        <v>2018</v>
      </c>
      <c r="B40" s="1">
        <v>8373244</v>
      </c>
      <c r="C40" t="s">
        <v>2</v>
      </c>
    </row>
    <row r="41" spans="1:3" x14ac:dyDescent="0.3">
      <c r="A41">
        <v>2019</v>
      </c>
      <c r="B41" s="1">
        <v>8530584</v>
      </c>
      <c r="C41" t="s">
        <v>2</v>
      </c>
    </row>
    <row r="42" spans="1:3" x14ac:dyDescent="0.3">
      <c r="A42">
        <v>2020</v>
      </c>
      <c r="B42" s="1">
        <v>8677911</v>
      </c>
      <c r="C42" t="s">
        <v>2</v>
      </c>
    </row>
    <row r="43" spans="1:3" x14ac:dyDescent="0.3">
      <c r="A43">
        <v>2021</v>
      </c>
      <c r="B43" s="1">
        <v>8793592</v>
      </c>
      <c r="C43" t="s">
        <v>2</v>
      </c>
    </row>
    <row r="44" spans="1:3" x14ac:dyDescent="0.3">
      <c r="A44">
        <v>2022</v>
      </c>
      <c r="B44" s="1">
        <v>8827637.333333334</v>
      </c>
      <c r="C44" t="s">
        <v>5</v>
      </c>
    </row>
    <row r="45" spans="1:3" x14ac:dyDescent="0.3">
      <c r="A45">
        <v>2023</v>
      </c>
      <c r="B45" s="1">
        <v>8861682.666666666</v>
      </c>
      <c r="C45" t="s">
        <v>5</v>
      </c>
    </row>
    <row r="46" spans="1:3" x14ac:dyDescent="0.3">
      <c r="A46">
        <v>2024</v>
      </c>
      <c r="B46" s="1">
        <v>8895728</v>
      </c>
      <c r="C46" t="s">
        <v>5</v>
      </c>
    </row>
    <row r="47" spans="1:3" x14ac:dyDescent="0.3">
      <c r="A47">
        <v>2025</v>
      </c>
      <c r="B47" s="1">
        <v>8929773.333333334</v>
      </c>
      <c r="C47" t="s">
        <v>5</v>
      </c>
    </row>
    <row r="48" spans="1:3" x14ac:dyDescent="0.3">
      <c r="A48">
        <v>2026</v>
      </c>
      <c r="B48" s="1">
        <v>8963818.666666666</v>
      </c>
      <c r="C48" t="s">
        <v>5</v>
      </c>
    </row>
    <row r="49" spans="1:3" x14ac:dyDescent="0.3">
      <c r="A49">
        <v>2027</v>
      </c>
      <c r="B49" s="1">
        <v>8997864</v>
      </c>
      <c r="C49" t="s">
        <v>5</v>
      </c>
    </row>
    <row r="50" spans="1:3" x14ac:dyDescent="0.3">
      <c r="A50">
        <v>2028</v>
      </c>
      <c r="B50" s="1">
        <v>9031909.333333334</v>
      </c>
      <c r="C50" t="s">
        <v>5</v>
      </c>
    </row>
    <row r="51" spans="1:3" x14ac:dyDescent="0.3">
      <c r="A51">
        <v>2029</v>
      </c>
      <c r="B51" s="1">
        <v>9065954.666666666</v>
      </c>
      <c r="C51" t="s">
        <v>5</v>
      </c>
    </row>
    <row r="52" spans="1:3" x14ac:dyDescent="0.3">
      <c r="A52">
        <v>2030</v>
      </c>
      <c r="B52" s="1">
        <v>9100000</v>
      </c>
      <c r="C52" t="s">
        <v>3</v>
      </c>
    </row>
    <row r="53" spans="1:3" x14ac:dyDescent="0.3">
      <c r="A53">
        <v>2031</v>
      </c>
      <c r="B53" s="1">
        <v>9165000</v>
      </c>
      <c r="C53" t="s">
        <v>5</v>
      </c>
    </row>
    <row r="54" spans="1:3" x14ac:dyDescent="0.3">
      <c r="A54">
        <v>2032</v>
      </c>
      <c r="B54" s="1">
        <v>9230000</v>
      </c>
      <c r="C54" t="s">
        <v>5</v>
      </c>
    </row>
    <row r="55" spans="1:3" x14ac:dyDescent="0.3">
      <c r="A55">
        <v>2033</v>
      </c>
      <c r="B55" s="1">
        <v>9295000</v>
      </c>
      <c r="C55" t="s">
        <v>5</v>
      </c>
    </row>
    <row r="56" spans="1:3" x14ac:dyDescent="0.3">
      <c r="A56">
        <v>2034</v>
      </c>
      <c r="B56" s="1">
        <v>9360000</v>
      </c>
      <c r="C56" t="s">
        <v>5</v>
      </c>
    </row>
    <row r="57" spans="1:3" x14ac:dyDescent="0.3">
      <c r="A57">
        <v>2035</v>
      </c>
      <c r="B57" s="1">
        <v>9425000</v>
      </c>
      <c r="C57" t="s">
        <v>5</v>
      </c>
    </row>
    <row r="58" spans="1:3" x14ac:dyDescent="0.3">
      <c r="A58">
        <v>2036</v>
      </c>
      <c r="B58" s="1">
        <v>9490000</v>
      </c>
      <c r="C58" t="s">
        <v>5</v>
      </c>
    </row>
    <row r="59" spans="1:3" x14ac:dyDescent="0.3">
      <c r="A59">
        <v>2037</v>
      </c>
      <c r="B59" s="1">
        <v>9555000</v>
      </c>
      <c r="C59" t="s">
        <v>5</v>
      </c>
    </row>
    <row r="60" spans="1:3" x14ac:dyDescent="0.3">
      <c r="A60">
        <v>2038</v>
      </c>
      <c r="B60" s="1">
        <v>9620000</v>
      </c>
      <c r="C60" t="s">
        <v>5</v>
      </c>
    </row>
    <row r="61" spans="1:3" x14ac:dyDescent="0.3">
      <c r="A61">
        <v>2039</v>
      </c>
      <c r="B61" s="1">
        <v>9685000</v>
      </c>
      <c r="C61" t="s">
        <v>5</v>
      </c>
    </row>
    <row r="62" spans="1:3" x14ac:dyDescent="0.3">
      <c r="A62">
        <v>2040</v>
      </c>
      <c r="B62" s="1">
        <v>9750000</v>
      </c>
      <c r="C62" t="s">
        <v>5</v>
      </c>
    </row>
    <row r="63" spans="1:3" x14ac:dyDescent="0.3">
      <c r="A63">
        <v>2041</v>
      </c>
      <c r="B63" s="1">
        <v>9815000</v>
      </c>
      <c r="C63" t="s">
        <v>5</v>
      </c>
    </row>
    <row r="64" spans="1:3" x14ac:dyDescent="0.3">
      <c r="A64">
        <v>2042</v>
      </c>
      <c r="B64" s="1">
        <v>9880000</v>
      </c>
      <c r="C64" t="s">
        <v>5</v>
      </c>
    </row>
    <row r="65" spans="1:3" x14ac:dyDescent="0.3">
      <c r="A65">
        <v>2043</v>
      </c>
      <c r="B65" s="1">
        <v>9945000</v>
      </c>
      <c r="C65" t="s">
        <v>5</v>
      </c>
    </row>
    <row r="66" spans="1:3" x14ac:dyDescent="0.3">
      <c r="A66">
        <v>2044</v>
      </c>
      <c r="B66" s="1">
        <v>10010000</v>
      </c>
      <c r="C66" t="s">
        <v>5</v>
      </c>
    </row>
    <row r="67" spans="1:3" x14ac:dyDescent="0.3">
      <c r="A67">
        <v>2045</v>
      </c>
      <c r="B67" s="1">
        <v>10075000</v>
      </c>
      <c r="C67" t="s">
        <v>5</v>
      </c>
    </row>
    <row r="68" spans="1:3" x14ac:dyDescent="0.3">
      <c r="A68">
        <v>2046</v>
      </c>
      <c r="B68" s="1">
        <v>10140000</v>
      </c>
      <c r="C68" t="s">
        <v>5</v>
      </c>
    </row>
    <row r="69" spans="1:3" x14ac:dyDescent="0.3">
      <c r="A69">
        <v>2047</v>
      </c>
      <c r="B69" s="1">
        <v>10205000</v>
      </c>
      <c r="C69" t="s">
        <v>5</v>
      </c>
    </row>
    <row r="70" spans="1:3" x14ac:dyDescent="0.3">
      <c r="A70">
        <v>2048</v>
      </c>
      <c r="B70" s="1">
        <v>10270000</v>
      </c>
      <c r="C70" t="s">
        <v>5</v>
      </c>
    </row>
    <row r="71" spans="1:3" x14ac:dyDescent="0.3">
      <c r="A71">
        <v>2049</v>
      </c>
      <c r="B71" s="1">
        <v>10335000</v>
      </c>
      <c r="C71" t="s">
        <v>5</v>
      </c>
    </row>
    <row r="72" spans="1:3" x14ac:dyDescent="0.3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2500-B19A-43D1-8F15-079A389AF4F2}">
  <sheetPr>
    <tabColor theme="5" tint="0.59999389629810485"/>
  </sheetPr>
  <dimension ref="A1:E5"/>
  <sheetViews>
    <sheetView workbookViewId="0">
      <selection activeCell="D1" sqref="D1"/>
    </sheetView>
  </sheetViews>
  <sheetFormatPr defaultRowHeight="14.4" x14ac:dyDescent="0.3"/>
  <sheetData>
    <row r="1" spans="1:5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684A-1C91-4806-AFC8-820B9560D7EC}">
  <sheetPr>
    <tabColor theme="5" tint="0.59999389629810485"/>
  </sheetPr>
  <dimension ref="A1:B72"/>
  <sheetViews>
    <sheetView workbookViewId="0">
      <selection activeCell="M29" sqref="M29"/>
    </sheetView>
  </sheetViews>
  <sheetFormatPr defaultRowHeight="14.4" x14ac:dyDescent="0.3"/>
  <sheetData>
    <row r="1" spans="1:2" ht="57.6" x14ac:dyDescent="0.3">
      <c r="A1" s="6" t="s">
        <v>0</v>
      </c>
      <c r="B1" s="9" t="s">
        <v>69</v>
      </c>
    </row>
    <row r="2" spans="1:2" x14ac:dyDescent="0.3">
      <c r="A2" s="4">
        <v>1980</v>
      </c>
      <c r="B2" s="10">
        <v>4.06E-4</v>
      </c>
    </row>
    <row r="3" spans="1:2" x14ac:dyDescent="0.3">
      <c r="A3" s="4">
        <v>1981</v>
      </c>
      <c r="B3" s="10">
        <v>4.06E-4</v>
      </c>
    </row>
    <row r="4" spans="1:2" x14ac:dyDescent="0.3">
      <c r="A4" s="4">
        <v>1982</v>
      </c>
      <c r="B4" s="10">
        <v>4.06E-4</v>
      </c>
    </row>
    <row r="5" spans="1:2" x14ac:dyDescent="0.3">
      <c r="A5" s="4">
        <v>1983</v>
      </c>
      <c r="B5" s="10">
        <v>4.06E-4</v>
      </c>
    </row>
    <row r="6" spans="1:2" x14ac:dyDescent="0.3">
      <c r="A6" s="4">
        <v>1984</v>
      </c>
      <c r="B6" s="10">
        <v>4.06E-4</v>
      </c>
    </row>
    <row r="7" spans="1:2" x14ac:dyDescent="0.3">
      <c r="A7" s="4">
        <v>1985</v>
      </c>
      <c r="B7" s="10">
        <v>4.06E-4</v>
      </c>
    </row>
    <row r="8" spans="1:2" x14ac:dyDescent="0.3">
      <c r="A8" s="4">
        <v>1986</v>
      </c>
      <c r="B8" s="10">
        <v>4.06E-4</v>
      </c>
    </row>
    <row r="9" spans="1:2" x14ac:dyDescent="0.3">
      <c r="A9" s="4">
        <v>1987</v>
      </c>
      <c r="B9" s="10">
        <v>4.06E-4</v>
      </c>
    </row>
    <row r="10" spans="1:2" x14ac:dyDescent="0.3">
      <c r="A10" s="4">
        <v>1988</v>
      </c>
      <c r="B10" s="10">
        <v>4.06E-4</v>
      </c>
    </row>
    <row r="11" spans="1:2" x14ac:dyDescent="0.3">
      <c r="A11" s="4">
        <v>1989</v>
      </c>
      <c r="B11" s="10">
        <v>4.06E-4</v>
      </c>
    </row>
    <row r="12" spans="1:2" x14ac:dyDescent="0.3">
      <c r="A12" s="4">
        <v>1990</v>
      </c>
      <c r="B12" s="10">
        <v>4.06E-4</v>
      </c>
    </row>
    <row r="13" spans="1:2" x14ac:dyDescent="0.3">
      <c r="A13" s="4">
        <v>1991</v>
      </c>
      <c r="B13" s="10">
        <v>4.06E-4</v>
      </c>
    </row>
    <row r="14" spans="1:2" x14ac:dyDescent="0.3">
      <c r="A14" s="4">
        <v>1992</v>
      </c>
      <c r="B14" s="10">
        <v>4.06E-4</v>
      </c>
    </row>
    <row r="15" spans="1:2" x14ac:dyDescent="0.3">
      <c r="A15" s="4">
        <v>1993</v>
      </c>
      <c r="B15" s="10">
        <v>4.06E-4</v>
      </c>
    </row>
    <row r="16" spans="1:2" x14ac:dyDescent="0.3">
      <c r="A16" s="4">
        <v>1994</v>
      </c>
      <c r="B16" s="10">
        <v>4.06E-4</v>
      </c>
    </row>
    <row r="17" spans="1:2" x14ac:dyDescent="0.3">
      <c r="A17" s="4">
        <v>1995</v>
      </c>
      <c r="B17" s="10">
        <v>4.06E-4</v>
      </c>
    </row>
    <row r="18" spans="1:2" x14ac:dyDescent="0.3">
      <c r="A18" s="4">
        <v>1996</v>
      </c>
      <c r="B18" s="10">
        <v>4.06E-4</v>
      </c>
    </row>
    <row r="19" spans="1:2" x14ac:dyDescent="0.3">
      <c r="A19" s="4">
        <v>1997</v>
      </c>
      <c r="B19" s="10">
        <v>4.06E-4</v>
      </c>
    </row>
    <row r="20" spans="1:2" x14ac:dyDescent="0.3">
      <c r="A20" s="4">
        <v>1998</v>
      </c>
      <c r="B20" s="10">
        <v>4.06E-4</v>
      </c>
    </row>
    <row r="21" spans="1:2" x14ac:dyDescent="0.3">
      <c r="A21" s="4">
        <v>1999</v>
      </c>
      <c r="B21" s="10">
        <v>4.06E-4</v>
      </c>
    </row>
    <row r="22" spans="1:2" x14ac:dyDescent="0.3">
      <c r="A22" s="4">
        <v>2000</v>
      </c>
      <c r="B22" s="10">
        <v>4.06E-4</v>
      </c>
    </row>
    <row r="23" spans="1:2" x14ac:dyDescent="0.3">
      <c r="A23" s="4">
        <v>2001</v>
      </c>
      <c r="B23" s="10">
        <v>4.06E-4</v>
      </c>
    </row>
    <row r="24" spans="1:2" x14ac:dyDescent="0.3">
      <c r="A24" s="4">
        <v>2002</v>
      </c>
      <c r="B24" s="10">
        <v>4.06E-4</v>
      </c>
    </row>
    <row r="25" spans="1:2" x14ac:dyDescent="0.3">
      <c r="A25" s="4">
        <v>2003</v>
      </c>
      <c r="B25" s="10">
        <v>4.06E-4</v>
      </c>
    </row>
    <row r="26" spans="1:2" x14ac:dyDescent="0.3">
      <c r="A26" s="4">
        <v>2004</v>
      </c>
      <c r="B26" s="10">
        <v>4.06E-4</v>
      </c>
    </row>
    <row r="27" spans="1:2" x14ac:dyDescent="0.3">
      <c r="A27" s="4">
        <v>2005</v>
      </c>
      <c r="B27" s="10">
        <v>4.06E-4</v>
      </c>
    </row>
    <row r="28" spans="1:2" x14ac:dyDescent="0.3">
      <c r="A28" s="4">
        <v>2006</v>
      </c>
      <c r="B28" s="10">
        <v>4.06E-4</v>
      </c>
    </row>
    <row r="29" spans="1:2" x14ac:dyDescent="0.3">
      <c r="A29" s="4">
        <v>2007</v>
      </c>
      <c r="B29" s="10">
        <v>4.06E-4</v>
      </c>
    </row>
    <row r="30" spans="1:2" x14ac:dyDescent="0.3">
      <c r="A30" s="4">
        <v>2008</v>
      </c>
      <c r="B30" s="10">
        <v>4.06E-4</v>
      </c>
    </row>
    <row r="31" spans="1:2" x14ac:dyDescent="0.3">
      <c r="A31" s="4">
        <v>2009</v>
      </c>
      <c r="B31" s="10">
        <v>4.06E-4</v>
      </c>
    </row>
    <row r="32" spans="1:2" x14ac:dyDescent="0.3">
      <c r="A32" s="4">
        <v>2010</v>
      </c>
      <c r="B32" s="10">
        <v>4.06E-4</v>
      </c>
    </row>
    <row r="33" spans="1:2" x14ac:dyDescent="0.3">
      <c r="A33" s="4">
        <v>2011</v>
      </c>
      <c r="B33" s="10">
        <v>4.06E-4</v>
      </c>
    </row>
    <row r="34" spans="1:2" x14ac:dyDescent="0.3">
      <c r="A34" s="4">
        <v>2012</v>
      </c>
      <c r="B34" s="10">
        <v>4.06E-4</v>
      </c>
    </row>
    <row r="35" spans="1:2" x14ac:dyDescent="0.3">
      <c r="A35" s="4">
        <v>2013</v>
      </c>
      <c r="B35" s="10">
        <v>4.06E-4</v>
      </c>
    </row>
    <row r="36" spans="1:2" x14ac:dyDescent="0.3">
      <c r="A36" s="4">
        <v>2014</v>
      </c>
      <c r="B36" s="10">
        <v>4.06E-4</v>
      </c>
    </row>
    <row r="37" spans="1:2" x14ac:dyDescent="0.3">
      <c r="A37" s="4">
        <v>2015</v>
      </c>
      <c r="B37" s="10">
        <v>4.06E-4</v>
      </c>
    </row>
    <row r="38" spans="1:2" x14ac:dyDescent="0.3">
      <c r="A38" s="4">
        <v>2016</v>
      </c>
      <c r="B38" s="10">
        <v>4.06E-4</v>
      </c>
    </row>
    <row r="39" spans="1:2" x14ac:dyDescent="0.3">
      <c r="A39" s="4">
        <v>2017</v>
      </c>
      <c r="B39" s="10">
        <v>4.06E-4</v>
      </c>
    </row>
    <row r="40" spans="1:2" x14ac:dyDescent="0.3">
      <c r="A40" s="4">
        <v>2018</v>
      </c>
      <c r="B40" s="10">
        <v>4.06E-4</v>
      </c>
    </row>
    <row r="41" spans="1:2" x14ac:dyDescent="0.3">
      <c r="A41" s="4">
        <v>2019</v>
      </c>
      <c r="B41" s="10">
        <v>4.06E-4</v>
      </c>
    </row>
    <row r="42" spans="1:2" x14ac:dyDescent="0.3">
      <c r="A42" s="4">
        <v>2020</v>
      </c>
      <c r="B42" s="10">
        <v>4.06E-4</v>
      </c>
    </row>
    <row r="43" spans="1:2" x14ac:dyDescent="0.3">
      <c r="A43" s="4">
        <v>2021</v>
      </c>
      <c r="B43" s="10">
        <v>4.06E-4</v>
      </c>
    </row>
    <row r="44" spans="1:2" x14ac:dyDescent="0.3">
      <c r="A44" s="4">
        <v>2022</v>
      </c>
      <c r="B44" s="10">
        <v>4.06E-4</v>
      </c>
    </row>
    <row r="45" spans="1:2" x14ac:dyDescent="0.3">
      <c r="A45" s="4">
        <v>2023</v>
      </c>
      <c r="B45" s="10">
        <v>4.06E-4</v>
      </c>
    </row>
    <row r="46" spans="1:2" x14ac:dyDescent="0.3">
      <c r="A46" s="4">
        <v>2024</v>
      </c>
      <c r="B46" s="10">
        <v>4.06E-4</v>
      </c>
    </row>
    <row r="47" spans="1:2" x14ac:dyDescent="0.3">
      <c r="A47" s="4">
        <v>2025</v>
      </c>
      <c r="B47" s="10">
        <v>4.06E-4</v>
      </c>
    </row>
    <row r="48" spans="1:2" x14ac:dyDescent="0.3">
      <c r="A48" s="4">
        <v>2026</v>
      </c>
      <c r="B48" s="10">
        <v>4.06E-4</v>
      </c>
    </row>
    <row r="49" spans="1:2" x14ac:dyDescent="0.3">
      <c r="A49" s="4">
        <v>2027</v>
      </c>
      <c r="B49" s="10">
        <v>4.06E-4</v>
      </c>
    </row>
    <row r="50" spans="1:2" x14ac:dyDescent="0.3">
      <c r="A50" s="4">
        <v>2028</v>
      </c>
      <c r="B50" s="10">
        <v>4.06E-4</v>
      </c>
    </row>
    <row r="51" spans="1:2" x14ac:dyDescent="0.3">
      <c r="A51" s="4">
        <v>2029</v>
      </c>
      <c r="B51" s="10">
        <v>4.06E-4</v>
      </c>
    </row>
    <row r="52" spans="1:2" x14ac:dyDescent="0.3">
      <c r="A52" s="4">
        <v>2030</v>
      </c>
      <c r="B52" s="10">
        <v>4.06E-4</v>
      </c>
    </row>
    <row r="53" spans="1:2" x14ac:dyDescent="0.3">
      <c r="A53" s="4">
        <v>2031</v>
      </c>
      <c r="B53" s="10">
        <v>4.06E-4</v>
      </c>
    </row>
    <row r="54" spans="1:2" x14ac:dyDescent="0.3">
      <c r="A54" s="4">
        <v>2032</v>
      </c>
      <c r="B54" s="10">
        <v>4.06E-4</v>
      </c>
    </row>
    <row r="55" spans="1:2" x14ac:dyDescent="0.3">
      <c r="A55" s="4">
        <v>2033</v>
      </c>
      <c r="B55" s="10">
        <v>4.06E-4</v>
      </c>
    </row>
    <row r="56" spans="1:2" x14ac:dyDescent="0.3">
      <c r="A56" s="4">
        <v>2034</v>
      </c>
      <c r="B56" s="10">
        <v>4.06E-4</v>
      </c>
    </row>
    <row r="57" spans="1:2" x14ac:dyDescent="0.3">
      <c r="A57" s="4">
        <v>2035</v>
      </c>
      <c r="B57" s="10">
        <v>4.06E-4</v>
      </c>
    </row>
    <row r="58" spans="1:2" x14ac:dyDescent="0.3">
      <c r="A58" s="4">
        <v>2036</v>
      </c>
      <c r="B58" s="10">
        <v>4.06E-4</v>
      </c>
    </row>
    <row r="59" spans="1:2" x14ac:dyDescent="0.3">
      <c r="A59" s="4">
        <v>2037</v>
      </c>
      <c r="B59" s="10">
        <v>4.06E-4</v>
      </c>
    </row>
    <row r="60" spans="1:2" x14ac:dyDescent="0.3">
      <c r="A60" s="4">
        <v>2038</v>
      </c>
      <c r="B60" s="10">
        <v>4.06E-4</v>
      </c>
    </row>
    <row r="61" spans="1:2" x14ac:dyDescent="0.3">
      <c r="A61" s="4">
        <v>2039</v>
      </c>
      <c r="B61" s="10">
        <v>4.06E-4</v>
      </c>
    </row>
    <row r="62" spans="1:2" x14ac:dyDescent="0.3">
      <c r="A62" s="4">
        <v>2040</v>
      </c>
      <c r="B62" s="10">
        <v>4.06E-4</v>
      </c>
    </row>
    <row r="63" spans="1:2" x14ac:dyDescent="0.3">
      <c r="A63" s="4">
        <v>2041</v>
      </c>
      <c r="B63" s="10">
        <v>4.06E-4</v>
      </c>
    </row>
    <row r="64" spans="1:2" x14ac:dyDescent="0.3">
      <c r="A64" s="4">
        <v>2042</v>
      </c>
      <c r="B64" s="10">
        <v>4.06E-4</v>
      </c>
    </row>
    <row r="65" spans="1:2" x14ac:dyDescent="0.3">
      <c r="A65" s="4">
        <v>2043</v>
      </c>
      <c r="B65" s="10">
        <v>4.06E-4</v>
      </c>
    </row>
    <row r="66" spans="1:2" x14ac:dyDescent="0.3">
      <c r="A66" s="4">
        <v>2044</v>
      </c>
      <c r="B66" s="10">
        <v>4.06E-4</v>
      </c>
    </row>
    <row r="67" spans="1:2" x14ac:dyDescent="0.3">
      <c r="A67" s="4">
        <v>2045</v>
      </c>
      <c r="B67" s="10">
        <v>4.06E-4</v>
      </c>
    </row>
    <row r="68" spans="1:2" x14ac:dyDescent="0.3">
      <c r="A68" s="4">
        <v>2046</v>
      </c>
      <c r="B68" s="10">
        <v>4.06E-4</v>
      </c>
    </row>
    <row r="69" spans="1:2" x14ac:dyDescent="0.3">
      <c r="A69" s="4">
        <v>2047</v>
      </c>
      <c r="B69" s="10">
        <v>4.06E-4</v>
      </c>
    </row>
    <row r="70" spans="1:2" x14ac:dyDescent="0.3">
      <c r="A70" s="4">
        <v>2048</v>
      </c>
      <c r="B70" s="10">
        <v>4.06E-4</v>
      </c>
    </row>
    <row r="71" spans="1:2" x14ac:dyDescent="0.3">
      <c r="A71" s="4">
        <v>2049</v>
      </c>
      <c r="B71" s="10">
        <v>4.06E-4</v>
      </c>
    </row>
    <row r="72" spans="1:2" x14ac:dyDescent="0.3">
      <c r="A72" s="4">
        <v>2050</v>
      </c>
      <c r="B72" s="10">
        <v>4.06E-4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326C-6064-41DC-8CFA-8924C6023B39}">
  <sheetPr>
    <tabColor theme="5" tint="0.59999389629810485"/>
  </sheetPr>
  <dimension ref="A1:B72"/>
  <sheetViews>
    <sheetView workbookViewId="0">
      <selection activeCell="J9" sqref="J9"/>
    </sheetView>
  </sheetViews>
  <sheetFormatPr defaultRowHeight="14.4" x14ac:dyDescent="0.3"/>
  <cols>
    <col min="1" max="1" width="8.88671875" style="4"/>
    <col min="2" max="2" width="17.33203125" style="4" customWidth="1"/>
  </cols>
  <sheetData>
    <row r="1" spans="1:2" ht="28.8" x14ac:dyDescent="0.3">
      <c r="A1" s="6" t="s">
        <v>0</v>
      </c>
      <c r="B1" s="9" t="s">
        <v>70</v>
      </c>
    </row>
    <row r="2" spans="1:2" x14ac:dyDescent="0.3">
      <c r="A2" s="4">
        <v>1980</v>
      </c>
      <c r="B2" s="10">
        <v>0</v>
      </c>
    </row>
    <row r="3" spans="1:2" x14ac:dyDescent="0.3">
      <c r="A3" s="4">
        <v>1981</v>
      </c>
      <c r="B3" s="10">
        <v>0</v>
      </c>
    </row>
    <row r="4" spans="1:2" x14ac:dyDescent="0.3">
      <c r="A4" s="4">
        <v>1982</v>
      </c>
      <c r="B4" s="10">
        <v>0</v>
      </c>
    </row>
    <row r="5" spans="1:2" x14ac:dyDescent="0.3">
      <c r="A5" s="4">
        <v>1983</v>
      </c>
      <c r="B5" s="10">
        <v>0</v>
      </c>
    </row>
    <row r="6" spans="1:2" x14ac:dyDescent="0.3">
      <c r="A6" s="4">
        <v>1984</v>
      </c>
      <c r="B6" s="10">
        <v>0</v>
      </c>
    </row>
    <row r="7" spans="1:2" x14ac:dyDescent="0.3">
      <c r="A7" s="4">
        <v>1985</v>
      </c>
      <c r="B7" s="10">
        <v>0</v>
      </c>
    </row>
    <row r="8" spans="1:2" x14ac:dyDescent="0.3">
      <c r="A8" s="4">
        <v>1986</v>
      </c>
      <c r="B8" s="10">
        <v>0</v>
      </c>
    </row>
    <row r="9" spans="1:2" x14ac:dyDescent="0.3">
      <c r="A9" s="4">
        <v>1987</v>
      </c>
      <c r="B9" s="10">
        <v>0</v>
      </c>
    </row>
    <row r="10" spans="1:2" x14ac:dyDescent="0.3">
      <c r="A10" s="4">
        <v>1988</v>
      </c>
      <c r="B10" s="10">
        <v>0</v>
      </c>
    </row>
    <row r="11" spans="1:2" x14ac:dyDescent="0.3">
      <c r="A11" s="4">
        <v>1989</v>
      </c>
      <c r="B11" s="10">
        <v>0</v>
      </c>
    </row>
    <row r="12" spans="1:2" x14ac:dyDescent="0.3">
      <c r="A12" s="4">
        <v>1990</v>
      </c>
      <c r="B12" s="10">
        <v>0</v>
      </c>
    </row>
    <row r="13" spans="1:2" x14ac:dyDescent="0.3">
      <c r="A13" s="4">
        <v>1991</v>
      </c>
      <c r="B13" s="10">
        <v>0</v>
      </c>
    </row>
    <row r="14" spans="1:2" x14ac:dyDescent="0.3">
      <c r="A14" s="4">
        <v>1992</v>
      </c>
      <c r="B14" s="10">
        <v>0</v>
      </c>
    </row>
    <row r="15" spans="1:2" x14ac:dyDescent="0.3">
      <c r="A15" s="4">
        <v>1993</v>
      </c>
      <c r="B15" s="10">
        <v>0</v>
      </c>
    </row>
    <row r="16" spans="1:2" x14ac:dyDescent="0.3">
      <c r="A16" s="4">
        <v>1994</v>
      </c>
      <c r="B16" s="10">
        <v>0</v>
      </c>
    </row>
    <row r="17" spans="1:2" x14ac:dyDescent="0.3">
      <c r="A17" s="4">
        <v>1995</v>
      </c>
      <c r="B17" s="10">
        <v>0</v>
      </c>
    </row>
    <row r="18" spans="1:2" x14ac:dyDescent="0.3">
      <c r="A18" s="4">
        <v>1996</v>
      </c>
      <c r="B18" s="10">
        <v>0</v>
      </c>
    </row>
    <row r="19" spans="1:2" x14ac:dyDescent="0.3">
      <c r="A19" s="4">
        <v>1997</v>
      </c>
      <c r="B19" s="10">
        <v>0</v>
      </c>
    </row>
    <row r="20" spans="1:2" x14ac:dyDescent="0.3">
      <c r="A20" s="4">
        <v>1998</v>
      </c>
      <c r="B20" s="10">
        <v>0</v>
      </c>
    </row>
    <row r="21" spans="1:2" x14ac:dyDescent="0.3">
      <c r="A21" s="4">
        <v>1999</v>
      </c>
      <c r="B21" s="10">
        <v>0</v>
      </c>
    </row>
    <row r="22" spans="1:2" x14ac:dyDescent="0.3">
      <c r="A22" s="4">
        <v>2000</v>
      </c>
      <c r="B22" s="10">
        <v>0</v>
      </c>
    </row>
    <row r="23" spans="1:2" x14ac:dyDescent="0.3">
      <c r="A23" s="4">
        <v>2001</v>
      </c>
      <c r="B23" s="10">
        <v>0</v>
      </c>
    </row>
    <row r="24" spans="1:2" x14ac:dyDescent="0.3">
      <c r="A24" s="4">
        <v>2002</v>
      </c>
      <c r="B24" s="10">
        <v>0</v>
      </c>
    </row>
    <row r="25" spans="1:2" x14ac:dyDescent="0.3">
      <c r="A25" s="4">
        <v>2003</v>
      </c>
      <c r="B25" s="10">
        <v>0</v>
      </c>
    </row>
    <row r="26" spans="1:2" x14ac:dyDescent="0.3">
      <c r="A26" s="4">
        <v>2004</v>
      </c>
      <c r="B26" s="10">
        <v>0</v>
      </c>
    </row>
    <row r="27" spans="1:2" x14ac:dyDescent="0.3">
      <c r="A27" s="4">
        <v>2005</v>
      </c>
      <c r="B27" s="10">
        <v>0</v>
      </c>
    </row>
    <row r="28" spans="1:2" x14ac:dyDescent="0.3">
      <c r="A28" s="4">
        <v>2006</v>
      </c>
      <c r="B28" s="10">
        <v>0</v>
      </c>
    </row>
    <row r="29" spans="1:2" x14ac:dyDescent="0.3">
      <c r="A29" s="4">
        <v>2007</v>
      </c>
      <c r="B29" s="10">
        <v>0</v>
      </c>
    </row>
    <row r="30" spans="1:2" x14ac:dyDescent="0.3">
      <c r="A30" s="4">
        <v>2008</v>
      </c>
      <c r="B30" s="10">
        <v>0</v>
      </c>
    </row>
    <row r="31" spans="1:2" x14ac:dyDescent="0.3">
      <c r="A31" s="4">
        <v>2009</v>
      </c>
      <c r="B31" s="10">
        <v>0</v>
      </c>
    </row>
    <row r="32" spans="1:2" x14ac:dyDescent="0.3">
      <c r="A32" s="4">
        <v>2010</v>
      </c>
      <c r="B32" s="10">
        <v>0</v>
      </c>
    </row>
    <row r="33" spans="1:2" x14ac:dyDescent="0.3">
      <c r="A33" s="4">
        <v>2011</v>
      </c>
      <c r="B33" s="10">
        <v>0</v>
      </c>
    </row>
    <row r="34" spans="1:2" x14ac:dyDescent="0.3">
      <c r="A34" s="4">
        <v>2012</v>
      </c>
      <c r="B34" s="10">
        <v>0</v>
      </c>
    </row>
    <row r="35" spans="1:2" x14ac:dyDescent="0.3">
      <c r="A35" s="4">
        <v>2013</v>
      </c>
      <c r="B35" s="10">
        <v>0</v>
      </c>
    </row>
    <row r="36" spans="1:2" x14ac:dyDescent="0.3">
      <c r="A36" s="4">
        <v>2014</v>
      </c>
      <c r="B36" s="10">
        <v>0</v>
      </c>
    </row>
    <row r="37" spans="1:2" x14ac:dyDescent="0.3">
      <c r="A37" s="4">
        <v>2015</v>
      </c>
      <c r="B37" s="10">
        <v>0</v>
      </c>
    </row>
    <row r="38" spans="1:2" x14ac:dyDescent="0.3">
      <c r="A38" s="4">
        <v>2016</v>
      </c>
      <c r="B38" s="10">
        <v>0</v>
      </c>
    </row>
    <row r="39" spans="1:2" x14ac:dyDescent="0.3">
      <c r="A39" s="4">
        <v>2017</v>
      </c>
      <c r="B39" s="10">
        <v>0</v>
      </c>
    </row>
    <row r="40" spans="1:2" x14ac:dyDescent="0.3">
      <c r="A40" s="4">
        <v>2018</v>
      </c>
      <c r="B40" s="10">
        <v>0</v>
      </c>
    </row>
    <row r="41" spans="1:2" x14ac:dyDescent="0.3">
      <c r="A41" s="4">
        <v>2019</v>
      </c>
      <c r="B41" s="10">
        <v>0</v>
      </c>
    </row>
    <row r="42" spans="1:2" x14ac:dyDescent="0.3">
      <c r="A42" s="4">
        <v>2020</v>
      </c>
      <c r="B42" s="10">
        <v>0</v>
      </c>
    </row>
    <row r="43" spans="1:2" x14ac:dyDescent="0.3">
      <c r="A43" s="4">
        <v>2021</v>
      </c>
      <c r="B43" s="10">
        <v>0</v>
      </c>
    </row>
    <row r="44" spans="1:2" x14ac:dyDescent="0.3">
      <c r="A44" s="4">
        <v>2022</v>
      </c>
      <c r="B44" s="10">
        <v>0</v>
      </c>
    </row>
    <row r="45" spans="1:2" x14ac:dyDescent="0.3">
      <c r="A45" s="4">
        <v>2023</v>
      </c>
      <c r="B45" s="10">
        <v>0</v>
      </c>
    </row>
    <row r="46" spans="1:2" x14ac:dyDescent="0.3">
      <c r="A46" s="4">
        <v>2024</v>
      </c>
      <c r="B46" s="10">
        <v>0</v>
      </c>
    </row>
    <row r="47" spans="1:2" x14ac:dyDescent="0.3">
      <c r="A47" s="4">
        <v>2025</v>
      </c>
      <c r="B47" s="10">
        <v>0</v>
      </c>
    </row>
    <row r="48" spans="1:2" x14ac:dyDescent="0.3">
      <c r="A48" s="4">
        <v>2026</v>
      </c>
      <c r="B48" s="10">
        <v>0</v>
      </c>
    </row>
    <row r="49" spans="1:2" x14ac:dyDescent="0.3">
      <c r="A49" s="4">
        <v>2027</v>
      </c>
      <c r="B49" s="10">
        <v>0</v>
      </c>
    </row>
    <row r="50" spans="1:2" x14ac:dyDescent="0.3">
      <c r="A50" s="4">
        <v>2028</v>
      </c>
      <c r="B50" s="10">
        <v>0</v>
      </c>
    </row>
    <row r="51" spans="1:2" x14ac:dyDescent="0.3">
      <c r="A51" s="4">
        <v>2029</v>
      </c>
      <c r="B51" s="10">
        <v>0</v>
      </c>
    </row>
    <row r="52" spans="1:2" x14ac:dyDescent="0.3">
      <c r="A52" s="4">
        <v>2030</v>
      </c>
      <c r="B52" s="10">
        <v>0</v>
      </c>
    </row>
    <row r="53" spans="1:2" x14ac:dyDescent="0.3">
      <c r="A53" s="4">
        <v>2031</v>
      </c>
      <c r="B53" s="10">
        <v>0</v>
      </c>
    </row>
    <row r="54" spans="1:2" x14ac:dyDescent="0.3">
      <c r="A54" s="4">
        <v>2032</v>
      </c>
      <c r="B54" s="10">
        <v>0</v>
      </c>
    </row>
    <row r="55" spans="1:2" x14ac:dyDescent="0.3">
      <c r="A55" s="4">
        <v>2033</v>
      </c>
      <c r="B55" s="10">
        <v>0</v>
      </c>
    </row>
    <row r="56" spans="1:2" x14ac:dyDescent="0.3">
      <c r="A56" s="4">
        <v>2034</v>
      </c>
      <c r="B56" s="10">
        <v>0</v>
      </c>
    </row>
    <row r="57" spans="1:2" x14ac:dyDescent="0.3">
      <c r="A57" s="4">
        <v>2035</v>
      </c>
      <c r="B57" s="10">
        <v>0</v>
      </c>
    </row>
    <row r="58" spans="1:2" x14ac:dyDescent="0.3">
      <c r="A58" s="4">
        <v>2036</v>
      </c>
      <c r="B58" s="10">
        <v>0</v>
      </c>
    </row>
    <row r="59" spans="1:2" x14ac:dyDescent="0.3">
      <c r="A59" s="4">
        <v>2037</v>
      </c>
      <c r="B59" s="10">
        <v>0</v>
      </c>
    </row>
    <row r="60" spans="1:2" x14ac:dyDescent="0.3">
      <c r="A60" s="4">
        <v>2038</v>
      </c>
      <c r="B60" s="10">
        <v>0</v>
      </c>
    </row>
    <row r="61" spans="1:2" x14ac:dyDescent="0.3">
      <c r="A61" s="4">
        <v>2039</v>
      </c>
      <c r="B61" s="10">
        <v>0</v>
      </c>
    </row>
    <row r="62" spans="1:2" x14ac:dyDescent="0.3">
      <c r="A62" s="4">
        <v>2040</v>
      </c>
      <c r="B62" s="10">
        <v>0</v>
      </c>
    </row>
    <row r="63" spans="1:2" x14ac:dyDescent="0.3">
      <c r="A63" s="4">
        <v>2041</v>
      </c>
      <c r="B63" s="10">
        <v>0</v>
      </c>
    </row>
    <row r="64" spans="1:2" x14ac:dyDescent="0.3">
      <c r="A64" s="4">
        <v>2042</v>
      </c>
      <c r="B64" s="10">
        <v>0</v>
      </c>
    </row>
    <row r="65" spans="1:2" x14ac:dyDescent="0.3">
      <c r="A65" s="4">
        <v>2043</v>
      </c>
      <c r="B65" s="10">
        <v>0</v>
      </c>
    </row>
    <row r="66" spans="1:2" x14ac:dyDescent="0.3">
      <c r="A66" s="4">
        <v>2044</v>
      </c>
      <c r="B66" s="10">
        <v>0</v>
      </c>
    </row>
    <row r="67" spans="1:2" x14ac:dyDescent="0.3">
      <c r="A67" s="4">
        <v>2045</v>
      </c>
      <c r="B67" s="10">
        <v>0</v>
      </c>
    </row>
    <row r="68" spans="1:2" x14ac:dyDescent="0.3">
      <c r="A68" s="4">
        <v>2046</v>
      </c>
      <c r="B68" s="10">
        <v>0</v>
      </c>
    </row>
    <row r="69" spans="1:2" x14ac:dyDescent="0.3">
      <c r="A69" s="4">
        <v>2047</v>
      </c>
      <c r="B69" s="10">
        <v>0</v>
      </c>
    </row>
    <row r="70" spans="1:2" x14ac:dyDescent="0.3">
      <c r="A70" s="4">
        <v>2048</v>
      </c>
      <c r="B70" s="10">
        <v>0</v>
      </c>
    </row>
    <row r="71" spans="1:2" x14ac:dyDescent="0.3">
      <c r="A71" s="4">
        <v>2049</v>
      </c>
      <c r="B71" s="10">
        <v>0</v>
      </c>
    </row>
    <row r="72" spans="1:2" x14ac:dyDescent="0.3">
      <c r="A72" s="4">
        <v>2050</v>
      </c>
      <c r="B72" s="10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02A8-7D1E-49F0-8032-B63F51C3CCAD}">
  <sheetPr>
    <tabColor theme="5" tint="0.59999389629810485"/>
  </sheetPr>
  <dimension ref="A1:U72"/>
  <sheetViews>
    <sheetView workbookViewId="0">
      <selection sqref="A1:P72"/>
    </sheetView>
  </sheetViews>
  <sheetFormatPr defaultRowHeight="14.4" x14ac:dyDescent="0.3"/>
  <sheetData>
    <row r="1" spans="1:21" x14ac:dyDescent="0.3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8113FE3A-0012-44BA-A8B2-B71728A21C9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5D9D-5685-4A0C-A20F-127D7C288D05}">
  <sheetPr>
    <tabColor theme="5" tint="0.59999389629810485"/>
  </sheetPr>
  <dimension ref="A1:U72"/>
  <sheetViews>
    <sheetView topLeftCell="A10" workbookViewId="0">
      <selection activeCell="H34" sqref="H34"/>
    </sheetView>
  </sheetViews>
  <sheetFormatPr defaultRowHeight="14.4" x14ac:dyDescent="0.3"/>
  <cols>
    <col min="1" max="1" width="8.88671875" style="26"/>
  </cols>
  <sheetData>
    <row r="1" spans="1:21" x14ac:dyDescent="0.3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4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4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4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4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4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4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4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4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4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4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4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4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4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4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4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4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4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4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4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4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4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4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4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4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4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4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4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4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30D533BC-E33A-4F12-AA11-16E9B171F0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FFBF-F0DD-47E1-892F-0960A2DCA02A}">
  <dimension ref="A1:E4"/>
  <sheetViews>
    <sheetView workbookViewId="0">
      <selection activeCell="C7" sqref="C7"/>
    </sheetView>
  </sheetViews>
  <sheetFormatPr defaultRowHeight="14.4" x14ac:dyDescent="0.3"/>
  <cols>
    <col min="1" max="1" width="38.5546875" customWidth="1"/>
    <col min="3" max="4" width="43.21875" customWidth="1"/>
    <col min="5" max="5" width="42.109375" customWidth="1"/>
  </cols>
  <sheetData>
    <row r="1" spans="1:5" x14ac:dyDescent="0.3">
      <c r="A1" s="3" t="s">
        <v>23</v>
      </c>
      <c r="B1" s="3" t="s">
        <v>22</v>
      </c>
      <c r="C1" s="3" t="s">
        <v>78</v>
      </c>
      <c r="D1" s="3" t="s">
        <v>75</v>
      </c>
      <c r="E1" s="3" t="s">
        <v>30</v>
      </c>
    </row>
    <row r="2" spans="1:5" x14ac:dyDescent="0.3">
      <c r="A2" t="s">
        <v>76</v>
      </c>
      <c r="B2" t="s">
        <v>74</v>
      </c>
      <c r="C2">
        <v>1</v>
      </c>
      <c r="D2">
        <v>9.2800000000000005E-7</v>
      </c>
    </row>
    <row r="3" spans="1:5" x14ac:dyDescent="0.3">
      <c r="A3" t="s">
        <v>77</v>
      </c>
      <c r="B3" t="s">
        <v>74</v>
      </c>
      <c r="C3">
        <v>1</v>
      </c>
      <c r="E3">
        <v>2.7999999999999998E-9</v>
      </c>
    </row>
    <row r="4" spans="1:5" x14ac:dyDescent="0.3">
      <c r="A4" t="s">
        <v>79</v>
      </c>
      <c r="B4" t="s">
        <v>74</v>
      </c>
      <c r="C4">
        <v>1</v>
      </c>
      <c r="E4">
        <v>7.6500000000000002E-14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517-A498-4338-B841-DA2B0E13D7BE}">
  <sheetPr>
    <tabColor theme="5" tint="0.59999389629810485"/>
  </sheetPr>
  <dimension ref="A1:U72"/>
  <sheetViews>
    <sheetView workbookViewId="0">
      <selection activeCell="B2" sqref="B2:C72"/>
    </sheetView>
  </sheetViews>
  <sheetFormatPr defaultRowHeight="14.4" x14ac:dyDescent="0.3"/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8">
        <v>9.9998459999999997E-3</v>
      </c>
      <c r="G35" s="8">
        <f>1-H35-F35-I35</f>
        <v>0.95420830499999998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8">
        <v>9.9998459999999997E-3</v>
      </c>
      <c r="G36" s="8">
        <f t="shared" ref="G36:G72" si="5">1-H36-F36-I36</f>
        <v>0.95420830499999998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8">
        <v>9.9998459999999997E-3</v>
      </c>
      <c r="G37" s="8">
        <f t="shared" si="5"/>
        <v>0.95420830499999998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8">
        <v>9.9998459999999997E-3</v>
      </c>
      <c r="G38" s="8">
        <f t="shared" si="5"/>
        <v>0.95420830499999998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8">
        <v>9.9998459999999997E-3</v>
      </c>
      <c r="G39" s="8">
        <f t="shared" si="5"/>
        <v>0.95420830499999998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8">
        <v>9.9998459999999997E-3</v>
      </c>
      <c r="G40" s="8">
        <f t="shared" si="5"/>
        <v>0.95420830499999998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8">
        <v>9.9998459999999997E-3</v>
      </c>
      <c r="G41" s="8">
        <f t="shared" si="5"/>
        <v>0.95420830499999998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8">
        <v>9.9998459999999997E-3</v>
      </c>
      <c r="G42" s="8">
        <f t="shared" si="5"/>
        <v>0.95420830499999998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8">
        <v>9.9998459999999997E-3</v>
      </c>
      <c r="G43" s="8">
        <f t="shared" si="5"/>
        <v>0.95420830499999998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8">
        <v>9.9998459999999997E-3</v>
      </c>
      <c r="G44" s="8">
        <f t="shared" si="5"/>
        <v>0.95420830499999998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8">
        <v>9.9998459999999997E-3</v>
      </c>
      <c r="G45" s="8">
        <f t="shared" si="5"/>
        <v>0.95420830499999998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8">
        <v>9.9998459999999997E-3</v>
      </c>
      <c r="G46" s="8">
        <f t="shared" si="5"/>
        <v>0.95420830499999998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8">
        <v>9.9998459999999997E-3</v>
      </c>
      <c r="G47" s="8">
        <f t="shared" si="5"/>
        <v>0.95420830499999998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8">
        <v>9.9998459999999997E-3</v>
      </c>
      <c r="G48" s="8">
        <f t="shared" si="5"/>
        <v>0.95420830499999998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8">
        <v>9.9998459999999997E-3</v>
      </c>
      <c r="G49" s="8">
        <f t="shared" si="5"/>
        <v>0.95420830499999998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8">
        <v>9.9998459999999997E-3</v>
      </c>
      <c r="G50" s="8">
        <f t="shared" si="5"/>
        <v>0.95420830499999998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8">
        <v>9.9998459999999997E-3</v>
      </c>
      <c r="G51" s="8">
        <f t="shared" si="5"/>
        <v>0.95420830499999998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8">
        <v>9.9998459999999997E-3</v>
      </c>
      <c r="G52" s="8">
        <f t="shared" si="5"/>
        <v>0.95420830499999998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8">
        <v>9.9998459999999997E-3</v>
      </c>
      <c r="G53" s="8">
        <f t="shared" si="5"/>
        <v>0.95420830499999998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8">
        <v>9.9998459999999997E-3</v>
      </c>
      <c r="G54" s="8">
        <f t="shared" si="5"/>
        <v>0.95420830499999998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8">
        <v>9.9998459999999997E-3</v>
      </c>
      <c r="G55" s="8">
        <f t="shared" si="5"/>
        <v>0.95420830499999998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8">
        <v>9.9998459999999997E-3</v>
      </c>
      <c r="G56" s="8">
        <f t="shared" si="5"/>
        <v>0.95420830499999998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8">
        <v>9.9998459999999997E-3</v>
      </c>
      <c r="G57" s="8">
        <f t="shared" si="5"/>
        <v>0.95420830499999998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8">
        <v>9.9998459999999997E-3</v>
      </c>
      <c r="G58" s="8">
        <f t="shared" si="5"/>
        <v>0.95420830499999998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8">
        <v>9.9998459999999997E-3</v>
      </c>
      <c r="G59" s="8">
        <f t="shared" si="5"/>
        <v>0.95420830499999998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8">
        <v>9.9998459999999997E-3</v>
      </c>
      <c r="G60" s="8">
        <f t="shared" si="5"/>
        <v>0.95420830499999998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8">
        <v>9.9998459999999997E-3</v>
      </c>
      <c r="G61" s="8">
        <f t="shared" si="5"/>
        <v>0.95420830499999998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8">
        <v>9.9998459999999997E-3</v>
      </c>
      <c r="G62" s="8">
        <f t="shared" si="5"/>
        <v>0.95420830499999998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8">
        <v>9.9998459999999997E-3</v>
      </c>
      <c r="G63" s="8">
        <f t="shared" si="5"/>
        <v>0.95420830499999998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8">
        <v>9.9998459999999997E-3</v>
      </c>
      <c r="G64" s="8">
        <f t="shared" si="5"/>
        <v>0.95420830499999998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8">
        <v>9.9998459999999997E-3</v>
      </c>
      <c r="G65" s="8">
        <f t="shared" si="5"/>
        <v>0.95420830499999998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8">
        <v>9.9998459999999997E-3</v>
      </c>
      <c r="G66" s="8">
        <f t="shared" si="5"/>
        <v>0.95420830499999998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8">
        <v>9.9998459999999997E-3</v>
      </c>
      <c r="G67" s="8">
        <f t="shared" si="5"/>
        <v>0.95420830499999998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8">
        <v>9.9998459999999997E-3</v>
      </c>
      <c r="G68" s="8">
        <f t="shared" si="5"/>
        <v>0.95420830499999998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8">
        <v>9.9998459999999997E-3</v>
      </c>
      <c r="G69" s="8">
        <f t="shared" si="5"/>
        <v>0.95420830499999998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8">
        <v>9.9998459999999997E-3</v>
      </c>
      <c r="G70" s="8">
        <f t="shared" si="5"/>
        <v>0.95420830499999998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8">
        <v>9.9998459999999997E-3</v>
      </c>
      <c r="G71" s="8">
        <f t="shared" si="5"/>
        <v>0.95420830499999998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8">
        <v>9.9998459999999997E-3</v>
      </c>
      <c r="G72" s="8">
        <f t="shared" si="5"/>
        <v>0.95420830499999998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E61CB5A5-F812-4143-96CE-41F26B1D4FB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1867-9C31-48EF-BE92-1369D64D2E5B}">
  <sheetPr>
    <tabColor theme="9" tint="0.59999389629810485"/>
  </sheetPr>
  <dimension ref="A1:C72"/>
  <sheetViews>
    <sheetView workbookViewId="0">
      <selection activeCell="T70" sqref="T70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1980</v>
      </c>
      <c r="B2" s="7">
        <v>4123000</v>
      </c>
      <c r="C2" t="s">
        <v>2</v>
      </c>
    </row>
    <row r="3" spans="1:3" x14ac:dyDescent="0.3">
      <c r="A3">
        <v>1981</v>
      </c>
      <c r="B3" s="7">
        <v>4263000</v>
      </c>
      <c r="C3" t="s">
        <v>2</v>
      </c>
    </row>
    <row r="4" spans="1:3" x14ac:dyDescent="0.3">
      <c r="A4">
        <v>1982</v>
      </c>
      <c r="B4" s="7">
        <v>4321000</v>
      </c>
      <c r="C4" t="s">
        <v>2</v>
      </c>
    </row>
    <row r="5" spans="1:3" x14ac:dyDescent="0.3">
      <c r="A5">
        <v>1983</v>
      </c>
      <c r="B5" s="7">
        <v>4385000</v>
      </c>
      <c r="C5" t="s">
        <v>2</v>
      </c>
    </row>
    <row r="6" spans="1:3" x14ac:dyDescent="0.3">
      <c r="A6">
        <v>1984</v>
      </c>
      <c r="B6" s="7">
        <v>4471000</v>
      </c>
      <c r="C6" t="s">
        <v>2</v>
      </c>
    </row>
    <row r="7" spans="1:3" x14ac:dyDescent="0.3">
      <c r="A7">
        <v>1985</v>
      </c>
      <c r="B7" s="7">
        <v>4551000</v>
      </c>
      <c r="C7" t="s">
        <v>2</v>
      </c>
    </row>
    <row r="8" spans="1:3" x14ac:dyDescent="0.3">
      <c r="A8">
        <v>1986</v>
      </c>
      <c r="B8" s="7">
        <v>4616000</v>
      </c>
      <c r="C8" t="s">
        <v>2</v>
      </c>
    </row>
    <row r="9" spans="1:3" x14ac:dyDescent="0.3">
      <c r="A9">
        <v>1987</v>
      </c>
      <c r="B9" s="7">
        <v>4676000</v>
      </c>
      <c r="C9" t="s">
        <v>2</v>
      </c>
    </row>
    <row r="10" spans="1:3" x14ac:dyDescent="0.3">
      <c r="A10">
        <v>1988</v>
      </c>
      <c r="B10" s="7">
        <v>4806000</v>
      </c>
      <c r="C10" t="s">
        <v>2</v>
      </c>
    </row>
    <row r="11" spans="1:3" x14ac:dyDescent="0.3">
      <c r="A11">
        <v>1989</v>
      </c>
      <c r="B11" s="7">
        <v>4967000</v>
      </c>
      <c r="C11" t="s">
        <v>2</v>
      </c>
    </row>
    <row r="12" spans="1:3" x14ac:dyDescent="0.3">
      <c r="A12">
        <v>1990</v>
      </c>
      <c r="B12" s="7">
        <v>5118000</v>
      </c>
      <c r="C12" t="s">
        <v>2</v>
      </c>
    </row>
    <row r="13" spans="1:3" x14ac:dyDescent="0.3">
      <c r="A13">
        <v>1991</v>
      </c>
      <c r="B13" s="7">
        <v>5205000</v>
      </c>
      <c r="C13" t="s">
        <v>2</v>
      </c>
    </row>
    <row r="14" spans="1:3" x14ac:dyDescent="0.3">
      <c r="A14">
        <v>1992</v>
      </c>
      <c r="B14" s="7">
        <v>5247000</v>
      </c>
      <c r="C14" t="s">
        <v>2</v>
      </c>
    </row>
    <row r="15" spans="1:3" x14ac:dyDescent="0.3">
      <c r="A15">
        <v>1993</v>
      </c>
      <c r="B15" s="7">
        <v>5341000</v>
      </c>
      <c r="C15" t="s">
        <v>2</v>
      </c>
    </row>
    <row r="16" spans="1:3" x14ac:dyDescent="0.3">
      <c r="A16">
        <v>1994</v>
      </c>
      <c r="B16" s="7">
        <v>5456000</v>
      </c>
      <c r="C16" t="s">
        <v>2</v>
      </c>
    </row>
    <row r="17" spans="1:3" x14ac:dyDescent="0.3">
      <c r="A17">
        <v>1995</v>
      </c>
      <c r="B17" s="7">
        <v>5581000</v>
      </c>
      <c r="C17" t="s">
        <v>2</v>
      </c>
    </row>
    <row r="18" spans="1:3" x14ac:dyDescent="0.3">
      <c r="A18">
        <v>1996</v>
      </c>
      <c r="B18" s="7">
        <v>5664000</v>
      </c>
      <c r="C18" t="s">
        <v>2</v>
      </c>
    </row>
    <row r="19" spans="1:3" x14ac:dyDescent="0.3">
      <c r="A19">
        <v>1997</v>
      </c>
      <c r="B19" s="7">
        <v>5810000</v>
      </c>
      <c r="C19" t="s">
        <v>2</v>
      </c>
    </row>
    <row r="20" spans="1:3" x14ac:dyDescent="0.3">
      <c r="A20">
        <v>1998</v>
      </c>
      <c r="B20" s="7">
        <v>5931000</v>
      </c>
      <c r="C20" t="s">
        <v>2</v>
      </c>
    </row>
    <row r="21" spans="1:3" x14ac:dyDescent="0.3">
      <c r="A21">
        <v>1999</v>
      </c>
      <c r="B21" s="7">
        <v>6120000</v>
      </c>
      <c r="C21" t="s">
        <v>2</v>
      </c>
    </row>
    <row r="22" spans="1:3" x14ac:dyDescent="0.3">
      <c r="A22">
        <v>2000</v>
      </c>
      <c r="B22" s="1">
        <v>6343164</v>
      </c>
      <c r="C22" t="s">
        <v>2</v>
      </c>
    </row>
    <row r="23" spans="1:3" x14ac:dyDescent="0.3">
      <c r="A23">
        <v>2001</v>
      </c>
      <c r="B23" s="1">
        <v>6539040</v>
      </c>
      <c r="C23" t="s">
        <v>2</v>
      </c>
    </row>
    <row r="24" spans="1:3" x14ac:dyDescent="0.3">
      <c r="A24">
        <v>2002</v>
      </c>
      <c r="B24" s="1">
        <v>6710595</v>
      </c>
      <c r="C24" t="s">
        <v>2</v>
      </c>
    </row>
    <row r="25" spans="1:3" x14ac:dyDescent="0.3">
      <c r="A25">
        <v>2003</v>
      </c>
      <c r="B25" s="1">
        <v>6854947</v>
      </c>
      <c r="C25" t="s">
        <v>2</v>
      </c>
    </row>
    <row r="26" spans="1:3" x14ac:dyDescent="0.3">
      <c r="A26">
        <v>2004</v>
      </c>
      <c r="B26" s="1">
        <v>6908890</v>
      </c>
      <c r="C26" t="s">
        <v>2</v>
      </c>
    </row>
    <row r="27" spans="1:3" x14ac:dyDescent="0.3">
      <c r="A27">
        <v>2005</v>
      </c>
      <c r="B27" s="1">
        <v>6991974</v>
      </c>
      <c r="C27" t="s">
        <v>2</v>
      </c>
    </row>
    <row r="28" spans="1:3" x14ac:dyDescent="0.3">
      <c r="A28">
        <v>2006</v>
      </c>
      <c r="B28" s="1">
        <v>7092293</v>
      </c>
      <c r="C28" t="s">
        <v>2</v>
      </c>
    </row>
    <row r="29" spans="1:3" x14ac:dyDescent="0.3">
      <c r="A29">
        <v>2007</v>
      </c>
      <c r="B29" s="1">
        <v>7230178</v>
      </c>
      <c r="C29" t="s">
        <v>2</v>
      </c>
    </row>
    <row r="30" spans="1:3" x14ac:dyDescent="0.3">
      <c r="A30">
        <v>2008</v>
      </c>
      <c r="B30" s="1">
        <v>7391903</v>
      </c>
      <c r="C30" t="s">
        <v>2</v>
      </c>
    </row>
    <row r="31" spans="1:3" x14ac:dyDescent="0.3">
      <c r="A31">
        <v>2009</v>
      </c>
      <c r="B31" s="1">
        <v>7542331</v>
      </c>
      <c r="C31" t="s">
        <v>2</v>
      </c>
    </row>
    <row r="32" spans="1:3" x14ac:dyDescent="0.3">
      <c r="A32">
        <v>2010</v>
      </c>
      <c r="B32" s="1">
        <v>7622353</v>
      </c>
      <c r="C32" t="s">
        <v>2</v>
      </c>
    </row>
    <row r="33" spans="1:3" x14ac:dyDescent="0.3">
      <c r="A33">
        <v>2011</v>
      </c>
      <c r="B33" s="1">
        <v>7735547</v>
      </c>
      <c r="C33" t="s">
        <v>2</v>
      </c>
    </row>
    <row r="34" spans="1:3" x14ac:dyDescent="0.3">
      <c r="A34">
        <v>2012</v>
      </c>
      <c r="B34" s="1">
        <v>7858712</v>
      </c>
      <c r="C34" t="s">
        <v>2</v>
      </c>
    </row>
    <row r="35" spans="1:3" x14ac:dyDescent="0.3">
      <c r="A35">
        <v>2013</v>
      </c>
      <c r="B35" s="1">
        <v>7915613</v>
      </c>
      <c r="C35" t="s">
        <v>2</v>
      </c>
    </row>
    <row r="36" spans="1:3" x14ac:dyDescent="0.3">
      <c r="A36">
        <v>2014</v>
      </c>
      <c r="B36" s="1">
        <v>7932290</v>
      </c>
      <c r="C36" t="s">
        <v>2</v>
      </c>
    </row>
    <row r="37" spans="1:3" x14ac:dyDescent="0.3">
      <c r="A37">
        <v>2015</v>
      </c>
      <c r="B37" s="1">
        <v>7979083</v>
      </c>
      <c r="C37" t="s">
        <v>2</v>
      </c>
    </row>
    <row r="38" spans="1:3" x14ac:dyDescent="0.3">
      <c r="A38">
        <v>2016</v>
      </c>
      <c r="B38" s="1">
        <v>8100864</v>
      </c>
      <c r="C38" t="s">
        <v>2</v>
      </c>
    </row>
    <row r="39" spans="1:3" x14ac:dyDescent="0.3">
      <c r="A39">
        <v>2017</v>
      </c>
      <c r="B39" s="1">
        <v>8222974</v>
      </c>
      <c r="C39" t="s">
        <v>2</v>
      </c>
    </row>
    <row r="40" spans="1:3" x14ac:dyDescent="0.3">
      <c r="A40">
        <v>2018</v>
      </c>
      <c r="B40" s="1">
        <v>8373244</v>
      </c>
      <c r="C40" t="s">
        <v>2</v>
      </c>
    </row>
    <row r="41" spans="1:3" x14ac:dyDescent="0.3">
      <c r="A41">
        <v>2019</v>
      </c>
      <c r="B41" s="1">
        <v>8530584</v>
      </c>
      <c r="C41" t="s">
        <v>2</v>
      </c>
    </row>
    <row r="42" spans="1:3" x14ac:dyDescent="0.3">
      <c r="A42">
        <v>2020</v>
      </c>
      <c r="B42" s="1">
        <v>8677911</v>
      </c>
      <c r="C42" t="s">
        <v>2</v>
      </c>
    </row>
    <row r="43" spans="1:3" x14ac:dyDescent="0.3">
      <c r="A43">
        <v>2021</v>
      </c>
      <c r="B43" s="1">
        <v>8793592</v>
      </c>
      <c r="C43" t="s">
        <v>2</v>
      </c>
    </row>
    <row r="44" spans="1:3" x14ac:dyDescent="0.3">
      <c r="A44">
        <v>2022</v>
      </c>
      <c r="B44" s="1">
        <v>8827637.333333334</v>
      </c>
      <c r="C44" t="s">
        <v>5</v>
      </c>
    </row>
    <row r="45" spans="1:3" x14ac:dyDescent="0.3">
      <c r="A45">
        <v>2023</v>
      </c>
      <c r="B45" s="1">
        <v>8861682.666666666</v>
      </c>
      <c r="C45" t="s">
        <v>5</v>
      </c>
    </row>
    <row r="46" spans="1:3" x14ac:dyDescent="0.3">
      <c r="A46">
        <v>2024</v>
      </c>
      <c r="B46" s="1">
        <v>8895728</v>
      </c>
      <c r="C46" t="s">
        <v>5</v>
      </c>
    </row>
    <row r="47" spans="1:3" x14ac:dyDescent="0.3">
      <c r="A47">
        <v>2025</v>
      </c>
      <c r="B47" s="1">
        <v>8929773.333333334</v>
      </c>
      <c r="C47" t="s">
        <v>5</v>
      </c>
    </row>
    <row r="48" spans="1:3" x14ac:dyDescent="0.3">
      <c r="A48">
        <v>2026</v>
      </c>
      <c r="B48" s="1">
        <v>8963818.666666666</v>
      </c>
      <c r="C48" t="s">
        <v>5</v>
      </c>
    </row>
    <row r="49" spans="1:3" x14ac:dyDescent="0.3">
      <c r="A49">
        <v>2027</v>
      </c>
      <c r="B49" s="1">
        <v>8997864</v>
      </c>
      <c r="C49" t="s">
        <v>5</v>
      </c>
    </row>
    <row r="50" spans="1:3" x14ac:dyDescent="0.3">
      <c r="A50">
        <v>2028</v>
      </c>
      <c r="B50" s="1">
        <v>9031909.333333334</v>
      </c>
      <c r="C50" t="s">
        <v>5</v>
      </c>
    </row>
    <row r="51" spans="1:3" x14ac:dyDescent="0.3">
      <c r="A51">
        <v>2029</v>
      </c>
      <c r="B51" s="1">
        <v>9065954.666666666</v>
      </c>
      <c r="C51" t="s">
        <v>5</v>
      </c>
    </row>
    <row r="52" spans="1:3" x14ac:dyDescent="0.3">
      <c r="A52">
        <v>2030</v>
      </c>
      <c r="B52" s="1">
        <v>9100000</v>
      </c>
      <c r="C52" t="s">
        <v>3</v>
      </c>
    </row>
    <row r="53" spans="1:3" x14ac:dyDescent="0.3">
      <c r="A53">
        <v>2031</v>
      </c>
      <c r="B53" s="1">
        <v>9165000</v>
      </c>
      <c r="C53" t="s">
        <v>5</v>
      </c>
    </row>
    <row r="54" spans="1:3" x14ac:dyDescent="0.3">
      <c r="A54">
        <v>2032</v>
      </c>
      <c r="B54" s="1">
        <v>9230000</v>
      </c>
      <c r="C54" t="s">
        <v>5</v>
      </c>
    </row>
    <row r="55" spans="1:3" x14ac:dyDescent="0.3">
      <c r="A55">
        <v>2033</v>
      </c>
      <c r="B55" s="1">
        <v>9295000</v>
      </c>
      <c r="C55" t="s">
        <v>5</v>
      </c>
    </row>
    <row r="56" spans="1:3" x14ac:dyDescent="0.3">
      <c r="A56">
        <v>2034</v>
      </c>
      <c r="B56" s="1">
        <v>9360000</v>
      </c>
      <c r="C56" t="s">
        <v>5</v>
      </c>
    </row>
    <row r="57" spans="1:3" x14ac:dyDescent="0.3">
      <c r="A57">
        <v>2035</v>
      </c>
      <c r="B57" s="1">
        <v>9425000</v>
      </c>
      <c r="C57" t="s">
        <v>5</v>
      </c>
    </row>
    <row r="58" spans="1:3" x14ac:dyDescent="0.3">
      <c r="A58">
        <v>2036</v>
      </c>
      <c r="B58" s="1">
        <v>9490000</v>
      </c>
      <c r="C58" t="s">
        <v>5</v>
      </c>
    </row>
    <row r="59" spans="1:3" x14ac:dyDescent="0.3">
      <c r="A59">
        <v>2037</v>
      </c>
      <c r="B59" s="1">
        <v>9555000</v>
      </c>
      <c r="C59" t="s">
        <v>5</v>
      </c>
    </row>
    <row r="60" spans="1:3" x14ac:dyDescent="0.3">
      <c r="A60">
        <v>2038</v>
      </c>
      <c r="B60" s="1">
        <v>9620000</v>
      </c>
      <c r="C60" t="s">
        <v>5</v>
      </c>
    </row>
    <row r="61" spans="1:3" x14ac:dyDescent="0.3">
      <c r="A61">
        <v>2039</v>
      </c>
      <c r="B61" s="1">
        <v>9685000</v>
      </c>
      <c r="C61" t="s">
        <v>5</v>
      </c>
    </row>
    <row r="62" spans="1:3" x14ac:dyDescent="0.3">
      <c r="A62">
        <v>2040</v>
      </c>
      <c r="B62" s="1">
        <v>9750000</v>
      </c>
      <c r="C62" t="s">
        <v>5</v>
      </c>
    </row>
    <row r="63" spans="1:3" x14ac:dyDescent="0.3">
      <c r="A63">
        <v>2041</v>
      </c>
      <c r="B63" s="1">
        <v>9815000</v>
      </c>
      <c r="C63" t="s">
        <v>5</v>
      </c>
    </row>
    <row r="64" spans="1:3" x14ac:dyDescent="0.3">
      <c r="A64">
        <v>2042</v>
      </c>
      <c r="B64" s="1">
        <v>9880000</v>
      </c>
      <c r="C64" t="s">
        <v>5</v>
      </c>
    </row>
    <row r="65" spans="1:3" x14ac:dyDescent="0.3">
      <c r="A65">
        <v>2043</v>
      </c>
      <c r="B65" s="1">
        <v>9945000</v>
      </c>
      <c r="C65" t="s">
        <v>5</v>
      </c>
    </row>
    <row r="66" spans="1:3" x14ac:dyDescent="0.3">
      <c r="A66">
        <v>2044</v>
      </c>
      <c r="B66" s="1">
        <v>10010000</v>
      </c>
      <c r="C66" t="s">
        <v>5</v>
      </c>
    </row>
    <row r="67" spans="1:3" x14ac:dyDescent="0.3">
      <c r="A67">
        <v>2045</v>
      </c>
      <c r="B67" s="1">
        <v>10075000</v>
      </c>
      <c r="C67" t="s">
        <v>5</v>
      </c>
    </row>
    <row r="68" spans="1:3" x14ac:dyDescent="0.3">
      <c r="A68">
        <v>2046</v>
      </c>
      <c r="B68" s="1">
        <v>10140000</v>
      </c>
      <c r="C68" t="s">
        <v>5</v>
      </c>
    </row>
    <row r="69" spans="1:3" x14ac:dyDescent="0.3">
      <c r="A69">
        <v>2047</v>
      </c>
      <c r="B69" s="1">
        <v>10205000</v>
      </c>
      <c r="C69" t="s">
        <v>5</v>
      </c>
    </row>
    <row r="70" spans="1:3" x14ac:dyDescent="0.3">
      <c r="A70">
        <v>2048</v>
      </c>
      <c r="B70" s="1">
        <v>10270000</v>
      </c>
      <c r="C70" t="s">
        <v>5</v>
      </c>
    </row>
    <row r="71" spans="1:3" x14ac:dyDescent="0.3">
      <c r="A71">
        <v>2049</v>
      </c>
      <c r="B71" s="1">
        <v>10335000</v>
      </c>
      <c r="C71" t="s">
        <v>5</v>
      </c>
    </row>
    <row r="72" spans="1:3" x14ac:dyDescent="0.3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5E08-A16E-45E5-A531-DF46DBB5770D}">
  <sheetPr>
    <tabColor theme="9" tint="0.59999389629810485"/>
  </sheetPr>
  <dimension ref="A1:E5"/>
  <sheetViews>
    <sheetView workbookViewId="0">
      <selection activeCell="N41" sqref="N41"/>
    </sheetView>
  </sheetViews>
  <sheetFormatPr defaultRowHeight="14.4" x14ac:dyDescent="0.3"/>
  <sheetData>
    <row r="1" spans="1:5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x14ac:dyDescent="0.3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x14ac:dyDescent="0.3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x14ac:dyDescent="0.3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x14ac:dyDescent="0.3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B7FF-B813-4012-9463-7C853309562F}">
  <sheetPr>
    <tabColor theme="9" tint="0.59999389629810485"/>
  </sheetPr>
  <dimension ref="A1:F72"/>
  <sheetViews>
    <sheetView topLeftCell="A52" workbookViewId="0">
      <selection activeCell="C45" sqref="C45"/>
    </sheetView>
  </sheetViews>
  <sheetFormatPr defaultRowHeight="14.4" x14ac:dyDescent="0.3"/>
  <cols>
    <col min="1" max="1" width="8.88671875" style="4"/>
    <col min="2" max="2" width="17.33203125" style="4" customWidth="1"/>
    <col min="3" max="3" width="28" style="4" customWidth="1"/>
    <col min="4" max="4" width="4.5546875" style="4" customWidth="1"/>
    <col min="5" max="16384" width="8.88671875" style="4"/>
  </cols>
  <sheetData>
    <row r="1" spans="1:6" ht="28.8" x14ac:dyDescent="0.3">
      <c r="A1" s="6" t="s">
        <v>0</v>
      </c>
      <c r="B1" s="9" t="s">
        <v>69</v>
      </c>
      <c r="C1" s="12" t="s">
        <v>1</v>
      </c>
    </row>
    <row r="2" spans="1:6" x14ac:dyDescent="0.3">
      <c r="A2" s="4">
        <v>1980</v>
      </c>
      <c r="B2" s="10">
        <v>4.06E-4</v>
      </c>
      <c r="C2" s="4" t="s">
        <v>35</v>
      </c>
    </row>
    <row r="3" spans="1:6" x14ac:dyDescent="0.3">
      <c r="A3" s="4">
        <v>1981</v>
      </c>
      <c r="B3" s="10">
        <v>4.06E-4</v>
      </c>
      <c r="C3" s="4" t="s">
        <v>35</v>
      </c>
    </row>
    <row r="4" spans="1:6" x14ac:dyDescent="0.3">
      <c r="A4" s="4">
        <v>1982</v>
      </c>
      <c r="B4" s="10">
        <v>4.06E-4</v>
      </c>
      <c r="C4" s="4" t="s">
        <v>35</v>
      </c>
      <c r="F4" s="11"/>
    </row>
    <row r="5" spans="1:6" x14ac:dyDescent="0.3">
      <c r="A5" s="4">
        <v>1983</v>
      </c>
      <c r="B5" s="10">
        <v>4.06E-4</v>
      </c>
      <c r="C5" s="4" t="s">
        <v>35</v>
      </c>
    </row>
    <row r="6" spans="1:6" x14ac:dyDescent="0.3">
      <c r="A6" s="4">
        <v>1984</v>
      </c>
      <c r="B6" s="10">
        <v>4.06E-4</v>
      </c>
      <c r="C6" s="4" t="s">
        <v>35</v>
      </c>
    </row>
    <row r="7" spans="1:6" x14ac:dyDescent="0.3">
      <c r="A7" s="4">
        <v>1985</v>
      </c>
      <c r="B7" s="10">
        <v>4.06E-4</v>
      </c>
      <c r="C7" s="4" t="s">
        <v>35</v>
      </c>
    </row>
    <row r="8" spans="1:6" x14ac:dyDescent="0.3">
      <c r="A8" s="4">
        <v>1986</v>
      </c>
      <c r="B8" s="10">
        <v>4.06E-4</v>
      </c>
      <c r="C8" s="4" t="s">
        <v>35</v>
      </c>
    </row>
    <row r="9" spans="1:6" x14ac:dyDescent="0.3">
      <c r="A9" s="4">
        <v>1987</v>
      </c>
      <c r="B9" s="10">
        <v>4.06E-4</v>
      </c>
      <c r="C9" s="4" t="s">
        <v>35</v>
      </c>
    </row>
    <row r="10" spans="1:6" x14ac:dyDescent="0.3">
      <c r="A10" s="4">
        <v>1988</v>
      </c>
      <c r="B10" s="10">
        <v>4.06E-4</v>
      </c>
      <c r="C10" s="4" t="s">
        <v>35</v>
      </c>
    </row>
    <row r="11" spans="1:6" x14ac:dyDescent="0.3">
      <c r="A11" s="4">
        <v>1989</v>
      </c>
      <c r="B11" s="10">
        <v>4.06E-4</v>
      </c>
      <c r="C11" s="4" t="s">
        <v>35</v>
      </c>
    </row>
    <row r="12" spans="1:6" x14ac:dyDescent="0.3">
      <c r="A12" s="4">
        <v>1990</v>
      </c>
      <c r="B12" s="10">
        <v>4.06E-4</v>
      </c>
      <c r="C12" s="4" t="s">
        <v>35</v>
      </c>
    </row>
    <row r="13" spans="1:6" x14ac:dyDescent="0.3">
      <c r="A13" s="4">
        <v>1991</v>
      </c>
      <c r="B13" s="10">
        <v>4.06E-4</v>
      </c>
      <c r="C13" s="4" t="s">
        <v>35</v>
      </c>
    </row>
    <row r="14" spans="1:6" x14ac:dyDescent="0.3">
      <c r="A14" s="4">
        <v>1992</v>
      </c>
      <c r="B14" s="10">
        <v>4.06E-4</v>
      </c>
      <c r="C14" s="4" t="s">
        <v>35</v>
      </c>
    </row>
    <row r="15" spans="1:6" x14ac:dyDescent="0.3">
      <c r="A15" s="4">
        <v>1993</v>
      </c>
      <c r="B15" s="10">
        <v>4.06E-4</v>
      </c>
      <c r="C15" s="4" t="s">
        <v>35</v>
      </c>
    </row>
    <row r="16" spans="1:6" x14ac:dyDescent="0.3">
      <c r="A16" s="4">
        <v>1994</v>
      </c>
      <c r="B16" s="10">
        <v>4.06E-4</v>
      </c>
      <c r="C16" s="4" t="s">
        <v>35</v>
      </c>
    </row>
    <row r="17" spans="1:3" x14ac:dyDescent="0.3">
      <c r="A17" s="4">
        <v>1995</v>
      </c>
      <c r="B17" s="10">
        <v>4.06E-4</v>
      </c>
      <c r="C17" s="4" t="s">
        <v>35</v>
      </c>
    </row>
    <row r="18" spans="1:3" x14ac:dyDescent="0.3">
      <c r="A18" s="4">
        <v>1996</v>
      </c>
      <c r="B18">
        <v>3.3500000000000001E-4</v>
      </c>
      <c r="C18" s="4" t="s">
        <v>35</v>
      </c>
    </row>
    <row r="19" spans="1:3" x14ac:dyDescent="0.3">
      <c r="A19" s="4">
        <v>1997</v>
      </c>
      <c r="B19">
        <v>3.3500000000000001E-4</v>
      </c>
      <c r="C19" s="4" t="s">
        <v>35</v>
      </c>
    </row>
    <row r="20" spans="1:3" x14ac:dyDescent="0.3">
      <c r="A20" s="4">
        <v>1998</v>
      </c>
      <c r="B20">
        <v>3.3500000000000001E-4</v>
      </c>
      <c r="C20" s="4" t="s">
        <v>35</v>
      </c>
    </row>
    <row r="21" spans="1:3" x14ac:dyDescent="0.3">
      <c r="A21" s="4">
        <v>1999</v>
      </c>
      <c r="B21">
        <v>3.3500000000000001E-4</v>
      </c>
      <c r="C21" s="4" t="s">
        <v>35</v>
      </c>
    </row>
    <row r="22" spans="1:3" x14ac:dyDescent="0.3">
      <c r="A22" s="4">
        <v>2000</v>
      </c>
      <c r="B22">
        <v>1.2E-4</v>
      </c>
      <c r="C22" s="4" t="s">
        <v>35</v>
      </c>
    </row>
    <row r="23" spans="1:3" x14ac:dyDescent="0.3">
      <c r="A23" s="4">
        <v>2001</v>
      </c>
      <c r="B23">
        <v>1.2E-4</v>
      </c>
      <c r="C23" s="4" t="s">
        <v>35</v>
      </c>
    </row>
    <row r="24" spans="1:3" x14ac:dyDescent="0.3">
      <c r="A24" s="4">
        <v>2002</v>
      </c>
      <c r="B24">
        <v>1.2E-4</v>
      </c>
      <c r="C24" s="4" t="s">
        <v>35</v>
      </c>
    </row>
    <row r="25" spans="1:3" x14ac:dyDescent="0.3">
      <c r="A25" s="4">
        <v>2003</v>
      </c>
      <c r="B25">
        <v>1.2E-4</v>
      </c>
      <c r="C25" s="4" t="s">
        <v>35</v>
      </c>
    </row>
    <row r="26" spans="1:3" x14ac:dyDescent="0.3">
      <c r="A26" s="4">
        <v>2004</v>
      </c>
      <c r="B26">
        <v>1.2E-4</v>
      </c>
      <c r="C26" s="4" t="s">
        <v>35</v>
      </c>
    </row>
    <row r="27" spans="1:3" x14ac:dyDescent="0.3">
      <c r="A27" s="4">
        <v>2005</v>
      </c>
      <c r="B27">
        <v>1.2E-4</v>
      </c>
      <c r="C27" s="4" t="s">
        <v>35</v>
      </c>
    </row>
    <row r="28" spans="1:3" x14ac:dyDescent="0.3">
      <c r="A28" s="4">
        <v>2006</v>
      </c>
      <c r="B28">
        <v>1.2E-4</v>
      </c>
      <c r="C28" s="4" t="s">
        <v>35</v>
      </c>
    </row>
    <row r="29" spans="1:3" x14ac:dyDescent="0.3">
      <c r="A29" s="4">
        <v>2007</v>
      </c>
      <c r="B29">
        <v>1.2E-4</v>
      </c>
      <c r="C29" s="4" t="s">
        <v>35</v>
      </c>
    </row>
    <row r="30" spans="1:3" x14ac:dyDescent="0.3">
      <c r="A30" s="4">
        <v>2008</v>
      </c>
      <c r="B30">
        <v>1.2E-4</v>
      </c>
      <c r="C30" s="4" t="s">
        <v>35</v>
      </c>
    </row>
    <row r="31" spans="1:3" x14ac:dyDescent="0.3">
      <c r="A31" s="4">
        <v>2009</v>
      </c>
      <c r="B31">
        <v>1.2E-4</v>
      </c>
      <c r="C31" s="4" t="s">
        <v>35</v>
      </c>
    </row>
    <row r="32" spans="1:3" x14ac:dyDescent="0.3">
      <c r="A32" s="4">
        <v>2010</v>
      </c>
      <c r="B32">
        <v>1.2E-4</v>
      </c>
      <c r="C32" s="4" t="s">
        <v>35</v>
      </c>
    </row>
    <row r="33" spans="1:3" x14ac:dyDescent="0.3">
      <c r="A33" s="4">
        <v>2011</v>
      </c>
      <c r="B33">
        <v>1.2E-4</v>
      </c>
      <c r="C33" s="4" t="s">
        <v>35</v>
      </c>
    </row>
    <row r="34" spans="1:3" x14ac:dyDescent="0.3">
      <c r="A34" s="4">
        <v>2012</v>
      </c>
      <c r="B34">
        <v>1.2E-4</v>
      </c>
      <c r="C34" s="4" t="s">
        <v>35</v>
      </c>
    </row>
    <row r="35" spans="1:3" x14ac:dyDescent="0.3">
      <c r="A35" s="4">
        <v>2013</v>
      </c>
      <c r="B35">
        <v>1.2E-4</v>
      </c>
      <c r="C35" s="4" t="s">
        <v>35</v>
      </c>
    </row>
    <row r="36" spans="1:3" x14ac:dyDescent="0.3">
      <c r="A36" s="4">
        <v>2014</v>
      </c>
      <c r="B36">
        <v>1.2E-4</v>
      </c>
      <c r="C36" s="4" t="s">
        <v>35</v>
      </c>
    </row>
    <row r="37" spans="1:3" x14ac:dyDescent="0.3">
      <c r="A37" s="4">
        <v>2015</v>
      </c>
      <c r="B37">
        <v>1.2E-4</v>
      </c>
      <c r="C37" s="4" t="s">
        <v>35</v>
      </c>
    </row>
    <row r="38" spans="1:3" x14ac:dyDescent="0.3">
      <c r="A38" s="4">
        <v>2016</v>
      </c>
      <c r="B38">
        <v>1.2E-4</v>
      </c>
      <c r="C38" s="4" t="s">
        <v>35</v>
      </c>
    </row>
    <row r="39" spans="1:3" x14ac:dyDescent="0.3">
      <c r="A39" s="4">
        <v>2017</v>
      </c>
      <c r="B39">
        <v>1.2E-4</v>
      </c>
      <c r="C39" s="4" t="s">
        <v>35</v>
      </c>
    </row>
    <row r="40" spans="1:3" x14ac:dyDescent="0.3">
      <c r="A40" s="4">
        <v>2018</v>
      </c>
      <c r="B40" s="4">
        <v>0</v>
      </c>
      <c r="C40" s="4" t="s">
        <v>35</v>
      </c>
    </row>
    <row r="41" spans="1:3" x14ac:dyDescent="0.3">
      <c r="A41" s="4">
        <v>2019</v>
      </c>
      <c r="B41" s="4">
        <v>0</v>
      </c>
      <c r="C41" s="4" t="s">
        <v>35</v>
      </c>
    </row>
    <row r="42" spans="1:3" x14ac:dyDescent="0.3">
      <c r="A42" s="4">
        <v>2020</v>
      </c>
      <c r="B42" s="4">
        <v>0</v>
      </c>
      <c r="C42" s="4" t="s">
        <v>35</v>
      </c>
    </row>
    <row r="43" spans="1:3" x14ac:dyDescent="0.3">
      <c r="A43" s="4">
        <v>2021</v>
      </c>
      <c r="B43" s="4">
        <v>0</v>
      </c>
      <c r="C43" s="4" t="s">
        <v>35</v>
      </c>
    </row>
    <row r="44" spans="1:3" x14ac:dyDescent="0.3">
      <c r="A44" s="4">
        <v>2022</v>
      </c>
      <c r="B44" s="4">
        <v>0</v>
      </c>
      <c r="C44" s="4" t="s">
        <v>35</v>
      </c>
    </row>
    <row r="45" spans="1:3" x14ac:dyDescent="0.3">
      <c r="A45" s="4">
        <v>2023</v>
      </c>
      <c r="B45" s="4">
        <v>0</v>
      </c>
      <c r="C45" s="4" t="s">
        <v>35</v>
      </c>
    </row>
    <row r="46" spans="1:3" x14ac:dyDescent="0.3">
      <c r="A46" s="4">
        <v>2024</v>
      </c>
      <c r="B46" s="4">
        <v>0</v>
      </c>
      <c r="C46" s="4" t="s">
        <v>35</v>
      </c>
    </row>
    <row r="47" spans="1:3" x14ac:dyDescent="0.3">
      <c r="A47" s="4">
        <v>2025</v>
      </c>
      <c r="B47" s="4">
        <v>0</v>
      </c>
      <c r="C47" s="4" t="s">
        <v>35</v>
      </c>
    </row>
    <row r="48" spans="1:3" x14ac:dyDescent="0.3">
      <c r="A48" s="4">
        <v>2026</v>
      </c>
      <c r="B48" s="4">
        <v>0</v>
      </c>
      <c r="C48" s="4" t="s">
        <v>35</v>
      </c>
    </row>
    <row r="49" spans="1:3" x14ac:dyDescent="0.3">
      <c r="A49" s="4">
        <v>2027</v>
      </c>
      <c r="B49" s="4">
        <v>0</v>
      </c>
      <c r="C49" s="4" t="s">
        <v>35</v>
      </c>
    </row>
    <row r="50" spans="1:3" x14ac:dyDescent="0.3">
      <c r="A50" s="4">
        <v>2028</v>
      </c>
      <c r="B50" s="4">
        <v>0</v>
      </c>
      <c r="C50" s="4" t="s">
        <v>35</v>
      </c>
    </row>
    <row r="51" spans="1:3" x14ac:dyDescent="0.3">
      <c r="A51" s="4">
        <v>2029</v>
      </c>
      <c r="B51" s="4">
        <v>0</v>
      </c>
      <c r="C51" s="4" t="s">
        <v>35</v>
      </c>
    </row>
    <row r="52" spans="1:3" x14ac:dyDescent="0.3">
      <c r="A52" s="4">
        <v>2030</v>
      </c>
      <c r="B52" s="4">
        <v>0</v>
      </c>
      <c r="C52" s="4" t="s">
        <v>35</v>
      </c>
    </row>
    <row r="53" spans="1:3" x14ac:dyDescent="0.3">
      <c r="A53" s="4">
        <v>2031</v>
      </c>
      <c r="B53" s="4">
        <v>0</v>
      </c>
      <c r="C53" s="4" t="s">
        <v>35</v>
      </c>
    </row>
    <row r="54" spans="1:3" x14ac:dyDescent="0.3">
      <c r="A54" s="4">
        <v>2032</v>
      </c>
      <c r="B54" s="4">
        <v>0</v>
      </c>
      <c r="C54" s="4" t="s">
        <v>35</v>
      </c>
    </row>
    <row r="55" spans="1:3" x14ac:dyDescent="0.3">
      <c r="A55" s="4">
        <v>2033</v>
      </c>
      <c r="B55" s="4">
        <v>0</v>
      </c>
      <c r="C55" s="4" t="s">
        <v>35</v>
      </c>
    </row>
    <row r="56" spans="1:3" x14ac:dyDescent="0.3">
      <c r="A56" s="4">
        <v>2034</v>
      </c>
      <c r="B56" s="4">
        <v>0</v>
      </c>
      <c r="C56" s="4" t="s">
        <v>35</v>
      </c>
    </row>
    <row r="57" spans="1:3" x14ac:dyDescent="0.3">
      <c r="A57" s="4">
        <v>2035</v>
      </c>
      <c r="B57" s="4">
        <v>0</v>
      </c>
      <c r="C57" s="4" t="s">
        <v>35</v>
      </c>
    </row>
    <row r="58" spans="1:3" x14ac:dyDescent="0.3">
      <c r="A58" s="4">
        <v>2036</v>
      </c>
      <c r="B58" s="4">
        <v>0</v>
      </c>
      <c r="C58" s="4" t="s">
        <v>35</v>
      </c>
    </row>
    <row r="59" spans="1:3" x14ac:dyDescent="0.3">
      <c r="A59" s="4">
        <v>2037</v>
      </c>
      <c r="B59" s="4">
        <v>0</v>
      </c>
      <c r="C59" s="4" t="s">
        <v>35</v>
      </c>
    </row>
    <row r="60" spans="1:3" x14ac:dyDescent="0.3">
      <c r="A60" s="4">
        <v>2038</v>
      </c>
      <c r="B60" s="4">
        <v>0</v>
      </c>
      <c r="C60" s="4" t="s">
        <v>35</v>
      </c>
    </row>
    <row r="61" spans="1:3" x14ac:dyDescent="0.3">
      <c r="A61" s="4">
        <v>2039</v>
      </c>
      <c r="B61" s="4">
        <v>0</v>
      </c>
      <c r="C61" s="4" t="s">
        <v>35</v>
      </c>
    </row>
    <row r="62" spans="1:3" x14ac:dyDescent="0.3">
      <c r="A62" s="4">
        <v>2040</v>
      </c>
      <c r="B62" s="4">
        <v>0</v>
      </c>
      <c r="C62" s="4" t="s">
        <v>35</v>
      </c>
    </row>
    <row r="63" spans="1:3" x14ac:dyDescent="0.3">
      <c r="A63" s="4">
        <v>2041</v>
      </c>
      <c r="B63" s="4">
        <v>0</v>
      </c>
      <c r="C63" s="4" t="s">
        <v>35</v>
      </c>
    </row>
    <row r="64" spans="1:3" x14ac:dyDescent="0.3">
      <c r="A64" s="4">
        <v>2042</v>
      </c>
      <c r="B64" s="4">
        <v>0</v>
      </c>
      <c r="C64" s="4" t="s">
        <v>35</v>
      </c>
    </row>
    <row r="65" spans="1:3" x14ac:dyDescent="0.3">
      <c r="A65" s="4">
        <v>2043</v>
      </c>
      <c r="B65" s="4">
        <v>0</v>
      </c>
      <c r="C65" s="4" t="s">
        <v>35</v>
      </c>
    </row>
    <row r="66" spans="1:3" x14ac:dyDescent="0.3">
      <c r="A66" s="4">
        <v>2044</v>
      </c>
      <c r="B66" s="4">
        <v>0</v>
      </c>
      <c r="C66" s="4" t="s">
        <v>35</v>
      </c>
    </row>
    <row r="67" spans="1:3" x14ac:dyDescent="0.3">
      <c r="A67" s="4">
        <v>2045</v>
      </c>
      <c r="B67" s="4">
        <v>0</v>
      </c>
      <c r="C67" s="4" t="s">
        <v>35</v>
      </c>
    </row>
    <row r="68" spans="1:3" x14ac:dyDescent="0.3">
      <c r="A68" s="4">
        <v>2046</v>
      </c>
      <c r="B68" s="4">
        <v>0</v>
      </c>
      <c r="C68" s="4" t="s">
        <v>35</v>
      </c>
    </row>
    <row r="69" spans="1:3" x14ac:dyDescent="0.3">
      <c r="A69" s="4">
        <v>2047</v>
      </c>
      <c r="B69" s="4">
        <v>0</v>
      </c>
      <c r="C69" s="4" t="s">
        <v>35</v>
      </c>
    </row>
    <row r="70" spans="1:3" x14ac:dyDescent="0.3">
      <c r="A70" s="4">
        <v>2048</v>
      </c>
      <c r="B70" s="4">
        <v>0</v>
      </c>
      <c r="C70" s="4" t="s">
        <v>35</v>
      </c>
    </row>
    <row r="71" spans="1:3" x14ac:dyDescent="0.3">
      <c r="A71" s="4">
        <v>2049</v>
      </c>
      <c r="B71" s="4">
        <v>0</v>
      </c>
      <c r="C71" s="4" t="s">
        <v>35</v>
      </c>
    </row>
    <row r="72" spans="1:3" x14ac:dyDescent="0.3">
      <c r="A72" s="4">
        <v>2050</v>
      </c>
      <c r="B72" s="4">
        <v>0</v>
      </c>
      <c r="C72" s="4" t="s">
        <v>35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A489-7C14-44F6-8004-636953937F5F}">
  <sheetPr>
    <tabColor theme="9" tint="0.59999389629810485"/>
  </sheetPr>
  <dimension ref="A1:B72"/>
  <sheetViews>
    <sheetView topLeftCell="A70" workbookViewId="0">
      <selection activeCell="G69" sqref="G69"/>
    </sheetView>
  </sheetViews>
  <sheetFormatPr defaultRowHeight="14.4" x14ac:dyDescent="0.3"/>
  <cols>
    <col min="2" max="2" width="17.33203125" style="4" customWidth="1"/>
  </cols>
  <sheetData>
    <row r="1" spans="1:2" ht="28.8" x14ac:dyDescent="0.3">
      <c r="A1" s="6" t="s">
        <v>0</v>
      </c>
      <c r="B1" s="9" t="s">
        <v>70</v>
      </c>
    </row>
    <row r="2" spans="1:2" x14ac:dyDescent="0.3">
      <c r="A2" s="4">
        <v>1980</v>
      </c>
      <c r="B2" s="10">
        <v>0</v>
      </c>
    </row>
    <row r="3" spans="1:2" x14ac:dyDescent="0.3">
      <c r="A3" s="4">
        <v>1981</v>
      </c>
      <c r="B3" s="10">
        <v>0</v>
      </c>
    </row>
    <row r="4" spans="1:2" x14ac:dyDescent="0.3">
      <c r="A4" s="4">
        <v>1982</v>
      </c>
      <c r="B4" s="10">
        <v>0</v>
      </c>
    </row>
    <row r="5" spans="1:2" x14ac:dyDescent="0.3">
      <c r="A5" s="4">
        <v>1983</v>
      </c>
      <c r="B5" s="10">
        <v>0</v>
      </c>
    </row>
    <row r="6" spans="1:2" x14ac:dyDescent="0.3">
      <c r="A6" s="4">
        <v>1984</v>
      </c>
      <c r="B6" s="10">
        <v>0</v>
      </c>
    </row>
    <row r="7" spans="1:2" x14ac:dyDescent="0.3">
      <c r="A7" s="4">
        <v>1985</v>
      </c>
      <c r="B7" s="10">
        <v>0</v>
      </c>
    </row>
    <row r="8" spans="1:2" x14ac:dyDescent="0.3">
      <c r="A8" s="4">
        <v>1986</v>
      </c>
      <c r="B8" s="10">
        <v>0</v>
      </c>
    </row>
    <row r="9" spans="1:2" x14ac:dyDescent="0.3">
      <c r="A9" s="4">
        <v>1987</v>
      </c>
      <c r="B9" s="10">
        <v>0</v>
      </c>
    </row>
    <row r="10" spans="1:2" x14ac:dyDescent="0.3">
      <c r="A10" s="4">
        <v>1988</v>
      </c>
      <c r="B10" s="10">
        <v>0</v>
      </c>
    </row>
    <row r="11" spans="1:2" x14ac:dyDescent="0.3">
      <c r="A11" s="4">
        <v>1989</v>
      </c>
      <c r="B11" s="10">
        <v>0</v>
      </c>
    </row>
    <row r="12" spans="1:2" x14ac:dyDescent="0.3">
      <c r="A12" s="4">
        <v>1990</v>
      </c>
      <c r="B12" s="10">
        <v>0</v>
      </c>
    </row>
    <row r="13" spans="1:2" x14ac:dyDescent="0.3">
      <c r="A13" s="4">
        <v>1991</v>
      </c>
      <c r="B13" s="10">
        <v>0</v>
      </c>
    </row>
    <row r="14" spans="1:2" x14ac:dyDescent="0.3">
      <c r="A14" s="4">
        <v>1992</v>
      </c>
      <c r="B14" s="10">
        <v>0</v>
      </c>
    </row>
    <row r="15" spans="1:2" x14ac:dyDescent="0.3">
      <c r="A15" s="4">
        <v>1993</v>
      </c>
      <c r="B15" s="10">
        <v>0</v>
      </c>
    </row>
    <row r="16" spans="1:2" x14ac:dyDescent="0.3">
      <c r="A16" s="4">
        <v>1994</v>
      </c>
      <c r="B16" s="10">
        <v>0</v>
      </c>
    </row>
    <row r="17" spans="1:2" x14ac:dyDescent="0.3">
      <c r="A17" s="4">
        <v>1995</v>
      </c>
      <c r="B17" s="10">
        <v>0</v>
      </c>
    </row>
    <row r="18" spans="1:2" x14ac:dyDescent="0.3">
      <c r="A18" s="4">
        <v>1996</v>
      </c>
      <c r="B18" s="10">
        <v>0</v>
      </c>
    </row>
    <row r="19" spans="1:2" x14ac:dyDescent="0.3">
      <c r="A19" s="4">
        <v>1997</v>
      </c>
      <c r="B19" s="10">
        <v>0</v>
      </c>
    </row>
    <row r="20" spans="1:2" x14ac:dyDescent="0.3">
      <c r="A20" s="4">
        <v>1998</v>
      </c>
      <c r="B20" s="10">
        <v>0</v>
      </c>
    </row>
    <row r="21" spans="1:2" x14ac:dyDescent="0.3">
      <c r="A21" s="4">
        <v>1999</v>
      </c>
      <c r="B21" s="10">
        <v>0</v>
      </c>
    </row>
    <row r="22" spans="1:2" x14ac:dyDescent="0.3">
      <c r="A22" s="4">
        <v>2000</v>
      </c>
      <c r="B22" s="10">
        <v>0</v>
      </c>
    </row>
    <row r="23" spans="1:2" x14ac:dyDescent="0.3">
      <c r="A23" s="4">
        <v>2001</v>
      </c>
      <c r="B23" s="10">
        <v>0</v>
      </c>
    </row>
    <row r="24" spans="1:2" x14ac:dyDescent="0.3">
      <c r="A24" s="4">
        <v>2002</v>
      </c>
      <c r="B24" s="10">
        <v>0</v>
      </c>
    </row>
    <row r="25" spans="1:2" x14ac:dyDescent="0.3">
      <c r="A25" s="4">
        <v>2003</v>
      </c>
      <c r="B25" s="10">
        <v>0</v>
      </c>
    </row>
    <row r="26" spans="1:2" x14ac:dyDescent="0.3">
      <c r="A26" s="4">
        <v>2004</v>
      </c>
      <c r="B26" s="10">
        <v>0</v>
      </c>
    </row>
    <row r="27" spans="1:2" x14ac:dyDescent="0.3">
      <c r="A27" s="4">
        <v>2005</v>
      </c>
      <c r="B27" s="10">
        <v>0</v>
      </c>
    </row>
    <row r="28" spans="1:2" x14ac:dyDescent="0.3">
      <c r="A28" s="4">
        <v>2006</v>
      </c>
      <c r="B28" s="10">
        <v>0</v>
      </c>
    </row>
    <row r="29" spans="1:2" x14ac:dyDescent="0.3">
      <c r="A29" s="4">
        <v>2007</v>
      </c>
      <c r="B29" s="10">
        <v>0</v>
      </c>
    </row>
    <row r="30" spans="1:2" x14ac:dyDescent="0.3">
      <c r="A30" s="4">
        <v>2008</v>
      </c>
      <c r="B30" s="10">
        <v>0</v>
      </c>
    </row>
    <row r="31" spans="1:2" x14ac:dyDescent="0.3">
      <c r="A31" s="4">
        <v>2009</v>
      </c>
      <c r="B31" s="10">
        <v>0</v>
      </c>
    </row>
    <row r="32" spans="1:2" x14ac:dyDescent="0.3">
      <c r="A32" s="4">
        <v>2010</v>
      </c>
      <c r="B32" s="10">
        <v>0</v>
      </c>
    </row>
    <row r="33" spans="1:2" x14ac:dyDescent="0.3">
      <c r="A33" s="4">
        <v>2011</v>
      </c>
      <c r="B33" s="10">
        <v>0</v>
      </c>
    </row>
    <row r="34" spans="1:2" x14ac:dyDescent="0.3">
      <c r="A34" s="4">
        <v>2012</v>
      </c>
      <c r="B34" s="10">
        <v>0</v>
      </c>
    </row>
    <row r="35" spans="1:2" x14ac:dyDescent="0.3">
      <c r="A35" s="4">
        <v>2013</v>
      </c>
      <c r="B35" s="10">
        <v>0</v>
      </c>
    </row>
    <row r="36" spans="1:2" x14ac:dyDescent="0.3">
      <c r="A36" s="4">
        <v>2014</v>
      </c>
      <c r="B36" s="10">
        <v>0</v>
      </c>
    </row>
    <row r="37" spans="1:2" x14ac:dyDescent="0.3">
      <c r="A37" s="4">
        <v>2015</v>
      </c>
      <c r="B37" s="10">
        <v>0</v>
      </c>
    </row>
    <row r="38" spans="1:2" x14ac:dyDescent="0.3">
      <c r="A38" s="4">
        <v>2016</v>
      </c>
      <c r="B38" s="10">
        <v>0</v>
      </c>
    </row>
    <row r="39" spans="1:2" x14ac:dyDescent="0.3">
      <c r="A39" s="4">
        <v>2017</v>
      </c>
      <c r="B39" s="10">
        <v>0</v>
      </c>
    </row>
    <row r="40" spans="1:2" x14ac:dyDescent="0.3">
      <c r="A40" s="4">
        <v>2018</v>
      </c>
      <c r="B40" s="10">
        <v>0</v>
      </c>
    </row>
    <row r="41" spans="1:2" x14ac:dyDescent="0.3">
      <c r="A41" s="4">
        <v>2019</v>
      </c>
      <c r="B41" s="10">
        <v>0</v>
      </c>
    </row>
    <row r="42" spans="1:2" x14ac:dyDescent="0.3">
      <c r="A42" s="4">
        <v>2020</v>
      </c>
      <c r="B42" s="10">
        <v>0</v>
      </c>
    </row>
    <row r="43" spans="1:2" x14ac:dyDescent="0.3">
      <c r="A43" s="4">
        <v>2021</v>
      </c>
      <c r="B43" s="10">
        <v>0</v>
      </c>
    </row>
    <row r="44" spans="1:2" x14ac:dyDescent="0.3">
      <c r="A44" s="4">
        <v>2022</v>
      </c>
      <c r="B44" s="10">
        <v>0</v>
      </c>
    </row>
    <row r="45" spans="1:2" x14ac:dyDescent="0.3">
      <c r="A45" s="4">
        <v>2023</v>
      </c>
      <c r="B45" s="10">
        <v>0</v>
      </c>
    </row>
    <row r="46" spans="1:2" x14ac:dyDescent="0.3">
      <c r="A46" s="4">
        <v>2024</v>
      </c>
      <c r="B46" s="10">
        <v>0</v>
      </c>
    </row>
    <row r="47" spans="1:2" x14ac:dyDescent="0.3">
      <c r="A47" s="4">
        <v>2025</v>
      </c>
      <c r="B47" s="10">
        <v>0</v>
      </c>
    </row>
    <row r="48" spans="1:2" x14ac:dyDescent="0.3">
      <c r="A48" s="4">
        <v>2026</v>
      </c>
      <c r="B48" s="10">
        <v>0</v>
      </c>
    </row>
    <row r="49" spans="1:2" x14ac:dyDescent="0.3">
      <c r="A49" s="4">
        <v>2027</v>
      </c>
      <c r="B49" s="10">
        <v>0</v>
      </c>
    </row>
    <row r="50" spans="1:2" x14ac:dyDescent="0.3">
      <c r="A50" s="4">
        <v>2028</v>
      </c>
      <c r="B50" s="10">
        <v>0</v>
      </c>
    </row>
    <row r="51" spans="1:2" x14ac:dyDescent="0.3">
      <c r="A51" s="4">
        <v>2029</v>
      </c>
      <c r="B51" s="10">
        <v>0</v>
      </c>
    </row>
    <row r="52" spans="1:2" x14ac:dyDescent="0.3">
      <c r="A52" s="4">
        <v>2030</v>
      </c>
      <c r="B52" s="10">
        <v>0</v>
      </c>
    </row>
    <row r="53" spans="1:2" x14ac:dyDescent="0.3">
      <c r="A53" s="4">
        <v>2031</v>
      </c>
      <c r="B53" s="10">
        <v>0</v>
      </c>
    </row>
    <row r="54" spans="1:2" x14ac:dyDescent="0.3">
      <c r="A54" s="4">
        <v>2032</v>
      </c>
      <c r="B54" s="10">
        <v>0</v>
      </c>
    </row>
    <row r="55" spans="1:2" x14ac:dyDescent="0.3">
      <c r="A55" s="4">
        <v>2033</v>
      </c>
      <c r="B55" s="10">
        <v>0</v>
      </c>
    </row>
    <row r="56" spans="1:2" x14ac:dyDescent="0.3">
      <c r="A56" s="4">
        <v>2034</v>
      </c>
      <c r="B56" s="10">
        <v>0</v>
      </c>
    </row>
    <row r="57" spans="1:2" x14ac:dyDescent="0.3">
      <c r="A57" s="4">
        <v>2035</v>
      </c>
      <c r="B57" s="10">
        <v>0</v>
      </c>
    </row>
    <row r="58" spans="1:2" x14ac:dyDescent="0.3">
      <c r="A58" s="4">
        <v>2036</v>
      </c>
      <c r="B58" s="10">
        <v>0</v>
      </c>
    </row>
    <row r="59" spans="1:2" x14ac:dyDescent="0.3">
      <c r="A59" s="4">
        <v>2037</v>
      </c>
      <c r="B59" s="10">
        <v>0</v>
      </c>
    </row>
    <row r="60" spans="1:2" x14ac:dyDescent="0.3">
      <c r="A60" s="4">
        <v>2038</v>
      </c>
      <c r="B60" s="10">
        <v>0</v>
      </c>
    </row>
    <row r="61" spans="1:2" x14ac:dyDescent="0.3">
      <c r="A61" s="4">
        <v>2039</v>
      </c>
      <c r="B61" s="10">
        <v>0</v>
      </c>
    </row>
    <row r="62" spans="1:2" x14ac:dyDescent="0.3">
      <c r="A62" s="4">
        <v>2040</v>
      </c>
      <c r="B62" s="10">
        <v>0</v>
      </c>
    </row>
    <row r="63" spans="1:2" x14ac:dyDescent="0.3">
      <c r="A63" s="4">
        <v>2041</v>
      </c>
      <c r="B63" s="10">
        <v>0</v>
      </c>
    </row>
    <row r="64" spans="1:2" x14ac:dyDescent="0.3">
      <c r="A64" s="4">
        <v>2042</v>
      </c>
      <c r="B64" s="10">
        <v>0</v>
      </c>
    </row>
    <row r="65" spans="1:2" x14ac:dyDescent="0.3">
      <c r="A65" s="4">
        <v>2043</v>
      </c>
      <c r="B65" s="10">
        <v>0</v>
      </c>
    </row>
    <row r="66" spans="1:2" x14ac:dyDescent="0.3">
      <c r="A66" s="4">
        <v>2044</v>
      </c>
      <c r="B66" s="10">
        <v>0</v>
      </c>
    </row>
    <row r="67" spans="1:2" x14ac:dyDescent="0.3">
      <c r="A67" s="4">
        <v>2045</v>
      </c>
      <c r="B67" s="10">
        <v>0</v>
      </c>
    </row>
    <row r="68" spans="1:2" x14ac:dyDescent="0.3">
      <c r="A68" s="4">
        <v>2046</v>
      </c>
      <c r="B68" s="10">
        <v>0</v>
      </c>
    </row>
    <row r="69" spans="1:2" x14ac:dyDescent="0.3">
      <c r="A69" s="4">
        <v>2047</v>
      </c>
      <c r="B69" s="10">
        <v>0</v>
      </c>
    </row>
    <row r="70" spans="1:2" x14ac:dyDescent="0.3">
      <c r="A70" s="4">
        <v>2048</v>
      </c>
      <c r="B70" s="10">
        <v>0</v>
      </c>
    </row>
    <row r="71" spans="1:2" x14ac:dyDescent="0.3">
      <c r="A71" s="4">
        <v>2049</v>
      </c>
      <c r="B71" s="10">
        <v>0</v>
      </c>
    </row>
    <row r="72" spans="1:2" x14ac:dyDescent="0.3">
      <c r="A72" s="4">
        <v>2050</v>
      </c>
      <c r="B72" s="10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D566-97CA-4132-A702-5B95A3F63A8F}">
  <sheetPr>
    <tabColor theme="9" tint="0.59999389629810485"/>
  </sheetPr>
  <dimension ref="A1:U72"/>
  <sheetViews>
    <sheetView workbookViewId="0">
      <selection activeCell="S22" sqref="S22"/>
    </sheetView>
  </sheetViews>
  <sheetFormatPr defaultRowHeight="14.4" x14ac:dyDescent="0.3"/>
  <sheetData>
    <row r="1" spans="1:21" x14ac:dyDescent="0.3">
      <c r="A1" s="6" t="s">
        <v>0</v>
      </c>
      <c r="B1" s="13" t="s">
        <v>13</v>
      </c>
      <c r="C1" s="3" t="s">
        <v>15</v>
      </c>
      <c r="D1" s="3" t="s">
        <v>14</v>
      </c>
      <c r="E1" s="3" t="s">
        <v>37</v>
      </c>
      <c r="F1" s="3" t="s">
        <v>19</v>
      </c>
      <c r="G1" s="3" t="s">
        <v>16</v>
      </c>
      <c r="H1" s="3" t="s">
        <v>18</v>
      </c>
      <c r="I1" s="3" t="s">
        <v>17</v>
      </c>
      <c r="J1" s="3" t="s">
        <v>38</v>
      </c>
      <c r="K1" s="3" t="s">
        <v>20</v>
      </c>
      <c r="L1" s="3" t="s">
        <v>21</v>
      </c>
      <c r="M1" s="3" t="s">
        <v>39</v>
      </c>
      <c r="N1" s="3" t="s">
        <v>40</v>
      </c>
      <c r="O1" s="3" t="s">
        <v>50</v>
      </c>
      <c r="P1" s="3" t="s">
        <v>36</v>
      </c>
      <c r="Q1" s="3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2">
        <v>1980</v>
      </c>
      <c r="B2" s="8">
        <f>1-C2</f>
        <v>0.42000000000000004</v>
      </c>
      <c r="C2" s="8">
        <v>0.57999999999999996</v>
      </c>
      <c r="D2" s="8">
        <v>0</v>
      </c>
      <c r="E2" s="8">
        <v>0</v>
      </c>
      <c r="F2" s="8">
        <v>0.15</v>
      </c>
      <c r="G2" s="8">
        <v>0.85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0.85</v>
      </c>
      <c r="O2" s="8">
        <v>0.15</v>
      </c>
      <c r="P2" s="8">
        <v>0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2">
        <v>1981</v>
      </c>
      <c r="B3" s="8">
        <f t="shared" ref="B3:B66" si="0">1-C3</f>
        <v>0.42000000000000004</v>
      </c>
      <c r="C3" s="8">
        <v>0.57999999999999996</v>
      </c>
      <c r="D3" s="8">
        <v>0</v>
      </c>
      <c r="E3" s="8">
        <v>0</v>
      </c>
      <c r="F3" s="8">
        <v>0.15</v>
      </c>
      <c r="G3" s="8">
        <v>0.85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0.85</v>
      </c>
      <c r="O3" s="8">
        <v>0.15</v>
      </c>
      <c r="P3" s="8">
        <v>0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12">
        <v>1982</v>
      </c>
      <c r="B4" s="8">
        <f t="shared" si="0"/>
        <v>0.42000000000000004</v>
      </c>
      <c r="C4" s="8">
        <v>0.57999999999999996</v>
      </c>
      <c r="D4" s="8">
        <v>0</v>
      </c>
      <c r="E4" s="8">
        <v>0</v>
      </c>
      <c r="F4" s="8">
        <v>0.15</v>
      </c>
      <c r="G4" s="8">
        <v>0.85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v>0.85</v>
      </c>
      <c r="O4" s="8">
        <v>0.15</v>
      </c>
      <c r="P4" s="8">
        <v>0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12">
        <v>1983</v>
      </c>
      <c r="B5" s="8">
        <f t="shared" si="0"/>
        <v>0.42000000000000004</v>
      </c>
      <c r="C5" s="8">
        <v>0.57999999999999996</v>
      </c>
      <c r="D5" s="8">
        <v>0</v>
      </c>
      <c r="E5" s="8">
        <v>0</v>
      </c>
      <c r="F5" s="8">
        <v>0.15</v>
      </c>
      <c r="G5" s="8">
        <v>0.85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0.85</v>
      </c>
      <c r="O5" s="8">
        <v>0.15</v>
      </c>
      <c r="P5" s="8">
        <v>0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12">
        <v>1984</v>
      </c>
      <c r="B6" s="8">
        <f t="shared" si="0"/>
        <v>0.42000000000000004</v>
      </c>
      <c r="C6" s="8">
        <v>0.57999999999999996</v>
      </c>
      <c r="D6" s="8">
        <v>0</v>
      </c>
      <c r="E6" s="8">
        <v>0</v>
      </c>
      <c r="F6" s="8">
        <v>0.15</v>
      </c>
      <c r="G6" s="8">
        <v>0.85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0.85</v>
      </c>
      <c r="O6" s="8">
        <v>0.15</v>
      </c>
      <c r="P6" s="8">
        <v>0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12">
        <v>1985</v>
      </c>
      <c r="B7" s="8">
        <f t="shared" si="0"/>
        <v>0.42000000000000004</v>
      </c>
      <c r="C7" s="8">
        <v>0.57999999999999996</v>
      </c>
      <c r="D7" s="8">
        <v>0</v>
      </c>
      <c r="E7" s="8">
        <v>0</v>
      </c>
      <c r="F7" s="8">
        <v>0.15</v>
      </c>
      <c r="G7" s="8">
        <v>0.85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0.85</v>
      </c>
      <c r="O7" s="8">
        <v>0.15</v>
      </c>
      <c r="P7" s="8">
        <v>0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12">
        <v>1986</v>
      </c>
      <c r="B8" s="8">
        <f t="shared" si="0"/>
        <v>0.42000000000000004</v>
      </c>
      <c r="C8" s="8">
        <v>0.57999999999999996</v>
      </c>
      <c r="D8" s="8">
        <v>0</v>
      </c>
      <c r="E8" s="8">
        <v>0</v>
      </c>
      <c r="F8" s="8">
        <v>0.15</v>
      </c>
      <c r="G8" s="8">
        <v>0.85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0.85</v>
      </c>
      <c r="O8" s="8">
        <v>0.15</v>
      </c>
      <c r="P8" s="8">
        <v>0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12">
        <v>1987</v>
      </c>
      <c r="B9" s="8">
        <f t="shared" si="0"/>
        <v>0.42000000000000004</v>
      </c>
      <c r="C9" s="8">
        <v>0.57999999999999996</v>
      </c>
      <c r="D9" s="8">
        <v>0</v>
      </c>
      <c r="E9" s="8">
        <v>0</v>
      </c>
      <c r="F9" s="8">
        <v>0.15</v>
      </c>
      <c r="G9" s="8">
        <v>0.85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0.85</v>
      </c>
      <c r="O9" s="8">
        <v>0.15</v>
      </c>
      <c r="P9" s="8">
        <v>0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12">
        <v>1988</v>
      </c>
      <c r="B10" s="8">
        <f t="shared" si="0"/>
        <v>0.42000000000000004</v>
      </c>
      <c r="C10" s="8">
        <v>0.57999999999999996</v>
      </c>
      <c r="D10" s="8">
        <v>0</v>
      </c>
      <c r="E10" s="8">
        <v>0</v>
      </c>
      <c r="F10" s="8">
        <v>0.15</v>
      </c>
      <c r="G10" s="8">
        <v>0.85</v>
      </c>
      <c r="H10" s="8">
        <v>0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0.85</v>
      </c>
      <c r="O10" s="8">
        <v>0.15</v>
      </c>
      <c r="P10" s="8">
        <v>0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12">
        <v>1989</v>
      </c>
      <c r="B11" s="8">
        <f t="shared" si="0"/>
        <v>0.42000000000000004</v>
      </c>
      <c r="C11" s="8">
        <v>0.57999999999999996</v>
      </c>
      <c r="D11" s="8">
        <v>0</v>
      </c>
      <c r="E11" s="8">
        <v>0</v>
      </c>
      <c r="F11" s="8">
        <v>0.15</v>
      </c>
      <c r="G11" s="8">
        <v>0.85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0.85</v>
      </c>
      <c r="O11" s="8">
        <v>0.15</v>
      </c>
      <c r="P11" s="8">
        <v>0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12">
        <v>1990</v>
      </c>
      <c r="B12" s="8">
        <f t="shared" si="0"/>
        <v>0.42000000000000004</v>
      </c>
      <c r="C12" s="8">
        <v>0.57999999999999996</v>
      </c>
      <c r="D12" s="8">
        <v>0</v>
      </c>
      <c r="E12" s="8">
        <v>0</v>
      </c>
      <c r="F12" s="8">
        <v>0.15</v>
      </c>
      <c r="G12" s="8">
        <v>0.85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0.85</v>
      </c>
      <c r="O12" s="8">
        <v>0.15</v>
      </c>
      <c r="P12" s="8">
        <v>0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12">
        <v>1991</v>
      </c>
      <c r="B13" s="8">
        <f t="shared" si="0"/>
        <v>0.42000000000000004</v>
      </c>
      <c r="C13" s="8">
        <v>0.57999999999999996</v>
      </c>
      <c r="D13" s="8">
        <v>0</v>
      </c>
      <c r="E13" s="8">
        <v>0</v>
      </c>
      <c r="F13" s="8">
        <v>0.15</v>
      </c>
      <c r="G13" s="8">
        <v>0.85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0.85</v>
      </c>
      <c r="O13" s="8">
        <v>0.15</v>
      </c>
      <c r="P13" s="8">
        <v>0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12">
        <v>1992</v>
      </c>
      <c r="B14" s="8">
        <f t="shared" si="0"/>
        <v>0.42000000000000004</v>
      </c>
      <c r="C14" s="8">
        <v>0.57999999999999996</v>
      </c>
      <c r="D14" s="8">
        <v>0</v>
      </c>
      <c r="E14" s="8">
        <v>0</v>
      </c>
      <c r="F14" s="8">
        <v>0.15</v>
      </c>
      <c r="G14" s="8">
        <v>0.85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0.85</v>
      </c>
      <c r="O14" s="8">
        <v>0.15</v>
      </c>
      <c r="P14" s="8">
        <v>0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12">
        <v>1993</v>
      </c>
      <c r="B15" s="8">
        <f t="shared" si="0"/>
        <v>0.42000000000000004</v>
      </c>
      <c r="C15" s="8">
        <v>0.57999999999999996</v>
      </c>
      <c r="D15" s="8">
        <v>0</v>
      </c>
      <c r="E15" s="8">
        <v>0</v>
      </c>
      <c r="F15" s="8">
        <v>0.15</v>
      </c>
      <c r="G15" s="8">
        <v>0.85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0.85</v>
      </c>
      <c r="O15" s="8">
        <v>0.15</v>
      </c>
      <c r="P15" s="8">
        <v>0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12">
        <v>1994</v>
      </c>
      <c r="B16" s="8">
        <f t="shared" si="0"/>
        <v>0.42000000000000004</v>
      </c>
      <c r="C16" s="8">
        <v>0.57999999999999996</v>
      </c>
      <c r="D16" s="8">
        <v>0</v>
      </c>
      <c r="E16" s="8">
        <v>0</v>
      </c>
      <c r="F16" s="8">
        <v>0.15</v>
      </c>
      <c r="G16" s="8">
        <v>0.85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0.85</v>
      </c>
      <c r="O16" s="8">
        <v>0.15</v>
      </c>
      <c r="P16" s="8">
        <v>0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12">
        <v>1995</v>
      </c>
      <c r="B17" s="8">
        <f t="shared" si="0"/>
        <v>0.42000000000000004</v>
      </c>
      <c r="C17" s="8">
        <v>0.57999999999999996</v>
      </c>
      <c r="D17" s="8">
        <v>0</v>
      </c>
      <c r="E17" s="8">
        <v>0</v>
      </c>
      <c r="F17" s="8">
        <v>0.15</v>
      </c>
      <c r="G17" s="8">
        <v>0.85</v>
      </c>
      <c r="H17" s="8">
        <v>0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0.85</v>
      </c>
      <c r="O17" s="8">
        <v>0.15</v>
      </c>
      <c r="P17" s="8">
        <v>0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12">
        <v>1996</v>
      </c>
      <c r="B18" s="8">
        <f t="shared" si="0"/>
        <v>0.42000000000000004</v>
      </c>
      <c r="C18" s="8">
        <v>0.57999999999999996</v>
      </c>
      <c r="D18" s="8">
        <v>0</v>
      </c>
      <c r="E18" s="8">
        <v>0</v>
      </c>
      <c r="F18" s="8">
        <v>0.15</v>
      </c>
      <c r="G18" s="8">
        <v>0.85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0.85</v>
      </c>
      <c r="O18" s="8">
        <v>0.15</v>
      </c>
      <c r="P18" s="8">
        <v>0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12">
        <v>1997</v>
      </c>
      <c r="B19" s="8">
        <f t="shared" si="0"/>
        <v>0.42000000000000004</v>
      </c>
      <c r="C19" s="8">
        <v>0.57999999999999996</v>
      </c>
      <c r="D19" s="8">
        <v>0</v>
      </c>
      <c r="E19" s="8">
        <v>0</v>
      </c>
      <c r="F19" s="8">
        <v>0.15</v>
      </c>
      <c r="G19" s="8">
        <v>0.85</v>
      </c>
      <c r="H19" s="8">
        <v>0</v>
      </c>
      <c r="I19" s="8">
        <v>0</v>
      </c>
      <c r="J19" s="8">
        <v>0</v>
      </c>
      <c r="K19" s="8">
        <v>1</v>
      </c>
      <c r="L19" s="8">
        <v>0</v>
      </c>
      <c r="M19" s="8">
        <v>0</v>
      </c>
      <c r="N19" s="8">
        <v>0.85</v>
      </c>
      <c r="O19" s="8">
        <v>0.15</v>
      </c>
      <c r="P19" s="8">
        <v>0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12">
        <v>1998</v>
      </c>
      <c r="B20" s="8">
        <f t="shared" si="0"/>
        <v>0.42000000000000004</v>
      </c>
      <c r="C20" s="8">
        <v>0.57999999999999996</v>
      </c>
      <c r="D20" s="8">
        <v>0</v>
      </c>
      <c r="E20" s="8">
        <v>0</v>
      </c>
      <c r="F20" s="8">
        <v>0.15</v>
      </c>
      <c r="G20" s="8">
        <v>0.85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0.85</v>
      </c>
      <c r="O20" s="8">
        <v>0.15</v>
      </c>
      <c r="P20" s="8">
        <v>0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12">
        <v>1999</v>
      </c>
      <c r="B21" s="8">
        <f t="shared" si="0"/>
        <v>0.42000000000000004</v>
      </c>
      <c r="C21" s="8">
        <v>0.57999999999999996</v>
      </c>
      <c r="D21" s="8">
        <v>0</v>
      </c>
      <c r="E21" s="8">
        <v>0</v>
      </c>
      <c r="F21" s="8">
        <v>0.15</v>
      </c>
      <c r="G21" s="8">
        <v>0.85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0.85</v>
      </c>
      <c r="O21" s="8">
        <v>0.15</v>
      </c>
      <c r="P21" s="8">
        <v>0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12">
        <v>2000</v>
      </c>
      <c r="B22" s="8">
        <f t="shared" si="0"/>
        <v>0.42000000000000004</v>
      </c>
      <c r="C22" s="8">
        <v>0.57999999999999996</v>
      </c>
      <c r="D22" s="8">
        <v>0</v>
      </c>
      <c r="E22" s="8">
        <v>0</v>
      </c>
      <c r="F22" s="8">
        <v>0.15</v>
      </c>
      <c r="G22" s="8">
        <v>0.85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0.85</v>
      </c>
      <c r="O22" s="8">
        <v>0.15</v>
      </c>
      <c r="P22" s="8">
        <v>0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12">
        <v>2001</v>
      </c>
      <c r="B23" s="8">
        <f t="shared" si="0"/>
        <v>0.42000000000000004</v>
      </c>
      <c r="C23" s="8">
        <v>0.57999999999999996</v>
      </c>
      <c r="D23" s="8">
        <v>0</v>
      </c>
      <c r="E23" s="8">
        <v>0</v>
      </c>
      <c r="F23" s="8">
        <v>0.15</v>
      </c>
      <c r="G23" s="8">
        <v>0.85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v>0</v>
      </c>
      <c r="N23" s="8">
        <v>0.85</v>
      </c>
      <c r="O23" s="8">
        <v>0.15</v>
      </c>
      <c r="P23" s="8">
        <v>0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12">
        <v>2002</v>
      </c>
      <c r="B24" s="8">
        <f t="shared" si="0"/>
        <v>0.42000000000000004</v>
      </c>
      <c r="C24" s="8">
        <v>0.57999999999999996</v>
      </c>
      <c r="D24" s="8">
        <v>0</v>
      </c>
      <c r="E24" s="8">
        <v>0</v>
      </c>
      <c r="F24" s="8">
        <v>0.15</v>
      </c>
      <c r="G24" s="8">
        <v>0.85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0.85</v>
      </c>
      <c r="O24" s="8">
        <v>0.15</v>
      </c>
      <c r="P24" s="8">
        <v>0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12">
        <v>2003</v>
      </c>
      <c r="B25" s="8">
        <f t="shared" si="0"/>
        <v>0.42000000000000004</v>
      </c>
      <c r="C25" s="8">
        <v>0.57999999999999996</v>
      </c>
      <c r="D25" s="8">
        <v>0</v>
      </c>
      <c r="E25" s="8">
        <v>0</v>
      </c>
      <c r="F25" s="8">
        <v>0.15</v>
      </c>
      <c r="G25" s="8">
        <v>0.85</v>
      </c>
      <c r="H25" s="8">
        <v>0</v>
      </c>
      <c r="I25" s="8">
        <v>0</v>
      </c>
      <c r="J25" s="8">
        <v>0</v>
      </c>
      <c r="K25" s="8">
        <v>1</v>
      </c>
      <c r="L25" s="8">
        <v>0</v>
      </c>
      <c r="M25" s="8">
        <v>0</v>
      </c>
      <c r="N25" s="8">
        <v>0.85</v>
      </c>
      <c r="O25" s="8">
        <v>0.15</v>
      </c>
      <c r="P25" s="8">
        <v>0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12">
        <v>2004</v>
      </c>
      <c r="B26" s="8">
        <f t="shared" si="0"/>
        <v>0.42000000000000004</v>
      </c>
      <c r="C26" s="8">
        <v>0.57999999999999996</v>
      </c>
      <c r="D26" s="8">
        <v>0</v>
      </c>
      <c r="E26" s="8">
        <v>0</v>
      </c>
      <c r="F26" s="8">
        <v>0.15</v>
      </c>
      <c r="G26" s="8">
        <v>0.85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0.85</v>
      </c>
      <c r="O26" s="8">
        <v>0.15</v>
      </c>
      <c r="P26" s="8">
        <v>0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12">
        <v>2005</v>
      </c>
      <c r="B27" s="8">
        <f t="shared" si="0"/>
        <v>0.42000000000000004</v>
      </c>
      <c r="C27" s="8">
        <v>0.57999999999999996</v>
      </c>
      <c r="D27" s="8">
        <v>0</v>
      </c>
      <c r="E27" s="8">
        <v>0</v>
      </c>
      <c r="F27" s="8">
        <v>0.15</v>
      </c>
      <c r="G27" s="8">
        <v>0.85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0.85</v>
      </c>
      <c r="O27" s="8">
        <v>0.15</v>
      </c>
      <c r="P27" s="8">
        <v>0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12">
        <v>2006</v>
      </c>
      <c r="B28" s="8">
        <f t="shared" si="0"/>
        <v>0.42000000000000004</v>
      </c>
      <c r="C28" s="8">
        <v>0.57999999999999996</v>
      </c>
      <c r="D28" s="8">
        <v>0</v>
      </c>
      <c r="E28" s="8">
        <v>0</v>
      </c>
      <c r="F28" s="8">
        <v>0.15</v>
      </c>
      <c r="G28" s="8">
        <v>0.85</v>
      </c>
      <c r="H28" s="8">
        <v>0</v>
      </c>
      <c r="I28" s="8">
        <v>0</v>
      </c>
      <c r="J28" s="8">
        <v>0</v>
      </c>
      <c r="K28" s="8">
        <v>1</v>
      </c>
      <c r="L28" s="8">
        <v>0</v>
      </c>
      <c r="M28" s="8">
        <v>0</v>
      </c>
      <c r="N28" s="8">
        <v>0.85</v>
      </c>
      <c r="O28" s="8">
        <v>0.15</v>
      </c>
      <c r="P28" s="8">
        <v>0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12">
        <v>2007</v>
      </c>
      <c r="B29" s="8">
        <f t="shared" si="0"/>
        <v>0.42000000000000004</v>
      </c>
      <c r="C29" s="8">
        <v>0.57999999999999996</v>
      </c>
      <c r="D29" s="8">
        <v>0</v>
      </c>
      <c r="E29" s="8">
        <v>0</v>
      </c>
      <c r="F29" s="8">
        <v>0.15</v>
      </c>
      <c r="G29" s="8">
        <v>0.85</v>
      </c>
      <c r="H29" s="8">
        <v>0</v>
      </c>
      <c r="I29" s="8">
        <v>0</v>
      </c>
      <c r="J29" s="8">
        <v>0</v>
      </c>
      <c r="K29" s="8">
        <v>1</v>
      </c>
      <c r="L29" s="8">
        <v>0</v>
      </c>
      <c r="M29" s="8">
        <v>0</v>
      </c>
      <c r="N29" s="8">
        <v>0.85</v>
      </c>
      <c r="O29" s="8">
        <v>0.15</v>
      </c>
      <c r="P29" s="8">
        <v>0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12">
        <v>2008</v>
      </c>
      <c r="B30" s="8">
        <f t="shared" si="0"/>
        <v>0.42000000000000004</v>
      </c>
      <c r="C30" s="8">
        <v>0.57999999999999996</v>
      </c>
      <c r="D30" s="8">
        <v>0</v>
      </c>
      <c r="E30" s="8">
        <v>0</v>
      </c>
      <c r="F30" s="8">
        <v>0.15</v>
      </c>
      <c r="G30" s="8">
        <v>0.85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0.85</v>
      </c>
      <c r="O30" s="8">
        <v>0.15</v>
      </c>
      <c r="P30" s="8">
        <v>0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12">
        <v>2009</v>
      </c>
      <c r="B31" s="8">
        <f t="shared" si="0"/>
        <v>0.42000000000000004</v>
      </c>
      <c r="C31" s="8">
        <v>0.57999999999999996</v>
      </c>
      <c r="D31" s="8">
        <v>0</v>
      </c>
      <c r="E31" s="8">
        <v>0</v>
      </c>
      <c r="F31" s="8">
        <v>0.15</v>
      </c>
      <c r="G31" s="8">
        <v>0.85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0.85</v>
      </c>
      <c r="O31" s="8">
        <v>0.15</v>
      </c>
      <c r="P31" s="8">
        <v>0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12">
        <v>2010</v>
      </c>
      <c r="B32" s="8">
        <f t="shared" si="0"/>
        <v>0.42000000000000004</v>
      </c>
      <c r="C32" s="8">
        <v>0.57999999999999996</v>
      </c>
      <c r="D32" s="8">
        <v>0</v>
      </c>
      <c r="E32" s="8">
        <v>0</v>
      </c>
      <c r="F32" s="8">
        <v>0.15</v>
      </c>
      <c r="G32" s="8">
        <v>0.85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0.85</v>
      </c>
      <c r="O32" s="8">
        <v>0.15</v>
      </c>
      <c r="P32" s="8">
        <v>0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12">
        <v>2011</v>
      </c>
      <c r="B33" s="8">
        <f t="shared" si="0"/>
        <v>0.42000000000000004</v>
      </c>
      <c r="C33" s="8">
        <v>0.57999999999999996</v>
      </c>
      <c r="D33" s="8">
        <v>0</v>
      </c>
      <c r="E33" s="8">
        <v>0</v>
      </c>
      <c r="F33" s="8">
        <v>0.15</v>
      </c>
      <c r="G33" s="8">
        <v>0.85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0.85</v>
      </c>
      <c r="O33" s="8">
        <v>0.15</v>
      </c>
      <c r="P33" s="8">
        <v>0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12">
        <v>2012</v>
      </c>
      <c r="B34" s="8">
        <f t="shared" si="0"/>
        <v>0.42000000000000004</v>
      </c>
      <c r="C34" s="8">
        <v>0.57999999999999996</v>
      </c>
      <c r="D34" s="8">
        <v>0</v>
      </c>
      <c r="E34" s="8">
        <v>0</v>
      </c>
      <c r="F34" s="8">
        <v>0.15</v>
      </c>
      <c r="G34" s="8">
        <v>0.85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0.85</v>
      </c>
      <c r="O34" s="8">
        <v>0.15</v>
      </c>
      <c r="P34" s="8">
        <v>0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12">
        <v>2013</v>
      </c>
      <c r="B35" s="8">
        <f t="shared" si="0"/>
        <v>0.42000000000000004</v>
      </c>
      <c r="C35" s="8">
        <v>0.57999999999999996</v>
      </c>
      <c r="D35" s="8">
        <v>0</v>
      </c>
      <c r="E35" s="8">
        <v>0</v>
      </c>
      <c r="F35" s="10">
        <v>0.01</v>
      </c>
      <c r="G35" s="8">
        <f>1-F35-H35</f>
        <v>0.95422399999999996</v>
      </c>
      <c r="H35" s="14">
        <v>3.5776000000000002E-2</v>
      </c>
      <c r="I35" s="8">
        <v>0</v>
      </c>
      <c r="J35" s="8">
        <v>0</v>
      </c>
      <c r="K35" s="8">
        <v>1</v>
      </c>
      <c r="L35" s="8">
        <v>0</v>
      </c>
      <c r="M35" s="8">
        <v>0</v>
      </c>
      <c r="N35" s="8">
        <v>0.85</v>
      </c>
      <c r="O35" s="8">
        <v>0.15</v>
      </c>
      <c r="P35" s="8">
        <v>0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12">
        <v>2014</v>
      </c>
      <c r="B36" s="8">
        <f t="shared" si="0"/>
        <v>0.42000000000000004</v>
      </c>
      <c r="C36" s="8">
        <v>0.57999999999999996</v>
      </c>
      <c r="D36" s="8">
        <v>0</v>
      </c>
      <c r="E36" s="8">
        <v>0</v>
      </c>
      <c r="F36" s="10">
        <v>0.01</v>
      </c>
      <c r="G36" s="8">
        <f t="shared" ref="G36:G72" si="5">1-F36-H36</f>
        <v>0.95422338568935428</v>
      </c>
      <c r="H36" s="8">
        <v>3.577661431064573E-2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0.85</v>
      </c>
      <c r="O36" s="8">
        <v>0.15</v>
      </c>
      <c r="P36" s="8">
        <v>0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12">
        <v>2015</v>
      </c>
      <c r="B37" s="8">
        <f t="shared" si="0"/>
        <v>0.42000000000000004</v>
      </c>
      <c r="C37" s="8">
        <v>0.57999999999999996</v>
      </c>
      <c r="D37" s="8">
        <v>0</v>
      </c>
      <c r="E37" s="8">
        <v>0</v>
      </c>
      <c r="F37" s="10">
        <v>0.01</v>
      </c>
      <c r="G37" s="8">
        <f t="shared" si="5"/>
        <v>0.95422338568935428</v>
      </c>
      <c r="H37" s="8">
        <v>3.577661431064573E-2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0.85</v>
      </c>
      <c r="O37" s="8">
        <v>0.15</v>
      </c>
      <c r="P37" s="8">
        <v>0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12">
        <v>2016</v>
      </c>
      <c r="B38" s="8">
        <f t="shared" si="0"/>
        <v>0.42000000000000004</v>
      </c>
      <c r="C38" s="8">
        <v>0.57999999999999996</v>
      </c>
      <c r="D38" s="8">
        <v>0</v>
      </c>
      <c r="E38" s="8">
        <v>0</v>
      </c>
      <c r="F38" s="10">
        <v>0.01</v>
      </c>
      <c r="G38" s="8">
        <f t="shared" si="5"/>
        <v>0.95422338568935428</v>
      </c>
      <c r="H38" s="8">
        <v>3.577661431064573E-2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0.85</v>
      </c>
      <c r="O38" s="8">
        <v>0.15</v>
      </c>
      <c r="P38" s="8">
        <v>0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12">
        <v>2017</v>
      </c>
      <c r="B39" s="8">
        <f t="shared" si="0"/>
        <v>0.42000000000000004</v>
      </c>
      <c r="C39" s="8">
        <v>0.57999999999999996</v>
      </c>
      <c r="D39" s="8">
        <v>0</v>
      </c>
      <c r="E39" s="8">
        <v>0</v>
      </c>
      <c r="F39" s="10">
        <v>0.01</v>
      </c>
      <c r="G39" s="8">
        <f t="shared" si="5"/>
        <v>0.95422338568935428</v>
      </c>
      <c r="H39" s="8">
        <v>3.577661431064573E-2</v>
      </c>
      <c r="I39" s="8">
        <v>0</v>
      </c>
      <c r="J39" s="8">
        <v>0</v>
      </c>
      <c r="K39" s="8">
        <v>1</v>
      </c>
      <c r="L39" s="8">
        <v>0</v>
      </c>
      <c r="M39" s="8">
        <v>0</v>
      </c>
      <c r="N39" s="8">
        <v>0.85</v>
      </c>
      <c r="O39" s="8">
        <v>0.15</v>
      </c>
      <c r="P39" s="8">
        <v>0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12">
        <v>2018</v>
      </c>
      <c r="B40" s="8">
        <f t="shared" si="0"/>
        <v>0.42000000000000004</v>
      </c>
      <c r="C40" s="8">
        <v>0.57999999999999996</v>
      </c>
      <c r="D40" s="8">
        <v>0</v>
      </c>
      <c r="E40" s="8">
        <v>0</v>
      </c>
      <c r="F40" s="10">
        <v>0.01</v>
      </c>
      <c r="G40" s="8">
        <f t="shared" si="5"/>
        <v>0.95422338568935428</v>
      </c>
      <c r="H40" s="8">
        <v>3.577661431064573E-2</v>
      </c>
      <c r="I40" s="8">
        <v>0</v>
      </c>
      <c r="J40" s="8">
        <v>0</v>
      </c>
      <c r="K40" s="8">
        <v>1</v>
      </c>
      <c r="L40" s="8">
        <v>0</v>
      </c>
      <c r="M40" s="8">
        <v>0</v>
      </c>
      <c r="N40" s="8">
        <v>0.85</v>
      </c>
      <c r="O40" s="8">
        <v>0.15</v>
      </c>
      <c r="P40" s="8">
        <v>0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12">
        <v>2019</v>
      </c>
      <c r="B41" s="8">
        <f t="shared" si="0"/>
        <v>0.42000000000000004</v>
      </c>
      <c r="C41" s="8">
        <v>0.57999999999999996</v>
      </c>
      <c r="D41" s="8">
        <v>0</v>
      </c>
      <c r="E41" s="8">
        <v>0</v>
      </c>
      <c r="F41" s="10">
        <v>0.01</v>
      </c>
      <c r="G41" s="8">
        <f t="shared" si="5"/>
        <v>0.95422338568935428</v>
      </c>
      <c r="H41" s="8">
        <v>3.577661431064573E-2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0.85</v>
      </c>
      <c r="O41" s="8">
        <v>0.15</v>
      </c>
      <c r="P41" s="8">
        <v>0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12">
        <v>2020</v>
      </c>
      <c r="B42" s="8">
        <f t="shared" si="0"/>
        <v>0.42000000000000004</v>
      </c>
      <c r="C42" s="8">
        <v>0.57999999999999996</v>
      </c>
      <c r="D42" s="8">
        <v>0</v>
      </c>
      <c r="E42" s="8">
        <v>0</v>
      </c>
      <c r="F42" s="10">
        <v>0.01</v>
      </c>
      <c r="G42" s="8">
        <f t="shared" si="5"/>
        <v>0.95422338568935428</v>
      </c>
      <c r="H42" s="8">
        <v>3.577661431064573E-2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0.85</v>
      </c>
      <c r="O42" s="8">
        <v>0.15</v>
      </c>
      <c r="P42" s="8">
        <v>0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12">
        <v>2021</v>
      </c>
      <c r="B43" s="8">
        <f t="shared" si="0"/>
        <v>0.42000000000000004</v>
      </c>
      <c r="C43" s="8">
        <v>0.57999999999999996</v>
      </c>
      <c r="D43" s="8">
        <v>0</v>
      </c>
      <c r="E43" s="8">
        <v>0</v>
      </c>
      <c r="F43" s="10">
        <v>0.01</v>
      </c>
      <c r="G43" s="8">
        <f t="shared" si="5"/>
        <v>0.95422338568935428</v>
      </c>
      <c r="H43" s="8">
        <v>3.577661431064573E-2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0.85</v>
      </c>
      <c r="O43" s="8">
        <v>0.15</v>
      </c>
      <c r="P43" s="8">
        <v>0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12">
        <v>2022</v>
      </c>
      <c r="B44" s="8">
        <f t="shared" si="0"/>
        <v>0.42000000000000004</v>
      </c>
      <c r="C44" s="8">
        <v>0.57999999999999996</v>
      </c>
      <c r="D44" s="8">
        <v>0</v>
      </c>
      <c r="E44" s="8">
        <v>0</v>
      </c>
      <c r="F44" s="10">
        <v>0.01</v>
      </c>
      <c r="G44" s="8">
        <f t="shared" si="5"/>
        <v>0.95422338568935428</v>
      </c>
      <c r="H44" s="8">
        <v>3.577661431064573E-2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0.85</v>
      </c>
      <c r="O44" s="8">
        <v>0.15</v>
      </c>
      <c r="P44" s="8">
        <v>0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12">
        <v>2023</v>
      </c>
      <c r="B45" s="8">
        <f t="shared" si="0"/>
        <v>0.42000000000000004</v>
      </c>
      <c r="C45" s="8">
        <v>0.57999999999999996</v>
      </c>
      <c r="D45" s="8">
        <v>0</v>
      </c>
      <c r="E45" s="8">
        <v>0</v>
      </c>
      <c r="F45" s="10">
        <v>0.01</v>
      </c>
      <c r="G45" s="8">
        <f t="shared" si="5"/>
        <v>0.95422338568935428</v>
      </c>
      <c r="H45" s="8">
        <v>3.577661431064573E-2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0.85</v>
      </c>
      <c r="O45" s="8">
        <v>0.15</v>
      </c>
      <c r="P45" s="8">
        <v>0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12">
        <v>2024</v>
      </c>
      <c r="B46" s="8">
        <f t="shared" si="0"/>
        <v>0.42000000000000004</v>
      </c>
      <c r="C46" s="8">
        <v>0.57999999999999996</v>
      </c>
      <c r="D46" s="8">
        <v>0</v>
      </c>
      <c r="E46" s="8">
        <v>0</v>
      </c>
      <c r="F46" s="10">
        <v>0.01</v>
      </c>
      <c r="G46" s="8">
        <f t="shared" si="5"/>
        <v>0.95422338568935428</v>
      </c>
      <c r="H46" s="8">
        <v>3.577661431064573E-2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0.85</v>
      </c>
      <c r="O46" s="8">
        <v>0.15</v>
      </c>
      <c r="P46" s="8">
        <v>0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12">
        <v>2025</v>
      </c>
      <c r="B47" s="8">
        <f t="shared" si="0"/>
        <v>0.42000000000000004</v>
      </c>
      <c r="C47" s="8">
        <v>0.57999999999999996</v>
      </c>
      <c r="D47" s="8">
        <v>0</v>
      </c>
      <c r="E47" s="8">
        <v>0</v>
      </c>
      <c r="F47" s="10">
        <v>0.01</v>
      </c>
      <c r="G47" s="8">
        <f t="shared" si="5"/>
        <v>0.95422338568935428</v>
      </c>
      <c r="H47" s="8">
        <v>3.577661431064573E-2</v>
      </c>
      <c r="I47" s="8">
        <v>0</v>
      </c>
      <c r="J47" s="8">
        <v>0</v>
      </c>
      <c r="K47" s="8">
        <v>1</v>
      </c>
      <c r="L47" s="8">
        <v>0</v>
      </c>
      <c r="M47" s="8">
        <v>0</v>
      </c>
      <c r="N47" s="8">
        <v>0.85</v>
      </c>
      <c r="O47" s="8">
        <v>0.15</v>
      </c>
      <c r="P47" s="8">
        <v>0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12">
        <v>2026</v>
      </c>
      <c r="B48" s="8">
        <f t="shared" si="0"/>
        <v>0.42000000000000004</v>
      </c>
      <c r="C48" s="8">
        <v>0.57999999999999996</v>
      </c>
      <c r="D48" s="8">
        <v>0</v>
      </c>
      <c r="E48" s="8">
        <v>0</v>
      </c>
      <c r="F48" s="10">
        <v>0.01</v>
      </c>
      <c r="G48" s="8">
        <f t="shared" si="5"/>
        <v>0.95422338568935428</v>
      </c>
      <c r="H48" s="8">
        <v>3.577661431064573E-2</v>
      </c>
      <c r="I48" s="8">
        <v>0</v>
      </c>
      <c r="J48" s="8">
        <v>0</v>
      </c>
      <c r="K48" s="8">
        <v>1</v>
      </c>
      <c r="L48" s="8">
        <v>0</v>
      </c>
      <c r="M48" s="8">
        <v>0</v>
      </c>
      <c r="N48" s="8">
        <v>0.85</v>
      </c>
      <c r="O48" s="8">
        <v>0.15</v>
      </c>
      <c r="P48" s="8">
        <v>0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12">
        <v>2027</v>
      </c>
      <c r="B49" s="8">
        <f t="shared" si="0"/>
        <v>0.42000000000000004</v>
      </c>
      <c r="C49" s="8">
        <v>0.57999999999999996</v>
      </c>
      <c r="D49" s="8">
        <v>0</v>
      </c>
      <c r="E49" s="8">
        <v>0</v>
      </c>
      <c r="F49" s="10">
        <v>0.01</v>
      </c>
      <c r="G49" s="8">
        <f t="shared" si="5"/>
        <v>0.95422338568935428</v>
      </c>
      <c r="H49" s="8">
        <v>3.577661431064573E-2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0.85</v>
      </c>
      <c r="O49" s="8">
        <v>0.15</v>
      </c>
      <c r="P49" s="8">
        <v>0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12">
        <v>2028</v>
      </c>
      <c r="B50" s="8">
        <f t="shared" si="0"/>
        <v>0.42000000000000004</v>
      </c>
      <c r="C50" s="8">
        <v>0.57999999999999996</v>
      </c>
      <c r="D50" s="8">
        <v>0</v>
      </c>
      <c r="E50" s="8">
        <v>0</v>
      </c>
      <c r="F50" s="10">
        <v>0.01</v>
      </c>
      <c r="G50" s="8">
        <f t="shared" si="5"/>
        <v>0.95422338568935428</v>
      </c>
      <c r="H50" s="8">
        <v>3.577661431064573E-2</v>
      </c>
      <c r="I50" s="8">
        <v>0</v>
      </c>
      <c r="J50" s="8">
        <v>0</v>
      </c>
      <c r="K50" s="8">
        <v>1</v>
      </c>
      <c r="L50" s="8">
        <v>0</v>
      </c>
      <c r="M50" s="8">
        <v>0</v>
      </c>
      <c r="N50" s="8">
        <v>0.85</v>
      </c>
      <c r="O50" s="8">
        <v>0.15</v>
      </c>
      <c r="P50" s="8">
        <v>0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12">
        <v>2029</v>
      </c>
      <c r="B51" s="8">
        <f t="shared" si="0"/>
        <v>0.42000000000000004</v>
      </c>
      <c r="C51" s="8">
        <v>0.57999999999999996</v>
      </c>
      <c r="D51" s="8">
        <v>0</v>
      </c>
      <c r="E51" s="8">
        <v>0</v>
      </c>
      <c r="F51" s="10">
        <v>0.01</v>
      </c>
      <c r="G51" s="8">
        <f t="shared" si="5"/>
        <v>0.95422338568935428</v>
      </c>
      <c r="H51" s="8">
        <v>3.577661431064573E-2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0.85</v>
      </c>
      <c r="O51" s="8">
        <v>0.15</v>
      </c>
      <c r="P51" s="8">
        <v>0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12">
        <v>2030</v>
      </c>
      <c r="B52" s="8">
        <f t="shared" si="0"/>
        <v>0.42000000000000004</v>
      </c>
      <c r="C52" s="8">
        <v>0.57999999999999996</v>
      </c>
      <c r="D52" s="8">
        <v>0</v>
      </c>
      <c r="E52" s="8">
        <v>0</v>
      </c>
      <c r="F52" s="10">
        <v>0.01</v>
      </c>
      <c r="G52" s="8">
        <f t="shared" si="5"/>
        <v>0.95422338568935428</v>
      </c>
      <c r="H52" s="8">
        <v>3.577661431064573E-2</v>
      </c>
      <c r="I52" s="8">
        <v>0</v>
      </c>
      <c r="J52" s="8">
        <v>0</v>
      </c>
      <c r="K52" s="8">
        <v>1</v>
      </c>
      <c r="L52" s="8">
        <v>0</v>
      </c>
      <c r="M52" s="8">
        <v>0</v>
      </c>
      <c r="N52" s="8">
        <v>0.85</v>
      </c>
      <c r="O52" s="8">
        <v>0.15</v>
      </c>
      <c r="P52" s="8">
        <v>0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12">
        <v>2031</v>
      </c>
      <c r="B53" s="8">
        <f t="shared" si="0"/>
        <v>0.42000000000000004</v>
      </c>
      <c r="C53" s="8">
        <v>0.57999999999999996</v>
      </c>
      <c r="D53" s="8">
        <v>0</v>
      </c>
      <c r="E53" s="8">
        <v>0</v>
      </c>
      <c r="F53" s="10">
        <v>0.01</v>
      </c>
      <c r="G53" s="8">
        <f t="shared" si="5"/>
        <v>0.95422338568935428</v>
      </c>
      <c r="H53" s="8">
        <v>3.577661431064573E-2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0.85</v>
      </c>
      <c r="O53" s="8">
        <v>0.15</v>
      </c>
      <c r="P53" s="8">
        <v>0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12">
        <v>2032</v>
      </c>
      <c r="B54" s="8">
        <f t="shared" si="0"/>
        <v>0.42000000000000004</v>
      </c>
      <c r="C54" s="8">
        <v>0.57999999999999996</v>
      </c>
      <c r="D54" s="8">
        <v>0</v>
      </c>
      <c r="E54" s="8">
        <v>0</v>
      </c>
      <c r="F54" s="10">
        <v>0.01</v>
      </c>
      <c r="G54" s="8">
        <f t="shared" si="5"/>
        <v>0.95422338568935428</v>
      </c>
      <c r="H54" s="8">
        <v>3.577661431064573E-2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0.85</v>
      </c>
      <c r="O54" s="8">
        <v>0.15</v>
      </c>
      <c r="P54" s="8">
        <v>0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12">
        <v>2033</v>
      </c>
      <c r="B55" s="8">
        <f t="shared" si="0"/>
        <v>0.42000000000000004</v>
      </c>
      <c r="C55" s="8">
        <v>0.57999999999999996</v>
      </c>
      <c r="D55" s="8">
        <v>0</v>
      </c>
      <c r="E55" s="8">
        <v>0</v>
      </c>
      <c r="F55" s="10">
        <v>0.01</v>
      </c>
      <c r="G55" s="8">
        <f t="shared" si="5"/>
        <v>0.95422338568935428</v>
      </c>
      <c r="H55" s="8">
        <v>3.577661431064573E-2</v>
      </c>
      <c r="I55" s="8">
        <v>0</v>
      </c>
      <c r="J55" s="8">
        <v>0</v>
      </c>
      <c r="K55" s="8">
        <v>1</v>
      </c>
      <c r="L55" s="8">
        <v>0</v>
      </c>
      <c r="M55" s="8">
        <v>0</v>
      </c>
      <c r="N55" s="8">
        <v>0.85</v>
      </c>
      <c r="O55" s="8">
        <v>0.15</v>
      </c>
      <c r="P55" s="8">
        <v>0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12">
        <v>2034</v>
      </c>
      <c r="B56" s="8">
        <f t="shared" si="0"/>
        <v>0.42000000000000004</v>
      </c>
      <c r="C56" s="8">
        <v>0.57999999999999996</v>
      </c>
      <c r="D56" s="8">
        <v>0</v>
      </c>
      <c r="E56" s="8">
        <v>0</v>
      </c>
      <c r="F56" s="10">
        <v>0.01</v>
      </c>
      <c r="G56" s="8">
        <f t="shared" si="5"/>
        <v>0.95422338568935428</v>
      </c>
      <c r="H56" s="8">
        <v>3.577661431064573E-2</v>
      </c>
      <c r="I56" s="8">
        <v>0</v>
      </c>
      <c r="J56" s="8">
        <v>0</v>
      </c>
      <c r="K56" s="8">
        <v>1</v>
      </c>
      <c r="L56" s="8">
        <v>0</v>
      </c>
      <c r="M56" s="8">
        <v>0</v>
      </c>
      <c r="N56" s="8">
        <v>0.85</v>
      </c>
      <c r="O56" s="8">
        <v>0.15</v>
      </c>
      <c r="P56" s="8">
        <v>0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12">
        <v>2035</v>
      </c>
      <c r="B57" s="8">
        <f t="shared" si="0"/>
        <v>0.42000000000000004</v>
      </c>
      <c r="C57" s="8">
        <v>0.57999999999999996</v>
      </c>
      <c r="D57" s="8">
        <v>0</v>
      </c>
      <c r="E57" s="8">
        <v>0</v>
      </c>
      <c r="F57" s="10">
        <v>0.01</v>
      </c>
      <c r="G57" s="8">
        <f t="shared" si="5"/>
        <v>0.95422338568935428</v>
      </c>
      <c r="H57" s="8">
        <v>3.577661431064573E-2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0.85</v>
      </c>
      <c r="O57" s="8">
        <v>0.15</v>
      </c>
      <c r="P57" s="8">
        <v>0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12">
        <v>2036</v>
      </c>
      <c r="B58" s="8">
        <f t="shared" si="0"/>
        <v>0.42000000000000004</v>
      </c>
      <c r="C58" s="8">
        <v>0.57999999999999996</v>
      </c>
      <c r="D58" s="8">
        <v>0</v>
      </c>
      <c r="E58" s="8">
        <v>0</v>
      </c>
      <c r="F58" s="10">
        <v>0.01</v>
      </c>
      <c r="G58" s="8">
        <f t="shared" si="5"/>
        <v>0.95422338568935428</v>
      </c>
      <c r="H58" s="8">
        <v>3.577661431064573E-2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0.85</v>
      </c>
      <c r="O58" s="8">
        <v>0.15</v>
      </c>
      <c r="P58" s="8">
        <v>0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12">
        <v>2037</v>
      </c>
      <c r="B59" s="8">
        <f t="shared" si="0"/>
        <v>0.42000000000000004</v>
      </c>
      <c r="C59" s="8">
        <v>0.57999999999999996</v>
      </c>
      <c r="D59" s="8">
        <v>0</v>
      </c>
      <c r="E59" s="8">
        <v>0</v>
      </c>
      <c r="F59" s="10">
        <v>0.01</v>
      </c>
      <c r="G59" s="8">
        <f t="shared" si="5"/>
        <v>0.95422338568935428</v>
      </c>
      <c r="H59" s="8">
        <v>3.577661431064573E-2</v>
      </c>
      <c r="I59" s="8">
        <v>0</v>
      </c>
      <c r="J59" s="8">
        <v>0</v>
      </c>
      <c r="K59" s="8">
        <v>1</v>
      </c>
      <c r="L59" s="8">
        <v>0</v>
      </c>
      <c r="M59" s="8">
        <v>0</v>
      </c>
      <c r="N59" s="8">
        <v>0.85</v>
      </c>
      <c r="O59" s="8">
        <v>0.15</v>
      </c>
      <c r="P59" s="8">
        <v>0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12">
        <v>2038</v>
      </c>
      <c r="B60" s="8">
        <f t="shared" si="0"/>
        <v>0.42000000000000004</v>
      </c>
      <c r="C60" s="8">
        <v>0.57999999999999996</v>
      </c>
      <c r="D60" s="8">
        <v>0</v>
      </c>
      <c r="E60" s="8">
        <v>0</v>
      </c>
      <c r="F60" s="10">
        <v>0.01</v>
      </c>
      <c r="G60" s="8">
        <f t="shared" si="5"/>
        <v>0.95422338568935428</v>
      </c>
      <c r="H60" s="8">
        <v>3.577661431064573E-2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0.85</v>
      </c>
      <c r="O60" s="8">
        <v>0.15</v>
      </c>
      <c r="P60" s="8">
        <v>0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12">
        <v>2039</v>
      </c>
      <c r="B61" s="8">
        <f t="shared" si="0"/>
        <v>0.42000000000000004</v>
      </c>
      <c r="C61" s="8">
        <v>0.57999999999999996</v>
      </c>
      <c r="D61" s="8">
        <v>0</v>
      </c>
      <c r="E61" s="8">
        <v>0</v>
      </c>
      <c r="F61" s="10">
        <v>0.01</v>
      </c>
      <c r="G61" s="8">
        <f t="shared" si="5"/>
        <v>0.95422338568935428</v>
      </c>
      <c r="H61" s="8">
        <v>3.577661431064573E-2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0.85</v>
      </c>
      <c r="O61" s="8">
        <v>0.15</v>
      </c>
      <c r="P61" s="8">
        <v>0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12">
        <v>2040</v>
      </c>
      <c r="B62" s="8">
        <f t="shared" si="0"/>
        <v>0.42000000000000004</v>
      </c>
      <c r="C62" s="8">
        <v>0.57999999999999996</v>
      </c>
      <c r="D62" s="8">
        <v>0</v>
      </c>
      <c r="E62" s="8">
        <v>0</v>
      </c>
      <c r="F62" s="10">
        <v>0.01</v>
      </c>
      <c r="G62" s="8">
        <f t="shared" si="5"/>
        <v>0.95422338568935428</v>
      </c>
      <c r="H62" s="8">
        <v>3.577661431064573E-2</v>
      </c>
      <c r="I62" s="8">
        <v>0</v>
      </c>
      <c r="J62" s="8">
        <v>0</v>
      </c>
      <c r="K62" s="8">
        <v>1</v>
      </c>
      <c r="L62" s="8">
        <v>0</v>
      </c>
      <c r="M62" s="8">
        <v>0</v>
      </c>
      <c r="N62" s="8">
        <v>0.85</v>
      </c>
      <c r="O62" s="8">
        <v>0.15</v>
      </c>
      <c r="P62" s="8">
        <v>0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12">
        <v>2041</v>
      </c>
      <c r="B63" s="8">
        <f t="shared" si="0"/>
        <v>0.42000000000000004</v>
      </c>
      <c r="C63" s="8">
        <v>0.57999999999999996</v>
      </c>
      <c r="D63" s="8">
        <v>0</v>
      </c>
      <c r="E63" s="8">
        <v>0</v>
      </c>
      <c r="F63" s="10">
        <v>0.01</v>
      </c>
      <c r="G63" s="8">
        <f t="shared" si="5"/>
        <v>0.95422338568935428</v>
      </c>
      <c r="H63" s="8">
        <v>3.577661431064573E-2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0.85</v>
      </c>
      <c r="O63" s="8">
        <v>0.15</v>
      </c>
      <c r="P63" s="8">
        <v>0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12">
        <v>2042</v>
      </c>
      <c r="B64" s="8">
        <f t="shared" si="0"/>
        <v>0.42000000000000004</v>
      </c>
      <c r="C64" s="8">
        <v>0.57999999999999996</v>
      </c>
      <c r="D64" s="8">
        <v>0</v>
      </c>
      <c r="E64" s="8">
        <v>0</v>
      </c>
      <c r="F64" s="10">
        <v>0.01</v>
      </c>
      <c r="G64" s="8">
        <f t="shared" si="5"/>
        <v>0.95422338568935428</v>
      </c>
      <c r="H64" s="8">
        <v>3.577661431064573E-2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0.85</v>
      </c>
      <c r="O64" s="8">
        <v>0.15</v>
      </c>
      <c r="P64" s="8">
        <v>0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12">
        <v>2043</v>
      </c>
      <c r="B65" s="8">
        <f t="shared" si="0"/>
        <v>0.42000000000000004</v>
      </c>
      <c r="C65" s="8">
        <v>0.57999999999999996</v>
      </c>
      <c r="D65" s="8">
        <v>0</v>
      </c>
      <c r="E65" s="8">
        <v>0</v>
      </c>
      <c r="F65" s="10">
        <v>0.01</v>
      </c>
      <c r="G65" s="8">
        <f t="shared" si="5"/>
        <v>0.95422338568935428</v>
      </c>
      <c r="H65" s="8">
        <v>3.577661431064573E-2</v>
      </c>
      <c r="I65" s="8">
        <v>0</v>
      </c>
      <c r="J65" s="8">
        <v>0</v>
      </c>
      <c r="K65" s="8">
        <v>1</v>
      </c>
      <c r="L65" s="8">
        <v>0</v>
      </c>
      <c r="M65" s="8">
        <v>0</v>
      </c>
      <c r="N65" s="8">
        <v>0.85</v>
      </c>
      <c r="O65" s="8">
        <v>0.15</v>
      </c>
      <c r="P65" s="8">
        <v>0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12">
        <v>2044</v>
      </c>
      <c r="B66" s="8">
        <f t="shared" si="0"/>
        <v>0.42000000000000004</v>
      </c>
      <c r="C66" s="8">
        <v>0.57999999999999996</v>
      </c>
      <c r="D66" s="8">
        <v>0</v>
      </c>
      <c r="E66" s="8">
        <v>0</v>
      </c>
      <c r="F66" s="10">
        <v>0.01</v>
      </c>
      <c r="G66" s="8">
        <f t="shared" si="5"/>
        <v>0.95422338568935428</v>
      </c>
      <c r="H66" s="8">
        <v>3.577661431064573E-2</v>
      </c>
      <c r="I66" s="8">
        <v>0</v>
      </c>
      <c r="J66" s="8">
        <v>0</v>
      </c>
      <c r="K66" s="8">
        <v>1</v>
      </c>
      <c r="L66" s="8">
        <v>0</v>
      </c>
      <c r="M66" s="8">
        <v>0</v>
      </c>
      <c r="N66" s="8">
        <v>0.85</v>
      </c>
      <c r="O66" s="8">
        <v>0.15</v>
      </c>
      <c r="P66" s="8">
        <v>0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12">
        <v>2045</v>
      </c>
      <c r="B67" s="8">
        <f t="shared" ref="B67:B72" si="6">1-C67</f>
        <v>0.42000000000000004</v>
      </c>
      <c r="C67" s="8">
        <v>0.57999999999999996</v>
      </c>
      <c r="D67" s="8">
        <v>0</v>
      </c>
      <c r="E67" s="8">
        <v>0</v>
      </c>
      <c r="F67" s="10">
        <v>0.01</v>
      </c>
      <c r="G67" s="8">
        <f t="shared" si="5"/>
        <v>0.95422338568935428</v>
      </c>
      <c r="H67" s="8">
        <v>3.577661431064573E-2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0.85</v>
      </c>
      <c r="O67" s="8">
        <v>0.15</v>
      </c>
      <c r="P67" s="8">
        <v>0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12">
        <v>2046</v>
      </c>
      <c r="B68" s="8">
        <f t="shared" si="6"/>
        <v>0.42000000000000004</v>
      </c>
      <c r="C68" s="8">
        <v>0.57999999999999996</v>
      </c>
      <c r="D68" s="8">
        <v>0</v>
      </c>
      <c r="E68" s="8">
        <v>0</v>
      </c>
      <c r="F68" s="10">
        <v>0.01</v>
      </c>
      <c r="G68" s="8">
        <f t="shared" si="5"/>
        <v>0.95422338568935428</v>
      </c>
      <c r="H68" s="8">
        <v>3.577661431064573E-2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0.85</v>
      </c>
      <c r="O68" s="8">
        <v>0.15</v>
      </c>
      <c r="P68" s="8">
        <v>0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12">
        <v>2047</v>
      </c>
      <c r="B69" s="8">
        <f t="shared" si="6"/>
        <v>0.42000000000000004</v>
      </c>
      <c r="C69" s="8">
        <v>0.57999999999999996</v>
      </c>
      <c r="D69" s="8">
        <v>0</v>
      </c>
      <c r="E69" s="8">
        <v>0</v>
      </c>
      <c r="F69" s="10">
        <v>0.01</v>
      </c>
      <c r="G69" s="8">
        <f t="shared" si="5"/>
        <v>0.95422338568935428</v>
      </c>
      <c r="H69" s="8">
        <v>3.577661431064573E-2</v>
      </c>
      <c r="I69" s="8">
        <v>0</v>
      </c>
      <c r="J69" s="8">
        <v>0</v>
      </c>
      <c r="K69" s="8">
        <v>1</v>
      </c>
      <c r="L69" s="8">
        <v>0</v>
      </c>
      <c r="M69" s="8">
        <v>0</v>
      </c>
      <c r="N69" s="8">
        <v>0.85</v>
      </c>
      <c r="O69" s="8">
        <v>0.15</v>
      </c>
      <c r="P69" s="8">
        <v>0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12">
        <v>2048</v>
      </c>
      <c r="B70" s="8">
        <f t="shared" si="6"/>
        <v>0.42000000000000004</v>
      </c>
      <c r="C70" s="8">
        <v>0.57999999999999996</v>
      </c>
      <c r="D70" s="8">
        <v>0</v>
      </c>
      <c r="E70" s="8">
        <v>0</v>
      </c>
      <c r="F70" s="10">
        <v>0.01</v>
      </c>
      <c r="G70" s="8">
        <f t="shared" si="5"/>
        <v>0.95422338568935428</v>
      </c>
      <c r="H70" s="8">
        <v>3.577661431064573E-2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0.85</v>
      </c>
      <c r="O70" s="8">
        <v>0.15</v>
      </c>
      <c r="P70" s="8">
        <v>0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12">
        <v>2049</v>
      </c>
      <c r="B71" s="8">
        <f t="shared" si="6"/>
        <v>0.42000000000000004</v>
      </c>
      <c r="C71" s="8">
        <v>0.57999999999999996</v>
      </c>
      <c r="D71" s="8">
        <v>0</v>
      </c>
      <c r="E71" s="8">
        <v>0</v>
      </c>
      <c r="F71" s="10">
        <v>0.01</v>
      </c>
      <c r="G71" s="8">
        <f t="shared" si="5"/>
        <v>0.95422338568935428</v>
      </c>
      <c r="H71" s="8">
        <v>3.577661431064573E-2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0.85</v>
      </c>
      <c r="O71" s="8">
        <v>0.15</v>
      </c>
      <c r="P71" s="8">
        <v>0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12">
        <v>2050</v>
      </c>
      <c r="B72" s="8">
        <f t="shared" si="6"/>
        <v>0.42000000000000004</v>
      </c>
      <c r="C72" s="8">
        <v>0.57999999999999996</v>
      </c>
      <c r="D72" s="8">
        <v>0</v>
      </c>
      <c r="E72" s="8">
        <v>0</v>
      </c>
      <c r="F72" s="10">
        <v>0.01</v>
      </c>
      <c r="G72" s="8">
        <f t="shared" si="5"/>
        <v>0.95422338568935428</v>
      </c>
      <c r="H72" s="8">
        <v>3.577661431064573E-2</v>
      </c>
      <c r="I72" s="8">
        <v>0</v>
      </c>
      <c r="J72" s="8">
        <v>0</v>
      </c>
      <c r="K72" s="8">
        <v>1</v>
      </c>
      <c r="L72" s="8">
        <v>0</v>
      </c>
      <c r="M72" s="8">
        <v>0</v>
      </c>
      <c r="N72" s="8">
        <v>0.85</v>
      </c>
      <c r="O72" s="8">
        <v>0.15</v>
      </c>
      <c r="P72" s="8">
        <v>0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B4FFB773-4EC2-4F48-B29F-F48CB77AAB45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133E-DB72-4E09-A327-5A31F5C9139A}">
  <sheetPr>
    <tabColor theme="9" tint="0.59999389629810485"/>
  </sheetPr>
  <dimension ref="A1:U72"/>
  <sheetViews>
    <sheetView workbookViewId="0">
      <selection activeCell="X13" sqref="X13"/>
    </sheetView>
  </sheetViews>
  <sheetFormatPr defaultRowHeight="14.4" x14ac:dyDescent="0.3"/>
  <cols>
    <col min="1" max="1" width="8.88671875" style="26"/>
  </cols>
  <sheetData>
    <row r="1" spans="1:21" x14ac:dyDescent="0.3">
      <c r="A1" s="27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11">
        <v>1980</v>
      </c>
      <c r="B2" s="15">
        <f>1-C2-D2</f>
        <v>0.41928784793651724</v>
      </c>
      <c r="C2" s="16">
        <v>0.58071141906348278</v>
      </c>
      <c r="D2" s="16">
        <f>EFs!$C$2</f>
        <v>7.3300000000000001E-7</v>
      </c>
      <c r="E2" s="23">
        <v>0</v>
      </c>
      <c r="F2" s="15">
        <v>0.14999399999999999</v>
      </c>
      <c r="G2" s="16">
        <v>0.84996300000000002</v>
      </c>
      <c r="H2" s="16">
        <v>0</v>
      </c>
      <c r="I2" s="16">
        <f>EFs!$C$3</f>
        <v>4.3000000000000002E-5</v>
      </c>
      <c r="J2" s="23">
        <v>0</v>
      </c>
      <c r="K2" s="15">
        <f>1-L2</f>
        <v>0.99999059999999995</v>
      </c>
      <c r="L2" s="16">
        <f>EFs!$C$5</f>
        <v>9.3999999999999998E-6</v>
      </c>
      <c r="M2" s="23">
        <v>0</v>
      </c>
      <c r="N2" s="15">
        <v>0.84996344999999995</v>
      </c>
      <c r="O2" s="16">
        <v>0.14999355</v>
      </c>
      <c r="P2" s="16">
        <f>EFs!$C$4</f>
        <v>4.3000000000000002E-5</v>
      </c>
      <c r="Q2" s="23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11">
        <v>1981</v>
      </c>
      <c r="B3" s="15">
        <f t="shared" ref="B3:B66" si="0">1-C3-D3</f>
        <v>0.41928784793651724</v>
      </c>
      <c r="C3" s="16">
        <v>0.58071141906348278</v>
      </c>
      <c r="D3" s="16">
        <f>EFs!$C$2</f>
        <v>7.3300000000000001E-7</v>
      </c>
      <c r="E3" s="23">
        <v>0</v>
      </c>
      <c r="F3" s="15">
        <v>0.14999399999999999</v>
      </c>
      <c r="G3" s="16">
        <v>0.84996300000000002</v>
      </c>
      <c r="H3" s="16">
        <v>0</v>
      </c>
      <c r="I3" s="16">
        <f>EFs!$C$3</f>
        <v>4.3000000000000002E-5</v>
      </c>
      <c r="J3" s="23">
        <v>0</v>
      </c>
      <c r="K3" s="15">
        <f t="shared" ref="K3:K66" si="1">1-L3</f>
        <v>0.99999059999999995</v>
      </c>
      <c r="L3" s="16">
        <f>EFs!$C$5</f>
        <v>9.3999999999999998E-6</v>
      </c>
      <c r="M3" s="23">
        <v>0</v>
      </c>
      <c r="N3" s="15">
        <v>0.84996344999999995</v>
      </c>
      <c r="O3" s="16">
        <v>0.14999355</v>
      </c>
      <c r="P3" s="16">
        <f>EFs!$C$4</f>
        <v>4.3000000000000002E-5</v>
      </c>
      <c r="Q3" s="23">
        <v>0</v>
      </c>
      <c r="R3" s="8">
        <f t="shared" ref="R3:R66" si="2">SUM(B3:E3)</f>
        <v>1</v>
      </c>
      <c r="S3" s="8">
        <f t="shared" ref="S3:S66" si="3">SUM(F3:J3)</f>
        <v>1</v>
      </c>
      <c r="T3" s="8">
        <f t="shared" ref="T3:T66" si="4">SUM(K3:M3)</f>
        <v>1</v>
      </c>
      <c r="U3" s="8">
        <f t="shared" ref="U3:U66" si="5">SUM(N3:Q3)</f>
        <v>1</v>
      </c>
    </row>
    <row r="4" spans="1:21" x14ac:dyDescent="0.3">
      <c r="A4" s="11">
        <v>1982</v>
      </c>
      <c r="B4" s="15">
        <f t="shared" si="0"/>
        <v>0.41928784793651724</v>
      </c>
      <c r="C4" s="16">
        <v>0.58071141906348278</v>
      </c>
      <c r="D4" s="16">
        <f>EFs!$C$2</f>
        <v>7.3300000000000001E-7</v>
      </c>
      <c r="E4" s="23">
        <v>0</v>
      </c>
      <c r="F4" s="15">
        <v>0.14999399999999999</v>
      </c>
      <c r="G4" s="16">
        <v>0.84996300000000002</v>
      </c>
      <c r="H4" s="16">
        <v>0</v>
      </c>
      <c r="I4" s="16">
        <f>EFs!$C$3</f>
        <v>4.3000000000000002E-5</v>
      </c>
      <c r="J4" s="23">
        <v>0</v>
      </c>
      <c r="K4" s="15">
        <f t="shared" si="1"/>
        <v>0.99999059999999995</v>
      </c>
      <c r="L4" s="16">
        <f>EFs!$C$5</f>
        <v>9.3999999999999998E-6</v>
      </c>
      <c r="M4" s="23">
        <v>0</v>
      </c>
      <c r="N4" s="15">
        <v>0.84996344999999995</v>
      </c>
      <c r="O4" s="16">
        <v>0.14999355</v>
      </c>
      <c r="P4" s="16">
        <f>EFs!$C$4</f>
        <v>4.3000000000000002E-5</v>
      </c>
      <c r="Q4" s="23">
        <v>0</v>
      </c>
      <c r="R4" s="8">
        <f t="shared" si="2"/>
        <v>1</v>
      </c>
      <c r="S4" s="8">
        <f t="shared" si="3"/>
        <v>1</v>
      </c>
      <c r="T4" s="8">
        <f t="shared" si="4"/>
        <v>1</v>
      </c>
      <c r="U4" s="8">
        <f t="shared" si="5"/>
        <v>1</v>
      </c>
    </row>
    <row r="5" spans="1:21" x14ac:dyDescent="0.3">
      <c r="A5" s="11">
        <v>1983</v>
      </c>
      <c r="B5" s="15">
        <f t="shared" si="0"/>
        <v>0.41928784793651724</v>
      </c>
      <c r="C5" s="16">
        <v>0.58071141906348278</v>
      </c>
      <c r="D5" s="16">
        <f>EFs!$C$2</f>
        <v>7.3300000000000001E-7</v>
      </c>
      <c r="E5" s="23">
        <v>0</v>
      </c>
      <c r="F5" s="15">
        <v>0.14999399999999999</v>
      </c>
      <c r="G5" s="16">
        <v>0.84996300000000002</v>
      </c>
      <c r="H5" s="16">
        <v>0</v>
      </c>
      <c r="I5" s="16">
        <f>EFs!$C$3</f>
        <v>4.3000000000000002E-5</v>
      </c>
      <c r="J5" s="23">
        <v>0</v>
      </c>
      <c r="K5" s="15">
        <f t="shared" si="1"/>
        <v>0.99999059999999995</v>
      </c>
      <c r="L5" s="16">
        <f>EFs!$C$5</f>
        <v>9.3999999999999998E-6</v>
      </c>
      <c r="M5" s="23">
        <v>0</v>
      </c>
      <c r="N5" s="15">
        <v>0.84996344999999995</v>
      </c>
      <c r="O5" s="16">
        <v>0.14999355</v>
      </c>
      <c r="P5" s="16">
        <f>EFs!$C$4</f>
        <v>4.3000000000000002E-5</v>
      </c>
      <c r="Q5" s="23">
        <v>0</v>
      </c>
      <c r="R5" s="8">
        <f t="shared" si="2"/>
        <v>1</v>
      </c>
      <c r="S5" s="8">
        <f t="shared" si="3"/>
        <v>1</v>
      </c>
      <c r="T5" s="8">
        <f t="shared" si="4"/>
        <v>1</v>
      </c>
      <c r="U5" s="8">
        <f t="shared" si="5"/>
        <v>1</v>
      </c>
    </row>
    <row r="6" spans="1:21" x14ac:dyDescent="0.3">
      <c r="A6" s="11">
        <v>1984</v>
      </c>
      <c r="B6" s="15">
        <f t="shared" si="0"/>
        <v>0.41928784793651724</v>
      </c>
      <c r="C6" s="16">
        <v>0.58071141906348278</v>
      </c>
      <c r="D6" s="16">
        <f>EFs!$C$2</f>
        <v>7.3300000000000001E-7</v>
      </c>
      <c r="E6" s="23">
        <v>0</v>
      </c>
      <c r="F6" s="15">
        <v>0.14999399999999999</v>
      </c>
      <c r="G6" s="16">
        <v>0.84996300000000002</v>
      </c>
      <c r="H6" s="16">
        <v>0</v>
      </c>
      <c r="I6" s="16">
        <f>EFs!$C$3</f>
        <v>4.3000000000000002E-5</v>
      </c>
      <c r="J6" s="23">
        <v>0</v>
      </c>
      <c r="K6" s="15">
        <f t="shared" si="1"/>
        <v>0.99999059999999995</v>
      </c>
      <c r="L6" s="16">
        <f>EFs!$C$5</f>
        <v>9.3999999999999998E-6</v>
      </c>
      <c r="M6" s="23">
        <v>0</v>
      </c>
      <c r="N6" s="15">
        <v>0.84996344999999995</v>
      </c>
      <c r="O6" s="16">
        <v>0.14999355</v>
      </c>
      <c r="P6" s="16">
        <f>EFs!$C$4</f>
        <v>4.3000000000000002E-5</v>
      </c>
      <c r="Q6" s="23">
        <v>0</v>
      </c>
      <c r="R6" s="8">
        <f t="shared" si="2"/>
        <v>1</v>
      </c>
      <c r="S6" s="8">
        <f t="shared" si="3"/>
        <v>1</v>
      </c>
      <c r="T6" s="8">
        <f t="shared" si="4"/>
        <v>1</v>
      </c>
      <c r="U6" s="8">
        <f t="shared" si="5"/>
        <v>1</v>
      </c>
    </row>
    <row r="7" spans="1:21" x14ac:dyDescent="0.3">
      <c r="A7" s="11">
        <v>1985</v>
      </c>
      <c r="B7" s="15">
        <f t="shared" si="0"/>
        <v>0.41928784793651724</v>
      </c>
      <c r="C7" s="16">
        <v>0.58071141906348278</v>
      </c>
      <c r="D7" s="16">
        <f>EFs!$C$2</f>
        <v>7.3300000000000001E-7</v>
      </c>
      <c r="E7" s="23">
        <v>0</v>
      </c>
      <c r="F7" s="15">
        <v>0.14999399999999999</v>
      </c>
      <c r="G7" s="16">
        <v>0.84996300000000002</v>
      </c>
      <c r="H7" s="16">
        <v>0</v>
      </c>
      <c r="I7" s="16">
        <f>EFs!$C$3</f>
        <v>4.3000000000000002E-5</v>
      </c>
      <c r="J7" s="23">
        <v>0</v>
      </c>
      <c r="K7" s="15">
        <f t="shared" si="1"/>
        <v>0.99999059999999995</v>
      </c>
      <c r="L7" s="16">
        <f>EFs!$C$5</f>
        <v>9.3999999999999998E-6</v>
      </c>
      <c r="M7" s="23">
        <v>0</v>
      </c>
      <c r="N7" s="15">
        <v>0.84996344999999995</v>
      </c>
      <c r="O7" s="16">
        <v>0.14999355</v>
      </c>
      <c r="P7" s="16">
        <f>EFs!$C$4</f>
        <v>4.3000000000000002E-5</v>
      </c>
      <c r="Q7" s="23">
        <v>0</v>
      </c>
      <c r="R7" s="8">
        <f t="shared" si="2"/>
        <v>1</v>
      </c>
      <c r="S7" s="8">
        <f t="shared" si="3"/>
        <v>1</v>
      </c>
      <c r="T7" s="8">
        <f t="shared" si="4"/>
        <v>1</v>
      </c>
      <c r="U7" s="8">
        <f t="shared" si="5"/>
        <v>1</v>
      </c>
    </row>
    <row r="8" spans="1:21" x14ac:dyDescent="0.3">
      <c r="A8" s="11">
        <v>1986</v>
      </c>
      <c r="B8" s="15">
        <f t="shared" si="0"/>
        <v>0.41928784793651724</v>
      </c>
      <c r="C8" s="16">
        <v>0.58071141906348278</v>
      </c>
      <c r="D8" s="16">
        <f>EFs!$C$2</f>
        <v>7.3300000000000001E-7</v>
      </c>
      <c r="E8" s="23">
        <v>0</v>
      </c>
      <c r="F8" s="15">
        <v>0.14999399999999999</v>
      </c>
      <c r="G8" s="16">
        <v>0.84996300000000002</v>
      </c>
      <c r="H8" s="16">
        <v>0</v>
      </c>
      <c r="I8" s="16">
        <f>EFs!$C$3</f>
        <v>4.3000000000000002E-5</v>
      </c>
      <c r="J8" s="23">
        <v>0</v>
      </c>
      <c r="K8" s="15">
        <f t="shared" si="1"/>
        <v>0.99999059999999995</v>
      </c>
      <c r="L8" s="16">
        <f>EFs!$C$5</f>
        <v>9.3999999999999998E-6</v>
      </c>
      <c r="M8" s="23">
        <v>0</v>
      </c>
      <c r="N8" s="15">
        <v>0.84996344999999995</v>
      </c>
      <c r="O8" s="16">
        <v>0.14999355</v>
      </c>
      <c r="P8" s="16">
        <f>EFs!$C$4</f>
        <v>4.3000000000000002E-5</v>
      </c>
      <c r="Q8" s="23">
        <v>0</v>
      </c>
      <c r="R8" s="8">
        <f t="shared" si="2"/>
        <v>1</v>
      </c>
      <c r="S8" s="8">
        <f t="shared" si="3"/>
        <v>1</v>
      </c>
      <c r="T8" s="8">
        <f t="shared" si="4"/>
        <v>1</v>
      </c>
      <c r="U8" s="8">
        <f t="shared" si="5"/>
        <v>1</v>
      </c>
    </row>
    <row r="9" spans="1:21" x14ac:dyDescent="0.3">
      <c r="A9" s="11">
        <v>1987</v>
      </c>
      <c r="B9" s="15">
        <f t="shared" si="0"/>
        <v>0.41928784793651724</v>
      </c>
      <c r="C9" s="16">
        <v>0.58071141906348278</v>
      </c>
      <c r="D9" s="16">
        <f>EFs!$C$2</f>
        <v>7.3300000000000001E-7</v>
      </c>
      <c r="E9" s="23">
        <v>0</v>
      </c>
      <c r="F9" s="15">
        <v>0.14999399999999999</v>
      </c>
      <c r="G9" s="16">
        <v>0.84996300000000002</v>
      </c>
      <c r="H9" s="16">
        <v>0</v>
      </c>
      <c r="I9" s="16">
        <f>EFs!$C$3</f>
        <v>4.3000000000000002E-5</v>
      </c>
      <c r="J9" s="23">
        <v>0</v>
      </c>
      <c r="K9" s="15">
        <f t="shared" si="1"/>
        <v>0.99999059999999995</v>
      </c>
      <c r="L9" s="16">
        <f>EFs!$C$5</f>
        <v>9.3999999999999998E-6</v>
      </c>
      <c r="M9" s="23">
        <v>0</v>
      </c>
      <c r="N9" s="15">
        <v>0.84996344999999995</v>
      </c>
      <c r="O9" s="16">
        <v>0.14999355</v>
      </c>
      <c r="P9" s="16">
        <f>EFs!$C$4</f>
        <v>4.3000000000000002E-5</v>
      </c>
      <c r="Q9" s="23">
        <v>0</v>
      </c>
      <c r="R9" s="8">
        <f t="shared" si="2"/>
        <v>1</v>
      </c>
      <c r="S9" s="8">
        <f t="shared" si="3"/>
        <v>1</v>
      </c>
      <c r="T9" s="8">
        <f t="shared" si="4"/>
        <v>1</v>
      </c>
      <c r="U9" s="8">
        <f t="shared" si="5"/>
        <v>1</v>
      </c>
    </row>
    <row r="10" spans="1:21" x14ac:dyDescent="0.3">
      <c r="A10" s="11">
        <v>1988</v>
      </c>
      <c r="B10" s="15">
        <f t="shared" si="0"/>
        <v>0.41928784793651724</v>
      </c>
      <c r="C10" s="16">
        <v>0.58071141906348278</v>
      </c>
      <c r="D10" s="16">
        <f>EFs!$C$2</f>
        <v>7.3300000000000001E-7</v>
      </c>
      <c r="E10" s="23">
        <v>0</v>
      </c>
      <c r="F10" s="15">
        <v>0.14999399999999999</v>
      </c>
      <c r="G10" s="16">
        <v>0.84996300000000002</v>
      </c>
      <c r="H10" s="16">
        <v>0</v>
      </c>
      <c r="I10" s="16">
        <f>EFs!$C$3</f>
        <v>4.3000000000000002E-5</v>
      </c>
      <c r="J10" s="23">
        <v>0</v>
      </c>
      <c r="K10" s="15">
        <f t="shared" si="1"/>
        <v>0.99999059999999995</v>
      </c>
      <c r="L10" s="16">
        <f>EFs!$C$5</f>
        <v>9.3999999999999998E-6</v>
      </c>
      <c r="M10" s="23">
        <v>0</v>
      </c>
      <c r="N10" s="15">
        <v>0.84996344999999995</v>
      </c>
      <c r="O10" s="16">
        <v>0.14999355</v>
      </c>
      <c r="P10" s="16">
        <f>EFs!$C$4</f>
        <v>4.3000000000000002E-5</v>
      </c>
      <c r="Q10" s="23">
        <v>0</v>
      </c>
      <c r="R10" s="8">
        <f t="shared" si="2"/>
        <v>1</v>
      </c>
      <c r="S10" s="8">
        <f t="shared" si="3"/>
        <v>1</v>
      </c>
      <c r="T10" s="8">
        <f t="shared" si="4"/>
        <v>1</v>
      </c>
      <c r="U10" s="8">
        <f t="shared" si="5"/>
        <v>1</v>
      </c>
    </row>
    <row r="11" spans="1:21" x14ac:dyDescent="0.3">
      <c r="A11" s="11">
        <v>1989</v>
      </c>
      <c r="B11" s="15">
        <f t="shared" si="0"/>
        <v>0.41928784793651724</v>
      </c>
      <c r="C11" s="16">
        <v>0.58071141906348278</v>
      </c>
      <c r="D11" s="16">
        <f>EFs!$C$2</f>
        <v>7.3300000000000001E-7</v>
      </c>
      <c r="E11" s="23">
        <v>0</v>
      </c>
      <c r="F11" s="15">
        <v>0.14999399999999999</v>
      </c>
      <c r="G11" s="16">
        <v>0.84996300000000002</v>
      </c>
      <c r="H11" s="16">
        <v>0</v>
      </c>
      <c r="I11" s="16">
        <f>EFs!$C$3</f>
        <v>4.3000000000000002E-5</v>
      </c>
      <c r="J11" s="23">
        <v>0</v>
      </c>
      <c r="K11" s="15">
        <f t="shared" si="1"/>
        <v>0.99999059999999995</v>
      </c>
      <c r="L11" s="16">
        <f>EFs!$C$5</f>
        <v>9.3999999999999998E-6</v>
      </c>
      <c r="M11" s="23">
        <v>0</v>
      </c>
      <c r="N11" s="15">
        <v>0.84996344999999995</v>
      </c>
      <c r="O11" s="16">
        <v>0.14999355</v>
      </c>
      <c r="P11" s="16">
        <f>EFs!$C$4</f>
        <v>4.3000000000000002E-5</v>
      </c>
      <c r="Q11" s="23">
        <v>0</v>
      </c>
      <c r="R11" s="8">
        <f t="shared" si="2"/>
        <v>1</v>
      </c>
      <c r="S11" s="8">
        <f t="shared" si="3"/>
        <v>1</v>
      </c>
      <c r="T11" s="8">
        <f t="shared" si="4"/>
        <v>1</v>
      </c>
      <c r="U11" s="8">
        <f t="shared" si="5"/>
        <v>1</v>
      </c>
    </row>
    <row r="12" spans="1:21" x14ac:dyDescent="0.3">
      <c r="A12" s="11">
        <v>1990</v>
      </c>
      <c r="B12" s="15">
        <f t="shared" si="0"/>
        <v>0.41928784793651724</v>
      </c>
      <c r="C12" s="16">
        <v>0.58071141906348278</v>
      </c>
      <c r="D12" s="16">
        <f>EFs!$C$2</f>
        <v>7.3300000000000001E-7</v>
      </c>
      <c r="E12" s="23">
        <v>0</v>
      </c>
      <c r="F12" s="15">
        <v>0.14999399999999999</v>
      </c>
      <c r="G12" s="16">
        <v>0.84996300000000002</v>
      </c>
      <c r="H12" s="16">
        <v>0</v>
      </c>
      <c r="I12" s="16">
        <f>EFs!$C$3</f>
        <v>4.3000000000000002E-5</v>
      </c>
      <c r="J12" s="23">
        <v>0</v>
      </c>
      <c r="K12" s="15">
        <f t="shared" si="1"/>
        <v>0.99999059999999995</v>
      </c>
      <c r="L12" s="16">
        <f>EFs!$C$5</f>
        <v>9.3999999999999998E-6</v>
      </c>
      <c r="M12" s="23">
        <v>0</v>
      </c>
      <c r="N12" s="15">
        <v>0.84996344999999995</v>
      </c>
      <c r="O12" s="16">
        <v>0.14999355</v>
      </c>
      <c r="P12" s="16">
        <f>EFs!$C$4</f>
        <v>4.3000000000000002E-5</v>
      </c>
      <c r="Q12" s="23">
        <v>0</v>
      </c>
      <c r="R12" s="8">
        <f t="shared" si="2"/>
        <v>1</v>
      </c>
      <c r="S12" s="8">
        <f t="shared" si="3"/>
        <v>1</v>
      </c>
      <c r="T12" s="8">
        <f t="shared" si="4"/>
        <v>1</v>
      </c>
      <c r="U12" s="8">
        <f t="shared" si="5"/>
        <v>1</v>
      </c>
    </row>
    <row r="13" spans="1:21" x14ac:dyDescent="0.3">
      <c r="A13" s="11">
        <v>1991</v>
      </c>
      <c r="B13" s="15">
        <f t="shared" si="0"/>
        <v>0.41928784793651724</v>
      </c>
      <c r="C13" s="16">
        <v>0.58071141906348278</v>
      </c>
      <c r="D13" s="16">
        <f>EFs!$C$2</f>
        <v>7.3300000000000001E-7</v>
      </c>
      <c r="E13" s="23">
        <v>0</v>
      </c>
      <c r="F13" s="15">
        <v>0.14999399999999999</v>
      </c>
      <c r="G13" s="16">
        <v>0.84996300000000002</v>
      </c>
      <c r="H13" s="16">
        <v>0</v>
      </c>
      <c r="I13" s="16">
        <f>EFs!$C$3</f>
        <v>4.3000000000000002E-5</v>
      </c>
      <c r="J13" s="23">
        <v>0</v>
      </c>
      <c r="K13" s="15">
        <f t="shared" si="1"/>
        <v>0.99999059999999995</v>
      </c>
      <c r="L13" s="16">
        <f>EFs!$C$5</f>
        <v>9.3999999999999998E-6</v>
      </c>
      <c r="M13" s="23">
        <v>0</v>
      </c>
      <c r="N13" s="15">
        <v>0.84996344999999995</v>
      </c>
      <c r="O13" s="16">
        <v>0.14999355</v>
      </c>
      <c r="P13" s="16">
        <f>EFs!$C$4</f>
        <v>4.3000000000000002E-5</v>
      </c>
      <c r="Q13" s="23">
        <v>0</v>
      </c>
      <c r="R13" s="8">
        <f t="shared" si="2"/>
        <v>1</v>
      </c>
      <c r="S13" s="8">
        <f t="shared" si="3"/>
        <v>1</v>
      </c>
      <c r="T13" s="8">
        <f t="shared" si="4"/>
        <v>1</v>
      </c>
      <c r="U13" s="8">
        <f t="shared" si="5"/>
        <v>1</v>
      </c>
    </row>
    <row r="14" spans="1:21" x14ac:dyDescent="0.3">
      <c r="A14" s="11">
        <v>1992</v>
      </c>
      <c r="B14" s="15">
        <f t="shared" si="0"/>
        <v>0.41928784793651724</v>
      </c>
      <c r="C14" s="16">
        <v>0.58071141906348278</v>
      </c>
      <c r="D14" s="16">
        <f>EFs!$C$2</f>
        <v>7.3300000000000001E-7</v>
      </c>
      <c r="E14" s="23">
        <v>0</v>
      </c>
      <c r="F14" s="15">
        <v>0.14999399999999999</v>
      </c>
      <c r="G14" s="16">
        <v>0.84996300000000002</v>
      </c>
      <c r="H14" s="16">
        <v>0</v>
      </c>
      <c r="I14" s="16">
        <f>EFs!$C$3</f>
        <v>4.3000000000000002E-5</v>
      </c>
      <c r="J14" s="23">
        <v>0</v>
      </c>
      <c r="K14" s="15">
        <f t="shared" si="1"/>
        <v>0.99999059999999995</v>
      </c>
      <c r="L14" s="16">
        <f>EFs!$C$5</f>
        <v>9.3999999999999998E-6</v>
      </c>
      <c r="M14" s="23">
        <v>0</v>
      </c>
      <c r="N14" s="15">
        <v>0.84996344999999995</v>
      </c>
      <c r="O14" s="16">
        <v>0.14999355</v>
      </c>
      <c r="P14" s="16">
        <f>EFs!$C$4</f>
        <v>4.3000000000000002E-5</v>
      </c>
      <c r="Q14" s="23">
        <v>0</v>
      </c>
      <c r="R14" s="8">
        <f t="shared" si="2"/>
        <v>1</v>
      </c>
      <c r="S14" s="8">
        <f t="shared" si="3"/>
        <v>1</v>
      </c>
      <c r="T14" s="8">
        <f t="shared" si="4"/>
        <v>1</v>
      </c>
      <c r="U14" s="8">
        <f t="shared" si="5"/>
        <v>1</v>
      </c>
    </row>
    <row r="15" spans="1:21" x14ac:dyDescent="0.3">
      <c r="A15" s="11">
        <v>1993</v>
      </c>
      <c r="B15" s="15">
        <f t="shared" si="0"/>
        <v>0.41928784793651724</v>
      </c>
      <c r="C15" s="16">
        <v>0.58071141906348278</v>
      </c>
      <c r="D15" s="16">
        <f>EFs!$C$2</f>
        <v>7.3300000000000001E-7</v>
      </c>
      <c r="E15" s="23">
        <v>0</v>
      </c>
      <c r="F15" s="15">
        <v>0.14999399999999999</v>
      </c>
      <c r="G15" s="16">
        <v>0.84996300000000002</v>
      </c>
      <c r="H15" s="16">
        <v>0</v>
      </c>
      <c r="I15" s="16">
        <f>EFs!$C$3</f>
        <v>4.3000000000000002E-5</v>
      </c>
      <c r="J15" s="23">
        <v>0</v>
      </c>
      <c r="K15" s="15">
        <f t="shared" si="1"/>
        <v>0.99999059999999995</v>
      </c>
      <c r="L15" s="16">
        <f>EFs!$C$5</f>
        <v>9.3999999999999998E-6</v>
      </c>
      <c r="M15" s="23">
        <v>0</v>
      </c>
      <c r="N15" s="15">
        <v>0.84996344999999995</v>
      </c>
      <c r="O15" s="16">
        <v>0.14999355</v>
      </c>
      <c r="P15" s="16">
        <f>EFs!$C$4</f>
        <v>4.3000000000000002E-5</v>
      </c>
      <c r="Q15" s="23">
        <v>0</v>
      </c>
      <c r="R15" s="8">
        <f t="shared" si="2"/>
        <v>1</v>
      </c>
      <c r="S15" s="8">
        <f t="shared" si="3"/>
        <v>1</v>
      </c>
      <c r="T15" s="8">
        <f t="shared" si="4"/>
        <v>1</v>
      </c>
      <c r="U15" s="8">
        <f t="shared" si="5"/>
        <v>1</v>
      </c>
    </row>
    <row r="16" spans="1:21" x14ac:dyDescent="0.3">
      <c r="A16" s="11">
        <v>1994</v>
      </c>
      <c r="B16" s="15">
        <f t="shared" si="0"/>
        <v>0.41928784793651724</v>
      </c>
      <c r="C16" s="16">
        <v>0.58071141906348278</v>
      </c>
      <c r="D16" s="16">
        <f>EFs!$C$2</f>
        <v>7.3300000000000001E-7</v>
      </c>
      <c r="E16" s="23">
        <v>0</v>
      </c>
      <c r="F16" s="15">
        <v>0.14999399999999999</v>
      </c>
      <c r="G16" s="16">
        <v>0.84996300000000002</v>
      </c>
      <c r="H16" s="16">
        <v>0</v>
      </c>
      <c r="I16" s="16">
        <f>EFs!$C$3</f>
        <v>4.3000000000000002E-5</v>
      </c>
      <c r="J16" s="23">
        <v>0</v>
      </c>
      <c r="K16" s="15">
        <f t="shared" si="1"/>
        <v>0.99999059999999995</v>
      </c>
      <c r="L16" s="16">
        <f>EFs!$C$5</f>
        <v>9.3999999999999998E-6</v>
      </c>
      <c r="M16" s="23">
        <v>0</v>
      </c>
      <c r="N16" s="15">
        <v>0.84996344999999995</v>
      </c>
      <c r="O16" s="16">
        <v>0.14999355</v>
      </c>
      <c r="P16" s="16">
        <f>EFs!$C$4</f>
        <v>4.3000000000000002E-5</v>
      </c>
      <c r="Q16" s="23">
        <v>0</v>
      </c>
      <c r="R16" s="8">
        <f t="shared" si="2"/>
        <v>1</v>
      </c>
      <c r="S16" s="8">
        <f t="shared" si="3"/>
        <v>1</v>
      </c>
      <c r="T16" s="8">
        <f t="shared" si="4"/>
        <v>1</v>
      </c>
      <c r="U16" s="8">
        <f t="shared" si="5"/>
        <v>1</v>
      </c>
    </row>
    <row r="17" spans="1:21" x14ac:dyDescent="0.3">
      <c r="A17" s="11">
        <v>1995</v>
      </c>
      <c r="B17" s="15">
        <f t="shared" si="0"/>
        <v>0.41928784793651724</v>
      </c>
      <c r="C17" s="16">
        <v>0.58071141906348278</v>
      </c>
      <c r="D17" s="16">
        <f>EFs!$C$2</f>
        <v>7.3300000000000001E-7</v>
      </c>
      <c r="E17" s="23">
        <v>0</v>
      </c>
      <c r="F17" s="15">
        <v>0.14999399999999999</v>
      </c>
      <c r="G17" s="16">
        <v>0.84996300000000002</v>
      </c>
      <c r="H17" s="16">
        <v>0</v>
      </c>
      <c r="I17" s="16">
        <f>EFs!$C$3</f>
        <v>4.3000000000000002E-5</v>
      </c>
      <c r="J17" s="23">
        <v>0</v>
      </c>
      <c r="K17" s="15">
        <f t="shared" si="1"/>
        <v>0.99999059999999995</v>
      </c>
      <c r="L17" s="16">
        <f>EFs!$C$5</f>
        <v>9.3999999999999998E-6</v>
      </c>
      <c r="M17" s="23">
        <v>0</v>
      </c>
      <c r="N17" s="15">
        <v>0.84996344999999995</v>
      </c>
      <c r="O17" s="16">
        <v>0.14999355</v>
      </c>
      <c r="P17" s="16">
        <f>EFs!$C$4</f>
        <v>4.3000000000000002E-5</v>
      </c>
      <c r="Q17" s="23">
        <v>0</v>
      </c>
      <c r="R17" s="8">
        <f t="shared" si="2"/>
        <v>1</v>
      </c>
      <c r="S17" s="8">
        <f t="shared" si="3"/>
        <v>1</v>
      </c>
      <c r="T17" s="8">
        <f t="shared" si="4"/>
        <v>1</v>
      </c>
      <c r="U17" s="8">
        <f t="shared" si="5"/>
        <v>1</v>
      </c>
    </row>
    <row r="18" spans="1:21" x14ac:dyDescent="0.3">
      <c r="A18" s="11">
        <v>1996</v>
      </c>
      <c r="B18" s="15">
        <f t="shared" si="0"/>
        <v>0.41928784793651724</v>
      </c>
      <c r="C18" s="16">
        <v>0.58071141906348278</v>
      </c>
      <c r="D18" s="16">
        <f>EFs!$C$2</f>
        <v>7.3300000000000001E-7</v>
      </c>
      <c r="E18" s="23">
        <v>0</v>
      </c>
      <c r="F18" s="15">
        <v>0.14999399999999999</v>
      </c>
      <c r="G18" s="16">
        <v>0.84996300000000002</v>
      </c>
      <c r="H18" s="16">
        <v>0</v>
      </c>
      <c r="I18" s="16">
        <f>EFs!$C$3</f>
        <v>4.3000000000000002E-5</v>
      </c>
      <c r="J18" s="23">
        <v>0</v>
      </c>
      <c r="K18" s="15">
        <f t="shared" si="1"/>
        <v>0.99999059999999995</v>
      </c>
      <c r="L18" s="16">
        <f>EFs!$C$5</f>
        <v>9.3999999999999998E-6</v>
      </c>
      <c r="M18" s="23">
        <v>0</v>
      </c>
      <c r="N18" s="15">
        <v>0.84996344999999995</v>
      </c>
      <c r="O18" s="16">
        <v>0.14999355</v>
      </c>
      <c r="P18" s="16">
        <f>EFs!$C$4</f>
        <v>4.3000000000000002E-5</v>
      </c>
      <c r="Q18" s="23">
        <v>0</v>
      </c>
      <c r="R18" s="8">
        <f t="shared" si="2"/>
        <v>1</v>
      </c>
      <c r="S18" s="8">
        <f t="shared" si="3"/>
        <v>1</v>
      </c>
      <c r="T18" s="8">
        <f t="shared" si="4"/>
        <v>1</v>
      </c>
      <c r="U18" s="8">
        <f t="shared" si="5"/>
        <v>1</v>
      </c>
    </row>
    <row r="19" spans="1:21" x14ac:dyDescent="0.3">
      <c r="A19" s="11">
        <v>1997</v>
      </c>
      <c r="B19" s="15">
        <f t="shared" si="0"/>
        <v>0.41928784793651724</v>
      </c>
      <c r="C19" s="16">
        <v>0.58071141906348278</v>
      </c>
      <c r="D19" s="16">
        <f>EFs!$C$2</f>
        <v>7.3300000000000001E-7</v>
      </c>
      <c r="E19" s="23">
        <v>0</v>
      </c>
      <c r="F19" s="15">
        <v>0.14999399999999999</v>
      </c>
      <c r="G19" s="16">
        <v>0.84996300000000002</v>
      </c>
      <c r="H19" s="16">
        <v>0</v>
      </c>
      <c r="I19" s="16">
        <f>EFs!$C$3</f>
        <v>4.3000000000000002E-5</v>
      </c>
      <c r="J19" s="23">
        <v>0</v>
      </c>
      <c r="K19" s="15">
        <f t="shared" si="1"/>
        <v>0.99999059999999995</v>
      </c>
      <c r="L19" s="16">
        <f>EFs!$C$5</f>
        <v>9.3999999999999998E-6</v>
      </c>
      <c r="M19" s="23">
        <v>0</v>
      </c>
      <c r="N19" s="15">
        <v>0.84996344999999995</v>
      </c>
      <c r="O19" s="16">
        <v>0.14999355</v>
      </c>
      <c r="P19" s="16">
        <f>EFs!$C$4</f>
        <v>4.3000000000000002E-5</v>
      </c>
      <c r="Q19" s="23">
        <v>0</v>
      </c>
      <c r="R19" s="8">
        <f t="shared" si="2"/>
        <v>1</v>
      </c>
      <c r="S19" s="8">
        <f t="shared" si="3"/>
        <v>1</v>
      </c>
      <c r="T19" s="8">
        <f t="shared" si="4"/>
        <v>1</v>
      </c>
      <c r="U19" s="8">
        <f t="shared" si="5"/>
        <v>1</v>
      </c>
    </row>
    <row r="20" spans="1:21" x14ac:dyDescent="0.3">
      <c r="A20" s="11">
        <v>1998</v>
      </c>
      <c r="B20" s="15">
        <f t="shared" si="0"/>
        <v>0.41928784793651724</v>
      </c>
      <c r="C20" s="16">
        <v>0.58071141906348278</v>
      </c>
      <c r="D20" s="16">
        <f>EFs!$C$2</f>
        <v>7.3300000000000001E-7</v>
      </c>
      <c r="E20" s="23">
        <v>0</v>
      </c>
      <c r="F20" s="15">
        <v>0.14999399999999999</v>
      </c>
      <c r="G20" s="16">
        <v>0.84996300000000002</v>
      </c>
      <c r="H20" s="16">
        <v>0</v>
      </c>
      <c r="I20" s="16">
        <f>EFs!$C$3</f>
        <v>4.3000000000000002E-5</v>
      </c>
      <c r="J20" s="23">
        <v>0</v>
      </c>
      <c r="K20" s="15">
        <f t="shared" si="1"/>
        <v>0.99999059999999995</v>
      </c>
      <c r="L20" s="16">
        <f>EFs!$C$5</f>
        <v>9.3999999999999998E-6</v>
      </c>
      <c r="M20" s="23">
        <v>0</v>
      </c>
      <c r="N20" s="15">
        <v>0.84996344999999995</v>
      </c>
      <c r="O20" s="16">
        <v>0.14999355</v>
      </c>
      <c r="P20" s="16">
        <f>EFs!$C$4</f>
        <v>4.3000000000000002E-5</v>
      </c>
      <c r="Q20" s="23">
        <v>0</v>
      </c>
      <c r="R20" s="8">
        <f t="shared" si="2"/>
        <v>1</v>
      </c>
      <c r="S20" s="8">
        <f t="shared" si="3"/>
        <v>1</v>
      </c>
      <c r="T20" s="8">
        <f t="shared" si="4"/>
        <v>1</v>
      </c>
      <c r="U20" s="8">
        <f t="shared" si="5"/>
        <v>1</v>
      </c>
    </row>
    <row r="21" spans="1:21" x14ac:dyDescent="0.3">
      <c r="A21" s="11">
        <v>1999</v>
      </c>
      <c r="B21" s="15">
        <f t="shared" si="0"/>
        <v>0.41928784793651724</v>
      </c>
      <c r="C21" s="16">
        <v>0.58071141906348278</v>
      </c>
      <c r="D21" s="16">
        <f>EFs!$C$2</f>
        <v>7.3300000000000001E-7</v>
      </c>
      <c r="E21" s="23">
        <v>0</v>
      </c>
      <c r="F21" s="15">
        <v>0.14999399999999999</v>
      </c>
      <c r="G21" s="16">
        <v>0.84996300000000002</v>
      </c>
      <c r="H21" s="16">
        <v>0</v>
      </c>
      <c r="I21" s="16">
        <f>EFs!$C$3</f>
        <v>4.3000000000000002E-5</v>
      </c>
      <c r="J21" s="23">
        <v>0</v>
      </c>
      <c r="K21" s="15">
        <f t="shared" si="1"/>
        <v>0.99999059999999995</v>
      </c>
      <c r="L21" s="16">
        <f>EFs!$C$5</f>
        <v>9.3999999999999998E-6</v>
      </c>
      <c r="M21" s="23">
        <v>0</v>
      </c>
      <c r="N21" s="15">
        <v>0.84996344999999995</v>
      </c>
      <c r="O21" s="16">
        <v>0.14999355</v>
      </c>
      <c r="P21" s="16">
        <f>EFs!$C$4</f>
        <v>4.3000000000000002E-5</v>
      </c>
      <c r="Q21" s="23">
        <v>0</v>
      </c>
      <c r="R21" s="8">
        <f t="shared" si="2"/>
        <v>1</v>
      </c>
      <c r="S21" s="8">
        <f t="shared" si="3"/>
        <v>1</v>
      </c>
      <c r="T21" s="8">
        <f t="shared" si="4"/>
        <v>1</v>
      </c>
      <c r="U21" s="8">
        <f t="shared" si="5"/>
        <v>1</v>
      </c>
    </row>
    <row r="22" spans="1:21" x14ac:dyDescent="0.3">
      <c r="A22" s="11">
        <v>2000</v>
      </c>
      <c r="B22" s="15">
        <f t="shared" si="0"/>
        <v>0.41928784793651724</v>
      </c>
      <c r="C22" s="16">
        <v>0.58071141906348278</v>
      </c>
      <c r="D22" s="16">
        <f>EFs!$C$2</f>
        <v>7.3300000000000001E-7</v>
      </c>
      <c r="E22" s="23">
        <v>0</v>
      </c>
      <c r="F22" s="15">
        <v>0.14999399999999999</v>
      </c>
      <c r="G22" s="16">
        <v>0.84996300000000002</v>
      </c>
      <c r="H22" s="16">
        <v>0</v>
      </c>
      <c r="I22" s="16">
        <f>EFs!$C$3</f>
        <v>4.3000000000000002E-5</v>
      </c>
      <c r="J22" s="23">
        <v>0</v>
      </c>
      <c r="K22" s="15">
        <f t="shared" si="1"/>
        <v>0.99999059999999995</v>
      </c>
      <c r="L22" s="16">
        <f>EFs!$C$5</f>
        <v>9.3999999999999998E-6</v>
      </c>
      <c r="M22" s="23">
        <v>0</v>
      </c>
      <c r="N22" s="15">
        <v>0.84996344999999995</v>
      </c>
      <c r="O22" s="16">
        <v>0.14999355</v>
      </c>
      <c r="P22" s="16">
        <f>EFs!$C$4</f>
        <v>4.3000000000000002E-5</v>
      </c>
      <c r="Q22" s="23">
        <v>0</v>
      </c>
      <c r="R22" s="8">
        <f t="shared" si="2"/>
        <v>1</v>
      </c>
      <c r="S22" s="8">
        <f t="shared" si="3"/>
        <v>1</v>
      </c>
      <c r="T22" s="8">
        <f t="shared" si="4"/>
        <v>1</v>
      </c>
      <c r="U22" s="8">
        <f t="shared" si="5"/>
        <v>1</v>
      </c>
    </row>
    <row r="23" spans="1:21" x14ac:dyDescent="0.3">
      <c r="A23" s="11">
        <v>2001</v>
      </c>
      <c r="B23" s="15">
        <f t="shared" si="0"/>
        <v>0.41928784793651724</v>
      </c>
      <c r="C23" s="16">
        <v>0.58071141906348278</v>
      </c>
      <c r="D23" s="16">
        <f>EFs!$C$2</f>
        <v>7.3300000000000001E-7</v>
      </c>
      <c r="E23" s="23">
        <v>0</v>
      </c>
      <c r="F23" s="15">
        <v>0.14999399999999999</v>
      </c>
      <c r="G23" s="16">
        <v>0.84996300000000002</v>
      </c>
      <c r="H23" s="16">
        <v>0</v>
      </c>
      <c r="I23" s="16">
        <f>EFs!$C$3</f>
        <v>4.3000000000000002E-5</v>
      </c>
      <c r="J23" s="23">
        <v>0</v>
      </c>
      <c r="K23" s="15">
        <f t="shared" si="1"/>
        <v>0.99999059999999995</v>
      </c>
      <c r="L23" s="16">
        <f>EFs!$C$5</f>
        <v>9.3999999999999998E-6</v>
      </c>
      <c r="M23" s="23">
        <v>0</v>
      </c>
      <c r="N23" s="15">
        <v>0.84996344999999995</v>
      </c>
      <c r="O23" s="16">
        <v>0.14999355</v>
      </c>
      <c r="P23" s="16">
        <f>EFs!$C$4</f>
        <v>4.3000000000000002E-5</v>
      </c>
      <c r="Q23" s="23">
        <v>0</v>
      </c>
      <c r="R23" s="8">
        <f t="shared" si="2"/>
        <v>1</v>
      </c>
      <c r="S23" s="8">
        <f t="shared" si="3"/>
        <v>1</v>
      </c>
      <c r="T23" s="8">
        <f t="shared" si="4"/>
        <v>1</v>
      </c>
      <c r="U23" s="8">
        <f t="shared" si="5"/>
        <v>1</v>
      </c>
    </row>
    <row r="24" spans="1:21" x14ac:dyDescent="0.3">
      <c r="A24" s="11">
        <v>2002</v>
      </c>
      <c r="B24" s="15">
        <f t="shared" si="0"/>
        <v>0.41928784793651724</v>
      </c>
      <c r="C24" s="16">
        <v>0.58071141906348278</v>
      </c>
      <c r="D24" s="16">
        <f>EFs!$C$2</f>
        <v>7.3300000000000001E-7</v>
      </c>
      <c r="E24" s="23">
        <v>0</v>
      </c>
      <c r="F24" s="15">
        <v>0.14999399999999999</v>
      </c>
      <c r="G24" s="16">
        <v>0.84996300000000002</v>
      </c>
      <c r="H24" s="16">
        <v>0</v>
      </c>
      <c r="I24" s="16">
        <f>EFs!$C$3</f>
        <v>4.3000000000000002E-5</v>
      </c>
      <c r="J24" s="23">
        <v>0</v>
      </c>
      <c r="K24" s="15">
        <f t="shared" si="1"/>
        <v>0.99999059999999995</v>
      </c>
      <c r="L24" s="16">
        <f>EFs!$C$5</f>
        <v>9.3999999999999998E-6</v>
      </c>
      <c r="M24" s="23">
        <v>0</v>
      </c>
      <c r="N24" s="15">
        <v>0.84996344999999995</v>
      </c>
      <c r="O24" s="16">
        <v>0.14999355</v>
      </c>
      <c r="P24" s="16">
        <f>EFs!$C$4</f>
        <v>4.3000000000000002E-5</v>
      </c>
      <c r="Q24" s="23">
        <v>0</v>
      </c>
      <c r="R24" s="8">
        <f t="shared" si="2"/>
        <v>1</v>
      </c>
      <c r="S24" s="8">
        <f t="shared" si="3"/>
        <v>1</v>
      </c>
      <c r="T24" s="8">
        <f t="shared" si="4"/>
        <v>1</v>
      </c>
      <c r="U24" s="8">
        <f t="shared" si="5"/>
        <v>1</v>
      </c>
    </row>
    <row r="25" spans="1:21" x14ac:dyDescent="0.3">
      <c r="A25" s="11">
        <v>2003</v>
      </c>
      <c r="B25" s="15">
        <f t="shared" si="0"/>
        <v>0.41928784793651724</v>
      </c>
      <c r="C25" s="16">
        <v>0.58071141906348278</v>
      </c>
      <c r="D25" s="16">
        <f>EFs!$C$2</f>
        <v>7.3300000000000001E-7</v>
      </c>
      <c r="E25" s="23">
        <v>0</v>
      </c>
      <c r="F25" s="15">
        <v>0.14999399999999999</v>
      </c>
      <c r="G25" s="16">
        <v>0.84996300000000002</v>
      </c>
      <c r="H25" s="16">
        <v>0</v>
      </c>
      <c r="I25" s="16">
        <f>EFs!$C$3</f>
        <v>4.3000000000000002E-5</v>
      </c>
      <c r="J25" s="23">
        <v>0</v>
      </c>
      <c r="K25" s="15">
        <f t="shared" si="1"/>
        <v>0.99999059999999995</v>
      </c>
      <c r="L25" s="16">
        <f>EFs!$C$5</f>
        <v>9.3999999999999998E-6</v>
      </c>
      <c r="M25" s="23">
        <v>0</v>
      </c>
      <c r="N25" s="15">
        <v>0.84996344999999995</v>
      </c>
      <c r="O25" s="16">
        <v>0.14999355</v>
      </c>
      <c r="P25" s="16">
        <f>EFs!$C$4</f>
        <v>4.3000000000000002E-5</v>
      </c>
      <c r="Q25" s="23">
        <v>0</v>
      </c>
      <c r="R25" s="8">
        <f t="shared" si="2"/>
        <v>1</v>
      </c>
      <c r="S25" s="8">
        <f t="shared" si="3"/>
        <v>1</v>
      </c>
      <c r="T25" s="8">
        <f t="shared" si="4"/>
        <v>1</v>
      </c>
      <c r="U25" s="8">
        <f t="shared" si="5"/>
        <v>1</v>
      </c>
    </row>
    <row r="26" spans="1:21" x14ac:dyDescent="0.3">
      <c r="A26" s="11">
        <v>2004</v>
      </c>
      <c r="B26" s="15">
        <f t="shared" si="0"/>
        <v>0.41928784793651724</v>
      </c>
      <c r="C26" s="16">
        <v>0.58071141906348278</v>
      </c>
      <c r="D26" s="16">
        <f>EFs!$C$2</f>
        <v>7.3300000000000001E-7</v>
      </c>
      <c r="E26" s="23">
        <v>0</v>
      </c>
      <c r="F26" s="15">
        <v>0.14999399999999999</v>
      </c>
      <c r="G26" s="16">
        <v>0.84996300000000002</v>
      </c>
      <c r="H26" s="16">
        <v>0</v>
      </c>
      <c r="I26" s="16">
        <f>EFs!$C$3</f>
        <v>4.3000000000000002E-5</v>
      </c>
      <c r="J26" s="23">
        <v>0</v>
      </c>
      <c r="K26" s="15">
        <f t="shared" si="1"/>
        <v>0.99999059999999995</v>
      </c>
      <c r="L26" s="16">
        <f>EFs!$C$5</f>
        <v>9.3999999999999998E-6</v>
      </c>
      <c r="M26" s="23">
        <v>0</v>
      </c>
      <c r="N26" s="15">
        <v>0.84996344999999995</v>
      </c>
      <c r="O26" s="16">
        <v>0.14999355</v>
      </c>
      <c r="P26" s="16">
        <f>EFs!$C$4</f>
        <v>4.3000000000000002E-5</v>
      </c>
      <c r="Q26" s="23">
        <v>0</v>
      </c>
      <c r="R26" s="8">
        <f t="shared" si="2"/>
        <v>1</v>
      </c>
      <c r="S26" s="8">
        <f t="shared" si="3"/>
        <v>1</v>
      </c>
      <c r="T26" s="8">
        <f t="shared" si="4"/>
        <v>1</v>
      </c>
      <c r="U26" s="8">
        <f t="shared" si="5"/>
        <v>1</v>
      </c>
    </row>
    <row r="27" spans="1:21" x14ac:dyDescent="0.3">
      <c r="A27" s="11">
        <v>2005</v>
      </c>
      <c r="B27" s="15">
        <f t="shared" si="0"/>
        <v>0.41928784793651724</v>
      </c>
      <c r="C27" s="16">
        <v>0.58071141906348278</v>
      </c>
      <c r="D27" s="16">
        <f>EFs!$C$2</f>
        <v>7.3300000000000001E-7</v>
      </c>
      <c r="E27" s="23">
        <v>0</v>
      </c>
      <c r="F27" s="15">
        <v>0.14999399999999999</v>
      </c>
      <c r="G27" s="16">
        <v>0.84996300000000002</v>
      </c>
      <c r="H27" s="16">
        <v>0</v>
      </c>
      <c r="I27" s="16">
        <f>EFs!$C$3</f>
        <v>4.3000000000000002E-5</v>
      </c>
      <c r="J27" s="23">
        <v>0</v>
      </c>
      <c r="K27" s="15">
        <f t="shared" si="1"/>
        <v>0.99999059999999995</v>
      </c>
      <c r="L27" s="16">
        <f>EFs!$C$5</f>
        <v>9.3999999999999998E-6</v>
      </c>
      <c r="M27" s="23">
        <v>0</v>
      </c>
      <c r="N27" s="15">
        <v>0.84996344999999995</v>
      </c>
      <c r="O27" s="16">
        <v>0.14999355</v>
      </c>
      <c r="P27" s="16">
        <f>EFs!$C$4</f>
        <v>4.3000000000000002E-5</v>
      </c>
      <c r="Q27" s="23">
        <v>0</v>
      </c>
      <c r="R27" s="8">
        <f t="shared" si="2"/>
        <v>1</v>
      </c>
      <c r="S27" s="8">
        <f t="shared" si="3"/>
        <v>1</v>
      </c>
      <c r="T27" s="8">
        <f t="shared" si="4"/>
        <v>1</v>
      </c>
      <c r="U27" s="8">
        <f t="shared" si="5"/>
        <v>1</v>
      </c>
    </row>
    <row r="28" spans="1:21" x14ac:dyDescent="0.3">
      <c r="A28" s="11">
        <v>2006</v>
      </c>
      <c r="B28" s="15">
        <f t="shared" si="0"/>
        <v>0.41928784793651724</v>
      </c>
      <c r="C28" s="16">
        <v>0.58071141906348278</v>
      </c>
      <c r="D28" s="16">
        <f>EFs!$C$2</f>
        <v>7.3300000000000001E-7</v>
      </c>
      <c r="E28" s="23">
        <v>0</v>
      </c>
      <c r="F28" s="15">
        <v>0.14999399999999999</v>
      </c>
      <c r="G28" s="16">
        <v>0.84996300000000002</v>
      </c>
      <c r="H28" s="16">
        <v>0</v>
      </c>
      <c r="I28" s="16">
        <f>EFs!$C$3</f>
        <v>4.3000000000000002E-5</v>
      </c>
      <c r="J28" s="23">
        <v>0</v>
      </c>
      <c r="K28" s="15">
        <f t="shared" si="1"/>
        <v>0.99999059999999995</v>
      </c>
      <c r="L28" s="16">
        <f>EFs!$C$5</f>
        <v>9.3999999999999998E-6</v>
      </c>
      <c r="M28" s="23">
        <v>0</v>
      </c>
      <c r="N28" s="15">
        <v>0.84996344999999995</v>
      </c>
      <c r="O28" s="16">
        <v>0.14999355</v>
      </c>
      <c r="P28" s="16">
        <f>EFs!$C$4</f>
        <v>4.3000000000000002E-5</v>
      </c>
      <c r="Q28" s="23">
        <v>0</v>
      </c>
      <c r="R28" s="8">
        <f t="shared" si="2"/>
        <v>1</v>
      </c>
      <c r="S28" s="8">
        <f t="shared" si="3"/>
        <v>1</v>
      </c>
      <c r="T28" s="8">
        <f t="shared" si="4"/>
        <v>1</v>
      </c>
      <c r="U28" s="8">
        <f t="shared" si="5"/>
        <v>1</v>
      </c>
    </row>
    <row r="29" spans="1:21" x14ac:dyDescent="0.3">
      <c r="A29" s="11">
        <v>2007</v>
      </c>
      <c r="B29" s="15">
        <f t="shared" si="0"/>
        <v>0.41928784793651724</v>
      </c>
      <c r="C29" s="16">
        <v>0.58071141906348278</v>
      </c>
      <c r="D29" s="16">
        <f>EFs!$C$2</f>
        <v>7.3300000000000001E-7</v>
      </c>
      <c r="E29" s="23">
        <v>0</v>
      </c>
      <c r="F29" s="15">
        <v>0.14999399999999999</v>
      </c>
      <c r="G29" s="16">
        <v>0.84996300000000002</v>
      </c>
      <c r="H29" s="16">
        <v>0</v>
      </c>
      <c r="I29" s="16">
        <f>EFs!$C$3</f>
        <v>4.3000000000000002E-5</v>
      </c>
      <c r="J29" s="23">
        <v>0</v>
      </c>
      <c r="K29" s="15">
        <f t="shared" si="1"/>
        <v>0.99999059999999995</v>
      </c>
      <c r="L29" s="16">
        <f>EFs!$C$5</f>
        <v>9.3999999999999998E-6</v>
      </c>
      <c r="M29" s="23">
        <v>0</v>
      </c>
      <c r="N29" s="15">
        <v>0.84996344999999995</v>
      </c>
      <c r="O29" s="16">
        <v>0.14999355</v>
      </c>
      <c r="P29" s="16">
        <f>EFs!$C$4</f>
        <v>4.3000000000000002E-5</v>
      </c>
      <c r="Q29" s="23">
        <v>0</v>
      </c>
      <c r="R29" s="8">
        <f t="shared" si="2"/>
        <v>1</v>
      </c>
      <c r="S29" s="8">
        <f t="shared" si="3"/>
        <v>1</v>
      </c>
      <c r="T29" s="8">
        <f t="shared" si="4"/>
        <v>1</v>
      </c>
      <c r="U29" s="8">
        <f t="shared" si="5"/>
        <v>1</v>
      </c>
    </row>
    <row r="30" spans="1:21" x14ac:dyDescent="0.3">
      <c r="A30" s="11">
        <v>2008</v>
      </c>
      <c r="B30" s="15">
        <f t="shared" si="0"/>
        <v>0.41928784793651724</v>
      </c>
      <c r="C30" s="16">
        <v>0.58071141906348278</v>
      </c>
      <c r="D30" s="16">
        <f>EFs!$C$2</f>
        <v>7.3300000000000001E-7</v>
      </c>
      <c r="E30" s="23">
        <v>0</v>
      </c>
      <c r="F30" s="15">
        <v>0.14999399999999999</v>
      </c>
      <c r="G30" s="16">
        <v>0.84996300000000002</v>
      </c>
      <c r="H30" s="16">
        <v>0</v>
      </c>
      <c r="I30" s="16">
        <f>EFs!$C$3</f>
        <v>4.3000000000000002E-5</v>
      </c>
      <c r="J30" s="23">
        <v>0</v>
      </c>
      <c r="K30" s="15">
        <f t="shared" si="1"/>
        <v>0.99999059999999995</v>
      </c>
      <c r="L30" s="16">
        <f>EFs!$C$5</f>
        <v>9.3999999999999998E-6</v>
      </c>
      <c r="M30" s="23">
        <v>0</v>
      </c>
      <c r="N30" s="15">
        <v>0.84996344999999995</v>
      </c>
      <c r="O30" s="16">
        <v>0.14999355</v>
      </c>
      <c r="P30" s="16">
        <f>EFs!$C$4</f>
        <v>4.3000000000000002E-5</v>
      </c>
      <c r="Q30" s="23">
        <v>0</v>
      </c>
      <c r="R30" s="8">
        <f t="shared" si="2"/>
        <v>1</v>
      </c>
      <c r="S30" s="8">
        <f t="shared" si="3"/>
        <v>1</v>
      </c>
      <c r="T30" s="8">
        <f t="shared" si="4"/>
        <v>1</v>
      </c>
      <c r="U30" s="8">
        <f t="shared" si="5"/>
        <v>1</v>
      </c>
    </row>
    <row r="31" spans="1:21" x14ac:dyDescent="0.3">
      <c r="A31" s="11">
        <v>2009</v>
      </c>
      <c r="B31" s="15">
        <f t="shared" si="0"/>
        <v>0.41928784793651724</v>
      </c>
      <c r="C31" s="16">
        <v>0.58071141906348278</v>
      </c>
      <c r="D31" s="16">
        <f>EFs!$C$2</f>
        <v>7.3300000000000001E-7</v>
      </c>
      <c r="E31" s="23">
        <v>0</v>
      </c>
      <c r="F31" s="15">
        <v>0.14999399999999999</v>
      </c>
      <c r="G31" s="16">
        <v>0.84996300000000002</v>
      </c>
      <c r="H31" s="16">
        <v>0</v>
      </c>
      <c r="I31" s="16">
        <f>EFs!$C$3</f>
        <v>4.3000000000000002E-5</v>
      </c>
      <c r="J31" s="23">
        <v>0</v>
      </c>
      <c r="K31" s="15">
        <f t="shared" si="1"/>
        <v>0.99999059999999995</v>
      </c>
      <c r="L31" s="16">
        <f>EFs!$C$5</f>
        <v>9.3999999999999998E-6</v>
      </c>
      <c r="M31" s="23">
        <v>0</v>
      </c>
      <c r="N31" s="15">
        <v>0.84996344999999995</v>
      </c>
      <c r="O31" s="16">
        <v>0.14999355</v>
      </c>
      <c r="P31" s="16">
        <f>EFs!$C$4</f>
        <v>4.3000000000000002E-5</v>
      </c>
      <c r="Q31" s="23">
        <v>0</v>
      </c>
      <c r="R31" s="8">
        <f t="shared" si="2"/>
        <v>1</v>
      </c>
      <c r="S31" s="8">
        <f t="shared" si="3"/>
        <v>1</v>
      </c>
      <c r="T31" s="8">
        <f t="shared" si="4"/>
        <v>1</v>
      </c>
      <c r="U31" s="8">
        <f t="shared" si="5"/>
        <v>1</v>
      </c>
    </row>
    <row r="32" spans="1:21" x14ac:dyDescent="0.3">
      <c r="A32" s="11">
        <v>2010</v>
      </c>
      <c r="B32" s="15">
        <f t="shared" si="0"/>
        <v>0.41928784793651724</v>
      </c>
      <c r="C32" s="16">
        <v>0.58071141906348278</v>
      </c>
      <c r="D32" s="16">
        <f>EFs!$C$2</f>
        <v>7.3300000000000001E-7</v>
      </c>
      <c r="E32" s="23">
        <v>0</v>
      </c>
      <c r="F32" s="15">
        <v>0.14999399999999999</v>
      </c>
      <c r="G32" s="16">
        <v>0.84996300000000002</v>
      </c>
      <c r="H32" s="16">
        <v>0</v>
      </c>
      <c r="I32" s="16">
        <f>EFs!$C$3</f>
        <v>4.3000000000000002E-5</v>
      </c>
      <c r="J32" s="23">
        <v>0</v>
      </c>
      <c r="K32" s="15">
        <f t="shared" si="1"/>
        <v>0.99999059999999995</v>
      </c>
      <c r="L32" s="16">
        <f>EFs!$C$5</f>
        <v>9.3999999999999998E-6</v>
      </c>
      <c r="M32" s="23">
        <v>0</v>
      </c>
      <c r="N32" s="15">
        <v>0.84996344999999995</v>
      </c>
      <c r="O32" s="16">
        <v>0.14999355</v>
      </c>
      <c r="P32" s="16">
        <f>EFs!$C$4</f>
        <v>4.3000000000000002E-5</v>
      </c>
      <c r="Q32" s="23">
        <v>0</v>
      </c>
      <c r="R32" s="8">
        <f t="shared" si="2"/>
        <v>1</v>
      </c>
      <c r="S32" s="8">
        <f t="shared" si="3"/>
        <v>1</v>
      </c>
      <c r="T32" s="8">
        <f t="shared" si="4"/>
        <v>1</v>
      </c>
      <c r="U32" s="8">
        <f t="shared" si="5"/>
        <v>1</v>
      </c>
    </row>
    <row r="33" spans="1:21" x14ac:dyDescent="0.3">
      <c r="A33" s="11">
        <v>2011</v>
      </c>
      <c r="B33" s="15">
        <f t="shared" si="0"/>
        <v>0.41928784793651724</v>
      </c>
      <c r="C33" s="16">
        <v>0.58071141906348278</v>
      </c>
      <c r="D33" s="16">
        <f>EFs!$C$2</f>
        <v>7.3300000000000001E-7</v>
      </c>
      <c r="E33" s="23">
        <v>0</v>
      </c>
      <c r="F33" s="15">
        <v>0.14999399999999999</v>
      </c>
      <c r="G33" s="16">
        <v>0.84996300000000002</v>
      </c>
      <c r="H33" s="16">
        <v>0</v>
      </c>
      <c r="I33" s="16">
        <f>EFs!$C$3</f>
        <v>4.3000000000000002E-5</v>
      </c>
      <c r="J33" s="23">
        <v>0</v>
      </c>
      <c r="K33" s="15">
        <f t="shared" si="1"/>
        <v>0.99999059999999995</v>
      </c>
      <c r="L33" s="16">
        <f>EFs!$C$5</f>
        <v>9.3999999999999998E-6</v>
      </c>
      <c r="M33" s="23">
        <v>0</v>
      </c>
      <c r="N33" s="15">
        <v>0.84996344999999995</v>
      </c>
      <c r="O33" s="16">
        <v>0.14999355</v>
      </c>
      <c r="P33" s="16">
        <f>EFs!$C$4</f>
        <v>4.3000000000000002E-5</v>
      </c>
      <c r="Q33" s="23">
        <v>0</v>
      </c>
      <c r="R33" s="8">
        <f t="shared" si="2"/>
        <v>1</v>
      </c>
      <c r="S33" s="8">
        <f t="shared" si="3"/>
        <v>1</v>
      </c>
      <c r="T33" s="8">
        <f t="shared" si="4"/>
        <v>1</v>
      </c>
      <c r="U33" s="8">
        <f t="shared" si="5"/>
        <v>1</v>
      </c>
    </row>
    <row r="34" spans="1:21" x14ac:dyDescent="0.3">
      <c r="A34" s="11">
        <v>2012</v>
      </c>
      <c r="B34" s="15">
        <f t="shared" si="0"/>
        <v>0.41928784793651724</v>
      </c>
      <c r="C34" s="16">
        <v>0.58071141906348278</v>
      </c>
      <c r="D34" s="16">
        <f>EFs!$C$2</f>
        <v>7.3300000000000001E-7</v>
      </c>
      <c r="E34" s="23">
        <v>0</v>
      </c>
      <c r="F34" s="15">
        <v>0.14999399999999999</v>
      </c>
      <c r="G34" s="16">
        <v>0.84996300000000002</v>
      </c>
      <c r="H34" s="16">
        <v>0</v>
      </c>
      <c r="I34" s="16">
        <f>EFs!$C$3</f>
        <v>4.3000000000000002E-5</v>
      </c>
      <c r="J34" s="23">
        <v>0</v>
      </c>
      <c r="K34" s="15">
        <f t="shared" si="1"/>
        <v>0.99999059999999995</v>
      </c>
      <c r="L34" s="16">
        <f>EFs!$C$5</f>
        <v>9.3999999999999998E-6</v>
      </c>
      <c r="M34" s="23">
        <v>0</v>
      </c>
      <c r="N34" s="15">
        <v>0.84996344999999995</v>
      </c>
      <c r="O34" s="16">
        <v>0.14999355</v>
      </c>
      <c r="P34" s="16">
        <f>EFs!$C$4</f>
        <v>4.3000000000000002E-5</v>
      </c>
      <c r="Q34" s="23">
        <v>0</v>
      </c>
      <c r="R34" s="8">
        <f t="shared" si="2"/>
        <v>1</v>
      </c>
      <c r="S34" s="8">
        <f t="shared" si="3"/>
        <v>1</v>
      </c>
      <c r="T34" s="8">
        <f t="shared" si="4"/>
        <v>1</v>
      </c>
      <c r="U34" s="8">
        <f t="shared" si="5"/>
        <v>1</v>
      </c>
    </row>
    <row r="35" spans="1:21" x14ac:dyDescent="0.3">
      <c r="A35" s="11">
        <v>2013</v>
      </c>
      <c r="B35" s="15">
        <f t="shared" si="0"/>
        <v>0.41928784793651724</v>
      </c>
      <c r="C35" s="16">
        <v>0.58071141906348278</v>
      </c>
      <c r="D35" s="16">
        <f>EFs!$C$2</f>
        <v>7.3300000000000001E-7</v>
      </c>
      <c r="E35" s="23">
        <v>0</v>
      </c>
      <c r="F35" s="15">
        <v>0</v>
      </c>
      <c r="G35" s="16">
        <f>1-F35-H35-I35</f>
        <v>0.98939593305577833</v>
      </c>
      <c r="H35" s="14">
        <v>1.05610669442217E-2</v>
      </c>
      <c r="I35" s="16">
        <f>EFs!$C$3</f>
        <v>4.3000000000000002E-5</v>
      </c>
      <c r="J35" s="23">
        <v>0</v>
      </c>
      <c r="K35" s="15">
        <f t="shared" si="1"/>
        <v>0.99999059999999995</v>
      </c>
      <c r="L35" s="16">
        <f>EFs!$C$5</f>
        <v>9.3999999999999998E-6</v>
      </c>
      <c r="M35" s="23">
        <v>0</v>
      </c>
      <c r="N35" s="15">
        <v>0.84996344999999995</v>
      </c>
      <c r="O35" s="16">
        <v>0.14999355</v>
      </c>
      <c r="P35" s="16">
        <f>EFs!$C$4</f>
        <v>4.3000000000000002E-5</v>
      </c>
      <c r="Q35" s="23">
        <v>0</v>
      </c>
      <c r="R35" s="8">
        <f t="shared" si="2"/>
        <v>1</v>
      </c>
      <c r="S35" s="8">
        <f t="shared" si="3"/>
        <v>1</v>
      </c>
      <c r="T35" s="8">
        <f t="shared" si="4"/>
        <v>1</v>
      </c>
      <c r="U35" s="8">
        <f t="shared" si="5"/>
        <v>1</v>
      </c>
    </row>
    <row r="36" spans="1:21" x14ac:dyDescent="0.3">
      <c r="A36" s="11">
        <v>2014</v>
      </c>
      <c r="B36" s="15">
        <f t="shared" si="0"/>
        <v>0.41928784793651724</v>
      </c>
      <c r="C36" s="16">
        <v>0.58071141906348278</v>
      </c>
      <c r="D36" s="16">
        <f>EFs!$C$2</f>
        <v>7.3300000000000001E-7</v>
      </c>
      <c r="E36" s="23">
        <v>0</v>
      </c>
      <c r="F36" s="15">
        <v>0</v>
      </c>
      <c r="G36" s="16">
        <f t="shared" ref="G36:G72" si="6">1-F36-H36-I36</f>
        <v>0.98939593305577822</v>
      </c>
      <c r="H36" s="14">
        <v>1.0561066944221745E-2</v>
      </c>
      <c r="I36" s="16">
        <f>EFs!$C$3</f>
        <v>4.3000000000000002E-5</v>
      </c>
      <c r="J36" s="23">
        <v>0</v>
      </c>
      <c r="K36" s="15">
        <f t="shared" si="1"/>
        <v>0.99999059999999995</v>
      </c>
      <c r="L36" s="16">
        <f>EFs!$C$5</f>
        <v>9.3999999999999998E-6</v>
      </c>
      <c r="M36" s="23">
        <v>0</v>
      </c>
      <c r="N36" s="15">
        <v>0.84996344999999995</v>
      </c>
      <c r="O36" s="16">
        <v>0.14999355</v>
      </c>
      <c r="P36" s="16">
        <f>EFs!$C$4</f>
        <v>4.3000000000000002E-5</v>
      </c>
      <c r="Q36" s="23">
        <v>0</v>
      </c>
      <c r="R36" s="8">
        <f t="shared" si="2"/>
        <v>1</v>
      </c>
      <c r="S36" s="8">
        <f t="shared" si="3"/>
        <v>1</v>
      </c>
      <c r="T36" s="8">
        <f t="shared" si="4"/>
        <v>1</v>
      </c>
      <c r="U36" s="8">
        <f t="shared" si="5"/>
        <v>1</v>
      </c>
    </row>
    <row r="37" spans="1:21" x14ac:dyDescent="0.3">
      <c r="A37" s="11">
        <v>2015</v>
      </c>
      <c r="B37" s="15">
        <f t="shared" si="0"/>
        <v>0.41928784793651724</v>
      </c>
      <c r="C37" s="16">
        <v>0.58071141906348278</v>
      </c>
      <c r="D37" s="16">
        <f>EFs!$C$2</f>
        <v>7.3300000000000001E-7</v>
      </c>
      <c r="E37" s="23">
        <v>0</v>
      </c>
      <c r="F37" s="15">
        <v>0</v>
      </c>
      <c r="G37" s="16">
        <f t="shared" si="6"/>
        <v>0.98939593305577822</v>
      </c>
      <c r="H37" s="14">
        <v>1.0561066944221745E-2</v>
      </c>
      <c r="I37" s="16">
        <f>EFs!$C$3</f>
        <v>4.3000000000000002E-5</v>
      </c>
      <c r="J37" s="23">
        <v>0</v>
      </c>
      <c r="K37" s="15">
        <f t="shared" si="1"/>
        <v>0.99999059999999995</v>
      </c>
      <c r="L37" s="16">
        <f>EFs!$C$5</f>
        <v>9.3999999999999998E-6</v>
      </c>
      <c r="M37" s="23">
        <v>0</v>
      </c>
      <c r="N37" s="15">
        <v>0.84996344999999995</v>
      </c>
      <c r="O37" s="16">
        <v>0.14999355</v>
      </c>
      <c r="P37" s="16">
        <f>EFs!$C$4</f>
        <v>4.3000000000000002E-5</v>
      </c>
      <c r="Q37" s="23">
        <v>0</v>
      </c>
      <c r="R37" s="8">
        <f t="shared" si="2"/>
        <v>1</v>
      </c>
      <c r="S37" s="8">
        <f t="shared" si="3"/>
        <v>1</v>
      </c>
      <c r="T37" s="8">
        <f t="shared" si="4"/>
        <v>1</v>
      </c>
      <c r="U37" s="8">
        <f t="shared" si="5"/>
        <v>1</v>
      </c>
    </row>
    <row r="38" spans="1:21" x14ac:dyDescent="0.3">
      <c r="A38" s="11">
        <v>2016</v>
      </c>
      <c r="B38" s="15">
        <f t="shared" si="0"/>
        <v>0.41928784793651724</v>
      </c>
      <c r="C38" s="16">
        <v>0.58071141906348278</v>
      </c>
      <c r="D38" s="16">
        <f>EFs!$C$2</f>
        <v>7.3300000000000001E-7</v>
      </c>
      <c r="E38" s="23">
        <v>0</v>
      </c>
      <c r="F38" s="15">
        <v>0</v>
      </c>
      <c r="G38" s="16">
        <f t="shared" si="6"/>
        <v>0.98939593305577822</v>
      </c>
      <c r="H38" s="14">
        <v>1.0561066944221745E-2</v>
      </c>
      <c r="I38" s="16">
        <f>EFs!$C$3</f>
        <v>4.3000000000000002E-5</v>
      </c>
      <c r="J38" s="23">
        <v>0</v>
      </c>
      <c r="K38" s="15">
        <f t="shared" si="1"/>
        <v>0.99999059999999995</v>
      </c>
      <c r="L38" s="16">
        <f>EFs!$C$5</f>
        <v>9.3999999999999998E-6</v>
      </c>
      <c r="M38" s="23">
        <v>0</v>
      </c>
      <c r="N38" s="15">
        <v>0.84996344999999995</v>
      </c>
      <c r="O38" s="16">
        <v>0.14999355</v>
      </c>
      <c r="P38" s="16">
        <f>EFs!$C$4</f>
        <v>4.3000000000000002E-5</v>
      </c>
      <c r="Q38" s="23">
        <v>0</v>
      </c>
      <c r="R38" s="8">
        <f t="shared" si="2"/>
        <v>1</v>
      </c>
      <c r="S38" s="8">
        <f t="shared" si="3"/>
        <v>1</v>
      </c>
      <c r="T38" s="8">
        <f t="shared" si="4"/>
        <v>1</v>
      </c>
      <c r="U38" s="8">
        <f t="shared" si="5"/>
        <v>1</v>
      </c>
    </row>
    <row r="39" spans="1:21" x14ac:dyDescent="0.3">
      <c r="A39" s="11">
        <v>2017</v>
      </c>
      <c r="B39" s="15">
        <f t="shared" si="0"/>
        <v>0.41928784793651724</v>
      </c>
      <c r="C39" s="16">
        <v>0.58071141906348278</v>
      </c>
      <c r="D39" s="16">
        <f>EFs!$C$2</f>
        <v>7.3300000000000001E-7</v>
      </c>
      <c r="E39" s="23">
        <v>0</v>
      </c>
      <c r="F39" s="15">
        <v>0</v>
      </c>
      <c r="G39" s="16">
        <f t="shared" si="6"/>
        <v>0.98939593305577822</v>
      </c>
      <c r="H39" s="14">
        <v>1.0561066944221745E-2</v>
      </c>
      <c r="I39" s="16">
        <f>EFs!$C$3</f>
        <v>4.3000000000000002E-5</v>
      </c>
      <c r="J39" s="23">
        <v>0</v>
      </c>
      <c r="K39" s="15">
        <f t="shared" si="1"/>
        <v>0.99999059999999995</v>
      </c>
      <c r="L39" s="16">
        <f>EFs!$C$5</f>
        <v>9.3999999999999998E-6</v>
      </c>
      <c r="M39" s="23">
        <v>0</v>
      </c>
      <c r="N39" s="15">
        <v>0.84996344999999995</v>
      </c>
      <c r="O39" s="16">
        <v>0.14999355</v>
      </c>
      <c r="P39" s="16">
        <f>EFs!$C$4</f>
        <v>4.3000000000000002E-5</v>
      </c>
      <c r="Q39" s="23">
        <v>0</v>
      </c>
      <c r="R39" s="8">
        <f t="shared" si="2"/>
        <v>1</v>
      </c>
      <c r="S39" s="8">
        <f t="shared" si="3"/>
        <v>1</v>
      </c>
      <c r="T39" s="8">
        <f t="shared" si="4"/>
        <v>1</v>
      </c>
      <c r="U39" s="8">
        <f t="shared" si="5"/>
        <v>1</v>
      </c>
    </row>
    <row r="40" spans="1:21" x14ac:dyDescent="0.3">
      <c r="A40" s="11">
        <v>2018</v>
      </c>
      <c r="B40" s="15">
        <f t="shared" si="0"/>
        <v>0.41928784793651724</v>
      </c>
      <c r="C40" s="16">
        <v>0.58071141906348278</v>
      </c>
      <c r="D40" s="16">
        <f>EFs!$C$2</f>
        <v>7.3300000000000001E-7</v>
      </c>
      <c r="E40" s="23">
        <v>0</v>
      </c>
      <c r="F40" s="15">
        <v>0</v>
      </c>
      <c r="G40" s="16">
        <f t="shared" si="6"/>
        <v>0.98939593305577822</v>
      </c>
      <c r="H40" s="14">
        <v>1.0561066944221745E-2</v>
      </c>
      <c r="I40" s="16">
        <f>EFs!$C$3</f>
        <v>4.3000000000000002E-5</v>
      </c>
      <c r="J40" s="23">
        <v>0</v>
      </c>
      <c r="K40" s="15">
        <f t="shared" si="1"/>
        <v>0.99999059999999995</v>
      </c>
      <c r="L40" s="16">
        <f>EFs!$C$5</f>
        <v>9.3999999999999998E-6</v>
      </c>
      <c r="M40" s="23">
        <v>0</v>
      </c>
      <c r="N40" s="15">
        <v>0.84996344999999995</v>
      </c>
      <c r="O40" s="16">
        <v>0.14999355</v>
      </c>
      <c r="P40" s="16">
        <f>EFs!$C$4</f>
        <v>4.3000000000000002E-5</v>
      </c>
      <c r="Q40" s="23">
        <v>0</v>
      </c>
      <c r="R40" s="8">
        <f t="shared" si="2"/>
        <v>1</v>
      </c>
      <c r="S40" s="8">
        <f t="shared" si="3"/>
        <v>1</v>
      </c>
      <c r="T40" s="8">
        <f t="shared" si="4"/>
        <v>1</v>
      </c>
      <c r="U40" s="8">
        <f t="shared" si="5"/>
        <v>1</v>
      </c>
    </row>
    <row r="41" spans="1:21" x14ac:dyDescent="0.3">
      <c r="A41" s="11">
        <v>2019</v>
      </c>
      <c r="B41" s="15">
        <f t="shared" si="0"/>
        <v>0.41928784793651724</v>
      </c>
      <c r="C41" s="16">
        <v>0.58071141906348278</v>
      </c>
      <c r="D41" s="16">
        <f>EFs!$C$2</f>
        <v>7.3300000000000001E-7</v>
      </c>
      <c r="E41" s="23">
        <v>0</v>
      </c>
      <c r="F41" s="15">
        <v>0</v>
      </c>
      <c r="G41" s="16">
        <f t="shared" si="6"/>
        <v>0.98939593305577822</v>
      </c>
      <c r="H41" s="14">
        <v>1.0561066944221745E-2</v>
      </c>
      <c r="I41" s="16">
        <f>EFs!$C$3</f>
        <v>4.3000000000000002E-5</v>
      </c>
      <c r="J41" s="23">
        <v>0</v>
      </c>
      <c r="K41" s="15">
        <f t="shared" si="1"/>
        <v>0.99999059999999995</v>
      </c>
      <c r="L41" s="16">
        <f>EFs!$C$5</f>
        <v>9.3999999999999998E-6</v>
      </c>
      <c r="M41" s="23">
        <v>0</v>
      </c>
      <c r="N41" s="15">
        <v>0.84996344999999995</v>
      </c>
      <c r="O41" s="16">
        <v>0.14999355</v>
      </c>
      <c r="P41" s="16">
        <f>EFs!$C$4</f>
        <v>4.3000000000000002E-5</v>
      </c>
      <c r="Q41" s="23">
        <v>0</v>
      </c>
      <c r="R41" s="8">
        <f t="shared" si="2"/>
        <v>1</v>
      </c>
      <c r="S41" s="8">
        <f t="shared" si="3"/>
        <v>1</v>
      </c>
      <c r="T41" s="8">
        <f t="shared" si="4"/>
        <v>1</v>
      </c>
      <c r="U41" s="8">
        <f t="shared" si="5"/>
        <v>1</v>
      </c>
    </row>
    <row r="42" spans="1:21" x14ac:dyDescent="0.3">
      <c r="A42" s="11">
        <v>2020</v>
      </c>
      <c r="B42" s="15">
        <f t="shared" si="0"/>
        <v>0.41928784793651724</v>
      </c>
      <c r="C42" s="16">
        <v>0.58071141906348278</v>
      </c>
      <c r="D42" s="16">
        <f>EFs!$C$2</f>
        <v>7.3300000000000001E-7</v>
      </c>
      <c r="E42" s="23">
        <v>0</v>
      </c>
      <c r="F42" s="15">
        <v>0</v>
      </c>
      <c r="G42" s="16">
        <f t="shared" si="6"/>
        <v>0.98939593305577822</v>
      </c>
      <c r="H42" s="14">
        <v>1.0561066944221745E-2</v>
      </c>
      <c r="I42" s="16">
        <f>EFs!$C$3</f>
        <v>4.3000000000000002E-5</v>
      </c>
      <c r="J42" s="23">
        <v>0</v>
      </c>
      <c r="K42" s="15">
        <f t="shared" si="1"/>
        <v>0.99999059999999995</v>
      </c>
      <c r="L42" s="16">
        <f>EFs!$C$5</f>
        <v>9.3999999999999998E-6</v>
      </c>
      <c r="M42" s="23">
        <v>0</v>
      </c>
      <c r="N42" s="15">
        <v>0.84996344999999995</v>
      </c>
      <c r="O42" s="16">
        <v>0.14999355</v>
      </c>
      <c r="P42" s="16">
        <f>EFs!$C$4</f>
        <v>4.3000000000000002E-5</v>
      </c>
      <c r="Q42" s="23">
        <v>0</v>
      </c>
      <c r="R42" s="8">
        <f t="shared" si="2"/>
        <v>1</v>
      </c>
      <c r="S42" s="8">
        <f t="shared" si="3"/>
        <v>1</v>
      </c>
      <c r="T42" s="8">
        <f t="shared" si="4"/>
        <v>1</v>
      </c>
      <c r="U42" s="8">
        <f t="shared" si="5"/>
        <v>1</v>
      </c>
    </row>
    <row r="43" spans="1:21" x14ac:dyDescent="0.3">
      <c r="A43" s="11">
        <v>2021</v>
      </c>
      <c r="B43" s="15">
        <f t="shared" si="0"/>
        <v>0.41928784793651724</v>
      </c>
      <c r="C43" s="16">
        <v>0.58071141906348278</v>
      </c>
      <c r="D43" s="16">
        <f>EFs!$C$2</f>
        <v>7.3300000000000001E-7</v>
      </c>
      <c r="E43" s="23">
        <v>0</v>
      </c>
      <c r="F43" s="15">
        <v>0</v>
      </c>
      <c r="G43" s="16">
        <f t="shared" si="6"/>
        <v>0.98939593305577822</v>
      </c>
      <c r="H43" s="14">
        <v>1.0561066944221745E-2</v>
      </c>
      <c r="I43" s="16">
        <f>EFs!$C$3</f>
        <v>4.3000000000000002E-5</v>
      </c>
      <c r="J43" s="23">
        <v>0</v>
      </c>
      <c r="K43" s="15">
        <f t="shared" si="1"/>
        <v>0.99999059999999995</v>
      </c>
      <c r="L43" s="16">
        <f>EFs!$C$5</f>
        <v>9.3999999999999998E-6</v>
      </c>
      <c r="M43" s="23">
        <v>0</v>
      </c>
      <c r="N43" s="15">
        <v>0.84996344999999995</v>
      </c>
      <c r="O43" s="16">
        <v>0.14999355</v>
      </c>
      <c r="P43" s="16">
        <f>EFs!$C$4</f>
        <v>4.3000000000000002E-5</v>
      </c>
      <c r="Q43" s="23">
        <v>0</v>
      </c>
      <c r="R43" s="8">
        <f t="shared" si="2"/>
        <v>1</v>
      </c>
      <c r="S43" s="8">
        <f t="shared" si="3"/>
        <v>1</v>
      </c>
      <c r="T43" s="8">
        <f t="shared" si="4"/>
        <v>1</v>
      </c>
      <c r="U43" s="8">
        <f t="shared" si="5"/>
        <v>1</v>
      </c>
    </row>
    <row r="44" spans="1:21" x14ac:dyDescent="0.3">
      <c r="A44" s="11">
        <v>2022</v>
      </c>
      <c r="B44" s="15">
        <f t="shared" si="0"/>
        <v>0.41928784793651724</v>
      </c>
      <c r="C44" s="16">
        <v>0.58071141906348278</v>
      </c>
      <c r="D44" s="16">
        <f>EFs!$C$2</f>
        <v>7.3300000000000001E-7</v>
      </c>
      <c r="E44" s="23">
        <v>0</v>
      </c>
      <c r="F44" s="15">
        <v>0</v>
      </c>
      <c r="G44" s="16">
        <f t="shared" si="6"/>
        <v>0.98939593305577822</v>
      </c>
      <c r="H44" s="14">
        <v>1.0561066944221745E-2</v>
      </c>
      <c r="I44" s="16">
        <f>EFs!$C$3</f>
        <v>4.3000000000000002E-5</v>
      </c>
      <c r="J44" s="23">
        <v>0</v>
      </c>
      <c r="K44" s="15">
        <f t="shared" si="1"/>
        <v>0.99999059999999995</v>
      </c>
      <c r="L44" s="16">
        <f>EFs!$C$5</f>
        <v>9.3999999999999998E-6</v>
      </c>
      <c r="M44" s="23">
        <v>0</v>
      </c>
      <c r="N44" s="15">
        <v>0.84996344999999995</v>
      </c>
      <c r="O44" s="16">
        <v>0.14999355</v>
      </c>
      <c r="P44" s="16">
        <f>EFs!$C$4</f>
        <v>4.3000000000000002E-5</v>
      </c>
      <c r="Q44" s="23">
        <v>0</v>
      </c>
      <c r="R44" s="8">
        <f t="shared" si="2"/>
        <v>1</v>
      </c>
      <c r="S44" s="8">
        <f t="shared" si="3"/>
        <v>1</v>
      </c>
      <c r="T44" s="8">
        <f t="shared" si="4"/>
        <v>1</v>
      </c>
      <c r="U44" s="8">
        <f t="shared" si="5"/>
        <v>1</v>
      </c>
    </row>
    <row r="45" spans="1:21" x14ac:dyDescent="0.3">
      <c r="A45" s="11">
        <v>2023</v>
      </c>
      <c r="B45" s="15">
        <f t="shared" si="0"/>
        <v>0.41928784793651724</v>
      </c>
      <c r="C45" s="16">
        <v>0.58071141906348278</v>
      </c>
      <c r="D45" s="16">
        <f>EFs!$C$2</f>
        <v>7.3300000000000001E-7</v>
      </c>
      <c r="E45" s="23">
        <v>0</v>
      </c>
      <c r="F45" s="15">
        <v>0</v>
      </c>
      <c r="G45" s="16">
        <f t="shared" si="6"/>
        <v>0.98939593305577822</v>
      </c>
      <c r="H45" s="14">
        <v>1.0561066944221745E-2</v>
      </c>
      <c r="I45" s="16">
        <f>EFs!$C$3</f>
        <v>4.3000000000000002E-5</v>
      </c>
      <c r="J45" s="23">
        <v>0</v>
      </c>
      <c r="K45" s="15">
        <f t="shared" si="1"/>
        <v>0.99999059999999995</v>
      </c>
      <c r="L45" s="16">
        <f>EFs!$C$5</f>
        <v>9.3999999999999998E-6</v>
      </c>
      <c r="M45" s="23">
        <v>0</v>
      </c>
      <c r="N45" s="15">
        <v>0.84996344999999995</v>
      </c>
      <c r="O45" s="16">
        <v>0.14999355</v>
      </c>
      <c r="P45" s="16">
        <f>EFs!$C$4</f>
        <v>4.3000000000000002E-5</v>
      </c>
      <c r="Q45" s="23">
        <v>0</v>
      </c>
      <c r="R45" s="8">
        <f t="shared" si="2"/>
        <v>1</v>
      </c>
      <c r="S45" s="8">
        <f t="shared" si="3"/>
        <v>1</v>
      </c>
      <c r="T45" s="8">
        <f t="shared" si="4"/>
        <v>1</v>
      </c>
      <c r="U45" s="8">
        <f t="shared" si="5"/>
        <v>1</v>
      </c>
    </row>
    <row r="46" spans="1:21" x14ac:dyDescent="0.3">
      <c r="A46" s="11">
        <v>2024</v>
      </c>
      <c r="B46" s="15">
        <f t="shared" si="0"/>
        <v>0.41928784793651724</v>
      </c>
      <c r="C46" s="16">
        <v>0.58071141906348278</v>
      </c>
      <c r="D46" s="16">
        <f>EFs!$C$2</f>
        <v>7.3300000000000001E-7</v>
      </c>
      <c r="E46" s="23">
        <v>0</v>
      </c>
      <c r="F46" s="15">
        <v>0</v>
      </c>
      <c r="G46" s="16">
        <f t="shared" si="6"/>
        <v>0.98939593305577822</v>
      </c>
      <c r="H46" s="14">
        <v>1.0561066944221745E-2</v>
      </c>
      <c r="I46" s="16">
        <f>EFs!$C$3</f>
        <v>4.3000000000000002E-5</v>
      </c>
      <c r="J46" s="23">
        <v>0</v>
      </c>
      <c r="K46" s="15">
        <f t="shared" si="1"/>
        <v>0.99999059999999995</v>
      </c>
      <c r="L46" s="16">
        <f>EFs!$C$5</f>
        <v>9.3999999999999998E-6</v>
      </c>
      <c r="M46" s="23">
        <v>0</v>
      </c>
      <c r="N46" s="15">
        <v>0.84996344999999995</v>
      </c>
      <c r="O46" s="16">
        <v>0.14999355</v>
      </c>
      <c r="P46" s="16">
        <f>EFs!$C$4</f>
        <v>4.3000000000000002E-5</v>
      </c>
      <c r="Q46" s="23">
        <v>0</v>
      </c>
      <c r="R46" s="8">
        <f t="shared" si="2"/>
        <v>1</v>
      </c>
      <c r="S46" s="8">
        <f t="shared" si="3"/>
        <v>1</v>
      </c>
      <c r="T46" s="8">
        <f t="shared" si="4"/>
        <v>1</v>
      </c>
      <c r="U46" s="8">
        <f t="shared" si="5"/>
        <v>1</v>
      </c>
    </row>
    <row r="47" spans="1:21" x14ac:dyDescent="0.3">
      <c r="A47" s="11">
        <v>2025</v>
      </c>
      <c r="B47" s="15">
        <f t="shared" si="0"/>
        <v>0.41928784793651724</v>
      </c>
      <c r="C47" s="16">
        <v>0.58071141906348278</v>
      </c>
      <c r="D47" s="16">
        <f>EFs!$C$2</f>
        <v>7.3300000000000001E-7</v>
      </c>
      <c r="E47" s="23">
        <v>0</v>
      </c>
      <c r="F47" s="15">
        <v>0</v>
      </c>
      <c r="G47" s="16">
        <f t="shared" si="6"/>
        <v>0.98939593305577822</v>
      </c>
      <c r="H47" s="14">
        <v>1.0561066944221745E-2</v>
      </c>
      <c r="I47" s="16">
        <f>EFs!$C$3</f>
        <v>4.3000000000000002E-5</v>
      </c>
      <c r="J47" s="23">
        <v>0</v>
      </c>
      <c r="K47" s="15">
        <f t="shared" si="1"/>
        <v>0.99999059999999995</v>
      </c>
      <c r="L47" s="16">
        <f>EFs!$C$5</f>
        <v>9.3999999999999998E-6</v>
      </c>
      <c r="M47" s="23">
        <v>0</v>
      </c>
      <c r="N47" s="15">
        <v>0.84996344999999995</v>
      </c>
      <c r="O47" s="16">
        <v>0.14999355</v>
      </c>
      <c r="P47" s="16">
        <f>EFs!$C$4</f>
        <v>4.3000000000000002E-5</v>
      </c>
      <c r="Q47" s="23">
        <v>0</v>
      </c>
      <c r="R47" s="8">
        <f t="shared" si="2"/>
        <v>1</v>
      </c>
      <c r="S47" s="8">
        <f t="shared" si="3"/>
        <v>1</v>
      </c>
      <c r="T47" s="8">
        <f t="shared" si="4"/>
        <v>1</v>
      </c>
      <c r="U47" s="8">
        <f t="shared" si="5"/>
        <v>1</v>
      </c>
    </row>
    <row r="48" spans="1:21" x14ac:dyDescent="0.3">
      <c r="A48" s="11">
        <v>2026</v>
      </c>
      <c r="B48" s="15">
        <f t="shared" si="0"/>
        <v>0.41928784793651724</v>
      </c>
      <c r="C48" s="16">
        <v>0.58071141906348278</v>
      </c>
      <c r="D48" s="16">
        <f>EFs!$C$2</f>
        <v>7.3300000000000001E-7</v>
      </c>
      <c r="E48" s="23">
        <v>0</v>
      </c>
      <c r="F48" s="15">
        <v>0</v>
      </c>
      <c r="G48" s="16">
        <f t="shared" si="6"/>
        <v>0.98939593305577822</v>
      </c>
      <c r="H48" s="14">
        <v>1.0561066944221745E-2</v>
      </c>
      <c r="I48" s="16">
        <f>EFs!$C$3</f>
        <v>4.3000000000000002E-5</v>
      </c>
      <c r="J48" s="23">
        <v>0</v>
      </c>
      <c r="K48" s="15">
        <f t="shared" si="1"/>
        <v>0.99999059999999995</v>
      </c>
      <c r="L48" s="16">
        <f>EFs!$C$5</f>
        <v>9.3999999999999998E-6</v>
      </c>
      <c r="M48" s="23">
        <v>0</v>
      </c>
      <c r="N48" s="15">
        <v>0.84996344999999995</v>
      </c>
      <c r="O48" s="16">
        <v>0.14999355</v>
      </c>
      <c r="P48" s="16">
        <f>EFs!$C$4</f>
        <v>4.3000000000000002E-5</v>
      </c>
      <c r="Q48" s="23">
        <v>0</v>
      </c>
      <c r="R48" s="8">
        <f t="shared" si="2"/>
        <v>1</v>
      </c>
      <c r="S48" s="8">
        <f t="shared" si="3"/>
        <v>1</v>
      </c>
      <c r="T48" s="8">
        <f t="shared" si="4"/>
        <v>1</v>
      </c>
      <c r="U48" s="8">
        <f t="shared" si="5"/>
        <v>1</v>
      </c>
    </row>
    <row r="49" spans="1:21" x14ac:dyDescent="0.3">
      <c r="A49" s="11">
        <v>2027</v>
      </c>
      <c r="B49" s="15">
        <f t="shared" si="0"/>
        <v>0.41928784793651724</v>
      </c>
      <c r="C49" s="16">
        <v>0.58071141906348278</v>
      </c>
      <c r="D49" s="16">
        <f>EFs!$C$2</f>
        <v>7.3300000000000001E-7</v>
      </c>
      <c r="E49" s="23">
        <v>0</v>
      </c>
      <c r="F49" s="15">
        <v>0</v>
      </c>
      <c r="G49" s="16">
        <f t="shared" si="6"/>
        <v>0.98939593305577822</v>
      </c>
      <c r="H49" s="14">
        <v>1.0561066944221745E-2</v>
      </c>
      <c r="I49" s="16">
        <f>EFs!$C$3</f>
        <v>4.3000000000000002E-5</v>
      </c>
      <c r="J49" s="23">
        <v>0</v>
      </c>
      <c r="K49" s="15">
        <f t="shared" si="1"/>
        <v>0.99999059999999995</v>
      </c>
      <c r="L49" s="16">
        <f>EFs!$C$5</f>
        <v>9.3999999999999998E-6</v>
      </c>
      <c r="M49" s="23">
        <v>0</v>
      </c>
      <c r="N49" s="15">
        <v>0.84996344999999995</v>
      </c>
      <c r="O49" s="16">
        <v>0.14999355</v>
      </c>
      <c r="P49" s="16">
        <f>EFs!$C$4</f>
        <v>4.3000000000000002E-5</v>
      </c>
      <c r="Q49" s="23">
        <v>0</v>
      </c>
      <c r="R49" s="8">
        <f t="shared" si="2"/>
        <v>1</v>
      </c>
      <c r="S49" s="8">
        <f t="shared" si="3"/>
        <v>1</v>
      </c>
      <c r="T49" s="8">
        <f t="shared" si="4"/>
        <v>1</v>
      </c>
      <c r="U49" s="8">
        <f t="shared" si="5"/>
        <v>1</v>
      </c>
    </row>
    <row r="50" spans="1:21" x14ac:dyDescent="0.3">
      <c r="A50" s="11">
        <v>2028</v>
      </c>
      <c r="B50" s="15">
        <f t="shared" si="0"/>
        <v>0.41928784793651724</v>
      </c>
      <c r="C50" s="16">
        <v>0.58071141906348278</v>
      </c>
      <c r="D50" s="16">
        <f>EFs!$C$2</f>
        <v>7.3300000000000001E-7</v>
      </c>
      <c r="E50" s="23">
        <v>0</v>
      </c>
      <c r="F50" s="15">
        <v>0</v>
      </c>
      <c r="G50" s="16">
        <f t="shared" si="6"/>
        <v>0.98939593305577822</v>
      </c>
      <c r="H50" s="14">
        <v>1.0561066944221745E-2</v>
      </c>
      <c r="I50" s="16">
        <f>EFs!$C$3</f>
        <v>4.3000000000000002E-5</v>
      </c>
      <c r="J50" s="23">
        <v>0</v>
      </c>
      <c r="K50" s="15">
        <f t="shared" si="1"/>
        <v>0.99999059999999995</v>
      </c>
      <c r="L50" s="16">
        <f>EFs!$C$5</f>
        <v>9.3999999999999998E-6</v>
      </c>
      <c r="M50" s="23">
        <v>0</v>
      </c>
      <c r="N50" s="15">
        <v>0.84996344999999995</v>
      </c>
      <c r="O50" s="16">
        <v>0.14999355</v>
      </c>
      <c r="P50" s="16">
        <f>EFs!$C$4</f>
        <v>4.3000000000000002E-5</v>
      </c>
      <c r="Q50" s="23">
        <v>0</v>
      </c>
      <c r="R50" s="8">
        <f t="shared" si="2"/>
        <v>1</v>
      </c>
      <c r="S50" s="8">
        <f t="shared" si="3"/>
        <v>1</v>
      </c>
      <c r="T50" s="8">
        <f t="shared" si="4"/>
        <v>1</v>
      </c>
      <c r="U50" s="8">
        <f t="shared" si="5"/>
        <v>1</v>
      </c>
    </row>
    <row r="51" spans="1:21" x14ac:dyDescent="0.3">
      <c r="A51" s="11">
        <v>2029</v>
      </c>
      <c r="B51" s="15">
        <f t="shared" si="0"/>
        <v>0.41928784793651724</v>
      </c>
      <c r="C51" s="16">
        <v>0.58071141906348278</v>
      </c>
      <c r="D51" s="16">
        <f>EFs!$C$2</f>
        <v>7.3300000000000001E-7</v>
      </c>
      <c r="E51" s="23">
        <v>0</v>
      </c>
      <c r="F51" s="15">
        <v>0</v>
      </c>
      <c r="G51" s="16">
        <f t="shared" si="6"/>
        <v>0.98939593305577822</v>
      </c>
      <c r="H51" s="14">
        <v>1.0561066944221745E-2</v>
      </c>
      <c r="I51" s="16">
        <f>EFs!$C$3</f>
        <v>4.3000000000000002E-5</v>
      </c>
      <c r="J51" s="23">
        <v>0</v>
      </c>
      <c r="K51" s="15">
        <f t="shared" si="1"/>
        <v>0.99999059999999995</v>
      </c>
      <c r="L51" s="16">
        <f>EFs!$C$5</f>
        <v>9.3999999999999998E-6</v>
      </c>
      <c r="M51" s="23">
        <v>0</v>
      </c>
      <c r="N51" s="15">
        <v>0.84996344999999995</v>
      </c>
      <c r="O51" s="16">
        <v>0.14999355</v>
      </c>
      <c r="P51" s="16">
        <f>EFs!$C$4</f>
        <v>4.3000000000000002E-5</v>
      </c>
      <c r="Q51" s="23">
        <v>0</v>
      </c>
      <c r="R51" s="8">
        <f t="shared" si="2"/>
        <v>1</v>
      </c>
      <c r="S51" s="8">
        <f t="shared" si="3"/>
        <v>1</v>
      </c>
      <c r="T51" s="8">
        <f t="shared" si="4"/>
        <v>1</v>
      </c>
      <c r="U51" s="8">
        <f t="shared" si="5"/>
        <v>1</v>
      </c>
    </row>
    <row r="52" spans="1:21" x14ac:dyDescent="0.3">
      <c r="A52" s="11">
        <v>2030</v>
      </c>
      <c r="B52" s="15">
        <f t="shared" si="0"/>
        <v>0.41928784793651724</v>
      </c>
      <c r="C52" s="16">
        <v>0.58071141906348278</v>
      </c>
      <c r="D52" s="16">
        <f>EFs!$C$2</f>
        <v>7.3300000000000001E-7</v>
      </c>
      <c r="E52" s="23">
        <v>0</v>
      </c>
      <c r="F52" s="15">
        <v>0</v>
      </c>
      <c r="G52" s="16">
        <f t="shared" si="6"/>
        <v>0.98939593305577822</v>
      </c>
      <c r="H52" s="14">
        <v>1.0561066944221745E-2</v>
      </c>
      <c r="I52" s="16">
        <f>EFs!$C$3</f>
        <v>4.3000000000000002E-5</v>
      </c>
      <c r="J52" s="23">
        <v>0</v>
      </c>
      <c r="K52" s="15">
        <f t="shared" si="1"/>
        <v>0.99999059999999995</v>
      </c>
      <c r="L52" s="16">
        <f>EFs!$C$5</f>
        <v>9.3999999999999998E-6</v>
      </c>
      <c r="M52" s="23">
        <v>0</v>
      </c>
      <c r="N52" s="15">
        <v>0.84996344999999995</v>
      </c>
      <c r="O52" s="16">
        <v>0.14999355</v>
      </c>
      <c r="P52" s="16">
        <f>EFs!$C$4</f>
        <v>4.3000000000000002E-5</v>
      </c>
      <c r="Q52" s="23">
        <v>0</v>
      </c>
      <c r="R52" s="8">
        <f t="shared" si="2"/>
        <v>1</v>
      </c>
      <c r="S52" s="8">
        <f t="shared" si="3"/>
        <v>1</v>
      </c>
      <c r="T52" s="8">
        <f t="shared" si="4"/>
        <v>1</v>
      </c>
      <c r="U52" s="8">
        <f t="shared" si="5"/>
        <v>1</v>
      </c>
    </row>
    <row r="53" spans="1:21" x14ac:dyDescent="0.3">
      <c r="A53" s="11">
        <v>2031</v>
      </c>
      <c r="B53" s="15">
        <f t="shared" si="0"/>
        <v>0.41928784793651724</v>
      </c>
      <c r="C53" s="16">
        <v>0.58071141906348278</v>
      </c>
      <c r="D53" s="16">
        <f>EFs!$C$2</f>
        <v>7.3300000000000001E-7</v>
      </c>
      <c r="E53" s="23">
        <v>0</v>
      </c>
      <c r="F53" s="15">
        <v>0</v>
      </c>
      <c r="G53" s="16">
        <f t="shared" si="6"/>
        <v>0.98939593305577822</v>
      </c>
      <c r="H53" s="14">
        <v>1.0561066944221745E-2</v>
      </c>
      <c r="I53" s="16">
        <f>EFs!$C$3</f>
        <v>4.3000000000000002E-5</v>
      </c>
      <c r="J53" s="23">
        <v>0</v>
      </c>
      <c r="K53" s="15">
        <f t="shared" si="1"/>
        <v>0.99999059999999995</v>
      </c>
      <c r="L53" s="16">
        <f>EFs!$C$5</f>
        <v>9.3999999999999998E-6</v>
      </c>
      <c r="M53" s="23">
        <v>0</v>
      </c>
      <c r="N53" s="15">
        <v>0.84996344999999995</v>
      </c>
      <c r="O53" s="16">
        <v>0.14999355</v>
      </c>
      <c r="P53" s="16">
        <f>EFs!$C$4</f>
        <v>4.3000000000000002E-5</v>
      </c>
      <c r="Q53" s="23">
        <v>0</v>
      </c>
      <c r="R53" s="8">
        <f t="shared" si="2"/>
        <v>1</v>
      </c>
      <c r="S53" s="8">
        <f t="shared" si="3"/>
        <v>1</v>
      </c>
      <c r="T53" s="8">
        <f t="shared" si="4"/>
        <v>1</v>
      </c>
      <c r="U53" s="8">
        <f t="shared" si="5"/>
        <v>1</v>
      </c>
    </row>
    <row r="54" spans="1:21" x14ac:dyDescent="0.3">
      <c r="A54" s="11">
        <v>2032</v>
      </c>
      <c r="B54" s="15">
        <f t="shared" si="0"/>
        <v>0.41928784793651724</v>
      </c>
      <c r="C54" s="16">
        <v>0.58071141906348278</v>
      </c>
      <c r="D54" s="16">
        <f>EFs!$C$2</f>
        <v>7.3300000000000001E-7</v>
      </c>
      <c r="E54" s="23">
        <v>0</v>
      </c>
      <c r="F54" s="15">
        <v>0</v>
      </c>
      <c r="G54" s="16">
        <f t="shared" si="6"/>
        <v>0.98939593305577822</v>
      </c>
      <c r="H54" s="14">
        <v>1.0561066944221745E-2</v>
      </c>
      <c r="I54" s="16">
        <f>EFs!$C$3</f>
        <v>4.3000000000000002E-5</v>
      </c>
      <c r="J54" s="23">
        <v>0</v>
      </c>
      <c r="K54" s="15">
        <f t="shared" si="1"/>
        <v>0.99999059999999995</v>
      </c>
      <c r="L54" s="16">
        <f>EFs!$C$5</f>
        <v>9.3999999999999998E-6</v>
      </c>
      <c r="M54" s="23">
        <v>0</v>
      </c>
      <c r="N54" s="15">
        <v>0.84996344999999995</v>
      </c>
      <c r="O54" s="16">
        <v>0.14999355</v>
      </c>
      <c r="P54" s="16">
        <f>EFs!$C$4</f>
        <v>4.3000000000000002E-5</v>
      </c>
      <c r="Q54" s="23">
        <v>0</v>
      </c>
      <c r="R54" s="8">
        <f t="shared" si="2"/>
        <v>1</v>
      </c>
      <c r="S54" s="8">
        <f t="shared" si="3"/>
        <v>1</v>
      </c>
      <c r="T54" s="8">
        <f t="shared" si="4"/>
        <v>1</v>
      </c>
      <c r="U54" s="8">
        <f t="shared" si="5"/>
        <v>1</v>
      </c>
    </row>
    <row r="55" spans="1:21" x14ac:dyDescent="0.3">
      <c r="A55" s="11">
        <v>2033</v>
      </c>
      <c r="B55" s="15">
        <f t="shared" si="0"/>
        <v>0.41928784793651724</v>
      </c>
      <c r="C55" s="16">
        <v>0.58071141906348278</v>
      </c>
      <c r="D55" s="16">
        <f>EFs!$C$2</f>
        <v>7.3300000000000001E-7</v>
      </c>
      <c r="E55" s="23">
        <v>0</v>
      </c>
      <c r="F55" s="15">
        <v>0</v>
      </c>
      <c r="G55" s="16">
        <f t="shared" si="6"/>
        <v>0.98939593305577822</v>
      </c>
      <c r="H55" s="14">
        <v>1.0561066944221745E-2</v>
      </c>
      <c r="I55" s="16">
        <f>EFs!$C$3</f>
        <v>4.3000000000000002E-5</v>
      </c>
      <c r="J55" s="23">
        <v>0</v>
      </c>
      <c r="K55" s="15">
        <f t="shared" si="1"/>
        <v>0.99999059999999995</v>
      </c>
      <c r="L55" s="16">
        <f>EFs!$C$5</f>
        <v>9.3999999999999998E-6</v>
      </c>
      <c r="M55" s="23">
        <v>0</v>
      </c>
      <c r="N55" s="15">
        <v>0.84996344999999995</v>
      </c>
      <c r="O55" s="16">
        <v>0.14999355</v>
      </c>
      <c r="P55" s="16">
        <f>EFs!$C$4</f>
        <v>4.3000000000000002E-5</v>
      </c>
      <c r="Q55" s="23">
        <v>0</v>
      </c>
      <c r="R55" s="8">
        <f t="shared" si="2"/>
        <v>1</v>
      </c>
      <c r="S55" s="8">
        <f t="shared" si="3"/>
        <v>1</v>
      </c>
      <c r="T55" s="8">
        <f t="shared" si="4"/>
        <v>1</v>
      </c>
      <c r="U55" s="8">
        <f t="shared" si="5"/>
        <v>1</v>
      </c>
    </row>
    <row r="56" spans="1:21" x14ac:dyDescent="0.3">
      <c r="A56" s="11">
        <v>2034</v>
      </c>
      <c r="B56" s="15">
        <f t="shared" si="0"/>
        <v>0.41928784793651724</v>
      </c>
      <c r="C56" s="16">
        <v>0.58071141906348278</v>
      </c>
      <c r="D56" s="16">
        <f>EFs!$C$2</f>
        <v>7.3300000000000001E-7</v>
      </c>
      <c r="E56" s="23">
        <v>0</v>
      </c>
      <c r="F56" s="15">
        <v>0</v>
      </c>
      <c r="G56" s="16">
        <f t="shared" si="6"/>
        <v>0.98939593305577822</v>
      </c>
      <c r="H56" s="14">
        <v>1.0561066944221745E-2</v>
      </c>
      <c r="I56" s="16">
        <f>EFs!$C$3</f>
        <v>4.3000000000000002E-5</v>
      </c>
      <c r="J56" s="23">
        <v>0</v>
      </c>
      <c r="K56" s="15">
        <f t="shared" si="1"/>
        <v>0.99999059999999995</v>
      </c>
      <c r="L56" s="16">
        <f>EFs!$C$5</f>
        <v>9.3999999999999998E-6</v>
      </c>
      <c r="M56" s="23">
        <v>0</v>
      </c>
      <c r="N56" s="15">
        <v>0.84996344999999995</v>
      </c>
      <c r="O56" s="16">
        <v>0.14999355</v>
      </c>
      <c r="P56" s="16">
        <f>EFs!$C$4</f>
        <v>4.3000000000000002E-5</v>
      </c>
      <c r="Q56" s="23">
        <v>0</v>
      </c>
      <c r="R56" s="8">
        <f t="shared" si="2"/>
        <v>1</v>
      </c>
      <c r="S56" s="8">
        <f t="shared" si="3"/>
        <v>1</v>
      </c>
      <c r="T56" s="8">
        <f t="shared" si="4"/>
        <v>1</v>
      </c>
      <c r="U56" s="8">
        <f t="shared" si="5"/>
        <v>1</v>
      </c>
    </row>
    <row r="57" spans="1:21" x14ac:dyDescent="0.3">
      <c r="A57" s="11">
        <v>2035</v>
      </c>
      <c r="B57" s="15">
        <f t="shared" si="0"/>
        <v>0.41928784793651724</v>
      </c>
      <c r="C57" s="16">
        <v>0.58071141906348278</v>
      </c>
      <c r="D57" s="16">
        <f>EFs!$C$2</f>
        <v>7.3300000000000001E-7</v>
      </c>
      <c r="E57" s="23">
        <v>0</v>
      </c>
      <c r="F57" s="15">
        <v>0</v>
      </c>
      <c r="G57" s="16">
        <f t="shared" si="6"/>
        <v>0.98939593305577822</v>
      </c>
      <c r="H57" s="14">
        <v>1.0561066944221745E-2</v>
      </c>
      <c r="I57" s="16">
        <f>EFs!$C$3</f>
        <v>4.3000000000000002E-5</v>
      </c>
      <c r="J57" s="23">
        <v>0</v>
      </c>
      <c r="K57" s="15">
        <f t="shared" si="1"/>
        <v>0.99999059999999995</v>
      </c>
      <c r="L57" s="16">
        <f>EFs!$C$5</f>
        <v>9.3999999999999998E-6</v>
      </c>
      <c r="M57" s="23">
        <v>0</v>
      </c>
      <c r="N57" s="15">
        <v>0.84996344999999995</v>
      </c>
      <c r="O57" s="16">
        <v>0.14999355</v>
      </c>
      <c r="P57" s="16">
        <f>EFs!$C$4</f>
        <v>4.3000000000000002E-5</v>
      </c>
      <c r="Q57" s="23">
        <v>0</v>
      </c>
      <c r="R57" s="8">
        <f t="shared" si="2"/>
        <v>1</v>
      </c>
      <c r="S57" s="8">
        <f t="shared" si="3"/>
        <v>1</v>
      </c>
      <c r="T57" s="8">
        <f t="shared" si="4"/>
        <v>1</v>
      </c>
      <c r="U57" s="8">
        <f t="shared" si="5"/>
        <v>1</v>
      </c>
    </row>
    <row r="58" spans="1:21" x14ac:dyDescent="0.3">
      <c r="A58" s="11">
        <v>2036</v>
      </c>
      <c r="B58" s="15">
        <f t="shared" si="0"/>
        <v>0.41928784793651724</v>
      </c>
      <c r="C58" s="16">
        <v>0.58071141906348278</v>
      </c>
      <c r="D58" s="16">
        <f>EFs!$C$2</f>
        <v>7.3300000000000001E-7</v>
      </c>
      <c r="E58" s="23">
        <v>0</v>
      </c>
      <c r="F58" s="15">
        <v>0</v>
      </c>
      <c r="G58" s="16">
        <f t="shared" si="6"/>
        <v>0.98939593305577822</v>
      </c>
      <c r="H58" s="14">
        <v>1.0561066944221745E-2</v>
      </c>
      <c r="I58" s="16">
        <f>EFs!$C$3</f>
        <v>4.3000000000000002E-5</v>
      </c>
      <c r="J58" s="23">
        <v>0</v>
      </c>
      <c r="K58" s="15">
        <f t="shared" si="1"/>
        <v>0.99999059999999995</v>
      </c>
      <c r="L58" s="16">
        <f>EFs!$C$5</f>
        <v>9.3999999999999998E-6</v>
      </c>
      <c r="M58" s="23">
        <v>0</v>
      </c>
      <c r="N58" s="15">
        <v>0.84996344999999995</v>
      </c>
      <c r="O58" s="16">
        <v>0.14999355</v>
      </c>
      <c r="P58" s="16">
        <f>EFs!$C$4</f>
        <v>4.3000000000000002E-5</v>
      </c>
      <c r="Q58" s="23">
        <v>0</v>
      </c>
      <c r="R58" s="8">
        <f t="shared" si="2"/>
        <v>1</v>
      </c>
      <c r="S58" s="8">
        <f t="shared" si="3"/>
        <v>1</v>
      </c>
      <c r="T58" s="8">
        <f t="shared" si="4"/>
        <v>1</v>
      </c>
      <c r="U58" s="8">
        <f t="shared" si="5"/>
        <v>1</v>
      </c>
    </row>
    <row r="59" spans="1:21" x14ac:dyDescent="0.3">
      <c r="A59" s="11">
        <v>2037</v>
      </c>
      <c r="B59" s="15">
        <f t="shared" si="0"/>
        <v>0.41928784793651724</v>
      </c>
      <c r="C59" s="16">
        <v>0.58071141906348278</v>
      </c>
      <c r="D59" s="16">
        <f>EFs!$C$2</f>
        <v>7.3300000000000001E-7</v>
      </c>
      <c r="E59" s="23">
        <v>0</v>
      </c>
      <c r="F59" s="15">
        <v>0</v>
      </c>
      <c r="G59" s="16">
        <f t="shared" si="6"/>
        <v>0.98939593305577822</v>
      </c>
      <c r="H59" s="14">
        <v>1.0561066944221745E-2</v>
      </c>
      <c r="I59" s="16">
        <f>EFs!$C$3</f>
        <v>4.3000000000000002E-5</v>
      </c>
      <c r="J59" s="23">
        <v>0</v>
      </c>
      <c r="K59" s="15">
        <f t="shared" si="1"/>
        <v>0.99999059999999995</v>
      </c>
      <c r="L59" s="16">
        <f>EFs!$C$5</f>
        <v>9.3999999999999998E-6</v>
      </c>
      <c r="M59" s="23">
        <v>0</v>
      </c>
      <c r="N59" s="15">
        <v>0.84996344999999995</v>
      </c>
      <c r="O59" s="16">
        <v>0.14999355</v>
      </c>
      <c r="P59" s="16">
        <f>EFs!$C$4</f>
        <v>4.3000000000000002E-5</v>
      </c>
      <c r="Q59" s="23">
        <v>0</v>
      </c>
      <c r="R59" s="8">
        <f t="shared" si="2"/>
        <v>1</v>
      </c>
      <c r="S59" s="8">
        <f t="shared" si="3"/>
        <v>1</v>
      </c>
      <c r="T59" s="8">
        <f t="shared" si="4"/>
        <v>1</v>
      </c>
      <c r="U59" s="8">
        <f t="shared" si="5"/>
        <v>1</v>
      </c>
    </row>
    <row r="60" spans="1:21" x14ac:dyDescent="0.3">
      <c r="A60" s="11">
        <v>2038</v>
      </c>
      <c r="B60" s="15">
        <f t="shared" si="0"/>
        <v>0.41928784793651724</v>
      </c>
      <c r="C60" s="16">
        <v>0.58071141906348278</v>
      </c>
      <c r="D60" s="16">
        <f>EFs!$C$2</f>
        <v>7.3300000000000001E-7</v>
      </c>
      <c r="E60" s="23">
        <v>0</v>
      </c>
      <c r="F60" s="15">
        <v>0</v>
      </c>
      <c r="G60" s="16">
        <f t="shared" si="6"/>
        <v>0.98939593305577822</v>
      </c>
      <c r="H60" s="14">
        <v>1.0561066944221745E-2</v>
      </c>
      <c r="I60" s="16">
        <f>EFs!$C$3</f>
        <v>4.3000000000000002E-5</v>
      </c>
      <c r="J60" s="23">
        <v>0</v>
      </c>
      <c r="K60" s="15">
        <f t="shared" si="1"/>
        <v>0.99999059999999995</v>
      </c>
      <c r="L60" s="16">
        <f>EFs!$C$5</f>
        <v>9.3999999999999998E-6</v>
      </c>
      <c r="M60" s="23">
        <v>0</v>
      </c>
      <c r="N60" s="15">
        <v>0.84996344999999995</v>
      </c>
      <c r="O60" s="16">
        <v>0.14999355</v>
      </c>
      <c r="P60" s="16">
        <f>EFs!$C$4</f>
        <v>4.3000000000000002E-5</v>
      </c>
      <c r="Q60" s="23">
        <v>0</v>
      </c>
      <c r="R60" s="8">
        <f t="shared" si="2"/>
        <v>1</v>
      </c>
      <c r="S60" s="8">
        <f t="shared" si="3"/>
        <v>1</v>
      </c>
      <c r="T60" s="8">
        <f t="shared" si="4"/>
        <v>1</v>
      </c>
      <c r="U60" s="8">
        <f t="shared" si="5"/>
        <v>1</v>
      </c>
    </row>
    <row r="61" spans="1:21" x14ac:dyDescent="0.3">
      <c r="A61" s="11">
        <v>2039</v>
      </c>
      <c r="B61" s="15">
        <f t="shared" si="0"/>
        <v>0.41928784793651724</v>
      </c>
      <c r="C61" s="16">
        <v>0.58071141906348278</v>
      </c>
      <c r="D61" s="16">
        <f>EFs!$C$2</f>
        <v>7.3300000000000001E-7</v>
      </c>
      <c r="E61" s="23">
        <v>0</v>
      </c>
      <c r="F61" s="15">
        <v>0</v>
      </c>
      <c r="G61" s="16">
        <f t="shared" si="6"/>
        <v>0.98939593305577822</v>
      </c>
      <c r="H61" s="14">
        <v>1.0561066944221745E-2</v>
      </c>
      <c r="I61" s="16">
        <f>EFs!$C$3</f>
        <v>4.3000000000000002E-5</v>
      </c>
      <c r="J61" s="23">
        <v>0</v>
      </c>
      <c r="K61" s="15">
        <f t="shared" si="1"/>
        <v>0.99999059999999995</v>
      </c>
      <c r="L61" s="16">
        <f>EFs!$C$5</f>
        <v>9.3999999999999998E-6</v>
      </c>
      <c r="M61" s="23">
        <v>0</v>
      </c>
      <c r="N61" s="15">
        <v>0.84996344999999995</v>
      </c>
      <c r="O61" s="16">
        <v>0.14999355</v>
      </c>
      <c r="P61" s="16">
        <f>EFs!$C$4</f>
        <v>4.3000000000000002E-5</v>
      </c>
      <c r="Q61" s="23">
        <v>0</v>
      </c>
      <c r="R61" s="8">
        <f t="shared" si="2"/>
        <v>1</v>
      </c>
      <c r="S61" s="8">
        <f t="shared" si="3"/>
        <v>1</v>
      </c>
      <c r="T61" s="8">
        <f t="shared" si="4"/>
        <v>1</v>
      </c>
      <c r="U61" s="8">
        <f t="shared" si="5"/>
        <v>1</v>
      </c>
    </row>
    <row r="62" spans="1:21" x14ac:dyDescent="0.3">
      <c r="A62" s="11">
        <v>2040</v>
      </c>
      <c r="B62" s="15">
        <f t="shared" si="0"/>
        <v>0.41928784793651724</v>
      </c>
      <c r="C62" s="16">
        <v>0.58071141906348278</v>
      </c>
      <c r="D62" s="16">
        <f>EFs!$C$2</f>
        <v>7.3300000000000001E-7</v>
      </c>
      <c r="E62" s="23">
        <v>0</v>
      </c>
      <c r="F62" s="15">
        <v>0</v>
      </c>
      <c r="G62" s="16">
        <f t="shared" si="6"/>
        <v>0.98939593305577822</v>
      </c>
      <c r="H62" s="14">
        <v>1.0561066944221745E-2</v>
      </c>
      <c r="I62" s="16">
        <f>EFs!$C$3</f>
        <v>4.3000000000000002E-5</v>
      </c>
      <c r="J62" s="23">
        <v>0</v>
      </c>
      <c r="K62" s="15">
        <f t="shared" si="1"/>
        <v>0.99999059999999995</v>
      </c>
      <c r="L62" s="16">
        <f>EFs!$C$5</f>
        <v>9.3999999999999998E-6</v>
      </c>
      <c r="M62" s="23">
        <v>0</v>
      </c>
      <c r="N62" s="15">
        <v>0.84996344999999995</v>
      </c>
      <c r="O62" s="16">
        <v>0.14999355</v>
      </c>
      <c r="P62" s="16">
        <f>EFs!$C$4</f>
        <v>4.3000000000000002E-5</v>
      </c>
      <c r="Q62" s="23">
        <v>0</v>
      </c>
      <c r="R62" s="8">
        <f t="shared" si="2"/>
        <v>1</v>
      </c>
      <c r="S62" s="8">
        <f t="shared" si="3"/>
        <v>1</v>
      </c>
      <c r="T62" s="8">
        <f t="shared" si="4"/>
        <v>1</v>
      </c>
      <c r="U62" s="8">
        <f t="shared" si="5"/>
        <v>1</v>
      </c>
    </row>
    <row r="63" spans="1:21" x14ac:dyDescent="0.3">
      <c r="A63" s="11">
        <v>2041</v>
      </c>
      <c r="B63" s="15">
        <f t="shared" si="0"/>
        <v>0.41928784793651724</v>
      </c>
      <c r="C63" s="16">
        <v>0.58071141906348278</v>
      </c>
      <c r="D63" s="16">
        <f>EFs!$C$2</f>
        <v>7.3300000000000001E-7</v>
      </c>
      <c r="E63" s="23">
        <v>0</v>
      </c>
      <c r="F63" s="15">
        <v>0</v>
      </c>
      <c r="G63" s="16">
        <f t="shared" si="6"/>
        <v>0.98939593305577822</v>
      </c>
      <c r="H63" s="14">
        <v>1.0561066944221745E-2</v>
      </c>
      <c r="I63" s="16">
        <f>EFs!$C$3</f>
        <v>4.3000000000000002E-5</v>
      </c>
      <c r="J63" s="23">
        <v>0</v>
      </c>
      <c r="K63" s="15">
        <f t="shared" si="1"/>
        <v>0.99999059999999995</v>
      </c>
      <c r="L63" s="16">
        <f>EFs!$C$5</f>
        <v>9.3999999999999998E-6</v>
      </c>
      <c r="M63" s="23">
        <v>0</v>
      </c>
      <c r="N63" s="15">
        <v>0.84996344999999995</v>
      </c>
      <c r="O63" s="16">
        <v>0.14999355</v>
      </c>
      <c r="P63" s="16">
        <f>EFs!$C$4</f>
        <v>4.3000000000000002E-5</v>
      </c>
      <c r="Q63" s="23">
        <v>0</v>
      </c>
      <c r="R63" s="8">
        <f t="shared" si="2"/>
        <v>1</v>
      </c>
      <c r="S63" s="8">
        <f t="shared" si="3"/>
        <v>1</v>
      </c>
      <c r="T63" s="8">
        <f t="shared" si="4"/>
        <v>1</v>
      </c>
      <c r="U63" s="8">
        <f t="shared" si="5"/>
        <v>1</v>
      </c>
    </row>
    <row r="64" spans="1:21" x14ac:dyDescent="0.3">
      <c r="A64" s="11">
        <v>2042</v>
      </c>
      <c r="B64" s="15">
        <f t="shared" si="0"/>
        <v>0.41928784793651724</v>
      </c>
      <c r="C64" s="16">
        <v>0.58071141906348278</v>
      </c>
      <c r="D64" s="16">
        <f>EFs!$C$2</f>
        <v>7.3300000000000001E-7</v>
      </c>
      <c r="E64" s="23">
        <v>0</v>
      </c>
      <c r="F64" s="15">
        <v>0</v>
      </c>
      <c r="G64" s="16">
        <f t="shared" si="6"/>
        <v>0.98939593305577822</v>
      </c>
      <c r="H64" s="14">
        <v>1.0561066944221745E-2</v>
      </c>
      <c r="I64" s="16">
        <f>EFs!$C$3</f>
        <v>4.3000000000000002E-5</v>
      </c>
      <c r="J64" s="23">
        <v>0</v>
      </c>
      <c r="K64" s="15">
        <f t="shared" si="1"/>
        <v>0.99999059999999995</v>
      </c>
      <c r="L64" s="16">
        <f>EFs!$C$5</f>
        <v>9.3999999999999998E-6</v>
      </c>
      <c r="M64" s="23">
        <v>0</v>
      </c>
      <c r="N64" s="15">
        <v>0.84996344999999995</v>
      </c>
      <c r="O64" s="16">
        <v>0.14999355</v>
      </c>
      <c r="P64" s="16">
        <f>EFs!$C$4</f>
        <v>4.3000000000000002E-5</v>
      </c>
      <c r="Q64" s="23">
        <v>0</v>
      </c>
      <c r="R64" s="8">
        <f t="shared" si="2"/>
        <v>1</v>
      </c>
      <c r="S64" s="8">
        <f t="shared" si="3"/>
        <v>1</v>
      </c>
      <c r="T64" s="8">
        <f t="shared" si="4"/>
        <v>1</v>
      </c>
      <c r="U64" s="8">
        <f t="shared" si="5"/>
        <v>1</v>
      </c>
    </row>
    <row r="65" spans="1:21" x14ac:dyDescent="0.3">
      <c r="A65" s="11">
        <v>2043</v>
      </c>
      <c r="B65" s="15">
        <f t="shared" si="0"/>
        <v>0.41928784793651724</v>
      </c>
      <c r="C65" s="16">
        <v>0.58071141906348278</v>
      </c>
      <c r="D65" s="16">
        <f>EFs!$C$2</f>
        <v>7.3300000000000001E-7</v>
      </c>
      <c r="E65" s="23">
        <v>0</v>
      </c>
      <c r="F65" s="15">
        <v>0</v>
      </c>
      <c r="G65" s="16">
        <f t="shared" si="6"/>
        <v>0.98939593305577822</v>
      </c>
      <c r="H65" s="14">
        <v>1.0561066944221745E-2</v>
      </c>
      <c r="I65" s="16">
        <f>EFs!$C$3</f>
        <v>4.3000000000000002E-5</v>
      </c>
      <c r="J65" s="23">
        <v>0</v>
      </c>
      <c r="K65" s="15">
        <f t="shared" si="1"/>
        <v>0.99999059999999995</v>
      </c>
      <c r="L65" s="16">
        <f>EFs!$C$5</f>
        <v>9.3999999999999998E-6</v>
      </c>
      <c r="M65" s="23">
        <v>0</v>
      </c>
      <c r="N65" s="15">
        <v>0.84996344999999995</v>
      </c>
      <c r="O65" s="16">
        <v>0.14999355</v>
      </c>
      <c r="P65" s="16">
        <f>EFs!$C$4</f>
        <v>4.3000000000000002E-5</v>
      </c>
      <c r="Q65" s="23">
        <v>0</v>
      </c>
      <c r="R65" s="8">
        <f t="shared" si="2"/>
        <v>1</v>
      </c>
      <c r="S65" s="8">
        <f t="shared" si="3"/>
        <v>1</v>
      </c>
      <c r="T65" s="8">
        <f t="shared" si="4"/>
        <v>1</v>
      </c>
      <c r="U65" s="8">
        <f t="shared" si="5"/>
        <v>1</v>
      </c>
    </row>
    <row r="66" spans="1:21" x14ac:dyDescent="0.3">
      <c r="A66" s="11">
        <v>2044</v>
      </c>
      <c r="B66" s="15">
        <f t="shared" si="0"/>
        <v>0.41928784793651724</v>
      </c>
      <c r="C66" s="16">
        <v>0.58071141906348278</v>
      </c>
      <c r="D66" s="16">
        <f>EFs!$C$2</f>
        <v>7.3300000000000001E-7</v>
      </c>
      <c r="E66" s="23">
        <v>0</v>
      </c>
      <c r="F66" s="15">
        <v>0</v>
      </c>
      <c r="G66" s="16">
        <f t="shared" si="6"/>
        <v>0.98939593305577822</v>
      </c>
      <c r="H66" s="14">
        <v>1.0561066944221745E-2</v>
      </c>
      <c r="I66" s="16">
        <f>EFs!$C$3</f>
        <v>4.3000000000000002E-5</v>
      </c>
      <c r="J66" s="23">
        <v>0</v>
      </c>
      <c r="K66" s="15">
        <f t="shared" si="1"/>
        <v>0.99999059999999995</v>
      </c>
      <c r="L66" s="16">
        <f>EFs!$C$5</f>
        <v>9.3999999999999998E-6</v>
      </c>
      <c r="M66" s="23">
        <v>0</v>
      </c>
      <c r="N66" s="15">
        <v>0.84996344999999995</v>
      </c>
      <c r="O66" s="16">
        <v>0.14999355</v>
      </c>
      <c r="P66" s="16">
        <f>EFs!$C$4</f>
        <v>4.3000000000000002E-5</v>
      </c>
      <c r="Q66" s="23">
        <v>0</v>
      </c>
      <c r="R66" s="8">
        <f t="shared" si="2"/>
        <v>1</v>
      </c>
      <c r="S66" s="8">
        <f t="shared" si="3"/>
        <v>1</v>
      </c>
      <c r="T66" s="8">
        <f t="shared" si="4"/>
        <v>1</v>
      </c>
      <c r="U66" s="8">
        <f t="shared" si="5"/>
        <v>1</v>
      </c>
    </row>
    <row r="67" spans="1:21" x14ac:dyDescent="0.3">
      <c r="A67" s="11">
        <v>2045</v>
      </c>
      <c r="B67" s="15">
        <f t="shared" ref="B67:B72" si="7">1-C67-D67</f>
        <v>0.41928784793651724</v>
      </c>
      <c r="C67" s="16">
        <v>0.58071141906348278</v>
      </c>
      <c r="D67" s="16">
        <f>EFs!$C$2</f>
        <v>7.3300000000000001E-7</v>
      </c>
      <c r="E67" s="23">
        <v>0</v>
      </c>
      <c r="F67" s="15">
        <v>0</v>
      </c>
      <c r="G67" s="16">
        <f t="shared" si="6"/>
        <v>0.98939593305577822</v>
      </c>
      <c r="H67" s="14">
        <v>1.0561066944221745E-2</v>
      </c>
      <c r="I67" s="16">
        <f>EFs!$C$3</f>
        <v>4.3000000000000002E-5</v>
      </c>
      <c r="J67" s="23">
        <v>0</v>
      </c>
      <c r="K67" s="15">
        <f t="shared" ref="K67:K72" si="8">1-L67</f>
        <v>0.99999059999999995</v>
      </c>
      <c r="L67" s="16">
        <f>EFs!$C$5</f>
        <v>9.3999999999999998E-6</v>
      </c>
      <c r="M67" s="23">
        <v>0</v>
      </c>
      <c r="N67" s="15">
        <v>0.84996344999999995</v>
      </c>
      <c r="O67" s="16">
        <v>0.14999355</v>
      </c>
      <c r="P67" s="16">
        <f>EFs!$C$4</f>
        <v>4.3000000000000002E-5</v>
      </c>
      <c r="Q67" s="23">
        <v>0</v>
      </c>
      <c r="R67" s="8">
        <f t="shared" ref="R67:R72" si="9">SUM(B67:E67)</f>
        <v>1</v>
      </c>
      <c r="S67" s="8">
        <f t="shared" ref="S67:S72" si="10">SUM(F67:J67)</f>
        <v>1</v>
      </c>
      <c r="T67" s="8">
        <f t="shared" ref="T67:T72" si="11">SUM(K67:M67)</f>
        <v>1</v>
      </c>
      <c r="U67" s="8">
        <f t="shared" ref="U67:U72" si="12">SUM(N67:Q67)</f>
        <v>1</v>
      </c>
    </row>
    <row r="68" spans="1:21" x14ac:dyDescent="0.3">
      <c r="A68" s="11">
        <v>2046</v>
      </c>
      <c r="B68" s="15">
        <f t="shared" si="7"/>
        <v>0.41928784793651724</v>
      </c>
      <c r="C68" s="16">
        <v>0.58071141906348278</v>
      </c>
      <c r="D68" s="16">
        <f>EFs!$C$2</f>
        <v>7.3300000000000001E-7</v>
      </c>
      <c r="E68" s="23">
        <v>0</v>
      </c>
      <c r="F68" s="15">
        <v>0</v>
      </c>
      <c r="G68" s="16">
        <f t="shared" si="6"/>
        <v>0.98939593305577822</v>
      </c>
      <c r="H68" s="14">
        <v>1.0561066944221745E-2</v>
      </c>
      <c r="I68" s="16">
        <f>EFs!$C$3</f>
        <v>4.3000000000000002E-5</v>
      </c>
      <c r="J68" s="23">
        <v>0</v>
      </c>
      <c r="K68" s="15">
        <f t="shared" si="8"/>
        <v>0.99999059999999995</v>
      </c>
      <c r="L68" s="16">
        <f>EFs!$C$5</f>
        <v>9.3999999999999998E-6</v>
      </c>
      <c r="M68" s="23">
        <v>0</v>
      </c>
      <c r="N68" s="15">
        <v>0.84996344999999995</v>
      </c>
      <c r="O68" s="16">
        <v>0.14999355</v>
      </c>
      <c r="P68" s="16">
        <f>EFs!$C$4</f>
        <v>4.3000000000000002E-5</v>
      </c>
      <c r="Q68" s="23">
        <v>0</v>
      </c>
      <c r="R68" s="8">
        <f t="shared" si="9"/>
        <v>1</v>
      </c>
      <c r="S68" s="8">
        <f t="shared" si="10"/>
        <v>1</v>
      </c>
      <c r="T68" s="8">
        <f t="shared" si="11"/>
        <v>1</v>
      </c>
      <c r="U68" s="8">
        <f t="shared" si="12"/>
        <v>1</v>
      </c>
    </row>
    <row r="69" spans="1:21" x14ac:dyDescent="0.3">
      <c r="A69" s="11">
        <v>2047</v>
      </c>
      <c r="B69" s="15">
        <f t="shared" si="7"/>
        <v>0.41928784793651724</v>
      </c>
      <c r="C69" s="16">
        <v>0.58071141906348278</v>
      </c>
      <c r="D69" s="16">
        <f>EFs!$C$2</f>
        <v>7.3300000000000001E-7</v>
      </c>
      <c r="E69" s="23">
        <v>0</v>
      </c>
      <c r="F69" s="15">
        <v>0</v>
      </c>
      <c r="G69" s="16">
        <f t="shared" si="6"/>
        <v>0.98939593305577822</v>
      </c>
      <c r="H69" s="14">
        <v>1.0561066944221745E-2</v>
      </c>
      <c r="I69" s="16">
        <f>EFs!$C$3</f>
        <v>4.3000000000000002E-5</v>
      </c>
      <c r="J69" s="23">
        <v>0</v>
      </c>
      <c r="K69" s="15">
        <f t="shared" si="8"/>
        <v>0.99999059999999995</v>
      </c>
      <c r="L69" s="16">
        <f>EFs!$C$5</f>
        <v>9.3999999999999998E-6</v>
      </c>
      <c r="M69" s="23">
        <v>0</v>
      </c>
      <c r="N69" s="15">
        <v>0.84996344999999995</v>
      </c>
      <c r="O69" s="16">
        <v>0.14999355</v>
      </c>
      <c r="P69" s="16">
        <f>EFs!$C$4</f>
        <v>4.3000000000000002E-5</v>
      </c>
      <c r="Q69" s="23">
        <v>0</v>
      </c>
      <c r="R69" s="8">
        <f t="shared" si="9"/>
        <v>1</v>
      </c>
      <c r="S69" s="8">
        <f t="shared" si="10"/>
        <v>1</v>
      </c>
      <c r="T69" s="8">
        <f t="shared" si="11"/>
        <v>1</v>
      </c>
      <c r="U69" s="8">
        <f t="shared" si="12"/>
        <v>1</v>
      </c>
    </row>
    <row r="70" spans="1:21" x14ac:dyDescent="0.3">
      <c r="A70" s="11">
        <v>2048</v>
      </c>
      <c r="B70" s="15">
        <f t="shared" si="7"/>
        <v>0.41928784793651724</v>
      </c>
      <c r="C70" s="16">
        <v>0.58071141906348278</v>
      </c>
      <c r="D70" s="16">
        <f>EFs!$C$2</f>
        <v>7.3300000000000001E-7</v>
      </c>
      <c r="E70" s="23">
        <v>0</v>
      </c>
      <c r="F70" s="15">
        <v>0</v>
      </c>
      <c r="G70" s="16">
        <f t="shared" si="6"/>
        <v>0.98939593305577822</v>
      </c>
      <c r="H70" s="14">
        <v>1.0561066944221745E-2</v>
      </c>
      <c r="I70" s="16">
        <f>EFs!$C$3</f>
        <v>4.3000000000000002E-5</v>
      </c>
      <c r="J70" s="23">
        <v>0</v>
      </c>
      <c r="K70" s="15">
        <f t="shared" si="8"/>
        <v>0.99999059999999995</v>
      </c>
      <c r="L70" s="16">
        <f>EFs!$C$5</f>
        <v>9.3999999999999998E-6</v>
      </c>
      <c r="M70" s="23">
        <v>0</v>
      </c>
      <c r="N70" s="15">
        <v>0.84996344999999995</v>
      </c>
      <c r="O70" s="16">
        <v>0.14999355</v>
      </c>
      <c r="P70" s="16">
        <f>EFs!$C$4</f>
        <v>4.3000000000000002E-5</v>
      </c>
      <c r="Q70" s="23">
        <v>0</v>
      </c>
      <c r="R70" s="8">
        <f t="shared" si="9"/>
        <v>1</v>
      </c>
      <c r="S70" s="8">
        <f t="shared" si="10"/>
        <v>1</v>
      </c>
      <c r="T70" s="8">
        <f t="shared" si="11"/>
        <v>1</v>
      </c>
      <c r="U70" s="8">
        <f t="shared" si="12"/>
        <v>1</v>
      </c>
    </row>
    <row r="71" spans="1:21" x14ac:dyDescent="0.3">
      <c r="A71" s="11">
        <v>2049</v>
      </c>
      <c r="B71" s="15">
        <f t="shared" si="7"/>
        <v>0.41928784793651724</v>
      </c>
      <c r="C71" s="16">
        <v>0.58071141906348278</v>
      </c>
      <c r="D71" s="16">
        <f>EFs!$C$2</f>
        <v>7.3300000000000001E-7</v>
      </c>
      <c r="E71" s="23">
        <v>0</v>
      </c>
      <c r="F71" s="15">
        <v>0</v>
      </c>
      <c r="G71" s="16">
        <f t="shared" si="6"/>
        <v>0.98939593305577822</v>
      </c>
      <c r="H71" s="14">
        <v>1.0561066944221745E-2</v>
      </c>
      <c r="I71" s="16">
        <f>EFs!$C$3</f>
        <v>4.3000000000000002E-5</v>
      </c>
      <c r="J71" s="23">
        <v>0</v>
      </c>
      <c r="K71" s="15">
        <f t="shared" si="8"/>
        <v>0.99999059999999995</v>
      </c>
      <c r="L71" s="16">
        <f>EFs!$C$5</f>
        <v>9.3999999999999998E-6</v>
      </c>
      <c r="M71" s="23">
        <v>0</v>
      </c>
      <c r="N71" s="15">
        <v>0.84996344999999995</v>
      </c>
      <c r="O71" s="16">
        <v>0.14999355</v>
      </c>
      <c r="P71" s="16">
        <f>EFs!$C$4</f>
        <v>4.3000000000000002E-5</v>
      </c>
      <c r="Q71" s="23">
        <v>0</v>
      </c>
      <c r="R71" s="8">
        <f t="shared" si="9"/>
        <v>1</v>
      </c>
      <c r="S71" s="8">
        <f t="shared" si="10"/>
        <v>1</v>
      </c>
      <c r="T71" s="8">
        <f t="shared" si="11"/>
        <v>1</v>
      </c>
      <c r="U71" s="8">
        <f t="shared" si="12"/>
        <v>1</v>
      </c>
    </row>
    <row r="72" spans="1:21" x14ac:dyDescent="0.3">
      <c r="A72" s="11">
        <v>2050</v>
      </c>
      <c r="B72" s="15">
        <f t="shared" si="7"/>
        <v>0.41928784793651724</v>
      </c>
      <c r="C72" s="16">
        <v>0.58071141906348278</v>
      </c>
      <c r="D72" s="17">
        <f>EFs!$C$2</f>
        <v>7.3300000000000001E-7</v>
      </c>
      <c r="E72" s="24">
        <v>0</v>
      </c>
      <c r="F72" s="15">
        <v>0</v>
      </c>
      <c r="G72" s="17">
        <f t="shared" si="6"/>
        <v>0.98939593305577822</v>
      </c>
      <c r="H72" s="14">
        <v>1.0561066944221745E-2</v>
      </c>
      <c r="I72" s="17">
        <f>EFs!$C$3</f>
        <v>4.3000000000000002E-5</v>
      </c>
      <c r="J72" s="24">
        <v>0</v>
      </c>
      <c r="K72" s="15">
        <f t="shared" si="8"/>
        <v>0.99999059999999995</v>
      </c>
      <c r="L72" s="17">
        <f>EFs!$C$5</f>
        <v>9.3999999999999998E-6</v>
      </c>
      <c r="M72" s="24">
        <v>0</v>
      </c>
      <c r="N72" s="15">
        <v>0.84996344999999995</v>
      </c>
      <c r="O72" s="16">
        <v>0.14999355</v>
      </c>
      <c r="P72" s="17">
        <f>EFs!$C$4</f>
        <v>4.3000000000000002E-5</v>
      </c>
      <c r="Q72" s="24">
        <v>0</v>
      </c>
      <c r="R72" s="8">
        <f t="shared" si="9"/>
        <v>1</v>
      </c>
      <c r="S72" s="8">
        <f t="shared" si="10"/>
        <v>1</v>
      </c>
      <c r="T72" s="8">
        <f t="shared" si="11"/>
        <v>1</v>
      </c>
      <c r="U72" s="8">
        <f t="shared" si="12"/>
        <v>1</v>
      </c>
    </row>
  </sheetData>
  <hyperlinks>
    <hyperlink ref="B1" r:id="rId1" display="F_1_@" xr:uid="{23A64107-A451-484A-923B-2FF9CF94048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DE4F-8D27-470E-95A8-5765F69A4C18}">
  <sheetPr>
    <tabColor theme="9" tint="0.59999389629810485"/>
  </sheetPr>
  <dimension ref="A1:U72"/>
  <sheetViews>
    <sheetView workbookViewId="0">
      <selection activeCell="B2" sqref="B2:C72"/>
    </sheetView>
  </sheetViews>
  <sheetFormatPr defaultRowHeight="14.4" x14ac:dyDescent="0.3"/>
  <sheetData>
    <row r="1" spans="1:21" x14ac:dyDescent="0.3">
      <c r="A1" s="18" t="s">
        <v>0</v>
      </c>
      <c r="B1" s="19" t="s">
        <v>13</v>
      </c>
      <c r="C1" s="20" t="s">
        <v>15</v>
      </c>
      <c r="D1" s="20" t="s">
        <v>14</v>
      </c>
      <c r="E1" s="21" t="s">
        <v>37</v>
      </c>
      <c r="F1" s="22" t="s">
        <v>19</v>
      </c>
      <c r="G1" s="20" t="s">
        <v>16</v>
      </c>
      <c r="H1" s="20" t="s">
        <v>18</v>
      </c>
      <c r="I1" s="20" t="s">
        <v>17</v>
      </c>
      <c r="J1" s="21" t="s">
        <v>38</v>
      </c>
      <c r="K1" s="22" t="s">
        <v>20</v>
      </c>
      <c r="L1" s="20" t="s">
        <v>21</v>
      </c>
      <c r="M1" s="21" t="s">
        <v>39</v>
      </c>
      <c r="N1" s="22" t="s">
        <v>40</v>
      </c>
      <c r="O1" s="20" t="s">
        <v>50</v>
      </c>
      <c r="P1" s="20" t="s">
        <v>36</v>
      </c>
      <c r="Q1" s="21" t="s">
        <v>41</v>
      </c>
      <c r="R1" s="25" t="s">
        <v>51</v>
      </c>
      <c r="S1" s="25" t="s">
        <v>52</v>
      </c>
      <c r="T1" s="25" t="s">
        <v>53</v>
      </c>
      <c r="U1" s="25" t="s">
        <v>54</v>
      </c>
    </row>
    <row r="2" spans="1:21" x14ac:dyDescent="0.3">
      <c r="A2" s="4">
        <v>1980</v>
      </c>
      <c r="B2" s="8">
        <f>(1-D2)*'1_plastics_TFs'!B2</f>
        <v>0.41994414000000002</v>
      </c>
      <c r="C2" s="8">
        <f>(1-D2)*'1_plastics_TFs'!C2</f>
        <v>0.57992285999999993</v>
      </c>
      <c r="D2" s="8">
        <f>EFs!$D$2</f>
        <v>1.3300000000000001E-4</v>
      </c>
      <c r="E2" s="8">
        <v>0</v>
      </c>
      <c r="F2" s="8">
        <v>0.14999768999999999</v>
      </c>
      <c r="G2" s="8">
        <v>0.84998691000000004</v>
      </c>
      <c r="H2" s="8">
        <v>0</v>
      </c>
      <c r="I2" s="8">
        <f>EFs!$D$3</f>
        <v>1.5400000000000002E-5</v>
      </c>
      <c r="J2" s="8">
        <v>0</v>
      </c>
      <c r="K2" s="8">
        <f>1-L2</f>
        <v>0.99999059999999995</v>
      </c>
      <c r="L2" s="8">
        <f>EFs!$D$5</f>
        <v>9.3999999999999998E-6</v>
      </c>
      <c r="M2" s="8">
        <v>0</v>
      </c>
      <c r="N2" s="8">
        <v>0.84998691000000004</v>
      </c>
      <c r="O2" s="8">
        <v>0.14999768999999999</v>
      </c>
      <c r="P2" s="8">
        <f>EFs!$D$4</f>
        <v>1.5400000000000002E-5</v>
      </c>
      <c r="Q2" s="8">
        <v>0</v>
      </c>
      <c r="R2" s="8">
        <f>SUM(B2:E2)</f>
        <v>1</v>
      </c>
      <c r="S2" s="8">
        <f>SUM(F2:J2)</f>
        <v>1</v>
      </c>
      <c r="T2" s="8">
        <f>SUM(K2:M2)</f>
        <v>1</v>
      </c>
      <c r="U2" s="8">
        <f>SUM(N2:Q2)</f>
        <v>1</v>
      </c>
    </row>
    <row r="3" spans="1:21" x14ac:dyDescent="0.3">
      <c r="A3" s="4">
        <v>1981</v>
      </c>
      <c r="B3" s="8">
        <f>(1-D3)*'1_plastics_TFs'!B3</f>
        <v>0.41994414000000002</v>
      </c>
      <c r="C3" s="8">
        <f>(1-D3)*'1_plastics_TFs'!C3</f>
        <v>0.57992285999999993</v>
      </c>
      <c r="D3" s="8">
        <f>EFs!$D$2</f>
        <v>1.3300000000000001E-4</v>
      </c>
      <c r="E3" s="8">
        <v>0</v>
      </c>
      <c r="F3" s="8">
        <v>0.14999768999999999</v>
      </c>
      <c r="G3" s="8">
        <v>0.84998691000000004</v>
      </c>
      <c r="H3" s="8">
        <v>0</v>
      </c>
      <c r="I3" s="8">
        <f>EFs!$D$3</f>
        <v>1.5400000000000002E-5</v>
      </c>
      <c r="J3" s="8">
        <v>0</v>
      </c>
      <c r="K3" s="8">
        <f t="shared" ref="K3:K66" si="0">1-L3</f>
        <v>0.99999059999999995</v>
      </c>
      <c r="L3" s="8">
        <f>EFs!$D$5</f>
        <v>9.3999999999999998E-6</v>
      </c>
      <c r="M3" s="8">
        <v>0</v>
      </c>
      <c r="N3" s="8">
        <v>0.84998691000000004</v>
      </c>
      <c r="O3" s="8">
        <v>0.14999768999999999</v>
      </c>
      <c r="P3" s="8">
        <f>EFs!$D$4</f>
        <v>1.5400000000000002E-5</v>
      </c>
      <c r="Q3" s="8">
        <v>0</v>
      </c>
      <c r="R3" s="8">
        <f t="shared" ref="R3:R66" si="1">SUM(B3:E3)</f>
        <v>1</v>
      </c>
      <c r="S3" s="8">
        <f t="shared" ref="S3:S66" si="2">SUM(F3:J3)</f>
        <v>1</v>
      </c>
      <c r="T3" s="8">
        <f t="shared" ref="T3:T66" si="3">SUM(K3:M3)</f>
        <v>1</v>
      </c>
      <c r="U3" s="8">
        <f t="shared" ref="U3:U66" si="4">SUM(N3:Q3)</f>
        <v>1</v>
      </c>
    </row>
    <row r="4" spans="1:21" x14ac:dyDescent="0.3">
      <c r="A4" s="4">
        <v>1982</v>
      </c>
      <c r="B4" s="8">
        <f>(1-D4)*'1_plastics_TFs'!B4</f>
        <v>0.41994414000000002</v>
      </c>
      <c r="C4" s="8">
        <f>(1-D4)*'1_plastics_TFs'!C4</f>
        <v>0.57992285999999993</v>
      </c>
      <c r="D4" s="8">
        <f>EFs!$D$2</f>
        <v>1.3300000000000001E-4</v>
      </c>
      <c r="E4" s="8">
        <v>0</v>
      </c>
      <c r="F4" s="8">
        <v>0.14999768999999999</v>
      </c>
      <c r="G4" s="8">
        <v>0.84998691000000004</v>
      </c>
      <c r="H4" s="8">
        <v>0</v>
      </c>
      <c r="I4" s="8">
        <f>EFs!$D$3</f>
        <v>1.5400000000000002E-5</v>
      </c>
      <c r="J4" s="8">
        <v>0</v>
      </c>
      <c r="K4" s="8">
        <f t="shared" si="0"/>
        <v>0.99999059999999995</v>
      </c>
      <c r="L4" s="8">
        <f>EFs!$D$5</f>
        <v>9.3999999999999998E-6</v>
      </c>
      <c r="M4" s="8">
        <v>0</v>
      </c>
      <c r="N4" s="8">
        <v>0.84998691000000004</v>
      </c>
      <c r="O4" s="8">
        <v>0.14999768999999999</v>
      </c>
      <c r="P4" s="8">
        <f>EFs!$D$4</f>
        <v>1.5400000000000002E-5</v>
      </c>
      <c r="Q4" s="8">
        <v>0</v>
      </c>
      <c r="R4" s="8">
        <f t="shared" si="1"/>
        <v>1</v>
      </c>
      <c r="S4" s="8">
        <f t="shared" si="2"/>
        <v>1</v>
      </c>
      <c r="T4" s="8">
        <f t="shared" si="3"/>
        <v>1</v>
      </c>
      <c r="U4" s="8">
        <f t="shared" si="4"/>
        <v>1</v>
      </c>
    </row>
    <row r="5" spans="1:21" x14ac:dyDescent="0.3">
      <c r="A5" s="4">
        <v>1983</v>
      </c>
      <c r="B5" s="8">
        <f>(1-D5)*'1_plastics_TFs'!B5</f>
        <v>0.41994414000000002</v>
      </c>
      <c r="C5" s="8">
        <f>(1-D5)*'1_plastics_TFs'!C5</f>
        <v>0.57992285999999993</v>
      </c>
      <c r="D5" s="8">
        <f>EFs!$D$2</f>
        <v>1.3300000000000001E-4</v>
      </c>
      <c r="E5" s="8">
        <v>0</v>
      </c>
      <c r="F5" s="8">
        <v>0.14999768999999999</v>
      </c>
      <c r="G5" s="8">
        <v>0.84998691000000004</v>
      </c>
      <c r="H5" s="8">
        <v>0</v>
      </c>
      <c r="I5" s="8">
        <f>EFs!$D$3</f>
        <v>1.5400000000000002E-5</v>
      </c>
      <c r="J5" s="8">
        <v>0</v>
      </c>
      <c r="K5" s="8">
        <f t="shared" si="0"/>
        <v>0.99999059999999995</v>
      </c>
      <c r="L5" s="8">
        <f>EFs!$D$5</f>
        <v>9.3999999999999998E-6</v>
      </c>
      <c r="M5" s="8">
        <v>0</v>
      </c>
      <c r="N5" s="8">
        <v>0.84998691000000004</v>
      </c>
      <c r="O5" s="8">
        <v>0.14999768999999999</v>
      </c>
      <c r="P5" s="8">
        <f>EFs!$D$4</f>
        <v>1.5400000000000002E-5</v>
      </c>
      <c r="Q5" s="8">
        <v>0</v>
      </c>
      <c r="R5" s="8">
        <f t="shared" si="1"/>
        <v>1</v>
      </c>
      <c r="S5" s="8">
        <f t="shared" si="2"/>
        <v>1</v>
      </c>
      <c r="T5" s="8">
        <f t="shared" si="3"/>
        <v>1</v>
      </c>
      <c r="U5" s="8">
        <f t="shared" si="4"/>
        <v>1</v>
      </c>
    </row>
    <row r="6" spans="1:21" x14ac:dyDescent="0.3">
      <c r="A6" s="4">
        <v>1984</v>
      </c>
      <c r="B6" s="8">
        <f>(1-D6)*'1_plastics_TFs'!B6</f>
        <v>0.41994414000000002</v>
      </c>
      <c r="C6" s="8">
        <f>(1-D6)*'1_plastics_TFs'!C6</f>
        <v>0.57992285999999993</v>
      </c>
      <c r="D6" s="8">
        <f>EFs!$D$2</f>
        <v>1.3300000000000001E-4</v>
      </c>
      <c r="E6" s="8">
        <v>0</v>
      </c>
      <c r="F6" s="8">
        <v>0.14999768999999999</v>
      </c>
      <c r="G6" s="8">
        <v>0.84998691000000004</v>
      </c>
      <c r="H6" s="8">
        <v>0</v>
      </c>
      <c r="I6" s="8">
        <f>EFs!$D$3</f>
        <v>1.5400000000000002E-5</v>
      </c>
      <c r="J6" s="8">
        <v>0</v>
      </c>
      <c r="K6" s="8">
        <f t="shared" si="0"/>
        <v>0.99999059999999995</v>
      </c>
      <c r="L6" s="8">
        <f>EFs!$D$5</f>
        <v>9.3999999999999998E-6</v>
      </c>
      <c r="M6" s="8">
        <v>0</v>
      </c>
      <c r="N6" s="8">
        <v>0.84998691000000004</v>
      </c>
      <c r="O6" s="8">
        <v>0.14999768999999999</v>
      </c>
      <c r="P6" s="8">
        <f>EFs!$D$4</f>
        <v>1.5400000000000002E-5</v>
      </c>
      <c r="Q6" s="8">
        <v>0</v>
      </c>
      <c r="R6" s="8">
        <f t="shared" si="1"/>
        <v>1</v>
      </c>
      <c r="S6" s="8">
        <f t="shared" si="2"/>
        <v>1</v>
      </c>
      <c r="T6" s="8">
        <f t="shared" si="3"/>
        <v>1</v>
      </c>
      <c r="U6" s="8">
        <f t="shared" si="4"/>
        <v>1</v>
      </c>
    </row>
    <row r="7" spans="1:21" x14ac:dyDescent="0.3">
      <c r="A7" s="4">
        <v>1985</v>
      </c>
      <c r="B7" s="8">
        <f>(1-D7)*'1_plastics_TFs'!B7</f>
        <v>0.41994414000000002</v>
      </c>
      <c r="C7" s="8">
        <f>(1-D7)*'1_plastics_TFs'!C7</f>
        <v>0.57992285999999993</v>
      </c>
      <c r="D7" s="8">
        <f>EFs!$D$2</f>
        <v>1.3300000000000001E-4</v>
      </c>
      <c r="E7" s="8">
        <v>0</v>
      </c>
      <c r="F7" s="8">
        <v>0.14999768999999999</v>
      </c>
      <c r="G7" s="8">
        <v>0.84998691000000004</v>
      </c>
      <c r="H7" s="8">
        <v>0</v>
      </c>
      <c r="I7" s="8">
        <f>EFs!$D$3</f>
        <v>1.5400000000000002E-5</v>
      </c>
      <c r="J7" s="8">
        <v>0</v>
      </c>
      <c r="K7" s="8">
        <f t="shared" si="0"/>
        <v>0.99999059999999995</v>
      </c>
      <c r="L7" s="8">
        <f>EFs!$D$5</f>
        <v>9.3999999999999998E-6</v>
      </c>
      <c r="M7" s="8">
        <v>0</v>
      </c>
      <c r="N7" s="8">
        <v>0.84998691000000004</v>
      </c>
      <c r="O7" s="8">
        <v>0.14999768999999999</v>
      </c>
      <c r="P7" s="8">
        <f>EFs!$D$4</f>
        <v>1.5400000000000002E-5</v>
      </c>
      <c r="Q7" s="8">
        <v>0</v>
      </c>
      <c r="R7" s="8">
        <f t="shared" si="1"/>
        <v>1</v>
      </c>
      <c r="S7" s="8">
        <f t="shared" si="2"/>
        <v>1</v>
      </c>
      <c r="T7" s="8">
        <f t="shared" si="3"/>
        <v>1</v>
      </c>
      <c r="U7" s="8">
        <f t="shared" si="4"/>
        <v>1</v>
      </c>
    </row>
    <row r="8" spans="1:21" x14ac:dyDescent="0.3">
      <c r="A8" s="4">
        <v>1986</v>
      </c>
      <c r="B8" s="8">
        <f>(1-D8)*'1_plastics_TFs'!B8</f>
        <v>0.41994414000000002</v>
      </c>
      <c r="C8" s="8">
        <f>(1-D8)*'1_plastics_TFs'!C8</f>
        <v>0.57992285999999993</v>
      </c>
      <c r="D8" s="8">
        <f>EFs!$D$2</f>
        <v>1.3300000000000001E-4</v>
      </c>
      <c r="E8" s="8">
        <v>0</v>
      </c>
      <c r="F8" s="8">
        <v>0.14999768999999999</v>
      </c>
      <c r="G8" s="8">
        <v>0.84998691000000004</v>
      </c>
      <c r="H8" s="8">
        <v>0</v>
      </c>
      <c r="I8" s="8">
        <f>EFs!$D$3</f>
        <v>1.5400000000000002E-5</v>
      </c>
      <c r="J8" s="8">
        <v>0</v>
      </c>
      <c r="K8" s="8">
        <f t="shared" si="0"/>
        <v>0.99999059999999995</v>
      </c>
      <c r="L8" s="8">
        <f>EFs!$D$5</f>
        <v>9.3999999999999998E-6</v>
      </c>
      <c r="M8" s="8">
        <v>0</v>
      </c>
      <c r="N8" s="8">
        <v>0.84998691000000004</v>
      </c>
      <c r="O8" s="8">
        <v>0.14999768999999999</v>
      </c>
      <c r="P8" s="8">
        <f>EFs!$D$4</f>
        <v>1.5400000000000002E-5</v>
      </c>
      <c r="Q8" s="8">
        <v>0</v>
      </c>
      <c r="R8" s="8">
        <f t="shared" si="1"/>
        <v>1</v>
      </c>
      <c r="S8" s="8">
        <f t="shared" si="2"/>
        <v>1</v>
      </c>
      <c r="T8" s="8">
        <f t="shared" si="3"/>
        <v>1</v>
      </c>
      <c r="U8" s="8">
        <f t="shared" si="4"/>
        <v>1</v>
      </c>
    </row>
    <row r="9" spans="1:21" x14ac:dyDescent="0.3">
      <c r="A9" s="4">
        <v>1987</v>
      </c>
      <c r="B9" s="8">
        <f>(1-D9)*'1_plastics_TFs'!B9</f>
        <v>0.41994414000000002</v>
      </c>
      <c r="C9" s="8">
        <f>(1-D9)*'1_plastics_TFs'!C9</f>
        <v>0.57992285999999993</v>
      </c>
      <c r="D9" s="8">
        <f>EFs!$D$2</f>
        <v>1.3300000000000001E-4</v>
      </c>
      <c r="E9" s="8">
        <v>0</v>
      </c>
      <c r="F9" s="8">
        <v>0.14999768999999999</v>
      </c>
      <c r="G9" s="8">
        <v>0.84998691000000004</v>
      </c>
      <c r="H9" s="8">
        <v>0</v>
      </c>
      <c r="I9" s="8">
        <f>EFs!$D$3</f>
        <v>1.5400000000000002E-5</v>
      </c>
      <c r="J9" s="8">
        <v>0</v>
      </c>
      <c r="K9" s="8">
        <f t="shared" si="0"/>
        <v>0.99999059999999995</v>
      </c>
      <c r="L9" s="8">
        <f>EFs!$D$5</f>
        <v>9.3999999999999998E-6</v>
      </c>
      <c r="M9" s="8">
        <v>0</v>
      </c>
      <c r="N9" s="8">
        <v>0.84998691000000004</v>
      </c>
      <c r="O9" s="8">
        <v>0.14999768999999999</v>
      </c>
      <c r="P9" s="8">
        <f>EFs!$D$4</f>
        <v>1.5400000000000002E-5</v>
      </c>
      <c r="Q9" s="8">
        <v>0</v>
      </c>
      <c r="R9" s="8">
        <f t="shared" si="1"/>
        <v>1</v>
      </c>
      <c r="S9" s="8">
        <f t="shared" si="2"/>
        <v>1</v>
      </c>
      <c r="T9" s="8">
        <f t="shared" si="3"/>
        <v>1</v>
      </c>
      <c r="U9" s="8">
        <f t="shared" si="4"/>
        <v>1</v>
      </c>
    </row>
    <row r="10" spans="1:21" x14ac:dyDescent="0.3">
      <c r="A10" s="4">
        <v>1988</v>
      </c>
      <c r="B10" s="8">
        <f>(1-D10)*'1_plastics_TFs'!B10</f>
        <v>0.41994414000000002</v>
      </c>
      <c r="C10" s="8">
        <f>(1-D10)*'1_plastics_TFs'!C10</f>
        <v>0.57992285999999993</v>
      </c>
      <c r="D10" s="8">
        <f>EFs!$D$2</f>
        <v>1.3300000000000001E-4</v>
      </c>
      <c r="E10" s="8">
        <v>0</v>
      </c>
      <c r="F10" s="8">
        <v>0.14999768999999999</v>
      </c>
      <c r="G10" s="8">
        <v>0.84998691000000004</v>
      </c>
      <c r="H10" s="8">
        <v>0</v>
      </c>
      <c r="I10" s="8">
        <f>EFs!$D$3</f>
        <v>1.5400000000000002E-5</v>
      </c>
      <c r="J10" s="8">
        <v>0</v>
      </c>
      <c r="K10" s="8">
        <f t="shared" si="0"/>
        <v>0.99999059999999995</v>
      </c>
      <c r="L10" s="8">
        <f>EFs!$D$5</f>
        <v>9.3999999999999998E-6</v>
      </c>
      <c r="M10" s="8">
        <v>0</v>
      </c>
      <c r="N10" s="8">
        <v>0.84998691000000004</v>
      </c>
      <c r="O10" s="8">
        <v>0.14999768999999999</v>
      </c>
      <c r="P10" s="8">
        <f>EFs!$D$4</f>
        <v>1.5400000000000002E-5</v>
      </c>
      <c r="Q10" s="8">
        <v>0</v>
      </c>
      <c r="R10" s="8">
        <f t="shared" si="1"/>
        <v>1</v>
      </c>
      <c r="S10" s="8">
        <f t="shared" si="2"/>
        <v>1</v>
      </c>
      <c r="T10" s="8">
        <f t="shared" si="3"/>
        <v>1</v>
      </c>
      <c r="U10" s="8">
        <f t="shared" si="4"/>
        <v>1</v>
      </c>
    </row>
    <row r="11" spans="1:21" x14ac:dyDescent="0.3">
      <c r="A11" s="4">
        <v>1989</v>
      </c>
      <c r="B11" s="8">
        <f>(1-D11)*'1_plastics_TFs'!B11</f>
        <v>0.41994414000000002</v>
      </c>
      <c r="C11" s="8">
        <f>(1-D11)*'1_plastics_TFs'!C11</f>
        <v>0.57992285999999993</v>
      </c>
      <c r="D11" s="8">
        <f>EFs!$D$2</f>
        <v>1.3300000000000001E-4</v>
      </c>
      <c r="E11" s="8">
        <v>0</v>
      </c>
      <c r="F11" s="8">
        <v>0.14999768999999999</v>
      </c>
      <c r="G11" s="8">
        <v>0.84998691000000004</v>
      </c>
      <c r="H11" s="8">
        <v>0</v>
      </c>
      <c r="I11" s="8">
        <f>EFs!$D$3</f>
        <v>1.5400000000000002E-5</v>
      </c>
      <c r="J11" s="8">
        <v>0</v>
      </c>
      <c r="K11" s="8">
        <f t="shared" si="0"/>
        <v>0.99999059999999995</v>
      </c>
      <c r="L11" s="8">
        <f>EFs!$D$5</f>
        <v>9.3999999999999998E-6</v>
      </c>
      <c r="M11" s="8">
        <v>0</v>
      </c>
      <c r="N11" s="8">
        <v>0.84998691000000004</v>
      </c>
      <c r="O11" s="8">
        <v>0.14999768999999999</v>
      </c>
      <c r="P11" s="8">
        <f>EFs!$D$4</f>
        <v>1.5400000000000002E-5</v>
      </c>
      <c r="Q11" s="8">
        <v>0</v>
      </c>
      <c r="R11" s="8">
        <f t="shared" si="1"/>
        <v>1</v>
      </c>
      <c r="S11" s="8">
        <f t="shared" si="2"/>
        <v>1</v>
      </c>
      <c r="T11" s="8">
        <f t="shared" si="3"/>
        <v>1</v>
      </c>
      <c r="U11" s="8">
        <f t="shared" si="4"/>
        <v>1</v>
      </c>
    </row>
    <row r="12" spans="1:21" x14ac:dyDescent="0.3">
      <c r="A12" s="4">
        <v>1990</v>
      </c>
      <c r="B12" s="8">
        <f>(1-D12)*'1_plastics_TFs'!B12</f>
        <v>0.41994414000000002</v>
      </c>
      <c r="C12" s="8">
        <f>(1-D12)*'1_plastics_TFs'!C12</f>
        <v>0.57992285999999993</v>
      </c>
      <c r="D12" s="8">
        <f>EFs!$D$2</f>
        <v>1.3300000000000001E-4</v>
      </c>
      <c r="E12" s="8">
        <v>0</v>
      </c>
      <c r="F12" s="8">
        <v>0.14999768999999999</v>
      </c>
      <c r="G12" s="8">
        <v>0.84998691000000004</v>
      </c>
      <c r="H12" s="8">
        <v>0</v>
      </c>
      <c r="I12" s="8">
        <f>EFs!$D$3</f>
        <v>1.5400000000000002E-5</v>
      </c>
      <c r="J12" s="8">
        <v>0</v>
      </c>
      <c r="K12" s="8">
        <f t="shared" si="0"/>
        <v>0.99999059999999995</v>
      </c>
      <c r="L12" s="8">
        <f>EFs!$D$5</f>
        <v>9.3999999999999998E-6</v>
      </c>
      <c r="M12" s="8">
        <v>0</v>
      </c>
      <c r="N12" s="8">
        <v>0.84998691000000004</v>
      </c>
      <c r="O12" s="8">
        <v>0.14999768999999999</v>
      </c>
      <c r="P12" s="8">
        <f>EFs!$D$4</f>
        <v>1.5400000000000002E-5</v>
      </c>
      <c r="Q12" s="8">
        <v>0</v>
      </c>
      <c r="R12" s="8">
        <f t="shared" si="1"/>
        <v>1</v>
      </c>
      <c r="S12" s="8">
        <f t="shared" si="2"/>
        <v>1</v>
      </c>
      <c r="T12" s="8">
        <f t="shared" si="3"/>
        <v>1</v>
      </c>
      <c r="U12" s="8">
        <f t="shared" si="4"/>
        <v>1</v>
      </c>
    </row>
    <row r="13" spans="1:21" x14ac:dyDescent="0.3">
      <c r="A13" s="4">
        <v>1991</v>
      </c>
      <c r="B13" s="8">
        <f>(1-D13)*'1_plastics_TFs'!B13</f>
        <v>0.41994414000000002</v>
      </c>
      <c r="C13" s="8">
        <f>(1-D13)*'1_plastics_TFs'!C13</f>
        <v>0.57992285999999993</v>
      </c>
      <c r="D13" s="8">
        <f>EFs!$D$2</f>
        <v>1.3300000000000001E-4</v>
      </c>
      <c r="E13" s="8">
        <v>0</v>
      </c>
      <c r="F13" s="8">
        <v>0.14999768999999999</v>
      </c>
      <c r="G13" s="8">
        <v>0.84998691000000004</v>
      </c>
      <c r="H13" s="8">
        <v>0</v>
      </c>
      <c r="I13" s="8">
        <f>EFs!$D$3</f>
        <v>1.5400000000000002E-5</v>
      </c>
      <c r="J13" s="8">
        <v>0</v>
      </c>
      <c r="K13" s="8">
        <f t="shared" si="0"/>
        <v>0.99999059999999995</v>
      </c>
      <c r="L13" s="8">
        <f>EFs!$D$5</f>
        <v>9.3999999999999998E-6</v>
      </c>
      <c r="M13" s="8">
        <v>0</v>
      </c>
      <c r="N13" s="8">
        <v>0.84998691000000004</v>
      </c>
      <c r="O13" s="8">
        <v>0.14999768999999999</v>
      </c>
      <c r="P13" s="8">
        <f>EFs!$D$4</f>
        <v>1.5400000000000002E-5</v>
      </c>
      <c r="Q13" s="8">
        <v>0</v>
      </c>
      <c r="R13" s="8">
        <f t="shared" si="1"/>
        <v>1</v>
      </c>
      <c r="S13" s="8">
        <f t="shared" si="2"/>
        <v>1</v>
      </c>
      <c r="T13" s="8">
        <f t="shared" si="3"/>
        <v>1</v>
      </c>
      <c r="U13" s="8">
        <f t="shared" si="4"/>
        <v>1</v>
      </c>
    </row>
    <row r="14" spans="1:21" x14ac:dyDescent="0.3">
      <c r="A14" s="4">
        <v>1992</v>
      </c>
      <c r="B14" s="8">
        <f>(1-D14)*'1_plastics_TFs'!B14</f>
        <v>0.41994414000000002</v>
      </c>
      <c r="C14" s="8">
        <f>(1-D14)*'1_plastics_TFs'!C14</f>
        <v>0.57992285999999993</v>
      </c>
      <c r="D14" s="8">
        <f>EFs!$D$2</f>
        <v>1.3300000000000001E-4</v>
      </c>
      <c r="E14" s="8">
        <v>0</v>
      </c>
      <c r="F14" s="8">
        <v>0.14999768999999999</v>
      </c>
      <c r="G14" s="8">
        <v>0.84998691000000004</v>
      </c>
      <c r="H14" s="8">
        <v>0</v>
      </c>
      <c r="I14" s="8">
        <f>EFs!$D$3</f>
        <v>1.5400000000000002E-5</v>
      </c>
      <c r="J14" s="8">
        <v>0</v>
      </c>
      <c r="K14" s="8">
        <f t="shared" si="0"/>
        <v>0.99999059999999995</v>
      </c>
      <c r="L14" s="8">
        <f>EFs!$D$5</f>
        <v>9.3999999999999998E-6</v>
      </c>
      <c r="M14" s="8">
        <v>0</v>
      </c>
      <c r="N14" s="8">
        <v>0.84998691000000004</v>
      </c>
      <c r="O14" s="8">
        <v>0.14999768999999999</v>
      </c>
      <c r="P14" s="8">
        <f>EFs!$D$4</f>
        <v>1.5400000000000002E-5</v>
      </c>
      <c r="Q14" s="8">
        <v>0</v>
      </c>
      <c r="R14" s="8">
        <f t="shared" si="1"/>
        <v>1</v>
      </c>
      <c r="S14" s="8">
        <f t="shared" si="2"/>
        <v>1</v>
      </c>
      <c r="T14" s="8">
        <f t="shared" si="3"/>
        <v>1</v>
      </c>
      <c r="U14" s="8">
        <f t="shared" si="4"/>
        <v>1</v>
      </c>
    </row>
    <row r="15" spans="1:21" x14ac:dyDescent="0.3">
      <c r="A15" s="4">
        <v>1993</v>
      </c>
      <c r="B15" s="8">
        <f>(1-D15)*'1_plastics_TFs'!B15</f>
        <v>0.41994414000000002</v>
      </c>
      <c r="C15" s="8">
        <f>(1-D15)*'1_plastics_TFs'!C15</f>
        <v>0.57992285999999993</v>
      </c>
      <c r="D15" s="8">
        <f>EFs!$D$2</f>
        <v>1.3300000000000001E-4</v>
      </c>
      <c r="E15" s="8">
        <v>0</v>
      </c>
      <c r="F15" s="8">
        <v>0.14999768999999999</v>
      </c>
      <c r="G15" s="8">
        <v>0.84998691000000004</v>
      </c>
      <c r="H15" s="8">
        <v>0</v>
      </c>
      <c r="I15" s="8">
        <f>EFs!$D$3</f>
        <v>1.5400000000000002E-5</v>
      </c>
      <c r="J15" s="8">
        <v>0</v>
      </c>
      <c r="K15" s="8">
        <f t="shared" si="0"/>
        <v>0.99999059999999995</v>
      </c>
      <c r="L15" s="8">
        <f>EFs!$D$5</f>
        <v>9.3999999999999998E-6</v>
      </c>
      <c r="M15" s="8">
        <v>0</v>
      </c>
      <c r="N15" s="8">
        <v>0.84998691000000004</v>
      </c>
      <c r="O15" s="8">
        <v>0.14999768999999999</v>
      </c>
      <c r="P15" s="8">
        <f>EFs!$D$4</f>
        <v>1.5400000000000002E-5</v>
      </c>
      <c r="Q15" s="8">
        <v>0</v>
      </c>
      <c r="R15" s="8">
        <f t="shared" si="1"/>
        <v>1</v>
      </c>
      <c r="S15" s="8">
        <f t="shared" si="2"/>
        <v>1</v>
      </c>
      <c r="T15" s="8">
        <f t="shared" si="3"/>
        <v>1</v>
      </c>
      <c r="U15" s="8">
        <f t="shared" si="4"/>
        <v>1</v>
      </c>
    </row>
    <row r="16" spans="1:21" x14ac:dyDescent="0.3">
      <c r="A16" s="4">
        <v>1994</v>
      </c>
      <c r="B16" s="8">
        <f>(1-D16)*'1_plastics_TFs'!B16</f>
        <v>0.41994414000000002</v>
      </c>
      <c r="C16" s="8">
        <f>(1-D16)*'1_plastics_TFs'!C16</f>
        <v>0.57992285999999993</v>
      </c>
      <c r="D16" s="8">
        <f>EFs!$D$2</f>
        <v>1.3300000000000001E-4</v>
      </c>
      <c r="E16" s="8">
        <v>0</v>
      </c>
      <c r="F16" s="8">
        <v>0.14999768999999999</v>
      </c>
      <c r="G16" s="8">
        <v>0.84998691000000004</v>
      </c>
      <c r="H16" s="8">
        <v>0</v>
      </c>
      <c r="I16" s="8">
        <f>EFs!$D$3</f>
        <v>1.5400000000000002E-5</v>
      </c>
      <c r="J16" s="8">
        <v>0</v>
      </c>
      <c r="K16" s="8">
        <f t="shared" si="0"/>
        <v>0.99999059999999995</v>
      </c>
      <c r="L16" s="8">
        <f>EFs!$D$5</f>
        <v>9.3999999999999998E-6</v>
      </c>
      <c r="M16" s="8">
        <v>0</v>
      </c>
      <c r="N16" s="8">
        <v>0.84998691000000004</v>
      </c>
      <c r="O16" s="8">
        <v>0.14999768999999999</v>
      </c>
      <c r="P16" s="8">
        <f>EFs!$D$4</f>
        <v>1.5400000000000002E-5</v>
      </c>
      <c r="Q16" s="8">
        <v>0</v>
      </c>
      <c r="R16" s="8">
        <f t="shared" si="1"/>
        <v>1</v>
      </c>
      <c r="S16" s="8">
        <f t="shared" si="2"/>
        <v>1</v>
      </c>
      <c r="T16" s="8">
        <f t="shared" si="3"/>
        <v>1</v>
      </c>
      <c r="U16" s="8">
        <f t="shared" si="4"/>
        <v>1</v>
      </c>
    </row>
    <row r="17" spans="1:21" x14ac:dyDescent="0.3">
      <c r="A17" s="4">
        <v>1995</v>
      </c>
      <c r="B17" s="8">
        <f>(1-D17)*'1_plastics_TFs'!B17</f>
        <v>0.41994414000000002</v>
      </c>
      <c r="C17" s="8">
        <f>(1-D17)*'1_plastics_TFs'!C17</f>
        <v>0.57992285999999993</v>
      </c>
      <c r="D17" s="8">
        <f>EFs!$D$2</f>
        <v>1.3300000000000001E-4</v>
      </c>
      <c r="E17" s="8">
        <v>0</v>
      </c>
      <c r="F17" s="8">
        <v>0.14999768999999999</v>
      </c>
      <c r="G17" s="8">
        <v>0.84998691000000004</v>
      </c>
      <c r="H17" s="8">
        <v>0</v>
      </c>
      <c r="I17" s="8">
        <f>EFs!$D$3</f>
        <v>1.5400000000000002E-5</v>
      </c>
      <c r="J17" s="8">
        <v>0</v>
      </c>
      <c r="K17" s="8">
        <f t="shared" si="0"/>
        <v>0.99999059999999995</v>
      </c>
      <c r="L17" s="8">
        <f>EFs!$D$5</f>
        <v>9.3999999999999998E-6</v>
      </c>
      <c r="M17" s="8">
        <v>0</v>
      </c>
      <c r="N17" s="8">
        <v>0.84998691000000004</v>
      </c>
      <c r="O17" s="8">
        <v>0.14999768999999999</v>
      </c>
      <c r="P17" s="8">
        <f>EFs!$D$4</f>
        <v>1.5400000000000002E-5</v>
      </c>
      <c r="Q17" s="8">
        <v>0</v>
      </c>
      <c r="R17" s="8">
        <f t="shared" si="1"/>
        <v>1</v>
      </c>
      <c r="S17" s="8">
        <f t="shared" si="2"/>
        <v>1</v>
      </c>
      <c r="T17" s="8">
        <f t="shared" si="3"/>
        <v>1</v>
      </c>
      <c r="U17" s="8">
        <f t="shared" si="4"/>
        <v>1</v>
      </c>
    </row>
    <row r="18" spans="1:21" x14ac:dyDescent="0.3">
      <c r="A18" s="4">
        <v>1996</v>
      </c>
      <c r="B18" s="8">
        <f>(1-D18)*'1_plastics_TFs'!B18</f>
        <v>0.41994414000000002</v>
      </c>
      <c r="C18" s="8">
        <f>(1-D18)*'1_plastics_TFs'!C18</f>
        <v>0.57992285999999993</v>
      </c>
      <c r="D18" s="8">
        <f>EFs!$D$2</f>
        <v>1.3300000000000001E-4</v>
      </c>
      <c r="E18" s="8">
        <v>0</v>
      </c>
      <c r="F18" s="8">
        <v>0.14999768999999999</v>
      </c>
      <c r="G18" s="8">
        <v>0.84998691000000004</v>
      </c>
      <c r="H18" s="8">
        <v>0</v>
      </c>
      <c r="I18" s="8">
        <f>EFs!$D$3</f>
        <v>1.5400000000000002E-5</v>
      </c>
      <c r="J18" s="8">
        <v>0</v>
      </c>
      <c r="K18" s="8">
        <f t="shared" si="0"/>
        <v>0.99999059999999995</v>
      </c>
      <c r="L18" s="8">
        <f>EFs!$D$5</f>
        <v>9.3999999999999998E-6</v>
      </c>
      <c r="M18" s="8">
        <v>0</v>
      </c>
      <c r="N18" s="8">
        <v>0.84998691000000004</v>
      </c>
      <c r="O18" s="8">
        <v>0.14999768999999999</v>
      </c>
      <c r="P18" s="8">
        <f>EFs!$D$4</f>
        <v>1.5400000000000002E-5</v>
      </c>
      <c r="Q18" s="8">
        <v>0</v>
      </c>
      <c r="R18" s="8">
        <f t="shared" si="1"/>
        <v>1</v>
      </c>
      <c r="S18" s="8">
        <f t="shared" si="2"/>
        <v>1</v>
      </c>
      <c r="T18" s="8">
        <f t="shared" si="3"/>
        <v>1</v>
      </c>
      <c r="U18" s="8">
        <f t="shared" si="4"/>
        <v>1</v>
      </c>
    </row>
    <row r="19" spans="1:21" x14ac:dyDescent="0.3">
      <c r="A19" s="4">
        <v>1997</v>
      </c>
      <c r="B19" s="8">
        <f>(1-D19)*'1_plastics_TFs'!B19</f>
        <v>0.41994414000000002</v>
      </c>
      <c r="C19" s="8">
        <f>(1-D19)*'1_plastics_TFs'!C19</f>
        <v>0.57992285999999993</v>
      </c>
      <c r="D19" s="8">
        <f>EFs!$D$2</f>
        <v>1.3300000000000001E-4</v>
      </c>
      <c r="E19" s="8">
        <v>0</v>
      </c>
      <c r="F19" s="8">
        <v>0.14999768999999999</v>
      </c>
      <c r="G19" s="8">
        <v>0.84998691000000004</v>
      </c>
      <c r="H19" s="8">
        <v>0</v>
      </c>
      <c r="I19" s="8">
        <f>EFs!$D$3</f>
        <v>1.5400000000000002E-5</v>
      </c>
      <c r="J19" s="8">
        <v>0</v>
      </c>
      <c r="K19" s="8">
        <f t="shared" si="0"/>
        <v>0.99999059999999995</v>
      </c>
      <c r="L19" s="8">
        <f>EFs!$D$5</f>
        <v>9.3999999999999998E-6</v>
      </c>
      <c r="M19" s="8">
        <v>0</v>
      </c>
      <c r="N19" s="8">
        <v>0.84998691000000004</v>
      </c>
      <c r="O19" s="8">
        <v>0.14999768999999999</v>
      </c>
      <c r="P19" s="8">
        <f>EFs!$D$4</f>
        <v>1.5400000000000002E-5</v>
      </c>
      <c r="Q19" s="8">
        <v>0</v>
      </c>
      <c r="R19" s="8">
        <f t="shared" si="1"/>
        <v>1</v>
      </c>
      <c r="S19" s="8">
        <f t="shared" si="2"/>
        <v>1</v>
      </c>
      <c r="T19" s="8">
        <f t="shared" si="3"/>
        <v>1</v>
      </c>
      <c r="U19" s="8">
        <f t="shared" si="4"/>
        <v>1</v>
      </c>
    </row>
    <row r="20" spans="1:21" x14ac:dyDescent="0.3">
      <c r="A20" s="4">
        <v>1998</v>
      </c>
      <c r="B20" s="8">
        <f>(1-D20)*'1_plastics_TFs'!B20</f>
        <v>0.41994414000000002</v>
      </c>
      <c r="C20" s="8">
        <f>(1-D20)*'1_plastics_TFs'!C20</f>
        <v>0.57992285999999993</v>
      </c>
      <c r="D20" s="8">
        <f>EFs!$D$2</f>
        <v>1.3300000000000001E-4</v>
      </c>
      <c r="E20" s="8">
        <v>0</v>
      </c>
      <c r="F20" s="8">
        <v>0.14999768999999999</v>
      </c>
      <c r="G20" s="8">
        <v>0.84998691000000004</v>
      </c>
      <c r="H20" s="8">
        <v>0</v>
      </c>
      <c r="I20" s="8">
        <f>EFs!$D$3</f>
        <v>1.5400000000000002E-5</v>
      </c>
      <c r="J20" s="8">
        <v>0</v>
      </c>
      <c r="K20" s="8">
        <f t="shared" si="0"/>
        <v>0.99999059999999995</v>
      </c>
      <c r="L20" s="8">
        <f>EFs!$D$5</f>
        <v>9.3999999999999998E-6</v>
      </c>
      <c r="M20" s="8">
        <v>0</v>
      </c>
      <c r="N20" s="8">
        <v>0.84998691000000004</v>
      </c>
      <c r="O20" s="8">
        <v>0.14999768999999999</v>
      </c>
      <c r="P20" s="8">
        <f>EFs!$D$4</f>
        <v>1.5400000000000002E-5</v>
      </c>
      <c r="Q20" s="8">
        <v>0</v>
      </c>
      <c r="R20" s="8">
        <f t="shared" si="1"/>
        <v>1</v>
      </c>
      <c r="S20" s="8">
        <f t="shared" si="2"/>
        <v>1</v>
      </c>
      <c r="T20" s="8">
        <f t="shared" si="3"/>
        <v>1</v>
      </c>
      <c r="U20" s="8">
        <f t="shared" si="4"/>
        <v>1</v>
      </c>
    </row>
    <row r="21" spans="1:21" x14ac:dyDescent="0.3">
      <c r="A21" s="4">
        <v>1999</v>
      </c>
      <c r="B21" s="8">
        <f>(1-D21)*'1_plastics_TFs'!B21</f>
        <v>0.41994414000000002</v>
      </c>
      <c r="C21" s="8">
        <f>(1-D21)*'1_plastics_TFs'!C21</f>
        <v>0.57992285999999993</v>
      </c>
      <c r="D21" s="8">
        <f>EFs!$D$2</f>
        <v>1.3300000000000001E-4</v>
      </c>
      <c r="E21" s="8">
        <v>0</v>
      </c>
      <c r="F21" s="8">
        <v>0.14999768999999999</v>
      </c>
      <c r="G21" s="8">
        <v>0.84998691000000004</v>
      </c>
      <c r="H21" s="8">
        <v>0</v>
      </c>
      <c r="I21" s="8">
        <f>EFs!$D$3</f>
        <v>1.5400000000000002E-5</v>
      </c>
      <c r="J21" s="8">
        <v>0</v>
      </c>
      <c r="K21" s="8">
        <f t="shared" si="0"/>
        <v>0.99999059999999995</v>
      </c>
      <c r="L21" s="8">
        <f>EFs!$D$5</f>
        <v>9.3999999999999998E-6</v>
      </c>
      <c r="M21" s="8">
        <v>0</v>
      </c>
      <c r="N21" s="8">
        <v>0.84998691000000004</v>
      </c>
      <c r="O21" s="8">
        <v>0.14999768999999999</v>
      </c>
      <c r="P21" s="8">
        <f>EFs!$D$4</f>
        <v>1.5400000000000002E-5</v>
      </c>
      <c r="Q21" s="8">
        <v>0</v>
      </c>
      <c r="R21" s="8">
        <f t="shared" si="1"/>
        <v>1</v>
      </c>
      <c r="S21" s="8">
        <f t="shared" si="2"/>
        <v>1</v>
      </c>
      <c r="T21" s="8">
        <f t="shared" si="3"/>
        <v>1</v>
      </c>
      <c r="U21" s="8">
        <f t="shared" si="4"/>
        <v>1</v>
      </c>
    </row>
    <row r="22" spans="1:21" x14ac:dyDescent="0.3">
      <c r="A22" s="4">
        <v>2000</v>
      </c>
      <c r="B22" s="8">
        <f>(1-D22)*'1_plastics_TFs'!B22</f>
        <v>0.41994414000000002</v>
      </c>
      <c r="C22" s="8">
        <f>(1-D22)*'1_plastics_TFs'!C22</f>
        <v>0.57992285999999993</v>
      </c>
      <c r="D22" s="8">
        <f>EFs!$D$2</f>
        <v>1.3300000000000001E-4</v>
      </c>
      <c r="E22" s="8">
        <v>0</v>
      </c>
      <c r="F22" s="8">
        <v>0.14999768999999999</v>
      </c>
      <c r="G22" s="8">
        <v>0.84998691000000004</v>
      </c>
      <c r="H22" s="8">
        <v>0</v>
      </c>
      <c r="I22" s="8">
        <f>EFs!$D$3</f>
        <v>1.5400000000000002E-5</v>
      </c>
      <c r="J22" s="8">
        <v>0</v>
      </c>
      <c r="K22" s="8">
        <f t="shared" si="0"/>
        <v>0.99999059999999995</v>
      </c>
      <c r="L22" s="8">
        <f>EFs!$D$5</f>
        <v>9.3999999999999998E-6</v>
      </c>
      <c r="M22" s="8">
        <v>0</v>
      </c>
      <c r="N22" s="8">
        <v>0.84998691000000004</v>
      </c>
      <c r="O22" s="8">
        <v>0.14999768999999999</v>
      </c>
      <c r="P22" s="8">
        <f>EFs!$D$4</f>
        <v>1.5400000000000002E-5</v>
      </c>
      <c r="Q22" s="8">
        <v>0</v>
      </c>
      <c r="R22" s="8">
        <f t="shared" si="1"/>
        <v>1</v>
      </c>
      <c r="S22" s="8">
        <f t="shared" si="2"/>
        <v>1</v>
      </c>
      <c r="T22" s="8">
        <f t="shared" si="3"/>
        <v>1</v>
      </c>
      <c r="U22" s="8">
        <f t="shared" si="4"/>
        <v>1</v>
      </c>
    </row>
    <row r="23" spans="1:21" x14ac:dyDescent="0.3">
      <c r="A23" s="4">
        <v>2001</v>
      </c>
      <c r="B23" s="8">
        <f>(1-D23)*'1_plastics_TFs'!B23</f>
        <v>0.41994414000000002</v>
      </c>
      <c r="C23" s="8">
        <f>(1-D23)*'1_plastics_TFs'!C23</f>
        <v>0.57992285999999993</v>
      </c>
      <c r="D23" s="8">
        <f>EFs!$D$2</f>
        <v>1.3300000000000001E-4</v>
      </c>
      <c r="E23" s="8">
        <v>0</v>
      </c>
      <c r="F23" s="8">
        <v>0.14999768999999999</v>
      </c>
      <c r="G23" s="8">
        <v>0.84998691000000004</v>
      </c>
      <c r="H23" s="8">
        <v>0</v>
      </c>
      <c r="I23" s="8">
        <f>EFs!$D$3</f>
        <v>1.5400000000000002E-5</v>
      </c>
      <c r="J23" s="8">
        <v>0</v>
      </c>
      <c r="K23" s="8">
        <f t="shared" si="0"/>
        <v>0.99999059999999995</v>
      </c>
      <c r="L23" s="8">
        <f>EFs!$D$5</f>
        <v>9.3999999999999998E-6</v>
      </c>
      <c r="M23" s="8">
        <v>0</v>
      </c>
      <c r="N23" s="8">
        <v>0.84998691000000004</v>
      </c>
      <c r="O23" s="8">
        <v>0.14999768999999999</v>
      </c>
      <c r="P23" s="8">
        <f>EFs!$D$4</f>
        <v>1.5400000000000002E-5</v>
      </c>
      <c r="Q23" s="8">
        <v>0</v>
      </c>
      <c r="R23" s="8">
        <f t="shared" si="1"/>
        <v>1</v>
      </c>
      <c r="S23" s="8">
        <f t="shared" si="2"/>
        <v>1</v>
      </c>
      <c r="T23" s="8">
        <f t="shared" si="3"/>
        <v>1</v>
      </c>
      <c r="U23" s="8">
        <f t="shared" si="4"/>
        <v>1</v>
      </c>
    </row>
    <row r="24" spans="1:21" x14ac:dyDescent="0.3">
      <c r="A24" s="4">
        <v>2002</v>
      </c>
      <c r="B24" s="8">
        <f>(1-D24)*'1_plastics_TFs'!B24</f>
        <v>0.41994414000000002</v>
      </c>
      <c r="C24" s="8">
        <f>(1-D24)*'1_plastics_TFs'!C24</f>
        <v>0.57992285999999993</v>
      </c>
      <c r="D24" s="8">
        <f>EFs!$D$2</f>
        <v>1.3300000000000001E-4</v>
      </c>
      <c r="E24" s="8">
        <v>0</v>
      </c>
      <c r="F24" s="8">
        <v>0.14999768999999999</v>
      </c>
      <c r="G24" s="8">
        <v>0.84998691000000004</v>
      </c>
      <c r="H24" s="8">
        <v>0</v>
      </c>
      <c r="I24" s="8">
        <f>EFs!$D$3</f>
        <v>1.5400000000000002E-5</v>
      </c>
      <c r="J24" s="8">
        <v>0</v>
      </c>
      <c r="K24" s="8">
        <f t="shared" si="0"/>
        <v>0.99999059999999995</v>
      </c>
      <c r="L24" s="8">
        <f>EFs!$D$5</f>
        <v>9.3999999999999998E-6</v>
      </c>
      <c r="M24" s="8">
        <v>0</v>
      </c>
      <c r="N24" s="8">
        <v>0.84998691000000004</v>
      </c>
      <c r="O24" s="8">
        <v>0.14999768999999999</v>
      </c>
      <c r="P24" s="8">
        <f>EFs!$D$4</f>
        <v>1.5400000000000002E-5</v>
      </c>
      <c r="Q24" s="8">
        <v>0</v>
      </c>
      <c r="R24" s="8">
        <f t="shared" si="1"/>
        <v>1</v>
      </c>
      <c r="S24" s="8">
        <f t="shared" si="2"/>
        <v>1</v>
      </c>
      <c r="T24" s="8">
        <f t="shared" si="3"/>
        <v>1</v>
      </c>
      <c r="U24" s="8">
        <f t="shared" si="4"/>
        <v>1</v>
      </c>
    </row>
    <row r="25" spans="1:21" x14ac:dyDescent="0.3">
      <c r="A25" s="4">
        <v>2003</v>
      </c>
      <c r="B25" s="8">
        <f>(1-D25)*'1_plastics_TFs'!B25</f>
        <v>0.41994414000000002</v>
      </c>
      <c r="C25" s="8">
        <f>(1-D25)*'1_plastics_TFs'!C25</f>
        <v>0.57992285999999993</v>
      </c>
      <c r="D25" s="8">
        <f>EFs!$D$2</f>
        <v>1.3300000000000001E-4</v>
      </c>
      <c r="E25" s="8">
        <v>0</v>
      </c>
      <c r="F25" s="8">
        <v>0.14999768999999999</v>
      </c>
      <c r="G25" s="8">
        <v>0.84998691000000004</v>
      </c>
      <c r="H25" s="8">
        <v>0</v>
      </c>
      <c r="I25" s="8">
        <f>EFs!$D$3</f>
        <v>1.5400000000000002E-5</v>
      </c>
      <c r="J25" s="8">
        <v>0</v>
      </c>
      <c r="K25" s="8">
        <f t="shared" si="0"/>
        <v>0.99999059999999995</v>
      </c>
      <c r="L25" s="8">
        <f>EFs!$D$5</f>
        <v>9.3999999999999998E-6</v>
      </c>
      <c r="M25" s="8">
        <v>0</v>
      </c>
      <c r="N25" s="8">
        <v>0.84998691000000004</v>
      </c>
      <c r="O25" s="8">
        <v>0.14999768999999999</v>
      </c>
      <c r="P25" s="8">
        <f>EFs!$D$4</f>
        <v>1.5400000000000002E-5</v>
      </c>
      <c r="Q25" s="8">
        <v>0</v>
      </c>
      <c r="R25" s="8">
        <f t="shared" si="1"/>
        <v>1</v>
      </c>
      <c r="S25" s="8">
        <f t="shared" si="2"/>
        <v>1</v>
      </c>
      <c r="T25" s="8">
        <f t="shared" si="3"/>
        <v>1</v>
      </c>
      <c r="U25" s="8">
        <f t="shared" si="4"/>
        <v>1</v>
      </c>
    </row>
    <row r="26" spans="1:21" x14ac:dyDescent="0.3">
      <c r="A26" s="4">
        <v>2004</v>
      </c>
      <c r="B26" s="8">
        <f>(1-D26)*'1_plastics_TFs'!B26</f>
        <v>0.41994414000000002</v>
      </c>
      <c r="C26" s="8">
        <f>(1-D26)*'1_plastics_TFs'!C26</f>
        <v>0.57992285999999993</v>
      </c>
      <c r="D26" s="8">
        <f>EFs!$D$2</f>
        <v>1.3300000000000001E-4</v>
      </c>
      <c r="E26" s="8">
        <v>0</v>
      </c>
      <c r="F26" s="8">
        <v>0.14999768999999999</v>
      </c>
      <c r="G26" s="8">
        <v>0.84998691000000004</v>
      </c>
      <c r="H26" s="8">
        <v>0</v>
      </c>
      <c r="I26" s="8">
        <f>EFs!$D$3</f>
        <v>1.5400000000000002E-5</v>
      </c>
      <c r="J26" s="8">
        <v>0</v>
      </c>
      <c r="K26" s="8">
        <f t="shared" si="0"/>
        <v>0.99999059999999995</v>
      </c>
      <c r="L26" s="8">
        <f>EFs!$D$5</f>
        <v>9.3999999999999998E-6</v>
      </c>
      <c r="M26" s="8">
        <v>0</v>
      </c>
      <c r="N26" s="8">
        <v>0.84998691000000004</v>
      </c>
      <c r="O26" s="8">
        <v>0.14999768999999999</v>
      </c>
      <c r="P26" s="8">
        <f>EFs!$D$4</f>
        <v>1.5400000000000002E-5</v>
      </c>
      <c r="Q26" s="8">
        <v>0</v>
      </c>
      <c r="R26" s="8">
        <f t="shared" si="1"/>
        <v>1</v>
      </c>
      <c r="S26" s="8">
        <f t="shared" si="2"/>
        <v>1</v>
      </c>
      <c r="T26" s="8">
        <f t="shared" si="3"/>
        <v>1</v>
      </c>
      <c r="U26" s="8">
        <f t="shared" si="4"/>
        <v>1</v>
      </c>
    </row>
    <row r="27" spans="1:21" x14ac:dyDescent="0.3">
      <c r="A27" s="4">
        <v>2005</v>
      </c>
      <c r="B27" s="8">
        <f>(1-D27)*'1_plastics_TFs'!B27</f>
        <v>0.41994414000000002</v>
      </c>
      <c r="C27" s="8">
        <f>(1-D27)*'1_plastics_TFs'!C27</f>
        <v>0.57992285999999993</v>
      </c>
      <c r="D27" s="8">
        <f>EFs!$D$2</f>
        <v>1.3300000000000001E-4</v>
      </c>
      <c r="E27" s="8">
        <v>0</v>
      </c>
      <c r="F27" s="8">
        <v>0.14999768999999999</v>
      </c>
      <c r="G27" s="8">
        <v>0.84998691000000004</v>
      </c>
      <c r="H27" s="8">
        <v>0</v>
      </c>
      <c r="I27" s="8">
        <f>EFs!$D$3</f>
        <v>1.5400000000000002E-5</v>
      </c>
      <c r="J27" s="8">
        <v>0</v>
      </c>
      <c r="K27" s="8">
        <f t="shared" si="0"/>
        <v>0.99999059999999995</v>
      </c>
      <c r="L27" s="8">
        <f>EFs!$D$5</f>
        <v>9.3999999999999998E-6</v>
      </c>
      <c r="M27" s="8">
        <v>0</v>
      </c>
      <c r="N27" s="8">
        <v>0.84998691000000004</v>
      </c>
      <c r="O27" s="8">
        <v>0.14999768999999999</v>
      </c>
      <c r="P27" s="8">
        <f>EFs!$D$4</f>
        <v>1.5400000000000002E-5</v>
      </c>
      <c r="Q27" s="8">
        <v>0</v>
      </c>
      <c r="R27" s="8">
        <f t="shared" si="1"/>
        <v>1</v>
      </c>
      <c r="S27" s="8">
        <f t="shared" si="2"/>
        <v>1</v>
      </c>
      <c r="T27" s="8">
        <f t="shared" si="3"/>
        <v>1</v>
      </c>
      <c r="U27" s="8">
        <f t="shared" si="4"/>
        <v>1</v>
      </c>
    </row>
    <row r="28" spans="1:21" x14ac:dyDescent="0.3">
      <c r="A28" s="4">
        <v>2006</v>
      </c>
      <c r="B28" s="8">
        <f>(1-D28)*'1_plastics_TFs'!B28</f>
        <v>0.41994414000000002</v>
      </c>
      <c r="C28" s="8">
        <f>(1-D28)*'1_plastics_TFs'!C28</f>
        <v>0.57992285999999993</v>
      </c>
      <c r="D28" s="8">
        <f>EFs!$D$2</f>
        <v>1.3300000000000001E-4</v>
      </c>
      <c r="E28" s="8">
        <v>0</v>
      </c>
      <c r="F28" s="8">
        <v>0.14999768999999999</v>
      </c>
      <c r="G28" s="8">
        <v>0.84998691000000004</v>
      </c>
      <c r="H28" s="8">
        <v>0</v>
      </c>
      <c r="I28" s="8">
        <f>EFs!$D$3</f>
        <v>1.5400000000000002E-5</v>
      </c>
      <c r="J28" s="8">
        <v>0</v>
      </c>
      <c r="K28" s="8">
        <f t="shared" si="0"/>
        <v>0.99999059999999995</v>
      </c>
      <c r="L28" s="8">
        <f>EFs!$D$5</f>
        <v>9.3999999999999998E-6</v>
      </c>
      <c r="M28" s="8">
        <v>0</v>
      </c>
      <c r="N28" s="8">
        <v>0.84998691000000004</v>
      </c>
      <c r="O28" s="8">
        <v>0.14999768999999999</v>
      </c>
      <c r="P28" s="8">
        <f>EFs!$D$4</f>
        <v>1.5400000000000002E-5</v>
      </c>
      <c r="Q28" s="8">
        <v>0</v>
      </c>
      <c r="R28" s="8">
        <f t="shared" si="1"/>
        <v>1</v>
      </c>
      <c r="S28" s="8">
        <f t="shared" si="2"/>
        <v>1</v>
      </c>
      <c r="T28" s="8">
        <f t="shared" si="3"/>
        <v>1</v>
      </c>
      <c r="U28" s="8">
        <f t="shared" si="4"/>
        <v>1</v>
      </c>
    </row>
    <row r="29" spans="1:21" x14ac:dyDescent="0.3">
      <c r="A29" s="4">
        <v>2007</v>
      </c>
      <c r="B29" s="8">
        <f>(1-D29)*'1_plastics_TFs'!B29</f>
        <v>0.41994414000000002</v>
      </c>
      <c r="C29" s="8">
        <f>(1-D29)*'1_plastics_TFs'!C29</f>
        <v>0.57992285999999993</v>
      </c>
      <c r="D29" s="8">
        <f>EFs!$D$2</f>
        <v>1.3300000000000001E-4</v>
      </c>
      <c r="E29" s="8">
        <v>0</v>
      </c>
      <c r="F29" s="8">
        <v>0.14999768999999999</v>
      </c>
      <c r="G29" s="8">
        <v>0.84998691000000004</v>
      </c>
      <c r="H29" s="8">
        <v>0</v>
      </c>
      <c r="I29" s="8">
        <f>EFs!$D$3</f>
        <v>1.5400000000000002E-5</v>
      </c>
      <c r="J29" s="8">
        <v>0</v>
      </c>
      <c r="K29" s="8">
        <f t="shared" si="0"/>
        <v>0.99999059999999995</v>
      </c>
      <c r="L29" s="8">
        <f>EFs!$D$5</f>
        <v>9.3999999999999998E-6</v>
      </c>
      <c r="M29" s="8">
        <v>0</v>
      </c>
      <c r="N29" s="8">
        <v>0.84998691000000004</v>
      </c>
      <c r="O29" s="8">
        <v>0.14999768999999999</v>
      </c>
      <c r="P29" s="8">
        <f>EFs!$D$4</f>
        <v>1.5400000000000002E-5</v>
      </c>
      <c r="Q29" s="8">
        <v>0</v>
      </c>
      <c r="R29" s="8">
        <f t="shared" si="1"/>
        <v>1</v>
      </c>
      <c r="S29" s="8">
        <f t="shared" si="2"/>
        <v>1</v>
      </c>
      <c r="T29" s="8">
        <f t="shared" si="3"/>
        <v>1</v>
      </c>
      <c r="U29" s="8">
        <f t="shared" si="4"/>
        <v>1</v>
      </c>
    </row>
    <row r="30" spans="1:21" x14ac:dyDescent="0.3">
      <c r="A30" s="4">
        <v>2008</v>
      </c>
      <c r="B30" s="8">
        <f>(1-D30)*'1_plastics_TFs'!B30</f>
        <v>0.41994414000000002</v>
      </c>
      <c r="C30" s="8">
        <f>(1-D30)*'1_plastics_TFs'!C30</f>
        <v>0.57992285999999993</v>
      </c>
      <c r="D30" s="8">
        <f>EFs!$D$2</f>
        <v>1.3300000000000001E-4</v>
      </c>
      <c r="E30" s="8">
        <v>0</v>
      </c>
      <c r="F30" s="8">
        <v>0.14999768999999999</v>
      </c>
      <c r="G30" s="8">
        <v>0.84998691000000004</v>
      </c>
      <c r="H30" s="8">
        <v>0</v>
      </c>
      <c r="I30" s="8">
        <f>EFs!$D$3</f>
        <v>1.5400000000000002E-5</v>
      </c>
      <c r="J30" s="8">
        <v>0</v>
      </c>
      <c r="K30" s="8">
        <f t="shared" si="0"/>
        <v>0.99999059999999995</v>
      </c>
      <c r="L30" s="8">
        <f>EFs!$D$5</f>
        <v>9.3999999999999998E-6</v>
      </c>
      <c r="M30" s="8">
        <v>0</v>
      </c>
      <c r="N30" s="8">
        <v>0.84998691000000004</v>
      </c>
      <c r="O30" s="8">
        <v>0.14999768999999999</v>
      </c>
      <c r="P30" s="8">
        <f>EFs!$D$4</f>
        <v>1.5400000000000002E-5</v>
      </c>
      <c r="Q30" s="8">
        <v>0</v>
      </c>
      <c r="R30" s="8">
        <f t="shared" si="1"/>
        <v>1</v>
      </c>
      <c r="S30" s="8">
        <f t="shared" si="2"/>
        <v>1</v>
      </c>
      <c r="T30" s="8">
        <f t="shared" si="3"/>
        <v>1</v>
      </c>
      <c r="U30" s="8">
        <f t="shared" si="4"/>
        <v>1</v>
      </c>
    </row>
    <row r="31" spans="1:21" x14ac:dyDescent="0.3">
      <c r="A31" s="4">
        <v>2009</v>
      </c>
      <c r="B31" s="8">
        <f>(1-D31)*'1_plastics_TFs'!B31</f>
        <v>0.41994414000000002</v>
      </c>
      <c r="C31" s="8">
        <f>(1-D31)*'1_plastics_TFs'!C31</f>
        <v>0.57992285999999993</v>
      </c>
      <c r="D31" s="8">
        <f>EFs!$D$2</f>
        <v>1.3300000000000001E-4</v>
      </c>
      <c r="E31" s="8">
        <v>0</v>
      </c>
      <c r="F31" s="8">
        <v>0.14999768999999999</v>
      </c>
      <c r="G31" s="8">
        <v>0.84998691000000004</v>
      </c>
      <c r="H31" s="8">
        <v>0</v>
      </c>
      <c r="I31" s="8">
        <f>EFs!$D$3</f>
        <v>1.5400000000000002E-5</v>
      </c>
      <c r="J31" s="8">
        <v>0</v>
      </c>
      <c r="K31" s="8">
        <f t="shared" si="0"/>
        <v>0.99999059999999995</v>
      </c>
      <c r="L31" s="8">
        <f>EFs!$D$5</f>
        <v>9.3999999999999998E-6</v>
      </c>
      <c r="M31" s="8">
        <v>0</v>
      </c>
      <c r="N31" s="8">
        <v>0.84998691000000004</v>
      </c>
      <c r="O31" s="8">
        <v>0.14999768999999999</v>
      </c>
      <c r="P31" s="8">
        <f>EFs!$D$4</f>
        <v>1.5400000000000002E-5</v>
      </c>
      <c r="Q31" s="8">
        <v>0</v>
      </c>
      <c r="R31" s="8">
        <f t="shared" si="1"/>
        <v>1</v>
      </c>
      <c r="S31" s="8">
        <f t="shared" si="2"/>
        <v>1</v>
      </c>
      <c r="T31" s="8">
        <f t="shared" si="3"/>
        <v>1</v>
      </c>
      <c r="U31" s="8">
        <f t="shared" si="4"/>
        <v>1</v>
      </c>
    </row>
    <row r="32" spans="1:21" x14ac:dyDescent="0.3">
      <c r="A32" s="4">
        <v>2010</v>
      </c>
      <c r="B32" s="8">
        <f>(1-D32)*'1_plastics_TFs'!B32</f>
        <v>0.41994414000000002</v>
      </c>
      <c r="C32" s="8">
        <f>(1-D32)*'1_plastics_TFs'!C32</f>
        <v>0.57992285999999993</v>
      </c>
      <c r="D32" s="8">
        <f>EFs!$D$2</f>
        <v>1.3300000000000001E-4</v>
      </c>
      <c r="E32" s="8">
        <v>0</v>
      </c>
      <c r="F32" s="8">
        <v>0.14999768999999999</v>
      </c>
      <c r="G32" s="8">
        <v>0.84998691000000004</v>
      </c>
      <c r="H32" s="8">
        <v>0</v>
      </c>
      <c r="I32" s="8">
        <f>EFs!$D$3</f>
        <v>1.5400000000000002E-5</v>
      </c>
      <c r="J32" s="8">
        <v>0</v>
      </c>
      <c r="K32" s="8">
        <f t="shared" si="0"/>
        <v>0.99999059999999995</v>
      </c>
      <c r="L32" s="8">
        <f>EFs!$D$5</f>
        <v>9.3999999999999998E-6</v>
      </c>
      <c r="M32" s="8">
        <v>0</v>
      </c>
      <c r="N32" s="8">
        <v>0.84998691000000004</v>
      </c>
      <c r="O32" s="8">
        <v>0.14999768999999999</v>
      </c>
      <c r="P32" s="8">
        <f>EFs!$D$4</f>
        <v>1.5400000000000002E-5</v>
      </c>
      <c r="Q32" s="8">
        <v>0</v>
      </c>
      <c r="R32" s="8">
        <f t="shared" si="1"/>
        <v>1</v>
      </c>
      <c r="S32" s="8">
        <f t="shared" si="2"/>
        <v>1</v>
      </c>
      <c r="T32" s="8">
        <f t="shared" si="3"/>
        <v>1</v>
      </c>
      <c r="U32" s="8">
        <f t="shared" si="4"/>
        <v>1</v>
      </c>
    </row>
    <row r="33" spans="1:21" x14ac:dyDescent="0.3">
      <c r="A33" s="4">
        <v>2011</v>
      </c>
      <c r="B33" s="8">
        <f>(1-D33)*'1_plastics_TFs'!B33</f>
        <v>0.41994414000000002</v>
      </c>
      <c r="C33" s="8">
        <f>(1-D33)*'1_plastics_TFs'!C33</f>
        <v>0.57992285999999993</v>
      </c>
      <c r="D33" s="8">
        <f>EFs!$D$2</f>
        <v>1.3300000000000001E-4</v>
      </c>
      <c r="E33" s="8">
        <v>0</v>
      </c>
      <c r="F33" s="8">
        <v>0.14999768999999999</v>
      </c>
      <c r="G33" s="8">
        <v>0.84998691000000004</v>
      </c>
      <c r="H33" s="8">
        <v>0</v>
      </c>
      <c r="I33" s="8">
        <f>EFs!$D$3</f>
        <v>1.5400000000000002E-5</v>
      </c>
      <c r="J33" s="8">
        <v>0</v>
      </c>
      <c r="K33" s="8">
        <f t="shared" si="0"/>
        <v>0.99999059999999995</v>
      </c>
      <c r="L33" s="8">
        <f>EFs!$D$5</f>
        <v>9.3999999999999998E-6</v>
      </c>
      <c r="M33" s="8">
        <v>0</v>
      </c>
      <c r="N33" s="8">
        <v>0.84998691000000004</v>
      </c>
      <c r="O33" s="8">
        <v>0.14999768999999999</v>
      </c>
      <c r="P33" s="8">
        <f>EFs!$D$4</f>
        <v>1.5400000000000002E-5</v>
      </c>
      <c r="Q33" s="8">
        <v>0</v>
      </c>
      <c r="R33" s="8">
        <f t="shared" si="1"/>
        <v>1</v>
      </c>
      <c r="S33" s="8">
        <f t="shared" si="2"/>
        <v>1</v>
      </c>
      <c r="T33" s="8">
        <f t="shared" si="3"/>
        <v>1</v>
      </c>
      <c r="U33" s="8">
        <f t="shared" si="4"/>
        <v>1</v>
      </c>
    </row>
    <row r="34" spans="1:21" x14ac:dyDescent="0.3">
      <c r="A34" s="4">
        <v>2012</v>
      </c>
      <c r="B34" s="8">
        <f>(1-D34)*'1_plastics_TFs'!B34</f>
        <v>0.41994414000000002</v>
      </c>
      <c r="C34" s="8">
        <f>(1-D34)*'1_plastics_TFs'!C34</f>
        <v>0.57992285999999993</v>
      </c>
      <c r="D34" s="8">
        <f>EFs!$D$2</f>
        <v>1.3300000000000001E-4</v>
      </c>
      <c r="E34" s="8">
        <v>0</v>
      </c>
      <c r="F34" s="8">
        <v>0.14999768999999999</v>
      </c>
      <c r="G34" s="8">
        <v>0.84998691000000004</v>
      </c>
      <c r="H34" s="8">
        <v>0</v>
      </c>
      <c r="I34" s="8">
        <f>EFs!$D$3</f>
        <v>1.5400000000000002E-5</v>
      </c>
      <c r="J34" s="8">
        <v>0</v>
      </c>
      <c r="K34" s="8">
        <f t="shared" si="0"/>
        <v>0.99999059999999995</v>
      </c>
      <c r="L34" s="8">
        <f>EFs!$D$5</f>
        <v>9.3999999999999998E-6</v>
      </c>
      <c r="M34" s="8">
        <v>0</v>
      </c>
      <c r="N34" s="8">
        <v>0.84998691000000004</v>
      </c>
      <c r="O34" s="8">
        <v>0.14999768999999999</v>
      </c>
      <c r="P34" s="8">
        <f>EFs!$D$4</f>
        <v>1.5400000000000002E-5</v>
      </c>
      <c r="Q34" s="8">
        <v>0</v>
      </c>
      <c r="R34" s="8">
        <f t="shared" si="1"/>
        <v>1</v>
      </c>
      <c r="S34" s="8">
        <f t="shared" si="2"/>
        <v>1</v>
      </c>
      <c r="T34" s="8">
        <f t="shared" si="3"/>
        <v>1</v>
      </c>
      <c r="U34" s="8">
        <f t="shared" si="4"/>
        <v>1</v>
      </c>
    </row>
    <row r="35" spans="1:21" x14ac:dyDescent="0.3">
      <c r="A35" s="4">
        <v>2013</v>
      </c>
      <c r="B35" s="8">
        <f>(1-D35)*'1_plastics_TFs'!B35</f>
        <v>0.41994414000000002</v>
      </c>
      <c r="C35" s="8">
        <f>(1-D35)*'1_plastics_TFs'!C35</f>
        <v>0.57992285999999993</v>
      </c>
      <c r="D35" s="8">
        <f>EFs!$D$2</f>
        <v>1.3300000000000001E-4</v>
      </c>
      <c r="E35" s="8">
        <v>0</v>
      </c>
      <c r="F35" s="8">
        <v>9.9998459999999997E-3</v>
      </c>
      <c r="G35" s="8">
        <f>1-H35-F35-I35</f>
        <v>0.95420830499999998</v>
      </c>
      <c r="H35" s="14">
        <v>3.5776449000000002E-2</v>
      </c>
      <c r="I35" s="8">
        <f>EFs!$D$3</f>
        <v>1.5400000000000002E-5</v>
      </c>
      <c r="J35" s="8">
        <v>0</v>
      </c>
      <c r="K35" s="8">
        <f t="shared" si="0"/>
        <v>0.99999059999999995</v>
      </c>
      <c r="L35" s="8">
        <f>EFs!$D$5</f>
        <v>9.3999999999999998E-6</v>
      </c>
      <c r="M35" s="8">
        <v>0</v>
      </c>
      <c r="N35" s="8">
        <v>0.84998691000000004</v>
      </c>
      <c r="O35" s="8">
        <v>0.14999768999999999</v>
      </c>
      <c r="P35" s="8">
        <f>EFs!$D$4</f>
        <v>1.5400000000000002E-5</v>
      </c>
      <c r="Q35" s="8">
        <v>0</v>
      </c>
      <c r="R35" s="8">
        <f t="shared" si="1"/>
        <v>1</v>
      </c>
      <c r="S35" s="8">
        <f t="shared" si="2"/>
        <v>1</v>
      </c>
      <c r="T35" s="8">
        <f t="shared" si="3"/>
        <v>1</v>
      </c>
      <c r="U35" s="8">
        <f t="shared" si="4"/>
        <v>1</v>
      </c>
    </row>
    <row r="36" spans="1:21" x14ac:dyDescent="0.3">
      <c r="A36" s="4">
        <v>2014</v>
      </c>
      <c r="B36" s="8">
        <f>(1-D36)*'1_plastics_TFs'!B36</f>
        <v>0.41994414000000002</v>
      </c>
      <c r="C36" s="8">
        <f>(1-D36)*'1_plastics_TFs'!C36</f>
        <v>0.57992285999999993</v>
      </c>
      <c r="D36" s="8">
        <f>EFs!$D$2</f>
        <v>1.3300000000000001E-4</v>
      </c>
      <c r="E36" s="8">
        <v>0</v>
      </c>
      <c r="F36" s="8">
        <v>9.9998459999999997E-3</v>
      </c>
      <c r="G36" s="8">
        <f t="shared" ref="G36:G72" si="5">1-H36-F36-I36</f>
        <v>0.95420830499999998</v>
      </c>
      <c r="H36" s="8">
        <v>3.5776449000000002E-2</v>
      </c>
      <c r="I36" s="8">
        <f>EFs!$D$3</f>
        <v>1.5400000000000002E-5</v>
      </c>
      <c r="J36" s="8">
        <v>0</v>
      </c>
      <c r="K36" s="8">
        <f t="shared" si="0"/>
        <v>0.99999059999999995</v>
      </c>
      <c r="L36" s="8">
        <f>EFs!$D$5</f>
        <v>9.3999999999999998E-6</v>
      </c>
      <c r="M36" s="8">
        <v>0</v>
      </c>
      <c r="N36" s="8">
        <v>0.84998691000000004</v>
      </c>
      <c r="O36" s="8">
        <v>0.14999768999999999</v>
      </c>
      <c r="P36" s="8">
        <f>EFs!$D$4</f>
        <v>1.5400000000000002E-5</v>
      </c>
      <c r="Q36" s="8">
        <v>0</v>
      </c>
      <c r="R36" s="8">
        <f t="shared" si="1"/>
        <v>1</v>
      </c>
      <c r="S36" s="8">
        <f t="shared" si="2"/>
        <v>1</v>
      </c>
      <c r="T36" s="8">
        <f t="shared" si="3"/>
        <v>1</v>
      </c>
      <c r="U36" s="8">
        <f t="shared" si="4"/>
        <v>1</v>
      </c>
    </row>
    <row r="37" spans="1:21" x14ac:dyDescent="0.3">
      <c r="A37" s="4">
        <v>2015</v>
      </c>
      <c r="B37" s="8">
        <f>(1-D37)*'1_plastics_TFs'!B37</f>
        <v>0.41994414000000002</v>
      </c>
      <c r="C37" s="8">
        <f>(1-D37)*'1_plastics_TFs'!C37</f>
        <v>0.57992285999999993</v>
      </c>
      <c r="D37" s="8">
        <f>EFs!$D$2</f>
        <v>1.3300000000000001E-4</v>
      </c>
      <c r="E37" s="8">
        <v>0</v>
      </c>
      <c r="F37" s="8">
        <v>9.9998459999999997E-3</v>
      </c>
      <c r="G37" s="8">
        <f t="shared" si="5"/>
        <v>0.95420830499999998</v>
      </c>
      <c r="H37" s="8">
        <v>3.5776449000000002E-2</v>
      </c>
      <c r="I37" s="8">
        <f>EFs!$D$3</f>
        <v>1.5400000000000002E-5</v>
      </c>
      <c r="J37" s="8">
        <v>0</v>
      </c>
      <c r="K37" s="8">
        <f t="shared" si="0"/>
        <v>0.99999059999999995</v>
      </c>
      <c r="L37" s="8">
        <f>EFs!$D$5</f>
        <v>9.3999999999999998E-6</v>
      </c>
      <c r="M37" s="8">
        <v>0</v>
      </c>
      <c r="N37" s="8">
        <v>0.84998691000000004</v>
      </c>
      <c r="O37" s="8">
        <v>0.14999768999999999</v>
      </c>
      <c r="P37" s="8">
        <f>EFs!$D$4</f>
        <v>1.5400000000000002E-5</v>
      </c>
      <c r="Q37" s="8">
        <v>0</v>
      </c>
      <c r="R37" s="8">
        <f t="shared" si="1"/>
        <v>1</v>
      </c>
      <c r="S37" s="8">
        <f t="shared" si="2"/>
        <v>1</v>
      </c>
      <c r="T37" s="8">
        <f t="shared" si="3"/>
        <v>1</v>
      </c>
      <c r="U37" s="8">
        <f t="shared" si="4"/>
        <v>1</v>
      </c>
    </row>
    <row r="38" spans="1:21" x14ac:dyDescent="0.3">
      <c r="A38" s="4">
        <v>2016</v>
      </c>
      <c r="B38" s="8">
        <f>(1-D38)*'1_plastics_TFs'!B38</f>
        <v>0.41994414000000002</v>
      </c>
      <c r="C38" s="8">
        <f>(1-D38)*'1_plastics_TFs'!C38</f>
        <v>0.57992285999999993</v>
      </c>
      <c r="D38" s="8">
        <f>EFs!$D$2</f>
        <v>1.3300000000000001E-4</v>
      </c>
      <c r="E38" s="8">
        <v>0</v>
      </c>
      <c r="F38" s="8">
        <v>9.9998459999999997E-3</v>
      </c>
      <c r="G38" s="8">
        <f t="shared" si="5"/>
        <v>0.95420830499999998</v>
      </c>
      <c r="H38" s="8">
        <v>3.5776449000000002E-2</v>
      </c>
      <c r="I38" s="8">
        <f>EFs!$D$3</f>
        <v>1.5400000000000002E-5</v>
      </c>
      <c r="J38" s="8">
        <v>0</v>
      </c>
      <c r="K38" s="8">
        <f t="shared" si="0"/>
        <v>0.99999059999999995</v>
      </c>
      <c r="L38" s="8">
        <f>EFs!$D$5</f>
        <v>9.3999999999999998E-6</v>
      </c>
      <c r="M38" s="8">
        <v>0</v>
      </c>
      <c r="N38" s="8">
        <v>0.84998691000000004</v>
      </c>
      <c r="O38" s="8">
        <v>0.14999768999999999</v>
      </c>
      <c r="P38" s="8">
        <f>EFs!$D$4</f>
        <v>1.5400000000000002E-5</v>
      </c>
      <c r="Q38" s="8">
        <v>0</v>
      </c>
      <c r="R38" s="8">
        <f t="shared" si="1"/>
        <v>1</v>
      </c>
      <c r="S38" s="8">
        <f t="shared" si="2"/>
        <v>1</v>
      </c>
      <c r="T38" s="8">
        <f t="shared" si="3"/>
        <v>1</v>
      </c>
      <c r="U38" s="8">
        <f t="shared" si="4"/>
        <v>1</v>
      </c>
    </row>
    <row r="39" spans="1:21" x14ac:dyDescent="0.3">
      <c r="A39" s="4">
        <v>2017</v>
      </c>
      <c r="B39" s="8">
        <f>(1-D39)*'1_plastics_TFs'!B39</f>
        <v>0.41994414000000002</v>
      </c>
      <c r="C39" s="8">
        <f>(1-D39)*'1_plastics_TFs'!C39</f>
        <v>0.57992285999999993</v>
      </c>
      <c r="D39" s="8">
        <f>EFs!$D$2</f>
        <v>1.3300000000000001E-4</v>
      </c>
      <c r="E39" s="8">
        <v>0</v>
      </c>
      <c r="F39" s="8">
        <v>9.9998459999999997E-3</v>
      </c>
      <c r="G39" s="8">
        <f t="shared" si="5"/>
        <v>0.95420830499999998</v>
      </c>
      <c r="H39" s="8">
        <v>3.5776449000000002E-2</v>
      </c>
      <c r="I39" s="8">
        <f>EFs!$D$3</f>
        <v>1.5400000000000002E-5</v>
      </c>
      <c r="J39" s="8">
        <v>0</v>
      </c>
      <c r="K39" s="8">
        <f t="shared" si="0"/>
        <v>0.99999059999999995</v>
      </c>
      <c r="L39" s="8">
        <f>EFs!$D$5</f>
        <v>9.3999999999999998E-6</v>
      </c>
      <c r="M39" s="8">
        <v>0</v>
      </c>
      <c r="N39" s="8">
        <v>0.84998691000000004</v>
      </c>
      <c r="O39" s="8">
        <v>0.14999768999999999</v>
      </c>
      <c r="P39" s="8">
        <f>EFs!$D$4</f>
        <v>1.5400000000000002E-5</v>
      </c>
      <c r="Q39" s="8">
        <v>0</v>
      </c>
      <c r="R39" s="8">
        <f t="shared" si="1"/>
        <v>1</v>
      </c>
      <c r="S39" s="8">
        <f t="shared" si="2"/>
        <v>1</v>
      </c>
      <c r="T39" s="8">
        <f t="shared" si="3"/>
        <v>1</v>
      </c>
      <c r="U39" s="8">
        <f t="shared" si="4"/>
        <v>1</v>
      </c>
    </row>
    <row r="40" spans="1:21" x14ac:dyDescent="0.3">
      <c r="A40" s="4">
        <v>2018</v>
      </c>
      <c r="B40" s="8">
        <f>(1-D40)*'1_plastics_TFs'!B40</f>
        <v>0.41994414000000002</v>
      </c>
      <c r="C40" s="8">
        <f>(1-D40)*'1_plastics_TFs'!C40</f>
        <v>0.57992285999999993</v>
      </c>
      <c r="D40" s="8">
        <f>EFs!$D$2</f>
        <v>1.3300000000000001E-4</v>
      </c>
      <c r="E40" s="8">
        <v>0</v>
      </c>
      <c r="F40" s="8">
        <v>9.9998459999999997E-3</v>
      </c>
      <c r="G40" s="8">
        <f t="shared" si="5"/>
        <v>0.95420830499999998</v>
      </c>
      <c r="H40" s="8">
        <v>3.5776449000000002E-2</v>
      </c>
      <c r="I40" s="8">
        <f>EFs!$D$3</f>
        <v>1.5400000000000002E-5</v>
      </c>
      <c r="J40" s="8">
        <v>0</v>
      </c>
      <c r="K40" s="8">
        <f t="shared" si="0"/>
        <v>0.99999059999999995</v>
      </c>
      <c r="L40" s="8">
        <f>EFs!$D$5</f>
        <v>9.3999999999999998E-6</v>
      </c>
      <c r="M40" s="8">
        <v>0</v>
      </c>
      <c r="N40" s="8">
        <v>0.84998691000000004</v>
      </c>
      <c r="O40" s="8">
        <v>0.14999768999999999</v>
      </c>
      <c r="P40" s="8">
        <f>EFs!$D$4</f>
        <v>1.5400000000000002E-5</v>
      </c>
      <c r="Q40" s="8">
        <v>0</v>
      </c>
      <c r="R40" s="8">
        <f t="shared" si="1"/>
        <v>1</v>
      </c>
      <c r="S40" s="8">
        <f t="shared" si="2"/>
        <v>1</v>
      </c>
      <c r="T40" s="8">
        <f t="shared" si="3"/>
        <v>1</v>
      </c>
      <c r="U40" s="8">
        <f t="shared" si="4"/>
        <v>1</v>
      </c>
    </row>
    <row r="41" spans="1:21" x14ac:dyDescent="0.3">
      <c r="A41" s="4">
        <v>2019</v>
      </c>
      <c r="B41" s="8">
        <f>(1-D41)*'1_plastics_TFs'!B41</f>
        <v>0.41994414000000002</v>
      </c>
      <c r="C41" s="8">
        <f>(1-D41)*'1_plastics_TFs'!C41</f>
        <v>0.57992285999999993</v>
      </c>
      <c r="D41" s="8">
        <f>EFs!$D$2</f>
        <v>1.3300000000000001E-4</v>
      </c>
      <c r="E41" s="8">
        <v>0</v>
      </c>
      <c r="F41" s="8">
        <v>9.9998459999999997E-3</v>
      </c>
      <c r="G41" s="8">
        <f t="shared" si="5"/>
        <v>0.95420830499999998</v>
      </c>
      <c r="H41" s="8">
        <v>3.5776449000000002E-2</v>
      </c>
      <c r="I41" s="8">
        <f>EFs!$D$3</f>
        <v>1.5400000000000002E-5</v>
      </c>
      <c r="J41" s="8">
        <v>0</v>
      </c>
      <c r="K41" s="8">
        <f t="shared" si="0"/>
        <v>0.99999059999999995</v>
      </c>
      <c r="L41" s="8">
        <f>EFs!$D$5</f>
        <v>9.3999999999999998E-6</v>
      </c>
      <c r="M41" s="8">
        <v>0</v>
      </c>
      <c r="N41" s="8">
        <v>0.84998691000000004</v>
      </c>
      <c r="O41" s="8">
        <v>0.14999768999999999</v>
      </c>
      <c r="P41" s="8">
        <f>EFs!$D$4</f>
        <v>1.5400000000000002E-5</v>
      </c>
      <c r="Q41" s="8">
        <v>0</v>
      </c>
      <c r="R41" s="8">
        <f t="shared" si="1"/>
        <v>1</v>
      </c>
      <c r="S41" s="8">
        <f t="shared" si="2"/>
        <v>1</v>
      </c>
      <c r="T41" s="8">
        <f t="shared" si="3"/>
        <v>1</v>
      </c>
      <c r="U41" s="8">
        <f t="shared" si="4"/>
        <v>1</v>
      </c>
    </row>
    <row r="42" spans="1:21" x14ac:dyDescent="0.3">
      <c r="A42" s="4">
        <v>2020</v>
      </c>
      <c r="B42" s="8">
        <f>(1-D42)*'1_plastics_TFs'!B42</f>
        <v>0.41994414000000002</v>
      </c>
      <c r="C42" s="8">
        <f>(1-D42)*'1_plastics_TFs'!C42</f>
        <v>0.57992285999999993</v>
      </c>
      <c r="D42" s="8">
        <f>EFs!$D$2</f>
        <v>1.3300000000000001E-4</v>
      </c>
      <c r="E42" s="8">
        <v>0</v>
      </c>
      <c r="F42" s="8">
        <v>9.9998459999999997E-3</v>
      </c>
      <c r="G42" s="8">
        <f t="shared" si="5"/>
        <v>0.95420830499999998</v>
      </c>
      <c r="H42" s="8">
        <v>3.5776449000000002E-2</v>
      </c>
      <c r="I42" s="8">
        <f>EFs!$D$3</f>
        <v>1.5400000000000002E-5</v>
      </c>
      <c r="J42" s="8">
        <v>0</v>
      </c>
      <c r="K42" s="8">
        <f t="shared" si="0"/>
        <v>0.99999059999999995</v>
      </c>
      <c r="L42" s="8">
        <f>EFs!$D$5</f>
        <v>9.3999999999999998E-6</v>
      </c>
      <c r="M42" s="8">
        <v>0</v>
      </c>
      <c r="N42" s="8">
        <v>0.84998691000000004</v>
      </c>
      <c r="O42" s="8">
        <v>0.14999768999999999</v>
      </c>
      <c r="P42" s="8">
        <f>EFs!$D$4</f>
        <v>1.5400000000000002E-5</v>
      </c>
      <c r="Q42" s="8">
        <v>0</v>
      </c>
      <c r="R42" s="8">
        <f t="shared" si="1"/>
        <v>1</v>
      </c>
      <c r="S42" s="8">
        <f t="shared" si="2"/>
        <v>1</v>
      </c>
      <c r="T42" s="8">
        <f t="shared" si="3"/>
        <v>1</v>
      </c>
      <c r="U42" s="8">
        <f t="shared" si="4"/>
        <v>1</v>
      </c>
    </row>
    <row r="43" spans="1:21" x14ac:dyDescent="0.3">
      <c r="A43" s="4">
        <v>2021</v>
      </c>
      <c r="B43" s="8">
        <f>(1-D43)*'1_plastics_TFs'!B43</f>
        <v>0.41994414000000002</v>
      </c>
      <c r="C43" s="8">
        <f>(1-D43)*'1_plastics_TFs'!C43</f>
        <v>0.57992285999999993</v>
      </c>
      <c r="D43" s="8">
        <f>EFs!$D$2</f>
        <v>1.3300000000000001E-4</v>
      </c>
      <c r="E43" s="8">
        <v>0</v>
      </c>
      <c r="F43" s="8">
        <v>9.9998459999999997E-3</v>
      </c>
      <c r="G43" s="8">
        <f t="shared" si="5"/>
        <v>0.95420830499999998</v>
      </c>
      <c r="H43" s="8">
        <v>3.5776449000000002E-2</v>
      </c>
      <c r="I43" s="8">
        <f>EFs!$D$3</f>
        <v>1.5400000000000002E-5</v>
      </c>
      <c r="J43" s="8">
        <v>0</v>
      </c>
      <c r="K43" s="8">
        <f t="shared" si="0"/>
        <v>0.99999059999999995</v>
      </c>
      <c r="L43" s="8">
        <f>EFs!$D$5</f>
        <v>9.3999999999999998E-6</v>
      </c>
      <c r="M43" s="8">
        <v>0</v>
      </c>
      <c r="N43" s="8">
        <v>0.84998691000000004</v>
      </c>
      <c r="O43" s="8">
        <v>0.14999768999999999</v>
      </c>
      <c r="P43" s="8">
        <f>EFs!$D$4</f>
        <v>1.5400000000000002E-5</v>
      </c>
      <c r="Q43" s="8">
        <v>0</v>
      </c>
      <c r="R43" s="8">
        <f t="shared" si="1"/>
        <v>1</v>
      </c>
      <c r="S43" s="8">
        <f t="shared" si="2"/>
        <v>1</v>
      </c>
      <c r="T43" s="8">
        <f t="shared" si="3"/>
        <v>1</v>
      </c>
      <c r="U43" s="8">
        <f t="shared" si="4"/>
        <v>1</v>
      </c>
    </row>
    <row r="44" spans="1:21" x14ac:dyDescent="0.3">
      <c r="A44" s="4">
        <v>2022</v>
      </c>
      <c r="B44" s="8">
        <f>(1-D44)*'1_plastics_TFs'!B44</f>
        <v>0.41994414000000002</v>
      </c>
      <c r="C44" s="8">
        <f>(1-D44)*'1_plastics_TFs'!C44</f>
        <v>0.57992285999999993</v>
      </c>
      <c r="D44" s="8">
        <f>EFs!$D$2</f>
        <v>1.3300000000000001E-4</v>
      </c>
      <c r="E44" s="8">
        <v>0</v>
      </c>
      <c r="F44" s="8">
        <v>9.9998459999999997E-3</v>
      </c>
      <c r="G44" s="8">
        <f t="shared" si="5"/>
        <v>0.95420830499999998</v>
      </c>
      <c r="H44" s="8">
        <v>3.5776449000000002E-2</v>
      </c>
      <c r="I44" s="8">
        <f>EFs!$D$3</f>
        <v>1.5400000000000002E-5</v>
      </c>
      <c r="J44" s="8">
        <v>0</v>
      </c>
      <c r="K44" s="8">
        <f t="shared" si="0"/>
        <v>0.99999059999999995</v>
      </c>
      <c r="L44" s="8">
        <f>EFs!$D$5</f>
        <v>9.3999999999999998E-6</v>
      </c>
      <c r="M44" s="8">
        <v>0</v>
      </c>
      <c r="N44" s="8">
        <v>0.84998691000000004</v>
      </c>
      <c r="O44" s="8">
        <v>0.14999768999999999</v>
      </c>
      <c r="P44" s="8">
        <f>EFs!$D$4</f>
        <v>1.5400000000000002E-5</v>
      </c>
      <c r="Q44" s="8">
        <v>0</v>
      </c>
      <c r="R44" s="8">
        <f t="shared" si="1"/>
        <v>1</v>
      </c>
      <c r="S44" s="8">
        <f t="shared" si="2"/>
        <v>1</v>
      </c>
      <c r="T44" s="8">
        <f t="shared" si="3"/>
        <v>1</v>
      </c>
      <c r="U44" s="8">
        <f t="shared" si="4"/>
        <v>1</v>
      </c>
    </row>
    <row r="45" spans="1:21" x14ac:dyDescent="0.3">
      <c r="A45" s="4">
        <v>2023</v>
      </c>
      <c r="B45" s="8">
        <f>(1-D45)*'1_plastics_TFs'!B45</f>
        <v>0.41994414000000002</v>
      </c>
      <c r="C45" s="8">
        <f>(1-D45)*'1_plastics_TFs'!C45</f>
        <v>0.57992285999999993</v>
      </c>
      <c r="D45" s="8">
        <f>EFs!$D$2</f>
        <v>1.3300000000000001E-4</v>
      </c>
      <c r="E45" s="8">
        <v>0</v>
      </c>
      <c r="F45" s="8">
        <v>9.9998459999999997E-3</v>
      </c>
      <c r="G45" s="8">
        <f t="shared" si="5"/>
        <v>0.95420830499999998</v>
      </c>
      <c r="H45" s="8">
        <v>3.5776449000000002E-2</v>
      </c>
      <c r="I45" s="8">
        <f>EFs!$D$3</f>
        <v>1.5400000000000002E-5</v>
      </c>
      <c r="J45" s="8">
        <v>0</v>
      </c>
      <c r="K45" s="8">
        <f t="shared" si="0"/>
        <v>0.99999059999999995</v>
      </c>
      <c r="L45" s="8">
        <f>EFs!$D$5</f>
        <v>9.3999999999999998E-6</v>
      </c>
      <c r="M45" s="8">
        <v>0</v>
      </c>
      <c r="N45" s="8">
        <v>0.84998691000000004</v>
      </c>
      <c r="O45" s="8">
        <v>0.14999768999999999</v>
      </c>
      <c r="P45" s="8">
        <f>EFs!$D$4</f>
        <v>1.5400000000000002E-5</v>
      </c>
      <c r="Q45" s="8">
        <v>0</v>
      </c>
      <c r="R45" s="8">
        <f t="shared" si="1"/>
        <v>1</v>
      </c>
      <c r="S45" s="8">
        <f t="shared" si="2"/>
        <v>1</v>
      </c>
      <c r="T45" s="8">
        <f t="shared" si="3"/>
        <v>1</v>
      </c>
      <c r="U45" s="8">
        <f t="shared" si="4"/>
        <v>1</v>
      </c>
    </row>
    <row r="46" spans="1:21" x14ac:dyDescent="0.3">
      <c r="A46" s="4">
        <v>2024</v>
      </c>
      <c r="B46" s="8">
        <f>(1-D46)*'1_plastics_TFs'!B46</f>
        <v>0.41994414000000002</v>
      </c>
      <c r="C46" s="8">
        <f>(1-D46)*'1_plastics_TFs'!C46</f>
        <v>0.57992285999999993</v>
      </c>
      <c r="D46" s="8">
        <f>EFs!$D$2</f>
        <v>1.3300000000000001E-4</v>
      </c>
      <c r="E46" s="8">
        <v>0</v>
      </c>
      <c r="F46" s="8">
        <v>9.9998459999999997E-3</v>
      </c>
      <c r="G46" s="8">
        <f t="shared" si="5"/>
        <v>0.95420830499999998</v>
      </c>
      <c r="H46" s="8">
        <v>3.5776449000000002E-2</v>
      </c>
      <c r="I46" s="8">
        <f>EFs!$D$3</f>
        <v>1.5400000000000002E-5</v>
      </c>
      <c r="J46" s="8">
        <v>0</v>
      </c>
      <c r="K46" s="8">
        <f t="shared" si="0"/>
        <v>0.99999059999999995</v>
      </c>
      <c r="L46" s="8">
        <f>EFs!$D$5</f>
        <v>9.3999999999999998E-6</v>
      </c>
      <c r="M46" s="8">
        <v>0</v>
      </c>
      <c r="N46" s="8">
        <v>0.84998691000000004</v>
      </c>
      <c r="O46" s="8">
        <v>0.14999768999999999</v>
      </c>
      <c r="P46" s="8">
        <f>EFs!$D$4</f>
        <v>1.5400000000000002E-5</v>
      </c>
      <c r="Q46" s="8">
        <v>0</v>
      </c>
      <c r="R46" s="8">
        <f t="shared" si="1"/>
        <v>1</v>
      </c>
      <c r="S46" s="8">
        <f t="shared" si="2"/>
        <v>1</v>
      </c>
      <c r="T46" s="8">
        <f t="shared" si="3"/>
        <v>1</v>
      </c>
      <c r="U46" s="8">
        <f t="shared" si="4"/>
        <v>1</v>
      </c>
    </row>
    <row r="47" spans="1:21" x14ac:dyDescent="0.3">
      <c r="A47" s="4">
        <v>2025</v>
      </c>
      <c r="B47" s="8">
        <f>(1-D47)*'1_plastics_TFs'!B47</f>
        <v>0.41994414000000002</v>
      </c>
      <c r="C47" s="8">
        <f>(1-D47)*'1_plastics_TFs'!C47</f>
        <v>0.57992285999999993</v>
      </c>
      <c r="D47" s="8">
        <f>EFs!$D$2</f>
        <v>1.3300000000000001E-4</v>
      </c>
      <c r="E47" s="8">
        <v>0</v>
      </c>
      <c r="F47" s="8">
        <v>9.9998459999999997E-3</v>
      </c>
      <c r="G47" s="8">
        <f t="shared" si="5"/>
        <v>0.95420830499999998</v>
      </c>
      <c r="H47" s="8">
        <v>3.5776449000000002E-2</v>
      </c>
      <c r="I47" s="8">
        <f>EFs!$D$3</f>
        <v>1.5400000000000002E-5</v>
      </c>
      <c r="J47" s="8">
        <v>0</v>
      </c>
      <c r="K47" s="8">
        <f t="shared" si="0"/>
        <v>0.99999059999999995</v>
      </c>
      <c r="L47" s="8">
        <f>EFs!$D$5</f>
        <v>9.3999999999999998E-6</v>
      </c>
      <c r="M47" s="8">
        <v>0</v>
      </c>
      <c r="N47" s="8">
        <v>0.84998691000000004</v>
      </c>
      <c r="O47" s="8">
        <v>0.14999768999999999</v>
      </c>
      <c r="P47" s="8">
        <f>EFs!$D$4</f>
        <v>1.5400000000000002E-5</v>
      </c>
      <c r="Q47" s="8">
        <v>0</v>
      </c>
      <c r="R47" s="8">
        <f t="shared" si="1"/>
        <v>1</v>
      </c>
      <c r="S47" s="8">
        <f t="shared" si="2"/>
        <v>1</v>
      </c>
      <c r="T47" s="8">
        <f t="shared" si="3"/>
        <v>1</v>
      </c>
      <c r="U47" s="8">
        <f t="shared" si="4"/>
        <v>1</v>
      </c>
    </row>
    <row r="48" spans="1:21" x14ac:dyDescent="0.3">
      <c r="A48" s="4">
        <v>2026</v>
      </c>
      <c r="B48" s="8">
        <f>(1-D48)*'1_plastics_TFs'!B48</f>
        <v>0.41994414000000002</v>
      </c>
      <c r="C48" s="8">
        <f>(1-D48)*'1_plastics_TFs'!C48</f>
        <v>0.57992285999999993</v>
      </c>
      <c r="D48" s="8">
        <f>EFs!$D$2</f>
        <v>1.3300000000000001E-4</v>
      </c>
      <c r="E48" s="8">
        <v>0</v>
      </c>
      <c r="F48" s="8">
        <v>9.9998459999999997E-3</v>
      </c>
      <c r="G48" s="8">
        <f t="shared" si="5"/>
        <v>0.95420830499999998</v>
      </c>
      <c r="H48" s="8">
        <v>3.5776449000000002E-2</v>
      </c>
      <c r="I48" s="8">
        <f>EFs!$D$3</f>
        <v>1.5400000000000002E-5</v>
      </c>
      <c r="J48" s="8">
        <v>0</v>
      </c>
      <c r="K48" s="8">
        <f t="shared" si="0"/>
        <v>0.99999059999999995</v>
      </c>
      <c r="L48" s="8">
        <f>EFs!$D$5</f>
        <v>9.3999999999999998E-6</v>
      </c>
      <c r="M48" s="8">
        <v>0</v>
      </c>
      <c r="N48" s="8">
        <v>0.84998691000000004</v>
      </c>
      <c r="O48" s="8">
        <v>0.14999768999999999</v>
      </c>
      <c r="P48" s="8">
        <f>EFs!$D$4</f>
        <v>1.5400000000000002E-5</v>
      </c>
      <c r="Q48" s="8">
        <v>0</v>
      </c>
      <c r="R48" s="8">
        <f t="shared" si="1"/>
        <v>1</v>
      </c>
      <c r="S48" s="8">
        <f t="shared" si="2"/>
        <v>1</v>
      </c>
      <c r="T48" s="8">
        <f t="shared" si="3"/>
        <v>1</v>
      </c>
      <c r="U48" s="8">
        <f t="shared" si="4"/>
        <v>1</v>
      </c>
    </row>
    <row r="49" spans="1:21" x14ac:dyDescent="0.3">
      <c r="A49" s="4">
        <v>2027</v>
      </c>
      <c r="B49" s="8">
        <f>(1-D49)*'1_plastics_TFs'!B49</f>
        <v>0.41994414000000002</v>
      </c>
      <c r="C49" s="8">
        <f>(1-D49)*'1_plastics_TFs'!C49</f>
        <v>0.57992285999999993</v>
      </c>
      <c r="D49" s="8">
        <f>EFs!$D$2</f>
        <v>1.3300000000000001E-4</v>
      </c>
      <c r="E49" s="8">
        <v>0</v>
      </c>
      <c r="F49" s="8">
        <v>9.9998459999999997E-3</v>
      </c>
      <c r="G49" s="8">
        <f t="shared" si="5"/>
        <v>0.95420830499999998</v>
      </c>
      <c r="H49" s="8">
        <v>3.5776449000000002E-2</v>
      </c>
      <c r="I49" s="8">
        <f>EFs!$D$3</f>
        <v>1.5400000000000002E-5</v>
      </c>
      <c r="J49" s="8">
        <v>0</v>
      </c>
      <c r="K49" s="8">
        <f t="shared" si="0"/>
        <v>0.99999059999999995</v>
      </c>
      <c r="L49" s="8">
        <f>EFs!$D$5</f>
        <v>9.3999999999999998E-6</v>
      </c>
      <c r="M49" s="8">
        <v>0</v>
      </c>
      <c r="N49" s="8">
        <v>0.84998691000000004</v>
      </c>
      <c r="O49" s="8">
        <v>0.14999768999999999</v>
      </c>
      <c r="P49" s="8">
        <f>EFs!$D$4</f>
        <v>1.5400000000000002E-5</v>
      </c>
      <c r="Q49" s="8">
        <v>0</v>
      </c>
      <c r="R49" s="8">
        <f t="shared" si="1"/>
        <v>1</v>
      </c>
      <c r="S49" s="8">
        <f t="shared" si="2"/>
        <v>1</v>
      </c>
      <c r="T49" s="8">
        <f t="shared" si="3"/>
        <v>1</v>
      </c>
      <c r="U49" s="8">
        <f t="shared" si="4"/>
        <v>1</v>
      </c>
    </row>
    <row r="50" spans="1:21" x14ac:dyDescent="0.3">
      <c r="A50" s="4">
        <v>2028</v>
      </c>
      <c r="B50" s="8">
        <f>(1-D50)*'1_plastics_TFs'!B50</f>
        <v>0.41994414000000002</v>
      </c>
      <c r="C50" s="8">
        <f>(1-D50)*'1_plastics_TFs'!C50</f>
        <v>0.57992285999999993</v>
      </c>
      <c r="D50" s="8">
        <f>EFs!$D$2</f>
        <v>1.3300000000000001E-4</v>
      </c>
      <c r="E50" s="8">
        <v>0</v>
      </c>
      <c r="F50" s="8">
        <v>9.9998459999999997E-3</v>
      </c>
      <c r="G50" s="8">
        <f t="shared" si="5"/>
        <v>0.95420830499999998</v>
      </c>
      <c r="H50" s="8">
        <v>3.5776449000000002E-2</v>
      </c>
      <c r="I50" s="8">
        <f>EFs!$D$3</f>
        <v>1.5400000000000002E-5</v>
      </c>
      <c r="J50" s="8">
        <v>0</v>
      </c>
      <c r="K50" s="8">
        <f t="shared" si="0"/>
        <v>0.99999059999999995</v>
      </c>
      <c r="L50" s="8">
        <f>EFs!$D$5</f>
        <v>9.3999999999999998E-6</v>
      </c>
      <c r="M50" s="8">
        <v>0</v>
      </c>
      <c r="N50" s="8">
        <v>0.84998691000000004</v>
      </c>
      <c r="O50" s="8">
        <v>0.14999768999999999</v>
      </c>
      <c r="P50" s="8">
        <f>EFs!$D$4</f>
        <v>1.5400000000000002E-5</v>
      </c>
      <c r="Q50" s="8">
        <v>0</v>
      </c>
      <c r="R50" s="8">
        <f t="shared" si="1"/>
        <v>1</v>
      </c>
      <c r="S50" s="8">
        <f t="shared" si="2"/>
        <v>1</v>
      </c>
      <c r="T50" s="8">
        <f t="shared" si="3"/>
        <v>1</v>
      </c>
      <c r="U50" s="8">
        <f t="shared" si="4"/>
        <v>1</v>
      </c>
    </row>
    <row r="51" spans="1:21" x14ac:dyDescent="0.3">
      <c r="A51" s="4">
        <v>2029</v>
      </c>
      <c r="B51" s="8">
        <f>(1-D51)*'1_plastics_TFs'!B51</f>
        <v>0.41994414000000002</v>
      </c>
      <c r="C51" s="8">
        <f>(1-D51)*'1_plastics_TFs'!C51</f>
        <v>0.57992285999999993</v>
      </c>
      <c r="D51" s="8">
        <f>EFs!$D$2</f>
        <v>1.3300000000000001E-4</v>
      </c>
      <c r="E51" s="8">
        <v>0</v>
      </c>
      <c r="F51" s="8">
        <v>9.9998459999999997E-3</v>
      </c>
      <c r="G51" s="8">
        <f t="shared" si="5"/>
        <v>0.95420830499999998</v>
      </c>
      <c r="H51" s="8">
        <v>3.5776449000000002E-2</v>
      </c>
      <c r="I51" s="8">
        <f>EFs!$D$3</f>
        <v>1.5400000000000002E-5</v>
      </c>
      <c r="J51" s="8">
        <v>0</v>
      </c>
      <c r="K51" s="8">
        <f t="shared" si="0"/>
        <v>0.99999059999999995</v>
      </c>
      <c r="L51" s="8">
        <f>EFs!$D$5</f>
        <v>9.3999999999999998E-6</v>
      </c>
      <c r="M51" s="8">
        <v>0</v>
      </c>
      <c r="N51" s="8">
        <v>0.84998691000000004</v>
      </c>
      <c r="O51" s="8">
        <v>0.14999768999999999</v>
      </c>
      <c r="P51" s="8">
        <f>EFs!$D$4</f>
        <v>1.5400000000000002E-5</v>
      </c>
      <c r="Q51" s="8">
        <v>0</v>
      </c>
      <c r="R51" s="8">
        <f t="shared" si="1"/>
        <v>1</v>
      </c>
      <c r="S51" s="8">
        <f t="shared" si="2"/>
        <v>1</v>
      </c>
      <c r="T51" s="8">
        <f t="shared" si="3"/>
        <v>1</v>
      </c>
      <c r="U51" s="8">
        <f t="shared" si="4"/>
        <v>1</v>
      </c>
    </row>
    <row r="52" spans="1:21" x14ac:dyDescent="0.3">
      <c r="A52" s="4">
        <v>2030</v>
      </c>
      <c r="B52" s="8">
        <f>(1-D52)*'1_plastics_TFs'!B52</f>
        <v>0.41994414000000002</v>
      </c>
      <c r="C52" s="8">
        <f>(1-D52)*'1_plastics_TFs'!C52</f>
        <v>0.57992285999999993</v>
      </c>
      <c r="D52" s="8">
        <f>EFs!$D$2</f>
        <v>1.3300000000000001E-4</v>
      </c>
      <c r="E52" s="8">
        <v>0</v>
      </c>
      <c r="F52" s="8">
        <v>9.9998459999999997E-3</v>
      </c>
      <c r="G52" s="8">
        <f t="shared" si="5"/>
        <v>0.95420830499999998</v>
      </c>
      <c r="H52" s="8">
        <v>3.5776449000000002E-2</v>
      </c>
      <c r="I52" s="8">
        <f>EFs!$D$3</f>
        <v>1.5400000000000002E-5</v>
      </c>
      <c r="J52" s="8">
        <v>0</v>
      </c>
      <c r="K52" s="8">
        <f t="shared" si="0"/>
        <v>0.99999059999999995</v>
      </c>
      <c r="L52" s="8">
        <f>EFs!$D$5</f>
        <v>9.3999999999999998E-6</v>
      </c>
      <c r="M52" s="8">
        <v>0</v>
      </c>
      <c r="N52" s="8">
        <v>0.84998691000000004</v>
      </c>
      <c r="O52" s="8">
        <v>0.14999768999999999</v>
      </c>
      <c r="P52" s="8">
        <f>EFs!$D$4</f>
        <v>1.5400000000000002E-5</v>
      </c>
      <c r="Q52" s="8">
        <v>0</v>
      </c>
      <c r="R52" s="8">
        <f t="shared" si="1"/>
        <v>1</v>
      </c>
      <c r="S52" s="8">
        <f t="shared" si="2"/>
        <v>1</v>
      </c>
      <c r="T52" s="8">
        <f t="shared" si="3"/>
        <v>1</v>
      </c>
      <c r="U52" s="8">
        <f t="shared" si="4"/>
        <v>1</v>
      </c>
    </row>
    <row r="53" spans="1:21" x14ac:dyDescent="0.3">
      <c r="A53" s="4">
        <v>2031</v>
      </c>
      <c r="B53" s="8">
        <f>(1-D53)*'1_plastics_TFs'!B53</f>
        <v>0.41994414000000002</v>
      </c>
      <c r="C53" s="8">
        <f>(1-D53)*'1_plastics_TFs'!C53</f>
        <v>0.57992285999999993</v>
      </c>
      <c r="D53" s="8">
        <f>EFs!$D$2</f>
        <v>1.3300000000000001E-4</v>
      </c>
      <c r="E53" s="8">
        <v>0</v>
      </c>
      <c r="F53" s="8">
        <v>9.9998459999999997E-3</v>
      </c>
      <c r="G53" s="8">
        <f t="shared" si="5"/>
        <v>0.95420830499999998</v>
      </c>
      <c r="H53" s="8">
        <v>3.5776449000000002E-2</v>
      </c>
      <c r="I53" s="8">
        <f>EFs!$D$3</f>
        <v>1.5400000000000002E-5</v>
      </c>
      <c r="J53" s="8">
        <v>0</v>
      </c>
      <c r="K53" s="8">
        <f t="shared" si="0"/>
        <v>0.99999059999999995</v>
      </c>
      <c r="L53" s="8">
        <f>EFs!$D$5</f>
        <v>9.3999999999999998E-6</v>
      </c>
      <c r="M53" s="8">
        <v>0</v>
      </c>
      <c r="N53" s="8">
        <v>0.84998691000000004</v>
      </c>
      <c r="O53" s="8">
        <v>0.14999768999999999</v>
      </c>
      <c r="P53" s="8">
        <f>EFs!$D$4</f>
        <v>1.5400000000000002E-5</v>
      </c>
      <c r="Q53" s="8">
        <v>0</v>
      </c>
      <c r="R53" s="8">
        <f t="shared" si="1"/>
        <v>1</v>
      </c>
      <c r="S53" s="8">
        <f t="shared" si="2"/>
        <v>1</v>
      </c>
      <c r="T53" s="8">
        <f t="shared" si="3"/>
        <v>1</v>
      </c>
      <c r="U53" s="8">
        <f t="shared" si="4"/>
        <v>1</v>
      </c>
    </row>
    <row r="54" spans="1:21" x14ac:dyDescent="0.3">
      <c r="A54" s="4">
        <v>2032</v>
      </c>
      <c r="B54" s="8">
        <f>(1-D54)*'1_plastics_TFs'!B54</f>
        <v>0.41994414000000002</v>
      </c>
      <c r="C54" s="8">
        <f>(1-D54)*'1_plastics_TFs'!C54</f>
        <v>0.57992285999999993</v>
      </c>
      <c r="D54" s="8">
        <f>EFs!$D$2</f>
        <v>1.3300000000000001E-4</v>
      </c>
      <c r="E54" s="8">
        <v>0</v>
      </c>
      <c r="F54" s="8">
        <v>9.9998459999999997E-3</v>
      </c>
      <c r="G54" s="8">
        <f t="shared" si="5"/>
        <v>0.95420830499999998</v>
      </c>
      <c r="H54" s="8">
        <v>3.5776449000000002E-2</v>
      </c>
      <c r="I54" s="8">
        <f>EFs!$D$3</f>
        <v>1.5400000000000002E-5</v>
      </c>
      <c r="J54" s="8">
        <v>0</v>
      </c>
      <c r="K54" s="8">
        <f t="shared" si="0"/>
        <v>0.99999059999999995</v>
      </c>
      <c r="L54" s="8">
        <f>EFs!$D$5</f>
        <v>9.3999999999999998E-6</v>
      </c>
      <c r="M54" s="8">
        <v>0</v>
      </c>
      <c r="N54" s="8">
        <v>0.84998691000000004</v>
      </c>
      <c r="O54" s="8">
        <v>0.14999768999999999</v>
      </c>
      <c r="P54" s="8">
        <f>EFs!$D$4</f>
        <v>1.5400000000000002E-5</v>
      </c>
      <c r="Q54" s="8">
        <v>0</v>
      </c>
      <c r="R54" s="8">
        <f t="shared" si="1"/>
        <v>1</v>
      </c>
      <c r="S54" s="8">
        <f t="shared" si="2"/>
        <v>1</v>
      </c>
      <c r="T54" s="8">
        <f t="shared" si="3"/>
        <v>1</v>
      </c>
      <c r="U54" s="8">
        <f t="shared" si="4"/>
        <v>1</v>
      </c>
    </row>
    <row r="55" spans="1:21" x14ac:dyDescent="0.3">
      <c r="A55" s="4">
        <v>2033</v>
      </c>
      <c r="B55" s="8">
        <f>(1-D55)*'1_plastics_TFs'!B55</f>
        <v>0.41994414000000002</v>
      </c>
      <c r="C55" s="8">
        <f>(1-D55)*'1_plastics_TFs'!C55</f>
        <v>0.57992285999999993</v>
      </c>
      <c r="D55" s="8">
        <f>EFs!$D$2</f>
        <v>1.3300000000000001E-4</v>
      </c>
      <c r="E55" s="8">
        <v>0</v>
      </c>
      <c r="F55" s="8">
        <v>9.9998459999999997E-3</v>
      </c>
      <c r="G55" s="8">
        <f t="shared" si="5"/>
        <v>0.95420830499999998</v>
      </c>
      <c r="H55" s="8">
        <v>3.5776449000000002E-2</v>
      </c>
      <c r="I55" s="8">
        <f>EFs!$D$3</f>
        <v>1.5400000000000002E-5</v>
      </c>
      <c r="J55" s="8">
        <v>0</v>
      </c>
      <c r="K55" s="8">
        <f t="shared" si="0"/>
        <v>0.99999059999999995</v>
      </c>
      <c r="L55" s="8">
        <f>EFs!$D$5</f>
        <v>9.3999999999999998E-6</v>
      </c>
      <c r="M55" s="8">
        <v>0</v>
      </c>
      <c r="N55" s="8">
        <v>0.84998691000000004</v>
      </c>
      <c r="O55" s="8">
        <v>0.14999768999999999</v>
      </c>
      <c r="P55" s="8">
        <f>EFs!$D$4</f>
        <v>1.5400000000000002E-5</v>
      </c>
      <c r="Q55" s="8">
        <v>0</v>
      </c>
      <c r="R55" s="8">
        <f t="shared" si="1"/>
        <v>1</v>
      </c>
      <c r="S55" s="8">
        <f t="shared" si="2"/>
        <v>1</v>
      </c>
      <c r="T55" s="8">
        <f t="shared" si="3"/>
        <v>1</v>
      </c>
      <c r="U55" s="8">
        <f t="shared" si="4"/>
        <v>1</v>
      </c>
    </row>
    <row r="56" spans="1:21" x14ac:dyDescent="0.3">
      <c r="A56" s="4">
        <v>2034</v>
      </c>
      <c r="B56" s="8">
        <f>(1-D56)*'1_plastics_TFs'!B56</f>
        <v>0.41994414000000002</v>
      </c>
      <c r="C56" s="8">
        <f>(1-D56)*'1_plastics_TFs'!C56</f>
        <v>0.57992285999999993</v>
      </c>
      <c r="D56" s="8">
        <f>EFs!$D$2</f>
        <v>1.3300000000000001E-4</v>
      </c>
      <c r="E56" s="8">
        <v>0</v>
      </c>
      <c r="F56" s="8">
        <v>9.9998459999999997E-3</v>
      </c>
      <c r="G56" s="8">
        <f t="shared" si="5"/>
        <v>0.95420830499999998</v>
      </c>
      <c r="H56" s="8">
        <v>3.5776449000000002E-2</v>
      </c>
      <c r="I56" s="8">
        <f>EFs!$D$3</f>
        <v>1.5400000000000002E-5</v>
      </c>
      <c r="J56" s="8">
        <v>0</v>
      </c>
      <c r="K56" s="8">
        <f t="shared" si="0"/>
        <v>0.99999059999999995</v>
      </c>
      <c r="L56" s="8">
        <f>EFs!$D$5</f>
        <v>9.3999999999999998E-6</v>
      </c>
      <c r="M56" s="8">
        <v>0</v>
      </c>
      <c r="N56" s="8">
        <v>0.84998691000000004</v>
      </c>
      <c r="O56" s="8">
        <v>0.14999768999999999</v>
      </c>
      <c r="P56" s="8">
        <f>EFs!$D$4</f>
        <v>1.5400000000000002E-5</v>
      </c>
      <c r="Q56" s="8">
        <v>0</v>
      </c>
      <c r="R56" s="8">
        <f t="shared" si="1"/>
        <v>1</v>
      </c>
      <c r="S56" s="8">
        <f t="shared" si="2"/>
        <v>1</v>
      </c>
      <c r="T56" s="8">
        <f t="shared" si="3"/>
        <v>1</v>
      </c>
      <c r="U56" s="8">
        <f t="shared" si="4"/>
        <v>1</v>
      </c>
    </row>
    <row r="57" spans="1:21" x14ac:dyDescent="0.3">
      <c r="A57" s="4">
        <v>2035</v>
      </c>
      <c r="B57" s="8">
        <f>(1-D57)*'1_plastics_TFs'!B57</f>
        <v>0.41994414000000002</v>
      </c>
      <c r="C57" s="8">
        <f>(1-D57)*'1_plastics_TFs'!C57</f>
        <v>0.57992285999999993</v>
      </c>
      <c r="D57" s="8">
        <f>EFs!$D$2</f>
        <v>1.3300000000000001E-4</v>
      </c>
      <c r="E57" s="8">
        <v>0</v>
      </c>
      <c r="F57" s="8">
        <v>9.9998459999999997E-3</v>
      </c>
      <c r="G57" s="8">
        <f t="shared" si="5"/>
        <v>0.95420830499999998</v>
      </c>
      <c r="H57" s="8">
        <v>3.5776449000000002E-2</v>
      </c>
      <c r="I57" s="8">
        <f>EFs!$D$3</f>
        <v>1.5400000000000002E-5</v>
      </c>
      <c r="J57" s="8">
        <v>0</v>
      </c>
      <c r="K57" s="8">
        <f t="shared" si="0"/>
        <v>0.99999059999999995</v>
      </c>
      <c r="L57" s="8">
        <f>EFs!$D$5</f>
        <v>9.3999999999999998E-6</v>
      </c>
      <c r="M57" s="8">
        <v>0</v>
      </c>
      <c r="N57" s="8">
        <v>0.84998691000000004</v>
      </c>
      <c r="O57" s="8">
        <v>0.14999768999999999</v>
      </c>
      <c r="P57" s="8">
        <f>EFs!$D$4</f>
        <v>1.5400000000000002E-5</v>
      </c>
      <c r="Q57" s="8">
        <v>0</v>
      </c>
      <c r="R57" s="8">
        <f t="shared" si="1"/>
        <v>1</v>
      </c>
      <c r="S57" s="8">
        <f t="shared" si="2"/>
        <v>1</v>
      </c>
      <c r="T57" s="8">
        <f t="shared" si="3"/>
        <v>1</v>
      </c>
      <c r="U57" s="8">
        <f t="shared" si="4"/>
        <v>1</v>
      </c>
    </row>
    <row r="58" spans="1:21" x14ac:dyDescent="0.3">
      <c r="A58" s="4">
        <v>2036</v>
      </c>
      <c r="B58" s="8">
        <f>(1-D58)*'1_plastics_TFs'!B58</f>
        <v>0.41994414000000002</v>
      </c>
      <c r="C58" s="8">
        <f>(1-D58)*'1_plastics_TFs'!C58</f>
        <v>0.57992285999999993</v>
      </c>
      <c r="D58" s="8">
        <f>EFs!$D$2</f>
        <v>1.3300000000000001E-4</v>
      </c>
      <c r="E58" s="8">
        <v>0</v>
      </c>
      <c r="F58" s="8">
        <v>9.9998459999999997E-3</v>
      </c>
      <c r="G58" s="8">
        <f t="shared" si="5"/>
        <v>0.95420830499999998</v>
      </c>
      <c r="H58" s="8">
        <v>3.5776449000000002E-2</v>
      </c>
      <c r="I58" s="8">
        <f>EFs!$D$3</f>
        <v>1.5400000000000002E-5</v>
      </c>
      <c r="J58" s="8">
        <v>0</v>
      </c>
      <c r="K58" s="8">
        <f t="shared" si="0"/>
        <v>0.99999059999999995</v>
      </c>
      <c r="L58" s="8">
        <f>EFs!$D$5</f>
        <v>9.3999999999999998E-6</v>
      </c>
      <c r="M58" s="8">
        <v>0</v>
      </c>
      <c r="N58" s="8">
        <v>0.84998691000000004</v>
      </c>
      <c r="O58" s="8">
        <v>0.14999768999999999</v>
      </c>
      <c r="P58" s="8">
        <f>EFs!$D$4</f>
        <v>1.5400000000000002E-5</v>
      </c>
      <c r="Q58" s="8">
        <v>0</v>
      </c>
      <c r="R58" s="8">
        <f t="shared" si="1"/>
        <v>1</v>
      </c>
      <c r="S58" s="8">
        <f t="shared" si="2"/>
        <v>1</v>
      </c>
      <c r="T58" s="8">
        <f t="shared" si="3"/>
        <v>1</v>
      </c>
      <c r="U58" s="8">
        <f t="shared" si="4"/>
        <v>1</v>
      </c>
    </row>
    <row r="59" spans="1:21" x14ac:dyDescent="0.3">
      <c r="A59" s="4">
        <v>2037</v>
      </c>
      <c r="B59" s="8">
        <f>(1-D59)*'1_plastics_TFs'!B59</f>
        <v>0.41994414000000002</v>
      </c>
      <c r="C59" s="8">
        <f>(1-D59)*'1_plastics_TFs'!C59</f>
        <v>0.57992285999999993</v>
      </c>
      <c r="D59" s="8">
        <f>EFs!$D$2</f>
        <v>1.3300000000000001E-4</v>
      </c>
      <c r="E59" s="8">
        <v>0</v>
      </c>
      <c r="F59" s="8">
        <v>9.9998459999999997E-3</v>
      </c>
      <c r="G59" s="8">
        <f t="shared" si="5"/>
        <v>0.95420830499999998</v>
      </c>
      <c r="H59" s="8">
        <v>3.5776449000000002E-2</v>
      </c>
      <c r="I59" s="8">
        <f>EFs!$D$3</f>
        <v>1.5400000000000002E-5</v>
      </c>
      <c r="J59" s="8">
        <v>0</v>
      </c>
      <c r="K59" s="8">
        <f t="shared" si="0"/>
        <v>0.99999059999999995</v>
      </c>
      <c r="L59" s="8">
        <f>EFs!$D$5</f>
        <v>9.3999999999999998E-6</v>
      </c>
      <c r="M59" s="8">
        <v>0</v>
      </c>
      <c r="N59" s="8">
        <v>0.84998691000000004</v>
      </c>
      <c r="O59" s="8">
        <v>0.14999768999999999</v>
      </c>
      <c r="P59" s="8">
        <f>EFs!$D$4</f>
        <v>1.5400000000000002E-5</v>
      </c>
      <c r="Q59" s="8">
        <v>0</v>
      </c>
      <c r="R59" s="8">
        <f t="shared" si="1"/>
        <v>1</v>
      </c>
      <c r="S59" s="8">
        <f t="shared" si="2"/>
        <v>1</v>
      </c>
      <c r="T59" s="8">
        <f t="shared" si="3"/>
        <v>1</v>
      </c>
      <c r="U59" s="8">
        <f t="shared" si="4"/>
        <v>1</v>
      </c>
    </row>
    <row r="60" spans="1:21" x14ac:dyDescent="0.3">
      <c r="A60" s="4">
        <v>2038</v>
      </c>
      <c r="B60" s="8">
        <f>(1-D60)*'1_plastics_TFs'!B60</f>
        <v>0.41994414000000002</v>
      </c>
      <c r="C60" s="8">
        <f>(1-D60)*'1_plastics_TFs'!C60</f>
        <v>0.57992285999999993</v>
      </c>
      <c r="D60" s="8">
        <f>EFs!$D$2</f>
        <v>1.3300000000000001E-4</v>
      </c>
      <c r="E60" s="8">
        <v>0</v>
      </c>
      <c r="F60" s="8">
        <v>9.9998459999999997E-3</v>
      </c>
      <c r="G60" s="8">
        <f t="shared" si="5"/>
        <v>0.95420830499999998</v>
      </c>
      <c r="H60" s="8">
        <v>3.5776449000000002E-2</v>
      </c>
      <c r="I60" s="8">
        <f>EFs!$D$3</f>
        <v>1.5400000000000002E-5</v>
      </c>
      <c r="J60" s="8">
        <v>0</v>
      </c>
      <c r="K60" s="8">
        <f t="shared" si="0"/>
        <v>0.99999059999999995</v>
      </c>
      <c r="L60" s="8">
        <f>EFs!$D$5</f>
        <v>9.3999999999999998E-6</v>
      </c>
      <c r="M60" s="8">
        <v>0</v>
      </c>
      <c r="N60" s="8">
        <v>0.84998691000000004</v>
      </c>
      <c r="O60" s="8">
        <v>0.14999768999999999</v>
      </c>
      <c r="P60" s="8">
        <f>EFs!$D$4</f>
        <v>1.5400000000000002E-5</v>
      </c>
      <c r="Q60" s="8">
        <v>0</v>
      </c>
      <c r="R60" s="8">
        <f t="shared" si="1"/>
        <v>1</v>
      </c>
      <c r="S60" s="8">
        <f t="shared" si="2"/>
        <v>1</v>
      </c>
      <c r="T60" s="8">
        <f t="shared" si="3"/>
        <v>1</v>
      </c>
      <c r="U60" s="8">
        <f t="shared" si="4"/>
        <v>1</v>
      </c>
    </row>
    <row r="61" spans="1:21" x14ac:dyDescent="0.3">
      <c r="A61" s="4">
        <v>2039</v>
      </c>
      <c r="B61" s="8">
        <f>(1-D61)*'1_plastics_TFs'!B61</f>
        <v>0.41994414000000002</v>
      </c>
      <c r="C61" s="8">
        <f>(1-D61)*'1_plastics_TFs'!C61</f>
        <v>0.57992285999999993</v>
      </c>
      <c r="D61" s="8">
        <f>EFs!$D$2</f>
        <v>1.3300000000000001E-4</v>
      </c>
      <c r="E61" s="8">
        <v>0</v>
      </c>
      <c r="F61" s="8">
        <v>9.9998459999999997E-3</v>
      </c>
      <c r="G61" s="8">
        <f t="shared" si="5"/>
        <v>0.95420830499999998</v>
      </c>
      <c r="H61" s="8">
        <v>3.5776449000000002E-2</v>
      </c>
      <c r="I61" s="8">
        <f>EFs!$D$3</f>
        <v>1.5400000000000002E-5</v>
      </c>
      <c r="J61" s="8">
        <v>0</v>
      </c>
      <c r="K61" s="8">
        <f t="shared" si="0"/>
        <v>0.99999059999999995</v>
      </c>
      <c r="L61" s="8">
        <f>EFs!$D$5</f>
        <v>9.3999999999999998E-6</v>
      </c>
      <c r="M61" s="8">
        <v>0</v>
      </c>
      <c r="N61" s="8">
        <v>0.84998691000000004</v>
      </c>
      <c r="O61" s="8">
        <v>0.14999768999999999</v>
      </c>
      <c r="P61" s="8">
        <f>EFs!$D$4</f>
        <v>1.5400000000000002E-5</v>
      </c>
      <c r="Q61" s="8">
        <v>0</v>
      </c>
      <c r="R61" s="8">
        <f t="shared" si="1"/>
        <v>1</v>
      </c>
      <c r="S61" s="8">
        <f t="shared" si="2"/>
        <v>1</v>
      </c>
      <c r="T61" s="8">
        <f t="shared" si="3"/>
        <v>1</v>
      </c>
      <c r="U61" s="8">
        <f t="shared" si="4"/>
        <v>1</v>
      </c>
    </row>
    <row r="62" spans="1:21" x14ac:dyDescent="0.3">
      <c r="A62" s="4">
        <v>2040</v>
      </c>
      <c r="B62" s="8">
        <f>(1-D62)*'1_plastics_TFs'!B62</f>
        <v>0.41994414000000002</v>
      </c>
      <c r="C62" s="8">
        <f>(1-D62)*'1_plastics_TFs'!C62</f>
        <v>0.57992285999999993</v>
      </c>
      <c r="D62" s="8">
        <f>EFs!$D$2</f>
        <v>1.3300000000000001E-4</v>
      </c>
      <c r="E62" s="8">
        <v>0</v>
      </c>
      <c r="F62" s="8">
        <v>9.9998459999999997E-3</v>
      </c>
      <c r="G62" s="8">
        <f t="shared" si="5"/>
        <v>0.95420830499999998</v>
      </c>
      <c r="H62" s="8">
        <v>3.5776449000000002E-2</v>
      </c>
      <c r="I62" s="8">
        <f>EFs!$D$3</f>
        <v>1.5400000000000002E-5</v>
      </c>
      <c r="J62" s="8">
        <v>0</v>
      </c>
      <c r="K62" s="8">
        <f t="shared" si="0"/>
        <v>0.99999059999999995</v>
      </c>
      <c r="L62" s="8">
        <f>EFs!$D$5</f>
        <v>9.3999999999999998E-6</v>
      </c>
      <c r="M62" s="8">
        <v>0</v>
      </c>
      <c r="N62" s="8">
        <v>0.84998691000000004</v>
      </c>
      <c r="O62" s="8">
        <v>0.14999768999999999</v>
      </c>
      <c r="P62" s="8">
        <f>EFs!$D$4</f>
        <v>1.5400000000000002E-5</v>
      </c>
      <c r="Q62" s="8">
        <v>0</v>
      </c>
      <c r="R62" s="8">
        <f t="shared" si="1"/>
        <v>1</v>
      </c>
      <c r="S62" s="8">
        <f t="shared" si="2"/>
        <v>1</v>
      </c>
      <c r="T62" s="8">
        <f t="shared" si="3"/>
        <v>1</v>
      </c>
      <c r="U62" s="8">
        <f t="shared" si="4"/>
        <v>1</v>
      </c>
    </row>
    <row r="63" spans="1:21" x14ac:dyDescent="0.3">
      <c r="A63" s="4">
        <v>2041</v>
      </c>
      <c r="B63" s="8">
        <f>(1-D63)*'1_plastics_TFs'!B63</f>
        <v>0.41994414000000002</v>
      </c>
      <c r="C63" s="8">
        <f>(1-D63)*'1_plastics_TFs'!C63</f>
        <v>0.57992285999999993</v>
      </c>
      <c r="D63" s="8">
        <f>EFs!$D$2</f>
        <v>1.3300000000000001E-4</v>
      </c>
      <c r="E63" s="8">
        <v>0</v>
      </c>
      <c r="F63" s="8">
        <v>9.9998459999999997E-3</v>
      </c>
      <c r="G63" s="8">
        <f t="shared" si="5"/>
        <v>0.95420830499999998</v>
      </c>
      <c r="H63" s="8">
        <v>3.5776449000000002E-2</v>
      </c>
      <c r="I63" s="8">
        <f>EFs!$D$3</f>
        <v>1.5400000000000002E-5</v>
      </c>
      <c r="J63" s="8">
        <v>0</v>
      </c>
      <c r="K63" s="8">
        <f t="shared" si="0"/>
        <v>0.99999059999999995</v>
      </c>
      <c r="L63" s="8">
        <f>EFs!$D$5</f>
        <v>9.3999999999999998E-6</v>
      </c>
      <c r="M63" s="8">
        <v>0</v>
      </c>
      <c r="N63" s="8">
        <v>0.84998691000000004</v>
      </c>
      <c r="O63" s="8">
        <v>0.14999768999999999</v>
      </c>
      <c r="P63" s="8">
        <f>EFs!$D$4</f>
        <v>1.5400000000000002E-5</v>
      </c>
      <c r="Q63" s="8">
        <v>0</v>
      </c>
      <c r="R63" s="8">
        <f t="shared" si="1"/>
        <v>1</v>
      </c>
      <c r="S63" s="8">
        <f t="shared" si="2"/>
        <v>1</v>
      </c>
      <c r="T63" s="8">
        <f t="shared" si="3"/>
        <v>1</v>
      </c>
      <c r="U63" s="8">
        <f t="shared" si="4"/>
        <v>1</v>
      </c>
    </row>
    <row r="64" spans="1:21" x14ac:dyDescent="0.3">
      <c r="A64" s="4">
        <v>2042</v>
      </c>
      <c r="B64" s="8">
        <f>(1-D64)*'1_plastics_TFs'!B64</f>
        <v>0.41994414000000002</v>
      </c>
      <c r="C64" s="8">
        <f>(1-D64)*'1_plastics_TFs'!C64</f>
        <v>0.57992285999999993</v>
      </c>
      <c r="D64" s="8">
        <f>EFs!$D$2</f>
        <v>1.3300000000000001E-4</v>
      </c>
      <c r="E64" s="8">
        <v>0</v>
      </c>
      <c r="F64" s="8">
        <v>9.9998459999999997E-3</v>
      </c>
      <c r="G64" s="8">
        <f t="shared" si="5"/>
        <v>0.95420830499999998</v>
      </c>
      <c r="H64" s="8">
        <v>3.5776449000000002E-2</v>
      </c>
      <c r="I64" s="8">
        <f>EFs!$D$3</f>
        <v>1.5400000000000002E-5</v>
      </c>
      <c r="J64" s="8">
        <v>0</v>
      </c>
      <c r="K64" s="8">
        <f t="shared" si="0"/>
        <v>0.99999059999999995</v>
      </c>
      <c r="L64" s="8">
        <f>EFs!$D$5</f>
        <v>9.3999999999999998E-6</v>
      </c>
      <c r="M64" s="8">
        <v>0</v>
      </c>
      <c r="N64" s="8">
        <v>0.84998691000000004</v>
      </c>
      <c r="O64" s="8">
        <v>0.14999768999999999</v>
      </c>
      <c r="P64" s="8">
        <f>EFs!$D$4</f>
        <v>1.5400000000000002E-5</v>
      </c>
      <c r="Q64" s="8">
        <v>0</v>
      </c>
      <c r="R64" s="8">
        <f t="shared" si="1"/>
        <v>1</v>
      </c>
      <c r="S64" s="8">
        <f t="shared" si="2"/>
        <v>1</v>
      </c>
      <c r="T64" s="8">
        <f t="shared" si="3"/>
        <v>1</v>
      </c>
      <c r="U64" s="8">
        <f t="shared" si="4"/>
        <v>1</v>
      </c>
    </row>
    <row r="65" spans="1:21" x14ac:dyDescent="0.3">
      <c r="A65" s="4">
        <v>2043</v>
      </c>
      <c r="B65" s="8">
        <f>(1-D65)*'1_plastics_TFs'!B65</f>
        <v>0.41994414000000002</v>
      </c>
      <c r="C65" s="8">
        <f>(1-D65)*'1_plastics_TFs'!C65</f>
        <v>0.57992285999999993</v>
      </c>
      <c r="D65" s="8">
        <f>EFs!$D$2</f>
        <v>1.3300000000000001E-4</v>
      </c>
      <c r="E65" s="8">
        <v>0</v>
      </c>
      <c r="F65" s="8">
        <v>9.9998459999999997E-3</v>
      </c>
      <c r="G65" s="8">
        <f t="shared" si="5"/>
        <v>0.95420830499999998</v>
      </c>
      <c r="H65" s="8">
        <v>3.5776449000000002E-2</v>
      </c>
      <c r="I65" s="8">
        <f>EFs!$D$3</f>
        <v>1.5400000000000002E-5</v>
      </c>
      <c r="J65" s="8">
        <v>0</v>
      </c>
      <c r="K65" s="8">
        <f t="shared" si="0"/>
        <v>0.99999059999999995</v>
      </c>
      <c r="L65" s="8">
        <f>EFs!$D$5</f>
        <v>9.3999999999999998E-6</v>
      </c>
      <c r="M65" s="8">
        <v>0</v>
      </c>
      <c r="N65" s="8">
        <v>0.84998691000000004</v>
      </c>
      <c r="O65" s="8">
        <v>0.14999768999999999</v>
      </c>
      <c r="P65" s="8">
        <f>EFs!$D$4</f>
        <v>1.5400000000000002E-5</v>
      </c>
      <c r="Q65" s="8">
        <v>0</v>
      </c>
      <c r="R65" s="8">
        <f t="shared" si="1"/>
        <v>1</v>
      </c>
      <c r="S65" s="8">
        <f t="shared" si="2"/>
        <v>1</v>
      </c>
      <c r="T65" s="8">
        <f t="shared" si="3"/>
        <v>1</v>
      </c>
      <c r="U65" s="8">
        <f t="shared" si="4"/>
        <v>1</v>
      </c>
    </row>
    <row r="66" spans="1:21" x14ac:dyDescent="0.3">
      <c r="A66" s="4">
        <v>2044</v>
      </c>
      <c r="B66" s="8">
        <f>(1-D66)*'1_plastics_TFs'!B66</f>
        <v>0.41994414000000002</v>
      </c>
      <c r="C66" s="8">
        <f>(1-D66)*'1_plastics_TFs'!C66</f>
        <v>0.57992285999999993</v>
      </c>
      <c r="D66" s="8">
        <f>EFs!$D$2</f>
        <v>1.3300000000000001E-4</v>
      </c>
      <c r="E66" s="8">
        <v>0</v>
      </c>
      <c r="F66" s="8">
        <v>9.9998459999999997E-3</v>
      </c>
      <c r="G66" s="8">
        <f t="shared" si="5"/>
        <v>0.95420830499999998</v>
      </c>
      <c r="H66" s="8">
        <v>3.5776449000000002E-2</v>
      </c>
      <c r="I66" s="8">
        <f>EFs!$D$3</f>
        <v>1.5400000000000002E-5</v>
      </c>
      <c r="J66" s="8">
        <v>0</v>
      </c>
      <c r="K66" s="8">
        <f t="shared" si="0"/>
        <v>0.99999059999999995</v>
      </c>
      <c r="L66" s="8">
        <f>EFs!$D$5</f>
        <v>9.3999999999999998E-6</v>
      </c>
      <c r="M66" s="8">
        <v>0</v>
      </c>
      <c r="N66" s="8">
        <v>0.84998691000000004</v>
      </c>
      <c r="O66" s="8">
        <v>0.14999768999999999</v>
      </c>
      <c r="P66" s="8">
        <f>EFs!$D$4</f>
        <v>1.5400000000000002E-5</v>
      </c>
      <c r="Q66" s="8">
        <v>0</v>
      </c>
      <c r="R66" s="8">
        <f t="shared" si="1"/>
        <v>1</v>
      </c>
      <c r="S66" s="8">
        <f t="shared" si="2"/>
        <v>1</v>
      </c>
      <c r="T66" s="8">
        <f t="shared" si="3"/>
        <v>1</v>
      </c>
      <c r="U66" s="8">
        <f t="shared" si="4"/>
        <v>1</v>
      </c>
    </row>
    <row r="67" spans="1:21" x14ac:dyDescent="0.3">
      <c r="A67" s="4">
        <v>2045</v>
      </c>
      <c r="B67" s="8">
        <f>(1-D67)*'1_plastics_TFs'!B67</f>
        <v>0.41994414000000002</v>
      </c>
      <c r="C67" s="8">
        <f>(1-D67)*'1_plastics_TFs'!C67</f>
        <v>0.57992285999999993</v>
      </c>
      <c r="D67" s="8">
        <f>EFs!$D$2</f>
        <v>1.3300000000000001E-4</v>
      </c>
      <c r="E67" s="8">
        <v>0</v>
      </c>
      <c r="F67" s="8">
        <v>9.9998459999999997E-3</v>
      </c>
      <c r="G67" s="8">
        <f t="shared" si="5"/>
        <v>0.95420830499999998</v>
      </c>
      <c r="H67" s="8">
        <v>3.5776449000000002E-2</v>
      </c>
      <c r="I67" s="8">
        <f>EFs!$D$3</f>
        <v>1.5400000000000002E-5</v>
      </c>
      <c r="J67" s="8">
        <v>0</v>
      </c>
      <c r="K67" s="8">
        <f t="shared" ref="K67:K72" si="6">1-L67</f>
        <v>0.99999059999999995</v>
      </c>
      <c r="L67" s="8">
        <f>EFs!$D$5</f>
        <v>9.3999999999999998E-6</v>
      </c>
      <c r="M67" s="8">
        <v>0</v>
      </c>
      <c r="N67" s="8">
        <v>0.84998691000000004</v>
      </c>
      <c r="O67" s="8">
        <v>0.14999768999999999</v>
      </c>
      <c r="P67" s="8">
        <f>EFs!$D$4</f>
        <v>1.5400000000000002E-5</v>
      </c>
      <c r="Q67" s="8">
        <v>0</v>
      </c>
      <c r="R67" s="8">
        <f t="shared" ref="R67:R72" si="7">SUM(B67:E67)</f>
        <v>1</v>
      </c>
      <c r="S67" s="8">
        <f t="shared" ref="S67:S72" si="8">SUM(F67:J67)</f>
        <v>1</v>
      </c>
      <c r="T67" s="8">
        <f t="shared" ref="T67:T72" si="9">SUM(K67:M67)</f>
        <v>1</v>
      </c>
      <c r="U67" s="8">
        <f t="shared" ref="U67:U72" si="10">SUM(N67:Q67)</f>
        <v>1</v>
      </c>
    </row>
    <row r="68" spans="1:21" x14ac:dyDescent="0.3">
      <c r="A68" s="4">
        <v>2046</v>
      </c>
      <c r="B68" s="8">
        <f>(1-D68)*'1_plastics_TFs'!B68</f>
        <v>0.41994414000000002</v>
      </c>
      <c r="C68" s="8">
        <f>(1-D68)*'1_plastics_TFs'!C68</f>
        <v>0.57992285999999993</v>
      </c>
      <c r="D68" s="8">
        <f>EFs!$D$2</f>
        <v>1.3300000000000001E-4</v>
      </c>
      <c r="E68" s="8">
        <v>0</v>
      </c>
      <c r="F68" s="8">
        <v>9.9998459999999997E-3</v>
      </c>
      <c r="G68" s="8">
        <f t="shared" si="5"/>
        <v>0.95420830499999998</v>
      </c>
      <c r="H68" s="8">
        <v>3.5776449000000002E-2</v>
      </c>
      <c r="I68" s="8">
        <f>EFs!$D$3</f>
        <v>1.5400000000000002E-5</v>
      </c>
      <c r="J68" s="8">
        <v>0</v>
      </c>
      <c r="K68" s="8">
        <f t="shared" si="6"/>
        <v>0.99999059999999995</v>
      </c>
      <c r="L68" s="8">
        <f>EFs!$D$5</f>
        <v>9.3999999999999998E-6</v>
      </c>
      <c r="M68" s="8">
        <v>0</v>
      </c>
      <c r="N68" s="8">
        <v>0.84998691000000004</v>
      </c>
      <c r="O68" s="8">
        <v>0.14999768999999999</v>
      </c>
      <c r="P68" s="8">
        <f>EFs!$D$4</f>
        <v>1.5400000000000002E-5</v>
      </c>
      <c r="Q68" s="8">
        <v>0</v>
      </c>
      <c r="R68" s="8">
        <f t="shared" si="7"/>
        <v>1</v>
      </c>
      <c r="S68" s="8">
        <f t="shared" si="8"/>
        <v>1</v>
      </c>
      <c r="T68" s="8">
        <f t="shared" si="9"/>
        <v>1</v>
      </c>
      <c r="U68" s="8">
        <f t="shared" si="10"/>
        <v>1</v>
      </c>
    </row>
    <row r="69" spans="1:21" x14ac:dyDescent="0.3">
      <c r="A69" s="4">
        <v>2047</v>
      </c>
      <c r="B69" s="8">
        <f>(1-D69)*'1_plastics_TFs'!B69</f>
        <v>0.41994414000000002</v>
      </c>
      <c r="C69" s="8">
        <f>(1-D69)*'1_plastics_TFs'!C69</f>
        <v>0.57992285999999993</v>
      </c>
      <c r="D69" s="8">
        <f>EFs!$D$2</f>
        <v>1.3300000000000001E-4</v>
      </c>
      <c r="E69" s="8">
        <v>0</v>
      </c>
      <c r="F69" s="8">
        <v>9.9998459999999997E-3</v>
      </c>
      <c r="G69" s="8">
        <f t="shared" si="5"/>
        <v>0.95420830499999998</v>
      </c>
      <c r="H69" s="8">
        <v>3.5776449000000002E-2</v>
      </c>
      <c r="I69" s="8">
        <f>EFs!$D$3</f>
        <v>1.5400000000000002E-5</v>
      </c>
      <c r="J69" s="8">
        <v>0</v>
      </c>
      <c r="K69" s="8">
        <f t="shared" si="6"/>
        <v>0.99999059999999995</v>
      </c>
      <c r="L69" s="8">
        <f>EFs!$D$5</f>
        <v>9.3999999999999998E-6</v>
      </c>
      <c r="M69" s="8">
        <v>0</v>
      </c>
      <c r="N69" s="8">
        <v>0.84998691000000004</v>
      </c>
      <c r="O69" s="8">
        <v>0.14999768999999999</v>
      </c>
      <c r="P69" s="8">
        <f>EFs!$D$4</f>
        <v>1.5400000000000002E-5</v>
      </c>
      <c r="Q69" s="8">
        <v>0</v>
      </c>
      <c r="R69" s="8">
        <f t="shared" si="7"/>
        <v>1</v>
      </c>
      <c r="S69" s="8">
        <f t="shared" si="8"/>
        <v>1</v>
      </c>
      <c r="T69" s="8">
        <f t="shared" si="9"/>
        <v>1</v>
      </c>
      <c r="U69" s="8">
        <f t="shared" si="10"/>
        <v>1</v>
      </c>
    </row>
    <row r="70" spans="1:21" x14ac:dyDescent="0.3">
      <c r="A70" s="4">
        <v>2048</v>
      </c>
      <c r="B70" s="8">
        <f>(1-D70)*'1_plastics_TFs'!B70</f>
        <v>0.41994414000000002</v>
      </c>
      <c r="C70" s="8">
        <f>(1-D70)*'1_plastics_TFs'!C70</f>
        <v>0.57992285999999993</v>
      </c>
      <c r="D70" s="8">
        <f>EFs!$D$2</f>
        <v>1.3300000000000001E-4</v>
      </c>
      <c r="E70" s="8">
        <v>0</v>
      </c>
      <c r="F70" s="8">
        <v>9.9998459999999997E-3</v>
      </c>
      <c r="G70" s="8">
        <f t="shared" si="5"/>
        <v>0.95420830499999998</v>
      </c>
      <c r="H70" s="8">
        <v>3.5776449000000002E-2</v>
      </c>
      <c r="I70" s="8">
        <f>EFs!$D$3</f>
        <v>1.5400000000000002E-5</v>
      </c>
      <c r="J70" s="8">
        <v>0</v>
      </c>
      <c r="K70" s="8">
        <f t="shared" si="6"/>
        <v>0.99999059999999995</v>
      </c>
      <c r="L70" s="8">
        <f>EFs!$D$5</f>
        <v>9.3999999999999998E-6</v>
      </c>
      <c r="M70" s="8">
        <v>0</v>
      </c>
      <c r="N70" s="8">
        <v>0.84998691000000004</v>
      </c>
      <c r="O70" s="8">
        <v>0.14999768999999999</v>
      </c>
      <c r="P70" s="8">
        <f>EFs!$D$4</f>
        <v>1.5400000000000002E-5</v>
      </c>
      <c r="Q70" s="8">
        <v>0</v>
      </c>
      <c r="R70" s="8">
        <f t="shared" si="7"/>
        <v>1</v>
      </c>
      <c r="S70" s="8">
        <f t="shared" si="8"/>
        <v>1</v>
      </c>
      <c r="T70" s="8">
        <f t="shared" si="9"/>
        <v>1</v>
      </c>
      <c r="U70" s="8">
        <f t="shared" si="10"/>
        <v>1</v>
      </c>
    </row>
    <row r="71" spans="1:21" x14ac:dyDescent="0.3">
      <c r="A71" s="4">
        <v>2049</v>
      </c>
      <c r="B71" s="8">
        <f>(1-D71)*'1_plastics_TFs'!B71</f>
        <v>0.41994414000000002</v>
      </c>
      <c r="C71" s="8">
        <f>(1-D71)*'1_plastics_TFs'!C71</f>
        <v>0.57992285999999993</v>
      </c>
      <c r="D71" s="8">
        <f>EFs!$D$2</f>
        <v>1.3300000000000001E-4</v>
      </c>
      <c r="E71" s="8">
        <v>0</v>
      </c>
      <c r="F71" s="8">
        <v>9.9998459999999997E-3</v>
      </c>
      <c r="G71" s="8">
        <f t="shared" si="5"/>
        <v>0.95420830499999998</v>
      </c>
      <c r="H71" s="8">
        <v>3.5776449000000002E-2</v>
      </c>
      <c r="I71" s="8">
        <f>EFs!$D$3</f>
        <v>1.5400000000000002E-5</v>
      </c>
      <c r="J71" s="8">
        <v>0</v>
      </c>
      <c r="K71" s="8">
        <f t="shared" si="6"/>
        <v>0.99999059999999995</v>
      </c>
      <c r="L71" s="8">
        <f>EFs!$D$5</f>
        <v>9.3999999999999998E-6</v>
      </c>
      <c r="M71" s="8">
        <v>0</v>
      </c>
      <c r="N71" s="8">
        <v>0.84998691000000004</v>
      </c>
      <c r="O71" s="8">
        <v>0.14999768999999999</v>
      </c>
      <c r="P71" s="8">
        <f>EFs!$D$4</f>
        <v>1.5400000000000002E-5</v>
      </c>
      <c r="Q71" s="8">
        <v>0</v>
      </c>
      <c r="R71" s="8">
        <f t="shared" si="7"/>
        <v>1</v>
      </c>
      <c r="S71" s="8">
        <f t="shared" si="8"/>
        <v>1</v>
      </c>
      <c r="T71" s="8">
        <f t="shared" si="9"/>
        <v>1</v>
      </c>
      <c r="U71" s="8">
        <f t="shared" si="10"/>
        <v>1</v>
      </c>
    </row>
    <row r="72" spans="1:21" x14ac:dyDescent="0.3">
      <c r="A72" s="4">
        <v>2050</v>
      </c>
      <c r="B72" s="8">
        <f>(1-D72)*'1_plastics_TFs'!B72</f>
        <v>0.41994414000000002</v>
      </c>
      <c r="C72" s="8">
        <f>(1-D72)*'1_plastics_TFs'!C72</f>
        <v>0.57992285999999993</v>
      </c>
      <c r="D72" s="8">
        <f>EFs!$D$2</f>
        <v>1.3300000000000001E-4</v>
      </c>
      <c r="E72" s="8">
        <v>0</v>
      </c>
      <c r="F72" s="8">
        <v>9.9998459999999997E-3</v>
      </c>
      <c r="G72" s="8">
        <f t="shared" si="5"/>
        <v>0.95420830499999998</v>
      </c>
      <c r="H72" s="8">
        <v>3.5776449000000002E-2</v>
      </c>
      <c r="I72" s="8">
        <f>EFs!$D$3</f>
        <v>1.5400000000000002E-5</v>
      </c>
      <c r="J72" s="8">
        <v>0</v>
      </c>
      <c r="K72" s="8">
        <f t="shared" si="6"/>
        <v>0.99999059999999995</v>
      </c>
      <c r="L72" s="8">
        <f>EFs!$D$5</f>
        <v>9.3999999999999998E-6</v>
      </c>
      <c r="M72" s="8">
        <v>0</v>
      </c>
      <c r="N72" s="8">
        <v>0.84998691000000004</v>
      </c>
      <c r="O72" s="8">
        <v>0.14999768999999999</v>
      </c>
      <c r="P72" s="8">
        <f>EFs!$D$4</f>
        <v>1.5400000000000002E-5</v>
      </c>
      <c r="Q72" s="8">
        <v>0</v>
      </c>
      <c r="R72" s="8">
        <f t="shared" si="7"/>
        <v>1</v>
      </c>
      <c r="S72" s="8">
        <f t="shared" si="8"/>
        <v>1</v>
      </c>
      <c r="T72" s="8">
        <f t="shared" si="9"/>
        <v>1</v>
      </c>
      <c r="U72" s="8">
        <f t="shared" si="10"/>
        <v>1</v>
      </c>
    </row>
  </sheetData>
  <hyperlinks>
    <hyperlink ref="B1" r:id="rId1" display="F_1_@" xr:uid="{AF72FBC5-C429-4020-B9CD-F1CC3A81CC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2445-A9E9-4CDC-ADCF-E8DE417C8995}">
  <dimension ref="A1:E6"/>
  <sheetViews>
    <sheetView tabSelected="1" workbookViewId="0">
      <selection activeCell="B10" sqref="B10"/>
    </sheetView>
  </sheetViews>
  <sheetFormatPr defaultRowHeight="14.4" x14ac:dyDescent="0.3"/>
  <cols>
    <col min="1" max="1" width="18.109375" customWidth="1"/>
    <col min="2" max="2" width="15.33203125" customWidth="1"/>
    <col min="3" max="3" width="12.6640625" customWidth="1"/>
  </cols>
  <sheetData>
    <row r="1" spans="1:5" x14ac:dyDescent="0.3">
      <c r="A1" s="3" t="s">
        <v>43</v>
      </c>
      <c r="B1" s="3" t="s">
        <v>22</v>
      </c>
      <c r="C1" s="3" t="s">
        <v>34</v>
      </c>
      <c r="D1" s="3" t="s">
        <v>33</v>
      </c>
      <c r="E1" s="3" t="s">
        <v>1</v>
      </c>
    </row>
    <row r="2" spans="1:5" x14ac:dyDescent="0.3">
      <c r="A2" t="s">
        <v>42</v>
      </c>
      <c r="B2" t="s">
        <v>47</v>
      </c>
      <c r="C2" s="8">
        <v>7.3300000000000001E-7</v>
      </c>
      <c r="D2" s="8">
        <v>1.3300000000000001E-4</v>
      </c>
      <c r="E2" t="s">
        <v>49</v>
      </c>
    </row>
    <row r="3" spans="1:5" x14ac:dyDescent="0.3">
      <c r="A3" t="s">
        <v>46</v>
      </c>
      <c r="B3" t="s">
        <v>47</v>
      </c>
      <c r="C3" s="8">
        <v>4.3000000000000002E-5</v>
      </c>
      <c r="D3" s="8">
        <v>1.5400000000000002E-5</v>
      </c>
      <c r="E3" t="s">
        <v>48</v>
      </c>
    </row>
    <row r="4" spans="1:5" x14ac:dyDescent="0.3">
      <c r="A4" t="s">
        <v>44</v>
      </c>
      <c r="B4" t="s">
        <v>47</v>
      </c>
      <c r="C4" s="8">
        <v>4.3000000000000002E-5</v>
      </c>
      <c r="D4" s="8">
        <v>1.5400000000000002E-5</v>
      </c>
      <c r="E4" t="s">
        <v>48</v>
      </c>
    </row>
    <row r="5" spans="1:5" x14ac:dyDescent="0.3">
      <c r="A5" t="s">
        <v>45</v>
      </c>
      <c r="B5" t="s">
        <v>47</v>
      </c>
      <c r="C5" s="8">
        <v>9.3999999999999998E-6</v>
      </c>
      <c r="D5" s="8">
        <v>9.3999999999999998E-6</v>
      </c>
      <c r="E5" t="s">
        <v>49</v>
      </c>
    </row>
    <row r="6" spans="1:5" x14ac:dyDescent="0.3">
      <c r="A6" t="s">
        <v>73</v>
      </c>
      <c r="B6" t="s">
        <v>47</v>
      </c>
      <c r="C6" s="8">
        <v>4.7E-7</v>
      </c>
      <c r="D6" s="8">
        <v>4.7E-7</v>
      </c>
      <c r="E6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1ADF-6FFE-4079-8E61-2131C28901A2}">
  <sheetPr>
    <tabColor theme="4" tint="0.59999389629810485"/>
  </sheetPr>
  <dimension ref="A1:H72"/>
  <sheetViews>
    <sheetView topLeftCell="A46" workbookViewId="0">
      <selection activeCell="N14" sqref="N14"/>
    </sheetView>
  </sheetViews>
  <sheetFormatPr defaultRowHeight="14.4" x14ac:dyDescent="0.3"/>
  <cols>
    <col min="2" max="2" width="15.5546875" customWidth="1"/>
  </cols>
  <sheetData>
    <row r="1" spans="1:8" x14ac:dyDescent="0.3">
      <c r="A1" t="s">
        <v>0</v>
      </c>
      <c r="B1" t="s">
        <v>4</v>
      </c>
      <c r="C1" t="s">
        <v>1</v>
      </c>
    </row>
    <row r="2" spans="1:8" x14ac:dyDescent="0.3">
      <c r="A2">
        <v>1980</v>
      </c>
      <c r="B2" s="7">
        <v>4123000</v>
      </c>
      <c r="C2" t="s">
        <v>2</v>
      </c>
      <c r="H2" s="7"/>
    </row>
    <row r="3" spans="1:8" x14ac:dyDescent="0.3">
      <c r="A3">
        <v>1981</v>
      </c>
      <c r="B3" s="7">
        <v>4263000</v>
      </c>
      <c r="C3" t="s">
        <v>2</v>
      </c>
      <c r="H3" s="7"/>
    </row>
    <row r="4" spans="1:8" x14ac:dyDescent="0.3">
      <c r="A4">
        <v>1982</v>
      </c>
      <c r="B4" s="7">
        <v>4321000</v>
      </c>
      <c r="C4" t="s">
        <v>2</v>
      </c>
      <c r="H4" s="7"/>
    </row>
    <row r="5" spans="1:8" x14ac:dyDescent="0.3">
      <c r="A5">
        <v>1983</v>
      </c>
      <c r="B5" s="7">
        <v>4385000</v>
      </c>
      <c r="C5" t="s">
        <v>2</v>
      </c>
      <c r="H5" s="7"/>
    </row>
    <row r="6" spans="1:8" x14ac:dyDescent="0.3">
      <c r="A6">
        <v>1984</v>
      </c>
      <c r="B6" s="7">
        <v>4471000</v>
      </c>
      <c r="C6" t="s">
        <v>2</v>
      </c>
      <c r="H6" s="7"/>
    </row>
    <row r="7" spans="1:8" x14ac:dyDescent="0.3">
      <c r="A7">
        <v>1985</v>
      </c>
      <c r="B7" s="7">
        <v>4551000</v>
      </c>
      <c r="C7" t="s">
        <v>2</v>
      </c>
      <c r="H7" s="7"/>
    </row>
    <row r="8" spans="1:8" x14ac:dyDescent="0.3">
      <c r="A8">
        <v>1986</v>
      </c>
      <c r="B8" s="7">
        <v>4616000</v>
      </c>
      <c r="C8" t="s">
        <v>2</v>
      </c>
      <c r="H8" s="7"/>
    </row>
    <row r="9" spans="1:8" x14ac:dyDescent="0.3">
      <c r="A9">
        <v>1987</v>
      </c>
      <c r="B9" s="7">
        <v>4676000</v>
      </c>
      <c r="C9" t="s">
        <v>2</v>
      </c>
      <c r="H9" s="7"/>
    </row>
    <row r="10" spans="1:8" x14ac:dyDescent="0.3">
      <c r="A10">
        <v>1988</v>
      </c>
      <c r="B10" s="7">
        <v>4806000</v>
      </c>
      <c r="C10" t="s">
        <v>2</v>
      </c>
      <c r="H10" s="7"/>
    </row>
    <row r="11" spans="1:8" x14ac:dyDescent="0.3">
      <c r="A11">
        <v>1989</v>
      </c>
      <c r="B11" s="7">
        <v>4967000</v>
      </c>
      <c r="C11" t="s">
        <v>2</v>
      </c>
      <c r="H11" s="7"/>
    </row>
    <row r="12" spans="1:8" x14ac:dyDescent="0.3">
      <c r="A12">
        <v>1990</v>
      </c>
      <c r="B12" s="7">
        <v>5118000</v>
      </c>
      <c r="C12" t="s">
        <v>2</v>
      </c>
      <c r="H12" s="7"/>
    </row>
    <row r="13" spans="1:8" x14ac:dyDescent="0.3">
      <c r="A13">
        <v>1991</v>
      </c>
      <c r="B13" s="7">
        <v>5205000</v>
      </c>
      <c r="C13" t="s">
        <v>2</v>
      </c>
      <c r="H13" s="7"/>
    </row>
    <row r="14" spans="1:8" x14ac:dyDescent="0.3">
      <c r="A14">
        <v>1992</v>
      </c>
      <c r="B14" s="7">
        <v>5247000</v>
      </c>
      <c r="C14" t="s">
        <v>2</v>
      </c>
      <c r="H14" s="7"/>
    </row>
    <row r="15" spans="1:8" x14ac:dyDescent="0.3">
      <c r="A15">
        <v>1993</v>
      </c>
      <c r="B15" s="7">
        <v>5341000</v>
      </c>
      <c r="C15" t="s">
        <v>2</v>
      </c>
      <c r="H15" s="7"/>
    </row>
    <row r="16" spans="1:8" x14ac:dyDescent="0.3">
      <c r="A16">
        <v>1994</v>
      </c>
      <c r="B16" s="7">
        <v>5456000</v>
      </c>
      <c r="C16" t="s">
        <v>2</v>
      </c>
      <c r="H16" s="7"/>
    </row>
    <row r="17" spans="1:8" x14ac:dyDescent="0.3">
      <c r="A17">
        <v>1995</v>
      </c>
      <c r="B17" s="7">
        <v>5581000</v>
      </c>
      <c r="C17" t="s">
        <v>2</v>
      </c>
      <c r="H17" s="7"/>
    </row>
    <row r="18" spans="1:8" x14ac:dyDescent="0.3">
      <c r="A18">
        <v>1996</v>
      </c>
      <c r="B18" s="7">
        <v>5664000</v>
      </c>
      <c r="C18" t="s">
        <v>2</v>
      </c>
      <c r="H18" s="7"/>
    </row>
    <row r="19" spans="1:8" x14ac:dyDescent="0.3">
      <c r="A19">
        <v>1997</v>
      </c>
      <c r="B19" s="7">
        <v>5810000</v>
      </c>
      <c r="C19" t="s">
        <v>2</v>
      </c>
      <c r="H19" s="7"/>
    </row>
    <row r="20" spans="1:8" x14ac:dyDescent="0.3">
      <c r="A20">
        <v>1998</v>
      </c>
      <c r="B20" s="7">
        <v>5931000</v>
      </c>
      <c r="C20" t="s">
        <v>2</v>
      </c>
      <c r="H20" s="7"/>
    </row>
    <row r="21" spans="1:8" x14ac:dyDescent="0.3">
      <c r="A21">
        <v>1999</v>
      </c>
      <c r="B21" s="7">
        <v>6120000</v>
      </c>
      <c r="C21" t="s">
        <v>2</v>
      </c>
      <c r="H21" s="7"/>
    </row>
    <row r="22" spans="1:8" x14ac:dyDescent="0.3">
      <c r="A22">
        <v>2000</v>
      </c>
      <c r="B22" s="1">
        <v>6343164</v>
      </c>
      <c r="C22" t="s">
        <v>2</v>
      </c>
    </row>
    <row r="23" spans="1:8" x14ac:dyDescent="0.3">
      <c r="A23">
        <v>2001</v>
      </c>
      <c r="B23" s="1">
        <v>6539040</v>
      </c>
      <c r="C23" t="s">
        <v>2</v>
      </c>
    </row>
    <row r="24" spans="1:8" x14ac:dyDescent="0.3">
      <c r="A24">
        <v>2002</v>
      </c>
      <c r="B24" s="1">
        <v>6710595</v>
      </c>
      <c r="C24" t="s">
        <v>2</v>
      </c>
    </row>
    <row r="25" spans="1:8" x14ac:dyDescent="0.3">
      <c r="A25">
        <v>2003</v>
      </c>
      <c r="B25" s="1">
        <v>6854947</v>
      </c>
      <c r="C25" t="s">
        <v>2</v>
      </c>
    </row>
    <row r="26" spans="1:8" x14ac:dyDescent="0.3">
      <c r="A26">
        <v>2004</v>
      </c>
      <c r="B26" s="1">
        <v>6908890</v>
      </c>
      <c r="C26" t="s">
        <v>2</v>
      </c>
    </row>
    <row r="27" spans="1:8" x14ac:dyDescent="0.3">
      <c r="A27">
        <v>2005</v>
      </c>
      <c r="B27" s="1">
        <v>6991974</v>
      </c>
      <c r="C27" t="s">
        <v>2</v>
      </c>
    </row>
    <row r="28" spans="1:8" x14ac:dyDescent="0.3">
      <c r="A28">
        <v>2006</v>
      </c>
      <c r="B28" s="1">
        <v>7092293</v>
      </c>
      <c r="C28" t="s">
        <v>2</v>
      </c>
    </row>
    <row r="29" spans="1:8" x14ac:dyDescent="0.3">
      <c r="A29">
        <v>2007</v>
      </c>
      <c r="B29" s="1">
        <v>7230178</v>
      </c>
      <c r="C29" t="s">
        <v>2</v>
      </c>
    </row>
    <row r="30" spans="1:8" x14ac:dyDescent="0.3">
      <c r="A30">
        <v>2008</v>
      </c>
      <c r="B30" s="1">
        <v>7391903</v>
      </c>
      <c r="C30" t="s">
        <v>2</v>
      </c>
    </row>
    <row r="31" spans="1:8" x14ac:dyDescent="0.3">
      <c r="A31">
        <v>2009</v>
      </c>
      <c r="B31" s="1">
        <v>7542331</v>
      </c>
      <c r="C31" t="s">
        <v>2</v>
      </c>
    </row>
    <row r="32" spans="1:8" x14ac:dyDescent="0.3">
      <c r="A32">
        <v>2010</v>
      </c>
      <c r="B32" s="1">
        <v>7622353</v>
      </c>
      <c r="C32" t="s">
        <v>2</v>
      </c>
    </row>
    <row r="33" spans="1:3" x14ac:dyDescent="0.3">
      <c r="A33">
        <v>2011</v>
      </c>
      <c r="B33" s="1">
        <v>7735547</v>
      </c>
      <c r="C33" t="s">
        <v>2</v>
      </c>
    </row>
    <row r="34" spans="1:3" x14ac:dyDescent="0.3">
      <c r="A34">
        <v>2012</v>
      </c>
      <c r="B34" s="1">
        <v>7858712</v>
      </c>
      <c r="C34" t="s">
        <v>2</v>
      </c>
    </row>
    <row r="35" spans="1:3" x14ac:dyDescent="0.3">
      <c r="A35">
        <v>2013</v>
      </c>
      <c r="B35" s="1">
        <v>7915613</v>
      </c>
      <c r="C35" t="s">
        <v>2</v>
      </c>
    </row>
    <row r="36" spans="1:3" x14ac:dyDescent="0.3">
      <c r="A36">
        <v>2014</v>
      </c>
      <c r="B36" s="1">
        <v>7932290</v>
      </c>
      <c r="C36" t="s">
        <v>2</v>
      </c>
    </row>
    <row r="37" spans="1:3" x14ac:dyDescent="0.3">
      <c r="A37">
        <v>2015</v>
      </c>
      <c r="B37" s="1">
        <v>7979083</v>
      </c>
      <c r="C37" t="s">
        <v>2</v>
      </c>
    </row>
    <row r="38" spans="1:3" x14ac:dyDescent="0.3">
      <c r="A38">
        <v>2016</v>
      </c>
      <c r="B38" s="1">
        <v>8100864</v>
      </c>
      <c r="C38" t="s">
        <v>2</v>
      </c>
    </row>
    <row r="39" spans="1:3" x14ac:dyDescent="0.3">
      <c r="A39">
        <v>2017</v>
      </c>
      <c r="B39" s="1">
        <v>8222974</v>
      </c>
      <c r="C39" t="s">
        <v>2</v>
      </c>
    </row>
    <row r="40" spans="1:3" x14ac:dyDescent="0.3">
      <c r="A40">
        <v>2018</v>
      </c>
      <c r="B40" s="1">
        <v>8373244</v>
      </c>
      <c r="C40" t="s">
        <v>2</v>
      </c>
    </row>
    <row r="41" spans="1:3" x14ac:dyDescent="0.3">
      <c r="A41">
        <v>2019</v>
      </c>
      <c r="B41" s="1">
        <v>8530584</v>
      </c>
      <c r="C41" t="s">
        <v>2</v>
      </c>
    </row>
    <row r="42" spans="1:3" x14ac:dyDescent="0.3">
      <c r="A42">
        <v>2020</v>
      </c>
      <c r="B42" s="1">
        <v>8677911</v>
      </c>
      <c r="C42" t="s">
        <v>2</v>
      </c>
    </row>
    <row r="43" spans="1:3" x14ac:dyDescent="0.3">
      <c r="A43">
        <v>2021</v>
      </c>
      <c r="B43" s="1">
        <v>8793592</v>
      </c>
      <c r="C43" t="s">
        <v>2</v>
      </c>
    </row>
    <row r="44" spans="1:3" x14ac:dyDescent="0.3">
      <c r="A44">
        <v>2022</v>
      </c>
      <c r="B44" s="1">
        <v>8827637.333333334</v>
      </c>
      <c r="C44" t="s">
        <v>5</v>
      </c>
    </row>
    <row r="45" spans="1:3" x14ac:dyDescent="0.3">
      <c r="A45">
        <v>2023</v>
      </c>
      <c r="B45" s="1">
        <v>8861682.666666666</v>
      </c>
      <c r="C45" t="s">
        <v>5</v>
      </c>
    </row>
    <row r="46" spans="1:3" x14ac:dyDescent="0.3">
      <c r="A46">
        <v>2024</v>
      </c>
      <c r="B46" s="1">
        <v>8895728</v>
      </c>
      <c r="C46" t="s">
        <v>5</v>
      </c>
    </row>
    <row r="47" spans="1:3" x14ac:dyDescent="0.3">
      <c r="A47">
        <v>2025</v>
      </c>
      <c r="B47" s="1">
        <v>8929773.333333334</v>
      </c>
      <c r="C47" t="s">
        <v>5</v>
      </c>
    </row>
    <row r="48" spans="1:3" x14ac:dyDescent="0.3">
      <c r="A48">
        <v>2026</v>
      </c>
      <c r="B48" s="1">
        <v>8963818.666666666</v>
      </c>
      <c r="C48" t="s">
        <v>5</v>
      </c>
    </row>
    <row r="49" spans="1:3" x14ac:dyDescent="0.3">
      <c r="A49">
        <v>2027</v>
      </c>
      <c r="B49" s="1">
        <v>8997864</v>
      </c>
      <c r="C49" t="s">
        <v>5</v>
      </c>
    </row>
    <row r="50" spans="1:3" x14ac:dyDescent="0.3">
      <c r="A50">
        <v>2028</v>
      </c>
      <c r="B50" s="1">
        <v>9031909.333333334</v>
      </c>
      <c r="C50" t="s">
        <v>5</v>
      </c>
    </row>
    <row r="51" spans="1:3" x14ac:dyDescent="0.3">
      <c r="A51">
        <v>2029</v>
      </c>
      <c r="B51" s="1">
        <v>9065954.666666666</v>
      </c>
      <c r="C51" t="s">
        <v>5</v>
      </c>
    </row>
    <row r="52" spans="1:3" x14ac:dyDescent="0.3">
      <c r="A52">
        <v>2030</v>
      </c>
      <c r="B52" s="1">
        <v>9100000</v>
      </c>
      <c r="C52" t="s">
        <v>3</v>
      </c>
    </row>
    <row r="53" spans="1:3" x14ac:dyDescent="0.3">
      <c r="A53">
        <v>2031</v>
      </c>
      <c r="B53" s="1">
        <v>9165000</v>
      </c>
      <c r="C53" t="s">
        <v>5</v>
      </c>
    </row>
    <row r="54" spans="1:3" x14ac:dyDescent="0.3">
      <c r="A54">
        <v>2032</v>
      </c>
      <c r="B54" s="1">
        <v>9230000</v>
      </c>
      <c r="C54" t="s">
        <v>5</v>
      </c>
    </row>
    <row r="55" spans="1:3" x14ac:dyDescent="0.3">
      <c r="A55">
        <v>2033</v>
      </c>
      <c r="B55" s="1">
        <v>9295000</v>
      </c>
      <c r="C55" t="s">
        <v>5</v>
      </c>
    </row>
    <row r="56" spans="1:3" x14ac:dyDescent="0.3">
      <c r="A56">
        <v>2034</v>
      </c>
      <c r="B56" s="1">
        <v>9360000</v>
      </c>
      <c r="C56" t="s">
        <v>5</v>
      </c>
    </row>
    <row r="57" spans="1:3" x14ac:dyDescent="0.3">
      <c r="A57">
        <v>2035</v>
      </c>
      <c r="B57" s="1">
        <v>9425000</v>
      </c>
      <c r="C57" t="s">
        <v>5</v>
      </c>
    </row>
    <row r="58" spans="1:3" x14ac:dyDescent="0.3">
      <c r="A58">
        <v>2036</v>
      </c>
      <c r="B58" s="1">
        <v>9490000</v>
      </c>
      <c r="C58" t="s">
        <v>5</v>
      </c>
    </row>
    <row r="59" spans="1:3" x14ac:dyDescent="0.3">
      <c r="A59">
        <v>2037</v>
      </c>
      <c r="B59" s="1">
        <v>9555000</v>
      </c>
      <c r="C59" t="s">
        <v>5</v>
      </c>
    </row>
    <row r="60" spans="1:3" x14ac:dyDescent="0.3">
      <c r="A60">
        <v>2038</v>
      </c>
      <c r="B60" s="1">
        <v>9620000</v>
      </c>
      <c r="C60" t="s">
        <v>5</v>
      </c>
    </row>
    <row r="61" spans="1:3" x14ac:dyDescent="0.3">
      <c r="A61">
        <v>2039</v>
      </c>
      <c r="B61" s="1">
        <v>9685000</v>
      </c>
      <c r="C61" t="s">
        <v>5</v>
      </c>
    </row>
    <row r="62" spans="1:3" x14ac:dyDescent="0.3">
      <c r="A62">
        <v>2040</v>
      </c>
      <c r="B62" s="1">
        <v>9750000</v>
      </c>
      <c r="C62" t="s">
        <v>5</v>
      </c>
    </row>
    <row r="63" spans="1:3" x14ac:dyDescent="0.3">
      <c r="A63">
        <v>2041</v>
      </c>
      <c r="B63" s="1">
        <v>9815000</v>
      </c>
      <c r="C63" t="s">
        <v>5</v>
      </c>
    </row>
    <row r="64" spans="1:3" x14ac:dyDescent="0.3">
      <c r="A64">
        <v>2042</v>
      </c>
      <c r="B64" s="1">
        <v>9880000</v>
      </c>
      <c r="C64" t="s">
        <v>5</v>
      </c>
    </row>
    <row r="65" spans="1:3" x14ac:dyDescent="0.3">
      <c r="A65">
        <v>2043</v>
      </c>
      <c r="B65" s="1">
        <v>9945000</v>
      </c>
      <c r="C65" t="s">
        <v>5</v>
      </c>
    </row>
    <row r="66" spans="1:3" x14ac:dyDescent="0.3">
      <c r="A66">
        <v>2044</v>
      </c>
      <c r="B66" s="1">
        <v>10010000</v>
      </c>
      <c r="C66" t="s">
        <v>5</v>
      </c>
    </row>
    <row r="67" spans="1:3" x14ac:dyDescent="0.3">
      <c r="A67">
        <v>2045</v>
      </c>
      <c r="B67" s="1">
        <v>10075000</v>
      </c>
      <c r="C67" t="s">
        <v>5</v>
      </c>
    </row>
    <row r="68" spans="1:3" x14ac:dyDescent="0.3">
      <c r="A68">
        <v>2046</v>
      </c>
      <c r="B68" s="1">
        <v>10140000</v>
      </c>
      <c r="C68" t="s">
        <v>5</v>
      </c>
    </row>
    <row r="69" spans="1:3" x14ac:dyDescent="0.3">
      <c r="A69">
        <v>2047</v>
      </c>
      <c r="B69" s="1">
        <v>10205000</v>
      </c>
      <c r="C69" t="s">
        <v>5</v>
      </c>
    </row>
    <row r="70" spans="1:3" x14ac:dyDescent="0.3">
      <c r="A70">
        <v>2048</v>
      </c>
      <c r="B70" s="1">
        <v>10270000</v>
      </c>
      <c r="C70" t="s">
        <v>5</v>
      </c>
    </row>
    <row r="71" spans="1:3" x14ac:dyDescent="0.3">
      <c r="A71">
        <v>2049</v>
      </c>
      <c r="B71" s="1">
        <v>10335000</v>
      </c>
      <c r="C71" t="s">
        <v>5</v>
      </c>
    </row>
    <row r="72" spans="1:3" x14ac:dyDescent="0.3">
      <c r="A72">
        <v>2050</v>
      </c>
      <c r="B72" s="1">
        <v>10400000</v>
      </c>
      <c r="C7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BB18-0088-47D8-9A10-C869AAE16E02}">
  <sheetPr>
    <tabColor theme="4" tint="0.59999389629810485"/>
  </sheetPr>
  <dimension ref="A1:E5"/>
  <sheetViews>
    <sheetView workbookViewId="0">
      <selection activeCell="D19" sqref="D19"/>
    </sheetView>
  </sheetViews>
  <sheetFormatPr defaultRowHeight="14.4" x14ac:dyDescent="0.3"/>
  <cols>
    <col min="2" max="2" width="27.5546875" customWidth="1"/>
    <col min="3" max="3" width="17.33203125" customWidth="1"/>
    <col min="4" max="4" width="16.6640625" customWidth="1"/>
    <col min="5" max="5" width="24.88671875" customWidth="1"/>
  </cols>
  <sheetData>
    <row r="1" spans="1:5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1</v>
      </c>
    </row>
    <row r="2" spans="1:5" s="4" customFormat="1" x14ac:dyDescent="0.3">
      <c r="A2" s="4">
        <v>1980</v>
      </c>
      <c r="B2" s="4">
        <v>1180</v>
      </c>
      <c r="C2" s="4">
        <v>106.2</v>
      </c>
      <c r="D2" s="4">
        <v>0.09</v>
      </c>
      <c r="E2" s="4" t="s">
        <v>9</v>
      </c>
    </row>
    <row r="3" spans="1:5" s="4" customFormat="1" x14ac:dyDescent="0.3">
      <c r="A3" s="4">
        <v>2000</v>
      </c>
      <c r="B3" s="4">
        <v>1100</v>
      </c>
      <c r="C3" s="4">
        <v>132</v>
      </c>
      <c r="D3" s="4">
        <v>0.12</v>
      </c>
      <c r="E3" s="4" t="s">
        <v>10</v>
      </c>
    </row>
    <row r="4" spans="1:5" s="4" customFormat="1" x14ac:dyDescent="0.3">
      <c r="A4" s="4">
        <v>2020</v>
      </c>
      <c r="B4" s="4">
        <v>1300</v>
      </c>
      <c r="C4" s="4">
        <v>208</v>
      </c>
      <c r="D4" s="4">
        <v>0.16</v>
      </c>
      <c r="E4" s="4" t="s">
        <v>11</v>
      </c>
    </row>
    <row r="5" spans="1:5" s="4" customFormat="1" x14ac:dyDescent="0.3">
      <c r="A5" s="4">
        <v>2050</v>
      </c>
      <c r="B5" s="4">
        <v>900.00000000000102</v>
      </c>
      <c r="C5" s="4">
        <v>300.00000000000011</v>
      </c>
      <c r="D5" s="4">
        <v>0.33333333333333337</v>
      </c>
      <c r="E5" s="4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7005-E5D5-4D45-8A8C-C21DE1FDFDBA}">
  <sheetPr>
    <tabColor theme="4" tint="0.59999389629810485"/>
  </sheetPr>
  <dimension ref="A1:B72"/>
  <sheetViews>
    <sheetView topLeftCell="A52" workbookViewId="0">
      <selection activeCell="F54" sqref="F54"/>
    </sheetView>
  </sheetViews>
  <sheetFormatPr defaultRowHeight="14.4" x14ac:dyDescent="0.3"/>
  <cols>
    <col min="2" max="2" width="17.33203125" style="4" customWidth="1"/>
  </cols>
  <sheetData>
    <row r="1" spans="1:2" ht="28.8" x14ac:dyDescent="0.3">
      <c r="A1" s="6" t="s">
        <v>0</v>
      </c>
      <c r="B1" s="9" t="s">
        <v>70</v>
      </c>
    </row>
    <row r="2" spans="1:2" x14ac:dyDescent="0.3">
      <c r="A2" s="4">
        <v>1980</v>
      </c>
      <c r="B2" s="10">
        <v>0</v>
      </c>
    </row>
    <row r="3" spans="1:2" x14ac:dyDescent="0.3">
      <c r="A3" s="4">
        <v>1981</v>
      </c>
      <c r="B3" s="10">
        <v>0</v>
      </c>
    </row>
    <row r="4" spans="1:2" x14ac:dyDescent="0.3">
      <c r="A4" s="4">
        <v>1982</v>
      </c>
      <c r="B4" s="10">
        <v>0</v>
      </c>
    </row>
    <row r="5" spans="1:2" x14ac:dyDescent="0.3">
      <c r="A5" s="4">
        <v>1983</v>
      </c>
      <c r="B5" s="10">
        <v>0</v>
      </c>
    </row>
    <row r="6" spans="1:2" x14ac:dyDescent="0.3">
      <c r="A6" s="4">
        <v>1984</v>
      </c>
      <c r="B6" s="10">
        <v>0</v>
      </c>
    </row>
    <row r="7" spans="1:2" x14ac:dyDescent="0.3">
      <c r="A7" s="4">
        <v>1985</v>
      </c>
      <c r="B7" s="10">
        <v>0</v>
      </c>
    </row>
    <row r="8" spans="1:2" x14ac:dyDescent="0.3">
      <c r="A8" s="4">
        <v>1986</v>
      </c>
      <c r="B8" s="10">
        <v>0</v>
      </c>
    </row>
    <row r="9" spans="1:2" x14ac:dyDescent="0.3">
      <c r="A9" s="4">
        <v>1987</v>
      </c>
      <c r="B9" s="10">
        <v>0</v>
      </c>
    </row>
    <row r="10" spans="1:2" x14ac:dyDescent="0.3">
      <c r="A10" s="4">
        <v>1988</v>
      </c>
      <c r="B10" s="10">
        <v>0</v>
      </c>
    </row>
    <row r="11" spans="1:2" x14ac:dyDescent="0.3">
      <c r="A11" s="4">
        <v>1989</v>
      </c>
      <c r="B11" s="10">
        <v>0</v>
      </c>
    </row>
    <row r="12" spans="1:2" x14ac:dyDescent="0.3">
      <c r="A12" s="4">
        <v>1990</v>
      </c>
      <c r="B12" s="10">
        <v>0</v>
      </c>
    </row>
    <row r="13" spans="1:2" x14ac:dyDescent="0.3">
      <c r="A13" s="4">
        <v>1991</v>
      </c>
      <c r="B13" s="10">
        <v>0</v>
      </c>
    </row>
    <row r="14" spans="1:2" x14ac:dyDescent="0.3">
      <c r="A14" s="4">
        <v>1992</v>
      </c>
      <c r="B14" s="10">
        <v>0</v>
      </c>
    </row>
    <row r="15" spans="1:2" x14ac:dyDescent="0.3">
      <c r="A15" s="4">
        <v>1993</v>
      </c>
      <c r="B15" s="10">
        <v>0</v>
      </c>
    </row>
    <row r="16" spans="1:2" x14ac:dyDescent="0.3">
      <c r="A16" s="4">
        <v>1994</v>
      </c>
      <c r="B16" s="10">
        <v>0</v>
      </c>
    </row>
    <row r="17" spans="1:2" x14ac:dyDescent="0.3">
      <c r="A17" s="4">
        <v>1995</v>
      </c>
      <c r="B17" s="10">
        <v>0</v>
      </c>
    </row>
    <row r="18" spans="1:2" x14ac:dyDescent="0.3">
      <c r="A18" s="4">
        <v>1996</v>
      </c>
      <c r="B18">
        <f>(0.000406-0.000335)*1.5</f>
        <v>1.0649999999999999E-4</v>
      </c>
    </row>
    <row r="19" spans="1:2" x14ac:dyDescent="0.3">
      <c r="A19" s="4">
        <v>1997</v>
      </c>
      <c r="B19">
        <f t="shared" ref="B19:B21" si="0">(0.000406-0.000335)*1.5</f>
        <v>1.0649999999999999E-4</v>
      </c>
    </row>
    <row r="20" spans="1:2" x14ac:dyDescent="0.3">
      <c r="A20" s="4">
        <v>1998</v>
      </c>
      <c r="B20">
        <f t="shared" si="0"/>
        <v>1.0649999999999999E-4</v>
      </c>
    </row>
    <row r="21" spans="1:2" x14ac:dyDescent="0.3">
      <c r="A21" s="4">
        <v>1999</v>
      </c>
      <c r="B21">
        <f t="shared" si="0"/>
        <v>1.0649999999999999E-4</v>
      </c>
    </row>
    <row r="22" spans="1:2" x14ac:dyDescent="0.3">
      <c r="A22" s="4">
        <v>2000</v>
      </c>
      <c r="B22">
        <f>(0.000406-0.00012)*1.5</f>
        <v>4.2900000000000002E-4</v>
      </c>
    </row>
    <row r="23" spans="1:2" x14ac:dyDescent="0.3">
      <c r="A23" s="4">
        <v>2001</v>
      </c>
      <c r="B23">
        <f t="shared" ref="B23:B39" si="1">(0.000406-0.00012)*1.5</f>
        <v>4.2900000000000002E-4</v>
      </c>
    </row>
    <row r="24" spans="1:2" x14ac:dyDescent="0.3">
      <c r="A24" s="4">
        <v>2002</v>
      </c>
      <c r="B24">
        <f t="shared" si="1"/>
        <v>4.2900000000000002E-4</v>
      </c>
    </row>
    <row r="25" spans="1:2" x14ac:dyDescent="0.3">
      <c r="A25" s="4">
        <v>2003</v>
      </c>
      <c r="B25">
        <f t="shared" si="1"/>
        <v>4.2900000000000002E-4</v>
      </c>
    </row>
    <row r="26" spans="1:2" x14ac:dyDescent="0.3">
      <c r="A26" s="4">
        <v>2004</v>
      </c>
      <c r="B26">
        <f t="shared" si="1"/>
        <v>4.2900000000000002E-4</v>
      </c>
    </row>
    <row r="27" spans="1:2" x14ac:dyDescent="0.3">
      <c r="A27" s="4">
        <v>2005</v>
      </c>
      <c r="B27">
        <f t="shared" si="1"/>
        <v>4.2900000000000002E-4</v>
      </c>
    </row>
    <row r="28" spans="1:2" x14ac:dyDescent="0.3">
      <c r="A28" s="4">
        <v>2006</v>
      </c>
      <c r="B28">
        <f t="shared" si="1"/>
        <v>4.2900000000000002E-4</v>
      </c>
    </row>
    <row r="29" spans="1:2" x14ac:dyDescent="0.3">
      <c r="A29" s="4">
        <v>2007</v>
      </c>
      <c r="B29">
        <f t="shared" si="1"/>
        <v>4.2900000000000002E-4</v>
      </c>
    </row>
    <row r="30" spans="1:2" x14ac:dyDescent="0.3">
      <c r="A30" s="4">
        <v>2008</v>
      </c>
      <c r="B30">
        <f t="shared" si="1"/>
        <v>4.2900000000000002E-4</v>
      </c>
    </row>
    <row r="31" spans="1:2" x14ac:dyDescent="0.3">
      <c r="A31" s="4">
        <v>2009</v>
      </c>
      <c r="B31">
        <f t="shared" si="1"/>
        <v>4.2900000000000002E-4</v>
      </c>
    </row>
    <row r="32" spans="1:2" x14ac:dyDescent="0.3">
      <c r="A32" s="4">
        <v>2010</v>
      </c>
      <c r="B32">
        <f t="shared" si="1"/>
        <v>4.2900000000000002E-4</v>
      </c>
    </row>
    <row r="33" spans="1:2" x14ac:dyDescent="0.3">
      <c r="A33" s="4">
        <v>2011</v>
      </c>
      <c r="B33">
        <f t="shared" si="1"/>
        <v>4.2900000000000002E-4</v>
      </c>
    </row>
    <row r="34" spans="1:2" x14ac:dyDescent="0.3">
      <c r="A34" s="4">
        <v>2012</v>
      </c>
      <c r="B34">
        <f t="shared" si="1"/>
        <v>4.2900000000000002E-4</v>
      </c>
    </row>
    <row r="35" spans="1:2" x14ac:dyDescent="0.3">
      <c r="A35" s="4">
        <v>2013</v>
      </c>
      <c r="B35">
        <f t="shared" si="1"/>
        <v>4.2900000000000002E-4</v>
      </c>
    </row>
    <row r="36" spans="1:2" x14ac:dyDescent="0.3">
      <c r="A36" s="4">
        <v>2014</v>
      </c>
      <c r="B36">
        <f t="shared" si="1"/>
        <v>4.2900000000000002E-4</v>
      </c>
    </row>
    <row r="37" spans="1:2" x14ac:dyDescent="0.3">
      <c r="A37" s="4">
        <v>2015</v>
      </c>
      <c r="B37">
        <f t="shared" si="1"/>
        <v>4.2900000000000002E-4</v>
      </c>
    </row>
    <row r="38" spans="1:2" x14ac:dyDescent="0.3">
      <c r="A38" s="4">
        <v>2016</v>
      </c>
      <c r="B38">
        <f t="shared" si="1"/>
        <v>4.2900000000000002E-4</v>
      </c>
    </row>
    <row r="39" spans="1:2" x14ac:dyDescent="0.3">
      <c r="A39" s="4">
        <v>2017</v>
      </c>
      <c r="B39">
        <f t="shared" si="1"/>
        <v>4.2900000000000002E-4</v>
      </c>
    </row>
    <row r="40" spans="1:2" x14ac:dyDescent="0.3">
      <c r="A40" s="4">
        <v>2018</v>
      </c>
      <c r="B40" s="4">
        <f>0.000406*1.5</f>
        <v>6.0899999999999995E-4</v>
      </c>
    </row>
    <row r="41" spans="1:2" x14ac:dyDescent="0.3">
      <c r="A41" s="4">
        <v>2019</v>
      </c>
      <c r="B41" s="4">
        <f t="shared" ref="B41:B72" si="2">0.000406*1.5</f>
        <v>6.0899999999999995E-4</v>
      </c>
    </row>
    <row r="42" spans="1:2" x14ac:dyDescent="0.3">
      <c r="A42" s="4">
        <v>2020</v>
      </c>
      <c r="B42" s="4">
        <f t="shared" si="2"/>
        <v>6.0899999999999995E-4</v>
      </c>
    </row>
    <row r="43" spans="1:2" x14ac:dyDescent="0.3">
      <c r="A43" s="4">
        <v>2021</v>
      </c>
      <c r="B43" s="4">
        <f t="shared" si="2"/>
        <v>6.0899999999999995E-4</v>
      </c>
    </row>
    <row r="44" spans="1:2" x14ac:dyDescent="0.3">
      <c r="A44" s="4">
        <v>2022</v>
      </c>
      <c r="B44" s="4">
        <f t="shared" si="2"/>
        <v>6.0899999999999995E-4</v>
      </c>
    </row>
    <row r="45" spans="1:2" x14ac:dyDescent="0.3">
      <c r="A45" s="4">
        <v>2023</v>
      </c>
      <c r="B45" s="4">
        <f t="shared" si="2"/>
        <v>6.0899999999999995E-4</v>
      </c>
    </row>
    <row r="46" spans="1:2" x14ac:dyDescent="0.3">
      <c r="A46" s="4">
        <v>2024</v>
      </c>
      <c r="B46" s="4">
        <f t="shared" si="2"/>
        <v>6.0899999999999995E-4</v>
      </c>
    </row>
    <row r="47" spans="1:2" x14ac:dyDescent="0.3">
      <c r="A47" s="4">
        <v>2025</v>
      </c>
      <c r="B47" s="4">
        <f t="shared" si="2"/>
        <v>6.0899999999999995E-4</v>
      </c>
    </row>
    <row r="48" spans="1:2" x14ac:dyDescent="0.3">
      <c r="A48" s="4">
        <v>2026</v>
      </c>
      <c r="B48" s="4">
        <f t="shared" si="2"/>
        <v>6.0899999999999995E-4</v>
      </c>
    </row>
    <row r="49" spans="1:2" x14ac:dyDescent="0.3">
      <c r="A49" s="4">
        <v>2027</v>
      </c>
      <c r="B49" s="4">
        <f t="shared" si="2"/>
        <v>6.0899999999999995E-4</v>
      </c>
    </row>
    <row r="50" spans="1:2" x14ac:dyDescent="0.3">
      <c r="A50" s="4">
        <v>2028</v>
      </c>
      <c r="B50" s="4">
        <f t="shared" si="2"/>
        <v>6.0899999999999995E-4</v>
      </c>
    </row>
    <row r="51" spans="1:2" x14ac:dyDescent="0.3">
      <c r="A51" s="4">
        <v>2029</v>
      </c>
      <c r="B51" s="4">
        <f t="shared" si="2"/>
        <v>6.0899999999999995E-4</v>
      </c>
    </row>
    <row r="52" spans="1:2" x14ac:dyDescent="0.3">
      <c r="A52" s="4">
        <v>2030</v>
      </c>
      <c r="B52" s="4">
        <f t="shared" si="2"/>
        <v>6.0899999999999995E-4</v>
      </c>
    </row>
    <row r="53" spans="1:2" x14ac:dyDescent="0.3">
      <c r="A53" s="4">
        <v>2031</v>
      </c>
      <c r="B53" s="4">
        <f t="shared" si="2"/>
        <v>6.0899999999999995E-4</v>
      </c>
    </row>
    <row r="54" spans="1:2" x14ac:dyDescent="0.3">
      <c r="A54" s="4">
        <v>2032</v>
      </c>
      <c r="B54" s="4">
        <f t="shared" si="2"/>
        <v>6.0899999999999995E-4</v>
      </c>
    </row>
    <row r="55" spans="1:2" x14ac:dyDescent="0.3">
      <c r="A55" s="4">
        <v>2033</v>
      </c>
      <c r="B55" s="4">
        <f t="shared" si="2"/>
        <v>6.0899999999999995E-4</v>
      </c>
    </row>
    <row r="56" spans="1:2" x14ac:dyDescent="0.3">
      <c r="A56" s="4">
        <v>2034</v>
      </c>
      <c r="B56" s="4">
        <f t="shared" si="2"/>
        <v>6.0899999999999995E-4</v>
      </c>
    </row>
    <row r="57" spans="1:2" x14ac:dyDescent="0.3">
      <c r="A57" s="4">
        <v>2035</v>
      </c>
      <c r="B57" s="4">
        <f t="shared" si="2"/>
        <v>6.0899999999999995E-4</v>
      </c>
    </row>
    <row r="58" spans="1:2" x14ac:dyDescent="0.3">
      <c r="A58" s="4">
        <v>2036</v>
      </c>
      <c r="B58" s="4">
        <f t="shared" si="2"/>
        <v>6.0899999999999995E-4</v>
      </c>
    </row>
    <row r="59" spans="1:2" x14ac:dyDescent="0.3">
      <c r="A59" s="4">
        <v>2037</v>
      </c>
      <c r="B59" s="4">
        <f t="shared" si="2"/>
        <v>6.0899999999999995E-4</v>
      </c>
    </row>
    <row r="60" spans="1:2" x14ac:dyDescent="0.3">
      <c r="A60" s="4">
        <v>2038</v>
      </c>
      <c r="B60" s="4">
        <f t="shared" si="2"/>
        <v>6.0899999999999995E-4</v>
      </c>
    </row>
    <row r="61" spans="1:2" x14ac:dyDescent="0.3">
      <c r="A61" s="4">
        <v>2039</v>
      </c>
      <c r="B61" s="4">
        <f t="shared" si="2"/>
        <v>6.0899999999999995E-4</v>
      </c>
    </row>
    <row r="62" spans="1:2" x14ac:dyDescent="0.3">
      <c r="A62" s="4">
        <v>2040</v>
      </c>
      <c r="B62" s="4">
        <f t="shared" si="2"/>
        <v>6.0899999999999995E-4</v>
      </c>
    </row>
    <row r="63" spans="1:2" x14ac:dyDescent="0.3">
      <c r="A63" s="4">
        <v>2041</v>
      </c>
      <c r="B63" s="4">
        <f t="shared" si="2"/>
        <v>6.0899999999999995E-4</v>
      </c>
    </row>
    <row r="64" spans="1:2" x14ac:dyDescent="0.3">
      <c r="A64" s="4">
        <v>2042</v>
      </c>
      <c r="B64" s="4">
        <f t="shared" si="2"/>
        <v>6.0899999999999995E-4</v>
      </c>
    </row>
    <row r="65" spans="1:2" x14ac:dyDescent="0.3">
      <c r="A65" s="4">
        <v>2043</v>
      </c>
      <c r="B65" s="4">
        <f t="shared" si="2"/>
        <v>6.0899999999999995E-4</v>
      </c>
    </row>
    <row r="66" spans="1:2" x14ac:dyDescent="0.3">
      <c r="A66" s="4">
        <v>2044</v>
      </c>
      <c r="B66" s="4">
        <f t="shared" si="2"/>
        <v>6.0899999999999995E-4</v>
      </c>
    </row>
    <row r="67" spans="1:2" x14ac:dyDescent="0.3">
      <c r="A67" s="4">
        <v>2045</v>
      </c>
      <c r="B67" s="4">
        <f t="shared" si="2"/>
        <v>6.0899999999999995E-4</v>
      </c>
    </row>
    <row r="68" spans="1:2" x14ac:dyDescent="0.3">
      <c r="A68" s="4">
        <v>2046</v>
      </c>
      <c r="B68" s="4">
        <f t="shared" si="2"/>
        <v>6.0899999999999995E-4</v>
      </c>
    </row>
    <row r="69" spans="1:2" x14ac:dyDescent="0.3">
      <c r="A69" s="4">
        <v>2047</v>
      </c>
      <c r="B69" s="4">
        <f t="shared" si="2"/>
        <v>6.0899999999999995E-4</v>
      </c>
    </row>
    <row r="70" spans="1:2" x14ac:dyDescent="0.3">
      <c r="A70" s="4">
        <v>2048</v>
      </c>
      <c r="B70" s="4">
        <f t="shared" si="2"/>
        <v>6.0899999999999995E-4</v>
      </c>
    </row>
    <row r="71" spans="1:2" x14ac:dyDescent="0.3">
      <c r="A71" s="4">
        <v>2049</v>
      </c>
      <c r="B71" s="4">
        <f t="shared" si="2"/>
        <v>6.0899999999999995E-4</v>
      </c>
    </row>
    <row r="72" spans="1:2" x14ac:dyDescent="0.3">
      <c r="A72" s="4">
        <v>2050</v>
      </c>
      <c r="B72" s="4">
        <f t="shared" si="2"/>
        <v>6.0899999999999995E-4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E8CD-318E-4E1D-B015-9D8F9C51F099}">
  <sheetPr>
    <tabColor theme="4" tint="0.59999389629810485"/>
  </sheetPr>
  <dimension ref="A1:F72"/>
  <sheetViews>
    <sheetView workbookViewId="0">
      <selection activeCell="J17" sqref="J17"/>
    </sheetView>
  </sheetViews>
  <sheetFormatPr defaultRowHeight="14.4" x14ac:dyDescent="0.3"/>
  <cols>
    <col min="1" max="1" width="8.88671875" style="4"/>
    <col min="2" max="2" width="17.33203125" style="4" customWidth="1"/>
    <col min="3" max="3" width="28" style="4" customWidth="1"/>
    <col min="4" max="4" width="20.88671875" style="4" customWidth="1"/>
    <col min="5" max="16384" width="8.88671875" style="4"/>
  </cols>
  <sheetData>
    <row r="1" spans="1:6" ht="28.8" x14ac:dyDescent="0.3">
      <c r="A1" s="6" t="s">
        <v>0</v>
      </c>
      <c r="B1" s="9" t="s">
        <v>69</v>
      </c>
      <c r="C1" s="12" t="s">
        <v>1</v>
      </c>
    </row>
    <row r="2" spans="1:6" x14ac:dyDescent="0.3">
      <c r="A2" s="4">
        <v>1980</v>
      </c>
      <c r="B2" s="10">
        <v>4.06E-4</v>
      </c>
      <c r="C2" s="4" t="s">
        <v>35</v>
      </c>
    </row>
    <row r="3" spans="1:6" x14ac:dyDescent="0.3">
      <c r="A3" s="4">
        <v>1981</v>
      </c>
      <c r="B3" s="10">
        <v>4.06E-4</v>
      </c>
      <c r="C3" s="4" t="s">
        <v>35</v>
      </c>
    </row>
    <row r="4" spans="1:6" x14ac:dyDescent="0.3">
      <c r="A4" s="4">
        <v>1982</v>
      </c>
      <c r="B4" s="10">
        <v>4.06E-4</v>
      </c>
      <c r="C4" s="4" t="s">
        <v>35</v>
      </c>
      <c r="F4" s="11"/>
    </row>
    <row r="5" spans="1:6" x14ac:dyDescent="0.3">
      <c r="A5" s="4">
        <v>1983</v>
      </c>
      <c r="B5" s="10">
        <v>4.06E-4</v>
      </c>
      <c r="C5" s="4" t="s">
        <v>35</v>
      </c>
    </row>
    <row r="6" spans="1:6" x14ac:dyDescent="0.3">
      <c r="A6" s="4">
        <v>1984</v>
      </c>
      <c r="B6" s="10">
        <v>4.06E-4</v>
      </c>
      <c r="C6" s="4" t="s">
        <v>35</v>
      </c>
    </row>
    <row r="7" spans="1:6" x14ac:dyDescent="0.3">
      <c r="A7" s="4">
        <v>1985</v>
      </c>
      <c r="B7" s="10">
        <v>4.06E-4</v>
      </c>
      <c r="C7" s="4" t="s">
        <v>35</v>
      </c>
    </row>
    <row r="8" spans="1:6" x14ac:dyDescent="0.3">
      <c r="A8" s="4">
        <v>1986</v>
      </c>
      <c r="B8" s="10">
        <v>4.06E-4</v>
      </c>
      <c r="C8" s="4" t="s">
        <v>35</v>
      </c>
    </row>
    <row r="9" spans="1:6" x14ac:dyDescent="0.3">
      <c r="A9" s="4">
        <v>1987</v>
      </c>
      <c r="B9" s="10">
        <v>4.06E-4</v>
      </c>
      <c r="C9" s="4" t="s">
        <v>35</v>
      </c>
    </row>
    <row r="10" spans="1:6" x14ac:dyDescent="0.3">
      <c r="A10" s="4">
        <v>1988</v>
      </c>
      <c r="B10" s="10">
        <v>4.06E-4</v>
      </c>
      <c r="C10" s="4" t="s">
        <v>35</v>
      </c>
    </row>
    <row r="11" spans="1:6" x14ac:dyDescent="0.3">
      <c r="A11" s="4">
        <v>1989</v>
      </c>
      <c r="B11" s="10">
        <v>4.06E-4</v>
      </c>
      <c r="C11" s="4" t="s">
        <v>35</v>
      </c>
    </row>
    <row r="12" spans="1:6" x14ac:dyDescent="0.3">
      <c r="A12" s="4">
        <v>1990</v>
      </c>
      <c r="B12" s="10">
        <v>4.06E-4</v>
      </c>
      <c r="C12" s="4" t="s">
        <v>35</v>
      </c>
    </row>
    <row r="13" spans="1:6" x14ac:dyDescent="0.3">
      <c r="A13" s="4">
        <v>1991</v>
      </c>
      <c r="B13" s="10">
        <v>4.06E-4</v>
      </c>
      <c r="C13" s="4" t="s">
        <v>35</v>
      </c>
    </row>
    <row r="14" spans="1:6" x14ac:dyDescent="0.3">
      <c r="A14" s="4">
        <v>1992</v>
      </c>
      <c r="B14" s="10">
        <v>4.06E-4</v>
      </c>
      <c r="C14" s="4" t="s">
        <v>35</v>
      </c>
    </row>
    <row r="15" spans="1:6" x14ac:dyDescent="0.3">
      <c r="A15" s="4">
        <v>1993</v>
      </c>
      <c r="B15" s="10">
        <v>4.06E-4</v>
      </c>
      <c r="C15" s="4" t="s">
        <v>35</v>
      </c>
    </row>
    <row r="16" spans="1:6" x14ac:dyDescent="0.3">
      <c r="A16" s="4">
        <v>1994</v>
      </c>
      <c r="B16" s="10">
        <v>4.06E-4</v>
      </c>
      <c r="C16" s="4" t="s">
        <v>35</v>
      </c>
    </row>
    <row r="17" spans="1:4" x14ac:dyDescent="0.3">
      <c r="A17" s="4">
        <v>1995</v>
      </c>
      <c r="B17" s="10">
        <v>4.06E-4</v>
      </c>
      <c r="C17" s="4" t="s">
        <v>35</v>
      </c>
      <c r="D17" s="10"/>
    </row>
    <row r="18" spans="1:4" x14ac:dyDescent="0.3">
      <c r="A18" s="4">
        <v>1996</v>
      </c>
      <c r="B18">
        <v>3.3500000000000001E-4</v>
      </c>
      <c r="C18" s="4" t="s">
        <v>35</v>
      </c>
    </row>
    <row r="19" spans="1:4" x14ac:dyDescent="0.3">
      <c r="A19" s="4">
        <v>1997</v>
      </c>
      <c r="B19">
        <v>3.3500000000000001E-4</v>
      </c>
      <c r="C19" s="4" t="s">
        <v>35</v>
      </c>
    </row>
    <row r="20" spans="1:4" x14ac:dyDescent="0.3">
      <c r="A20" s="4">
        <v>1998</v>
      </c>
      <c r="B20">
        <v>3.3500000000000001E-4</v>
      </c>
      <c r="C20" s="4" t="s">
        <v>35</v>
      </c>
    </row>
    <row r="21" spans="1:4" x14ac:dyDescent="0.3">
      <c r="A21" s="4">
        <v>1999</v>
      </c>
      <c r="B21">
        <v>3.3500000000000001E-4</v>
      </c>
      <c r="C21" s="4" t="s">
        <v>35</v>
      </c>
    </row>
    <row r="22" spans="1:4" x14ac:dyDescent="0.3">
      <c r="A22" s="4">
        <v>2000</v>
      </c>
      <c r="B22">
        <v>1.2E-4</v>
      </c>
      <c r="C22" s="4" t="s">
        <v>35</v>
      </c>
    </row>
    <row r="23" spans="1:4" x14ac:dyDescent="0.3">
      <c r="A23" s="4">
        <v>2001</v>
      </c>
      <c r="B23">
        <v>1.2E-4</v>
      </c>
      <c r="C23" s="4" t="s">
        <v>35</v>
      </c>
    </row>
    <row r="24" spans="1:4" x14ac:dyDescent="0.3">
      <c r="A24" s="4">
        <v>2002</v>
      </c>
      <c r="B24">
        <v>1.2E-4</v>
      </c>
      <c r="C24" s="4" t="s">
        <v>35</v>
      </c>
    </row>
    <row r="25" spans="1:4" x14ac:dyDescent="0.3">
      <c r="A25" s="4">
        <v>2003</v>
      </c>
      <c r="B25">
        <v>1.2E-4</v>
      </c>
      <c r="C25" s="4" t="s">
        <v>35</v>
      </c>
    </row>
    <row r="26" spans="1:4" x14ac:dyDescent="0.3">
      <c r="A26" s="4">
        <v>2004</v>
      </c>
      <c r="B26">
        <v>1.2E-4</v>
      </c>
      <c r="C26" s="4" t="s">
        <v>35</v>
      </c>
    </row>
    <row r="27" spans="1:4" x14ac:dyDescent="0.3">
      <c r="A27" s="4">
        <v>2005</v>
      </c>
      <c r="B27">
        <v>1.2E-4</v>
      </c>
      <c r="C27" s="4" t="s">
        <v>35</v>
      </c>
    </row>
    <row r="28" spans="1:4" x14ac:dyDescent="0.3">
      <c r="A28" s="4">
        <v>2006</v>
      </c>
      <c r="B28">
        <v>1.2E-4</v>
      </c>
      <c r="C28" s="4" t="s">
        <v>35</v>
      </c>
    </row>
    <row r="29" spans="1:4" x14ac:dyDescent="0.3">
      <c r="A29" s="4">
        <v>2007</v>
      </c>
      <c r="B29">
        <v>1.2E-4</v>
      </c>
      <c r="C29" s="4" t="s">
        <v>35</v>
      </c>
    </row>
    <row r="30" spans="1:4" x14ac:dyDescent="0.3">
      <c r="A30" s="4">
        <v>2008</v>
      </c>
      <c r="B30">
        <v>1.2E-4</v>
      </c>
      <c r="C30" s="4" t="s">
        <v>35</v>
      </c>
    </row>
    <row r="31" spans="1:4" x14ac:dyDescent="0.3">
      <c r="A31" s="4">
        <v>2009</v>
      </c>
      <c r="B31">
        <v>1.2E-4</v>
      </c>
      <c r="C31" s="4" t="s">
        <v>35</v>
      </c>
    </row>
    <row r="32" spans="1:4" x14ac:dyDescent="0.3">
      <c r="A32" s="4">
        <v>2010</v>
      </c>
      <c r="B32">
        <v>1.2E-4</v>
      </c>
      <c r="C32" s="4" t="s">
        <v>35</v>
      </c>
    </row>
    <row r="33" spans="1:3" x14ac:dyDescent="0.3">
      <c r="A33" s="4">
        <v>2011</v>
      </c>
      <c r="B33">
        <v>1.2E-4</v>
      </c>
      <c r="C33" s="4" t="s">
        <v>35</v>
      </c>
    </row>
    <row r="34" spans="1:3" x14ac:dyDescent="0.3">
      <c r="A34" s="4">
        <v>2012</v>
      </c>
      <c r="B34">
        <v>1.2E-4</v>
      </c>
      <c r="C34" s="4" t="s">
        <v>35</v>
      </c>
    </row>
    <row r="35" spans="1:3" x14ac:dyDescent="0.3">
      <c r="A35" s="4">
        <v>2013</v>
      </c>
      <c r="B35">
        <v>1.2E-4</v>
      </c>
      <c r="C35" s="4" t="s">
        <v>35</v>
      </c>
    </row>
    <row r="36" spans="1:3" x14ac:dyDescent="0.3">
      <c r="A36" s="4">
        <v>2014</v>
      </c>
      <c r="B36">
        <v>1.2E-4</v>
      </c>
      <c r="C36" s="4" t="s">
        <v>35</v>
      </c>
    </row>
    <row r="37" spans="1:3" x14ac:dyDescent="0.3">
      <c r="A37" s="4">
        <v>2015</v>
      </c>
      <c r="B37">
        <v>1.2E-4</v>
      </c>
      <c r="C37" s="4" t="s">
        <v>35</v>
      </c>
    </row>
    <row r="38" spans="1:3" x14ac:dyDescent="0.3">
      <c r="A38" s="4">
        <v>2016</v>
      </c>
      <c r="B38">
        <v>1.2E-4</v>
      </c>
      <c r="C38" s="4" t="s">
        <v>35</v>
      </c>
    </row>
    <row r="39" spans="1:3" x14ac:dyDescent="0.3">
      <c r="A39" s="4">
        <v>2017</v>
      </c>
      <c r="B39">
        <v>1.2E-4</v>
      </c>
      <c r="C39" s="4" t="s">
        <v>35</v>
      </c>
    </row>
    <row r="40" spans="1:3" x14ac:dyDescent="0.3">
      <c r="A40" s="4">
        <v>2018</v>
      </c>
      <c r="B40" s="4">
        <v>0</v>
      </c>
      <c r="C40" s="4" t="s">
        <v>35</v>
      </c>
    </row>
    <row r="41" spans="1:3" x14ac:dyDescent="0.3">
      <c r="A41" s="4">
        <v>2019</v>
      </c>
      <c r="B41" s="4">
        <v>0</v>
      </c>
      <c r="C41" s="4" t="s">
        <v>35</v>
      </c>
    </row>
    <row r="42" spans="1:3" x14ac:dyDescent="0.3">
      <c r="A42" s="4">
        <v>2020</v>
      </c>
      <c r="B42" s="4">
        <v>0</v>
      </c>
      <c r="C42" s="4" t="s">
        <v>35</v>
      </c>
    </row>
    <row r="43" spans="1:3" x14ac:dyDescent="0.3">
      <c r="A43" s="4">
        <v>2021</v>
      </c>
      <c r="B43" s="4">
        <v>0</v>
      </c>
      <c r="C43" s="4" t="s">
        <v>35</v>
      </c>
    </row>
    <row r="44" spans="1:3" x14ac:dyDescent="0.3">
      <c r="A44" s="4">
        <v>2022</v>
      </c>
      <c r="B44" s="4">
        <v>0</v>
      </c>
      <c r="C44" s="4" t="s">
        <v>35</v>
      </c>
    </row>
    <row r="45" spans="1:3" x14ac:dyDescent="0.3">
      <c r="A45" s="4">
        <v>2023</v>
      </c>
      <c r="B45" s="4">
        <v>0</v>
      </c>
      <c r="C45" s="4" t="s">
        <v>35</v>
      </c>
    </row>
    <row r="46" spans="1:3" x14ac:dyDescent="0.3">
      <c r="A46" s="4">
        <v>2024</v>
      </c>
      <c r="B46" s="4">
        <v>0</v>
      </c>
      <c r="C46" s="4" t="s">
        <v>35</v>
      </c>
    </row>
    <row r="47" spans="1:3" x14ac:dyDescent="0.3">
      <c r="A47" s="4">
        <v>2025</v>
      </c>
      <c r="B47" s="4">
        <v>0</v>
      </c>
      <c r="C47" s="4" t="s">
        <v>35</v>
      </c>
    </row>
    <row r="48" spans="1:3" x14ac:dyDescent="0.3">
      <c r="A48" s="4">
        <v>2026</v>
      </c>
      <c r="B48" s="4">
        <v>0</v>
      </c>
      <c r="C48" s="4" t="s">
        <v>35</v>
      </c>
    </row>
    <row r="49" spans="1:3" x14ac:dyDescent="0.3">
      <c r="A49" s="4">
        <v>2027</v>
      </c>
      <c r="B49" s="4">
        <v>0</v>
      </c>
      <c r="C49" s="4" t="s">
        <v>35</v>
      </c>
    </row>
    <row r="50" spans="1:3" x14ac:dyDescent="0.3">
      <c r="A50" s="4">
        <v>2028</v>
      </c>
      <c r="B50" s="4">
        <v>0</v>
      </c>
      <c r="C50" s="4" t="s">
        <v>35</v>
      </c>
    </row>
    <row r="51" spans="1:3" x14ac:dyDescent="0.3">
      <c r="A51" s="4">
        <v>2029</v>
      </c>
      <c r="B51" s="4">
        <v>0</v>
      </c>
      <c r="C51" s="4" t="s">
        <v>35</v>
      </c>
    </row>
    <row r="52" spans="1:3" x14ac:dyDescent="0.3">
      <c r="A52" s="4">
        <v>2030</v>
      </c>
      <c r="B52" s="4">
        <v>0</v>
      </c>
      <c r="C52" s="4" t="s">
        <v>35</v>
      </c>
    </row>
    <row r="53" spans="1:3" x14ac:dyDescent="0.3">
      <c r="A53" s="4">
        <v>2031</v>
      </c>
      <c r="B53" s="4">
        <v>0</v>
      </c>
      <c r="C53" s="4" t="s">
        <v>35</v>
      </c>
    </row>
    <row r="54" spans="1:3" x14ac:dyDescent="0.3">
      <c r="A54" s="4">
        <v>2032</v>
      </c>
      <c r="B54" s="4">
        <v>0</v>
      </c>
      <c r="C54" s="4" t="s">
        <v>35</v>
      </c>
    </row>
    <row r="55" spans="1:3" x14ac:dyDescent="0.3">
      <c r="A55" s="4">
        <v>2033</v>
      </c>
      <c r="B55" s="4">
        <v>0</v>
      </c>
      <c r="C55" s="4" t="s">
        <v>35</v>
      </c>
    </row>
    <row r="56" spans="1:3" x14ac:dyDescent="0.3">
      <c r="A56" s="4">
        <v>2034</v>
      </c>
      <c r="B56" s="4">
        <v>0</v>
      </c>
      <c r="C56" s="4" t="s">
        <v>35</v>
      </c>
    </row>
    <row r="57" spans="1:3" x14ac:dyDescent="0.3">
      <c r="A57" s="4">
        <v>2035</v>
      </c>
      <c r="B57" s="4">
        <v>0</v>
      </c>
      <c r="C57" s="4" t="s">
        <v>35</v>
      </c>
    </row>
    <row r="58" spans="1:3" x14ac:dyDescent="0.3">
      <c r="A58" s="4">
        <v>2036</v>
      </c>
      <c r="B58" s="4">
        <v>0</v>
      </c>
      <c r="C58" s="4" t="s">
        <v>35</v>
      </c>
    </row>
    <row r="59" spans="1:3" x14ac:dyDescent="0.3">
      <c r="A59" s="4">
        <v>2037</v>
      </c>
      <c r="B59" s="4">
        <v>0</v>
      </c>
      <c r="C59" s="4" t="s">
        <v>35</v>
      </c>
    </row>
    <row r="60" spans="1:3" x14ac:dyDescent="0.3">
      <c r="A60" s="4">
        <v>2038</v>
      </c>
      <c r="B60" s="4">
        <v>0</v>
      </c>
      <c r="C60" s="4" t="s">
        <v>35</v>
      </c>
    </row>
    <row r="61" spans="1:3" x14ac:dyDescent="0.3">
      <c r="A61" s="4">
        <v>2039</v>
      </c>
      <c r="B61" s="4">
        <v>0</v>
      </c>
      <c r="C61" s="4" t="s">
        <v>35</v>
      </c>
    </row>
    <row r="62" spans="1:3" x14ac:dyDescent="0.3">
      <c r="A62" s="4">
        <v>2040</v>
      </c>
      <c r="B62" s="4">
        <v>0</v>
      </c>
      <c r="C62" s="4" t="s">
        <v>35</v>
      </c>
    </row>
    <row r="63" spans="1:3" x14ac:dyDescent="0.3">
      <c r="A63" s="4">
        <v>2041</v>
      </c>
      <c r="B63" s="4">
        <v>0</v>
      </c>
      <c r="C63" s="4" t="s">
        <v>35</v>
      </c>
    </row>
    <row r="64" spans="1:3" x14ac:dyDescent="0.3">
      <c r="A64" s="4">
        <v>2042</v>
      </c>
      <c r="B64" s="4">
        <v>0</v>
      </c>
      <c r="C64" s="4" t="s">
        <v>35</v>
      </c>
    </row>
    <row r="65" spans="1:3" x14ac:dyDescent="0.3">
      <c r="A65" s="4">
        <v>2043</v>
      </c>
      <c r="B65" s="4">
        <v>0</v>
      </c>
      <c r="C65" s="4" t="s">
        <v>35</v>
      </c>
    </row>
    <row r="66" spans="1:3" x14ac:dyDescent="0.3">
      <c r="A66" s="4">
        <v>2044</v>
      </c>
      <c r="B66" s="4">
        <v>0</v>
      </c>
      <c r="C66" s="4" t="s">
        <v>35</v>
      </c>
    </row>
    <row r="67" spans="1:3" x14ac:dyDescent="0.3">
      <c r="A67" s="4">
        <v>2045</v>
      </c>
      <c r="B67" s="4">
        <v>0</v>
      </c>
      <c r="C67" s="4" t="s">
        <v>35</v>
      </c>
    </row>
    <row r="68" spans="1:3" x14ac:dyDescent="0.3">
      <c r="A68" s="4">
        <v>2046</v>
      </c>
      <c r="B68" s="4">
        <v>0</v>
      </c>
      <c r="C68" s="4" t="s">
        <v>35</v>
      </c>
    </row>
    <row r="69" spans="1:3" x14ac:dyDescent="0.3">
      <c r="A69" s="4">
        <v>2047</v>
      </c>
      <c r="B69" s="4">
        <v>0</v>
      </c>
      <c r="C69" s="4" t="s">
        <v>35</v>
      </c>
    </row>
    <row r="70" spans="1:3" x14ac:dyDescent="0.3">
      <c r="A70" s="4">
        <v>2048</v>
      </c>
      <c r="B70" s="4">
        <v>0</v>
      </c>
      <c r="C70" s="4" t="s">
        <v>35</v>
      </c>
    </row>
    <row r="71" spans="1:3" x14ac:dyDescent="0.3">
      <c r="A71" s="4">
        <v>2049</v>
      </c>
      <c r="B71" s="4">
        <v>0</v>
      </c>
      <c r="C71" s="4" t="s">
        <v>35</v>
      </c>
    </row>
    <row r="72" spans="1:3" x14ac:dyDescent="0.3">
      <c r="A72" s="4">
        <v>2050</v>
      </c>
      <c r="B72" s="4">
        <v>0</v>
      </c>
      <c r="C72" s="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guide</vt:lpstr>
      <vt:lpstr>decaBDE_CFs</vt:lpstr>
      <vt:lpstr>TPP_CFs</vt:lpstr>
      <vt:lpstr>CO2_CFs</vt:lpstr>
      <vt:lpstr>EFs</vt:lpstr>
      <vt:lpstr>0_fleet</vt:lpstr>
      <vt:lpstr>0_plastic_share</vt:lpstr>
      <vt:lpstr>0_TPP_share</vt:lpstr>
      <vt:lpstr>0_decaBDE_share</vt:lpstr>
      <vt:lpstr>0_plastics_TFs</vt:lpstr>
      <vt:lpstr>0_decaBDE_TFs</vt:lpstr>
      <vt:lpstr>0_TPP_TFs</vt:lpstr>
      <vt:lpstr>1_fleet</vt:lpstr>
      <vt:lpstr>1_plastic_share</vt:lpstr>
      <vt:lpstr>1_decaBDE_share</vt:lpstr>
      <vt:lpstr>1_TPP_share</vt:lpstr>
      <vt:lpstr>1_plastics_TFs</vt:lpstr>
      <vt:lpstr>1_decaBDE_TFs</vt:lpstr>
      <vt:lpstr>1_TPP_TFs</vt:lpstr>
      <vt:lpstr>2_fleet</vt:lpstr>
      <vt:lpstr>2_plastic_share</vt:lpstr>
      <vt:lpstr>2_decaBDE_share</vt:lpstr>
      <vt:lpstr>2_TPP_share</vt:lpstr>
      <vt:lpstr>2_plastics_TFs</vt:lpstr>
      <vt:lpstr>2_decaBDE_TFs</vt:lpstr>
      <vt:lpstr>2_TPP_TFs</vt:lpstr>
      <vt:lpstr>3_fleet</vt:lpstr>
      <vt:lpstr>3_plastic_share</vt:lpstr>
      <vt:lpstr>3_decaBDE_share</vt:lpstr>
      <vt:lpstr>3_TPP_share</vt:lpstr>
      <vt:lpstr>3_plastics_TFs</vt:lpstr>
      <vt:lpstr>3_decaBDE_TFs</vt:lpstr>
      <vt:lpstr>3_TPP_TFs</vt:lpstr>
      <vt:lpstr>4_fleet</vt:lpstr>
      <vt:lpstr>4_plastic_share</vt:lpstr>
      <vt:lpstr>4_decaBDE_share</vt:lpstr>
      <vt:lpstr>4_TPP_share</vt:lpstr>
      <vt:lpstr>4_plastics_TFs</vt:lpstr>
      <vt:lpstr>4_decaBDE_TFs</vt:lpstr>
      <vt:lpstr>4_TPP_TFs</vt:lpstr>
      <vt:lpstr>5_fleet</vt:lpstr>
      <vt:lpstr>5_plastic_share</vt:lpstr>
      <vt:lpstr>5_decaBDE_share</vt:lpstr>
      <vt:lpstr>5_TPP_share</vt:lpstr>
      <vt:lpstr>5_plastics_TFs</vt:lpstr>
      <vt:lpstr>5_decaBDE_TFs</vt:lpstr>
      <vt:lpstr>5_TPP_TFs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</dc:creator>
  <cp:lastModifiedBy>Zenbook</cp:lastModifiedBy>
  <dcterms:created xsi:type="dcterms:W3CDTF">2022-07-03T10:35:19Z</dcterms:created>
  <dcterms:modified xsi:type="dcterms:W3CDTF">2022-08-28T12:31:11Z</dcterms:modified>
</cp:coreProperties>
</file>