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ilad\Development\Personal\Yankauer-Holder\Documentation\"/>
    </mc:Choice>
  </mc:AlternateContent>
  <xr:revisionPtr revIDLastSave="0" documentId="13_ncr:1_{375EF879-C5FB-422B-9078-575C3F0DC0D8}" xr6:coauthVersionLast="47" xr6:coauthVersionMax="47" xr10:uidLastSave="{00000000-0000-0000-0000-000000000000}"/>
  <bookViews>
    <workbookView xWindow="1635" yWindow="720" windowWidth="18480" windowHeight="10200" xr2:uid="{00000000-000D-0000-FFFF-FFFF00000000}"/>
  </bookViews>
  <sheets>
    <sheet name="BOM V1.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H5" i="1"/>
  <c r="D2" i="1" s="1"/>
  <c r="G6" i="1"/>
  <c r="F10" i="1"/>
  <c r="F11" i="1"/>
  <c r="F9" i="1"/>
</calcChain>
</file>

<file path=xl/sharedStrings.xml><?xml version="1.0" encoding="utf-8"?>
<sst xmlns="http://schemas.openxmlformats.org/spreadsheetml/2006/main" count="37" uniqueCount="33">
  <si>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</si>
  <si>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</si>
  <si>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</si>
  <si>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</si>
  <si>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</si>
  <si>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Name</t>
  </si>
  <si>
    <t>Part Label</t>
  </si>
  <si>
    <t>Quantity Needed</t>
  </si>
  <si>
    <t>Pkg Quantity</t>
  </si>
  <si>
    <t>Price per package</t>
  </si>
  <si>
    <t>Price per Unit</t>
  </si>
  <si>
    <t>Price for qty needed</t>
  </si>
  <si>
    <t>Link</t>
  </si>
  <si>
    <t xml:space="preserve">Alternate Links 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</si>
  <si>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</si>
  <si>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</si>
  <si>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</si>
  <si>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</si>
  <si>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</si>
  <si>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</si>
  <si>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15% Infill</t>
  </si>
  <si>
    <t>Device:  Yankauer-Holder</t>
  </si>
  <si>
    <t>Mechanical</t>
  </si>
  <si>
    <t>Part type</t>
  </si>
  <si>
    <t>Yankauer-Holder-Base</t>
  </si>
  <si>
    <t>Yankauer-Holder-Clip</t>
  </si>
  <si>
    <t>Yankauer-Holder-Top</t>
  </si>
  <si>
    <t>30x10x3-4MM Neodymium Rectangle Magnet</t>
  </si>
  <si>
    <t>https://vi.aliexpress.com/item/1005005115331365.html</t>
  </si>
  <si>
    <t>Date Created: 04/20/2023</t>
  </si>
  <si>
    <t>https://github.com/milador/Yankauer-Holder/blob/main/Build_Files/3D_Print_Files/STL/Yankauer-Holder-Base.stl</t>
  </si>
  <si>
    <t>https://github.com/milador/Yankauer-Holder/blob/main/Build_Files/3D_Print_Files/STL/Yankauer-Holder-Clip.stl</t>
  </si>
  <si>
    <t>https://github.com/milador/Yankauer-Holder/blob/main/Build_Files/3D_Print_Files/STL/Yankauer-Holder-Top.stl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</si>
</sst>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3" fillId="0" borderId="0" xfId="0" applyFont="1"/>
    <xf numFmtId="0" fontId="8" fillId="0" borderId="0" xfId="0" applyFont="1"/>
    <xf numFmtId="0" fontId="7" fillId="5" borderId="1" xfId="0" applyFont="1" applyFill="1" applyBorder="1"/>
    <xf numFmtId="0" fontId="0" fillId="5" borderId="3" xfId="0" applyFill="1" applyBorder="1"/>
    <xf numFmtId="44" fontId="0" fillId="6" borderId="2" xfId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4" xfId="0" applyFont="1" applyFill="1" applyBorder="1"/>
    <xf numFmtId="0" fontId="0" fillId="5" borderId="5" xfId="0" applyFill="1" applyBorder="1"/>
    <xf numFmtId="0" fontId="0" fillId="0" borderId="6" xfId="0" applyBorder="1"/>
    <xf numFmtId="0" fontId="0" fillId="0" borderId="2" xfId="0" applyBorder="1"/>
    <xf numFmtId="44" fontId="0" fillId="0" borderId="2" xfId="1" applyFont="1" applyBorder="1"/>
    <xf numFmtId="0" fontId="6" fillId="0" borderId="2" xfId="5" applyBorder="1"/>
    <xf numFmtId="44" fontId="0" fillId="8" borderId="1" xfId="1" applyFont="1" applyFill="1" applyBorder="1"/>
    <xf numFmtId="44" fontId="0" fillId="0" borderId="0" xfId="1" applyFont="1" applyFill="1" applyBorder="1"/>
    <xf numFmtId="44" fontId="0" fillId="7" borderId="0" xfId="0" applyNumberFormat="1" applyFill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.aliexpress.com/item/10050051153313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/>
  </sheetViews>
  <sheetFormatPr defaultRowHeight="15" x14ac:dyDescent="0.25"/>
  <cols>
    <col min="1" max="1" width="56.85546875" customWidth="1"/>
    <col min="2" max="2" width="37.28515625" bestFit="1" customWidth="1"/>
    <col min="3" max="3" width="10.7109375" customWidth="1"/>
    <col min="4" max="5" width="15.85546875" customWidth="1"/>
    <col min="6" max="6" width="18.7109375" customWidth="1"/>
    <col min="7" max="7" width="15.140625" customWidth="1"/>
    <col min="8" max="8" width="20.42578125" customWidth="1"/>
    <col min="9" max="9" width="17.28515625" customWidth="1"/>
    <col min="10" max="10" width="17.4257812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3" ht="34.5" x14ac:dyDescent="0.45">
      <c r="A1" s="1" t="s">
        <v>21</v>
      </c>
      <c r="D1" s="2" t="s">
        <v>0</v>
      </c>
      <c r="E1" s="3" t="s">
        <v>1</v>
      </c>
      <c r="F1" s="4" t="s">
        <v>2</v>
      </c>
    </row>
    <row r="2" spans="1:13" ht="19.5" thickBot="1" x14ac:dyDescent="0.35">
      <c r="A2" s="11" t="s">
        <v>3</v>
      </c>
      <c r="B2" s="10" t="s">
        <v>29</v>
      </c>
      <c r="C2" s="10"/>
      <c r="D2" s="5">
        <f>SUM(H5:H7)+SUM(F9:F12)</f>
        <v>3.0234999999999999</v>
      </c>
      <c r="E2" s="17">
        <f>SUM(G9:G11)/60</f>
        <v>2.1833333333333331</v>
      </c>
      <c r="F2" s="6">
        <f>SUM(D9*E9,D10*E10,D11*E11)</f>
        <v>22.330000000000002</v>
      </c>
    </row>
    <row r="3" spans="1:13" ht="16.5" thickBot="1" x14ac:dyDescent="0.3">
      <c r="A3" s="12" t="s">
        <v>4</v>
      </c>
    </row>
    <row r="4" spans="1:13" ht="15.75" thickBot="1" x14ac:dyDescent="0.3">
      <c r="A4" s="13" t="s">
        <v>23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I4" s="13"/>
      <c r="J4" s="13" t="s">
        <v>12</v>
      </c>
      <c r="K4" s="7" t="s">
        <v>13</v>
      </c>
      <c r="L4" s="7"/>
    </row>
    <row r="5" spans="1:13" x14ac:dyDescent="0.25">
      <c r="A5" s="21" t="s">
        <v>22</v>
      </c>
      <c r="B5" s="21" t="s">
        <v>27</v>
      </c>
      <c r="C5" s="21"/>
      <c r="D5" s="21">
        <v>2</v>
      </c>
      <c r="E5" s="21">
        <v>1</v>
      </c>
      <c r="F5" s="22">
        <v>1.25</v>
      </c>
      <c r="G5" s="22">
        <v>1.25</v>
      </c>
      <c r="H5" s="14">
        <f>G5*D5</f>
        <v>2.5</v>
      </c>
      <c r="J5" s="23" t="s">
        <v>28</v>
      </c>
    </row>
    <row r="6" spans="1:13" ht="15.75" thickBot="1" x14ac:dyDescent="0.3">
      <c r="B6" s="20"/>
      <c r="G6" s="26">
        <f>SUM(G5:G5)</f>
        <v>1.25</v>
      </c>
      <c r="H6" s="15"/>
    </row>
    <row r="7" spans="1:13" ht="15.75" thickBot="1" x14ac:dyDescent="0.3">
      <c r="A7" s="18" t="s">
        <v>14</v>
      </c>
      <c r="B7" s="24">
        <v>25</v>
      </c>
      <c r="C7" s="25"/>
      <c r="F7" s="9"/>
      <c r="G7" s="16"/>
      <c r="H7" s="16"/>
      <c r="M7" s="8"/>
    </row>
    <row r="8" spans="1:13" ht="15.75" thickBot="1" x14ac:dyDescent="0.3">
      <c r="A8" s="7" t="s">
        <v>15</v>
      </c>
      <c r="B8" s="19" t="s">
        <v>16</v>
      </c>
      <c r="C8" s="7"/>
      <c r="D8" s="7" t="s">
        <v>7</v>
      </c>
      <c r="E8" s="7" t="s">
        <v>17</v>
      </c>
      <c r="F8" s="13" t="s">
        <v>18</v>
      </c>
      <c r="G8" s="7" t="s">
        <v>19</v>
      </c>
      <c r="H8" s="7" t="s">
        <v>12</v>
      </c>
    </row>
    <row r="9" spans="1:13" x14ac:dyDescent="0.25">
      <c r="A9" t="s">
        <v>24</v>
      </c>
      <c r="B9" t="s">
        <v>20</v>
      </c>
      <c r="D9">
        <v>1</v>
      </c>
      <c r="E9">
        <v>13.42</v>
      </c>
      <c r="F9" s="14">
        <f>(E9/1000)*$B$7</f>
        <v>0.33549999999999996</v>
      </c>
      <c r="G9">
        <v>77</v>
      </c>
      <c r="H9" s="8" t="s">
        <v>30</v>
      </c>
    </row>
    <row r="10" spans="1:13" x14ac:dyDescent="0.25">
      <c r="A10" t="s">
        <v>25</v>
      </c>
      <c r="B10" t="s">
        <v>20</v>
      </c>
      <c r="D10">
        <v>1</v>
      </c>
      <c r="E10">
        <v>6.13</v>
      </c>
      <c r="F10" s="14">
        <f t="shared" ref="F10:F11" si="0">(E10/1000)*$B$7</f>
        <v>0.15325</v>
      </c>
      <c r="G10">
        <v>46</v>
      </c>
      <c r="H10" s="8" t="s">
        <v>31</v>
      </c>
    </row>
    <row r="11" spans="1:13" x14ac:dyDescent="0.25">
      <c r="A11" t="s">
        <v>26</v>
      </c>
      <c r="B11" t="s">
        <v>20</v>
      </c>
      <c r="D11">
        <v>2</v>
      </c>
      <c r="E11">
        <v>1.39</v>
      </c>
      <c r="F11" s="14">
        <f t="shared" si="0"/>
        <v>3.4749999999999996E-2</v>
      </c>
      <c r="G11">
        <v>8</v>
      </c>
      <c r="H11" s="8" t="s">
        <v>32</v>
      </c>
    </row>
  </sheetData>
  <hyperlinks>
    <hyperlink ref="J5" r:id="rId1" xr:uid="{68798AB1-ED18-4CA0-9F96-1EA49F62F7AB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B2BBFF-090D-40DF-B5CC-B4F2201C7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cf9f6c1f-8ad0-4eb8-bb2b-fb0b622a341e"/>
    <ds:schemaRef ds:uri="72c39c84-b0a3-45a2-a38c-ff46bb47f1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Milad</cp:lastModifiedBy>
  <cp:revision/>
  <dcterms:created xsi:type="dcterms:W3CDTF">2021-04-20T01:54:08Z</dcterms:created>
  <dcterms:modified xsi:type="dcterms:W3CDTF">2023-04-20T23:59:03Z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