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863627c345c3f3e/Desktop/"/>
    </mc:Choice>
  </mc:AlternateContent>
  <xr:revisionPtr revIDLastSave="4" documentId="13_ncr:1_{F431DC7C-74BB-45C0-B263-F785C4481B36}" xr6:coauthVersionLast="47" xr6:coauthVersionMax="47" xr10:uidLastSave="{90BDEE22-585E-4E06-BFC2-1B52C35816B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Available_time">Sheet1!$K$28:$K$29</definedName>
    <definedName name="Model_LX_units">Sheet1!$C$28</definedName>
    <definedName name="Model_S_units">Sheet1!$B$28</definedName>
    <definedName name="solver_adj" localSheetId="0" hidden="1">Sheet1!$B$28:$C$28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Sheet1!$C$28</definedName>
    <definedName name="solver_lhs2" localSheetId="0" hidden="1">Sheet1!$C$28</definedName>
    <definedName name="solver_lhs3" localSheetId="0" hidden="1">Sheet1!$B$28</definedName>
    <definedName name="solver_lhs4" localSheetId="0" hidden="1">Sheet1!$B$28</definedName>
    <definedName name="solver_lhs5" localSheetId="0" hidden="1">Sheet1!$I$28:$I$29</definedName>
    <definedName name="solver_lhs6" localSheetId="0" hidden="1">Sheet1!$B$28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Sheet1!$B$34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0</definedName>
    <definedName name="solver_rhs2" localSheetId="0" hidden="1">1400</definedName>
    <definedName name="solver_rhs3" localSheetId="0" hidden="1">1900</definedName>
    <definedName name="solver_rhs4" localSheetId="0" hidden="1">0</definedName>
    <definedName name="solver_rhs5" localSheetId="0" hidden="1">Available_time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Profit">Sheet1!$B$34</definedName>
    <definedName name="Total_time">Sheet1!$I$28:$I$29</definedName>
    <definedName name="Units_to_Produce">Sheet1!$B$28:$C$28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3" i="1"/>
  <c r="G34" i="1"/>
  <c r="C31" i="1"/>
  <c r="H29" i="1"/>
  <c r="G29" i="1"/>
  <c r="H28" i="1"/>
  <c r="G28" i="1"/>
  <c r="B31" i="1"/>
  <c r="I28" i="1" l="1"/>
  <c r="I29" i="1"/>
  <c r="B34" i="1"/>
</calcChain>
</file>

<file path=xl/sharedStrings.xml><?xml version="1.0" encoding="utf-8"?>
<sst xmlns="http://schemas.openxmlformats.org/spreadsheetml/2006/main" count="112" uniqueCount="70">
  <si>
    <t>Shelby Shelving Data for current prduction scheule</t>
  </si>
  <si>
    <t>Machine requirements (hour per unit)</t>
  </si>
  <si>
    <t>Given monthly overhead cost data</t>
  </si>
  <si>
    <t>Calculations for fixed overhead</t>
  </si>
  <si>
    <t>Calculations of fixed overhead per unit of output allocation</t>
  </si>
  <si>
    <t>Model S</t>
  </si>
  <si>
    <t>Model LX</t>
  </si>
  <si>
    <t>Available</t>
  </si>
  <si>
    <t>Fixed</t>
  </si>
  <si>
    <t>Variable S</t>
  </si>
  <si>
    <t>Variable LX</t>
  </si>
  <si>
    <t>Stamping</t>
  </si>
  <si>
    <t>$80</t>
  </si>
  <si>
    <t>$90</t>
  </si>
  <si>
    <t>$27,750</t>
  </si>
  <si>
    <t>$97,250</t>
  </si>
  <si>
    <t>$69</t>
  </si>
  <si>
    <t>Forming</t>
  </si>
  <si>
    <t>$120</t>
  </si>
  <si>
    <t>$170</t>
  </si>
  <si>
    <t>$11,875</t>
  </si>
  <si>
    <t>$83,125</t>
  </si>
  <si>
    <t>$30</t>
  </si>
  <si>
    <t>$59</t>
  </si>
  <si>
    <t>Model S Assembly</t>
  </si>
  <si>
    <t>$165</t>
  </si>
  <si>
    <t>$0</t>
  </si>
  <si>
    <t>Model LX assembly</t>
  </si>
  <si>
    <t>$185</t>
  </si>
  <si>
    <t>Current montly production</t>
  </si>
  <si>
    <t>Standard costs of the shelves -- based on the current production levels</t>
  </si>
  <si>
    <t>Standard overhead cost</t>
  </si>
  <si>
    <t>Hours Spent in departments</t>
  </si>
  <si>
    <t>Vairable LX</t>
  </si>
  <si>
    <t>Totals</t>
  </si>
  <si>
    <t>Direct Materials</t>
  </si>
  <si>
    <t>$1,000</t>
  </si>
  <si>
    <t>$1,200</t>
  </si>
  <si>
    <t>$149</t>
  </si>
  <si>
    <t>$159</t>
  </si>
  <si>
    <t>Direct Labor:</t>
  </si>
  <si>
    <t>$150</t>
  </si>
  <si>
    <t>$229</t>
  </si>
  <si>
    <t>$35</t>
  </si>
  <si>
    <t>$60</t>
  </si>
  <si>
    <t>Percentages of time spent in departments</t>
  </si>
  <si>
    <t>Assembly</t>
  </si>
  <si>
    <t>$85</t>
  </si>
  <si>
    <t>Total direct labor</t>
  </si>
  <si>
    <t>$175</t>
  </si>
  <si>
    <t>$210</t>
  </si>
  <si>
    <t>Overhead production</t>
  </si>
  <si>
    <t>Unit Seling price</t>
  </si>
  <si>
    <t>$365</t>
  </si>
  <si>
    <t>$246</t>
  </si>
  <si>
    <t>Total overhead</t>
  </si>
  <si>
    <t>$664</t>
  </si>
  <si>
    <t>$635</t>
  </si>
  <si>
    <t>Assembly capacity</t>
  </si>
  <si>
    <t>Total cost</t>
  </si>
  <si>
    <t>Units to Produce</t>
  </si>
  <si>
    <t xml:space="preserve">Profit </t>
  </si>
  <si>
    <t>Total Profit</t>
  </si>
  <si>
    <t xml:space="preserve">Machine Requirement </t>
  </si>
  <si>
    <t>&lt;=</t>
  </si>
  <si>
    <t>Total time</t>
  </si>
  <si>
    <t>Available time</t>
  </si>
  <si>
    <t>Revenue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</si>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</sst>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/>
    <xf numFmtId="165" fontId="0" fillId="2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88" workbookViewId="0">
      <selection activeCell="P28" sqref="P28"/>
    </sheetView>
  </sheetViews>
  <sheetFormatPr defaultRowHeight="14.4" x14ac:dyDescent="0.3"/>
  <cols>
    <col min="1" max="1" width="15.6640625" customWidth="1"/>
    <col min="2" max="2" width="13.88671875" customWidth="1"/>
    <col min="3" max="3" width="11.109375" bestFit="1" customWidth="1"/>
    <col min="5" max="5" width="12" bestFit="1" customWidth="1"/>
    <col min="6" max="6" width="19.33203125" customWidth="1"/>
    <col min="7" max="7" width="15.88671875" customWidth="1"/>
    <col min="8" max="8" width="10.109375" bestFit="1" customWidth="1"/>
    <col min="9" max="9" width="8.6640625" customWidth="1"/>
    <col min="10" max="10" width="5.77734375" customWidth="1"/>
    <col min="13" max="13" width="13.88671875" customWidth="1"/>
  </cols>
  <sheetData>
    <row r="1" spans="1:19" x14ac:dyDescent="0.3">
      <c r="A1" t="s">
        <v>0</v>
      </c>
    </row>
    <row r="3" spans="1:19" x14ac:dyDescent="0.3">
      <c r="A3" t="s">
        <v>1</v>
      </c>
      <c r="F3" t="s">
        <v>2</v>
      </c>
    </row>
    <row r="4" spans="1:19" x14ac:dyDescent="0.3">
      <c r="B4" t="s">
        <v>5</v>
      </c>
      <c r="C4" t="s">
        <v>6</v>
      </c>
      <c r="D4" t="s">
        <v>7</v>
      </c>
      <c r="G4" t="s">
        <v>8</v>
      </c>
      <c r="H4" t="s">
        <v>9</v>
      </c>
      <c r="I4" t="s">
        <v>10</v>
      </c>
    </row>
    <row r="5" spans="1:19" x14ac:dyDescent="0.3">
      <c r="A5" t="s">
        <v>11</v>
      </c>
      <c r="B5" s="2">
        <v>0.3</v>
      </c>
      <c r="C5" s="2">
        <v>0.3</v>
      </c>
      <c r="D5" s="2">
        <v>800</v>
      </c>
      <c r="F5" t="s">
        <v>11</v>
      </c>
      <c r="G5" s="5">
        <v>125000</v>
      </c>
      <c r="H5" s="10" t="s">
        <v>12</v>
      </c>
      <c r="I5" s="2" t="s">
        <v>13</v>
      </c>
    </row>
    <row r="6" spans="1:19" x14ac:dyDescent="0.3">
      <c r="A6" t="s">
        <v>17</v>
      </c>
      <c r="B6" s="2">
        <v>0.25</v>
      </c>
      <c r="C6" s="2">
        <v>0.5</v>
      </c>
      <c r="D6" s="2">
        <v>800</v>
      </c>
      <c r="F6" t="s">
        <v>17</v>
      </c>
      <c r="G6" s="5">
        <v>95000</v>
      </c>
      <c r="H6" s="10" t="s">
        <v>18</v>
      </c>
      <c r="I6" s="2" t="s">
        <v>19</v>
      </c>
    </row>
    <row r="7" spans="1:19" x14ac:dyDescent="0.3">
      <c r="F7" t="s">
        <v>24</v>
      </c>
      <c r="G7" s="5">
        <v>80000</v>
      </c>
      <c r="H7" s="10" t="s">
        <v>25</v>
      </c>
      <c r="I7" s="2" t="s">
        <v>26</v>
      </c>
    </row>
    <row r="8" spans="1:19" x14ac:dyDescent="0.3">
      <c r="B8" t="s">
        <v>5</v>
      </c>
      <c r="C8" t="s">
        <v>6</v>
      </c>
      <c r="F8" t="s">
        <v>27</v>
      </c>
      <c r="G8" s="5">
        <v>85000</v>
      </c>
      <c r="H8" s="2" t="s">
        <v>26</v>
      </c>
      <c r="I8" s="2" t="s">
        <v>28</v>
      </c>
      <c r="O8" t="s">
        <v>3</v>
      </c>
      <c r="R8" t="s">
        <v>4</v>
      </c>
    </row>
    <row r="9" spans="1:19" x14ac:dyDescent="0.3">
      <c r="A9" t="s">
        <v>29</v>
      </c>
      <c r="B9" s="2">
        <v>400</v>
      </c>
      <c r="C9" s="2">
        <v>1400</v>
      </c>
    </row>
    <row r="10" spans="1:19" x14ac:dyDescent="0.3">
      <c r="F10" t="s">
        <v>30</v>
      </c>
      <c r="N10" t="s">
        <v>11</v>
      </c>
      <c r="O10" s="3" t="s">
        <v>14</v>
      </c>
      <c r="P10" s="3" t="s">
        <v>15</v>
      </c>
      <c r="R10" s="3" t="s">
        <v>16</v>
      </c>
      <c r="S10" s="3" t="s">
        <v>16</v>
      </c>
    </row>
    <row r="11" spans="1:19" x14ac:dyDescent="0.3">
      <c r="A11" t="s">
        <v>32</v>
      </c>
      <c r="G11" t="s">
        <v>5</v>
      </c>
      <c r="H11" t="s">
        <v>6</v>
      </c>
      <c r="N11" t="s">
        <v>17</v>
      </c>
      <c r="O11" s="3" t="s">
        <v>20</v>
      </c>
      <c r="P11" s="3" t="s">
        <v>21</v>
      </c>
      <c r="R11" s="3" t="s">
        <v>22</v>
      </c>
      <c r="S11" s="3" t="s">
        <v>23</v>
      </c>
    </row>
    <row r="12" spans="1:19" x14ac:dyDescent="0.3">
      <c r="B12" t="s">
        <v>5</v>
      </c>
      <c r="C12" t="s">
        <v>6</v>
      </c>
      <c r="D12" t="s">
        <v>34</v>
      </c>
      <c r="F12" t="s">
        <v>35</v>
      </c>
      <c r="G12" s="2" t="s">
        <v>36</v>
      </c>
      <c r="H12" s="2" t="s">
        <v>37</v>
      </c>
    </row>
    <row r="13" spans="1:19" x14ac:dyDescent="0.3">
      <c r="A13" t="s">
        <v>11</v>
      </c>
      <c r="B13">
        <v>120</v>
      </c>
      <c r="C13">
        <v>420</v>
      </c>
      <c r="D13">
        <v>540</v>
      </c>
      <c r="F13" t="s">
        <v>40</v>
      </c>
    </row>
    <row r="14" spans="1:19" x14ac:dyDescent="0.3">
      <c r="A14" t="s">
        <v>17</v>
      </c>
      <c r="B14">
        <v>100</v>
      </c>
      <c r="C14">
        <v>700</v>
      </c>
      <c r="D14">
        <v>800</v>
      </c>
      <c r="F14" t="s">
        <v>11</v>
      </c>
      <c r="G14" s="2" t="s">
        <v>43</v>
      </c>
      <c r="H14" s="2" t="s">
        <v>43</v>
      </c>
    </row>
    <row r="15" spans="1:19" x14ac:dyDescent="0.3">
      <c r="F15" t="s">
        <v>17</v>
      </c>
      <c r="G15" s="2" t="s">
        <v>44</v>
      </c>
      <c r="H15" s="2" t="s">
        <v>13</v>
      </c>
      <c r="O15" t="s">
        <v>31</v>
      </c>
    </row>
    <row r="16" spans="1:19" x14ac:dyDescent="0.3">
      <c r="A16" t="s">
        <v>45</v>
      </c>
      <c r="F16" t="s">
        <v>46</v>
      </c>
      <c r="G16" s="2" t="s">
        <v>12</v>
      </c>
      <c r="H16" s="2" t="s">
        <v>47</v>
      </c>
      <c r="O16" t="s">
        <v>9</v>
      </c>
      <c r="P16" t="s">
        <v>33</v>
      </c>
    </row>
    <row r="17" spans="1:16" x14ac:dyDescent="0.3">
      <c r="B17" t="s">
        <v>5</v>
      </c>
      <c r="C17" t="s">
        <v>6</v>
      </c>
      <c r="F17" t="s">
        <v>48</v>
      </c>
      <c r="G17" s="2" t="s">
        <v>49</v>
      </c>
      <c r="H17" s="2" t="s">
        <v>50</v>
      </c>
      <c r="N17" t="s">
        <v>11</v>
      </c>
      <c r="O17" s="3" t="s">
        <v>38</v>
      </c>
      <c r="P17" s="3" t="s">
        <v>39</v>
      </c>
    </row>
    <row r="18" spans="1:16" x14ac:dyDescent="0.3">
      <c r="A18" t="s">
        <v>11</v>
      </c>
      <c r="B18" s="1">
        <v>0.222</v>
      </c>
      <c r="C18" s="1">
        <v>0.77800000000000002</v>
      </c>
      <c r="F18" t="s">
        <v>51</v>
      </c>
      <c r="N18" t="s">
        <v>17</v>
      </c>
      <c r="O18" s="3" t="s">
        <v>41</v>
      </c>
      <c r="P18" s="3" t="s">
        <v>42</v>
      </c>
    </row>
    <row r="19" spans="1:16" x14ac:dyDescent="0.3">
      <c r="A19" t="s">
        <v>17</v>
      </c>
      <c r="B19" s="1">
        <v>0.125</v>
      </c>
      <c r="C19" s="1">
        <v>0.875</v>
      </c>
      <c r="F19" t="s">
        <v>11</v>
      </c>
      <c r="G19" s="2" t="s">
        <v>38</v>
      </c>
      <c r="H19" s="2" t="s">
        <v>39</v>
      </c>
    </row>
    <row r="20" spans="1:16" x14ac:dyDescent="0.3">
      <c r="F20" t="s">
        <v>17</v>
      </c>
      <c r="G20" s="2" t="s">
        <v>41</v>
      </c>
      <c r="H20" s="2" t="s">
        <v>42</v>
      </c>
    </row>
    <row r="21" spans="1:16" x14ac:dyDescent="0.3">
      <c r="A21" t="s">
        <v>52</v>
      </c>
      <c r="B21" s="5">
        <v>1800</v>
      </c>
      <c r="C21" s="5">
        <v>2100</v>
      </c>
      <c r="F21" t="s">
        <v>46</v>
      </c>
      <c r="G21" s="2" t="s">
        <v>53</v>
      </c>
      <c r="H21" s="2" t="s">
        <v>54</v>
      </c>
    </row>
    <row r="22" spans="1:16" x14ac:dyDescent="0.3">
      <c r="F22" t="s">
        <v>55</v>
      </c>
      <c r="G22" s="2" t="s">
        <v>56</v>
      </c>
      <c r="H22" s="2" t="s">
        <v>57</v>
      </c>
    </row>
    <row r="23" spans="1:16" x14ac:dyDescent="0.3">
      <c r="A23" t="s">
        <v>58</v>
      </c>
      <c r="B23" s="2">
        <v>1900</v>
      </c>
      <c r="C23" s="2">
        <v>1400</v>
      </c>
      <c r="F23" t="s">
        <v>59</v>
      </c>
      <c r="G23" s="4">
        <v>1839</v>
      </c>
      <c r="H23" s="4">
        <v>2045</v>
      </c>
    </row>
    <row r="27" spans="1:16" x14ac:dyDescent="0.3">
      <c r="B27" t="s">
        <v>5</v>
      </c>
      <c r="C27" t="s">
        <v>6</v>
      </c>
      <c r="F27" t="s">
        <v>63</v>
      </c>
      <c r="G27" t="s">
        <v>5</v>
      </c>
      <c r="H27" t="s">
        <v>6</v>
      </c>
      <c r="I27" t="s">
        <v>65</v>
      </c>
      <c r="K27" t="s">
        <v>66</v>
      </c>
    </row>
    <row r="28" spans="1:16" x14ac:dyDescent="0.3">
      <c r="A28" t="s">
        <v>60</v>
      </c>
      <c r="B28" s="8">
        <v>0</v>
      </c>
      <c r="C28" s="8">
        <v>1400</v>
      </c>
      <c r="F28" t="s">
        <v>11</v>
      </c>
      <c r="G28" s="8">
        <f>0.3*B28</f>
        <v>0</v>
      </c>
      <c r="H28" s="8">
        <f>0.3*C28</f>
        <v>420</v>
      </c>
      <c r="I28">
        <f>SUM(G28:H28)</f>
        <v>420</v>
      </c>
      <c r="J28" t="s">
        <v>64</v>
      </c>
      <c r="K28">
        <v>800</v>
      </c>
    </row>
    <row r="29" spans="1:16" x14ac:dyDescent="0.3">
      <c r="F29" t="s">
        <v>17</v>
      </c>
      <c r="G29" s="8">
        <f>0.25*B28</f>
        <v>0</v>
      </c>
      <c r="H29" s="8">
        <f>0.5*C28</f>
        <v>700</v>
      </c>
      <c r="I29">
        <f>SUM(G29:H29)</f>
        <v>700</v>
      </c>
      <c r="J29" t="s">
        <v>64</v>
      </c>
      <c r="K29">
        <v>800</v>
      </c>
    </row>
    <row r="30" spans="1:16" x14ac:dyDescent="0.3">
      <c r="A30" t="s">
        <v>61</v>
      </c>
      <c r="B30" t="s">
        <v>5</v>
      </c>
      <c r="C30" t="s">
        <v>6</v>
      </c>
    </row>
    <row r="31" spans="1:16" x14ac:dyDescent="0.3">
      <c r="B31" s="7">
        <f>(B21*B28)-(B28*G23)</f>
        <v>0</v>
      </c>
      <c r="C31" s="7">
        <f>(C21*C28)-(C28*H23)</f>
        <v>77000</v>
      </c>
      <c r="F31" s="9"/>
      <c r="G31" s="9"/>
    </row>
    <row r="33" spans="1:7" x14ac:dyDescent="0.3">
      <c r="F33" t="s">
        <v>67</v>
      </c>
      <c r="G33" s="9">
        <f>C21*C28</f>
        <v>2940000</v>
      </c>
    </row>
    <row r="34" spans="1:7" x14ac:dyDescent="0.3">
      <c r="A34" t="s">
        <v>62</v>
      </c>
      <c r="B34" s="6">
        <f>SUM(B31:C31)</f>
        <v>77000</v>
      </c>
      <c r="F34" t="s">
        <v>68</v>
      </c>
      <c r="G34" s="9">
        <f>(C28*H23)</f>
        <v>2863000</v>
      </c>
    </row>
    <row r="35" spans="1:7" x14ac:dyDescent="0.3">
      <c r="F35" s="11" t="s">
        <v>69</v>
      </c>
      <c r="G35" s="6">
        <f>G33-G34</f>
        <v>77000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Available_time</vt:lpstr>
      <vt:lpstr>Model_LX_units</vt:lpstr>
      <vt:lpstr>Model_S_units</vt:lpstr>
      <vt:lpstr>Total_Profit</vt:lpstr>
      <vt:lpstr>Total_time</vt:lpstr>
      <vt:lpstr>Units_to_Produce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Paremajalu</dc:creator>
  <cp:lastModifiedBy>Milan Paremajalu</cp:lastModifiedBy>
  <dcterms:created xsi:type="dcterms:W3CDTF">2015-06-05T18:17:20Z</dcterms:created>
  <dcterms:modified xsi:type="dcterms:W3CDTF">2024-12-12T02:51:33Z</dcterms:modified>
</cp:coreProperties>
</file>