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C4456D4A-8905-45B8-A38C-B823BF250B7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E69" i="1"/>
  <c r="D60" i="1" l="1"/>
  <c r="D56" i="1"/>
  <c r="D55" i="1"/>
  <c r="D52" i="1"/>
  <c r="D51" i="1"/>
  <c r="D50" i="1"/>
  <c r="E68" i="1"/>
  <c r="D58" i="1" l="1"/>
  <c r="D57" i="1"/>
  <c r="E70" i="1"/>
  <c r="E71" i="1" s="1"/>
  <c r="D59" i="1"/>
  <c r="D61" i="1"/>
</calcChain>
</file>

<file path=xl/sharedStrings.xml><?xml version="1.0" encoding="utf-8"?>
<sst xmlns="http://schemas.openxmlformats.org/spreadsheetml/2006/main" count="68" uniqueCount="64">
  <si>
    <t>x</t>
  </si>
  <si>
    <t>a)Compute the mean , median , first quartile, and third quartile.</t>
  </si>
  <si>
    <t xml:space="preserve">b) Compute the range , interquartile range , variance , standard deviation, and coefficient of variation. </t>
  </si>
  <si>
    <t>c) Construct a boxplot. Are the data skewed? If so, how?</t>
  </si>
  <si>
    <t>Working Expression:</t>
  </si>
  <si>
    <t>Variance=</t>
  </si>
  <si>
    <r>
      <t>(standard deviation)</t>
    </r>
    <r>
      <rPr>
        <vertAlign val="superscript"/>
        <sz val="11"/>
        <color theme="1"/>
        <rFont val="Calibri"/>
        <family val="2"/>
        <scheme val="minor"/>
      </rPr>
      <t>2</t>
    </r>
  </si>
  <si>
    <t>Cofficient Of Variation= ((standard deviation)/(mean))*100</t>
  </si>
  <si>
    <t xml:space="preserve">Range = Largest Value – Smallest Value  R = L - S </t>
  </si>
  <si>
    <t>Interquartile Range(IQR) = Third quartile-first quartile   IQR = Q3 - Q1</t>
  </si>
  <si>
    <t>d) Present the given data using stem and leaf method</t>
  </si>
  <si>
    <t>SPSS Syntax:</t>
  </si>
  <si>
    <t xml:space="preserve">Problem: </t>
  </si>
  <si>
    <t>From the following Data:</t>
  </si>
  <si>
    <t>Given</t>
  </si>
  <si>
    <t>(a)</t>
  </si>
  <si>
    <t>Solution,</t>
  </si>
  <si>
    <t>Mean</t>
  </si>
  <si>
    <t>Median</t>
  </si>
  <si>
    <t>Q1</t>
  </si>
  <si>
    <t>Q3</t>
  </si>
  <si>
    <t>(b)</t>
  </si>
  <si>
    <t>Range</t>
  </si>
  <si>
    <t>IQR</t>
  </si>
  <si>
    <t>Variance</t>
  </si>
  <si>
    <t>SD</t>
  </si>
  <si>
    <t>CV</t>
  </si>
  <si>
    <t>Smallest</t>
  </si>
  <si>
    <t>Largest</t>
  </si>
  <si>
    <t>(C)</t>
  </si>
  <si>
    <t>For Skewness,</t>
  </si>
  <si>
    <t xml:space="preserve">We have </t>
  </si>
  <si>
    <t>Mode</t>
  </si>
  <si>
    <t>Sd</t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</si>
  <si>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</t>
    </r>
  </si>
  <si>
    <t xml:space="preserve"> =(Mean-Mode)/SD</t>
  </si>
  <si>
    <t>Sk(P)&gt;0 hence, the data is positively skewed or right skewed.</t>
  </si>
  <si>
    <t>Box Plot,</t>
  </si>
  <si>
    <t>(d)</t>
  </si>
  <si>
    <t>Stem and Display for the given data is ,</t>
  </si>
  <si>
    <t>Data Stem-and-Leaf Plot</t>
  </si>
  <si>
    <t xml:space="preserve"> Frequency    Stem &amp;  Leaf</t>
  </si>
  <si>
    <t xml:space="preserve">     7.00        0 .  1244555</t>
  </si>
  <si>
    <t xml:space="preserve">     7.00        1 .  0123349</t>
  </si>
  <si>
    <t xml:space="preserve">    14.00        2 .  02356667778999</t>
  </si>
  <si>
    <t xml:space="preserve">     8.00        3 .  01123556</t>
  </si>
  <si>
    <t xml:space="preserve">      .00        4 .</t>
  </si>
  <si>
    <t xml:space="preserve">     2.00        5 .  24</t>
  </si>
  <si>
    <t xml:space="preserve">     2.00        6 .  18</t>
  </si>
  <si>
    <t xml:space="preserve">     1.00        7 .  4</t>
  </si>
  <si>
    <t xml:space="preserve">     1.00        8 .  1</t>
  </si>
  <si>
    <t xml:space="preserve">     1.00        9 .  4</t>
  </si>
  <si>
    <t xml:space="preserve">      .00       10 .</t>
  </si>
  <si>
    <t xml:space="preserve">     2.00       11 .  00</t>
  </si>
  <si>
    <t xml:space="preserve">     5.00 Extremes    (&gt;=123)</t>
  </si>
  <si>
    <t xml:space="preserve"> Stem width:        10</t>
  </si>
  <si>
    <t xml:space="preserve"> Each leaf:        1 case(s)</t>
  </si>
  <si>
    <t>EXAMINE VARIABLES=Data</t>
  </si>
  <si>
    <t xml:space="preserve">  /PLOT BOXPLOT STEMLEAF</t>
  </si>
  <si>
    <t xml:space="preserve">  /COMPARE GROUPS</t>
  </si>
  <si>
    <t xml:space="preserve">  /STATISTICS DESCRIPTIVES</t>
  </si>
  <si>
    <t xml:space="preserve">  /CINTERVAL 95</t>
  </si>
  <si>
    <t xml:space="preserve">  /MISSING LISTWISE</t>
  </si>
  <si>
    <t xml:space="preserve">  /NOTOTAL.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</si>
</sst>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Courier New"/>
      <family val="3"/>
    </font>
    <font>
      <sz val="10"/>
      <name val="Arial"/>
      <family val="2"/>
    </font>
    <font>
      <sz val="9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6" fillId="0" borderId="0"/>
    <xf numFmtId="0" fontId="8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6" fillId="0" borderId="0" xfId="2"/>
    <xf numFmtId="0" fontId="7" fillId="0" borderId="0" xfId="2" applyFont="1"/>
    <xf numFmtId="0" fontId="8" fillId="0" borderId="0" xfId="3"/>
    <xf numFmtId="0" fontId="9" fillId="0" borderId="0" xfId="3" applyFont="1"/>
    <xf numFmtId="165" fontId="0" fillId="0" borderId="1" xfId="0" applyNumberFormat="1" applyBorder="1"/>
    <xf numFmtId="2" fontId="0" fillId="0" borderId="1" xfId="0" applyNumberFormat="1" applyBorder="1"/>
    <xf numFmtId="164" fontId="0" fillId="0" borderId="1" xfId="1" applyNumberFormat="1" applyFont="1" applyBorder="1"/>
  </cellXfs>
  <cellStyles count="4">
    <cellStyle name="Normal" xfId="0" builtinId="0"/>
    <cellStyle name="Normal_Sheet1" xfId="2" xr:uid="{5E1BA9F5-70B0-487B-8681-49B21C398E0F}"/>
    <cellStyle name="Normal_Sheet1_1" xfId="3" xr:uid="{297FD711-72E4-4C72-B0DB-EF05A83041CD}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oleObject" Target="NULL" TargetMode="Externa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strDim type="cat">
        <cx:lvl ptCount="50">
          <cx:pt idx="0">Data</cx:pt>
          <cx:pt idx="1">Data</cx:pt>
          <cx:pt idx="2">Data</cx:pt>
          <cx:pt idx="3">Data</cx:pt>
          <cx:pt idx="4">Data</cx:pt>
          <cx:pt idx="5">Data</cx:pt>
          <cx:pt idx="6">Data</cx:pt>
          <cx:pt idx="7">Data</cx:pt>
          <cx:pt idx="8">Data</cx:pt>
          <cx:pt idx="9">Data</cx:pt>
          <cx:pt idx="10">Data</cx:pt>
          <cx:pt idx="11">Data</cx:pt>
          <cx:pt idx="12">Data</cx:pt>
          <cx:pt idx="13">Data</cx:pt>
          <cx:pt idx="14">Data</cx:pt>
          <cx:pt idx="15">Data</cx:pt>
          <cx:pt idx="16">Data</cx:pt>
          <cx:pt idx="17">Data</cx:pt>
          <cx:pt idx="18">Data</cx:pt>
          <cx:pt idx="19">Data</cx:pt>
          <cx:pt idx="20">Data</cx:pt>
          <cx:pt idx="21">Data</cx:pt>
          <cx:pt idx="22">Data</cx:pt>
          <cx:pt idx="23">Data</cx:pt>
          <cx:pt idx="24">Data</cx:pt>
          <cx:pt idx="25">Data</cx:pt>
          <cx:pt idx="26">Data</cx:pt>
          <cx:pt idx="27">Data</cx:pt>
          <cx:pt idx="28">Data</cx:pt>
          <cx:pt idx="29">Data</cx:pt>
          <cx:pt idx="30">Data</cx:pt>
          <cx:pt idx="31">Data</cx:pt>
          <cx:pt idx="32">Data</cx:pt>
          <cx:pt idx="33">Data</cx:pt>
          <cx:pt idx="34">Data</cx:pt>
          <cx:pt idx="35">Data</cx:pt>
          <cx:pt idx="36">Data</cx:pt>
          <cx:pt idx="37">Data</cx:pt>
          <cx:pt idx="38">Data</cx:pt>
          <cx:pt idx="39">Data</cx:pt>
          <cx:pt idx="40">Data</cx:pt>
          <cx:pt idx="41">Data</cx:pt>
          <cx:pt idx="42">Data</cx:pt>
          <cx:pt idx="43">Data</cx:pt>
          <cx:pt idx="44">Data</cx:pt>
          <cx:pt idx="45">Data</cx:pt>
          <cx:pt idx="46">Data</cx:pt>
          <cx:pt idx="47">Data</cx:pt>
          <cx:pt idx="48">Data</cx:pt>
          <cx:pt idx="49">Data</cx:pt>
        </cx:lvl>
      </cx:strDim>
      <cx:numDim type="val">
        <cx:lvl ptCount="50">
          <cx:pt idx="0">1</cx:pt>
          <cx:pt idx="1">2</cx:pt>
          <cx:pt idx="2">4</cx:pt>
          <cx:pt idx="3">4</cx:pt>
          <cx:pt idx="4">5</cx:pt>
          <cx:pt idx="5">5</cx:pt>
          <cx:pt idx="6">5</cx:pt>
          <cx:pt idx="7">10</cx:pt>
          <cx:pt idx="8">11</cx:pt>
          <cx:pt idx="9">12</cx:pt>
          <cx:pt idx="10">13</cx:pt>
          <cx:pt idx="11">13</cx:pt>
          <cx:pt idx="12">14</cx:pt>
          <cx:pt idx="13">19</cx:pt>
          <cx:pt idx="14">20</cx:pt>
          <cx:pt idx="15">22</cx:pt>
          <cx:pt idx="16">23</cx:pt>
          <cx:pt idx="17">25</cx:pt>
          <cx:pt idx="18">26</cx:pt>
          <cx:pt idx="19">26</cx:pt>
          <cx:pt idx="20">26</cx:pt>
          <cx:pt idx="21">27</cx:pt>
          <cx:pt idx="22">27</cx:pt>
          <cx:pt idx="23">27</cx:pt>
          <cx:pt idx="24">28</cx:pt>
          <cx:pt idx="25">29</cx:pt>
          <cx:pt idx="26">29</cx:pt>
          <cx:pt idx="27">29</cx:pt>
          <cx:pt idx="28">30</cx:pt>
          <cx:pt idx="29">31</cx:pt>
          <cx:pt idx="30">31</cx:pt>
          <cx:pt idx="31">32</cx:pt>
          <cx:pt idx="32">33</cx:pt>
          <cx:pt idx="33">35</cx:pt>
          <cx:pt idx="34">35</cx:pt>
          <cx:pt idx="35">36</cx:pt>
          <cx:pt idx="36">52</cx:pt>
          <cx:pt idx="37">54</cx:pt>
          <cx:pt idx="38">61</cx:pt>
          <cx:pt idx="39">68</cx:pt>
          <cx:pt idx="40">74</cx:pt>
          <cx:pt idx="41">81</cx:pt>
          <cx:pt idx="42">94</cx:pt>
          <cx:pt idx="43">110</cx:pt>
          <cx:pt idx="44">110</cx:pt>
          <cx:pt idx="45">123</cx:pt>
          <cx:pt idx="46">126</cx:pt>
          <cx:pt idx="47">137</cx:pt>
          <cx:pt idx="48">152</cx:pt>
          <cx:pt idx="49">165</cx:pt>
        </cx:lvl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/>
        </a:p>
      </cx:txPr>
    </cx:title>
    <cx:plotArea>
      <cx:plotAreaRegion>
        <cx:series layoutId="boxWhisker" uniqueId="{4182C088-BBF1-40C3-8A6B-46B290DE93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/>
            </a:p>
          </cx:txPr>
        </cx:title>
        <cx:tickLabels/>
      </cx:axis>
      <cx:axis id="1">
        <cx:valScaling/>
        <cx:title>
          <cx:tx>
            <cx:txData>
              <cx:v/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endParaRPr/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190499</xdr:rowOff>
    </xdr:from>
    <xdr:to>
      <xdr:col>8</xdr:col>
      <xdr:colOff>0</xdr:colOff>
      <xdr:row>90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59CC49C-449F-DA23-8EDD-8B72672D0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4544674"/>
              <a:ext cx="447675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view="pageLayout" topLeftCell="A46" zoomScaleNormal="100" workbookViewId="0">
      <selection activeCell="G57" sqref="G57"/>
    </sheetView>
  </sheetViews>
  <sheetFormatPr defaultRowHeight="15" x14ac:dyDescent="0.25"/>
  <cols>
    <col min="4" max="4" width="12.28515625" customWidth="1"/>
    <col min="12" max="12" width="10.5703125" customWidth="1"/>
  </cols>
  <sheetData>
    <row r="1" spans="1:12" s="1" customFormat="1" x14ac:dyDescent="0.25">
      <c r="A1" s="7" t="s">
        <v>12</v>
      </c>
      <c r="B1" s="2" t="s">
        <v>13</v>
      </c>
      <c r="C1" s="2"/>
      <c r="D1" s="2"/>
      <c r="E1" s="2"/>
      <c r="F1" s="3"/>
      <c r="G1" s="3"/>
      <c r="H1" s="3"/>
      <c r="I1" s="3"/>
      <c r="J1" s="3"/>
      <c r="K1" s="3"/>
      <c r="L1" s="3"/>
    </row>
    <row r="2" spans="1:12" s="1" customFormat="1" x14ac:dyDescent="0.2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</row>
    <row r="3" spans="1:12" s="1" customFormat="1" x14ac:dyDescent="0.25">
      <c r="A3" t="s">
        <v>0</v>
      </c>
      <c r="B3"/>
      <c r="C3"/>
      <c r="D3"/>
      <c r="E3"/>
    </row>
    <row r="4" spans="1:12" s="1" customFormat="1" x14ac:dyDescent="0.25">
      <c r="A4" s="4">
        <v>27</v>
      </c>
      <c r="B4" s="4">
        <v>68</v>
      </c>
      <c r="C4" s="4">
        <v>13</v>
      </c>
      <c r="D4" s="4">
        <v>35</v>
      </c>
      <c r="E4" s="4">
        <v>137</v>
      </c>
    </row>
    <row r="5" spans="1:12" s="1" customFormat="1" x14ac:dyDescent="0.25">
      <c r="A5" s="4">
        <v>4</v>
      </c>
      <c r="B5" s="4">
        <v>165</v>
      </c>
      <c r="C5" s="4">
        <v>13</v>
      </c>
      <c r="D5" s="4">
        <v>94</v>
      </c>
      <c r="E5" s="4">
        <v>31</v>
      </c>
    </row>
    <row r="6" spans="1:12" s="1" customFormat="1" x14ac:dyDescent="0.25">
      <c r="A6" s="4">
        <v>52</v>
      </c>
      <c r="B6" s="4">
        <v>32</v>
      </c>
      <c r="C6" s="4">
        <v>10</v>
      </c>
      <c r="D6" s="4">
        <v>31</v>
      </c>
      <c r="E6" s="4">
        <v>27</v>
      </c>
    </row>
    <row r="7" spans="1:12" s="1" customFormat="1" x14ac:dyDescent="0.25">
      <c r="A7" s="4">
        <v>30</v>
      </c>
      <c r="B7" s="4">
        <v>29</v>
      </c>
      <c r="C7" s="4">
        <v>5</v>
      </c>
      <c r="D7" s="4">
        <v>26</v>
      </c>
      <c r="E7" s="4">
        <v>152</v>
      </c>
    </row>
    <row r="8" spans="1:12" x14ac:dyDescent="0.25">
      <c r="A8" s="4">
        <v>22</v>
      </c>
      <c r="B8" s="4">
        <v>28</v>
      </c>
      <c r="C8" s="4">
        <v>19</v>
      </c>
      <c r="D8" s="4">
        <v>5</v>
      </c>
      <c r="E8" s="4">
        <v>2</v>
      </c>
    </row>
    <row r="9" spans="1:12" x14ac:dyDescent="0.25">
      <c r="A9" s="4">
        <v>36</v>
      </c>
      <c r="B9" s="4">
        <v>29</v>
      </c>
      <c r="C9" s="4">
        <v>126</v>
      </c>
      <c r="D9" s="4">
        <v>12</v>
      </c>
      <c r="E9" s="4">
        <v>123</v>
      </c>
    </row>
    <row r="10" spans="1:12" x14ac:dyDescent="0.25">
      <c r="A10" s="4">
        <v>26</v>
      </c>
      <c r="B10" s="4">
        <v>26</v>
      </c>
      <c r="C10" s="4">
        <v>110</v>
      </c>
      <c r="D10" s="4">
        <v>4</v>
      </c>
      <c r="E10" s="4">
        <v>81</v>
      </c>
    </row>
    <row r="11" spans="1:12" x14ac:dyDescent="0.25">
      <c r="A11" s="4">
        <v>20</v>
      </c>
      <c r="B11" s="4">
        <v>25</v>
      </c>
      <c r="C11" s="4">
        <v>110</v>
      </c>
      <c r="D11" s="4">
        <v>54</v>
      </c>
      <c r="E11" s="4">
        <v>74</v>
      </c>
    </row>
    <row r="12" spans="1:12" x14ac:dyDescent="0.25">
      <c r="A12" s="4">
        <v>23</v>
      </c>
      <c r="B12" s="4">
        <v>1</v>
      </c>
      <c r="C12" s="4">
        <v>29</v>
      </c>
      <c r="D12" s="4">
        <v>5</v>
      </c>
      <c r="E12" s="4">
        <v>27</v>
      </c>
    </row>
    <row r="13" spans="1:12" x14ac:dyDescent="0.25">
      <c r="A13" s="4">
        <v>33</v>
      </c>
      <c r="B13" s="4">
        <v>14</v>
      </c>
      <c r="C13" s="4">
        <v>61</v>
      </c>
      <c r="D13" s="4">
        <v>35</v>
      </c>
      <c r="E13" s="4">
        <v>11</v>
      </c>
    </row>
    <row r="15" spans="1:12" x14ac:dyDescent="0.25">
      <c r="A15" t="s">
        <v>1</v>
      </c>
    </row>
    <row r="16" spans="1:12" x14ac:dyDescent="0.25">
      <c r="A16" t="s">
        <v>2</v>
      </c>
    </row>
    <row r="17" spans="1:2" x14ac:dyDescent="0.25">
      <c r="A17" t="s">
        <v>3</v>
      </c>
    </row>
    <row r="18" spans="1:2" x14ac:dyDescent="0.25">
      <c r="A18" t="s">
        <v>10</v>
      </c>
    </row>
    <row r="19" spans="1:2" x14ac:dyDescent="0.25">
      <c r="A19" s="5" t="s">
        <v>4</v>
      </c>
    </row>
    <row r="21" spans="1:2" x14ac:dyDescent="0.25">
      <c r="A21" t="s">
        <v>8</v>
      </c>
    </row>
    <row r="22" spans="1:2" x14ac:dyDescent="0.25">
      <c r="A22" t="s">
        <v>9</v>
      </c>
    </row>
    <row r="23" spans="1:2" ht="17.25" x14ac:dyDescent="0.25">
      <c r="A23" t="s">
        <v>5</v>
      </c>
      <c r="B23" t="s">
        <v>6</v>
      </c>
    </row>
    <row r="24" spans="1:2" x14ac:dyDescent="0.25">
      <c r="A24" t="s">
        <v>7</v>
      </c>
    </row>
    <row r="26" spans="1:2" x14ac:dyDescent="0.25">
      <c r="A26" s="6" t="s">
        <v>11</v>
      </c>
    </row>
    <row r="27" spans="1:2" x14ac:dyDescent="0.25">
      <c r="A27" s="10"/>
    </row>
    <row r="28" spans="1:2" x14ac:dyDescent="0.25">
      <c r="A28" s="11" t="s">
        <v>57</v>
      </c>
    </row>
    <row r="29" spans="1:2" x14ac:dyDescent="0.25">
      <c r="A29" s="11" t="s">
        <v>58</v>
      </c>
    </row>
    <row r="30" spans="1:2" x14ac:dyDescent="0.25">
      <c r="A30" s="11" t="s">
        <v>59</v>
      </c>
    </row>
    <row r="31" spans="1:2" x14ac:dyDescent="0.25">
      <c r="A31" s="11" t="s">
        <v>60</v>
      </c>
    </row>
    <row r="32" spans="1:2" x14ac:dyDescent="0.25">
      <c r="A32" s="11" t="s">
        <v>61</v>
      </c>
    </row>
    <row r="33" spans="1:6" x14ac:dyDescent="0.25">
      <c r="A33" s="11" t="s">
        <v>62</v>
      </c>
    </row>
    <row r="34" spans="1:6" x14ac:dyDescent="0.25">
      <c r="A34" s="11" t="s">
        <v>63</v>
      </c>
    </row>
    <row r="35" spans="1:6" x14ac:dyDescent="0.25">
      <c r="A35" s="11"/>
    </row>
    <row r="36" spans="1:6" x14ac:dyDescent="0.25">
      <c r="B36" t="s">
        <v>14</v>
      </c>
    </row>
    <row r="37" spans="1:6" x14ac:dyDescent="0.25">
      <c r="B37" s="4">
        <v>27</v>
      </c>
      <c r="C37" s="4">
        <v>68</v>
      </c>
      <c r="D37" s="4">
        <v>13</v>
      </c>
      <c r="E37" s="4">
        <v>35</v>
      </c>
      <c r="F37" s="4">
        <v>137</v>
      </c>
    </row>
    <row r="38" spans="1:6" x14ac:dyDescent="0.25">
      <c r="B38" s="4">
        <v>4</v>
      </c>
      <c r="C38" s="4">
        <v>165</v>
      </c>
      <c r="D38" s="4">
        <v>13</v>
      </c>
      <c r="E38" s="4">
        <v>94</v>
      </c>
      <c r="F38" s="4">
        <v>31</v>
      </c>
    </row>
    <row r="39" spans="1:6" x14ac:dyDescent="0.25">
      <c r="B39" s="4">
        <v>52</v>
      </c>
      <c r="C39" s="4">
        <v>32</v>
      </c>
      <c r="D39" s="4">
        <v>10</v>
      </c>
      <c r="E39" s="4">
        <v>31</v>
      </c>
      <c r="F39" s="4">
        <v>27</v>
      </c>
    </row>
    <row r="40" spans="1:6" x14ac:dyDescent="0.25">
      <c r="B40" s="4">
        <v>30</v>
      </c>
      <c r="C40" s="4">
        <v>29</v>
      </c>
      <c r="D40" s="4">
        <v>5</v>
      </c>
      <c r="E40" s="4">
        <v>26</v>
      </c>
      <c r="F40" s="4">
        <v>152</v>
      </c>
    </row>
    <row r="41" spans="1:6" x14ac:dyDescent="0.25">
      <c r="B41" s="4">
        <v>22</v>
      </c>
      <c r="C41" s="4">
        <v>28</v>
      </c>
      <c r="D41" s="4">
        <v>19</v>
      </c>
      <c r="E41" s="4">
        <v>5</v>
      </c>
      <c r="F41" s="4">
        <v>2</v>
      </c>
    </row>
    <row r="42" spans="1:6" x14ac:dyDescent="0.25">
      <c r="B42" s="4">
        <v>36</v>
      </c>
      <c r="C42" s="4">
        <v>29</v>
      </c>
      <c r="D42" s="4">
        <v>126</v>
      </c>
      <c r="E42" s="4">
        <v>12</v>
      </c>
      <c r="F42" s="4">
        <v>123</v>
      </c>
    </row>
    <row r="43" spans="1:6" x14ac:dyDescent="0.25">
      <c r="B43" s="4">
        <v>26</v>
      </c>
      <c r="C43" s="4">
        <v>26</v>
      </c>
      <c r="D43" s="4">
        <v>110</v>
      </c>
      <c r="E43" s="4">
        <v>4</v>
      </c>
      <c r="F43" s="4">
        <v>81</v>
      </c>
    </row>
    <row r="44" spans="1:6" x14ac:dyDescent="0.25">
      <c r="B44" s="4">
        <v>20</v>
      </c>
      <c r="C44" s="4">
        <v>25</v>
      </c>
      <c r="D44" s="4">
        <v>110</v>
      </c>
      <c r="E44" s="4">
        <v>54</v>
      </c>
      <c r="F44" s="4">
        <v>74</v>
      </c>
    </row>
    <row r="45" spans="1:6" x14ac:dyDescent="0.25">
      <c r="B45" s="4">
        <v>23</v>
      </c>
      <c r="C45" s="4">
        <v>1</v>
      </c>
      <c r="D45" s="4">
        <v>29</v>
      </c>
      <c r="E45" s="4">
        <v>5</v>
      </c>
      <c r="F45" s="4">
        <v>27</v>
      </c>
    </row>
    <row r="46" spans="1:6" x14ac:dyDescent="0.25">
      <c r="B46" s="4">
        <v>33</v>
      </c>
      <c r="C46" s="4">
        <v>14</v>
      </c>
      <c r="D46" s="4">
        <v>61</v>
      </c>
      <c r="E46" s="4">
        <v>35</v>
      </c>
      <c r="F46" s="4">
        <v>11</v>
      </c>
    </row>
    <row r="48" spans="1:6" x14ac:dyDescent="0.25">
      <c r="A48" t="s">
        <v>15</v>
      </c>
      <c r="B48" t="s">
        <v>16</v>
      </c>
    </row>
    <row r="49" spans="1:4" x14ac:dyDescent="0.25">
      <c r="C49" s="4" t="s">
        <v>17</v>
      </c>
      <c r="D49" s="4">
        <f>AVERAGE(B37:F46)</f>
        <v>43.04</v>
      </c>
    </row>
    <row r="50" spans="1:4" x14ac:dyDescent="0.25">
      <c r="C50" s="4" t="s">
        <v>18</v>
      </c>
      <c r="D50" s="4">
        <f>MEDIAN(B37:F46)</f>
        <v>28.5</v>
      </c>
    </row>
    <row r="51" spans="1:4" x14ac:dyDescent="0.25">
      <c r="C51" s="4" t="s">
        <v>19</v>
      </c>
      <c r="D51" s="4">
        <f>QUARTILE(B37:F46,1)</f>
        <v>15.25</v>
      </c>
    </row>
    <row r="52" spans="1:4" x14ac:dyDescent="0.25">
      <c r="C52" s="4" t="s">
        <v>20</v>
      </c>
      <c r="D52" s="4">
        <f>QUARTILE(B37:F46,3)</f>
        <v>53.5</v>
      </c>
    </row>
    <row r="54" spans="1:4" x14ac:dyDescent="0.25">
      <c r="A54" t="s">
        <v>21</v>
      </c>
      <c r="B54" t="s">
        <v>16</v>
      </c>
    </row>
    <row r="55" spans="1:4" x14ac:dyDescent="0.25">
      <c r="C55" s="4" t="s">
        <v>27</v>
      </c>
      <c r="D55" s="4">
        <f>MIN(B37:F46)</f>
        <v>1</v>
      </c>
    </row>
    <row r="56" spans="1:4" x14ac:dyDescent="0.25">
      <c r="C56" s="4" t="s">
        <v>28</v>
      </c>
      <c r="D56" s="4">
        <f>MAX(B37:F46)</f>
        <v>165</v>
      </c>
    </row>
    <row r="57" spans="1:4" x14ac:dyDescent="0.25">
      <c r="C57" s="4" t="s">
        <v>22</v>
      </c>
      <c r="D57" s="4">
        <f>D56-D55</f>
        <v>164</v>
      </c>
    </row>
    <row r="58" spans="1:4" x14ac:dyDescent="0.25">
      <c r="C58" s="4" t="s">
        <v>23</v>
      </c>
      <c r="D58" s="4">
        <f>D52-D51</f>
        <v>38.25</v>
      </c>
    </row>
    <row r="59" spans="1:4" x14ac:dyDescent="0.25">
      <c r="C59" s="4" t="s">
        <v>24</v>
      </c>
      <c r="D59" s="12">
        <f>D60^2</f>
        <v>1722.6384</v>
      </c>
    </row>
    <row r="60" spans="1:4" x14ac:dyDescent="0.25">
      <c r="C60" s="4" t="s">
        <v>25</v>
      </c>
      <c r="D60" s="13">
        <f>_xlfn.STDEV.P(B37:F46)</f>
        <v>41.504679254272041</v>
      </c>
    </row>
    <row r="61" spans="1:4" x14ac:dyDescent="0.25">
      <c r="C61" s="4" t="s">
        <v>26</v>
      </c>
      <c r="D61" s="14">
        <f>D60/D49</f>
        <v>0.96432804958810503</v>
      </c>
    </row>
    <row r="65" spans="1:6" x14ac:dyDescent="0.25">
      <c r="A65" t="s">
        <v>29</v>
      </c>
      <c r="B65" t="s">
        <v>16</v>
      </c>
    </row>
    <row r="66" spans="1:6" x14ac:dyDescent="0.25">
      <c r="C66" t="s">
        <v>30</v>
      </c>
    </row>
    <row r="67" spans="1:6" x14ac:dyDescent="0.25">
      <c r="C67" t="s">
        <v>31</v>
      </c>
    </row>
    <row r="68" spans="1:6" x14ac:dyDescent="0.25">
      <c r="D68" s="4" t="s">
        <v>17</v>
      </c>
      <c r="E68" s="4">
        <f>D49</f>
        <v>43.04</v>
      </c>
    </row>
    <row r="69" spans="1:6" x14ac:dyDescent="0.25">
      <c r="D69" s="4" t="s">
        <v>32</v>
      </c>
      <c r="E69" s="4">
        <f>MODE(B37:F46)</f>
        <v>27</v>
      </c>
    </row>
    <row r="70" spans="1:6" x14ac:dyDescent="0.25">
      <c r="D70" s="4" t="s">
        <v>33</v>
      </c>
      <c r="E70" s="13">
        <f>D60</f>
        <v>41.504679254272041</v>
      </c>
    </row>
    <row r="71" spans="1:6" ht="18" x14ac:dyDescent="0.35">
      <c r="D71" s="4" t="s">
        <v>34</v>
      </c>
      <c r="E71" s="4">
        <f>(E68-E69)/E70</f>
        <v>0.38646244925140616</v>
      </c>
      <c r="F71" t="s">
        <v>35</v>
      </c>
    </row>
    <row r="75" spans="1:6" x14ac:dyDescent="0.25">
      <c r="C75" t="s">
        <v>36</v>
      </c>
    </row>
    <row r="76" spans="1:6" x14ac:dyDescent="0.25">
      <c r="B76" t="s">
        <v>37</v>
      </c>
    </row>
    <row r="93" spans="1:2" x14ac:dyDescent="0.25">
      <c r="A93" t="s">
        <v>38</v>
      </c>
      <c r="B93" t="s">
        <v>16</v>
      </c>
    </row>
    <row r="94" spans="1:2" x14ac:dyDescent="0.25">
      <c r="B94" t="s">
        <v>39</v>
      </c>
    </row>
    <row r="96" spans="1:2" x14ac:dyDescent="0.25">
      <c r="B96" s="8"/>
    </row>
    <row r="97" spans="2:2" x14ac:dyDescent="0.25">
      <c r="B97" s="9" t="s">
        <v>40</v>
      </c>
    </row>
    <row r="98" spans="2:2" x14ac:dyDescent="0.25">
      <c r="B98" s="8"/>
    </row>
    <row r="99" spans="2:2" x14ac:dyDescent="0.25">
      <c r="B99" s="9" t="s">
        <v>41</v>
      </c>
    </row>
    <row r="100" spans="2:2" x14ac:dyDescent="0.25">
      <c r="B100" s="8"/>
    </row>
    <row r="101" spans="2:2" x14ac:dyDescent="0.25">
      <c r="B101" s="9" t="s">
        <v>42</v>
      </c>
    </row>
    <row r="102" spans="2:2" x14ac:dyDescent="0.25">
      <c r="B102" s="9" t="s">
        <v>43</v>
      </c>
    </row>
    <row r="103" spans="2:2" x14ac:dyDescent="0.25">
      <c r="B103" s="9" t="s">
        <v>44</v>
      </c>
    </row>
    <row r="104" spans="2:2" x14ac:dyDescent="0.25">
      <c r="B104" s="9" t="s">
        <v>45</v>
      </c>
    </row>
    <row r="105" spans="2:2" x14ac:dyDescent="0.25">
      <c r="B105" s="9" t="s">
        <v>46</v>
      </c>
    </row>
    <row r="106" spans="2:2" x14ac:dyDescent="0.25">
      <c r="B106" s="9" t="s">
        <v>47</v>
      </c>
    </row>
    <row r="107" spans="2:2" x14ac:dyDescent="0.25">
      <c r="B107" s="9" t="s">
        <v>48</v>
      </c>
    </row>
    <row r="108" spans="2:2" x14ac:dyDescent="0.25">
      <c r="B108" s="9" t="s">
        <v>49</v>
      </c>
    </row>
    <row r="109" spans="2:2" x14ac:dyDescent="0.25">
      <c r="B109" s="9" t="s">
        <v>50</v>
      </c>
    </row>
    <row r="110" spans="2:2" x14ac:dyDescent="0.25">
      <c r="B110" s="9" t="s">
        <v>51</v>
      </c>
    </row>
    <row r="111" spans="2:2" x14ac:dyDescent="0.25">
      <c r="B111" s="9" t="s">
        <v>52</v>
      </c>
    </row>
    <row r="112" spans="2:2" x14ac:dyDescent="0.25">
      <c r="B112" s="9" t="s">
        <v>53</v>
      </c>
    </row>
    <row r="113" spans="2:2" x14ac:dyDescent="0.25">
      <c r="B113" s="9" t="s">
        <v>54</v>
      </c>
    </row>
    <row r="114" spans="2:2" x14ac:dyDescent="0.25">
      <c r="B114" s="8"/>
    </row>
    <row r="115" spans="2:2" x14ac:dyDescent="0.25">
      <c r="B115" s="9" t="s">
        <v>55</v>
      </c>
    </row>
    <row r="116" spans="2:2" x14ac:dyDescent="0.25">
      <c r="B116" s="9" t="s">
        <v>56</v>
      </c>
    </row>
    <row r="117" spans="2:2" x14ac:dyDescent="0.25">
      <c r="B117" s="8"/>
    </row>
    <row r="118" spans="2:2" x14ac:dyDescent="0.25">
      <c r="B118" s="8"/>
    </row>
  </sheetData>
  <printOptions headings="1" gridLines="1"/>
  <pageMargins left="0.7" right="0.7" top="0.75" bottom="0.75" header="0.3" footer="0.3"/>
  <pageSetup scale="75" orientation="portrait" r:id="rId1"/>
  <headerFooter>
    <oddHeader xml:space="preserve">&amp;LRoll No: 2014/080&amp;C
Practical Number: 3&amp;RDate:2081//
 </oddHeader>
    <oddFooter>&amp;LMilan Bairagi&amp;R&amp;P of 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2024-09-05T03:47:32Z</dcterms:modified>
</cp:coreProperties>
</file>