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0_Notes\2nd Semester\Basic Statistics\Completed Practicals\"/>
    </mc:Choice>
  </mc:AlternateContent>
  <xr:revisionPtr revIDLastSave="0" documentId="13_ncr:1000001_{33247050-8BF9-C146-98C0-2C000351990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Binomial Distribution Soluti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20" i="1"/>
  <c r="D20" i="1"/>
  <c r="C21" i="1"/>
  <c r="D21" i="1"/>
  <c r="C22" i="1"/>
  <c r="D22" i="1"/>
  <c r="C23" i="1"/>
  <c r="D23" i="1"/>
  <c r="C24" i="1"/>
  <c r="D24" i="1"/>
  <c r="C25" i="1"/>
  <c r="D25" i="1"/>
  <c r="C43" i="1"/>
  <c r="F43" i="1"/>
  <c r="C44" i="1"/>
  <c r="E44" i="1"/>
  <c r="C45" i="1"/>
  <c r="E45" i="1"/>
  <c r="C46" i="1"/>
  <c r="E46" i="1"/>
  <c r="C47" i="1"/>
  <c r="E47" i="1"/>
  <c r="C48" i="1"/>
  <c r="E48" i="1"/>
  <c r="C49" i="1"/>
  <c r="E49" i="1"/>
  <c r="B50" i="1"/>
  <c r="F52" i="1"/>
  <c r="F53" i="1"/>
  <c r="E43" i="1"/>
  <c r="D44" i="1"/>
  <c r="D43" i="1"/>
  <c r="D49" i="1"/>
  <c r="D47" i="1"/>
  <c r="D45" i="1"/>
  <c r="D48" i="1"/>
  <c r="D46" i="1"/>
  <c r="F49" i="1"/>
  <c r="F48" i="1"/>
  <c r="F47" i="1"/>
  <c r="F46" i="1"/>
  <c r="F45" i="1"/>
  <c r="F44" i="1"/>
</calcChain>
</file>

<file path=xl/sharedStrings.xml><?xml version="1.0" encoding="utf-8"?>
<sst xmlns="http://schemas.openxmlformats.org/spreadsheetml/2006/main" count="37" uniqueCount="27">
  <si>
    <t>x</t>
  </si>
  <si>
    <t>f</t>
  </si>
  <si>
    <t>P(X=x)</t>
  </si>
  <si>
    <t>Mean (μ):</t>
  </si>
  <si>
    <t>Variance (σ^2):</t>
  </si>
  <si>
    <t>N</t>
  </si>
  <si>
    <t>X^2*P(X=x)</t>
  </si>
  <si>
    <t>X*P(X=x)</t>
  </si>
  <si>
    <t>N*P(X=x)</t>
  </si>
  <si>
    <t>p</t>
  </si>
  <si>
    <t>n</t>
  </si>
  <si>
    <t>Problem 2: Fit the binomial distribution to the following data and find the mean and variance</t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</si>
  <si>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N*P(X=x)</t>
    </r>
  </si>
  <si>
    <t>Fitting of Binomial Distribution</t>
  </si>
  <si>
    <t>P(X&gt;2)</t>
  </si>
  <si>
    <t>(iv)</t>
  </si>
  <si>
    <t>P(X&lt;2)</t>
  </si>
  <si>
    <t>(iii)</t>
  </si>
  <si>
    <t>P(X&gt;=1)</t>
  </si>
  <si>
    <t>(ii)</t>
  </si>
  <si>
    <t>P(X=0)</t>
  </si>
  <si>
    <t xml:space="preserve">(i) </t>
  </si>
  <si>
    <t>Solution:</t>
  </si>
  <si>
    <t>frequency</t>
  </si>
  <si>
    <t>No of heads</t>
  </si>
  <si>
    <t>Probabilities that (i) no heads    (ii) at least one head  (iii) less than 2 heads  (iv) more than 2 heads</t>
  </si>
  <si>
    <r>
      <rPr>
        <b/>
        <sz val="11"/>
        <color theme="1"/>
        <rFont val="Calibri"/>
        <family val="2"/>
        <scheme val="minor"/>
      </rPr>
      <t>Problem 1:</t>
    </r>
    <r>
      <rPr>
        <sz val="11"/>
        <color theme="1"/>
        <rFont val="Calibri"/>
        <family val="2"/>
        <scheme val="minor"/>
      </rPr>
      <t xml:space="preserve"> Five unbiased coins are tossed 200 times. Following results were obtained. Fit the binomial distribution and find the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</si>
</sst>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3"/>
  <sheetViews>
    <sheetView tabSelected="1" view="pageLayout" zoomScaleNormal="100" workbookViewId="0">
      <selection activeCell="C20" sqref="C20"/>
    </sheetView>
  </sheetViews>
  <sheetFormatPr defaultColWidth="8.875" defaultRowHeight="15" x14ac:dyDescent="0.2"/>
  <cols>
    <col min="4" max="4" width="12.10546875" customWidth="1"/>
    <col min="6" max="6" width="11.02734375" customWidth="1"/>
  </cols>
  <sheetData>
    <row r="1" spans="1:9" x14ac:dyDescent="0.2">
      <c r="A1" t="s">
        <v>26</v>
      </c>
    </row>
    <row r="2" spans="1:9" x14ac:dyDescent="0.2">
      <c r="A2" t="s">
        <v>25</v>
      </c>
      <c r="B2" s="4"/>
      <c r="C2" s="4"/>
      <c r="D2" s="4"/>
      <c r="E2" s="4"/>
      <c r="F2" s="4"/>
      <c r="G2" s="4"/>
      <c r="H2" s="4"/>
      <c r="I2" s="4"/>
    </row>
    <row r="3" spans="1:9" x14ac:dyDescent="0.2">
      <c r="B3" s="1" t="s">
        <v>24</v>
      </c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4"/>
    </row>
    <row r="4" spans="1:9" x14ac:dyDescent="0.2">
      <c r="B4" s="6" t="s">
        <v>23</v>
      </c>
      <c r="C4" s="5">
        <v>5</v>
      </c>
      <c r="D4" s="5">
        <v>10</v>
      </c>
      <c r="E4" s="5">
        <v>20</v>
      </c>
      <c r="F4" s="5">
        <v>30</v>
      </c>
      <c r="G4" s="5">
        <v>15</v>
      </c>
      <c r="H4" s="5">
        <v>80</v>
      </c>
      <c r="I4" s="4"/>
    </row>
    <row r="7" spans="1:9" x14ac:dyDescent="0.2">
      <c r="A7" s="2" t="s">
        <v>22</v>
      </c>
    </row>
    <row r="8" spans="1:9" x14ac:dyDescent="0.2">
      <c r="A8" s="3" t="s">
        <v>10</v>
      </c>
      <c r="B8">
        <v>5</v>
      </c>
    </row>
    <row r="9" spans="1:9" x14ac:dyDescent="0.2">
      <c r="A9" s="3" t="s">
        <v>9</v>
      </c>
      <c r="B9">
        <v>0.5</v>
      </c>
    </row>
    <row r="11" spans="1:9" x14ac:dyDescent="0.2">
      <c r="A11" t="s">
        <v>21</v>
      </c>
      <c r="B11" t="s">
        <v>20</v>
      </c>
      <c r="C11">
        <f>BINOMDIST(0,B8,B9,0)</f>
        <v>3.125E-2</v>
      </c>
    </row>
    <row r="12" spans="1:9" x14ac:dyDescent="0.2">
      <c r="A12" t="s">
        <v>19</v>
      </c>
      <c r="B12" t="s">
        <v>18</v>
      </c>
      <c r="C12">
        <f xml:space="preserve"> 1- C11</f>
        <v>0.96875</v>
      </c>
    </row>
    <row r="13" spans="1:9" x14ac:dyDescent="0.2">
      <c r="A13" t="s">
        <v>17</v>
      </c>
      <c r="B13" t="s">
        <v>16</v>
      </c>
      <c r="C13">
        <f>_xlfn.BINOM.DIST(1, 5, 0.5, TRUE)</f>
        <v>0.18750000000000003</v>
      </c>
    </row>
    <row r="14" spans="1:9" x14ac:dyDescent="0.2">
      <c r="A14" t="s">
        <v>15</v>
      </c>
      <c r="B14" t="s">
        <v>14</v>
      </c>
      <c r="C14">
        <f>1-_xlfn.BINOM.DIST(2,5,0.5,TRUE)</f>
        <v>0.50000000000000011</v>
      </c>
    </row>
    <row r="17" spans="1:9" x14ac:dyDescent="0.2">
      <c r="A17" t="s">
        <v>13</v>
      </c>
    </row>
    <row r="19" spans="1:9" ht="18" x14ac:dyDescent="0.3">
      <c r="A19" s="1" t="s">
        <v>0</v>
      </c>
      <c r="B19" s="1" t="s">
        <v>1</v>
      </c>
      <c r="C19" s="1" t="s">
        <v>2</v>
      </c>
      <c r="D19" s="1" t="s">
        <v>12</v>
      </c>
    </row>
    <row r="20" spans="1:9" x14ac:dyDescent="0.2">
      <c r="A20" s="1">
        <v>0</v>
      </c>
      <c r="B20" s="1">
        <v>5</v>
      </c>
      <c r="C20" s="1">
        <f t="shared" ref="C20:C25" si="0">_xlfn.BINOM.DIST(A20, $B$8, $B$9, FALSE)</f>
        <v>3.125E-2</v>
      </c>
      <c r="D20" s="1">
        <f t="shared" ref="D20:D25" si="1">$B$26*C20</f>
        <v>6.25</v>
      </c>
    </row>
    <row r="21" spans="1:9" x14ac:dyDescent="0.2">
      <c r="A21" s="1">
        <v>1</v>
      </c>
      <c r="B21" s="1">
        <v>10</v>
      </c>
      <c r="C21" s="1">
        <f t="shared" si="0"/>
        <v>0.15624999999999992</v>
      </c>
      <c r="D21" s="1">
        <f t="shared" si="1"/>
        <v>31.249999999999982</v>
      </c>
    </row>
    <row r="22" spans="1:9" x14ac:dyDescent="0.2">
      <c r="A22" s="1">
        <v>2</v>
      </c>
      <c r="B22" s="1">
        <v>20</v>
      </c>
      <c r="C22" s="1">
        <f t="shared" si="0"/>
        <v>0.3125</v>
      </c>
      <c r="D22" s="1">
        <f t="shared" si="1"/>
        <v>62.5</v>
      </c>
    </row>
    <row r="23" spans="1:9" x14ac:dyDescent="0.2">
      <c r="A23" s="1">
        <v>3</v>
      </c>
      <c r="B23" s="1">
        <v>30</v>
      </c>
      <c r="C23" s="1">
        <f t="shared" si="0"/>
        <v>0.3125</v>
      </c>
      <c r="D23" s="1">
        <f t="shared" si="1"/>
        <v>62.5</v>
      </c>
    </row>
    <row r="24" spans="1:9" x14ac:dyDescent="0.2">
      <c r="A24" s="1">
        <v>4</v>
      </c>
      <c r="B24" s="1">
        <v>14</v>
      </c>
      <c r="C24" s="1">
        <f t="shared" si="0"/>
        <v>0.15624999999999992</v>
      </c>
      <c r="D24" s="1">
        <f t="shared" si="1"/>
        <v>31.249999999999982</v>
      </c>
    </row>
    <row r="25" spans="1:9" x14ac:dyDescent="0.2">
      <c r="A25" s="1">
        <v>5</v>
      </c>
      <c r="B25" s="1">
        <v>80</v>
      </c>
      <c r="C25" s="1">
        <f t="shared" si="0"/>
        <v>3.125E-2</v>
      </c>
      <c r="D25" s="1">
        <f t="shared" si="1"/>
        <v>6.25</v>
      </c>
    </row>
    <row r="26" spans="1:9" x14ac:dyDescent="0.2">
      <c r="A26" s="1" t="s">
        <v>5</v>
      </c>
      <c r="B26" s="1">
        <v>200</v>
      </c>
      <c r="C26" s="1"/>
      <c r="D26" s="1"/>
    </row>
    <row r="29" spans="1:9" x14ac:dyDescent="0.2">
      <c r="A29" s="2" t="s">
        <v>11</v>
      </c>
    </row>
    <row r="30" spans="1:9" x14ac:dyDescent="0.2">
      <c r="B30" s="1" t="s">
        <v>0</v>
      </c>
      <c r="C30" s="1">
        <v>0</v>
      </c>
      <c r="D30" s="1">
        <v>1</v>
      </c>
      <c r="E30" s="1">
        <v>2</v>
      </c>
      <c r="F30" s="1">
        <v>3</v>
      </c>
      <c r="G30" s="1">
        <v>4</v>
      </c>
      <c r="H30" s="1">
        <v>5</v>
      </c>
      <c r="I30" s="1">
        <v>6</v>
      </c>
    </row>
    <row r="31" spans="1:9" x14ac:dyDescent="0.2">
      <c r="B31" s="1" t="s">
        <v>1</v>
      </c>
      <c r="C31" s="1">
        <v>7</v>
      </c>
      <c r="D31" s="1">
        <v>6</v>
      </c>
      <c r="E31" s="1">
        <v>19</v>
      </c>
      <c r="F31" s="1">
        <v>35</v>
      </c>
      <c r="G31" s="1">
        <v>23</v>
      </c>
      <c r="H31" s="1">
        <v>7</v>
      </c>
      <c r="I31" s="1">
        <v>1</v>
      </c>
    </row>
    <row r="34" spans="1:6" x14ac:dyDescent="0.2">
      <c r="A34" s="2" t="s">
        <v>22</v>
      </c>
    </row>
    <row r="36" spans="1:6" x14ac:dyDescent="0.2">
      <c r="A36" t="s">
        <v>10</v>
      </c>
      <c r="B36">
        <v>7</v>
      </c>
    </row>
    <row r="37" spans="1:6" x14ac:dyDescent="0.2">
      <c r="A37" t="s">
        <v>9</v>
      </c>
      <c r="B37">
        <v>0.41099999999999998</v>
      </c>
    </row>
    <row r="40" spans="1:6" x14ac:dyDescent="0.2">
      <c r="A40" t="s">
        <v>13</v>
      </c>
    </row>
    <row r="42" spans="1:6" x14ac:dyDescent="0.2">
      <c r="A42" s="1" t="s">
        <v>0</v>
      </c>
      <c r="B42" s="1" t="s">
        <v>1</v>
      </c>
      <c r="C42" s="1" t="s">
        <v>2</v>
      </c>
      <c r="D42" s="1" t="s">
        <v>8</v>
      </c>
      <c r="E42" s="1" t="s">
        <v>7</v>
      </c>
      <c r="F42" s="1" t="s">
        <v>6</v>
      </c>
    </row>
    <row r="43" spans="1:6" x14ac:dyDescent="0.2">
      <c r="A43" s="1">
        <v>0</v>
      </c>
      <c r="B43" s="1">
        <v>7</v>
      </c>
      <c r="C43" s="7">
        <f t="shared" ref="C43:C49" si="2">_xlfn.BINOM.DIST(A43, 7, 0.411, FALSE)</f>
        <v>2.4592748219835498E-2</v>
      </c>
      <c r="D43" s="7">
        <f t="shared" ref="D43:D49" si="3">$B$50*C43</f>
        <v>2.4100893255438787</v>
      </c>
      <c r="E43" s="7">
        <f t="shared" ref="E43:E49" si="4">A43*C43</f>
        <v>0</v>
      </c>
      <c r="F43" s="7">
        <f t="shared" ref="F43:F49" si="5">(A43^2)*C43</f>
        <v>0</v>
      </c>
    </row>
    <row r="44" spans="1:6" x14ac:dyDescent="0.2">
      <c r="A44" s="1">
        <v>1</v>
      </c>
      <c r="B44" s="1">
        <v>6</v>
      </c>
      <c r="C44" s="7">
        <f t="shared" si="2"/>
        <v>0.12012451040486721</v>
      </c>
      <c r="D44" s="7">
        <f t="shared" si="3"/>
        <v>11.772202019676987</v>
      </c>
      <c r="E44" s="7">
        <f t="shared" si="4"/>
        <v>0.12012451040486721</v>
      </c>
      <c r="F44" s="7">
        <f t="shared" si="5"/>
        <v>0.12012451040486721</v>
      </c>
    </row>
    <row r="45" spans="1:6" x14ac:dyDescent="0.2">
      <c r="A45" s="1">
        <v>2</v>
      </c>
      <c r="B45" s="1">
        <v>19</v>
      </c>
      <c r="C45" s="7">
        <f t="shared" si="2"/>
        <v>0.25146608035518031</v>
      </c>
      <c r="D45" s="7">
        <f t="shared" si="3"/>
        <v>24.64367587480767</v>
      </c>
      <c r="E45" s="7">
        <f t="shared" si="4"/>
        <v>0.50293216071036062</v>
      </c>
      <c r="F45" s="7">
        <f t="shared" si="5"/>
        <v>1.0058643214207212</v>
      </c>
    </row>
    <row r="46" spans="1:6" x14ac:dyDescent="0.2">
      <c r="A46" s="1">
        <v>3</v>
      </c>
      <c r="B46" s="1">
        <v>35</v>
      </c>
      <c r="C46" s="7">
        <f t="shared" si="2"/>
        <v>0.29245206289184811</v>
      </c>
      <c r="D46" s="7">
        <f t="shared" si="3"/>
        <v>28.660302163401113</v>
      </c>
      <c r="E46" s="7">
        <f t="shared" si="4"/>
        <v>0.87735618867554432</v>
      </c>
      <c r="F46" s="7">
        <f t="shared" si="5"/>
        <v>2.632068566026633</v>
      </c>
    </row>
    <row r="47" spans="1:6" x14ac:dyDescent="0.2">
      <c r="A47" s="1">
        <v>4</v>
      </c>
      <c r="B47" s="1">
        <v>23</v>
      </c>
      <c r="C47" s="7">
        <f t="shared" si="2"/>
        <v>0.20407096408921824</v>
      </c>
      <c r="D47" s="7">
        <f t="shared" si="3"/>
        <v>19.998954480743386</v>
      </c>
      <c r="E47" s="7">
        <f t="shared" si="4"/>
        <v>0.81628385635687295</v>
      </c>
      <c r="F47" s="7">
        <f t="shared" si="5"/>
        <v>3.2651354254274918</v>
      </c>
    </row>
    <row r="48" spans="1:6" x14ac:dyDescent="0.2">
      <c r="A48" s="1">
        <v>5</v>
      </c>
      <c r="B48" s="1">
        <v>7</v>
      </c>
      <c r="C48" s="7">
        <f t="shared" si="2"/>
        <v>8.5439558139900271E-2</v>
      </c>
      <c r="D48" s="7">
        <f t="shared" si="3"/>
        <v>8.3730766977102267</v>
      </c>
      <c r="E48" s="7">
        <f t="shared" si="4"/>
        <v>0.42719779069950137</v>
      </c>
      <c r="F48" s="7">
        <f t="shared" si="5"/>
        <v>2.1359889534975069</v>
      </c>
    </row>
    <row r="49" spans="1:6" x14ac:dyDescent="0.2">
      <c r="A49" s="1">
        <v>6</v>
      </c>
      <c r="B49" s="1">
        <v>1</v>
      </c>
      <c r="C49" s="7">
        <f t="shared" si="2"/>
        <v>1.9873038141199201E-2</v>
      </c>
      <c r="D49" s="7">
        <f t="shared" si="3"/>
        <v>1.9475577378375217</v>
      </c>
      <c r="E49" s="7">
        <f t="shared" si="4"/>
        <v>0.1192382288471952</v>
      </c>
      <c r="F49" s="7">
        <f t="shared" si="5"/>
        <v>0.71542937308317123</v>
      </c>
    </row>
    <row r="50" spans="1:6" x14ac:dyDescent="0.2">
      <c r="A50" s="1" t="s">
        <v>5</v>
      </c>
      <c r="B50" s="1">
        <f>SUM(B43:B49)</f>
        <v>98</v>
      </c>
      <c r="C50" s="1"/>
      <c r="D50" s="1"/>
      <c r="E50" s="1"/>
      <c r="F50" s="1"/>
    </row>
    <row r="52" spans="1:6" x14ac:dyDescent="0.2">
      <c r="E52" t="s">
        <v>3</v>
      </c>
      <c r="F52">
        <f>B36*B37</f>
        <v>2.8769999999999998</v>
      </c>
    </row>
    <row r="53" spans="1:6" ht="27.75" x14ac:dyDescent="0.2">
      <c r="E53" s="4" t="s">
        <v>4</v>
      </c>
      <c r="F53" s="8">
        <f>F52*(1-B37)</f>
        <v>1.6945529999999998</v>
      </c>
    </row>
  </sheetData>
  <pageMargins left="0.75" right="0.75" top="1.0375000000000001" bottom="1" header="0.5" footer="0.5"/>
  <pageSetup paperSize="9" scale="83" orientation="portrait" r:id="rId1"/>
  <headerFooter>
    <oddHeader>&amp;LRoll No.: 2014/080&amp;C
Practical No. 8&amp;RDate: 2081//</oddHeader>
    <oddFooter>&amp;R&amp;Pof&amp;N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 Distribution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 Name</cp:lastModifiedBy>
  <cp:lastPrinted>2024-09-01T06:36:06Z</cp:lastPrinted>
  <dcterms:created xsi:type="dcterms:W3CDTF">2024-09-01T06:15:53Z</dcterms:created>
  <dcterms:modified xsi:type="dcterms:W3CDTF">2024-09-05T04:23:03Z</dcterms:modified>
</cp:coreProperties>
</file>