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4.xml" ContentType="application/vnd.openxmlformats-officedocument.spreadsheetml.pivot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Vzdělání 30.3.2024\Datová akademie\Engeto první projekt - SQL\"/>
    </mc:Choice>
  </mc:AlternateContent>
  <xr:revisionPtr revIDLastSave="0" documentId="13_ncr:1_{C45C5131-E0FA-468F-AD8B-4F6EABC92890}" xr6:coauthVersionLast="47" xr6:coauthVersionMax="47" xr10:uidLastSave="{00000000-0000-0000-0000-000000000000}"/>
  <bookViews>
    <workbookView xWindow="-108" yWindow="-108" windowWidth="23256" windowHeight="12576" tabRatio="879" firstSheet="3" activeTab="15" xr2:uid="{E221F664-BC1F-4E1A-9AB6-DA68FBFBC7FC}"/>
  </bookViews>
  <sheets>
    <sheet name="otazka1" sheetId="2" r:id="rId1"/>
    <sheet name="odpoved1" sheetId="4" r:id="rId2"/>
    <sheet name="otazka2-1" sheetId="6" r:id="rId3"/>
    <sheet name="otazka2-2" sheetId="7" r:id="rId4"/>
    <sheet name="odpoved2" sheetId="8" r:id="rId5"/>
    <sheet name="otazka3-1" sheetId="9" r:id="rId6"/>
    <sheet name="otazka3-2" sheetId="10" r:id="rId7"/>
    <sheet name="odpoved3" sheetId="11" r:id="rId8"/>
    <sheet name="otazka4-1" sheetId="12" r:id="rId9"/>
    <sheet name="otazka4-2" sheetId="14" r:id="rId10"/>
    <sheet name="odpoved4" sheetId="15" r:id="rId11"/>
    <sheet name="otazka5-1" sheetId="16" r:id="rId12"/>
    <sheet name="otazka5-2" sheetId="17" r:id="rId13"/>
    <sheet name="otazka5-3" sheetId="18" r:id="rId14"/>
    <sheet name="otazka5-4" sheetId="19" r:id="rId15"/>
    <sheet name="odpoved5" sheetId="20" r:id="rId16"/>
  </sheets>
  <definedNames>
    <definedName name="ExternalData_1" localSheetId="0" hidden="1">otazka1!$A$1:$D$419</definedName>
    <definedName name="ExternalData_1" localSheetId="2" hidden="1">'otazka2-1'!$A$1:$C$27</definedName>
    <definedName name="ExternalData_1" localSheetId="5" hidden="1">'otazka3-1'!$A$1:$C$343</definedName>
    <definedName name="ExternalData_1" localSheetId="8" hidden="1">'otazka4-1'!$A$1:$C$36</definedName>
    <definedName name="ExternalData_1" localSheetId="11" hidden="1">'otazka5-1'!$A$1:$E$1344</definedName>
    <definedName name="ExternalData_2" localSheetId="3" hidden="1">'otazka2-2'!$A$1:$B$23</definedName>
    <definedName name="ExternalData_2" localSheetId="6" hidden="1">'otazka3-2'!$A$1:$D$343</definedName>
    <definedName name="ExternalData_2" localSheetId="9" hidden="1">'otazka4-2'!$A$1:$D$36</definedName>
    <definedName name="ExternalData_2" localSheetId="12" hidden="1">'otazka5-2'!$A$1:$E$1344</definedName>
    <definedName name="ExternalData_3" localSheetId="13" hidden="1">'otazka5-3'!$A$1:$B$14</definedName>
    <definedName name="ExternalData_4" localSheetId="14" hidden="1">'otazka5-4'!$A$1:$B$14</definedName>
    <definedName name="Slicer_name">#N/A</definedName>
    <definedName name="Slicer_name1">#N/A</definedName>
  </definedNames>
  <calcPr calcId="191029"/>
  <pivotCaches>
    <pivotCache cacheId="51" r:id="rId17"/>
    <pivotCache cacheId="52" r:id="rId18"/>
    <pivotCache cacheId="53" r:id="rId19"/>
    <pivotCache cacheId="54" r:id="rId20"/>
    <pivotCache cacheId="55" r:id="rId21"/>
  </pivotCaches>
  <extLs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6" l="1"/>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7" i="16"/>
  <c r="J138" i="16"/>
  <c r="J139" i="16"/>
  <c r="J140" i="16"/>
  <c r="J141" i="16"/>
  <c r="J142" i="16"/>
  <c r="J143" i="16"/>
  <c r="J144" i="16"/>
  <c r="J145" i="16"/>
  <c r="J146" i="16"/>
  <c r="J147" i="16"/>
  <c r="J148" i="16"/>
  <c r="J149" i="16"/>
  <c r="J150" i="16"/>
  <c r="J151" i="16"/>
  <c r="J152" i="16"/>
  <c r="J153" i="16"/>
  <c r="J154" i="16"/>
  <c r="J155" i="16"/>
  <c r="J156" i="16"/>
  <c r="J157" i="16"/>
  <c r="J158" i="16"/>
  <c r="J159" i="16"/>
  <c r="J160" i="16"/>
  <c r="J161" i="16"/>
  <c r="J162" i="16"/>
  <c r="J163" i="16"/>
  <c r="J164" i="16"/>
  <c r="J165" i="16"/>
  <c r="J166" i="16"/>
  <c r="J167" i="16"/>
  <c r="J168"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221" i="16"/>
  <c r="J222" i="16"/>
  <c r="J223" i="16"/>
  <c r="J224" i="16"/>
  <c r="J225" i="16"/>
  <c r="J226" i="16"/>
  <c r="J227" i="16"/>
  <c r="J228" i="16"/>
  <c r="J229" i="16"/>
  <c r="J230" i="16"/>
  <c r="J231" i="16"/>
  <c r="J232" i="16"/>
  <c r="J233" i="16"/>
  <c r="J234" i="16"/>
  <c r="J235" i="16"/>
  <c r="J236" i="16"/>
  <c r="J237" i="16"/>
  <c r="J238" i="16"/>
  <c r="J239" i="16"/>
  <c r="J240" i="16"/>
  <c r="J241" i="16"/>
  <c r="J242" i="16"/>
  <c r="J243" i="16"/>
  <c r="J244" i="16"/>
  <c r="J245" i="16"/>
  <c r="J246" i="16"/>
  <c r="J247" i="16"/>
  <c r="J248" i="16"/>
  <c r="J249" i="16"/>
  <c r="J250" i="16"/>
  <c r="J251" i="16"/>
  <c r="J252" i="16"/>
  <c r="J253" i="16"/>
  <c r="J254" i="16"/>
  <c r="J255" i="16"/>
  <c r="J256" i="16"/>
  <c r="J257" i="16"/>
  <c r="J258" i="16"/>
  <c r="J259" i="16"/>
  <c r="J260" i="16"/>
  <c r="J261" i="16"/>
  <c r="J262" i="16"/>
  <c r="J263" i="16"/>
  <c r="J264" i="16"/>
  <c r="J265" i="16"/>
  <c r="J266" i="16"/>
  <c r="J267" i="16"/>
  <c r="J268" i="16"/>
  <c r="J269" i="16"/>
  <c r="J270" i="16"/>
  <c r="J271" i="16"/>
  <c r="J272" i="16"/>
  <c r="J273" i="16"/>
  <c r="J274" i="16"/>
  <c r="J275" i="16"/>
  <c r="J276" i="16"/>
  <c r="J277" i="16"/>
  <c r="J278" i="16"/>
  <c r="J279" i="16"/>
  <c r="J280" i="16"/>
  <c r="J281" i="16"/>
  <c r="J282" i="16"/>
  <c r="J283" i="16"/>
  <c r="J284" i="16"/>
  <c r="J285" i="16"/>
  <c r="J286" i="16"/>
  <c r="J287" i="16"/>
  <c r="J288" i="16"/>
  <c r="J289" i="16"/>
  <c r="J290" i="16"/>
  <c r="J291" i="16"/>
  <c r="J292" i="16"/>
  <c r="J293" i="16"/>
  <c r="J294" i="16"/>
  <c r="J295" i="16"/>
  <c r="J296" i="16"/>
  <c r="J297" i="16"/>
  <c r="J298" i="16"/>
  <c r="J299" i="16"/>
  <c r="J300" i="16"/>
  <c r="J301" i="16"/>
  <c r="J302" i="16"/>
  <c r="J303" i="16"/>
  <c r="J304" i="16"/>
  <c r="J305" i="16"/>
  <c r="J306" i="16"/>
  <c r="J307" i="16"/>
  <c r="J308" i="16"/>
  <c r="J309" i="16"/>
  <c r="J310" i="16"/>
  <c r="J311" i="16"/>
  <c r="J312" i="16"/>
  <c r="J313" i="16"/>
  <c r="J314" i="16"/>
  <c r="J315" i="16"/>
  <c r="J316" i="16"/>
  <c r="J317" i="16"/>
  <c r="J318" i="16"/>
  <c r="J319" i="16"/>
  <c r="J320" i="16"/>
  <c r="J321" i="16"/>
  <c r="J322" i="16"/>
  <c r="J323" i="16"/>
  <c r="J324" i="16"/>
  <c r="J325" i="16"/>
  <c r="J326" i="16"/>
  <c r="J327" i="16"/>
  <c r="J328" i="16"/>
  <c r="J329" i="16"/>
  <c r="J330" i="16"/>
  <c r="J331" i="16"/>
  <c r="J332" i="16"/>
  <c r="J333" i="16"/>
  <c r="J334" i="16"/>
  <c r="J335" i="16"/>
  <c r="J336" i="16"/>
  <c r="J337" i="16"/>
  <c r="J338" i="16"/>
  <c r="J339" i="16"/>
  <c r="J340" i="16"/>
  <c r="J341" i="16"/>
  <c r="J342" i="16"/>
  <c r="J343" i="16"/>
  <c r="J344" i="16"/>
  <c r="J345" i="16"/>
  <c r="J346" i="16"/>
  <c r="J347" i="16"/>
  <c r="J348" i="16"/>
  <c r="J349" i="16"/>
  <c r="J350" i="16"/>
  <c r="J351" i="16"/>
  <c r="J352" i="16"/>
  <c r="J353" i="16"/>
  <c r="J354" i="16"/>
  <c r="J355" i="16"/>
  <c r="J356" i="16"/>
  <c r="J357" i="16"/>
  <c r="J358" i="16"/>
  <c r="J359" i="16"/>
  <c r="J360" i="16"/>
  <c r="J361" i="16"/>
  <c r="J362" i="16"/>
  <c r="J363" i="16"/>
  <c r="J364" i="16"/>
  <c r="J365" i="16"/>
  <c r="J366" i="16"/>
  <c r="J367" i="16"/>
  <c r="J368" i="16"/>
  <c r="J369" i="16"/>
  <c r="J370" i="16"/>
  <c r="J371" i="16"/>
  <c r="J372" i="16"/>
  <c r="J373" i="16"/>
  <c r="J374" i="16"/>
  <c r="J375" i="16"/>
  <c r="J376" i="16"/>
  <c r="J377" i="16"/>
  <c r="J378" i="16"/>
  <c r="J379" i="16"/>
  <c r="J380" i="16"/>
  <c r="J381" i="16"/>
  <c r="J382" i="16"/>
  <c r="J383" i="16"/>
  <c r="J384" i="16"/>
  <c r="J385" i="16"/>
  <c r="J386" i="16"/>
  <c r="J387" i="16"/>
  <c r="J388" i="16"/>
  <c r="J389" i="16"/>
  <c r="J390" i="16"/>
  <c r="J391" i="16"/>
  <c r="J392" i="16"/>
  <c r="J393" i="16"/>
  <c r="J394" i="16"/>
  <c r="J395" i="16"/>
  <c r="J396" i="16"/>
  <c r="J397" i="16"/>
  <c r="J398" i="16"/>
  <c r="J399" i="16"/>
  <c r="J400" i="16"/>
  <c r="J401" i="16"/>
  <c r="J402" i="16"/>
  <c r="J403" i="16"/>
  <c r="J404" i="16"/>
  <c r="J405" i="16"/>
  <c r="J406" i="16"/>
  <c r="J407" i="16"/>
  <c r="J408" i="16"/>
  <c r="J409" i="16"/>
  <c r="J410" i="16"/>
  <c r="J411" i="16"/>
  <c r="J412" i="16"/>
  <c r="J413" i="16"/>
  <c r="J414" i="16"/>
  <c r="J415" i="16"/>
  <c r="J416" i="16"/>
  <c r="J417" i="16"/>
  <c r="J418" i="16"/>
  <c r="J419" i="16"/>
  <c r="J420" i="16"/>
  <c r="J421" i="16"/>
  <c r="J422" i="16"/>
  <c r="J423" i="16"/>
  <c r="J424" i="16"/>
  <c r="J425" i="16"/>
  <c r="J426" i="16"/>
  <c r="J427" i="16"/>
  <c r="J428" i="16"/>
  <c r="J429" i="16"/>
  <c r="J430" i="16"/>
  <c r="J431" i="16"/>
  <c r="J432" i="16"/>
  <c r="J433" i="16"/>
  <c r="J434" i="16"/>
  <c r="J435" i="16"/>
  <c r="J436" i="16"/>
  <c r="J437" i="16"/>
  <c r="J438" i="16"/>
  <c r="J439" i="16"/>
  <c r="J440" i="16"/>
  <c r="J441" i="16"/>
  <c r="J442" i="16"/>
  <c r="J443" i="16"/>
  <c r="J444" i="16"/>
  <c r="J445" i="16"/>
  <c r="J446" i="16"/>
  <c r="J447" i="16"/>
  <c r="J448" i="16"/>
  <c r="J449" i="16"/>
  <c r="J450" i="16"/>
  <c r="J451" i="16"/>
  <c r="J452" i="16"/>
  <c r="J453" i="16"/>
  <c r="J454" i="16"/>
  <c r="J455" i="16"/>
  <c r="J456" i="16"/>
  <c r="J457" i="16"/>
  <c r="J458" i="16"/>
  <c r="J459" i="16"/>
  <c r="J460" i="16"/>
  <c r="J461" i="16"/>
  <c r="J462" i="16"/>
  <c r="J463" i="16"/>
  <c r="J464" i="16"/>
  <c r="J465" i="16"/>
  <c r="J466" i="16"/>
  <c r="J467" i="16"/>
  <c r="J468" i="16"/>
  <c r="J469" i="16"/>
  <c r="J470" i="16"/>
  <c r="J471"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4" i="16"/>
  <c r="J535" i="16"/>
  <c r="J536" i="16"/>
  <c r="J537" i="16"/>
  <c r="J538" i="16"/>
  <c r="J539" i="16"/>
  <c r="J540" i="16"/>
  <c r="J541" i="16"/>
  <c r="J542" i="16"/>
  <c r="J543" i="16"/>
  <c r="J544" i="16"/>
  <c r="J545" i="16"/>
  <c r="J546" i="16"/>
  <c r="J547" i="16"/>
  <c r="J548" i="16"/>
  <c r="J549" i="16"/>
  <c r="J550" i="16"/>
  <c r="J551" i="16"/>
  <c r="J552" i="16"/>
  <c r="J553" i="16"/>
  <c r="J554" i="16"/>
  <c r="J555" i="16"/>
  <c r="J556" i="16"/>
  <c r="J557" i="16"/>
  <c r="J558" i="16"/>
  <c r="J559" i="16"/>
  <c r="J560" i="16"/>
  <c r="J561" i="16"/>
  <c r="J562" i="16"/>
  <c r="J563" i="16"/>
  <c r="J564" i="16"/>
  <c r="J565" i="16"/>
  <c r="J566" i="16"/>
  <c r="J567" i="16"/>
  <c r="J568" i="16"/>
  <c r="J569" i="16"/>
  <c r="J570" i="16"/>
  <c r="J571" i="16"/>
  <c r="J572" i="16"/>
  <c r="J573" i="16"/>
  <c r="J574" i="16"/>
  <c r="J575" i="16"/>
  <c r="J576" i="16"/>
  <c r="J577" i="16"/>
  <c r="J578" i="16"/>
  <c r="J579" i="16"/>
  <c r="J580" i="16"/>
  <c r="J581" i="16"/>
  <c r="J582" i="16"/>
  <c r="J583" i="16"/>
  <c r="J584" i="16"/>
  <c r="J585" i="16"/>
  <c r="J586" i="16"/>
  <c r="J587" i="16"/>
  <c r="J588" i="16"/>
  <c r="J589"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C2" i="18"/>
  <c r="C3" i="18"/>
  <c r="C4" i="18"/>
  <c r="C5" i="18"/>
  <c r="C6" i="18"/>
  <c r="C7" i="18"/>
  <c r="C8" i="18"/>
  <c r="C9" i="18"/>
  <c r="C10" i="18"/>
  <c r="C11" i="18"/>
  <c r="C12" i="18"/>
  <c r="C13" i="18"/>
  <c r="C14" i="18"/>
  <c r="D2" i="18"/>
  <c r="D3" i="18"/>
  <c r="D4" i="18"/>
  <c r="D5" i="18"/>
  <c r="D6" i="18"/>
  <c r="D7" i="18"/>
  <c r="D8" i="18"/>
  <c r="D9" i="18"/>
  <c r="D10" i="18"/>
  <c r="D11" i="18"/>
  <c r="D12" i="18"/>
  <c r="D13" i="18"/>
  <c r="D14" i="18"/>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B911" i="17"/>
  <c r="B912" i="17"/>
  <c r="B913" i="17"/>
  <c r="B914" i="17"/>
  <c r="B915" i="17"/>
  <c r="B916" i="17"/>
  <c r="B917" i="17"/>
  <c r="B918" i="17"/>
  <c r="B919" i="17"/>
  <c r="B920" i="17"/>
  <c r="B921" i="17"/>
  <c r="B922" i="17"/>
  <c r="B923" i="17"/>
  <c r="B924" i="17"/>
  <c r="B925" i="17"/>
  <c r="B926" i="17"/>
  <c r="B927" i="17"/>
  <c r="B928" i="17"/>
  <c r="B929" i="17"/>
  <c r="B930" i="17"/>
  <c r="B931" i="17"/>
  <c r="B932" i="17"/>
  <c r="B933" i="17"/>
  <c r="B934" i="17"/>
  <c r="B935" i="17"/>
  <c r="B936" i="17"/>
  <c r="B937" i="17"/>
  <c r="B938" i="17"/>
  <c r="B939" i="17"/>
  <c r="B940" i="17"/>
  <c r="B941" i="17"/>
  <c r="B942" i="17"/>
  <c r="B943" i="17"/>
  <c r="B944" i="17"/>
  <c r="B945" i="17"/>
  <c r="B946" i="17"/>
  <c r="B947" i="17"/>
  <c r="B948" i="17"/>
  <c r="B949" i="17"/>
  <c r="B950" i="17"/>
  <c r="B951" i="17"/>
  <c r="B952" i="17"/>
  <c r="B953" i="17"/>
  <c r="B954" i="17"/>
  <c r="B955" i="17"/>
  <c r="B956" i="17"/>
  <c r="B957" i="17"/>
  <c r="B958" i="17"/>
  <c r="B959" i="17"/>
  <c r="B960" i="17"/>
  <c r="B961" i="17"/>
  <c r="B962" i="17"/>
  <c r="B963" i="17"/>
  <c r="B964" i="17"/>
  <c r="B965" i="17"/>
  <c r="B966" i="17"/>
  <c r="B967" i="17"/>
  <c r="B968" i="17"/>
  <c r="B969" i="17"/>
  <c r="B970" i="17"/>
  <c r="B971" i="17"/>
  <c r="B972" i="17"/>
  <c r="B973" i="17"/>
  <c r="B974" i="17"/>
  <c r="B975" i="17"/>
  <c r="B976" i="17"/>
  <c r="B977" i="17"/>
  <c r="B978" i="17"/>
  <c r="B979" i="17"/>
  <c r="B980" i="17"/>
  <c r="B981" i="17"/>
  <c r="B982" i="17"/>
  <c r="B983" i="17"/>
  <c r="B984" i="17"/>
  <c r="B985" i="17"/>
  <c r="B986" i="17"/>
  <c r="B987" i="17"/>
  <c r="B988" i="17"/>
  <c r="B989" i="17"/>
  <c r="B990" i="17"/>
  <c r="B991" i="17"/>
  <c r="B992" i="17"/>
  <c r="B993" i="17"/>
  <c r="B994" i="17"/>
  <c r="B995" i="17"/>
  <c r="B996" i="17"/>
  <c r="B997" i="17"/>
  <c r="B998" i="17"/>
  <c r="B999" i="17"/>
  <c r="B1000" i="17"/>
  <c r="B1001" i="17"/>
  <c r="B1002" i="17"/>
  <c r="B1003" i="17"/>
  <c r="B1004" i="17"/>
  <c r="B1005" i="17"/>
  <c r="B1006" i="17"/>
  <c r="B1007" i="17"/>
  <c r="B1008" i="17"/>
  <c r="B1009" i="17"/>
  <c r="B1010" i="17"/>
  <c r="B1011" i="17"/>
  <c r="B1012" i="17"/>
  <c r="B1013" i="17"/>
  <c r="B1014" i="17"/>
  <c r="B1015" i="17"/>
  <c r="B1016" i="17"/>
  <c r="B1017" i="17"/>
  <c r="B1018" i="17"/>
  <c r="B1019" i="17"/>
  <c r="B1020" i="17"/>
  <c r="B1021" i="17"/>
  <c r="B1022" i="17"/>
  <c r="B1023" i="17"/>
  <c r="B1024" i="17"/>
  <c r="B1025" i="17"/>
  <c r="B1026" i="17"/>
  <c r="B1027" i="17"/>
  <c r="B1028" i="17"/>
  <c r="B1029" i="17"/>
  <c r="B1030" i="17"/>
  <c r="B1031" i="17"/>
  <c r="B1032" i="17"/>
  <c r="B1033" i="17"/>
  <c r="B1034" i="17"/>
  <c r="B1035" i="17"/>
  <c r="B1036" i="17"/>
  <c r="B1037" i="17"/>
  <c r="B1038" i="17"/>
  <c r="B1039" i="17"/>
  <c r="B1040" i="17"/>
  <c r="B1041" i="17"/>
  <c r="B1042" i="17"/>
  <c r="B1043" i="17"/>
  <c r="B1044" i="17"/>
  <c r="B1045" i="17"/>
  <c r="B1046" i="17"/>
  <c r="B1047" i="17"/>
  <c r="B1048" i="17"/>
  <c r="B1049" i="17"/>
  <c r="B1050" i="17"/>
  <c r="B1051" i="17"/>
  <c r="B1052" i="17"/>
  <c r="B1053" i="17"/>
  <c r="B1054" i="17"/>
  <c r="B1055" i="17"/>
  <c r="B1056" i="17"/>
  <c r="B1057" i="17"/>
  <c r="B1058" i="17"/>
  <c r="B1059" i="17"/>
  <c r="B1060" i="17"/>
  <c r="B1061" i="17"/>
  <c r="B1062" i="17"/>
  <c r="B1063" i="17"/>
  <c r="B1064" i="17"/>
  <c r="B1065" i="17"/>
  <c r="B1066" i="17"/>
  <c r="B1067" i="17"/>
  <c r="B1068" i="17"/>
  <c r="B1069" i="17"/>
  <c r="B1070" i="17"/>
  <c r="B1071" i="17"/>
  <c r="B1072" i="17"/>
  <c r="B1073" i="17"/>
  <c r="B1074" i="17"/>
  <c r="B1075" i="17"/>
  <c r="B1076" i="17"/>
  <c r="B1077" i="17"/>
  <c r="B1078" i="17"/>
  <c r="B1079" i="17"/>
  <c r="B1080" i="17"/>
  <c r="B1081" i="17"/>
  <c r="B1082" i="17"/>
  <c r="B1083" i="17"/>
  <c r="B1084" i="17"/>
  <c r="B1085" i="17"/>
  <c r="B1086" i="17"/>
  <c r="B1087" i="17"/>
  <c r="B1088" i="17"/>
  <c r="B1089" i="17"/>
  <c r="B1090" i="17"/>
  <c r="B1091" i="17"/>
  <c r="B1092" i="17"/>
  <c r="B1093" i="17"/>
  <c r="B1094" i="17"/>
  <c r="B1095" i="17"/>
  <c r="B1096" i="17"/>
  <c r="B1097" i="17"/>
  <c r="B1098" i="17"/>
  <c r="B1099" i="17"/>
  <c r="B1100" i="17"/>
  <c r="B1101" i="17"/>
  <c r="B1102" i="17"/>
  <c r="B1103" i="17"/>
  <c r="B1104" i="17"/>
  <c r="B1105" i="17"/>
  <c r="B1106" i="17"/>
  <c r="B1107" i="17"/>
  <c r="B1108" i="17"/>
  <c r="B1109" i="17"/>
  <c r="B1110" i="17"/>
  <c r="B1111" i="17"/>
  <c r="B1112" i="17"/>
  <c r="B1113" i="17"/>
  <c r="B1114" i="17"/>
  <c r="B1115" i="17"/>
  <c r="B1116" i="17"/>
  <c r="B1117" i="17"/>
  <c r="B1118" i="17"/>
  <c r="B1119" i="17"/>
  <c r="B1120" i="17"/>
  <c r="B1121" i="17"/>
  <c r="B1122" i="17"/>
  <c r="B1123" i="17"/>
  <c r="B1124" i="17"/>
  <c r="B1125" i="17"/>
  <c r="B1126" i="17"/>
  <c r="B1127" i="17"/>
  <c r="B1128" i="17"/>
  <c r="B1129" i="17"/>
  <c r="B1130" i="17"/>
  <c r="B1131" i="17"/>
  <c r="B1132" i="17"/>
  <c r="B1133" i="17"/>
  <c r="B1134" i="17"/>
  <c r="B1135" i="17"/>
  <c r="B1136" i="17"/>
  <c r="B1137" i="17"/>
  <c r="B1138" i="17"/>
  <c r="B1139" i="17"/>
  <c r="B1140" i="17"/>
  <c r="B1141" i="17"/>
  <c r="B1142" i="17"/>
  <c r="B1143" i="17"/>
  <c r="B1144" i="17"/>
  <c r="B1145" i="17"/>
  <c r="B1146" i="17"/>
  <c r="B1147" i="17"/>
  <c r="B1148" i="17"/>
  <c r="B1149" i="17"/>
  <c r="B1150" i="17"/>
  <c r="B1151" i="17"/>
  <c r="B1152" i="17"/>
  <c r="B1153" i="17"/>
  <c r="B1154" i="17"/>
  <c r="B1155" i="17"/>
  <c r="B1156" i="17"/>
  <c r="B1157" i="17"/>
  <c r="B1158" i="17"/>
  <c r="B1159" i="17"/>
  <c r="B1160" i="17"/>
  <c r="B1161" i="17"/>
  <c r="B1162" i="17"/>
  <c r="B1163" i="17"/>
  <c r="B1164" i="17"/>
  <c r="B1165" i="17"/>
  <c r="B1166" i="17"/>
  <c r="B1167" i="17"/>
  <c r="B1168" i="17"/>
  <c r="B1169" i="17"/>
  <c r="B1170" i="17"/>
  <c r="B1171" i="17"/>
  <c r="B1172" i="17"/>
  <c r="B1173" i="17"/>
  <c r="B1174" i="17"/>
  <c r="B1175" i="17"/>
  <c r="B1176" i="17"/>
  <c r="B1177" i="17"/>
  <c r="B1178" i="17"/>
  <c r="B1179" i="17"/>
  <c r="B1180" i="17"/>
  <c r="B1181" i="17"/>
  <c r="B1182" i="17"/>
  <c r="B1183" i="17"/>
  <c r="B1184" i="17"/>
  <c r="B1185" i="17"/>
  <c r="B1186" i="17"/>
  <c r="B1187" i="17"/>
  <c r="B1188" i="17"/>
  <c r="B1189" i="17"/>
  <c r="B1190" i="17"/>
  <c r="B1191" i="17"/>
  <c r="B1192" i="17"/>
  <c r="B1193" i="17"/>
  <c r="B1194" i="17"/>
  <c r="B1195" i="17"/>
  <c r="B1196" i="17"/>
  <c r="B1197" i="17"/>
  <c r="B1198" i="17"/>
  <c r="B1199" i="17"/>
  <c r="B1200" i="17"/>
  <c r="B1201" i="17"/>
  <c r="B1202" i="17"/>
  <c r="B1203" i="17"/>
  <c r="B1204" i="17"/>
  <c r="B1205" i="17"/>
  <c r="B1206" i="17"/>
  <c r="B1207" i="17"/>
  <c r="B1208" i="17"/>
  <c r="B1209" i="17"/>
  <c r="B1210" i="17"/>
  <c r="B1211" i="17"/>
  <c r="B1212" i="17"/>
  <c r="B1213" i="17"/>
  <c r="B1214" i="17"/>
  <c r="B1215" i="17"/>
  <c r="B1216" i="17"/>
  <c r="B1217" i="17"/>
  <c r="B1218" i="17"/>
  <c r="B1219" i="17"/>
  <c r="B1220" i="17"/>
  <c r="B1221" i="17"/>
  <c r="B1222" i="17"/>
  <c r="B1223" i="17"/>
  <c r="B1224" i="17"/>
  <c r="B1225" i="17"/>
  <c r="B1226" i="17"/>
  <c r="B1227" i="17"/>
  <c r="B1228" i="17"/>
  <c r="B1229" i="17"/>
  <c r="B1230" i="17"/>
  <c r="B1231" i="17"/>
  <c r="B1232" i="17"/>
  <c r="B1233" i="17"/>
  <c r="B1234" i="17"/>
  <c r="B1235" i="17"/>
  <c r="B1236" i="17"/>
  <c r="B1237" i="17"/>
  <c r="B1238" i="17"/>
  <c r="B1239" i="17"/>
  <c r="B1240" i="17"/>
  <c r="B1241" i="17"/>
  <c r="B1242" i="17"/>
  <c r="B1243" i="17"/>
  <c r="B1244" i="17"/>
  <c r="B1245" i="17"/>
  <c r="B1246" i="17"/>
  <c r="B1247" i="17"/>
  <c r="B1248" i="17"/>
  <c r="B1249" i="17"/>
  <c r="B1250" i="17"/>
  <c r="B1251" i="17"/>
  <c r="B1252" i="17"/>
  <c r="B1253" i="17"/>
  <c r="B1254" i="17"/>
  <c r="B1255" i="17"/>
  <c r="B1256" i="17"/>
  <c r="B1257" i="17"/>
  <c r="B1258" i="17"/>
  <c r="B1259" i="17"/>
  <c r="B1260" i="17"/>
  <c r="B1261" i="17"/>
  <c r="B1262" i="17"/>
  <c r="B1263" i="17"/>
  <c r="B1264" i="17"/>
  <c r="B1265" i="17"/>
  <c r="B1266" i="17"/>
  <c r="B1267" i="17"/>
  <c r="B1268" i="17"/>
  <c r="B1269" i="17"/>
  <c r="B1270" i="17"/>
  <c r="B1271" i="17"/>
  <c r="B1272" i="17"/>
  <c r="B1273" i="17"/>
  <c r="B1274" i="17"/>
  <c r="B1275" i="17"/>
  <c r="B1276" i="17"/>
  <c r="B1277" i="17"/>
  <c r="B1278" i="17"/>
  <c r="B1279" i="17"/>
  <c r="B1280" i="17"/>
  <c r="B1281" i="17"/>
  <c r="B1282" i="17"/>
  <c r="B1283" i="17"/>
  <c r="B1284" i="17"/>
  <c r="B1285" i="17"/>
  <c r="B1286" i="17"/>
  <c r="B1287" i="17"/>
  <c r="B1288" i="17"/>
  <c r="B1289" i="17"/>
  <c r="B1290" i="17"/>
  <c r="B1291" i="17"/>
  <c r="B1292" i="17"/>
  <c r="B1293" i="17"/>
  <c r="B1294" i="17"/>
  <c r="B1295" i="17"/>
  <c r="B1296" i="17"/>
  <c r="B1297" i="17"/>
  <c r="B1298" i="17"/>
  <c r="B1299" i="17"/>
  <c r="B1300" i="17"/>
  <c r="B1301" i="17"/>
  <c r="B1302" i="17"/>
  <c r="B1303" i="17"/>
  <c r="B1304" i="17"/>
  <c r="B1305" i="17"/>
  <c r="B1306" i="17"/>
  <c r="B1307" i="17"/>
  <c r="B1308" i="17"/>
  <c r="B1309" i="17"/>
  <c r="B1310" i="17"/>
  <c r="B1311" i="17"/>
  <c r="B1312" i="17"/>
  <c r="B1313" i="17"/>
  <c r="B1314" i="17"/>
  <c r="B1315" i="17"/>
  <c r="B1316" i="17"/>
  <c r="B1317" i="17"/>
  <c r="B1318" i="17"/>
  <c r="B1319" i="17"/>
  <c r="B1320" i="17"/>
  <c r="B1321" i="17"/>
  <c r="B1322" i="17"/>
  <c r="B1323" i="17"/>
  <c r="B1324" i="17"/>
  <c r="B1325" i="17"/>
  <c r="B1326" i="17"/>
  <c r="B1327" i="17"/>
  <c r="B1328" i="17"/>
  <c r="B1329" i="17"/>
  <c r="B1330" i="17"/>
  <c r="B1331" i="17"/>
  <c r="B1332" i="17"/>
  <c r="B1333" i="17"/>
  <c r="B1334" i="17"/>
  <c r="B1335" i="17"/>
  <c r="B1336" i="17"/>
  <c r="B1337" i="17"/>
  <c r="B1338" i="17"/>
  <c r="B1339" i="17"/>
  <c r="B1340" i="17"/>
  <c r="B1341" i="17"/>
  <c r="B1342" i="17"/>
  <c r="B1343" i="17"/>
  <c r="B1344" i="17"/>
  <c r="D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410" i="16"/>
  <c r="D411" i="16"/>
  <c r="D412" i="16"/>
  <c r="D413" i="16"/>
  <c r="D414" i="16"/>
  <c r="D415" i="16"/>
  <c r="D416" i="16"/>
  <c r="D417" i="16"/>
  <c r="D418" i="16"/>
  <c r="D419" i="16"/>
  <c r="D420" i="16"/>
  <c r="D421" i="16"/>
  <c r="D422" i="16"/>
  <c r="D423" i="16"/>
  <c r="D424" i="16"/>
  <c r="D425" i="16"/>
  <c r="D426" i="16"/>
  <c r="D427" i="16"/>
  <c r="D428" i="16"/>
  <c r="D429" i="16"/>
  <c r="D430" i="16"/>
  <c r="D431" i="16"/>
  <c r="D432" i="16"/>
  <c r="D433" i="16"/>
  <c r="D434" i="16"/>
  <c r="D435" i="16"/>
  <c r="D436" i="16"/>
  <c r="D437" i="16"/>
  <c r="D438" i="16"/>
  <c r="D439" i="16"/>
  <c r="D440" i="16"/>
  <c r="D441" i="16"/>
  <c r="D442" i="16"/>
  <c r="D443" i="16"/>
  <c r="D444" i="16"/>
  <c r="D445" i="16"/>
  <c r="D446" i="16"/>
  <c r="D447" i="16"/>
  <c r="D448" i="16"/>
  <c r="D449" i="16"/>
  <c r="D450" i="16"/>
  <c r="D451" i="16"/>
  <c r="D452" i="16"/>
  <c r="D453" i="16"/>
  <c r="D454" i="16"/>
  <c r="D455" i="16"/>
  <c r="D456" i="16"/>
  <c r="D457" i="16"/>
  <c r="D458" i="16"/>
  <c r="D459" i="16"/>
  <c r="D460" i="16"/>
  <c r="D461" i="16"/>
  <c r="D462" i="16"/>
  <c r="D463" i="16"/>
  <c r="D464" i="16"/>
  <c r="D465" i="16"/>
  <c r="D466" i="16"/>
  <c r="D467" i="16"/>
  <c r="D468" i="16"/>
  <c r="D469" i="16"/>
  <c r="D470" i="16"/>
  <c r="D471" i="16"/>
  <c r="D472" i="16"/>
  <c r="D473" i="16"/>
  <c r="D474" i="16"/>
  <c r="D475" i="16"/>
  <c r="D476" i="16"/>
  <c r="D477" i="16"/>
  <c r="D478" i="16"/>
  <c r="D479" i="16"/>
  <c r="D480" i="16"/>
  <c r="D481" i="16"/>
  <c r="D482" i="16"/>
  <c r="D483" i="16"/>
  <c r="D484" i="16"/>
  <c r="D485" i="16"/>
  <c r="D486" i="16"/>
  <c r="D487" i="16"/>
  <c r="D488" i="16"/>
  <c r="D489" i="16"/>
  <c r="D490" i="16"/>
  <c r="D491" i="16"/>
  <c r="D492" i="16"/>
  <c r="D493" i="16"/>
  <c r="D494" i="16"/>
  <c r="D495" i="16"/>
  <c r="D496" i="16"/>
  <c r="D497" i="16"/>
  <c r="D498" i="16"/>
  <c r="D499" i="16"/>
  <c r="D500" i="16"/>
  <c r="D501" i="16"/>
  <c r="D502" i="16"/>
  <c r="D503" i="16"/>
  <c r="D504" i="16"/>
  <c r="D505" i="16"/>
  <c r="D506" i="16"/>
  <c r="D507" i="16"/>
  <c r="D508" i="16"/>
  <c r="D509" i="16"/>
  <c r="D510" i="16"/>
  <c r="D511" i="16"/>
  <c r="D512" i="16"/>
  <c r="D513" i="16"/>
  <c r="D514" i="16"/>
  <c r="D515" i="16"/>
  <c r="D516" i="16"/>
  <c r="D517" i="16"/>
  <c r="D518" i="16"/>
  <c r="D519" i="16"/>
  <c r="D520" i="16"/>
  <c r="D521" i="16"/>
  <c r="D522" i="16"/>
  <c r="D523" i="16"/>
  <c r="D524" i="16"/>
  <c r="D525" i="16"/>
  <c r="D526" i="16"/>
  <c r="D527" i="16"/>
  <c r="D528" i="16"/>
  <c r="D529" i="16"/>
  <c r="D530" i="16"/>
  <c r="D531" i="16"/>
  <c r="D532" i="16"/>
  <c r="D533" i="16"/>
  <c r="D534" i="16"/>
  <c r="D535" i="16"/>
  <c r="D536" i="16"/>
  <c r="D537" i="16"/>
  <c r="D538" i="16"/>
  <c r="D539" i="16"/>
  <c r="D540" i="16"/>
  <c r="D541" i="16"/>
  <c r="D542" i="16"/>
  <c r="D543" i="16"/>
  <c r="D544" i="16"/>
  <c r="D545" i="16"/>
  <c r="D546" i="16"/>
  <c r="D547" i="16"/>
  <c r="D548" i="16"/>
  <c r="D549" i="16"/>
  <c r="D550" i="16"/>
  <c r="D551" i="16"/>
  <c r="D552" i="16"/>
  <c r="D553" i="16"/>
  <c r="D554" i="16"/>
  <c r="D555" i="16"/>
  <c r="D556" i="16"/>
  <c r="D557" i="16"/>
  <c r="D558" i="16"/>
  <c r="D559" i="16"/>
  <c r="D560" i="16"/>
  <c r="D561" i="16"/>
  <c r="D562" i="16"/>
  <c r="D563" i="16"/>
  <c r="D564" i="16"/>
  <c r="D565" i="16"/>
  <c r="D566" i="16"/>
  <c r="D567" i="16"/>
  <c r="D568" i="16"/>
  <c r="D569" i="16"/>
  <c r="D570" i="16"/>
  <c r="D571" i="16"/>
  <c r="D572" i="16"/>
  <c r="D573" i="16"/>
  <c r="D574" i="16"/>
  <c r="D575" i="16"/>
  <c r="D576" i="16"/>
  <c r="D577" i="16"/>
  <c r="D578" i="16"/>
  <c r="D579" i="16"/>
  <c r="D580" i="16"/>
  <c r="D581" i="16"/>
  <c r="D582" i="16"/>
  <c r="D583" i="16"/>
  <c r="D584" i="16"/>
  <c r="D585" i="16"/>
  <c r="D586" i="16"/>
  <c r="D587" i="16"/>
  <c r="D588" i="16"/>
  <c r="D589" i="16"/>
  <c r="D590" i="16"/>
  <c r="D591" i="16"/>
  <c r="D592" i="16"/>
  <c r="D593" i="16"/>
  <c r="D594" i="16"/>
  <c r="D595" i="16"/>
  <c r="D596" i="16"/>
  <c r="D597" i="16"/>
  <c r="D598" i="16"/>
  <c r="D599" i="16"/>
  <c r="D600" i="16"/>
  <c r="D601" i="16"/>
  <c r="D602" i="16"/>
  <c r="D603" i="16"/>
  <c r="D604" i="16"/>
  <c r="D605" i="16"/>
  <c r="D606" i="16"/>
  <c r="D607" i="16"/>
  <c r="D608" i="16"/>
  <c r="D609" i="16"/>
  <c r="D610" i="16"/>
  <c r="D611" i="16"/>
  <c r="D612" i="16"/>
  <c r="D613" i="16"/>
  <c r="D614" i="16"/>
  <c r="D615" i="16"/>
  <c r="D616" i="16"/>
  <c r="D617" i="16"/>
  <c r="D618" i="16"/>
  <c r="D619" i="16"/>
  <c r="D620" i="16"/>
  <c r="D621" i="16"/>
  <c r="D622" i="16"/>
  <c r="D623" i="16"/>
  <c r="D624" i="16"/>
  <c r="D625" i="16"/>
  <c r="D626" i="16"/>
  <c r="D627" i="16"/>
  <c r="D628" i="16"/>
  <c r="D629" i="16"/>
  <c r="D630" i="16"/>
  <c r="D631" i="16"/>
  <c r="D632" i="16"/>
  <c r="D633" i="16"/>
  <c r="D634" i="16"/>
  <c r="D635" i="16"/>
  <c r="D636" i="16"/>
  <c r="D637" i="16"/>
  <c r="D638" i="16"/>
  <c r="D639" i="16"/>
  <c r="D640" i="16"/>
  <c r="D641" i="16"/>
  <c r="D642" i="16"/>
  <c r="D643" i="16"/>
  <c r="D644" i="16"/>
  <c r="D645" i="16"/>
  <c r="D646" i="16"/>
  <c r="D647" i="16"/>
  <c r="D648" i="16"/>
  <c r="D649" i="16"/>
  <c r="D650" i="16"/>
  <c r="D651" i="16"/>
  <c r="D652" i="16"/>
  <c r="D653" i="16"/>
  <c r="D654" i="16"/>
  <c r="D655" i="16"/>
  <c r="D656" i="16"/>
  <c r="D657" i="16"/>
  <c r="D658" i="16"/>
  <c r="D659" i="16"/>
  <c r="D660" i="16"/>
  <c r="D661" i="16"/>
  <c r="D662" i="16"/>
  <c r="D663" i="16"/>
  <c r="D664" i="16"/>
  <c r="D665" i="16"/>
  <c r="D666" i="16"/>
  <c r="D667" i="16"/>
  <c r="D668" i="16"/>
  <c r="D669" i="16"/>
  <c r="D670" i="16"/>
  <c r="D671" i="16"/>
  <c r="D672" i="16"/>
  <c r="D673" i="16"/>
  <c r="D674" i="16"/>
  <c r="D675" i="16"/>
  <c r="D676" i="16"/>
  <c r="D677" i="16"/>
  <c r="D678" i="16"/>
  <c r="D679" i="16"/>
  <c r="D680" i="16"/>
  <c r="D681" i="16"/>
  <c r="D682" i="16"/>
  <c r="D683" i="16"/>
  <c r="D684" i="16"/>
  <c r="D685" i="16"/>
  <c r="D686" i="16"/>
  <c r="D687" i="16"/>
  <c r="D688" i="16"/>
  <c r="D689" i="16"/>
  <c r="D690" i="16"/>
  <c r="D691" i="16"/>
  <c r="D692" i="16"/>
  <c r="D693" i="16"/>
  <c r="D694" i="16"/>
  <c r="D695" i="16"/>
  <c r="D696" i="16"/>
  <c r="D697" i="16"/>
  <c r="D698" i="16"/>
  <c r="D699" i="16"/>
  <c r="D700" i="16"/>
  <c r="D701" i="16"/>
  <c r="D702" i="16"/>
  <c r="D703" i="16"/>
  <c r="D704" i="16"/>
  <c r="D705" i="16"/>
  <c r="D706" i="16"/>
  <c r="D707" i="16"/>
  <c r="D708" i="16"/>
  <c r="D709" i="16"/>
  <c r="D710" i="16"/>
  <c r="D711" i="16"/>
  <c r="D712" i="16"/>
  <c r="D713" i="16"/>
  <c r="D714" i="16"/>
  <c r="D715" i="16"/>
  <c r="D716" i="16"/>
  <c r="D717" i="16"/>
  <c r="D718" i="16"/>
  <c r="D719" i="16"/>
  <c r="D720" i="16"/>
  <c r="D721" i="16"/>
  <c r="D722" i="16"/>
  <c r="D723" i="16"/>
  <c r="D724" i="16"/>
  <c r="D725" i="16"/>
  <c r="D726" i="16"/>
  <c r="D727" i="16"/>
  <c r="D728" i="16"/>
  <c r="D729" i="16"/>
  <c r="D730" i="16"/>
  <c r="D731" i="16"/>
  <c r="D732" i="16"/>
  <c r="D733" i="16"/>
  <c r="D734" i="16"/>
  <c r="D735" i="16"/>
  <c r="D736" i="16"/>
  <c r="D737" i="16"/>
  <c r="D738" i="16"/>
  <c r="D739" i="16"/>
  <c r="D740" i="16"/>
  <c r="D741" i="16"/>
  <c r="D742" i="16"/>
  <c r="D743" i="16"/>
  <c r="D744" i="16"/>
  <c r="D745" i="16"/>
  <c r="D746" i="16"/>
  <c r="D747" i="16"/>
  <c r="D748" i="16"/>
  <c r="D749" i="16"/>
  <c r="D750" i="16"/>
  <c r="D751" i="16"/>
  <c r="D752" i="16"/>
  <c r="D753" i="16"/>
  <c r="D754" i="16"/>
  <c r="D755" i="16"/>
  <c r="D756" i="16"/>
  <c r="D757" i="16"/>
  <c r="D758" i="16"/>
  <c r="D759" i="16"/>
  <c r="D760" i="16"/>
  <c r="D761" i="16"/>
  <c r="D762" i="16"/>
  <c r="D763" i="16"/>
  <c r="D764" i="16"/>
  <c r="D765" i="16"/>
  <c r="D766" i="16"/>
  <c r="D767" i="16"/>
  <c r="D768" i="16"/>
  <c r="D769" i="16"/>
  <c r="D770" i="16"/>
  <c r="D771" i="16"/>
  <c r="D772" i="16"/>
  <c r="D773" i="16"/>
  <c r="D774" i="16"/>
  <c r="D775" i="16"/>
  <c r="D776" i="16"/>
  <c r="D777" i="16"/>
  <c r="D778" i="16"/>
  <c r="D779" i="16"/>
  <c r="D780" i="16"/>
  <c r="D781" i="16"/>
  <c r="D782" i="16"/>
  <c r="D783" i="16"/>
  <c r="D784" i="16"/>
  <c r="D785" i="16"/>
  <c r="D786" i="16"/>
  <c r="D787" i="16"/>
  <c r="D788" i="16"/>
  <c r="D789" i="16"/>
  <c r="D790" i="16"/>
  <c r="D791" i="16"/>
  <c r="D792" i="16"/>
  <c r="D793" i="16"/>
  <c r="D794" i="16"/>
  <c r="D795" i="16"/>
  <c r="D796" i="16"/>
  <c r="D797" i="16"/>
  <c r="D798" i="16"/>
  <c r="D799" i="16"/>
  <c r="D800" i="16"/>
  <c r="D801" i="16"/>
  <c r="D802" i="16"/>
  <c r="D803" i="16"/>
  <c r="D804" i="16"/>
  <c r="D805" i="16"/>
  <c r="D806" i="16"/>
  <c r="D807" i="16"/>
  <c r="D808" i="16"/>
  <c r="D809" i="16"/>
  <c r="D810" i="16"/>
  <c r="D811" i="16"/>
  <c r="D812" i="16"/>
  <c r="D813" i="16"/>
  <c r="D814" i="16"/>
  <c r="D815" i="16"/>
  <c r="D816" i="16"/>
  <c r="D817" i="16"/>
  <c r="D818" i="16"/>
  <c r="D819" i="16"/>
  <c r="D820" i="16"/>
  <c r="D821" i="16"/>
  <c r="D822" i="16"/>
  <c r="D823" i="16"/>
  <c r="D824" i="16"/>
  <c r="D825" i="16"/>
  <c r="D826" i="16"/>
  <c r="D827" i="16"/>
  <c r="D828" i="16"/>
  <c r="D829" i="16"/>
  <c r="D830" i="16"/>
  <c r="D831" i="16"/>
  <c r="D832" i="16"/>
  <c r="D833" i="16"/>
  <c r="D834" i="16"/>
  <c r="D835" i="16"/>
  <c r="D836" i="16"/>
  <c r="D837" i="16"/>
  <c r="D838" i="16"/>
  <c r="D839" i="16"/>
  <c r="D840" i="16"/>
  <c r="D841" i="16"/>
  <c r="D842" i="16"/>
  <c r="D843" i="16"/>
  <c r="D844" i="16"/>
  <c r="D845" i="16"/>
  <c r="D846" i="16"/>
  <c r="D847" i="16"/>
  <c r="D848" i="16"/>
  <c r="D849" i="16"/>
  <c r="D850" i="16"/>
  <c r="D851" i="16"/>
  <c r="D852" i="16"/>
  <c r="D853" i="16"/>
  <c r="D854" i="16"/>
  <c r="D855" i="16"/>
  <c r="D856" i="16"/>
  <c r="D857" i="16"/>
  <c r="D858" i="16"/>
  <c r="D859" i="16"/>
  <c r="D860" i="16"/>
  <c r="D861" i="16"/>
  <c r="D862" i="16"/>
  <c r="D863" i="16"/>
  <c r="D864" i="16"/>
  <c r="D865" i="16"/>
  <c r="D866" i="16"/>
  <c r="D867" i="16"/>
  <c r="D868" i="16"/>
  <c r="D869" i="16"/>
  <c r="D870" i="16"/>
  <c r="D871" i="16"/>
  <c r="D872" i="16"/>
  <c r="D873" i="16"/>
  <c r="D874" i="16"/>
  <c r="D875" i="16"/>
  <c r="D876" i="16"/>
  <c r="D877" i="16"/>
  <c r="D878" i="16"/>
  <c r="D879" i="16"/>
  <c r="D880" i="16"/>
  <c r="D881" i="16"/>
  <c r="D882" i="16"/>
  <c r="D883" i="16"/>
  <c r="D884" i="16"/>
  <c r="D885" i="16"/>
  <c r="D886" i="16"/>
  <c r="D887" i="16"/>
  <c r="D888" i="16"/>
  <c r="D889" i="16"/>
  <c r="D890" i="16"/>
  <c r="D891" i="16"/>
  <c r="D892" i="16"/>
  <c r="D893" i="16"/>
  <c r="D894" i="16"/>
  <c r="D895" i="16"/>
  <c r="D896" i="16"/>
  <c r="D897" i="16"/>
  <c r="D898" i="16"/>
  <c r="D899" i="16"/>
  <c r="D900" i="16"/>
  <c r="D901" i="16"/>
  <c r="D902" i="16"/>
  <c r="D903" i="16"/>
  <c r="D904" i="16"/>
  <c r="D905" i="16"/>
  <c r="D906" i="16"/>
  <c r="D907" i="16"/>
  <c r="D908" i="16"/>
  <c r="D909" i="16"/>
  <c r="D910" i="16"/>
  <c r="D911" i="16"/>
  <c r="D912" i="16"/>
  <c r="D913" i="16"/>
  <c r="D914" i="16"/>
  <c r="D915" i="16"/>
  <c r="D916" i="16"/>
  <c r="D917" i="16"/>
  <c r="D918" i="16"/>
  <c r="D919" i="16"/>
  <c r="D920" i="16"/>
  <c r="D921" i="16"/>
  <c r="D922" i="16"/>
  <c r="D923" i="16"/>
  <c r="D924" i="16"/>
  <c r="D925" i="16"/>
  <c r="D926" i="16"/>
  <c r="D927" i="16"/>
  <c r="D928" i="16"/>
  <c r="D929" i="16"/>
  <c r="D930" i="16"/>
  <c r="D931" i="16"/>
  <c r="D932" i="16"/>
  <c r="D933" i="16"/>
  <c r="D934" i="16"/>
  <c r="D935" i="16"/>
  <c r="D936" i="16"/>
  <c r="D937" i="16"/>
  <c r="D938" i="16"/>
  <c r="D939" i="16"/>
  <c r="D940" i="16"/>
  <c r="D941" i="16"/>
  <c r="D942" i="16"/>
  <c r="D943" i="16"/>
  <c r="D944" i="16"/>
  <c r="D945" i="16"/>
  <c r="D946" i="16"/>
  <c r="D947" i="16"/>
  <c r="D948" i="16"/>
  <c r="D949" i="16"/>
  <c r="D950" i="16"/>
  <c r="D951" i="16"/>
  <c r="D952" i="16"/>
  <c r="D953" i="16"/>
  <c r="D954" i="16"/>
  <c r="D955" i="16"/>
  <c r="D956" i="16"/>
  <c r="D957" i="16"/>
  <c r="D958" i="16"/>
  <c r="D959" i="16"/>
  <c r="D960" i="16"/>
  <c r="D961" i="16"/>
  <c r="D962" i="16"/>
  <c r="D963" i="16"/>
  <c r="D964" i="16"/>
  <c r="D965" i="16"/>
  <c r="D966" i="16"/>
  <c r="D967" i="16"/>
  <c r="D968" i="16"/>
  <c r="D969" i="16"/>
  <c r="D970" i="16"/>
  <c r="D971" i="16"/>
  <c r="D972" i="16"/>
  <c r="D973" i="16"/>
  <c r="D974" i="16"/>
  <c r="D975" i="16"/>
  <c r="D976" i="16"/>
  <c r="D977" i="16"/>
  <c r="D978" i="16"/>
  <c r="D979" i="16"/>
  <c r="D980" i="16"/>
  <c r="D981" i="16"/>
  <c r="D982" i="16"/>
  <c r="D983" i="16"/>
  <c r="D984" i="16"/>
  <c r="D985" i="16"/>
  <c r="D986" i="16"/>
  <c r="D987" i="16"/>
  <c r="D988" i="16"/>
  <c r="D989" i="16"/>
  <c r="D990" i="16"/>
  <c r="D991" i="16"/>
  <c r="D992" i="16"/>
  <c r="D993" i="16"/>
  <c r="D994" i="16"/>
  <c r="D995" i="16"/>
  <c r="D996" i="16"/>
  <c r="D997" i="16"/>
  <c r="D998" i="16"/>
  <c r="D999" i="16"/>
  <c r="D1000" i="16"/>
  <c r="D1001" i="16"/>
  <c r="D1002" i="16"/>
  <c r="D1003" i="16"/>
  <c r="D1004" i="16"/>
  <c r="D1005" i="16"/>
  <c r="D1006" i="16"/>
  <c r="D1007" i="16"/>
  <c r="D1008" i="16"/>
  <c r="D1009" i="16"/>
  <c r="D1010" i="16"/>
  <c r="D1011" i="16"/>
  <c r="D1012" i="16"/>
  <c r="D1013" i="16"/>
  <c r="D1014" i="16"/>
  <c r="D1015" i="16"/>
  <c r="D1016" i="16"/>
  <c r="D1017" i="16"/>
  <c r="D1018" i="16"/>
  <c r="D1019" i="16"/>
  <c r="D1020" i="16"/>
  <c r="D1021" i="16"/>
  <c r="D1022" i="16"/>
  <c r="D1023" i="16"/>
  <c r="D1024" i="16"/>
  <c r="D1025" i="16"/>
  <c r="D1026" i="16"/>
  <c r="D1027" i="16"/>
  <c r="D1028" i="16"/>
  <c r="D1029" i="16"/>
  <c r="D1030" i="16"/>
  <c r="D1031" i="16"/>
  <c r="D1032" i="16"/>
  <c r="D1033" i="16"/>
  <c r="D1034" i="16"/>
  <c r="D1035" i="16"/>
  <c r="D1036" i="16"/>
  <c r="D1037" i="16"/>
  <c r="D1038" i="16"/>
  <c r="D1039" i="16"/>
  <c r="D1040" i="16"/>
  <c r="D1041" i="16"/>
  <c r="D1042" i="16"/>
  <c r="D1043" i="16"/>
  <c r="D1044" i="16"/>
  <c r="D1045" i="16"/>
  <c r="D1046" i="16"/>
  <c r="D1047" i="16"/>
  <c r="D1048" i="16"/>
  <c r="D1049" i="16"/>
  <c r="D1050" i="16"/>
  <c r="D1051" i="16"/>
  <c r="D1052" i="16"/>
  <c r="D1053" i="16"/>
  <c r="D1054" i="16"/>
  <c r="D1055" i="16"/>
  <c r="D1056" i="16"/>
  <c r="D1057" i="16"/>
  <c r="D1058" i="16"/>
  <c r="D1059" i="16"/>
  <c r="D1060" i="16"/>
  <c r="D1061" i="16"/>
  <c r="D1062" i="16"/>
  <c r="D1063" i="16"/>
  <c r="D1064" i="16"/>
  <c r="D1065" i="16"/>
  <c r="D1066" i="16"/>
  <c r="D1067" i="16"/>
  <c r="D1068" i="16"/>
  <c r="D1069" i="16"/>
  <c r="D1070" i="16"/>
  <c r="D1071" i="16"/>
  <c r="D1072" i="16"/>
  <c r="D1073" i="16"/>
  <c r="D1074" i="16"/>
  <c r="D1075" i="16"/>
  <c r="D1076" i="16"/>
  <c r="D1077" i="16"/>
  <c r="D1078" i="16"/>
  <c r="D1079" i="16"/>
  <c r="D1080" i="16"/>
  <c r="D1081" i="16"/>
  <c r="D1082" i="16"/>
  <c r="D1083" i="16"/>
  <c r="D1084" i="16"/>
  <c r="D1085" i="16"/>
  <c r="D1086" i="16"/>
  <c r="D1087" i="16"/>
  <c r="D1088" i="16"/>
  <c r="D1089" i="16"/>
  <c r="D1090" i="16"/>
  <c r="D1091" i="16"/>
  <c r="D1092" i="16"/>
  <c r="D1093" i="16"/>
  <c r="D1094" i="16"/>
  <c r="D1095" i="16"/>
  <c r="D1096" i="16"/>
  <c r="D1097" i="16"/>
  <c r="D1098" i="16"/>
  <c r="D1099" i="16"/>
  <c r="D1100" i="16"/>
  <c r="D1101" i="16"/>
  <c r="D1102" i="16"/>
  <c r="D1103" i="16"/>
  <c r="D1104" i="16"/>
  <c r="D1105" i="16"/>
  <c r="D1106" i="16"/>
  <c r="D1107" i="16"/>
  <c r="D1108" i="16"/>
  <c r="D1109" i="16"/>
  <c r="D1110" i="16"/>
  <c r="D1111" i="16"/>
  <c r="D1112" i="16"/>
  <c r="D1113" i="16"/>
  <c r="D1114" i="16"/>
  <c r="D1115" i="16"/>
  <c r="D1116" i="16"/>
  <c r="D1117" i="16"/>
  <c r="D1118" i="16"/>
  <c r="D1119" i="16"/>
  <c r="D1120" i="16"/>
  <c r="D1121" i="16"/>
  <c r="D1122" i="16"/>
  <c r="D1123" i="16"/>
  <c r="D1124" i="16"/>
  <c r="D1125" i="16"/>
  <c r="D1126" i="16"/>
  <c r="D1127" i="16"/>
  <c r="D1128" i="16"/>
  <c r="D1129" i="16"/>
  <c r="D1130" i="16"/>
  <c r="D1131" i="16"/>
  <c r="D1132" i="16"/>
  <c r="D1133" i="16"/>
  <c r="D1134" i="16"/>
  <c r="D1135" i="16"/>
  <c r="D1136" i="16"/>
  <c r="D1137" i="16"/>
  <c r="D1138" i="16"/>
  <c r="D1139" i="16"/>
  <c r="D1140" i="16"/>
  <c r="D1141" i="16"/>
  <c r="D1142" i="16"/>
  <c r="D1143" i="16"/>
  <c r="D1144" i="16"/>
  <c r="D1145" i="16"/>
  <c r="D1146" i="16"/>
  <c r="D1147" i="16"/>
  <c r="D1148" i="16"/>
  <c r="D1149" i="16"/>
  <c r="D1150" i="16"/>
  <c r="D1151" i="16"/>
  <c r="D1152" i="16"/>
  <c r="D1153" i="16"/>
  <c r="D1154" i="16"/>
  <c r="D1155" i="16"/>
  <c r="D1156" i="16"/>
  <c r="D1157" i="16"/>
  <c r="D1158" i="16"/>
  <c r="D1159" i="16"/>
  <c r="D1160" i="16"/>
  <c r="D1161" i="16"/>
  <c r="D1162" i="16"/>
  <c r="D1163" i="16"/>
  <c r="D1164" i="16"/>
  <c r="D1165" i="16"/>
  <c r="D1166" i="16"/>
  <c r="D1167" i="16"/>
  <c r="D1168" i="16"/>
  <c r="D1169" i="16"/>
  <c r="D1170" i="16"/>
  <c r="D1171" i="16"/>
  <c r="D1172" i="16"/>
  <c r="D1173" i="16"/>
  <c r="D1174" i="16"/>
  <c r="D1175" i="16"/>
  <c r="D1176" i="16"/>
  <c r="D1177" i="16"/>
  <c r="D1178" i="16"/>
  <c r="D1179" i="16"/>
  <c r="D1180" i="16"/>
  <c r="D1181" i="16"/>
  <c r="D1182" i="16"/>
  <c r="D1183" i="16"/>
  <c r="D1184" i="16"/>
  <c r="D1185" i="16"/>
  <c r="D1186" i="16"/>
  <c r="D1187" i="16"/>
  <c r="D1188" i="16"/>
  <c r="D1189" i="16"/>
  <c r="D1190" i="16"/>
  <c r="D1191" i="16"/>
  <c r="D1192" i="16"/>
  <c r="D1193" i="16"/>
  <c r="D1194" i="16"/>
  <c r="D1195" i="16"/>
  <c r="D1196" i="16"/>
  <c r="D1197" i="16"/>
  <c r="D1198" i="16"/>
  <c r="D1199" i="16"/>
  <c r="D1200" i="16"/>
  <c r="D1201" i="16"/>
  <c r="D1202" i="16"/>
  <c r="D1203" i="16"/>
  <c r="D1204" i="16"/>
  <c r="D1205" i="16"/>
  <c r="D1206" i="16"/>
  <c r="D1207" i="16"/>
  <c r="D1208" i="16"/>
  <c r="D1209" i="16"/>
  <c r="D1210" i="16"/>
  <c r="D1211" i="16"/>
  <c r="D1212" i="16"/>
  <c r="D1213" i="16"/>
  <c r="D1214" i="16"/>
  <c r="D1215" i="16"/>
  <c r="D1216" i="16"/>
  <c r="D1217" i="16"/>
  <c r="D1218" i="16"/>
  <c r="D1219" i="16"/>
  <c r="D1220" i="16"/>
  <c r="D1221" i="16"/>
  <c r="D1222" i="16"/>
  <c r="D1223" i="16"/>
  <c r="D1224" i="16"/>
  <c r="D1225" i="16"/>
  <c r="D1226" i="16"/>
  <c r="D1227" i="16"/>
  <c r="D1228" i="16"/>
  <c r="D1229" i="16"/>
  <c r="D1230" i="16"/>
  <c r="D1231" i="16"/>
  <c r="D1232" i="16"/>
  <c r="D1233" i="16"/>
  <c r="D1234" i="16"/>
  <c r="D1235" i="16"/>
  <c r="D1236" i="16"/>
  <c r="D1237" i="16"/>
  <c r="D1238" i="16"/>
  <c r="D1239" i="16"/>
  <c r="D1240" i="16"/>
  <c r="D1241" i="16"/>
  <c r="D1242" i="16"/>
  <c r="D1243" i="16"/>
  <c r="D1244" i="16"/>
  <c r="D1245" i="16"/>
  <c r="D1246" i="16"/>
  <c r="D1247" i="16"/>
  <c r="D1248" i="16"/>
  <c r="D1249" i="16"/>
  <c r="D1250" i="16"/>
  <c r="D1251" i="16"/>
  <c r="D1252" i="16"/>
  <c r="D1253" i="16"/>
  <c r="D1254" i="16"/>
  <c r="D1255" i="16"/>
  <c r="D1256" i="16"/>
  <c r="D1257" i="16"/>
  <c r="D1258" i="16"/>
  <c r="D1259" i="16"/>
  <c r="D1260" i="16"/>
  <c r="D1261" i="16"/>
  <c r="D1262" i="16"/>
  <c r="D1263" i="16"/>
  <c r="D1264" i="16"/>
  <c r="D1265" i="16"/>
  <c r="D1266" i="16"/>
  <c r="D1267" i="16"/>
  <c r="D1268" i="16"/>
  <c r="D1269" i="16"/>
  <c r="D1270" i="16"/>
  <c r="D1271" i="16"/>
  <c r="D1272" i="16"/>
  <c r="D1273" i="16"/>
  <c r="D1274" i="16"/>
  <c r="D1275" i="16"/>
  <c r="D1276" i="16"/>
  <c r="D1277" i="16"/>
  <c r="D1278" i="16"/>
  <c r="D1279" i="16"/>
  <c r="D1280" i="16"/>
  <c r="D1281" i="16"/>
  <c r="D1282" i="16"/>
  <c r="D1283" i="16"/>
  <c r="D1284" i="16"/>
  <c r="D1285" i="16"/>
  <c r="D1286" i="16"/>
  <c r="D1287" i="16"/>
  <c r="D1288" i="16"/>
  <c r="D1289" i="16"/>
  <c r="D1290" i="16"/>
  <c r="D1291" i="16"/>
  <c r="D1292" i="16"/>
  <c r="D1293" i="16"/>
  <c r="D1294" i="16"/>
  <c r="D1295" i="16"/>
  <c r="D1296" i="16"/>
  <c r="D1297" i="16"/>
  <c r="D1298" i="16"/>
  <c r="D1299" i="16"/>
  <c r="D1300" i="16"/>
  <c r="D1301" i="16"/>
  <c r="D1302" i="16"/>
  <c r="D1303" i="16"/>
  <c r="D1304" i="16"/>
  <c r="D1305" i="16"/>
  <c r="D1306" i="16"/>
  <c r="D1307" i="16"/>
  <c r="D1308" i="16"/>
  <c r="D1309" i="16"/>
  <c r="D1310" i="16"/>
  <c r="D1311" i="16"/>
  <c r="D1312" i="16"/>
  <c r="D1313" i="16"/>
  <c r="D1314" i="16"/>
  <c r="D1315" i="16"/>
  <c r="D1316" i="16"/>
  <c r="D1317" i="16"/>
  <c r="D1318" i="16"/>
  <c r="D1319" i="16"/>
  <c r="D1320" i="16"/>
  <c r="D1321" i="16"/>
  <c r="D1322" i="16"/>
  <c r="D1323" i="16"/>
  <c r="D1324" i="16"/>
  <c r="D1325" i="16"/>
  <c r="D1326" i="16"/>
  <c r="D1327" i="16"/>
  <c r="D1328" i="16"/>
  <c r="D1329" i="16"/>
  <c r="D1330" i="16"/>
  <c r="D1331" i="16"/>
  <c r="D1332" i="16"/>
  <c r="D1333" i="16"/>
  <c r="D1334" i="16"/>
  <c r="D1335" i="16"/>
  <c r="D1336" i="16"/>
  <c r="D1337" i="16"/>
  <c r="D1338" i="16"/>
  <c r="D1339" i="16"/>
  <c r="D1340" i="16"/>
  <c r="D1341" i="16"/>
  <c r="D1342" i="16"/>
  <c r="D1343" i="16"/>
  <c r="D134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F666" i="16"/>
  <c r="F667" i="16"/>
  <c r="F668" i="16"/>
  <c r="F669" i="16"/>
  <c r="F670" i="16"/>
  <c r="F671" i="16"/>
  <c r="F672" i="16"/>
  <c r="F673" i="16"/>
  <c r="F674" i="16"/>
  <c r="F675" i="16"/>
  <c r="F676" i="16"/>
  <c r="F677" i="16"/>
  <c r="F678" i="16"/>
  <c r="F679" i="16"/>
  <c r="F680" i="16"/>
  <c r="F681" i="16"/>
  <c r="F682" i="16"/>
  <c r="F683" i="16"/>
  <c r="F684" i="16"/>
  <c r="F685" i="16"/>
  <c r="F686" i="16"/>
  <c r="F687" i="16"/>
  <c r="F688" i="16"/>
  <c r="F689" i="16"/>
  <c r="F690" i="16"/>
  <c r="F691" i="16"/>
  <c r="F692" i="16"/>
  <c r="F693" i="16"/>
  <c r="F694" i="16"/>
  <c r="F695" i="16"/>
  <c r="F696" i="16"/>
  <c r="F697" i="16"/>
  <c r="F698" i="16"/>
  <c r="F699" i="16"/>
  <c r="F700" i="16"/>
  <c r="F701" i="16"/>
  <c r="F702" i="16"/>
  <c r="F703" i="16"/>
  <c r="F704" i="16"/>
  <c r="F705" i="16"/>
  <c r="F706" i="16"/>
  <c r="F707" i="16"/>
  <c r="F708" i="16"/>
  <c r="F709" i="16"/>
  <c r="F710" i="16"/>
  <c r="F711" i="16"/>
  <c r="F712" i="16"/>
  <c r="F713" i="16"/>
  <c r="F714" i="16"/>
  <c r="F715" i="16"/>
  <c r="F716" i="16"/>
  <c r="F717" i="16"/>
  <c r="F718" i="16"/>
  <c r="F719" i="16"/>
  <c r="F720" i="16"/>
  <c r="F721" i="16"/>
  <c r="F722" i="16"/>
  <c r="F723" i="16"/>
  <c r="F724" i="16"/>
  <c r="F725" i="16"/>
  <c r="F726" i="16"/>
  <c r="F727" i="16"/>
  <c r="F728" i="16"/>
  <c r="F729" i="16"/>
  <c r="F730" i="16"/>
  <c r="F731" i="16"/>
  <c r="F732" i="16"/>
  <c r="F733" i="16"/>
  <c r="F734" i="16"/>
  <c r="F735" i="16"/>
  <c r="F736" i="16"/>
  <c r="F737" i="16"/>
  <c r="F738" i="16"/>
  <c r="F739" i="16"/>
  <c r="F740" i="16"/>
  <c r="F741" i="16"/>
  <c r="F742" i="16"/>
  <c r="F743" i="16"/>
  <c r="F744" i="16"/>
  <c r="F745" i="16"/>
  <c r="F746" i="16"/>
  <c r="F747" i="16"/>
  <c r="F748" i="16"/>
  <c r="F749" i="16"/>
  <c r="F750" i="16"/>
  <c r="F751" i="16"/>
  <c r="F752" i="16"/>
  <c r="F753" i="16"/>
  <c r="F754" i="16"/>
  <c r="F755" i="16"/>
  <c r="F756" i="16"/>
  <c r="F757" i="16"/>
  <c r="F758" i="16"/>
  <c r="F759" i="16"/>
  <c r="F760" i="16"/>
  <c r="F761" i="16"/>
  <c r="F762" i="16"/>
  <c r="F763" i="16"/>
  <c r="F764" i="16"/>
  <c r="F765" i="16"/>
  <c r="F766" i="16"/>
  <c r="F767" i="16"/>
  <c r="F768" i="16"/>
  <c r="F769" i="16"/>
  <c r="F770" i="16"/>
  <c r="F771" i="16"/>
  <c r="F772" i="16"/>
  <c r="F773" i="16"/>
  <c r="F774" i="16"/>
  <c r="F775" i="16"/>
  <c r="F776" i="16"/>
  <c r="F777" i="16"/>
  <c r="F778" i="16"/>
  <c r="F779" i="16"/>
  <c r="F780" i="16"/>
  <c r="F781" i="16"/>
  <c r="F782" i="16"/>
  <c r="F783" i="16"/>
  <c r="F784" i="16"/>
  <c r="F785" i="16"/>
  <c r="F786" i="16"/>
  <c r="F787" i="16"/>
  <c r="F788" i="16"/>
  <c r="F789" i="16"/>
  <c r="F790" i="16"/>
  <c r="F791" i="16"/>
  <c r="F792" i="16"/>
  <c r="F793" i="16"/>
  <c r="F794" i="16"/>
  <c r="F795" i="16"/>
  <c r="F796" i="16"/>
  <c r="F797" i="16"/>
  <c r="F798" i="16"/>
  <c r="F799" i="16"/>
  <c r="F800" i="16"/>
  <c r="F801" i="16"/>
  <c r="F802" i="16"/>
  <c r="F803" i="16"/>
  <c r="F804" i="16"/>
  <c r="F805" i="16"/>
  <c r="F806" i="16"/>
  <c r="F807" i="16"/>
  <c r="F808" i="16"/>
  <c r="F809" i="16"/>
  <c r="F810" i="16"/>
  <c r="F811" i="16"/>
  <c r="F812" i="16"/>
  <c r="F813" i="16"/>
  <c r="F814" i="16"/>
  <c r="F815" i="16"/>
  <c r="F816" i="16"/>
  <c r="F817" i="16"/>
  <c r="F818" i="16"/>
  <c r="F819" i="16"/>
  <c r="F820" i="16"/>
  <c r="F821" i="16"/>
  <c r="F822" i="16"/>
  <c r="F823" i="16"/>
  <c r="F824" i="16"/>
  <c r="F825" i="16"/>
  <c r="F826" i="16"/>
  <c r="F827" i="16"/>
  <c r="F828" i="16"/>
  <c r="F829" i="16"/>
  <c r="F830" i="16"/>
  <c r="F831" i="16"/>
  <c r="F832" i="16"/>
  <c r="F833" i="16"/>
  <c r="F834" i="16"/>
  <c r="F835" i="16"/>
  <c r="F836" i="16"/>
  <c r="F837" i="16"/>
  <c r="F838" i="16"/>
  <c r="F839" i="16"/>
  <c r="F840" i="16"/>
  <c r="F841" i="16"/>
  <c r="F842" i="16"/>
  <c r="F843" i="16"/>
  <c r="F844" i="16"/>
  <c r="F845" i="16"/>
  <c r="F846" i="16"/>
  <c r="F847" i="16"/>
  <c r="F848" i="16"/>
  <c r="F849" i="16"/>
  <c r="F850" i="16"/>
  <c r="F851" i="16"/>
  <c r="F852" i="16"/>
  <c r="F853" i="16"/>
  <c r="F854" i="16"/>
  <c r="F855" i="16"/>
  <c r="F856" i="16"/>
  <c r="F857" i="16"/>
  <c r="F858" i="16"/>
  <c r="F859" i="16"/>
  <c r="F860" i="16"/>
  <c r="F861" i="16"/>
  <c r="F862" i="16"/>
  <c r="F863" i="16"/>
  <c r="F864" i="16"/>
  <c r="F865" i="16"/>
  <c r="F866" i="16"/>
  <c r="F867" i="16"/>
  <c r="F868" i="16"/>
  <c r="F869" i="16"/>
  <c r="F870" i="16"/>
  <c r="F871" i="16"/>
  <c r="F872" i="16"/>
  <c r="F873" i="16"/>
  <c r="F874" i="16"/>
  <c r="F875" i="16"/>
  <c r="F876" i="16"/>
  <c r="F877" i="16"/>
  <c r="F878" i="16"/>
  <c r="F879" i="16"/>
  <c r="F880" i="16"/>
  <c r="F881" i="16"/>
  <c r="F882" i="16"/>
  <c r="F883" i="16"/>
  <c r="F884" i="16"/>
  <c r="F885" i="16"/>
  <c r="F886" i="16"/>
  <c r="F887" i="16"/>
  <c r="F888" i="16"/>
  <c r="F889" i="16"/>
  <c r="F890" i="16"/>
  <c r="F891" i="16"/>
  <c r="F892" i="16"/>
  <c r="F893" i="16"/>
  <c r="F894" i="16"/>
  <c r="F895" i="16"/>
  <c r="F896" i="16"/>
  <c r="F897" i="16"/>
  <c r="F898" i="16"/>
  <c r="F899" i="16"/>
  <c r="F900" i="16"/>
  <c r="F901" i="16"/>
  <c r="F902" i="16"/>
  <c r="F903" i="16"/>
  <c r="F904" i="16"/>
  <c r="F905" i="16"/>
  <c r="F906" i="16"/>
  <c r="F907" i="16"/>
  <c r="F908" i="16"/>
  <c r="F909" i="16"/>
  <c r="F910" i="16"/>
  <c r="F911" i="16"/>
  <c r="F912" i="16"/>
  <c r="F913" i="16"/>
  <c r="F914" i="16"/>
  <c r="F915" i="16"/>
  <c r="F916" i="16"/>
  <c r="F917" i="16"/>
  <c r="F918" i="16"/>
  <c r="F919" i="16"/>
  <c r="F920" i="16"/>
  <c r="F921" i="16"/>
  <c r="F922" i="16"/>
  <c r="F923" i="16"/>
  <c r="F924" i="16"/>
  <c r="F925" i="16"/>
  <c r="F926" i="16"/>
  <c r="F927" i="16"/>
  <c r="F928" i="16"/>
  <c r="F929" i="16"/>
  <c r="F930" i="16"/>
  <c r="F931" i="16"/>
  <c r="F932" i="16"/>
  <c r="F933" i="16"/>
  <c r="F934" i="16"/>
  <c r="F935" i="16"/>
  <c r="F936" i="16"/>
  <c r="F937" i="16"/>
  <c r="F938" i="16"/>
  <c r="F939" i="16"/>
  <c r="F940" i="16"/>
  <c r="F941" i="16"/>
  <c r="F942" i="16"/>
  <c r="F943" i="16"/>
  <c r="F944" i="16"/>
  <c r="F945" i="16"/>
  <c r="F946" i="16"/>
  <c r="F947" i="16"/>
  <c r="F948" i="16"/>
  <c r="F949" i="16"/>
  <c r="F950" i="16"/>
  <c r="F951" i="16"/>
  <c r="F952" i="16"/>
  <c r="F953" i="16"/>
  <c r="F954" i="16"/>
  <c r="F955" i="16"/>
  <c r="F956" i="16"/>
  <c r="F957" i="16"/>
  <c r="F958" i="16"/>
  <c r="F959" i="16"/>
  <c r="F960" i="16"/>
  <c r="F961" i="16"/>
  <c r="F962" i="16"/>
  <c r="F963" i="16"/>
  <c r="F964" i="16"/>
  <c r="F965" i="16"/>
  <c r="F966" i="16"/>
  <c r="F967" i="16"/>
  <c r="F968" i="16"/>
  <c r="F969" i="16"/>
  <c r="F970" i="16"/>
  <c r="F971" i="16"/>
  <c r="F972" i="16"/>
  <c r="F973" i="16"/>
  <c r="F974" i="16"/>
  <c r="F975" i="16"/>
  <c r="F976" i="16"/>
  <c r="F977" i="16"/>
  <c r="F978" i="16"/>
  <c r="F979" i="16"/>
  <c r="F980" i="16"/>
  <c r="F981" i="16"/>
  <c r="F982" i="16"/>
  <c r="F983" i="16"/>
  <c r="F984" i="16"/>
  <c r="F985" i="16"/>
  <c r="F986" i="16"/>
  <c r="F987" i="16"/>
  <c r="F988" i="16"/>
  <c r="F989" i="16"/>
  <c r="F990" i="16"/>
  <c r="F991" i="16"/>
  <c r="F992" i="16"/>
  <c r="F993" i="16"/>
  <c r="F994" i="16"/>
  <c r="F995" i="16"/>
  <c r="F996" i="16"/>
  <c r="F997" i="16"/>
  <c r="F998" i="16"/>
  <c r="F999" i="16"/>
  <c r="F1000" i="16"/>
  <c r="F1001" i="16"/>
  <c r="F1002" i="16"/>
  <c r="F1003" i="16"/>
  <c r="F1004" i="16"/>
  <c r="F1005" i="16"/>
  <c r="F1006" i="16"/>
  <c r="F1007" i="16"/>
  <c r="F1008" i="16"/>
  <c r="F1009" i="16"/>
  <c r="F1010" i="16"/>
  <c r="F1011" i="16"/>
  <c r="F1012" i="16"/>
  <c r="F1013" i="16"/>
  <c r="F1014" i="16"/>
  <c r="F1015" i="16"/>
  <c r="F1016" i="16"/>
  <c r="F1017" i="16"/>
  <c r="F1018" i="16"/>
  <c r="F1019" i="16"/>
  <c r="F1020" i="16"/>
  <c r="F1021" i="16"/>
  <c r="F1022" i="16"/>
  <c r="F1023" i="16"/>
  <c r="F1024" i="16"/>
  <c r="F1025" i="16"/>
  <c r="F1026" i="16"/>
  <c r="F1027" i="16"/>
  <c r="F1028" i="16"/>
  <c r="F1029" i="16"/>
  <c r="F1030" i="16"/>
  <c r="F1031" i="16"/>
  <c r="F1032" i="16"/>
  <c r="F1033" i="16"/>
  <c r="F1034" i="16"/>
  <c r="F1035" i="16"/>
  <c r="F1036" i="16"/>
  <c r="F1037" i="16"/>
  <c r="F1038" i="16"/>
  <c r="F1039" i="16"/>
  <c r="F1040" i="16"/>
  <c r="F1041" i="16"/>
  <c r="F1042" i="16"/>
  <c r="F1043" i="16"/>
  <c r="F1044" i="16"/>
  <c r="F1045" i="16"/>
  <c r="F1046" i="16"/>
  <c r="F1047" i="16"/>
  <c r="F1048" i="16"/>
  <c r="F1049" i="16"/>
  <c r="F1050" i="16"/>
  <c r="F1051" i="16"/>
  <c r="F1052" i="16"/>
  <c r="F1053" i="16"/>
  <c r="F1054" i="16"/>
  <c r="F1055" i="16"/>
  <c r="F1056" i="16"/>
  <c r="F1057" i="16"/>
  <c r="F1058" i="16"/>
  <c r="F1059" i="16"/>
  <c r="F1060" i="16"/>
  <c r="F1061" i="16"/>
  <c r="F1062" i="16"/>
  <c r="F1063" i="16"/>
  <c r="F1064" i="16"/>
  <c r="F1065" i="16"/>
  <c r="F1066" i="16"/>
  <c r="F1067" i="16"/>
  <c r="F1068" i="16"/>
  <c r="F1069" i="16"/>
  <c r="F1070" i="16"/>
  <c r="F1071" i="16"/>
  <c r="F1072" i="16"/>
  <c r="F1073" i="16"/>
  <c r="F1074" i="16"/>
  <c r="F1075" i="16"/>
  <c r="F1076" i="16"/>
  <c r="F1077" i="16"/>
  <c r="F1078" i="16"/>
  <c r="F1079" i="16"/>
  <c r="F1080" i="16"/>
  <c r="F1081" i="16"/>
  <c r="F1082" i="16"/>
  <c r="F1083" i="16"/>
  <c r="F1084" i="16"/>
  <c r="F1085" i="16"/>
  <c r="F1086" i="16"/>
  <c r="F1087" i="16"/>
  <c r="F1088" i="16"/>
  <c r="F1089" i="16"/>
  <c r="F1090" i="16"/>
  <c r="F1091" i="16"/>
  <c r="F1092" i="16"/>
  <c r="F1093" i="16"/>
  <c r="F1094" i="16"/>
  <c r="F1095" i="16"/>
  <c r="F1096" i="16"/>
  <c r="F1097" i="16"/>
  <c r="F1098" i="16"/>
  <c r="F1099" i="16"/>
  <c r="F1100" i="16"/>
  <c r="F1101" i="16"/>
  <c r="F1102" i="16"/>
  <c r="F1103" i="16"/>
  <c r="F1104" i="16"/>
  <c r="F1105" i="16"/>
  <c r="F1106" i="16"/>
  <c r="F1107" i="16"/>
  <c r="F1108" i="16"/>
  <c r="F1109" i="16"/>
  <c r="F1110" i="16"/>
  <c r="F1111" i="16"/>
  <c r="F1112" i="16"/>
  <c r="F1113" i="16"/>
  <c r="F1114" i="16"/>
  <c r="F1115" i="16"/>
  <c r="F1116" i="16"/>
  <c r="F1117" i="16"/>
  <c r="F1118" i="16"/>
  <c r="F1119" i="16"/>
  <c r="F1120" i="16"/>
  <c r="F1121" i="16"/>
  <c r="F1122" i="16"/>
  <c r="F1123" i="16"/>
  <c r="F1124" i="16"/>
  <c r="F1125" i="16"/>
  <c r="F1126" i="16"/>
  <c r="F1127" i="16"/>
  <c r="F1128" i="16"/>
  <c r="F1129" i="16"/>
  <c r="F1130" i="16"/>
  <c r="F1131" i="16"/>
  <c r="F1132" i="16"/>
  <c r="F1133" i="16"/>
  <c r="F1134" i="16"/>
  <c r="F1135" i="16"/>
  <c r="F1136" i="16"/>
  <c r="F1137" i="16"/>
  <c r="F1138" i="16"/>
  <c r="F1139" i="16"/>
  <c r="F1140" i="16"/>
  <c r="F1141" i="16"/>
  <c r="F1142" i="16"/>
  <c r="F1143" i="16"/>
  <c r="F1144" i="16"/>
  <c r="F1145" i="16"/>
  <c r="F1146" i="16"/>
  <c r="F1147" i="16"/>
  <c r="F1148" i="16"/>
  <c r="F1149" i="16"/>
  <c r="F1150" i="16"/>
  <c r="F1151" i="16"/>
  <c r="F1152" i="16"/>
  <c r="F1153" i="16"/>
  <c r="F1154" i="16"/>
  <c r="F1155" i="16"/>
  <c r="F1156" i="16"/>
  <c r="F1157" i="16"/>
  <c r="F1158" i="16"/>
  <c r="F1159" i="16"/>
  <c r="F1160" i="16"/>
  <c r="F1161" i="16"/>
  <c r="F1162" i="16"/>
  <c r="F1163" i="16"/>
  <c r="F1164" i="16"/>
  <c r="F1165" i="16"/>
  <c r="F1166" i="16"/>
  <c r="F1167" i="16"/>
  <c r="F1168" i="16"/>
  <c r="F1169" i="16"/>
  <c r="F1170" i="16"/>
  <c r="F1171" i="16"/>
  <c r="F1172" i="16"/>
  <c r="F1173" i="16"/>
  <c r="F1174" i="16"/>
  <c r="F1175" i="16"/>
  <c r="F1176" i="16"/>
  <c r="F1177" i="16"/>
  <c r="F1178" i="16"/>
  <c r="F1179" i="16"/>
  <c r="F1180" i="16"/>
  <c r="F1181" i="16"/>
  <c r="F1182" i="16"/>
  <c r="F1183" i="16"/>
  <c r="F1184" i="16"/>
  <c r="F1185" i="16"/>
  <c r="F1186" i="16"/>
  <c r="F1187" i="16"/>
  <c r="F1188" i="16"/>
  <c r="F1189" i="16"/>
  <c r="F1190" i="16"/>
  <c r="F1191" i="16"/>
  <c r="F1192" i="16"/>
  <c r="F1193" i="16"/>
  <c r="F1194" i="16"/>
  <c r="F1195" i="16"/>
  <c r="F1196" i="16"/>
  <c r="F1197" i="16"/>
  <c r="F1198" i="16"/>
  <c r="F1199" i="16"/>
  <c r="F1200" i="16"/>
  <c r="F1201" i="16"/>
  <c r="F1202" i="16"/>
  <c r="F1203" i="16"/>
  <c r="F1204" i="16"/>
  <c r="F1205" i="16"/>
  <c r="F1206" i="16"/>
  <c r="F1207" i="16"/>
  <c r="F1208" i="16"/>
  <c r="F1209" i="16"/>
  <c r="F1210" i="16"/>
  <c r="F1211" i="16"/>
  <c r="F1212" i="16"/>
  <c r="F1213" i="16"/>
  <c r="F1214" i="16"/>
  <c r="F1215" i="16"/>
  <c r="F1216" i="16"/>
  <c r="F1217" i="16"/>
  <c r="F1218" i="16"/>
  <c r="F1219" i="16"/>
  <c r="F1220" i="16"/>
  <c r="F1221" i="16"/>
  <c r="F1222" i="16"/>
  <c r="F1223" i="16"/>
  <c r="F1224" i="16"/>
  <c r="F1225" i="16"/>
  <c r="F1226" i="16"/>
  <c r="F1227" i="16"/>
  <c r="F1228" i="16"/>
  <c r="F1229" i="16"/>
  <c r="F1230" i="16"/>
  <c r="F1231" i="16"/>
  <c r="F1232" i="16"/>
  <c r="F1233" i="16"/>
  <c r="F1234" i="16"/>
  <c r="F1235" i="16"/>
  <c r="F1236" i="16"/>
  <c r="F1237" i="16"/>
  <c r="F1238" i="16"/>
  <c r="F1239" i="16"/>
  <c r="F1240" i="16"/>
  <c r="F1241" i="16"/>
  <c r="F1242" i="16"/>
  <c r="F1243" i="16"/>
  <c r="F1244" i="16"/>
  <c r="F1245" i="16"/>
  <c r="F1246" i="16"/>
  <c r="F1247" i="16"/>
  <c r="F1248" i="16"/>
  <c r="F1249" i="16"/>
  <c r="F1250" i="16"/>
  <c r="F1251" i="16"/>
  <c r="F1252" i="16"/>
  <c r="F1253" i="16"/>
  <c r="F1254" i="16"/>
  <c r="F1255" i="16"/>
  <c r="F1256" i="16"/>
  <c r="F1257" i="16"/>
  <c r="F1258" i="16"/>
  <c r="F1259" i="16"/>
  <c r="F1260" i="16"/>
  <c r="F1261" i="16"/>
  <c r="F1262" i="16"/>
  <c r="F1263" i="16"/>
  <c r="F1264" i="16"/>
  <c r="F1265" i="16"/>
  <c r="F1266" i="16"/>
  <c r="F1267" i="16"/>
  <c r="F1268" i="16"/>
  <c r="F1269" i="16"/>
  <c r="F1270" i="16"/>
  <c r="F1271" i="16"/>
  <c r="F1272" i="16"/>
  <c r="F1273" i="16"/>
  <c r="F1274" i="16"/>
  <c r="F1275" i="16"/>
  <c r="F1276" i="16"/>
  <c r="F1277" i="16"/>
  <c r="F1278" i="16"/>
  <c r="F1279" i="16"/>
  <c r="F1280" i="16"/>
  <c r="F1281" i="16"/>
  <c r="F1282" i="16"/>
  <c r="F1283" i="16"/>
  <c r="F1284" i="16"/>
  <c r="F1285" i="16"/>
  <c r="F1286" i="16"/>
  <c r="F1287" i="16"/>
  <c r="F1288" i="16"/>
  <c r="F1289" i="16"/>
  <c r="F1290" i="16"/>
  <c r="F1291" i="16"/>
  <c r="F1292" i="16"/>
  <c r="F1293" i="16"/>
  <c r="F1294" i="16"/>
  <c r="F1295" i="16"/>
  <c r="F1296" i="16"/>
  <c r="F1297" i="16"/>
  <c r="F1298" i="16"/>
  <c r="F1299" i="16"/>
  <c r="F1300" i="16"/>
  <c r="F1301" i="16"/>
  <c r="F1302" i="16"/>
  <c r="F1303" i="16"/>
  <c r="F1304" i="16"/>
  <c r="F1305" i="16"/>
  <c r="F1306" i="16"/>
  <c r="F1307" i="16"/>
  <c r="F1308" i="16"/>
  <c r="F1309" i="16"/>
  <c r="F1310" i="16"/>
  <c r="F1311" i="16"/>
  <c r="F1312" i="16"/>
  <c r="F1313" i="16"/>
  <c r="F1314" i="16"/>
  <c r="F1315" i="16"/>
  <c r="F1316" i="16"/>
  <c r="F1317" i="16"/>
  <c r="F1318" i="16"/>
  <c r="F1319" i="16"/>
  <c r="F1320" i="16"/>
  <c r="F1321" i="16"/>
  <c r="F1322" i="16"/>
  <c r="F1323" i="16"/>
  <c r="F1324" i="16"/>
  <c r="F1325" i="16"/>
  <c r="F1326" i="16"/>
  <c r="F1327" i="16"/>
  <c r="F1328" i="16"/>
  <c r="F1329" i="16"/>
  <c r="F1330" i="16"/>
  <c r="F1331" i="16"/>
  <c r="F1332" i="16"/>
  <c r="F1333" i="16"/>
  <c r="F1334" i="16"/>
  <c r="F1335" i="16"/>
  <c r="F1336" i="16"/>
  <c r="F1337" i="16"/>
  <c r="F1338" i="16"/>
  <c r="F1339" i="16"/>
  <c r="F1340" i="16"/>
  <c r="F1341" i="16"/>
  <c r="F1342" i="16"/>
  <c r="F1343" i="16"/>
  <c r="F1344" i="16"/>
  <c r="G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436" i="16"/>
  <c r="G437" i="16"/>
  <c r="G438" i="16"/>
  <c r="G439" i="16"/>
  <c r="G440" i="16"/>
  <c r="G441" i="16"/>
  <c r="G442" i="16"/>
  <c r="G443" i="16"/>
  <c r="G444" i="16"/>
  <c r="G445" i="16"/>
  <c r="G446" i="16"/>
  <c r="G447" i="16"/>
  <c r="G448" i="16"/>
  <c r="G449" i="16"/>
  <c r="G450" i="16"/>
  <c r="G451" i="16"/>
  <c r="G452" i="16"/>
  <c r="G453" i="16"/>
  <c r="G454" i="16"/>
  <c r="G455" i="16"/>
  <c r="G456" i="16"/>
  <c r="G457" i="16"/>
  <c r="G458" i="16"/>
  <c r="G459" i="16"/>
  <c r="G460" i="16"/>
  <c r="G461" i="16"/>
  <c r="G462" i="16"/>
  <c r="G463" i="16"/>
  <c r="G464" i="16"/>
  <c r="G465" i="16"/>
  <c r="G466" i="16"/>
  <c r="G467" i="16"/>
  <c r="G468" i="16"/>
  <c r="G469" i="16"/>
  <c r="G470" i="16"/>
  <c r="G471" i="16"/>
  <c r="G472" i="16"/>
  <c r="G473" i="16"/>
  <c r="G474" i="16"/>
  <c r="G475" i="16"/>
  <c r="G476" i="16"/>
  <c r="G477" i="16"/>
  <c r="G478" i="16"/>
  <c r="G479" i="16"/>
  <c r="G480" i="16"/>
  <c r="G481" i="16"/>
  <c r="G482" i="16"/>
  <c r="G483" i="16"/>
  <c r="G484" i="16"/>
  <c r="G485" i="16"/>
  <c r="G486" i="16"/>
  <c r="G487" i="16"/>
  <c r="G488" i="16"/>
  <c r="G489" i="16"/>
  <c r="G490" i="16"/>
  <c r="G491" i="16"/>
  <c r="G492" i="16"/>
  <c r="G493" i="16"/>
  <c r="G494" i="16"/>
  <c r="G495" i="16"/>
  <c r="G496" i="16"/>
  <c r="G497" i="16"/>
  <c r="G498" i="16"/>
  <c r="G499" i="16"/>
  <c r="G500" i="16"/>
  <c r="G501" i="16"/>
  <c r="G502" i="16"/>
  <c r="G503" i="16"/>
  <c r="G504" i="16"/>
  <c r="G505" i="16"/>
  <c r="G506" i="16"/>
  <c r="G507" i="16"/>
  <c r="G508" i="16"/>
  <c r="G509" i="16"/>
  <c r="G510" i="16"/>
  <c r="G511" i="16"/>
  <c r="G512" i="16"/>
  <c r="G513" i="16"/>
  <c r="G514" i="16"/>
  <c r="G515" i="16"/>
  <c r="G516" i="16"/>
  <c r="G517" i="16"/>
  <c r="G518" i="16"/>
  <c r="G519" i="16"/>
  <c r="G520" i="16"/>
  <c r="G521" i="16"/>
  <c r="G522" i="16"/>
  <c r="G523" i="16"/>
  <c r="G524" i="16"/>
  <c r="G525" i="16"/>
  <c r="G526" i="16"/>
  <c r="G527" i="16"/>
  <c r="G528" i="16"/>
  <c r="G529" i="16"/>
  <c r="G530" i="16"/>
  <c r="G531" i="16"/>
  <c r="G532" i="16"/>
  <c r="G533" i="16"/>
  <c r="G534" i="16"/>
  <c r="G535" i="16"/>
  <c r="G536" i="16"/>
  <c r="G537" i="16"/>
  <c r="G538" i="16"/>
  <c r="G539" i="16"/>
  <c r="G540" i="16"/>
  <c r="G541" i="16"/>
  <c r="G542" i="16"/>
  <c r="G543" i="16"/>
  <c r="G544" i="16"/>
  <c r="G545" i="16"/>
  <c r="G546" i="16"/>
  <c r="G547" i="16"/>
  <c r="G548" i="16"/>
  <c r="G549" i="16"/>
  <c r="G550" i="16"/>
  <c r="G551" i="16"/>
  <c r="G552" i="16"/>
  <c r="G553" i="16"/>
  <c r="G554" i="16"/>
  <c r="G555" i="16"/>
  <c r="G556" i="16"/>
  <c r="G557" i="16"/>
  <c r="G558" i="16"/>
  <c r="G559" i="16"/>
  <c r="G560" i="16"/>
  <c r="G561" i="16"/>
  <c r="G562" i="16"/>
  <c r="G563" i="16"/>
  <c r="G564" i="16"/>
  <c r="G565"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3" i="16"/>
  <c r="G594" i="16"/>
  <c r="G595" i="16"/>
  <c r="G596" i="16"/>
  <c r="G597" i="16"/>
  <c r="G598" i="16"/>
  <c r="G599" i="16"/>
  <c r="G600" i="16"/>
  <c r="G601" i="16"/>
  <c r="G602" i="16"/>
  <c r="G603" i="16"/>
  <c r="G604" i="16"/>
  <c r="G605" i="16"/>
  <c r="G606" i="16"/>
  <c r="G607" i="16"/>
  <c r="G608" i="16"/>
  <c r="G609" i="16"/>
  <c r="G610" i="16"/>
  <c r="G611" i="16"/>
  <c r="G612" i="16"/>
  <c r="G613" i="16"/>
  <c r="G614" i="16"/>
  <c r="G615" i="16"/>
  <c r="G616" i="16"/>
  <c r="G617" i="16"/>
  <c r="G618" i="16"/>
  <c r="G619" i="16"/>
  <c r="G620" i="16"/>
  <c r="G621" i="16"/>
  <c r="G622" i="16"/>
  <c r="G623" i="16"/>
  <c r="G624" i="16"/>
  <c r="G625" i="16"/>
  <c r="G626" i="16"/>
  <c r="G627" i="16"/>
  <c r="G628" i="16"/>
  <c r="G629" i="16"/>
  <c r="G630" i="16"/>
  <c r="G631" i="16"/>
  <c r="G632" i="16"/>
  <c r="G633" i="16"/>
  <c r="G634" i="16"/>
  <c r="G635" i="16"/>
  <c r="G636" i="16"/>
  <c r="G637" i="16"/>
  <c r="G638" i="16"/>
  <c r="G639" i="16"/>
  <c r="G640" i="16"/>
  <c r="G641" i="16"/>
  <c r="G642" i="16"/>
  <c r="G643" i="16"/>
  <c r="G644" i="16"/>
  <c r="G645" i="16"/>
  <c r="G646" i="16"/>
  <c r="G647" i="16"/>
  <c r="G648" i="16"/>
  <c r="G649" i="16"/>
  <c r="G650" i="16"/>
  <c r="G651" i="16"/>
  <c r="G652" i="16"/>
  <c r="G653" i="16"/>
  <c r="G654" i="16"/>
  <c r="G655" i="16"/>
  <c r="G656" i="16"/>
  <c r="G657" i="16"/>
  <c r="G658" i="16"/>
  <c r="G659" i="16"/>
  <c r="G660" i="16"/>
  <c r="G661" i="16"/>
  <c r="G662" i="16"/>
  <c r="G663" i="16"/>
  <c r="G664" i="16"/>
  <c r="G665" i="16"/>
  <c r="G666" i="16"/>
  <c r="G667" i="16"/>
  <c r="G668" i="16"/>
  <c r="G669" i="16"/>
  <c r="G670" i="16"/>
  <c r="G671" i="16"/>
  <c r="G672" i="16"/>
  <c r="G673" i="16"/>
  <c r="G674" i="16"/>
  <c r="G675" i="16"/>
  <c r="G676" i="16"/>
  <c r="G677" i="16"/>
  <c r="G678" i="16"/>
  <c r="G679" i="16"/>
  <c r="G680" i="16"/>
  <c r="G681" i="16"/>
  <c r="G682" i="16"/>
  <c r="G683" i="16"/>
  <c r="G684" i="16"/>
  <c r="G685" i="16"/>
  <c r="G686" i="16"/>
  <c r="G687" i="16"/>
  <c r="G688" i="16"/>
  <c r="G689" i="16"/>
  <c r="G690" i="16"/>
  <c r="G691" i="16"/>
  <c r="G692" i="16"/>
  <c r="G693" i="16"/>
  <c r="G694" i="16"/>
  <c r="G695" i="16"/>
  <c r="G696" i="16"/>
  <c r="G697" i="16"/>
  <c r="G698" i="16"/>
  <c r="G699" i="16"/>
  <c r="G700" i="16"/>
  <c r="G701" i="16"/>
  <c r="G702" i="16"/>
  <c r="G703" i="16"/>
  <c r="G704" i="16"/>
  <c r="G705" i="16"/>
  <c r="G706" i="16"/>
  <c r="G707" i="16"/>
  <c r="G708" i="16"/>
  <c r="G709" i="16"/>
  <c r="G710" i="16"/>
  <c r="G711" i="16"/>
  <c r="G712" i="16"/>
  <c r="G713" i="16"/>
  <c r="G714" i="16"/>
  <c r="G715" i="16"/>
  <c r="G716" i="16"/>
  <c r="G717" i="16"/>
  <c r="G718" i="16"/>
  <c r="G719" i="16"/>
  <c r="G720" i="16"/>
  <c r="G721" i="16"/>
  <c r="G722" i="16"/>
  <c r="G723" i="16"/>
  <c r="G724" i="16"/>
  <c r="G725" i="16"/>
  <c r="G726" i="16"/>
  <c r="G727" i="16"/>
  <c r="G728" i="16"/>
  <c r="G729" i="16"/>
  <c r="G730" i="16"/>
  <c r="G731" i="16"/>
  <c r="G732" i="16"/>
  <c r="G733" i="16"/>
  <c r="G734" i="16"/>
  <c r="G735" i="16"/>
  <c r="G736" i="16"/>
  <c r="G737" i="16"/>
  <c r="G738" i="16"/>
  <c r="G739" i="16"/>
  <c r="G740" i="16"/>
  <c r="G741" i="16"/>
  <c r="G742" i="16"/>
  <c r="G743" i="16"/>
  <c r="G744" i="16"/>
  <c r="G745" i="16"/>
  <c r="G746" i="16"/>
  <c r="G747" i="16"/>
  <c r="G748" i="16"/>
  <c r="G749" i="16"/>
  <c r="G750" i="16"/>
  <c r="G751" i="16"/>
  <c r="G752" i="16"/>
  <c r="G753" i="16"/>
  <c r="G754" i="16"/>
  <c r="G755" i="16"/>
  <c r="G756" i="16"/>
  <c r="G757" i="16"/>
  <c r="G758" i="16"/>
  <c r="G759" i="16"/>
  <c r="G760" i="16"/>
  <c r="G761" i="16"/>
  <c r="G762" i="16"/>
  <c r="G763" i="16"/>
  <c r="G764" i="16"/>
  <c r="G765" i="16"/>
  <c r="G766" i="16"/>
  <c r="G767" i="16"/>
  <c r="G768" i="16"/>
  <c r="G769" i="16"/>
  <c r="G770" i="16"/>
  <c r="G771" i="16"/>
  <c r="G772" i="16"/>
  <c r="G773" i="16"/>
  <c r="G774" i="16"/>
  <c r="G775" i="16"/>
  <c r="G776" i="16"/>
  <c r="G777" i="16"/>
  <c r="G778" i="16"/>
  <c r="G779" i="16"/>
  <c r="G780" i="16"/>
  <c r="G781" i="16"/>
  <c r="G782" i="16"/>
  <c r="G783" i="16"/>
  <c r="G784" i="16"/>
  <c r="G785" i="16"/>
  <c r="G786" i="16"/>
  <c r="G787" i="16"/>
  <c r="G788" i="16"/>
  <c r="G789" i="16"/>
  <c r="G790" i="16"/>
  <c r="G791" i="16"/>
  <c r="G792" i="16"/>
  <c r="G793" i="16"/>
  <c r="G794" i="16"/>
  <c r="G795" i="16"/>
  <c r="G796" i="16"/>
  <c r="G797" i="16"/>
  <c r="G798" i="16"/>
  <c r="G799" i="16"/>
  <c r="G800" i="16"/>
  <c r="G801" i="16"/>
  <c r="G802" i="16"/>
  <c r="G803" i="16"/>
  <c r="G804" i="16"/>
  <c r="G805" i="16"/>
  <c r="G806" i="16"/>
  <c r="G807" i="16"/>
  <c r="G808" i="16"/>
  <c r="G809" i="16"/>
  <c r="G810" i="16"/>
  <c r="G811" i="16"/>
  <c r="G812" i="16"/>
  <c r="G813" i="16"/>
  <c r="G814" i="16"/>
  <c r="G815" i="16"/>
  <c r="G816" i="16"/>
  <c r="G817" i="16"/>
  <c r="G818" i="16"/>
  <c r="G819" i="16"/>
  <c r="G820" i="16"/>
  <c r="G821" i="16"/>
  <c r="G822" i="16"/>
  <c r="G823" i="16"/>
  <c r="G824" i="16"/>
  <c r="G825" i="16"/>
  <c r="G826" i="16"/>
  <c r="G827" i="16"/>
  <c r="G828" i="16"/>
  <c r="G829" i="16"/>
  <c r="G830" i="16"/>
  <c r="G831" i="16"/>
  <c r="G832" i="16"/>
  <c r="G833" i="16"/>
  <c r="G834" i="16"/>
  <c r="G835" i="16"/>
  <c r="G836" i="16"/>
  <c r="G837" i="16"/>
  <c r="G838" i="16"/>
  <c r="G839" i="16"/>
  <c r="G840" i="16"/>
  <c r="G841" i="16"/>
  <c r="G842" i="16"/>
  <c r="G843" i="16"/>
  <c r="G844" i="16"/>
  <c r="G845" i="16"/>
  <c r="G846" i="16"/>
  <c r="G847" i="16"/>
  <c r="G848" i="16"/>
  <c r="G849" i="16"/>
  <c r="G850" i="16"/>
  <c r="G851" i="16"/>
  <c r="G852" i="16"/>
  <c r="G853" i="16"/>
  <c r="G854" i="16"/>
  <c r="G855" i="16"/>
  <c r="G856" i="16"/>
  <c r="G857" i="16"/>
  <c r="G858" i="16"/>
  <c r="G859" i="16"/>
  <c r="G860" i="16"/>
  <c r="G861" i="16"/>
  <c r="G862" i="16"/>
  <c r="G863" i="16"/>
  <c r="G864" i="16"/>
  <c r="G865" i="16"/>
  <c r="G866" i="16"/>
  <c r="G867" i="16"/>
  <c r="G868" i="16"/>
  <c r="G869" i="16"/>
  <c r="G870" i="16"/>
  <c r="G871" i="16"/>
  <c r="G872" i="16"/>
  <c r="G873" i="16"/>
  <c r="G874" i="16"/>
  <c r="G875" i="16"/>
  <c r="G876" i="16"/>
  <c r="G877" i="16"/>
  <c r="G878" i="16"/>
  <c r="G879" i="16"/>
  <c r="G880" i="16"/>
  <c r="G881" i="16"/>
  <c r="G882" i="16"/>
  <c r="G883" i="16"/>
  <c r="G884" i="16"/>
  <c r="G885" i="16"/>
  <c r="G886" i="16"/>
  <c r="G887" i="16"/>
  <c r="G888" i="16"/>
  <c r="G889" i="16"/>
  <c r="G890" i="16"/>
  <c r="G891" i="16"/>
  <c r="G892" i="16"/>
  <c r="G893" i="16"/>
  <c r="G894" i="16"/>
  <c r="G895" i="16"/>
  <c r="G896" i="16"/>
  <c r="G897" i="16"/>
  <c r="G898" i="16"/>
  <c r="G899" i="16"/>
  <c r="G900" i="16"/>
  <c r="G901" i="16"/>
  <c r="G902" i="16"/>
  <c r="G903" i="16"/>
  <c r="G904" i="16"/>
  <c r="G905" i="16"/>
  <c r="G906" i="16"/>
  <c r="G907" i="16"/>
  <c r="G908" i="16"/>
  <c r="G909" i="16"/>
  <c r="G910" i="16"/>
  <c r="G911" i="16"/>
  <c r="G912" i="16"/>
  <c r="G913" i="16"/>
  <c r="G914" i="16"/>
  <c r="G915" i="16"/>
  <c r="G916" i="16"/>
  <c r="G917" i="16"/>
  <c r="G918" i="16"/>
  <c r="G919" i="16"/>
  <c r="G920" i="16"/>
  <c r="G921" i="16"/>
  <c r="G922" i="16"/>
  <c r="G923" i="16"/>
  <c r="G924" i="16"/>
  <c r="G925" i="16"/>
  <c r="G926" i="16"/>
  <c r="G927" i="16"/>
  <c r="G928" i="16"/>
  <c r="G929" i="16"/>
  <c r="G930" i="16"/>
  <c r="G931" i="16"/>
  <c r="G932" i="16"/>
  <c r="G933" i="16"/>
  <c r="G934" i="16"/>
  <c r="G935" i="16"/>
  <c r="G936" i="16"/>
  <c r="G937" i="16"/>
  <c r="G938" i="16"/>
  <c r="G939" i="16"/>
  <c r="G940" i="16"/>
  <c r="G941" i="16"/>
  <c r="G942" i="16"/>
  <c r="G943" i="16"/>
  <c r="G944" i="16"/>
  <c r="G945" i="16"/>
  <c r="G946" i="16"/>
  <c r="G947" i="16"/>
  <c r="G948" i="16"/>
  <c r="G949" i="16"/>
  <c r="G950" i="16"/>
  <c r="G951" i="16"/>
  <c r="G952" i="16"/>
  <c r="G953" i="16"/>
  <c r="G954" i="16"/>
  <c r="G955" i="16"/>
  <c r="G956" i="16"/>
  <c r="G957" i="16"/>
  <c r="G958" i="16"/>
  <c r="G959" i="16"/>
  <c r="G960" i="16"/>
  <c r="G961" i="16"/>
  <c r="G962" i="16"/>
  <c r="G963" i="16"/>
  <c r="G964" i="16"/>
  <c r="G965" i="16"/>
  <c r="G966" i="16"/>
  <c r="G967" i="16"/>
  <c r="G968" i="16"/>
  <c r="G969" i="16"/>
  <c r="G970" i="16"/>
  <c r="G971" i="16"/>
  <c r="G972" i="16"/>
  <c r="G973" i="16"/>
  <c r="G974" i="16"/>
  <c r="G975" i="16"/>
  <c r="G976" i="16"/>
  <c r="G977" i="16"/>
  <c r="G978" i="16"/>
  <c r="G979" i="16"/>
  <c r="G980" i="16"/>
  <c r="G981" i="16"/>
  <c r="G982" i="16"/>
  <c r="G983" i="16"/>
  <c r="G984" i="16"/>
  <c r="G985" i="16"/>
  <c r="G986" i="16"/>
  <c r="G987" i="16"/>
  <c r="G988" i="16"/>
  <c r="G989" i="16"/>
  <c r="G990" i="16"/>
  <c r="G991" i="16"/>
  <c r="G992" i="16"/>
  <c r="G993" i="16"/>
  <c r="G994" i="16"/>
  <c r="G995" i="16"/>
  <c r="G996" i="16"/>
  <c r="G997" i="16"/>
  <c r="G998" i="16"/>
  <c r="G999" i="16"/>
  <c r="G1000" i="16"/>
  <c r="G1001" i="16"/>
  <c r="G1002" i="16"/>
  <c r="G1003" i="16"/>
  <c r="G1004" i="16"/>
  <c r="G1005" i="16"/>
  <c r="G1006" i="16"/>
  <c r="G1007" i="16"/>
  <c r="G1008" i="16"/>
  <c r="G1009" i="16"/>
  <c r="G1010" i="16"/>
  <c r="G1011" i="16"/>
  <c r="G1012" i="16"/>
  <c r="G1013" i="16"/>
  <c r="G1014" i="16"/>
  <c r="G1015" i="16"/>
  <c r="G1016" i="16"/>
  <c r="G1017" i="16"/>
  <c r="G1018" i="16"/>
  <c r="G1019" i="16"/>
  <c r="G1020" i="16"/>
  <c r="G1021" i="16"/>
  <c r="G1022" i="16"/>
  <c r="G1023" i="16"/>
  <c r="G1024" i="16"/>
  <c r="G1025" i="16"/>
  <c r="G1026" i="16"/>
  <c r="G1027" i="16"/>
  <c r="G1028" i="16"/>
  <c r="G1029" i="16"/>
  <c r="G1030" i="16"/>
  <c r="G1031" i="16"/>
  <c r="G1032" i="16"/>
  <c r="G1033" i="16"/>
  <c r="G1034" i="16"/>
  <c r="G1035" i="16"/>
  <c r="G1036" i="16"/>
  <c r="G1037" i="16"/>
  <c r="G1038" i="16"/>
  <c r="G1039" i="16"/>
  <c r="G1040" i="16"/>
  <c r="G1041" i="16"/>
  <c r="G1042" i="16"/>
  <c r="G1043" i="16"/>
  <c r="G1044" i="16"/>
  <c r="G1045" i="16"/>
  <c r="G1046" i="16"/>
  <c r="G1047" i="16"/>
  <c r="G1048" i="16"/>
  <c r="G1049" i="16"/>
  <c r="G1050" i="16"/>
  <c r="G1051" i="16"/>
  <c r="G1052" i="16"/>
  <c r="G1053" i="16"/>
  <c r="G1054" i="16"/>
  <c r="G1055" i="16"/>
  <c r="G1056" i="16"/>
  <c r="G1057" i="16"/>
  <c r="G1058" i="16"/>
  <c r="G1059" i="16"/>
  <c r="G1060" i="16"/>
  <c r="G1061" i="16"/>
  <c r="G1062" i="16"/>
  <c r="G1063" i="16"/>
  <c r="G1064" i="16"/>
  <c r="G1065" i="16"/>
  <c r="G1066" i="16"/>
  <c r="G1067" i="16"/>
  <c r="G1068" i="16"/>
  <c r="G1069" i="16"/>
  <c r="G1070" i="16"/>
  <c r="G1071" i="16"/>
  <c r="G1072" i="16"/>
  <c r="G1073" i="16"/>
  <c r="G1074" i="16"/>
  <c r="G1075" i="16"/>
  <c r="G1076" i="16"/>
  <c r="G1077" i="16"/>
  <c r="G1078" i="16"/>
  <c r="G1079" i="16"/>
  <c r="G1080" i="16"/>
  <c r="G1081" i="16"/>
  <c r="G1082" i="16"/>
  <c r="G1083" i="16"/>
  <c r="G1084" i="16"/>
  <c r="G1085" i="16"/>
  <c r="G1086" i="16"/>
  <c r="G1087" i="16"/>
  <c r="G1088" i="16"/>
  <c r="G1089" i="16"/>
  <c r="G1090" i="16"/>
  <c r="G1091" i="16"/>
  <c r="G1092" i="16"/>
  <c r="G1093" i="16"/>
  <c r="G1094" i="16"/>
  <c r="G1095" i="16"/>
  <c r="G1096" i="16"/>
  <c r="G1097" i="16"/>
  <c r="G1098" i="16"/>
  <c r="G1099" i="16"/>
  <c r="G1100" i="16"/>
  <c r="G1101" i="16"/>
  <c r="G1102" i="16"/>
  <c r="G1103" i="16"/>
  <c r="G1104" i="16"/>
  <c r="G1105" i="16"/>
  <c r="G1106" i="16"/>
  <c r="G1107" i="16"/>
  <c r="G1108" i="16"/>
  <c r="G1109" i="16"/>
  <c r="G1110" i="16"/>
  <c r="G1111" i="16"/>
  <c r="G1112" i="16"/>
  <c r="G1113" i="16"/>
  <c r="G1114" i="16"/>
  <c r="G1115" i="16"/>
  <c r="G1116" i="16"/>
  <c r="G1117" i="16"/>
  <c r="G1118" i="16"/>
  <c r="G1119" i="16"/>
  <c r="G1120" i="16"/>
  <c r="G1121" i="16"/>
  <c r="G1122" i="16"/>
  <c r="G1123" i="16"/>
  <c r="G1124" i="16"/>
  <c r="G1125" i="16"/>
  <c r="G1126" i="16"/>
  <c r="G1127" i="16"/>
  <c r="G1128" i="16"/>
  <c r="G1129" i="16"/>
  <c r="G1130" i="16"/>
  <c r="G1131" i="16"/>
  <c r="G1132" i="16"/>
  <c r="G1133" i="16"/>
  <c r="G1134" i="16"/>
  <c r="G1135" i="16"/>
  <c r="G1136" i="16"/>
  <c r="G1137" i="16"/>
  <c r="G1138" i="16"/>
  <c r="G1139" i="16"/>
  <c r="G1140" i="16"/>
  <c r="G1141" i="16"/>
  <c r="G1142" i="16"/>
  <c r="G1143" i="16"/>
  <c r="G1144" i="16"/>
  <c r="G1145" i="16"/>
  <c r="G1146" i="16"/>
  <c r="G1147" i="16"/>
  <c r="G1148" i="16"/>
  <c r="G1149" i="16"/>
  <c r="G1150" i="16"/>
  <c r="G1151" i="16"/>
  <c r="G1152" i="16"/>
  <c r="G1153" i="16"/>
  <c r="G1154" i="16"/>
  <c r="G1155" i="16"/>
  <c r="G1156" i="16"/>
  <c r="G1157" i="16"/>
  <c r="G1158" i="16"/>
  <c r="G1159" i="16"/>
  <c r="G1160" i="16"/>
  <c r="G1161" i="16"/>
  <c r="G1162" i="16"/>
  <c r="G1163" i="16"/>
  <c r="G1164" i="16"/>
  <c r="G1165" i="16"/>
  <c r="G1166" i="16"/>
  <c r="G1167" i="16"/>
  <c r="G1168" i="16"/>
  <c r="G1169" i="16"/>
  <c r="G1170" i="16"/>
  <c r="G1171" i="16"/>
  <c r="G1172" i="16"/>
  <c r="G1173" i="16"/>
  <c r="G1174" i="16"/>
  <c r="G1175" i="16"/>
  <c r="G1176" i="16"/>
  <c r="G1177" i="16"/>
  <c r="G1178" i="16"/>
  <c r="G1179" i="16"/>
  <c r="G1180" i="16"/>
  <c r="G1181" i="16"/>
  <c r="G1182" i="16"/>
  <c r="G1183" i="16"/>
  <c r="G1184" i="16"/>
  <c r="G1185" i="16"/>
  <c r="G1186" i="16"/>
  <c r="G1187" i="16"/>
  <c r="G1188" i="16"/>
  <c r="G1189" i="16"/>
  <c r="G1190" i="16"/>
  <c r="G1191" i="16"/>
  <c r="G1192" i="16"/>
  <c r="G1193" i="16"/>
  <c r="G1194" i="16"/>
  <c r="G1195" i="16"/>
  <c r="G1196" i="16"/>
  <c r="G1197" i="16"/>
  <c r="G1198" i="16"/>
  <c r="G1199" i="16"/>
  <c r="G1200" i="16"/>
  <c r="G1201" i="16"/>
  <c r="G1202" i="16"/>
  <c r="G1203" i="16"/>
  <c r="G1204" i="16"/>
  <c r="G1205" i="16"/>
  <c r="G1206" i="16"/>
  <c r="G1207" i="16"/>
  <c r="G1208" i="16"/>
  <c r="G1209" i="16"/>
  <c r="G1210" i="16"/>
  <c r="G1211" i="16"/>
  <c r="G1212" i="16"/>
  <c r="G1213" i="16"/>
  <c r="G1214" i="16"/>
  <c r="G1215" i="16"/>
  <c r="G1216" i="16"/>
  <c r="G1217" i="16"/>
  <c r="G1218" i="16"/>
  <c r="G1219" i="16"/>
  <c r="G1220" i="16"/>
  <c r="G1221" i="16"/>
  <c r="G1222" i="16"/>
  <c r="G1223" i="16"/>
  <c r="G1224" i="16"/>
  <c r="G1225" i="16"/>
  <c r="G1226" i="16"/>
  <c r="G1227" i="16"/>
  <c r="G1228" i="16"/>
  <c r="G1229" i="16"/>
  <c r="G1230" i="16"/>
  <c r="G1231" i="16"/>
  <c r="G1232" i="16"/>
  <c r="G1233" i="16"/>
  <c r="G1234" i="16"/>
  <c r="G1235" i="16"/>
  <c r="G1236" i="16"/>
  <c r="G1237" i="16"/>
  <c r="G1238" i="16"/>
  <c r="G1239" i="16"/>
  <c r="G1240" i="16"/>
  <c r="G1241" i="16"/>
  <c r="G1242" i="16"/>
  <c r="G1243" i="16"/>
  <c r="G1244" i="16"/>
  <c r="G1245" i="16"/>
  <c r="G1246" i="16"/>
  <c r="G1247" i="16"/>
  <c r="G1248" i="16"/>
  <c r="G1249" i="16"/>
  <c r="G1250" i="16"/>
  <c r="G1251" i="16"/>
  <c r="G1252" i="16"/>
  <c r="G1253" i="16"/>
  <c r="G1254" i="16"/>
  <c r="G1255" i="16"/>
  <c r="G1256" i="16"/>
  <c r="G1257" i="16"/>
  <c r="G1258" i="16"/>
  <c r="G1259" i="16"/>
  <c r="G1260" i="16"/>
  <c r="G1261" i="16"/>
  <c r="G1262" i="16"/>
  <c r="G1263" i="16"/>
  <c r="G1264" i="16"/>
  <c r="G1265" i="16"/>
  <c r="G1266" i="16"/>
  <c r="G1267" i="16"/>
  <c r="G1268" i="16"/>
  <c r="G1269" i="16"/>
  <c r="G1270" i="16"/>
  <c r="G1271" i="16"/>
  <c r="G1272" i="16"/>
  <c r="G1273" i="16"/>
  <c r="G1274" i="16"/>
  <c r="G1275" i="16"/>
  <c r="G1276" i="16"/>
  <c r="G1277" i="16"/>
  <c r="G1278" i="16"/>
  <c r="G1279" i="16"/>
  <c r="G1280" i="16"/>
  <c r="G1281" i="16"/>
  <c r="G1282" i="16"/>
  <c r="G1283" i="16"/>
  <c r="G1284" i="16"/>
  <c r="G1285" i="16"/>
  <c r="G1286" i="16"/>
  <c r="G1287" i="16"/>
  <c r="G1288" i="16"/>
  <c r="G1289" i="16"/>
  <c r="G1290" i="16"/>
  <c r="G1291" i="16"/>
  <c r="G1292" i="16"/>
  <c r="G1293" i="16"/>
  <c r="G1294" i="16"/>
  <c r="G1295" i="16"/>
  <c r="G1296" i="16"/>
  <c r="G1297" i="16"/>
  <c r="G1298" i="16"/>
  <c r="G1299" i="16"/>
  <c r="G1300" i="16"/>
  <c r="G1301" i="16"/>
  <c r="G1302" i="16"/>
  <c r="G1303" i="16"/>
  <c r="G1304" i="16"/>
  <c r="G1305" i="16"/>
  <c r="G1306" i="16"/>
  <c r="G1307" i="16"/>
  <c r="G1308" i="16"/>
  <c r="G1309" i="16"/>
  <c r="G1310" i="16"/>
  <c r="G1311" i="16"/>
  <c r="G1312" i="16"/>
  <c r="G1313" i="16"/>
  <c r="G1314" i="16"/>
  <c r="G1315" i="16"/>
  <c r="G1316" i="16"/>
  <c r="G1317" i="16"/>
  <c r="G1318" i="16"/>
  <c r="G1319" i="16"/>
  <c r="G1320" i="16"/>
  <c r="G1321" i="16"/>
  <c r="G1322" i="16"/>
  <c r="G1323" i="16"/>
  <c r="G1324" i="16"/>
  <c r="G1325" i="16"/>
  <c r="G1326" i="16"/>
  <c r="G1327" i="16"/>
  <c r="G1328" i="16"/>
  <c r="G1329" i="16"/>
  <c r="G1330" i="16"/>
  <c r="G1331" i="16"/>
  <c r="G1332" i="16"/>
  <c r="G1333" i="16"/>
  <c r="G1334" i="16"/>
  <c r="G1335" i="16"/>
  <c r="G1336" i="16"/>
  <c r="G1337" i="16"/>
  <c r="G1338" i="16"/>
  <c r="G1339" i="16"/>
  <c r="G1340" i="16"/>
  <c r="G1341" i="16"/>
  <c r="G1342" i="16"/>
  <c r="G1343" i="16"/>
  <c r="G1344" i="16"/>
  <c r="H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H457" i="16"/>
  <c r="H458" i="16"/>
  <c r="H459" i="16"/>
  <c r="H460" i="16"/>
  <c r="H461" i="16"/>
  <c r="H462" i="16"/>
  <c r="H463" i="16"/>
  <c r="H464" i="16"/>
  <c r="H465" i="16"/>
  <c r="H466" i="16"/>
  <c r="H467" i="16"/>
  <c r="H468" i="16"/>
  <c r="H469" i="16"/>
  <c r="H470"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499" i="16"/>
  <c r="H500" i="16"/>
  <c r="H501" i="16"/>
  <c r="H502" i="16"/>
  <c r="H503" i="16"/>
  <c r="H504" i="16"/>
  <c r="H505" i="16"/>
  <c r="H506" i="16"/>
  <c r="H507" i="16"/>
  <c r="H508" i="16"/>
  <c r="H509" i="16"/>
  <c r="H510" i="16"/>
  <c r="H511" i="16"/>
  <c r="H512" i="16"/>
  <c r="H513" i="16"/>
  <c r="H514" i="16"/>
  <c r="H515" i="16"/>
  <c r="H516" i="16"/>
  <c r="H517" i="16"/>
  <c r="H518" i="16"/>
  <c r="H519" i="16"/>
  <c r="H520" i="16"/>
  <c r="H521" i="16"/>
  <c r="H522" i="16"/>
  <c r="H523" i="16"/>
  <c r="H524" i="16"/>
  <c r="H525" i="16"/>
  <c r="H526" i="16"/>
  <c r="H527" i="16"/>
  <c r="H528" i="16"/>
  <c r="H529" i="16"/>
  <c r="H530" i="16"/>
  <c r="H531" i="16"/>
  <c r="H532" i="16"/>
  <c r="H533" i="16"/>
  <c r="H534" i="16"/>
  <c r="H535" i="16"/>
  <c r="H536" i="16"/>
  <c r="H537" i="16"/>
  <c r="H538" i="16"/>
  <c r="H539" i="16"/>
  <c r="H540" i="16"/>
  <c r="H541" i="16"/>
  <c r="H542" i="16"/>
  <c r="H543" i="16"/>
  <c r="H544" i="16"/>
  <c r="H545" i="16"/>
  <c r="H546" i="16"/>
  <c r="H547" i="16"/>
  <c r="H548" i="16"/>
  <c r="H549" i="16"/>
  <c r="H550" i="16"/>
  <c r="H551" i="16"/>
  <c r="H552" i="16"/>
  <c r="H553" i="16"/>
  <c r="H554" i="16"/>
  <c r="H555" i="16"/>
  <c r="H556" i="16"/>
  <c r="H557" i="16"/>
  <c r="H558" i="16"/>
  <c r="H559" i="16"/>
  <c r="H560" i="16"/>
  <c r="H561" i="16"/>
  <c r="H562" i="16"/>
  <c r="H563" i="16"/>
  <c r="H564" i="16"/>
  <c r="H565" i="16"/>
  <c r="H566" i="16"/>
  <c r="H567" i="16"/>
  <c r="H568" i="16"/>
  <c r="H569" i="16"/>
  <c r="H570" i="16"/>
  <c r="H571" i="16"/>
  <c r="H572" i="16"/>
  <c r="H573" i="16"/>
  <c r="H574" i="16"/>
  <c r="H575" i="16"/>
  <c r="H576" i="16"/>
  <c r="H577" i="16"/>
  <c r="H578" i="16"/>
  <c r="H579" i="16"/>
  <c r="H580" i="16"/>
  <c r="H581" i="16"/>
  <c r="H582" i="16"/>
  <c r="H583" i="16"/>
  <c r="H584" i="16"/>
  <c r="H585" i="16"/>
  <c r="H586" i="16"/>
  <c r="H587" i="16"/>
  <c r="H588" i="16"/>
  <c r="H589" i="16"/>
  <c r="H590" i="16"/>
  <c r="H591" i="16"/>
  <c r="H592" i="16"/>
  <c r="H593" i="16"/>
  <c r="H594" i="16"/>
  <c r="H595" i="16"/>
  <c r="H596" i="16"/>
  <c r="H597" i="16"/>
  <c r="H598" i="16"/>
  <c r="H599" i="16"/>
  <c r="H600" i="16"/>
  <c r="H601" i="16"/>
  <c r="H602" i="16"/>
  <c r="H603" i="16"/>
  <c r="H604" i="16"/>
  <c r="H605" i="16"/>
  <c r="H606" i="16"/>
  <c r="H607" i="16"/>
  <c r="H608" i="16"/>
  <c r="H609" i="16"/>
  <c r="H610" i="16"/>
  <c r="H611" i="16"/>
  <c r="H612" i="16"/>
  <c r="H613" i="16"/>
  <c r="H614" i="16"/>
  <c r="H615" i="16"/>
  <c r="H616" i="16"/>
  <c r="H617" i="16"/>
  <c r="H618" i="16"/>
  <c r="H619" i="16"/>
  <c r="H620" i="16"/>
  <c r="H621" i="16"/>
  <c r="H622" i="16"/>
  <c r="H623" i="16"/>
  <c r="H624" i="16"/>
  <c r="H625" i="16"/>
  <c r="H626" i="16"/>
  <c r="H627" i="16"/>
  <c r="H628" i="16"/>
  <c r="H629" i="16"/>
  <c r="H630" i="16"/>
  <c r="H631" i="16"/>
  <c r="H632" i="16"/>
  <c r="H633" i="16"/>
  <c r="H634" i="16"/>
  <c r="H635" i="16"/>
  <c r="H636" i="16"/>
  <c r="H637" i="16"/>
  <c r="H638" i="16"/>
  <c r="H639" i="16"/>
  <c r="H640" i="16"/>
  <c r="H641" i="16"/>
  <c r="H642" i="16"/>
  <c r="H643" i="16"/>
  <c r="H644" i="16"/>
  <c r="H645" i="16"/>
  <c r="H646" i="16"/>
  <c r="H647" i="16"/>
  <c r="H648" i="16"/>
  <c r="H649" i="16"/>
  <c r="H650" i="16"/>
  <c r="H651" i="16"/>
  <c r="H652" i="16"/>
  <c r="H653" i="16"/>
  <c r="H654" i="16"/>
  <c r="H655" i="16"/>
  <c r="H656" i="16"/>
  <c r="H657" i="16"/>
  <c r="H658" i="16"/>
  <c r="H659" i="16"/>
  <c r="H660" i="16"/>
  <c r="H661" i="16"/>
  <c r="H662" i="16"/>
  <c r="H663" i="16"/>
  <c r="H664" i="16"/>
  <c r="H665" i="16"/>
  <c r="H666" i="16"/>
  <c r="H667" i="16"/>
  <c r="H668" i="16"/>
  <c r="H669" i="16"/>
  <c r="H670" i="16"/>
  <c r="H671" i="16"/>
  <c r="H672" i="16"/>
  <c r="H673" i="16"/>
  <c r="H674" i="16"/>
  <c r="H675" i="16"/>
  <c r="H676" i="16"/>
  <c r="H677" i="16"/>
  <c r="H678" i="16"/>
  <c r="H679" i="16"/>
  <c r="H680" i="16"/>
  <c r="H681" i="16"/>
  <c r="H682" i="16"/>
  <c r="H683" i="16"/>
  <c r="H684" i="16"/>
  <c r="H685" i="16"/>
  <c r="H686" i="16"/>
  <c r="H687" i="16"/>
  <c r="H688" i="16"/>
  <c r="H689" i="16"/>
  <c r="H690" i="16"/>
  <c r="H691" i="16"/>
  <c r="H692" i="16"/>
  <c r="H693" i="16"/>
  <c r="H694" i="16"/>
  <c r="H695" i="16"/>
  <c r="H696" i="16"/>
  <c r="H697" i="16"/>
  <c r="H698" i="16"/>
  <c r="H699" i="16"/>
  <c r="H700" i="16"/>
  <c r="H701" i="16"/>
  <c r="H702" i="16"/>
  <c r="H703" i="16"/>
  <c r="H704" i="16"/>
  <c r="H705" i="16"/>
  <c r="H706" i="16"/>
  <c r="H707" i="16"/>
  <c r="H708" i="16"/>
  <c r="H709" i="16"/>
  <c r="H710" i="16"/>
  <c r="H711" i="16"/>
  <c r="H712" i="16"/>
  <c r="H713" i="16"/>
  <c r="H714" i="16"/>
  <c r="H715" i="16"/>
  <c r="H716" i="16"/>
  <c r="H717" i="16"/>
  <c r="H718" i="16"/>
  <c r="H719" i="16"/>
  <c r="H720" i="16"/>
  <c r="H721" i="16"/>
  <c r="H722" i="16"/>
  <c r="H723" i="16"/>
  <c r="H724" i="16"/>
  <c r="H725" i="16"/>
  <c r="H726" i="16"/>
  <c r="H727" i="16"/>
  <c r="H728" i="16"/>
  <c r="H729" i="16"/>
  <c r="H730" i="16"/>
  <c r="H731" i="16"/>
  <c r="H732" i="16"/>
  <c r="H733" i="16"/>
  <c r="H734" i="16"/>
  <c r="H735" i="16"/>
  <c r="H736" i="16"/>
  <c r="H737" i="16"/>
  <c r="H738" i="16"/>
  <c r="H739" i="16"/>
  <c r="H740" i="16"/>
  <c r="H741" i="16"/>
  <c r="H742" i="16"/>
  <c r="H743" i="16"/>
  <c r="H744" i="16"/>
  <c r="H745" i="16"/>
  <c r="H746" i="16"/>
  <c r="H747" i="16"/>
  <c r="H748" i="16"/>
  <c r="H749" i="16"/>
  <c r="H750" i="16"/>
  <c r="H751" i="16"/>
  <c r="H752" i="16"/>
  <c r="H753" i="16"/>
  <c r="H754" i="16"/>
  <c r="H755" i="16"/>
  <c r="H756" i="16"/>
  <c r="H757" i="16"/>
  <c r="H758" i="16"/>
  <c r="H759" i="16"/>
  <c r="H760" i="16"/>
  <c r="H761" i="16"/>
  <c r="H762" i="16"/>
  <c r="H763" i="16"/>
  <c r="H764" i="16"/>
  <c r="H765" i="16"/>
  <c r="H766" i="16"/>
  <c r="H767" i="16"/>
  <c r="H768" i="16"/>
  <c r="H769" i="16"/>
  <c r="H770" i="16"/>
  <c r="H771" i="16"/>
  <c r="H772" i="16"/>
  <c r="H773" i="16"/>
  <c r="H774" i="16"/>
  <c r="H775" i="16"/>
  <c r="H776" i="16"/>
  <c r="H777" i="16"/>
  <c r="H778" i="16"/>
  <c r="H779" i="16"/>
  <c r="H780" i="16"/>
  <c r="H781" i="16"/>
  <c r="H782" i="16"/>
  <c r="H783" i="16"/>
  <c r="H784" i="16"/>
  <c r="H785" i="16"/>
  <c r="H786" i="16"/>
  <c r="H787" i="16"/>
  <c r="H788" i="16"/>
  <c r="H789" i="16"/>
  <c r="H790" i="16"/>
  <c r="H791" i="16"/>
  <c r="H792" i="16"/>
  <c r="H793" i="16"/>
  <c r="H794" i="16"/>
  <c r="H795" i="16"/>
  <c r="H796" i="16"/>
  <c r="H797" i="16"/>
  <c r="H798" i="16"/>
  <c r="H799" i="16"/>
  <c r="H800" i="16"/>
  <c r="H801" i="16"/>
  <c r="H802" i="16"/>
  <c r="H803" i="16"/>
  <c r="H804" i="16"/>
  <c r="H805" i="16"/>
  <c r="H806" i="16"/>
  <c r="H807" i="16"/>
  <c r="H808" i="16"/>
  <c r="H809" i="16"/>
  <c r="H810" i="16"/>
  <c r="H811" i="16"/>
  <c r="H812" i="16"/>
  <c r="H813" i="16"/>
  <c r="H814" i="16"/>
  <c r="H815" i="16"/>
  <c r="H816" i="16"/>
  <c r="H817" i="16"/>
  <c r="H818" i="16"/>
  <c r="H819" i="16"/>
  <c r="H820" i="16"/>
  <c r="H821" i="16"/>
  <c r="H822" i="16"/>
  <c r="H823" i="16"/>
  <c r="H824" i="16"/>
  <c r="H825" i="16"/>
  <c r="H826" i="16"/>
  <c r="H827" i="16"/>
  <c r="H828" i="16"/>
  <c r="H829" i="16"/>
  <c r="H830" i="16"/>
  <c r="H831" i="16"/>
  <c r="H832" i="16"/>
  <c r="H833" i="16"/>
  <c r="H834" i="16"/>
  <c r="H835" i="16"/>
  <c r="H836" i="16"/>
  <c r="H837" i="16"/>
  <c r="H838" i="16"/>
  <c r="H839" i="16"/>
  <c r="H840" i="16"/>
  <c r="H841" i="16"/>
  <c r="H842" i="16"/>
  <c r="H843" i="16"/>
  <c r="H844" i="16"/>
  <c r="H845" i="16"/>
  <c r="H846" i="16"/>
  <c r="H847" i="16"/>
  <c r="H848" i="16"/>
  <c r="H849" i="16"/>
  <c r="H850" i="16"/>
  <c r="H851" i="16"/>
  <c r="H852" i="16"/>
  <c r="H853" i="16"/>
  <c r="H854" i="16"/>
  <c r="H855" i="16"/>
  <c r="H856" i="16"/>
  <c r="H857" i="16"/>
  <c r="H858" i="16"/>
  <c r="H859" i="16"/>
  <c r="H860" i="16"/>
  <c r="H861" i="16"/>
  <c r="H862" i="16"/>
  <c r="H863" i="16"/>
  <c r="H864" i="16"/>
  <c r="H865" i="16"/>
  <c r="H866" i="16"/>
  <c r="H867" i="16"/>
  <c r="H868" i="16"/>
  <c r="H869" i="16"/>
  <c r="H870" i="16"/>
  <c r="H871" i="16"/>
  <c r="H872" i="16"/>
  <c r="H873" i="16"/>
  <c r="H874" i="16"/>
  <c r="H875" i="16"/>
  <c r="H876" i="16"/>
  <c r="H877" i="16"/>
  <c r="H878" i="16"/>
  <c r="H879" i="16"/>
  <c r="H880" i="16"/>
  <c r="H881" i="16"/>
  <c r="H882" i="16"/>
  <c r="H883" i="16"/>
  <c r="H884" i="16"/>
  <c r="H885" i="16"/>
  <c r="H886" i="16"/>
  <c r="H887" i="16"/>
  <c r="H888" i="16"/>
  <c r="H889" i="16"/>
  <c r="H890" i="16"/>
  <c r="H891" i="16"/>
  <c r="H892" i="16"/>
  <c r="H893" i="16"/>
  <c r="H894" i="16"/>
  <c r="H895" i="16"/>
  <c r="H896" i="16"/>
  <c r="H897" i="16"/>
  <c r="H898" i="16"/>
  <c r="H899" i="16"/>
  <c r="H900" i="16"/>
  <c r="H901" i="16"/>
  <c r="H902" i="16"/>
  <c r="H903" i="16"/>
  <c r="H904" i="16"/>
  <c r="H905" i="16"/>
  <c r="H906" i="16"/>
  <c r="H907" i="16"/>
  <c r="H908" i="16"/>
  <c r="H909" i="16"/>
  <c r="H910" i="16"/>
  <c r="H911" i="16"/>
  <c r="H912" i="16"/>
  <c r="H913" i="16"/>
  <c r="H914" i="16"/>
  <c r="H915" i="16"/>
  <c r="H916" i="16"/>
  <c r="H917" i="16"/>
  <c r="H918" i="16"/>
  <c r="H919" i="16"/>
  <c r="H920" i="16"/>
  <c r="H921" i="16"/>
  <c r="H922" i="16"/>
  <c r="H923" i="16"/>
  <c r="H924" i="16"/>
  <c r="H925" i="16"/>
  <c r="H926" i="16"/>
  <c r="H927" i="16"/>
  <c r="H928" i="16"/>
  <c r="H929" i="16"/>
  <c r="H930" i="16"/>
  <c r="H931" i="16"/>
  <c r="H932" i="16"/>
  <c r="H933" i="16"/>
  <c r="H934" i="16"/>
  <c r="H935" i="16"/>
  <c r="H936" i="16"/>
  <c r="H937" i="16"/>
  <c r="H938" i="16"/>
  <c r="H939" i="16"/>
  <c r="H940" i="16"/>
  <c r="H941" i="16"/>
  <c r="H942" i="16"/>
  <c r="H943" i="16"/>
  <c r="H944" i="16"/>
  <c r="H945" i="16"/>
  <c r="H946" i="16"/>
  <c r="H947" i="16"/>
  <c r="H948" i="16"/>
  <c r="H949" i="16"/>
  <c r="H950" i="16"/>
  <c r="H951" i="16"/>
  <c r="H952" i="16"/>
  <c r="H953" i="16"/>
  <c r="H954" i="16"/>
  <c r="H955" i="16"/>
  <c r="H956" i="16"/>
  <c r="H957" i="16"/>
  <c r="H958" i="16"/>
  <c r="H959" i="16"/>
  <c r="H960" i="16"/>
  <c r="H961" i="16"/>
  <c r="H962" i="16"/>
  <c r="H963" i="16"/>
  <c r="H964" i="16"/>
  <c r="H965" i="16"/>
  <c r="H966" i="16"/>
  <c r="H967" i="16"/>
  <c r="H968" i="16"/>
  <c r="H969" i="16"/>
  <c r="H970" i="16"/>
  <c r="H971" i="16"/>
  <c r="H972" i="16"/>
  <c r="H973" i="16"/>
  <c r="H974" i="16"/>
  <c r="H975" i="16"/>
  <c r="H976" i="16"/>
  <c r="H977" i="16"/>
  <c r="H978" i="16"/>
  <c r="H979" i="16"/>
  <c r="H980" i="16"/>
  <c r="H981" i="16"/>
  <c r="H982" i="16"/>
  <c r="H983" i="16"/>
  <c r="H984" i="16"/>
  <c r="H985" i="16"/>
  <c r="H986" i="16"/>
  <c r="H987" i="16"/>
  <c r="H988" i="16"/>
  <c r="H989" i="16"/>
  <c r="H990" i="16"/>
  <c r="H991" i="16"/>
  <c r="H992" i="16"/>
  <c r="H993" i="16"/>
  <c r="H994" i="16"/>
  <c r="H995" i="16"/>
  <c r="H996" i="16"/>
  <c r="H997" i="16"/>
  <c r="H998" i="16"/>
  <c r="H999" i="16"/>
  <c r="H1000" i="16"/>
  <c r="H1001" i="16"/>
  <c r="H1002" i="16"/>
  <c r="H1003" i="16"/>
  <c r="H1004" i="16"/>
  <c r="H1005" i="16"/>
  <c r="H1006" i="16"/>
  <c r="H1007" i="16"/>
  <c r="H1008" i="16"/>
  <c r="H1009" i="16"/>
  <c r="H1010" i="16"/>
  <c r="H1011" i="16"/>
  <c r="H1012" i="16"/>
  <c r="H1013" i="16"/>
  <c r="H1014" i="16"/>
  <c r="H1015" i="16"/>
  <c r="H1016" i="16"/>
  <c r="H1017" i="16"/>
  <c r="H1018" i="16"/>
  <c r="H1019" i="16"/>
  <c r="H1020" i="16"/>
  <c r="H1021" i="16"/>
  <c r="H1022" i="16"/>
  <c r="H1023" i="16"/>
  <c r="H1024" i="16"/>
  <c r="H1025" i="16"/>
  <c r="H1026" i="16"/>
  <c r="H1027" i="16"/>
  <c r="H1028" i="16"/>
  <c r="H1029" i="16"/>
  <c r="H1030" i="16"/>
  <c r="H1031" i="16"/>
  <c r="H1032" i="16"/>
  <c r="H1033" i="16"/>
  <c r="H1034" i="16"/>
  <c r="H1035" i="16"/>
  <c r="H1036" i="16"/>
  <c r="H1037" i="16"/>
  <c r="H1038" i="16"/>
  <c r="H1039" i="16"/>
  <c r="H1040" i="16"/>
  <c r="H1041" i="16"/>
  <c r="H1042" i="16"/>
  <c r="H1043" i="16"/>
  <c r="H1044" i="16"/>
  <c r="H1045" i="16"/>
  <c r="H1046" i="16"/>
  <c r="H1047" i="16"/>
  <c r="H1048" i="16"/>
  <c r="H1049" i="16"/>
  <c r="H1050" i="16"/>
  <c r="H1051" i="16"/>
  <c r="H1052" i="16"/>
  <c r="H1053" i="16"/>
  <c r="H1054" i="16"/>
  <c r="H1055" i="16"/>
  <c r="H1056" i="16"/>
  <c r="H1057" i="16"/>
  <c r="H1058" i="16"/>
  <c r="H1059" i="16"/>
  <c r="H1060" i="16"/>
  <c r="H1061" i="16"/>
  <c r="H1062" i="16"/>
  <c r="H1063" i="16"/>
  <c r="H1064" i="16"/>
  <c r="H1065" i="16"/>
  <c r="H1066" i="16"/>
  <c r="H1067" i="16"/>
  <c r="H1068" i="16"/>
  <c r="H1069" i="16"/>
  <c r="H1070" i="16"/>
  <c r="H1071" i="16"/>
  <c r="H1072" i="16"/>
  <c r="H1073" i="16"/>
  <c r="H1074" i="16"/>
  <c r="H1075" i="16"/>
  <c r="H1076" i="16"/>
  <c r="H1077" i="16"/>
  <c r="H1078" i="16"/>
  <c r="H1079" i="16"/>
  <c r="H1080" i="16"/>
  <c r="H1081" i="16"/>
  <c r="H1082" i="16"/>
  <c r="H1083" i="16"/>
  <c r="H1084" i="16"/>
  <c r="H1085" i="16"/>
  <c r="H1086" i="16"/>
  <c r="H1087" i="16"/>
  <c r="H1088" i="16"/>
  <c r="H1089" i="16"/>
  <c r="H1090" i="16"/>
  <c r="H1091" i="16"/>
  <c r="H1092" i="16"/>
  <c r="H1093" i="16"/>
  <c r="H1094" i="16"/>
  <c r="H1095" i="16"/>
  <c r="H1096" i="16"/>
  <c r="H1097" i="16"/>
  <c r="H1098" i="16"/>
  <c r="H1099" i="16"/>
  <c r="H1100" i="16"/>
  <c r="H1101" i="16"/>
  <c r="H1102" i="16"/>
  <c r="H1103" i="16"/>
  <c r="H1104" i="16"/>
  <c r="H1105" i="16"/>
  <c r="H1106" i="16"/>
  <c r="H1107" i="16"/>
  <c r="H1108" i="16"/>
  <c r="H1109" i="16"/>
  <c r="H1110" i="16"/>
  <c r="H1111" i="16"/>
  <c r="H1112" i="16"/>
  <c r="H1113" i="16"/>
  <c r="H1114" i="16"/>
  <c r="H1115" i="16"/>
  <c r="H1116" i="16"/>
  <c r="H1117" i="16"/>
  <c r="H1118" i="16"/>
  <c r="H1119" i="16"/>
  <c r="H1120" i="16"/>
  <c r="H1121" i="16"/>
  <c r="H1122" i="16"/>
  <c r="H1123" i="16"/>
  <c r="H1124" i="16"/>
  <c r="H1125" i="16"/>
  <c r="H1126" i="16"/>
  <c r="H1127" i="16"/>
  <c r="H1128" i="16"/>
  <c r="H1129" i="16"/>
  <c r="H1130" i="16"/>
  <c r="H1131" i="16"/>
  <c r="H1132" i="16"/>
  <c r="H1133" i="16"/>
  <c r="H1134" i="16"/>
  <c r="H1135" i="16"/>
  <c r="H1136" i="16"/>
  <c r="H1137" i="16"/>
  <c r="H1138" i="16"/>
  <c r="H1139" i="16"/>
  <c r="H1140" i="16"/>
  <c r="H1141" i="16"/>
  <c r="H1142" i="16"/>
  <c r="H1143" i="16"/>
  <c r="H1144" i="16"/>
  <c r="H1145" i="16"/>
  <c r="H1146" i="16"/>
  <c r="H1147" i="16"/>
  <c r="H1148" i="16"/>
  <c r="H1149" i="16"/>
  <c r="H1150" i="16"/>
  <c r="H1151" i="16"/>
  <c r="H1152" i="16"/>
  <c r="H1153" i="16"/>
  <c r="H1154" i="16"/>
  <c r="H1155" i="16"/>
  <c r="H1156" i="16"/>
  <c r="H1157" i="16"/>
  <c r="H1158" i="16"/>
  <c r="H1159" i="16"/>
  <c r="H1160" i="16"/>
  <c r="H1161" i="16"/>
  <c r="H1162" i="16"/>
  <c r="H1163" i="16"/>
  <c r="H1164" i="16"/>
  <c r="H1165" i="16"/>
  <c r="H1166" i="16"/>
  <c r="H1167" i="16"/>
  <c r="H1168" i="16"/>
  <c r="H1169" i="16"/>
  <c r="H1170" i="16"/>
  <c r="H1171" i="16"/>
  <c r="H1172" i="16"/>
  <c r="H1173" i="16"/>
  <c r="H1174" i="16"/>
  <c r="H1175" i="16"/>
  <c r="H1176" i="16"/>
  <c r="H1177" i="16"/>
  <c r="H1178" i="16"/>
  <c r="H1179" i="16"/>
  <c r="H1180" i="16"/>
  <c r="H1181" i="16"/>
  <c r="H1182" i="16"/>
  <c r="H1183" i="16"/>
  <c r="H1184" i="16"/>
  <c r="H1185" i="16"/>
  <c r="H1186" i="16"/>
  <c r="H1187" i="16"/>
  <c r="H1188" i="16"/>
  <c r="H1189" i="16"/>
  <c r="H1190" i="16"/>
  <c r="H1191" i="16"/>
  <c r="H1192" i="16"/>
  <c r="H1193" i="16"/>
  <c r="H1194" i="16"/>
  <c r="H1195" i="16"/>
  <c r="H1196" i="16"/>
  <c r="H1197" i="16"/>
  <c r="H1198" i="16"/>
  <c r="H1199" i="16"/>
  <c r="H1200" i="16"/>
  <c r="H1201" i="16"/>
  <c r="H1202" i="16"/>
  <c r="H1203" i="16"/>
  <c r="H1204" i="16"/>
  <c r="H1205" i="16"/>
  <c r="H1206" i="16"/>
  <c r="H1207" i="16"/>
  <c r="H1208" i="16"/>
  <c r="H1209" i="16"/>
  <c r="H1210" i="16"/>
  <c r="H1211" i="16"/>
  <c r="H1212" i="16"/>
  <c r="H1213" i="16"/>
  <c r="H1214" i="16"/>
  <c r="H1215" i="16"/>
  <c r="H1216" i="16"/>
  <c r="H1217" i="16"/>
  <c r="H1218" i="16"/>
  <c r="H1219" i="16"/>
  <c r="H1220" i="16"/>
  <c r="H1221" i="16"/>
  <c r="H1222" i="16"/>
  <c r="H1223" i="16"/>
  <c r="H1224" i="16"/>
  <c r="H1225" i="16"/>
  <c r="H1226" i="16"/>
  <c r="H1227" i="16"/>
  <c r="H1228" i="16"/>
  <c r="H1229" i="16"/>
  <c r="H1230" i="16"/>
  <c r="H1231" i="16"/>
  <c r="H1232" i="16"/>
  <c r="H1233" i="16"/>
  <c r="H1234" i="16"/>
  <c r="H1235" i="16"/>
  <c r="H1236" i="16"/>
  <c r="H1237" i="16"/>
  <c r="H1238" i="16"/>
  <c r="H1239" i="16"/>
  <c r="H1240" i="16"/>
  <c r="H1241" i="16"/>
  <c r="H1242" i="16"/>
  <c r="H1243" i="16"/>
  <c r="H1244" i="16"/>
  <c r="H1245" i="16"/>
  <c r="H1246" i="16"/>
  <c r="H1247" i="16"/>
  <c r="H1248" i="16"/>
  <c r="H1249" i="16"/>
  <c r="H1250" i="16"/>
  <c r="H1251" i="16"/>
  <c r="H1252" i="16"/>
  <c r="H1253" i="16"/>
  <c r="H1254" i="16"/>
  <c r="H1255" i="16"/>
  <c r="H1256" i="16"/>
  <c r="H1257" i="16"/>
  <c r="H1258" i="16"/>
  <c r="H1259" i="16"/>
  <c r="H1260" i="16"/>
  <c r="H1261" i="16"/>
  <c r="H1262" i="16"/>
  <c r="H1263" i="16"/>
  <c r="H1264" i="16"/>
  <c r="H1265" i="16"/>
  <c r="H1266" i="16"/>
  <c r="H1267" i="16"/>
  <c r="H1268" i="16"/>
  <c r="H1269" i="16"/>
  <c r="H1270" i="16"/>
  <c r="H1271" i="16"/>
  <c r="H1272" i="16"/>
  <c r="H1273" i="16"/>
  <c r="H1274" i="16"/>
  <c r="H1275" i="16"/>
  <c r="H1276" i="16"/>
  <c r="H1277" i="16"/>
  <c r="H1278" i="16"/>
  <c r="H1279" i="16"/>
  <c r="H1280" i="16"/>
  <c r="H1281" i="16"/>
  <c r="H1282" i="16"/>
  <c r="H1283" i="16"/>
  <c r="H1284" i="16"/>
  <c r="H1285" i="16"/>
  <c r="H1286" i="16"/>
  <c r="H1287" i="16"/>
  <c r="H1288" i="16"/>
  <c r="H1289" i="16"/>
  <c r="H1290" i="16"/>
  <c r="H1291" i="16"/>
  <c r="H1292" i="16"/>
  <c r="H1293" i="16"/>
  <c r="H1294" i="16"/>
  <c r="H1295" i="16"/>
  <c r="H1296" i="16"/>
  <c r="H1297" i="16"/>
  <c r="H1298" i="16"/>
  <c r="H1299" i="16"/>
  <c r="H1300" i="16"/>
  <c r="H1301" i="16"/>
  <c r="H1302" i="16"/>
  <c r="H1303" i="16"/>
  <c r="H1304" i="16"/>
  <c r="H1305" i="16"/>
  <c r="H1306" i="16"/>
  <c r="H1307" i="16"/>
  <c r="H1308" i="16"/>
  <c r="H1309" i="16"/>
  <c r="H1310" i="16"/>
  <c r="H1311" i="16"/>
  <c r="H1312" i="16"/>
  <c r="H1313" i="16"/>
  <c r="H1314" i="16"/>
  <c r="H1315" i="16"/>
  <c r="H1316" i="16"/>
  <c r="H1317" i="16"/>
  <c r="H1318" i="16"/>
  <c r="H1319" i="16"/>
  <c r="H1320" i="16"/>
  <c r="H1321" i="16"/>
  <c r="H1322" i="16"/>
  <c r="H1323" i="16"/>
  <c r="H1324" i="16"/>
  <c r="H1325" i="16"/>
  <c r="H1326" i="16"/>
  <c r="H1327" i="16"/>
  <c r="H1328" i="16"/>
  <c r="H1329" i="16"/>
  <c r="H1330" i="16"/>
  <c r="H1331" i="16"/>
  <c r="H1332" i="16"/>
  <c r="H1333" i="16"/>
  <c r="H1334" i="16"/>
  <c r="H1335" i="16"/>
  <c r="H1336" i="16"/>
  <c r="H1337" i="16"/>
  <c r="H1338" i="16"/>
  <c r="H1339" i="16"/>
  <c r="H1340" i="16"/>
  <c r="H1341" i="16"/>
  <c r="H1342" i="16"/>
  <c r="H1343" i="16"/>
  <c r="H1344" i="16"/>
  <c r="I2"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I568" i="16"/>
  <c r="I569" i="16"/>
  <c r="I570" i="16"/>
  <c r="I571" i="16"/>
  <c r="I572" i="16"/>
  <c r="I573" i="16"/>
  <c r="I574" i="16"/>
  <c r="I575" i="16"/>
  <c r="I576" i="16"/>
  <c r="I577" i="16"/>
  <c r="I578" i="16"/>
  <c r="I579" i="16"/>
  <c r="I580" i="16"/>
  <c r="I581" i="16"/>
  <c r="I582" i="16"/>
  <c r="I583" i="16"/>
  <c r="I584" i="16"/>
  <c r="I585" i="16"/>
  <c r="I586" i="16"/>
  <c r="I587" i="16"/>
  <c r="I588" i="16"/>
  <c r="I589"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D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E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F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C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F2" i="9"/>
  <c r="D2" i="9" s="1"/>
  <c r="E2" i="9" s="1"/>
  <c r="F3" i="9"/>
  <c r="D3" i="9" s="1"/>
  <c r="E3" i="9" s="1"/>
  <c r="F4" i="9"/>
  <c r="D4" i="9" s="1"/>
  <c r="E4" i="9" s="1"/>
  <c r="F5" i="9"/>
  <c r="D5" i="9" s="1"/>
  <c r="E5" i="9" s="1"/>
  <c r="F6" i="9"/>
  <c r="D6" i="9" s="1"/>
  <c r="E6" i="9" s="1"/>
  <c r="F7" i="9"/>
  <c r="D7" i="9" s="1"/>
  <c r="E7" i="9" s="1"/>
  <c r="F8" i="9"/>
  <c r="D8" i="9" s="1"/>
  <c r="E8" i="9" s="1"/>
  <c r="F9" i="9"/>
  <c r="D9" i="9" s="1"/>
  <c r="E9" i="9" s="1"/>
  <c r="F10" i="9"/>
  <c r="D10" i="9" s="1"/>
  <c r="E10" i="9" s="1"/>
  <c r="F11" i="9"/>
  <c r="D11" i="9" s="1"/>
  <c r="E11" i="9" s="1"/>
  <c r="F12" i="9"/>
  <c r="D12" i="9" s="1"/>
  <c r="E12" i="9" s="1"/>
  <c r="F13" i="9"/>
  <c r="D13" i="9" s="1"/>
  <c r="E13" i="9" s="1"/>
  <c r="F14" i="9"/>
  <c r="D14" i="9" s="1"/>
  <c r="E14" i="9" s="1"/>
  <c r="F15" i="9"/>
  <c r="D15" i="9" s="1"/>
  <c r="E15" i="9" s="1"/>
  <c r="F16" i="9"/>
  <c r="D16" i="9" s="1"/>
  <c r="E16" i="9" s="1"/>
  <c r="F17" i="9"/>
  <c r="D17" i="9" s="1"/>
  <c r="E17" i="9" s="1"/>
  <c r="F18" i="9"/>
  <c r="D18" i="9" s="1"/>
  <c r="E18" i="9" s="1"/>
  <c r="F19" i="9"/>
  <c r="D19" i="9" s="1"/>
  <c r="E19" i="9" s="1"/>
  <c r="F20" i="9"/>
  <c r="D20" i="9" s="1"/>
  <c r="E20" i="9" s="1"/>
  <c r="F21" i="9"/>
  <c r="D21" i="9" s="1"/>
  <c r="E21" i="9" s="1"/>
  <c r="F22" i="9"/>
  <c r="D22" i="9" s="1"/>
  <c r="E22" i="9" s="1"/>
  <c r="F23" i="9"/>
  <c r="D23" i="9" s="1"/>
  <c r="E23" i="9" s="1"/>
  <c r="F24" i="9"/>
  <c r="D24" i="9" s="1"/>
  <c r="E24" i="9" s="1"/>
  <c r="F25" i="9"/>
  <c r="D25" i="9" s="1"/>
  <c r="E25" i="9" s="1"/>
  <c r="F26" i="9"/>
  <c r="D26" i="9" s="1"/>
  <c r="E26" i="9" s="1"/>
  <c r="F27" i="9"/>
  <c r="D27" i="9" s="1"/>
  <c r="E27" i="9" s="1"/>
  <c r="F28" i="9"/>
  <c r="D28" i="9" s="1"/>
  <c r="E28" i="9" s="1"/>
  <c r="F29" i="9"/>
  <c r="D29" i="9" s="1"/>
  <c r="E29" i="9" s="1"/>
  <c r="F30" i="9"/>
  <c r="D30" i="9" s="1"/>
  <c r="E30" i="9" s="1"/>
  <c r="F31" i="9"/>
  <c r="D31" i="9" s="1"/>
  <c r="E31" i="9" s="1"/>
  <c r="F32" i="9"/>
  <c r="D32" i="9" s="1"/>
  <c r="E32" i="9" s="1"/>
  <c r="F33" i="9"/>
  <c r="D33" i="9" s="1"/>
  <c r="E33" i="9" s="1"/>
  <c r="F34" i="9"/>
  <c r="D34" i="9" s="1"/>
  <c r="E34" i="9" s="1"/>
  <c r="F35" i="9"/>
  <c r="D35" i="9" s="1"/>
  <c r="E35" i="9" s="1"/>
  <c r="F36" i="9"/>
  <c r="D36" i="9" s="1"/>
  <c r="E36" i="9" s="1"/>
  <c r="F37" i="9"/>
  <c r="D37" i="9" s="1"/>
  <c r="E37" i="9" s="1"/>
  <c r="F38" i="9"/>
  <c r="D38" i="9" s="1"/>
  <c r="E38" i="9" s="1"/>
  <c r="F39" i="9"/>
  <c r="D39" i="9" s="1"/>
  <c r="E39" i="9" s="1"/>
  <c r="F40" i="9"/>
  <c r="D40" i="9" s="1"/>
  <c r="E40" i="9" s="1"/>
  <c r="F41" i="9"/>
  <c r="D41" i="9" s="1"/>
  <c r="E41" i="9" s="1"/>
  <c r="F42" i="9"/>
  <c r="D42" i="9" s="1"/>
  <c r="E42" i="9" s="1"/>
  <c r="F43" i="9"/>
  <c r="D43" i="9" s="1"/>
  <c r="E43" i="9" s="1"/>
  <c r="F44" i="9"/>
  <c r="D44" i="9" s="1"/>
  <c r="E44" i="9" s="1"/>
  <c r="F45" i="9"/>
  <c r="D45" i="9" s="1"/>
  <c r="E45" i="9" s="1"/>
  <c r="F46" i="9"/>
  <c r="D46" i="9" s="1"/>
  <c r="E46" i="9" s="1"/>
  <c r="F47" i="9"/>
  <c r="D47" i="9" s="1"/>
  <c r="E47" i="9" s="1"/>
  <c r="F48" i="9"/>
  <c r="D48" i="9" s="1"/>
  <c r="E48" i="9" s="1"/>
  <c r="F49" i="9"/>
  <c r="D49" i="9" s="1"/>
  <c r="E49" i="9" s="1"/>
  <c r="F50" i="9"/>
  <c r="D50" i="9" s="1"/>
  <c r="E50" i="9" s="1"/>
  <c r="F51" i="9"/>
  <c r="D51" i="9" s="1"/>
  <c r="E51" i="9" s="1"/>
  <c r="F52" i="9"/>
  <c r="D52" i="9" s="1"/>
  <c r="E52" i="9" s="1"/>
  <c r="F53" i="9"/>
  <c r="D53" i="9" s="1"/>
  <c r="E53" i="9" s="1"/>
  <c r="F54" i="9"/>
  <c r="D54" i="9" s="1"/>
  <c r="E54" i="9" s="1"/>
  <c r="F55" i="9"/>
  <c r="D55" i="9" s="1"/>
  <c r="E55" i="9" s="1"/>
  <c r="F56" i="9"/>
  <c r="D56" i="9" s="1"/>
  <c r="E56" i="9" s="1"/>
  <c r="F57" i="9"/>
  <c r="D57" i="9" s="1"/>
  <c r="E57" i="9" s="1"/>
  <c r="F58" i="9"/>
  <c r="D58" i="9" s="1"/>
  <c r="E58" i="9" s="1"/>
  <c r="F59" i="9"/>
  <c r="D59" i="9" s="1"/>
  <c r="E59" i="9" s="1"/>
  <c r="F60" i="9"/>
  <c r="D60" i="9" s="1"/>
  <c r="E60" i="9" s="1"/>
  <c r="F61" i="9"/>
  <c r="D61" i="9" s="1"/>
  <c r="E61" i="9" s="1"/>
  <c r="F62" i="9"/>
  <c r="D62" i="9" s="1"/>
  <c r="E62" i="9" s="1"/>
  <c r="F63" i="9"/>
  <c r="D63" i="9" s="1"/>
  <c r="E63" i="9" s="1"/>
  <c r="F64" i="9"/>
  <c r="D64" i="9" s="1"/>
  <c r="E64" i="9" s="1"/>
  <c r="F65" i="9"/>
  <c r="D65" i="9" s="1"/>
  <c r="E65" i="9" s="1"/>
  <c r="F66" i="9"/>
  <c r="D66" i="9" s="1"/>
  <c r="E66" i="9" s="1"/>
  <c r="F67" i="9"/>
  <c r="D67" i="9" s="1"/>
  <c r="E67" i="9" s="1"/>
  <c r="F68" i="9"/>
  <c r="D68" i="9" s="1"/>
  <c r="E68" i="9" s="1"/>
  <c r="F69" i="9"/>
  <c r="D69" i="9" s="1"/>
  <c r="E69" i="9" s="1"/>
  <c r="F70" i="9"/>
  <c r="D70" i="9" s="1"/>
  <c r="E70" i="9" s="1"/>
  <c r="F71" i="9"/>
  <c r="D71" i="9" s="1"/>
  <c r="E71" i="9" s="1"/>
  <c r="F72" i="9"/>
  <c r="D72" i="9" s="1"/>
  <c r="E72" i="9" s="1"/>
  <c r="F73" i="9"/>
  <c r="D73" i="9" s="1"/>
  <c r="E73" i="9" s="1"/>
  <c r="F74" i="9"/>
  <c r="D74" i="9" s="1"/>
  <c r="E74" i="9" s="1"/>
  <c r="F75" i="9"/>
  <c r="D75" i="9" s="1"/>
  <c r="E75" i="9" s="1"/>
  <c r="F76" i="9"/>
  <c r="D76" i="9" s="1"/>
  <c r="E76" i="9" s="1"/>
  <c r="F77" i="9"/>
  <c r="D77" i="9" s="1"/>
  <c r="E77" i="9" s="1"/>
  <c r="F78" i="9"/>
  <c r="D78" i="9" s="1"/>
  <c r="E78" i="9" s="1"/>
  <c r="F79" i="9"/>
  <c r="D79" i="9" s="1"/>
  <c r="E79" i="9" s="1"/>
  <c r="F80" i="9"/>
  <c r="D80" i="9" s="1"/>
  <c r="E80" i="9" s="1"/>
  <c r="F81" i="9"/>
  <c r="D81" i="9" s="1"/>
  <c r="E81" i="9" s="1"/>
  <c r="F82" i="9"/>
  <c r="D82" i="9" s="1"/>
  <c r="E82" i="9" s="1"/>
  <c r="F83" i="9"/>
  <c r="D83" i="9" s="1"/>
  <c r="E83" i="9" s="1"/>
  <c r="F84" i="9"/>
  <c r="D84" i="9" s="1"/>
  <c r="E84" i="9" s="1"/>
  <c r="F85" i="9"/>
  <c r="D85" i="9" s="1"/>
  <c r="E85" i="9" s="1"/>
  <c r="F86" i="9"/>
  <c r="D86" i="9" s="1"/>
  <c r="E86" i="9" s="1"/>
  <c r="F87" i="9"/>
  <c r="D87" i="9" s="1"/>
  <c r="E87" i="9" s="1"/>
  <c r="F88" i="9"/>
  <c r="D88" i="9" s="1"/>
  <c r="E88" i="9" s="1"/>
  <c r="F89" i="9"/>
  <c r="D89" i="9" s="1"/>
  <c r="E89" i="9" s="1"/>
  <c r="F90" i="9"/>
  <c r="D90" i="9" s="1"/>
  <c r="E90" i="9" s="1"/>
  <c r="F91" i="9"/>
  <c r="D91" i="9" s="1"/>
  <c r="E91" i="9" s="1"/>
  <c r="F92" i="9"/>
  <c r="D92" i="9" s="1"/>
  <c r="E92" i="9" s="1"/>
  <c r="F93" i="9"/>
  <c r="D93" i="9" s="1"/>
  <c r="E93" i="9" s="1"/>
  <c r="F94" i="9"/>
  <c r="D94" i="9" s="1"/>
  <c r="E94" i="9" s="1"/>
  <c r="F95" i="9"/>
  <c r="D95" i="9" s="1"/>
  <c r="E95" i="9" s="1"/>
  <c r="F96" i="9"/>
  <c r="D96" i="9" s="1"/>
  <c r="E96" i="9" s="1"/>
  <c r="F97" i="9"/>
  <c r="D97" i="9" s="1"/>
  <c r="E97" i="9" s="1"/>
  <c r="F98" i="9"/>
  <c r="D98" i="9" s="1"/>
  <c r="E98" i="9" s="1"/>
  <c r="F99" i="9"/>
  <c r="D99" i="9" s="1"/>
  <c r="E99" i="9" s="1"/>
  <c r="F100" i="9"/>
  <c r="D100" i="9" s="1"/>
  <c r="E100" i="9" s="1"/>
  <c r="F101" i="9"/>
  <c r="D101" i="9" s="1"/>
  <c r="E101" i="9" s="1"/>
  <c r="F102" i="9"/>
  <c r="D102" i="9" s="1"/>
  <c r="E102" i="9" s="1"/>
  <c r="F103" i="9"/>
  <c r="D103" i="9" s="1"/>
  <c r="E103" i="9" s="1"/>
  <c r="F104" i="9"/>
  <c r="D104" i="9" s="1"/>
  <c r="E104" i="9" s="1"/>
  <c r="F105" i="9"/>
  <c r="D105" i="9" s="1"/>
  <c r="E105" i="9" s="1"/>
  <c r="F106" i="9"/>
  <c r="D106" i="9" s="1"/>
  <c r="E106" i="9" s="1"/>
  <c r="F107" i="9"/>
  <c r="D107" i="9" s="1"/>
  <c r="E107" i="9" s="1"/>
  <c r="F108" i="9"/>
  <c r="D108" i="9" s="1"/>
  <c r="E108" i="9" s="1"/>
  <c r="F109" i="9"/>
  <c r="D109" i="9" s="1"/>
  <c r="E109" i="9" s="1"/>
  <c r="F110" i="9"/>
  <c r="D110" i="9" s="1"/>
  <c r="E110" i="9" s="1"/>
  <c r="F111" i="9"/>
  <c r="D111" i="9" s="1"/>
  <c r="E111" i="9" s="1"/>
  <c r="F112" i="9"/>
  <c r="D112" i="9" s="1"/>
  <c r="E112" i="9" s="1"/>
  <c r="F113" i="9"/>
  <c r="D113" i="9" s="1"/>
  <c r="E113" i="9" s="1"/>
  <c r="F114" i="9"/>
  <c r="D114" i="9" s="1"/>
  <c r="E114" i="9" s="1"/>
  <c r="F115" i="9"/>
  <c r="D115" i="9" s="1"/>
  <c r="E115" i="9" s="1"/>
  <c r="F116" i="9"/>
  <c r="D116" i="9" s="1"/>
  <c r="E116" i="9" s="1"/>
  <c r="F117" i="9"/>
  <c r="D117" i="9" s="1"/>
  <c r="E117" i="9" s="1"/>
  <c r="F118" i="9"/>
  <c r="D118" i="9" s="1"/>
  <c r="E118" i="9" s="1"/>
  <c r="F119" i="9"/>
  <c r="D119" i="9" s="1"/>
  <c r="E119" i="9" s="1"/>
  <c r="F120" i="9"/>
  <c r="D120" i="9" s="1"/>
  <c r="E120" i="9" s="1"/>
  <c r="F121" i="9"/>
  <c r="D121" i="9" s="1"/>
  <c r="E121" i="9" s="1"/>
  <c r="F122" i="9"/>
  <c r="D122" i="9" s="1"/>
  <c r="E122" i="9" s="1"/>
  <c r="F123" i="9"/>
  <c r="D123" i="9" s="1"/>
  <c r="E123" i="9" s="1"/>
  <c r="F124" i="9"/>
  <c r="D124" i="9" s="1"/>
  <c r="E124" i="9" s="1"/>
  <c r="F125" i="9"/>
  <c r="D125" i="9" s="1"/>
  <c r="E125" i="9" s="1"/>
  <c r="F126" i="9"/>
  <c r="D126" i="9" s="1"/>
  <c r="E126" i="9" s="1"/>
  <c r="F127" i="9"/>
  <c r="D127" i="9" s="1"/>
  <c r="E127" i="9" s="1"/>
  <c r="F128" i="9"/>
  <c r="D128" i="9" s="1"/>
  <c r="E128" i="9" s="1"/>
  <c r="F129" i="9"/>
  <c r="D129" i="9" s="1"/>
  <c r="E129" i="9" s="1"/>
  <c r="F130" i="9"/>
  <c r="D130" i="9" s="1"/>
  <c r="E130" i="9" s="1"/>
  <c r="F131" i="9"/>
  <c r="D131" i="9" s="1"/>
  <c r="E131" i="9" s="1"/>
  <c r="F132" i="9"/>
  <c r="D132" i="9" s="1"/>
  <c r="E132" i="9" s="1"/>
  <c r="F133" i="9"/>
  <c r="D133" i="9" s="1"/>
  <c r="E133" i="9" s="1"/>
  <c r="F134" i="9"/>
  <c r="D134" i="9" s="1"/>
  <c r="E134" i="9" s="1"/>
  <c r="F135" i="9"/>
  <c r="D135" i="9" s="1"/>
  <c r="E135" i="9" s="1"/>
  <c r="F136" i="9"/>
  <c r="D136" i="9" s="1"/>
  <c r="E136" i="9" s="1"/>
  <c r="F137" i="9"/>
  <c r="D137" i="9" s="1"/>
  <c r="E137" i="9" s="1"/>
  <c r="F138" i="9"/>
  <c r="D138" i="9" s="1"/>
  <c r="E138" i="9" s="1"/>
  <c r="F139" i="9"/>
  <c r="D139" i="9" s="1"/>
  <c r="E139" i="9" s="1"/>
  <c r="F140" i="9"/>
  <c r="D140" i="9" s="1"/>
  <c r="E140" i="9" s="1"/>
  <c r="F141" i="9"/>
  <c r="D141" i="9" s="1"/>
  <c r="E141" i="9" s="1"/>
  <c r="F142" i="9"/>
  <c r="D142" i="9" s="1"/>
  <c r="E142" i="9" s="1"/>
  <c r="F143" i="9"/>
  <c r="D143" i="9" s="1"/>
  <c r="E143" i="9" s="1"/>
  <c r="F144" i="9"/>
  <c r="D144" i="9" s="1"/>
  <c r="E144" i="9" s="1"/>
  <c r="F145" i="9"/>
  <c r="D145" i="9" s="1"/>
  <c r="E145" i="9" s="1"/>
  <c r="F146" i="9"/>
  <c r="D146" i="9" s="1"/>
  <c r="E146" i="9" s="1"/>
  <c r="F147" i="9"/>
  <c r="D147" i="9" s="1"/>
  <c r="E147" i="9" s="1"/>
  <c r="F148" i="9"/>
  <c r="D148" i="9" s="1"/>
  <c r="E148" i="9" s="1"/>
  <c r="F149" i="9"/>
  <c r="D149" i="9" s="1"/>
  <c r="E149" i="9" s="1"/>
  <c r="F150" i="9"/>
  <c r="D150" i="9" s="1"/>
  <c r="E150" i="9" s="1"/>
  <c r="F151" i="9"/>
  <c r="D151" i="9" s="1"/>
  <c r="E151" i="9" s="1"/>
  <c r="F152" i="9"/>
  <c r="D152" i="9" s="1"/>
  <c r="E152" i="9" s="1"/>
  <c r="F153" i="9"/>
  <c r="D153" i="9" s="1"/>
  <c r="E153" i="9" s="1"/>
  <c r="F154" i="9"/>
  <c r="D154" i="9" s="1"/>
  <c r="E154" i="9" s="1"/>
  <c r="F155" i="9"/>
  <c r="D155" i="9" s="1"/>
  <c r="E155" i="9" s="1"/>
  <c r="F156" i="9"/>
  <c r="D156" i="9" s="1"/>
  <c r="E156" i="9" s="1"/>
  <c r="F157" i="9"/>
  <c r="D157" i="9" s="1"/>
  <c r="E157" i="9" s="1"/>
  <c r="F158" i="9"/>
  <c r="D158" i="9" s="1"/>
  <c r="E158" i="9" s="1"/>
  <c r="F159" i="9"/>
  <c r="D159" i="9" s="1"/>
  <c r="E159" i="9" s="1"/>
  <c r="F160" i="9"/>
  <c r="D160" i="9" s="1"/>
  <c r="E160" i="9" s="1"/>
  <c r="F161" i="9"/>
  <c r="D161" i="9" s="1"/>
  <c r="E161" i="9" s="1"/>
  <c r="F162" i="9"/>
  <c r="D162" i="9" s="1"/>
  <c r="E162" i="9" s="1"/>
  <c r="F163" i="9"/>
  <c r="D163" i="9" s="1"/>
  <c r="E163" i="9" s="1"/>
  <c r="F164" i="9"/>
  <c r="D164" i="9" s="1"/>
  <c r="E164" i="9" s="1"/>
  <c r="F165" i="9"/>
  <c r="D165" i="9" s="1"/>
  <c r="E165" i="9" s="1"/>
  <c r="F166" i="9"/>
  <c r="D166" i="9" s="1"/>
  <c r="E166" i="9" s="1"/>
  <c r="F167" i="9"/>
  <c r="D167" i="9" s="1"/>
  <c r="E167" i="9" s="1"/>
  <c r="F168" i="9"/>
  <c r="D168" i="9" s="1"/>
  <c r="E168" i="9" s="1"/>
  <c r="F169" i="9"/>
  <c r="D169" i="9" s="1"/>
  <c r="E169" i="9" s="1"/>
  <c r="F170" i="9"/>
  <c r="D170" i="9" s="1"/>
  <c r="E170" i="9" s="1"/>
  <c r="F171" i="9"/>
  <c r="D171" i="9" s="1"/>
  <c r="E171" i="9" s="1"/>
  <c r="F172" i="9"/>
  <c r="D172" i="9" s="1"/>
  <c r="E172" i="9" s="1"/>
  <c r="F173" i="9"/>
  <c r="D173" i="9" s="1"/>
  <c r="E173" i="9" s="1"/>
  <c r="F174" i="9"/>
  <c r="D174" i="9" s="1"/>
  <c r="E174" i="9" s="1"/>
  <c r="F175" i="9"/>
  <c r="D175" i="9" s="1"/>
  <c r="E175" i="9" s="1"/>
  <c r="F176" i="9"/>
  <c r="D176" i="9" s="1"/>
  <c r="E176" i="9" s="1"/>
  <c r="F177" i="9"/>
  <c r="D177" i="9" s="1"/>
  <c r="E177" i="9" s="1"/>
  <c r="F178" i="9"/>
  <c r="D178" i="9" s="1"/>
  <c r="E178" i="9" s="1"/>
  <c r="F179" i="9"/>
  <c r="D179" i="9" s="1"/>
  <c r="E179" i="9" s="1"/>
  <c r="F180" i="9"/>
  <c r="D180" i="9" s="1"/>
  <c r="E180" i="9" s="1"/>
  <c r="F181" i="9"/>
  <c r="D181" i="9" s="1"/>
  <c r="E181" i="9" s="1"/>
  <c r="F182" i="9"/>
  <c r="D182" i="9" s="1"/>
  <c r="E182" i="9" s="1"/>
  <c r="F183" i="9"/>
  <c r="D183" i="9" s="1"/>
  <c r="E183" i="9" s="1"/>
  <c r="F184" i="9"/>
  <c r="D184" i="9" s="1"/>
  <c r="E184" i="9" s="1"/>
  <c r="F185" i="9"/>
  <c r="D185" i="9" s="1"/>
  <c r="E185" i="9" s="1"/>
  <c r="F186" i="9"/>
  <c r="D186" i="9" s="1"/>
  <c r="E186" i="9" s="1"/>
  <c r="F187" i="9"/>
  <c r="D187" i="9" s="1"/>
  <c r="E187" i="9" s="1"/>
  <c r="F188" i="9"/>
  <c r="D188" i="9" s="1"/>
  <c r="E188" i="9" s="1"/>
  <c r="F189" i="9"/>
  <c r="D189" i="9" s="1"/>
  <c r="E189" i="9" s="1"/>
  <c r="F190" i="9"/>
  <c r="D190" i="9" s="1"/>
  <c r="E190" i="9" s="1"/>
  <c r="F191" i="9"/>
  <c r="D191" i="9" s="1"/>
  <c r="E191" i="9" s="1"/>
  <c r="F192" i="9"/>
  <c r="D192" i="9" s="1"/>
  <c r="E192" i="9" s="1"/>
  <c r="F193" i="9"/>
  <c r="D193" i="9" s="1"/>
  <c r="E193" i="9" s="1"/>
  <c r="F194" i="9"/>
  <c r="D194" i="9" s="1"/>
  <c r="E194" i="9" s="1"/>
  <c r="F195" i="9"/>
  <c r="D195" i="9" s="1"/>
  <c r="E195" i="9" s="1"/>
  <c r="F196" i="9"/>
  <c r="D196" i="9" s="1"/>
  <c r="E196" i="9" s="1"/>
  <c r="F197" i="9"/>
  <c r="D197" i="9" s="1"/>
  <c r="E197" i="9" s="1"/>
  <c r="F198" i="9"/>
  <c r="D198" i="9" s="1"/>
  <c r="E198" i="9" s="1"/>
  <c r="F199" i="9"/>
  <c r="D199" i="9" s="1"/>
  <c r="E199" i="9" s="1"/>
  <c r="F200" i="9"/>
  <c r="D200" i="9" s="1"/>
  <c r="E200" i="9" s="1"/>
  <c r="F201" i="9"/>
  <c r="D201" i="9" s="1"/>
  <c r="E201" i="9" s="1"/>
  <c r="F202" i="9"/>
  <c r="D202" i="9" s="1"/>
  <c r="E202" i="9" s="1"/>
  <c r="F203" i="9"/>
  <c r="D203" i="9" s="1"/>
  <c r="E203" i="9" s="1"/>
  <c r="F204" i="9"/>
  <c r="D204" i="9" s="1"/>
  <c r="E204" i="9" s="1"/>
  <c r="F205" i="9"/>
  <c r="D205" i="9" s="1"/>
  <c r="E205" i="9" s="1"/>
  <c r="F206" i="9"/>
  <c r="D206" i="9" s="1"/>
  <c r="E206" i="9" s="1"/>
  <c r="F207" i="9"/>
  <c r="D207" i="9" s="1"/>
  <c r="E207" i="9" s="1"/>
  <c r="F208" i="9"/>
  <c r="D208" i="9" s="1"/>
  <c r="E208" i="9" s="1"/>
  <c r="F209" i="9"/>
  <c r="D209" i="9" s="1"/>
  <c r="E209" i="9" s="1"/>
  <c r="F210" i="9"/>
  <c r="D210" i="9" s="1"/>
  <c r="E210" i="9" s="1"/>
  <c r="F211" i="9"/>
  <c r="D211" i="9" s="1"/>
  <c r="E211" i="9" s="1"/>
  <c r="F212" i="9"/>
  <c r="D212" i="9" s="1"/>
  <c r="E212" i="9" s="1"/>
  <c r="F213" i="9"/>
  <c r="D213" i="9" s="1"/>
  <c r="E213" i="9" s="1"/>
  <c r="F214" i="9"/>
  <c r="D214" i="9" s="1"/>
  <c r="E214" i="9" s="1"/>
  <c r="F215" i="9"/>
  <c r="D215" i="9" s="1"/>
  <c r="E215" i="9" s="1"/>
  <c r="F216" i="9"/>
  <c r="D216" i="9" s="1"/>
  <c r="E216" i="9" s="1"/>
  <c r="F217" i="9"/>
  <c r="D217" i="9" s="1"/>
  <c r="E217" i="9" s="1"/>
  <c r="F218" i="9"/>
  <c r="D218" i="9" s="1"/>
  <c r="E218" i="9" s="1"/>
  <c r="F219" i="9"/>
  <c r="D219" i="9" s="1"/>
  <c r="E219" i="9" s="1"/>
  <c r="F220" i="9"/>
  <c r="D220" i="9" s="1"/>
  <c r="E220" i="9" s="1"/>
  <c r="F221" i="9"/>
  <c r="D221" i="9" s="1"/>
  <c r="E221" i="9" s="1"/>
  <c r="F222" i="9"/>
  <c r="D222" i="9" s="1"/>
  <c r="E222" i="9" s="1"/>
  <c r="F223" i="9"/>
  <c r="D223" i="9" s="1"/>
  <c r="E223" i="9" s="1"/>
  <c r="F224" i="9"/>
  <c r="D224" i="9" s="1"/>
  <c r="E224" i="9" s="1"/>
  <c r="F225" i="9"/>
  <c r="D225" i="9" s="1"/>
  <c r="E225" i="9" s="1"/>
  <c r="F226" i="9"/>
  <c r="D226" i="9" s="1"/>
  <c r="E226" i="9" s="1"/>
  <c r="F227" i="9"/>
  <c r="D227" i="9" s="1"/>
  <c r="E227" i="9" s="1"/>
  <c r="F228" i="9"/>
  <c r="D228" i="9" s="1"/>
  <c r="E228" i="9" s="1"/>
  <c r="F229" i="9"/>
  <c r="D229" i="9" s="1"/>
  <c r="E229" i="9" s="1"/>
  <c r="F230" i="9"/>
  <c r="D230" i="9" s="1"/>
  <c r="E230" i="9" s="1"/>
  <c r="F231" i="9"/>
  <c r="D231" i="9" s="1"/>
  <c r="E231" i="9" s="1"/>
  <c r="F232" i="9"/>
  <c r="D232" i="9" s="1"/>
  <c r="E232" i="9" s="1"/>
  <c r="F233" i="9"/>
  <c r="D233" i="9" s="1"/>
  <c r="E233" i="9" s="1"/>
  <c r="F234" i="9"/>
  <c r="D234" i="9" s="1"/>
  <c r="E234" i="9" s="1"/>
  <c r="F235" i="9"/>
  <c r="D235" i="9" s="1"/>
  <c r="E235" i="9" s="1"/>
  <c r="F236" i="9"/>
  <c r="D236" i="9" s="1"/>
  <c r="E236" i="9" s="1"/>
  <c r="F237" i="9"/>
  <c r="D237" i="9" s="1"/>
  <c r="E237" i="9" s="1"/>
  <c r="F238" i="9"/>
  <c r="D238" i="9" s="1"/>
  <c r="E238" i="9" s="1"/>
  <c r="F239" i="9"/>
  <c r="D239" i="9" s="1"/>
  <c r="E239" i="9" s="1"/>
  <c r="F240" i="9"/>
  <c r="D240" i="9" s="1"/>
  <c r="E240" i="9" s="1"/>
  <c r="F241" i="9"/>
  <c r="D241" i="9" s="1"/>
  <c r="E241" i="9" s="1"/>
  <c r="F242" i="9"/>
  <c r="D242" i="9" s="1"/>
  <c r="E242" i="9" s="1"/>
  <c r="F243" i="9"/>
  <c r="D243" i="9" s="1"/>
  <c r="E243" i="9" s="1"/>
  <c r="F244" i="9"/>
  <c r="D244" i="9" s="1"/>
  <c r="E244" i="9" s="1"/>
  <c r="F245" i="9"/>
  <c r="D245" i="9" s="1"/>
  <c r="E245" i="9" s="1"/>
  <c r="F246" i="9"/>
  <c r="D246" i="9" s="1"/>
  <c r="E246" i="9" s="1"/>
  <c r="F247" i="9"/>
  <c r="D247" i="9" s="1"/>
  <c r="E247" i="9" s="1"/>
  <c r="F248" i="9"/>
  <c r="D248" i="9" s="1"/>
  <c r="E248" i="9" s="1"/>
  <c r="F249" i="9"/>
  <c r="D249" i="9" s="1"/>
  <c r="E249" i="9" s="1"/>
  <c r="F250" i="9"/>
  <c r="D250" i="9" s="1"/>
  <c r="E250" i="9" s="1"/>
  <c r="F251" i="9"/>
  <c r="D251" i="9" s="1"/>
  <c r="E251" i="9" s="1"/>
  <c r="F252" i="9"/>
  <c r="D252" i="9" s="1"/>
  <c r="E252" i="9" s="1"/>
  <c r="F253" i="9"/>
  <c r="D253" i="9" s="1"/>
  <c r="E253" i="9" s="1"/>
  <c r="F254" i="9"/>
  <c r="D254" i="9" s="1"/>
  <c r="E254" i="9" s="1"/>
  <c r="F255" i="9"/>
  <c r="D255" i="9" s="1"/>
  <c r="E255" i="9" s="1"/>
  <c r="F256" i="9"/>
  <c r="D256" i="9" s="1"/>
  <c r="E256" i="9" s="1"/>
  <c r="F257" i="9"/>
  <c r="D257" i="9" s="1"/>
  <c r="E257" i="9" s="1"/>
  <c r="F258" i="9"/>
  <c r="D258" i="9" s="1"/>
  <c r="E258" i="9" s="1"/>
  <c r="F259" i="9"/>
  <c r="D259" i="9" s="1"/>
  <c r="E259" i="9" s="1"/>
  <c r="F260" i="9"/>
  <c r="D260" i="9" s="1"/>
  <c r="E260" i="9" s="1"/>
  <c r="F261" i="9"/>
  <c r="D261" i="9" s="1"/>
  <c r="E261" i="9" s="1"/>
  <c r="F262" i="9"/>
  <c r="D262" i="9" s="1"/>
  <c r="E262" i="9" s="1"/>
  <c r="F263" i="9"/>
  <c r="D263" i="9" s="1"/>
  <c r="E263" i="9" s="1"/>
  <c r="F264" i="9"/>
  <c r="D264" i="9" s="1"/>
  <c r="E264" i="9" s="1"/>
  <c r="F265" i="9"/>
  <c r="D265" i="9" s="1"/>
  <c r="E265" i="9" s="1"/>
  <c r="F266" i="9"/>
  <c r="D266" i="9" s="1"/>
  <c r="E266" i="9" s="1"/>
  <c r="F267" i="9"/>
  <c r="D267" i="9" s="1"/>
  <c r="E267" i="9" s="1"/>
  <c r="F268" i="9"/>
  <c r="D268" i="9" s="1"/>
  <c r="E268" i="9" s="1"/>
  <c r="F269" i="9"/>
  <c r="D269" i="9" s="1"/>
  <c r="E269" i="9" s="1"/>
  <c r="F270" i="9"/>
  <c r="D270" i="9" s="1"/>
  <c r="E270" i="9" s="1"/>
  <c r="F271" i="9"/>
  <c r="D271" i="9" s="1"/>
  <c r="E271" i="9" s="1"/>
  <c r="F272" i="9"/>
  <c r="D272" i="9" s="1"/>
  <c r="E272" i="9" s="1"/>
  <c r="F273" i="9"/>
  <c r="D273" i="9" s="1"/>
  <c r="E273" i="9" s="1"/>
  <c r="F274" i="9"/>
  <c r="D274" i="9" s="1"/>
  <c r="E274" i="9" s="1"/>
  <c r="F275" i="9"/>
  <c r="D275" i="9" s="1"/>
  <c r="E275" i="9" s="1"/>
  <c r="F276" i="9"/>
  <c r="D276" i="9" s="1"/>
  <c r="E276" i="9" s="1"/>
  <c r="F277" i="9"/>
  <c r="D277" i="9" s="1"/>
  <c r="E277" i="9" s="1"/>
  <c r="F278" i="9"/>
  <c r="D278" i="9" s="1"/>
  <c r="E278" i="9" s="1"/>
  <c r="F279" i="9"/>
  <c r="D279" i="9" s="1"/>
  <c r="E279" i="9" s="1"/>
  <c r="F280" i="9"/>
  <c r="D280" i="9" s="1"/>
  <c r="E280" i="9" s="1"/>
  <c r="F281" i="9"/>
  <c r="D281" i="9" s="1"/>
  <c r="E281" i="9" s="1"/>
  <c r="F282" i="9"/>
  <c r="D282" i="9" s="1"/>
  <c r="E282" i="9" s="1"/>
  <c r="F283" i="9"/>
  <c r="D283" i="9" s="1"/>
  <c r="E283" i="9" s="1"/>
  <c r="F284" i="9"/>
  <c r="D284" i="9" s="1"/>
  <c r="E284" i="9" s="1"/>
  <c r="F285" i="9"/>
  <c r="D285" i="9" s="1"/>
  <c r="E285" i="9" s="1"/>
  <c r="F286" i="9"/>
  <c r="D286" i="9" s="1"/>
  <c r="E286" i="9" s="1"/>
  <c r="F287" i="9"/>
  <c r="D287" i="9" s="1"/>
  <c r="E287" i="9" s="1"/>
  <c r="F288" i="9"/>
  <c r="D288" i="9" s="1"/>
  <c r="E288" i="9" s="1"/>
  <c r="F289" i="9"/>
  <c r="D289" i="9" s="1"/>
  <c r="E289" i="9" s="1"/>
  <c r="F290" i="9"/>
  <c r="D290" i="9" s="1"/>
  <c r="E290" i="9" s="1"/>
  <c r="F291" i="9"/>
  <c r="D291" i="9" s="1"/>
  <c r="E291" i="9" s="1"/>
  <c r="F292" i="9"/>
  <c r="D292" i="9" s="1"/>
  <c r="E292" i="9" s="1"/>
  <c r="F293" i="9"/>
  <c r="D293" i="9" s="1"/>
  <c r="E293" i="9" s="1"/>
  <c r="F294" i="9"/>
  <c r="D294" i="9" s="1"/>
  <c r="E294" i="9" s="1"/>
  <c r="F295" i="9"/>
  <c r="D295" i="9" s="1"/>
  <c r="E295" i="9" s="1"/>
  <c r="F296" i="9"/>
  <c r="D296" i="9" s="1"/>
  <c r="E296" i="9" s="1"/>
  <c r="F297" i="9"/>
  <c r="D297" i="9" s="1"/>
  <c r="E297" i="9" s="1"/>
  <c r="F298" i="9"/>
  <c r="D298" i="9" s="1"/>
  <c r="E298" i="9" s="1"/>
  <c r="F299" i="9"/>
  <c r="D299" i="9" s="1"/>
  <c r="E299" i="9" s="1"/>
  <c r="F300" i="9"/>
  <c r="D300" i="9" s="1"/>
  <c r="E300" i="9" s="1"/>
  <c r="F301" i="9"/>
  <c r="D301" i="9" s="1"/>
  <c r="E301" i="9" s="1"/>
  <c r="F302" i="9"/>
  <c r="D302" i="9" s="1"/>
  <c r="E302" i="9" s="1"/>
  <c r="F303" i="9"/>
  <c r="D303" i="9" s="1"/>
  <c r="E303" i="9" s="1"/>
  <c r="F304" i="9"/>
  <c r="D304" i="9" s="1"/>
  <c r="E304" i="9" s="1"/>
  <c r="F305" i="9"/>
  <c r="D305" i="9" s="1"/>
  <c r="E305" i="9" s="1"/>
  <c r="F306" i="9"/>
  <c r="D306" i="9" s="1"/>
  <c r="E306" i="9" s="1"/>
  <c r="F307" i="9"/>
  <c r="D307" i="9" s="1"/>
  <c r="E307" i="9" s="1"/>
  <c r="F308" i="9"/>
  <c r="D308" i="9" s="1"/>
  <c r="E308" i="9" s="1"/>
  <c r="F309" i="9"/>
  <c r="D309" i="9" s="1"/>
  <c r="E309" i="9" s="1"/>
  <c r="F310" i="9"/>
  <c r="D310" i="9" s="1"/>
  <c r="E310" i="9" s="1"/>
  <c r="F311" i="9"/>
  <c r="D311" i="9" s="1"/>
  <c r="E311" i="9" s="1"/>
  <c r="F312" i="9"/>
  <c r="D312" i="9" s="1"/>
  <c r="E312" i="9" s="1"/>
  <c r="F313" i="9"/>
  <c r="D313" i="9" s="1"/>
  <c r="E313" i="9" s="1"/>
  <c r="F314" i="9"/>
  <c r="D314" i="9" s="1"/>
  <c r="E314" i="9" s="1"/>
  <c r="F315" i="9"/>
  <c r="D315" i="9" s="1"/>
  <c r="E315" i="9" s="1"/>
  <c r="F316" i="9"/>
  <c r="D316" i="9" s="1"/>
  <c r="E316" i="9" s="1"/>
  <c r="F317" i="9"/>
  <c r="D317" i="9" s="1"/>
  <c r="E317" i="9" s="1"/>
  <c r="F318" i="9"/>
  <c r="D318" i="9" s="1"/>
  <c r="E318" i="9" s="1"/>
  <c r="F319" i="9"/>
  <c r="D319" i="9" s="1"/>
  <c r="E319" i="9" s="1"/>
  <c r="F320" i="9"/>
  <c r="D320" i="9" s="1"/>
  <c r="E320" i="9" s="1"/>
  <c r="F321" i="9"/>
  <c r="D321" i="9" s="1"/>
  <c r="E321" i="9" s="1"/>
  <c r="F322" i="9"/>
  <c r="D322" i="9" s="1"/>
  <c r="E322" i="9" s="1"/>
  <c r="F323" i="9"/>
  <c r="D323" i="9" s="1"/>
  <c r="E323" i="9" s="1"/>
  <c r="F324" i="9"/>
  <c r="D324" i="9" s="1"/>
  <c r="E324" i="9" s="1"/>
  <c r="F325" i="9"/>
  <c r="D325" i="9" s="1"/>
  <c r="E325" i="9" s="1"/>
  <c r="F326" i="9"/>
  <c r="D326" i="9" s="1"/>
  <c r="E326" i="9" s="1"/>
  <c r="F327" i="9"/>
  <c r="D327" i="9" s="1"/>
  <c r="E327" i="9" s="1"/>
  <c r="F328" i="9"/>
  <c r="D328" i="9" s="1"/>
  <c r="E328" i="9" s="1"/>
  <c r="F329" i="9"/>
  <c r="D329" i="9" s="1"/>
  <c r="E329" i="9" s="1"/>
  <c r="F330" i="9"/>
  <c r="D330" i="9" s="1"/>
  <c r="E330" i="9" s="1"/>
  <c r="F331" i="9"/>
  <c r="D331" i="9" s="1"/>
  <c r="E331" i="9" s="1"/>
  <c r="F332" i="9"/>
  <c r="D332" i="9" s="1"/>
  <c r="E332" i="9" s="1"/>
  <c r="F333" i="9"/>
  <c r="D333" i="9" s="1"/>
  <c r="E333" i="9" s="1"/>
  <c r="F334" i="9"/>
  <c r="D334" i="9" s="1"/>
  <c r="E334" i="9" s="1"/>
  <c r="F335" i="9"/>
  <c r="D335" i="9" s="1"/>
  <c r="E335" i="9" s="1"/>
  <c r="F336" i="9"/>
  <c r="D336" i="9" s="1"/>
  <c r="E336" i="9" s="1"/>
  <c r="F337" i="9"/>
  <c r="D337" i="9" s="1"/>
  <c r="E337" i="9" s="1"/>
  <c r="F338" i="9"/>
  <c r="D338" i="9" s="1"/>
  <c r="E338" i="9" s="1"/>
  <c r="F339" i="9"/>
  <c r="D339" i="9" s="1"/>
  <c r="E339" i="9" s="1"/>
  <c r="F340" i="9"/>
  <c r="D340" i="9" s="1"/>
  <c r="E340" i="9" s="1"/>
  <c r="F341" i="9"/>
  <c r="D341" i="9" s="1"/>
  <c r="E341" i="9" s="1"/>
  <c r="F342" i="9"/>
  <c r="D342" i="9" s="1"/>
  <c r="E342" i="9" s="1"/>
  <c r="F343" i="9"/>
  <c r="D343" i="9" s="1"/>
  <c r="E343" i="9" s="1"/>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E2" i="6"/>
  <c r="D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31CA4-5C11-4172-89D0-ECE08D19BEE8}" keepAlive="1" name="Query - _SELECT_name_year_data_round_avg_CASE_WHEN_additional_info_fyzic_202404181935" description="Connection to the '_SELECT_name_year_data_round_avg_CASE_WHEN_additional_info_fyzic_202404181935' query in the workbook." type="5" refreshedVersion="8" background="1" saveData="1">
    <dbPr connection="Provider=Microsoft.Mashup.OleDb.1;Data Source=$Workbook$;Location=_SELECT_name_year_data_round_avg_CASE_WHEN_additional_info_fyzic_202404181935;Extended Properties=&quot;&quot;" command="SELECT * FROM [_SELECT_name_year_data_round_avg_CASE_WHEN_additional_info_fyzic_202404181935]"/>
  </connection>
  <connection id="2" xr16:uid="{1599D742-C4A7-47C3-BAFB-403E6A8AB16C}" keepAlive="1" name="Query - otazka2-1" description="Connection to the 'otazka2-1' query in the workbook." type="5" refreshedVersion="8" background="1" saveData="1">
    <dbPr connection="Provider=Microsoft.Mashup.OleDb.1;Data Source=$Workbook$;Location=otazka2-1;Extended Properties=&quot;&quot;" command="SELECT * FROM [otazka2-1]"/>
  </connection>
  <connection id="3" xr16:uid="{39691960-84B9-497C-AE23-21F3BFF52B40}" keepAlive="1" name="Query - otazka2-2" description="Connection to the 'otazka2-2' query in the workbook." type="5" refreshedVersion="8" background="1" saveData="1">
    <dbPr connection="Provider=Microsoft.Mashup.OleDb.1;Data Source=$Workbook$;Location=otazka2-2;Extended Properties=&quot;&quot;" command="SELECT * FROM [otazka2-2]"/>
  </connection>
  <connection id="4" xr16:uid="{89E67A6D-82C3-4D56-9B91-5DF8B897A5C6}" keepAlive="1" name="Query - otazka3-1" description="Connection to the 'otazka3-1' query in the workbook." type="5" refreshedVersion="8" background="1" saveData="1">
    <dbPr connection="Provider=Microsoft.Mashup.OleDb.1;Data Source=$Workbook$;Location=otazka3-1;Extended Properties=&quot;&quot;" command="SELECT * FROM [otazka3-1]"/>
  </connection>
  <connection id="5" xr16:uid="{04D086D1-7D73-43F5-84E9-4BCE0935E1CF}" keepAlive="1" name="Query - otazka3-2" description="Connection to the 'otazka3-2' query in the workbook." type="5" refreshedVersion="8" background="1" saveData="1">
    <dbPr connection="Provider=Microsoft.Mashup.OleDb.1;Data Source=$Workbook$;Location=otazka3-2;Extended Properties=&quot;&quot;" command="SELECT * FROM [otazka3-2]"/>
  </connection>
  <connection id="6" xr16:uid="{FD4E3876-6775-4659-9398-3B5672805289}" keepAlive="1" name="Query - Otazka4-1" description="Connection to the 'Otazka4-1' query in the workbook." type="5" refreshedVersion="8" background="1" saveData="1">
    <dbPr connection="Provider=Microsoft.Mashup.OleDb.1;Data Source=$Workbook$;Location=Otazka4-1;Extended Properties=&quot;&quot;" command="SELECT * FROM [Otazka4-1]"/>
  </connection>
  <connection id="7" xr16:uid="{96384A59-0FDB-441A-B91E-422A4220A545}" keepAlive="1" name="Query - Otazka4-2" description="Connection to the 'Otazka4-2' query in the workbook." type="5" refreshedVersion="8" background="1" saveData="1">
    <dbPr connection="Provider=Microsoft.Mashup.OleDb.1;Data Source=$Workbook$;Location=Otazka4-2;Extended Properties=&quot;&quot;" command="SELECT * FROM [Otazka4-2]"/>
  </connection>
  <connection id="8" xr16:uid="{2B2AF7B4-38E0-44AE-844E-95A12CCAC51A}" keepAlive="1" name="Query - Otazka4-2 (2)" description="Connection to the 'Otazka4-2 (2)' query in the workbook." type="5" refreshedVersion="8" background="1" saveData="1">
    <dbPr connection="Provider=Microsoft.Mashup.OleDb.1;Data Source=$Workbook$;Location=&quot;Otazka4-2 (2)&quot;;Extended Properties=&quot;&quot;" command="SELECT * FROM [Otazka4-2 (2)]"/>
  </connection>
  <connection id="9" xr16:uid="{F6471044-6820-4582-89C5-3A3F38E46644}" keepAlive="1" name="Query - otazka5-1" description="Connection to the 'otazka5-1' query in the workbook." type="5" refreshedVersion="8" background="1" saveData="1">
    <dbPr connection="Provider=Microsoft.Mashup.OleDb.1;Data Source=$Workbook$;Location=otazka5-1;Extended Properties=&quot;&quot;" command="SELECT * FROM [otazka5-1]"/>
  </connection>
  <connection id="10" xr16:uid="{7399A30D-ABE3-41DF-B73D-A0DE631B0EF1}" keepAlive="1" name="Query - otazka5-2" description="Connection to the 'otazka5-2' query in the workbook." type="5" refreshedVersion="8" background="1" saveData="1">
    <dbPr connection="Provider=Microsoft.Mashup.OleDb.1;Data Source=$Workbook$;Location=otazka5-2;Extended Properties=&quot;&quot;" command="SELECT * FROM [otazka5-2]"/>
  </connection>
  <connection id="11" xr16:uid="{00C7F013-2C41-412A-A9E9-AA612C8F4534}" keepAlive="1" name="Query - otazka5-3" description="Connection to the 'otazka5-3' query in the workbook." type="5" refreshedVersion="8" background="1" saveData="1">
    <dbPr connection="Provider=Microsoft.Mashup.OleDb.1;Data Source=$Workbook$;Location=otazka5-3;Extended Properties=&quot;&quot;" command="SELECT * FROM [otazka5-3]"/>
  </connection>
  <connection id="12" xr16:uid="{958F2BEF-7C27-4B68-A2B3-20A43DA869A9}" keepAlive="1" name="Query - otazka5-4" description="Connection to the 'otazka5-4' query in the workbook." type="5" refreshedVersion="8" background="1" saveData="1">
    <dbPr connection="Provider=Microsoft.Mashup.OleDb.1;Data Source=$Workbook$;Location=otazka5-4;Extended Properties=&quot;&quot;" command="SELECT * FROM [otazka5-4]"/>
  </connection>
</connections>
</file>

<file path=xl/sharedStrings.xml><?xml version="1.0" encoding="utf-8"?>
<sst xmlns="http://schemas.openxmlformats.org/spreadsheetml/2006/main" count="4028" uniqueCount="101">
  <si>
    <t>name</t>
  </si>
  <si>
    <t>year_data</t>
  </si>
  <si>
    <t>fyzicky</t>
  </si>
  <si>
    <t>prepocteny</t>
  </si>
  <si>
    <t>Administrativní a podpůrné činnosti</t>
  </si>
  <si>
    <t>Činnosti v oblasti nemovitostí</t>
  </si>
  <si>
    <t>Doprava a skladování</t>
  </si>
  <si>
    <t>Informační a komunikační činnosti</t>
  </si>
  <si>
    <t>Kulturní, zábavní a rekreační činnosti</t>
  </si>
  <si>
    <t>Ostatní činnosti</t>
  </si>
  <si>
    <t>Peněžnictví a pojišťovnictví</t>
  </si>
  <si>
    <t>Profesní, vědecké a technické činnosti</t>
  </si>
  <si>
    <t>Stavebnictví</t>
  </si>
  <si>
    <t>Těžba a dobývání</t>
  </si>
  <si>
    <t>Ubytování, stravování a pohostinství</t>
  </si>
  <si>
    <t>Velkoobchod a maloobchod; opravy a údržba motorových vozidel</t>
  </si>
  <si>
    <t>Veřejná správa a obrana; povinné sociální zabezpečení</t>
  </si>
  <si>
    <t>Výroba a rozvod elektřiny, plynu, tepla a klimatiz. vzduchu</t>
  </si>
  <si>
    <t>Vzdělávání</t>
  </si>
  <si>
    <t>Zásobování vodou; činnosti související s odpady a sanacemi</t>
  </si>
  <si>
    <t>Zdravotní a sociální péče</t>
  </si>
  <si>
    <t>Zemědělství, lesnictví, rybářství</t>
  </si>
  <si>
    <t>Zpracovatelský průmysl</t>
  </si>
  <si>
    <t>Row Labels</t>
  </si>
  <si>
    <t>Column Labels</t>
  </si>
  <si>
    <t>Sum of fyzicky</t>
  </si>
  <si>
    <t>avg(value)</t>
  </si>
  <si>
    <t>Chléb konzumní kmínový</t>
  </si>
  <si>
    <t>Mléko polotučné pasterované</t>
  </si>
  <si>
    <t>prumerna_hodnota_mzdy</t>
  </si>
  <si>
    <t>nasobek</t>
  </si>
  <si>
    <t>Sum of nasobek</t>
  </si>
  <si>
    <t>Banány žluté</t>
  </si>
  <si>
    <t>Cukr krystalový</t>
  </si>
  <si>
    <t>Eidamská cihla</t>
  </si>
  <si>
    <t>Hovězí maso zadní bez kosti</t>
  </si>
  <si>
    <t>Jablka konzumní</t>
  </si>
  <si>
    <t>Jakostní víno bílé</t>
  </si>
  <si>
    <t>Jogurt bílý netučný</t>
  </si>
  <si>
    <t>Kapr živý</t>
  </si>
  <si>
    <t>Konzumní brambory</t>
  </si>
  <si>
    <t>Kuřata kuchaná celá</t>
  </si>
  <si>
    <t>Máslo</t>
  </si>
  <si>
    <t>Mrkev</t>
  </si>
  <si>
    <t>Papriky</t>
  </si>
  <si>
    <t>Pečivo pšeničné bílé</t>
  </si>
  <si>
    <t>Pivo výčepní, světlé, lahvové</t>
  </si>
  <si>
    <t>Pomeranče</t>
  </si>
  <si>
    <t>Přírodní minerální voda uhličitá</t>
  </si>
  <si>
    <t>Pšeničná mouka hladká</t>
  </si>
  <si>
    <t>Rajská jablka červená kulatá</t>
  </si>
  <si>
    <t>Rostlinný roztíratelný tuk</t>
  </si>
  <si>
    <t>Rýže loupaná dlouhozrnná</t>
  </si>
  <si>
    <t>Šunkový salám</t>
  </si>
  <si>
    <t>Těstoviny vaječné</t>
  </si>
  <si>
    <t>Vejce slepičí čerstvá</t>
  </si>
  <si>
    <t>Vepřová pečeně s kostí</t>
  </si>
  <si>
    <t>year_data_previous</t>
  </si>
  <si>
    <t>avg(value)_prev_year</t>
  </si>
  <si>
    <t>difference</t>
  </si>
  <si>
    <t>compare_value</t>
  </si>
  <si>
    <t>Average of difference</t>
  </si>
  <si>
    <t>source_table</t>
  </si>
  <si>
    <t>mzdy</t>
  </si>
  <si>
    <t>potraviny</t>
  </si>
  <si>
    <t>Grand Total</t>
  </si>
  <si>
    <t>year</t>
  </si>
  <si>
    <t>sum_GDP</t>
  </si>
  <si>
    <t>sum_population</t>
  </si>
  <si>
    <t>region_in_world</t>
  </si>
  <si>
    <t>Australia and New Zealand</t>
  </si>
  <si>
    <t>Baltic Countries</t>
  </si>
  <si>
    <t>British Isles</t>
  </si>
  <si>
    <t>Caribbean</t>
  </si>
  <si>
    <t>Central Africa</t>
  </si>
  <si>
    <t>Central America</t>
  </si>
  <si>
    <t>Central and Southeast Europe</t>
  </si>
  <si>
    <t>Eastern Africa</t>
  </si>
  <si>
    <t>Eastern Asia</t>
  </si>
  <si>
    <t>Eastern Europe</t>
  </si>
  <si>
    <t>Melanesia</t>
  </si>
  <si>
    <t>Micronesia</t>
  </si>
  <si>
    <t>Middle East</t>
  </si>
  <si>
    <t>Nordic Countries</t>
  </si>
  <si>
    <t>North America</t>
  </si>
  <si>
    <t>Northern Africa</t>
  </si>
  <si>
    <t>Polynesia</t>
  </si>
  <si>
    <t>South America</t>
  </si>
  <si>
    <t>Southeast Asia</t>
  </si>
  <si>
    <t>Southern Africa</t>
  </si>
  <si>
    <t>Southern and Central Asia</t>
  </si>
  <si>
    <t>Southern Europe</t>
  </si>
  <si>
    <t>Western Africa</t>
  </si>
  <si>
    <t>Western Europe</t>
  </si>
  <si>
    <t>year_previous</t>
  </si>
  <si>
    <t>sum_GDP_prev_year</t>
  </si>
  <si>
    <t>difference_food</t>
  </si>
  <si>
    <t>filter</t>
  </si>
  <si>
    <t>(Multiple Items)</t>
  </si>
  <si>
    <t>difference_final</t>
  </si>
  <si>
    <t>Average of difference_final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</si>
</sst>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CZK]\ * #,##0_-;\-[$CZK]\ * #,##0_-;_-[$CZK]\ * &quot;-&quot;??_-;_-@_-"/>
    <numFmt numFmtId="165" formatCode="_-[$CZK]\ * #,##0_-;\-[$CZK]\ * #,##0_-;_-[$CZK]\ * &quot;-&quot;_-;_-@_-"/>
    <numFmt numFmtId="166" formatCode="0.0"/>
  </numFmts>
  <fonts count="3" x14ac:knownFonts="1">
    <font>
      <sz val="11"/>
      <color theme="1"/>
      <name val="Calibri"/>
      <family val="2"/>
      <scheme val="minor"/>
    </font>
    <font>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9" fontId="0" fillId="0" borderId="0" xfId="1" applyFont="1"/>
    <xf numFmtId="0" fontId="0" fillId="0" borderId="1" xfId="0" pivotButton="1" applyBorder="1"/>
    <xf numFmtId="0" fontId="0" fillId="0" borderId="1" xfId="0" applyBorder="1"/>
    <xf numFmtId="0" fontId="0" fillId="0" borderId="1" xfId="0" applyBorder="1" applyAlignment="1">
      <alignment horizontal="left"/>
    </xf>
    <xf numFmtId="9" fontId="0" fillId="0" borderId="1" xfId="0" applyNumberFormat="1" applyBorder="1"/>
    <xf numFmtId="9" fontId="0" fillId="0" borderId="0" xfId="0" applyNumberFormat="1"/>
    <xf numFmtId="9" fontId="2" fillId="0" borderId="1" xfId="0" applyNumberFormat="1" applyFont="1" applyBorder="1"/>
  </cellXfs>
  <cellStyles count="2">
    <cellStyle name="Normal" xfId="0" builtinId="0"/>
    <cellStyle name="Percent" xfId="1" builtinId="5"/>
  </cellStyles>
  <dxfs count="5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bgColor rgb="FF92D050"/>
        </patternFill>
      </fill>
    </dxf>
    <dxf>
      <fill>
        <patternFill>
          <bgColor rgb="FFFF0000"/>
        </patternFill>
      </fill>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color rgb="FFFF0000"/>
      </font>
    </dxf>
    <dxf>
      <numFmt numFmtId="13" formatCode="0%"/>
    </dxf>
    <dxf>
      <numFmt numFmtId="0" formatCode="General"/>
    </dxf>
    <dxf>
      <numFmt numFmtId="0" formatCode="General"/>
    </dxf>
    <dxf>
      <numFmt numFmtId="13" formatCode="0%"/>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bgColor rgb="FF92D050"/>
        </patternFill>
      </fill>
    </dxf>
    <dxf>
      <fill>
        <patternFill>
          <bgColor theme="5" tint="-0.24994659260841701"/>
        </patternFill>
      </fill>
    </dxf>
    <dxf>
      <numFmt numFmtId="0" formatCode="General"/>
    </dxf>
    <dxf>
      <numFmt numFmtId="0" formatCode="General"/>
    </dxf>
    <dxf>
      <numFmt numFmtId="0" formatCode="General"/>
    </dxf>
    <dxf>
      <numFmt numFmtId="13" formatCode="0%"/>
    </dxf>
    <dxf>
      <numFmt numFmtId="0" formatCode="General"/>
    </dxf>
    <dxf>
      <numFmt numFmtId="0" formatCode="General"/>
    </dxf>
    <dxf>
      <numFmt numFmtId="166" formatCode="0.0"/>
    </dxf>
    <dxf>
      <numFmt numFmtId="0" formatCode="General"/>
    </dxf>
    <dxf>
      <numFmt numFmtId="0" formatCode="General"/>
    </dxf>
    <dxf>
      <numFmt numFmtId="165" formatCode="_-[$CZK]\ * #,##0_-;\-[$CZK]\ * #,##0_-;_-[$CZK]\ * &quot;-&quot;_-;_-@_-"/>
    </dxf>
    <dxf>
      <numFmt numFmtId="164" formatCode="_-[$CZK]\ * #,##0_-;\-[$CZK]\ * #,##0_-;_-[$CZK]\ * &quot;-&quot;??_-;_-@_-"/>
    </dxf>
    <dxf>
      <numFmt numFmtId="164" formatCode="_-[$CZK]\ * #,##0_-;\-[$CZK]\ * #,##0_-;_-[$CZK]\ *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[Engeto - SQL projekt - výstup - otázky (Repaired).xlsx]odpoved1!PivotTable2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Vývoj</a:t>
            </a:r>
            <a:r>
              <a:rPr lang="cs-CZ" baseline="0"/>
              <a:t> mezd v jednotlivých odvětvích</a:t>
            </a:r>
            <a:endParaRPr lang="en-GB"/>
          </a:p>
        </c:rich>
      </c:tx>
      <c:layout>
        <c:manualLayout>
          <c:xMode val="edge"/>
          <c:yMode val="edge"/>
          <c:x val="0.34708105864397737"/>
          <c:y val="1.29737447314199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4450059414215E-2"/>
          <c:y val="7.5617054382860122E-2"/>
          <c:w val="0.59989879996343753"/>
          <c:h val="0.7766662819427701"/>
        </c:manualLayout>
      </c:layout>
      <c:lineChart>
        <c:grouping val="standard"/>
        <c:varyColors val="0"/>
        <c:ser>
          <c:idx val="0"/>
          <c:order val="0"/>
          <c:tx>
            <c:strRef>
              <c:f>odpoved1!$B$40:$B$41</c:f>
              <c:strCache>
                <c:ptCount val="1"/>
                <c:pt idx="0">
                  <c:v>Administrativní a podpůrné činnosti</c:v>
                </c:pt>
              </c:strCache>
            </c:strRef>
          </c:tx>
          <c:spPr>
            <a:ln w="28575" cap="rnd">
              <a:solidFill>
                <a:schemeClr val="accent1"/>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odpoved1!$B$42:$B$63</c:f>
              <c:numCache>
                <c:formatCode>_-[$CZK]\ * #,##0_-;\-[$CZK]\ * #,##0_-;_-[$CZK]\ * "-"_-;_-@_-</c:formatCode>
                <c:ptCount val="22"/>
                <c:pt idx="0">
                  <c:v>9747</c:v>
                </c:pt>
                <c:pt idx="1">
                  <c:v>10383</c:v>
                </c:pt>
                <c:pt idx="2">
                  <c:v>11051</c:v>
                </c:pt>
                <c:pt idx="3">
                  <c:v>11203</c:v>
                </c:pt>
                <c:pt idx="4">
                  <c:v>11977</c:v>
                </c:pt>
                <c:pt idx="5">
                  <c:v>12391</c:v>
                </c:pt>
                <c:pt idx="6">
                  <c:v>13414</c:v>
                </c:pt>
                <c:pt idx="7">
                  <c:v>14117</c:v>
                </c:pt>
                <c:pt idx="8">
                  <c:v>14451</c:v>
                </c:pt>
                <c:pt idx="9">
                  <c:v>15041</c:v>
                </c:pt>
                <c:pt idx="10">
                  <c:v>15222</c:v>
                </c:pt>
                <c:pt idx="11">
                  <c:v>15509</c:v>
                </c:pt>
                <c:pt idx="12">
                  <c:v>15935</c:v>
                </c:pt>
                <c:pt idx="13">
                  <c:v>16026</c:v>
                </c:pt>
                <c:pt idx="14">
                  <c:v>16191</c:v>
                </c:pt>
                <c:pt idx="15">
                  <c:v>16560</c:v>
                </c:pt>
                <c:pt idx="16">
                  <c:v>17537</c:v>
                </c:pt>
                <c:pt idx="17">
                  <c:v>18861</c:v>
                </c:pt>
                <c:pt idx="18">
                  <c:v>20166</c:v>
                </c:pt>
                <c:pt idx="19">
                  <c:v>21842</c:v>
                </c:pt>
                <c:pt idx="20">
                  <c:v>22649</c:v>
                </c:pt>
                <c:pt idx="21">
                  <c:v>23685</c:v>
                </c:pt>
              </c:numCache>
            </c:numRef>
          </c:val>
          <c:smooth val="0"/>
          <c:extLst>
            <c:ext xmlns:c16="http://schemas.microsoft.com/office/drawing/2014/chart" uri="{C3380CC4-5D6E-409C-BE32-E72D297353CC}">
              <c16:uniqueId val="{00000000-CFF7-4FE6-9F7E-98191282581F}"/>
            </c:ext>
          </c:extLst>
        </c:ser>
        <c:ser>
          <c:idx val="1"/>
          <c:order val="1"/>
          <c:tx>
            <c:strRef>
              <c:f>odpoved1!$C$40:$C$41</c:f>
              <c:strCache>
                <c:ptCount val="1"/>
                <c:pt idx="0">
                  <c:v>Činnosti v oblasti nemovitostí</c:v>
                </c:pt>
              </c:strCache>
            </c:strRef>
          </c:tx>
          <c:spPr>
            <a:ln w="28575" cap="rnd">
              <a:solidFill>
                <a:schemeClr val="accent2"/>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odpoved1!$C$42:$C$63</c:f>
              <c:numCache>
                <c:formatCode>_-[$CZK]\ * #,##0_-;\-[$CZK]\ * #,##0_-;_-[$CZK]\ * "-"_-;_-@_-</c:formatCode>
                <c:ptCount val="22"/>
                <c:pt idx="0">
                  <c:v>11496</c:v>
                </c:pt>
                <c:pt idx="1">
                  <c:v>12464</c:v>
                </c:pt>
                <c:pt idx="2">
                  <c:v>14129</c:v>
                </c:pt>
                <c:pt idx="3">
                  <c:v>14933</c:v>
                </c:pt>
                <c:pt idx="4">
                  <c:v>15856</c:v>
                </c:pt>
                <c:pt idx="5">
                  <c:v>16365</c:v>
                </c:pt>
                <c:pt idx="6">
                  <c:v>17551</c:v>
                </c:pt>
                <c:pt idx="7">
                  <c:v>18994</c:v>
                </c:pt>
                <c:pt idx="8">
                  <c:v>19656</c:v>
                </c:pt>
                <c:pt idx="9">
                  <c:v>19919</c:v>
                </c:pt>
                <c:pt idx="10">
                  <c:v>20265</c:v>
                </c:pt>
                <c:pt idx="11">
                  <c:v>21084</c:v>
                </c:pt>
                <c:pt idx="12">
                  <c:v>21438</c:v>
                </c:pt>
                <c:pt idx="13">
                  <c:v>21094</c:v>
                </c:pt>
                <c:pt idx="14">
                  <c:v>21812</c:v>
                </c:pt>
                <c:pt idx="15">
                  <c:v>22569</c:v>
                </c:pt>
                <c:pt idx="16">
                  <c:v>23636</c:v>
                </c:pt>
                <c:pt idx="17">
                  <c:v>25195</c:v>
                </c:pt>
                <c:pt idx="18">
                  <c:v>27060</c:v>
                </c:pt>
                <c:pt idx="19">
                  <c:v>29743</c:v>
                </c:pt>
                <c:pt idx="20">
                  <c:v>27612</c:v>
                </c:pt>
                <c:pt idx="21">
                  <c:v>30520</c:v>
                </c:pt>
              </c:numCache>
            </c:numRef>
          </c:val>
          <c:smooth val="0"/>
          <c:extLst>
            <c:ext xmlns:c16="http://schemas.microsoft.com/office/drawing/2014/chart" uri="{C3380CC4-5D6E-409C-BE32-E72D297353CC}">
              <c16:uniqueId val="{00000051-CFF7-4FE6-9F7E-98191282581F}"/>
            </c:ext>
          </c:extLst>
        </c:ser>
        <c:ser>
          <c:idx val="2"/>
          <c:order val="2"/>
          <c:tx>
            <c:strRef>
              <c:f>odpoved1!$D$40:$D$41</c:f>
              <c:strCache>
                <c:ptCount val="1"/>
                <c:pt idx="0">
                  <c:v>Doprava a skladování</c:v>
                </c:pt>
              </c:strCache>
            </c:strRef>
          </c:tx>
          <c:spPr>
            <a:ln w="28575" cap="rnd">
              <a:solidFill>
                <a:schemeClr val="accent3"/>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odpoved1!$D$42:$D$63</c:f>
              <c:numCache>
                <c:formatCode>_-[$CZK]\ * #,##0_-;\-[$CZK]\ * #,##0_-;_-[$CZK]\ * "-"_-;_-@_-</c:formatCode>
                <c:ptCount val="22"/>
                <c:pt idx="0">
                  <c:v>13190</c:v>
                </c:pt>
                <c:pt idx="1">
                  <c:v>14113</c:v>
                </c:pt>
                <c:pt idx="2">
                  <c:v>15173</c:v>
                </c:pt>
                <c:pt idx="3">
                  <c:v>15988</c:v>
                </c:pt>
                <c:pt idx="4">
                  <c:v>17099</c:v>
                </c:pt>
                <c:pt idx="5">
                  <c:v>17941</c:v>
                </c:pt>
                <c:pt idx="6">
                  <c:v>18994</c:v>
                </c:pt>
                <c:pt idx="7">
                  <c:v>20394</c:v>
                </c:pt>
                <c:pt idx="8">
                  <c:v>22008</c:v>
                </c:pt>
                <c:pt idx="9">
                  <c:v>22689</c:v>
                </c:pt>
                <c:pt idx="10">
                  <c:v>22740</c:v>
                </c:pt>
                <c:pt idx="11">
                  <c:v>22756</c:v>
                </c:pt>
                <c:pt idx="12">
                  <c:v>22998</c:v>
                </c:pt>
                <c:pt idx="13">
                  <c:v>23127</c:v>
                </c:pt>
                <c:pt idx="14">
                  <c:v>23600</c:v>
                </c:pt>
                <c:pt idx="15">
                  <c:v>24370</c:v>
                </c:pt>
                <c:pt idx="16">
                  <c:v>25506</c:v>
                </c:pt>
                <c:pt idx="17">
                  <c:v>27152</c:v>
                </c:pt>
                <c:pt idx="18">
                  <c:v>29136</c:v>
                </c:pt>
                <c:pt idx="19">
                  <c:v>31160</c:v>
                </c:pt>
                <c:pt idx="20">
                  <c:v>31354</c:v>
                </c:pt>
                <c:pt idx="21">
                  <c:v>31619</c:v>
                </c:pt>
              </c:numCache>
            </c:numRef>
          </c:val>
          <c:smooth val="0"/>
          <c:extLst>
            <c:ext xmlns:c16="http://schemas.microsoft.com/office/drawing/2014/chart" uri="{C3380CC4-5D6E-409C-BE32-E72D297353CC}">
              <c16:uniqueId val="{00000052-CFF7-4FE6-9F7E-98191282581F}"/>
            </c:ext>
          </c:extLst>
        </c:ser>
        <c:ser>
          <c:idx val="3"/>
          <c:order val="3"/>
          <c:tx>
            <c:strRef>
              <c:f>odpoved1!$E$40:$E$41</c:f>
              <c:strCache>
                <c:ptCount val="1"/>
                <c:pt idx="0">
                  <c:v>Informační a komunikační činnosti</c:v>
                </c:pt>
              </c:strCache>
            </c:strRef>
          </c:tx>
          <c:spPr>
            <a:ln w="28575" cap="rnd">
              <a:solidFill>
                <a:schemeClr val="accent4"/>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odpoved1!$E$42:$E$63</c:f>
              <c:numCache>
                <c:formatCode>_-[$CZK]\ * #,##0_-;\-[$CZK]\ * #,##0_-;_-[$CZK]\ * "-"_-;_-@_-</c:formatCode>
                <c:ptCount val="22"/>
                <c:pt idx="0">
                  <c:v>21592</c:v>
                </c:pt>
                <c:pt idx="1">
                  <c:v>24882</c:v>
                </c:pt>
                <c:pt idx="2">
                  <c:v>26726</c:v>
                </c:pt>
                <c:pt idx="3">
                  <c:v>28793</c:v>
                </c:pt>
                <c:pt idx="4">
                  <c:v>30606</c:v>
                </c:pt>
                <c:pt idx="5">
                  <c:v>32680</c:v>
                </c:pt>
                <c:pt idx="6">
                  <c:v>34942</c:v>
                </c:pt>
                <c:pt idx="7">
                  <c:v>37204</c:v>
                </c:pt>
                <c:pt idx="8">
                  <c:v>40862</c:v>
                </c:pt>
                <c:pt idx="9">
                  <c:v>42238</c:v>
                </c:pt>
                <c:pt idx="10">
                  <c:v>42807</c:v>
                </c:pt>
                <c:pt idx="11">
                  <c:v>44265</c:v>
                </c:pt>
                <c:pt idx="12">
                  <c:v>45690</c:v>
                </c:pt>
                <c:pt idx="13">
                  <c:v>45240</c:v>
                </c:pt>
                <c:pt idx="14">
                  <c:v>46875</c:v>
                </c:pt>
                <c:pt idx="15">
                  <c:v>47833</c:v>
                </c:pt>
                <c:pt idx="16">
                  <c:v>49161</c:v>
                </c:pt>
                <c:pt idx="17">
                  <c:v>51641</c:v>
                </c:pt>
                <c:pt idx="18">
                  <c:v>55475</c:v>
                </c:pt>
                <c:pt idx="19">
                  <c:v>57780</c:v>
                </c:pt>
                <c:pt idx="20">
                  <c:v>60132</c:v>
                </c:pt>
                <c:pt idx="21">
                  <c:v>62434</c:v>
                </c:pt>
              </c:numCache>
            </c:numRef>
          </c:val>
          <c:smooth val="0"/>
          <c:extLst>
            <c:ext xmlns:c16="http://schemas.microsoft.com/office/drawing/2014/chart" uri="{C3380CC4-5D6E-409C-BE32-E72D297353CC}">
              <c16:uniqueId val="{00000053-CFF7-4FE6-9F7E-98191282581F}"/>
            </c:ext>
          </c:extLst>
        </c:ser>
        <c:ser>
          <c:idx val="4"/>
          <c:order val="4"/>
          <c:tx>
            <c:strRef>
              <c:f>odpoved1!$F$40:$F$41</c:f>
              <c:strCache>
                <c:ptCount val="1"/>
                <c:pt idx="0">
                  <c:v>Kulturní, zábavní a rekreační činnosti</c:v>
                </c:pt>
              </c:strCache>
            </c:strRef>
          </c:tx>
          <c:spPr>
            <a:ln w="28575" cap="rnd">
              <a:solidFill>
                <a:schemeClr val="accent5"/>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odpoved1!$F$42:$F$63</c:f>
              <c:numCache>
                <c:formatCode>_-[$CZK]\ * #,##0_-;\-[$CZK]\ * #,##0_-;_-[$CZK]\ * "-"_-;_-@_-</c:formatCode>
                <c:ptCount val="22"/>
                <c:pt idx="0">
                  <c:v>10282</c:v>
                </c:pt>
                <c:pt idx="1">
                  <c:v>11651</c:v>
                </c:pt>
                <c:pt idx="2">
                  <c:v>12008</c:v>
                </c:pt>
                <c:pt idx="3">
                  <c:v>12887</c:v>
                </c:pt>
                <c:pt idx="4">
                  <c:v>13790</c:v>
                </c:pt>
                <c:pt idx="5">
                  <c:v>14684</c:v>
                </c:pt>
                <c:pt idx="6">
                  <c:v>15478</c:v>
                </c:pt>
                <c:pt idx="7">
                  <c:v>16473</c:v>
                </c:pt>
                <c:pt idx="8">
                  <c:v>17384</c:v>
                </c:pt>
                <c:pt idx="9">
                  <c:v>18326</c:v>
                </c:pt>
                <c:pt idx="10">
                  <c:v>18610</c:v>
                </c:pt>
                <c:pt idx="11">
                  <c:v>18562</c:v>
                </c:pt>
                <c:pt idx="12">
                  <c:v>19550</c:v>
                </c:pt>
                <c:pt idx="13">
                  <c:v>19293</c:v>
                </c:pt>
                <c:pt idx="14">
                  <c:v>20119</c:v>
                </c:pt>
                <c:pt idx="15">
                  <c:v>20850</c:v>
                </c:pt>
                <c:pt idx="16">
                  <c:v>22202</c:v>
                </c:pt>
                <c:pt idx="17">
                  <c:v>24199</c:v>
                </c:pt>
                <c:pt idx="18">
                  <c:v>26762</c:v>
                </c:pt>
                <c:pt idx="19">
                  <c:v>29346</c:v>
                </c:pt>
                <c:pt idx="20">
                  <c:v>29485</c:v>
                </c:pt>
                <c:pt idx="21">
                  <c:v>28680</c:v>
                </c:pt>
              </c:numCache>
            </c:numRef>
          </c:val>
          <c:smooth val="0"/>
          <c:extLst>
            <c:ext xmlns:c16="http://schemas.microsoft.com/office/drawing/2014/chart" uri="{C3380CC4-5D6E-409C-BE32-E72D297353CC}">
              <c16:uniqueId val="{00000054-CFF7-4FE6-9F7E-98191282581F}"/>
            </c:ext>
          </c:extLst>
        </c:ser>
        <c:ser>
          <c:idx val="5"/>
          <c:order val="5"/>
          <c:tx>
            <c:strRef>
              <c:f>odpoved1!$G$40:$G$41</c:f>
              <c:strCache>
                <c:ptCount val="1"/>
                <c:pt idx="0">
                  <c:v>Ostatní činnosti</c:v>
                </c:pt>
              </c:strCache>
            </c:strRef>
          </c:tx>
          <c:spPr>
            <a:ln w="28575" cap="rnd">
              <a:solidFill>
                <a:schemeClr val="accent6"/>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odpoved1!$G$42:$G$63</c:f>
              <c:numCache>
                <c:formatCode>_-[$CZK]\ * #,##0_-;\-[$CZK]\ * #,##0_-;_-[$CZK]\ * "-"_-;_-@_-</c:formatCode>
                <c:ptCount val="22"/>
                <c:pt idx="0">
                  <c:v>9974</c:v>
                </c:pt>
                <c:pt idx="1">
                  <c:v>10912</c:v>
                </c:pt>
                <c:pt idx="2">
                  <c:v>11959</c:v>
                </c:pt>
                <c:pt idx="3">
                  <c:v>12942</c:v>
                </c:pt>
                <c:pt idx="4">
                  <c:v>13495</c:v>
                </c:pt>
                <c:pt idx="5">
                  <c:v>14072</c:v>
                </c:pt>
                <c:pt idx="6">
                  <c:v>14955</c:v>
                </c:pt>
                <c:pt idx="7">
                  <c:v>15929</c:v>
                </c:pt>
                <c:pt idx="8">
                  <c:v>16491</c:v>
                </c:pt>
                <c:pt idx="9">
                  <c:v>16782</c:v>
                </c:pt>
                <c:pt idx="10">
                  <c:v>16804</c:v>
                </c:pt>
                <c:pt idx="11">
                  <c:v>17611</c:v>
                </c:pt>
                <c:pt idx="12">
                  <c:v>17853</c:v>
                </c:pt>
                <c:pt idx="13">
                  <c:v>17902</c:v>
                </c:pt>
                <c:pt idx="14">
                  <c:v>18036</c:v>
                </c:pt>
                <c:pt idx="15">
                  <c:v>18601</c:v>
                </c:pt>
                <c:pt idx="16">
                  <c:v>19150</c:v>
                </c:pt>
                <c:pt idx="17">
                  <c:v>20018</c:v>
                </c:pt>
                <c:pt idx="18">
                  <c:v>21250</c:v>
                </c:pt>
                <c:pt idx="19">
                  <c:v>22556</c:v>
                </c:pt>
                <c:pt idx="20">
                  <c:v>22765</c:v>
                </c:pt>
                <c:pt idx="21">
                  <c:v>23280</c:v>
                </c:pt>
              </c:numCache>
            </c:numRef>
          </c:val>
          <c:smooth val="0"/>
          <c:extLst>
            <c:ext xmlns:c16="http://schemas.microsoft.com/office/drawing/2014/chart" uri="{C3380CC4-5D6E-409C-BE32-E72D297353CC}">
              <c16:uniqueId val="{00000055-CFF7-4FE6-9F7E-98191282581F}"/>
            </c:ext>
          </c:extLst>
        </c:ser>
        <c:ser>
          <c:idx val="6"/>
          <c:order val="6"/>
          <c:tx>
            <c:strRef>
              <c:f>odpoved1!$H$40:$H$41</c:f>
              <c:strCache>
                <c:ptCount val="1"/>
                <c:pt idx="0">
                  <c:v>Peněžnictví a pojišťovnictví</c:v>
                </c:pt>
              </c:strCache>
            </c:strRef>
          </c:tx>
          <c:spPr>
            <a:ln w="28575" cap="rnd">
              <a:solidFill>
                <a:schemeClr val="accent1">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odpoved1!$H$42:$H$63</c:f>
              <c:numCache>
                <c:formatCode>_-[$CZK]\ * #,##0_-;\-[$CZK]\ * #,##0_-;_-[$CZK]\ * "-"_-;_-@_-</c:formatCode>
                <c:ptCount val="22"/>
                <c:pt idx="0">
                  <c:v>24927</c:v>
                </c:pt>
                <c:pt idx="1">
                  <c:v>28362</c:v>
                </c:pt>
                <c:pt idx="2">
                  <c:v>30869</c:v>
                </c:pt>
                <c:pt idx="3">
                  <c:v>32467</c:v>
                </c:pt>
                <c:pt idx="4">
                  <c:v>34733</c:v>
                </c:pt>
                <c:pt idx="5">
                  <c:v>36713</c:v>
                </c:pt>
                <c:pt idx="6">
                  <c:v>39353</c:v>
                </c:pt>
                <c:pt idx="7">
                  <c:v>40725</c:v>
                </c:pt>
                <c:pt idx="8">
                  <c:v>43975</c:v>
                </c:pt>
                <c:pt idx="9">
                  <c:v>44708</c:v>
                </c:pt>
                <c:pt idx="10">
                  <c:v>45340</c:v>
                </c:pt>
                <c:pt idx="11">
                  <c:v>46568</c:v>
                </c:pt>
                <c:pt idx="12">
                  <c:v>49706</c:v>
                </c:pt>
                <c:pt idx="13">
                  <c:v>45234</c:v>
                </c:pt>
                <c:pt idx="14">
                  <c:v>47000</c:v>
                </c:pt>
                <c:pt idx="15">
                  <c:v>47077</c:v>
                </c:pt>
                <c:pt idx="16">
                  <c:v>48683</c:v>
                </c:pt>
                <c:pt idx="17">
                  <c:v>50524</c:v>
                </c:pt>
                <c:pt idx="18">
                  <c:v>53340</c:v>
                </c:pt>
                <c:pt idx="19">
                  <c:v>57456</c:v>
                </c:pt>
                <c:pt idx="20">
                  <c:v>57571</c:v>
                </c:pt>
                <c:pt idx="21">
                  <c:v>60539</c:v>
                </c:pt>
              </c:numCache>
            </c:numRef>
          </c:val>
          <c:smooth val="0"/>
          <c:extLst>
            <c:ext xmlns:c16="http://schemas.microsoft.com/office/drawing/2014/chart" uri="{C3380CC4-5D6E-409C-BE32-E72D297353CC}">
              <c16:uniqueId val="{00000056-CFF7-4FE6-9F7E-98191282581F}"/>
            </c:ext>
          </c:extLst>
        </c:ser>
        <c:ser>
          <c:idx val="7"/>
          <c:order val="7"/>
          <c:tx>
            <c:strRef>
              <c:f>odpoved1!$I$40:$I$41</c:f>
              <c:strCache>
                <c:ptCount val="1"/>
                <c:pt idx="0">
                  <c:v>Profesní, vědecké a technické činnosti</c:v>
                </c:pt>
              </c:strCache>
            </c:strRef>
          </c:tx>
          <c:spPr>
            <a:ln w="28575" cap="rnd">
              <a:solidFill>
                <a:schemeClr val="accent2">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odpoved1!$I$42:$I$63</c:f>
              <c:numCache>
                <c:formatCode>_-[$CZK]\ * #,##0_-;\-[$CZK]\ * #,##0_-;_-[$CZK]\ * "-"_-;_-@_-</c:formatCode>
                <c:ptCount val="22"/>
                <c:pt idx="0">
                  <c:v>15337</c:v>
                </c:pt>
                <c:pt idx="1">
                  <c:v>16566</c:v>
                </c:pt>
                <c:pt idx="2">
                  <c:v>18257</c:v>
                </c:pt>
                <c:pt idx="3">
                  <c:v>19476</c:v>
                </c:pt>
                <c:pt idx="4">
                  <c:v>20346</c:v>
                </c:pt>
                <c:pt idx="5">
                  <c:v>22006</c:v>
                </c:pt>
                <c:pt idx="6">
                  <c:v>23106</c:v>
                </c:pt>
                <c:pt idx="7">
                  <c:v>25317</c:v>
                </c:pt>
                <c:pt idx="8">
                  <c:v>28658</c:v>
                </c:pt>
                <c:pt idx="9">
                  <c:v>30284</c:v>
                </c:pt>
                <c:pt idx="10">
                  <c:v>30095</c:v>
                </c:pt>
                <c:pt idx="11">
                  <c:v>30476</c:v>
                </c:pt>
                <c:pt idx="12">
                  <c:v>31141</c:v>
                </c:pt>
                <c:pt idx="13">
                  <c:v>30274</c:v>
                </c:pt>
                <c:pt idx="14">
                  <c:v>31094</c:v>
                </c:pt>
                <c:pt idx="15">
                  <c:v>32029</c:v>
                </c:pt>
                <c:pt idx="16">
                  <c:v>33142</c:v>
                </c:pt>
                <c:pt idx="17">
                  <c:v>35011</c:v>
                </c:pt>
                <c:pt idx="18">
                  <c:v>37163</c:v>
                </c:pt>
                <c:pt idx="19">
                  <c:v>39518</c:v>
                </c:pt>
                <c:pt idx="20">
                  <c:v>39640</c:v>
                </c:pt>
                <c:pt idx="21">
                  <c:v>40582</c:v>
                </c:pt>
              </c:numCache>
            </c:numRef>
          </c:val>
          <c:smooth val="0"/>
          <c:extLst>
            <c:ext xmlns:c16="http://schemas.microsoft.com/office/drawing/2014/chart" uri="{C3380CC4-5D6E-409C-BE32-E72D297353CC}">
              <c16:uniqueId val="{00000057-CFF7-4FE6-9F7E-98191282581F}"/>
            </c:ext>
          </c:extLst>
        </c:ser>
        <c:ser>
          <c:idx val="8"/>
          <c:order val="8"/>
          <c:tx>
            <c:strRef>
              <c:f>odpoved1!$J$40:$J$41</c:f>
              <c:strCache>
                <c:ptCount val="1"/>
                <c:pt idx="0">
                  <c:v>Stavebnictví</c:v>
                </c:pt>
              </c:strCache>
            </c:strRef>
          </c:tx>
          <c:spPr>
            <a:ln w="28575" cap="rnd">
              <a:solidFill>
                <a:schemeClr val="accent3">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odpoved1!$J$42:$J$63</c:f>
              <c:numCache>
                <c:formatCode>_-[$CZK]\ * #,##0_-;\-[$CZK]\ * #,##0_-;_-[$CZK]\ * "-"_-;_-@_-</c:formatCode>
                <c:ptCount val="22"/>
                <c:pt idx="0">
                  <c:v>12484</c:v>
                </c:pt>
                <c:pt idx="1">
                  <c:v>13358</c:v>
                </c:pt>
                <c:pt idx="2">
                  <c:v>14033</c:v>
                </c:pt>
                <c:pt idx="3">
                  <c:v>15023</c:v>
                </c:pt>
                <c:pt idx="4">
                  <c:v>16072</c:v>
                </c:pt>
                <c:pt idx="5">
                  <c:v>16602</c:v>
                </c:pt>
                <c:pt idx="6">
                  <c:v>17644</c:v>
                </c:pt>
                <c:pt idx="7">
                  <c:v>18831</c:v>
                </c:pt>
                <c:pt idx="8">
                  <c:v>20692</c:v>
                </c:pt>
                <c:pt idx="9">
                  <c:v>21813</c:v>
                </c:pt>
                <c:pt idx="10">
                  <c:v>21962</c:v>
                </c:pt>
                <c:pt idx="11">
                  <c:v>22494</c:v>
                </c:pt>
                <c:pt idx="12">
                  <c:v>22572</c:v>
                </c:pt>
                <c:pt idx="13">
                  <c:v>22074</c:v>
                </c:pt>
                <c:pt idx="14">
                  <c:v>22605</c:v>
                </c:pt>
                <c:pt idx="15">
                  <c:v>23586</c:v>
                </c:pt>
                <c:pt idx="16">
                  <c:v>24551</c:v>
                </c:pt>
                <c:pt idx="17">
                  <c:v>25703</c:v>
                </c:pt>
                <c:pt idx="18">
                  <c:v>27822</c:v>
                </c:pt>
                <c:pt idx="19">
                  <c:v>29695</c:v>
                </c:pt>
                <c:pt idx="20">
                  <c:v>30170</c:v>
                </c:pt>
                <c:pt idx="21">
                  <c:v>30007</c:v>
                </c:pt>
              </c:numCache>
            </c:numRef>
          </c:val>
          <c:smooth val="0"/>
          <c:extLst>
            <c:ext xmlns:c16="http://schemas.microsoft.com/office/drawing/2014/chart" uri="{C3380CC4-5D6E-409C-BE32-E72D297353CC}">
              <c16:uniqueId val="{00000058-CFF7-4FE6-9F7E-98191282581F}"/>
            </c:ext>
          </c:extLst>
        </c:ser>
        <c:ser>
          <c:idx val="9"/>
          <c:order val="9"/>
          <c:tx>
            <c:strRef>
              <c:f>odpoved1!$K$40:$K$41</c:f>
              <c:strCache>
                <c:ptCount val="1"/>
                <c:pt idx="0">
                  <c:v>Těžba a dobývání</c:v>
                </c:pt>
              </c:strCache>
            </c:strRef>
          </c:tx>
          <c:spPr>
            <a:ln w="28575" cap="rnd">
              <a:solidFill>
                <a:schemeClr val="accent4">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odpoved1!$K$42:$K$63</c:f>
              <c:numCache>
                <c:formatCode>_-[$CZK]\ * #,##0_-;\-[$CZK]\ * #,##0_-;_-[$CZK]\ * "-"_-;_-@_-</c:formatCode>
                <c:ptCount val="22"/>
                <c:pt idx="0">
                  <c:v>16534</c:v>
                </c:pt>
                <c:pt idx="1">
                  <c:v>17706</c:v>
                </c:pt>
                <c:pt idx="2">
                  <c:v>18732</c:v>
                </c:pt>
                <c:pt idx="3">
                  <c:v>19660</c:v>
                </c:pt>
                <c:pt idx="4">
                  <c:v>21105</c:v>
                </c:pt>
                <c:pt idx="5">
                  <c:v>22636</c:v>
                </c:pt>
                <c:pt idx="6">
                  <c:v>24018</c:v>
                </c:pt>
                <c:pt idx="7">
                  <c:v>25676</c:v>
                </c:pt>
                <c:pt idx="8">
                  <c:v>29236</c:v>
                </c:pt>
                <c:pt idx="9">
                  <c:v>27960</c:v>
                </c:pt>
                <c:pt idx="10">
                  <c:v>30204</c:v>
                </c:pt>
                <c:pt idx="11">
                  <c:v>31446</c:v>
                </c:pt>
                <c:pt idx="12">
                  <c:v>32487</c:v>
                </c:pt>
                <c:pt idx="13">
                  <c:v>31686</c:v>
                </c:pt>
                <c:pt idx="14">
                  <c:v>31370</c:v>
                </c:pt>
                <c:pt idx="15">
                  <c:v>31540</c:v>
                </c:pt>
                <c:pt idx="16">
                  <c:v>31348</c:v>
                </c:pt>
                <c:pt idx="17">
                  <c:v>33462</c:v>
                </c:pt>
                <c:pt idx="18">
                  <c:v>35943</c:v>
                </c:pt>
                <c:pt idx="19">
                  <c:v>37006</c:v>
                </c:pt>
                <c:pt idx="20">
                  <c:v>37203</c:v>
                </c:pt>
                <c:pt idx="21">
                  <c:v>37874</c:v>
                </c:pt>
              </c:numCache>
            </c:numRef>
          </c:val>
          <c:smooth val="0"/>
          <c:extLst>
            <c:ext xmlns:c16="http://schemas.microsoft.com/office/drawing/2014/chart" uri="{C3380CC4-5D6E-409C-BE32-E72D297353CC}">
              <c16:uniqueId val="{00000059-CFF7-4FE6-9F7E-98191282581F}"/>
            </c:ext>
          </c:extLst>
        </c:ser>
        <c:ser>
          <c:idx val="10"/>
          <c:order val="10"/>
          <c:tx>
            <c:strRef>
              <c:f>odpoved1!$L$40:$L$41</c:f>
              <c:strCache>
                <c:ptCount val="1"/>
                <c:pt idx="0">
                  <c:v>Ubytování, stravování a pohostinství</c:v>
                </c:pt>
              </c:strCache>
            </c:strRef>
          </c:tx>
          <c:spPr>
            <a:ln w="28575" cap="rnd">
              <a:solidFill>
                <a:schemeClr val="accent5">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odpoved1!$L$42:$L$63</c:f>
              <c:numCache>
                <c:formatCode>_-[$CZK]\ * #,##0_-;\-[$CZK]\ * #,##0_-;_-[$CZK]\ * "-"_-;_-@_-</c:formatCode>
                <c:ptCount val="22"/>
                <c:pt idx="0">
                  <c:v>7284</c:v>
                </c:pt>
                <c:pt idx="1">
                  <c:v>8005</c:v>
                </c:pt>
                <c:pt idx="2">
                  <c:v>8995</c:v>
                </c:pt>
                <c:pt idx="3">
                  <c:v>9468</c:v>
                </c:pt>
                <c:pt idx="4">
                  <c:v>9819</c:v>
                </c:pt>
                <c:pt idx="5">
                  <c:v>10258</c:v>
                </c:pt>
                <c:pt idx="6">
                  <c:v>11106</c:v>
                </c:pt>
                <c:pt idx="7">
                  <c:v>11738</c:v>
                </c:pt>
                <c:pt idx="8">
                  <c:v>11938</c:v>
                </c:pt>
                <c:pt idx="9">
                  <c:v>11783</c:v>
                </c:pt>
                <c:pt idx="10">
                  <c:v>12644</c:v>
                </c:pt>
                <c:pt idx="11">
                  <c:v>12431</c:v>
                </c:pt>
                <c:pt idx="12">
                  <c:v>12706</c:v>
                </c:pt>
                <c:pt idx="13">
                  <c:v>13115</c:v>
                </c:pt>
                <c:pt idx="14">
                  <c:v>13429</c:v>
                </c:pt>
                <c:pt idx="15">
                  <c:v>14198</c:v>
                </c:pt>
                <c:pt idx="16">
                  <c:v>15042</c:v>
                </c:pt>
                <c:pt idx="17">
                  <c:v>16889</c:v>
                </c:pt>
                <c:pt idx="18">
                  <c:v>18270</c:v>
                </c:pt>
                <c:pt idx="19">
                  <c:v>19805</c:v>
                </c:pt>
                <c:pt idx="20">
                  <c:v>18444</c:v>
                </c:pt>
                <c:pt idx="21">
                  <c:v>19281</c:v>
                </c:pt>
              </c:numCache>
            </c:numRef>
          </c:val>
          <c:smooth val="0"/>
          <c:extLst>
            <c:ext xmlns:c16="http://schemas.microsoft.com/office/drawing/2014/chart" uri="{C3380CC4-5D6E-409C-BE32-E72D297353CC}">
              <c16:uniqueId val="{0000005A-CFF7-4FE6-9F7E-98191282581F}"/>
            </c:ext>
          </c:extLst>
        </c:ser>
        <c:ser>
          <c:idx val="11"/>
          <c:order val="11"/>
          <c:tx>
            <c:strRef>
              <c:f>odpoved1!$M$40:$M$41</c:f>
              <c:strCache>
                <c:ptCount val="1"/>
                <c:pt idx="0">
                  <c:v>Velkoobchod a maloobchod; opravy a údržba motorových vozidel</c:v>
                </c:pt>
              </c:strCache>
            </c:strRef>
          </c:tx>
          <c:spPr>
            <a:ln w="28575" cap="rnd">
              <a:solidFill>
                <a:schemeClr val="accent6">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odpoved1!$M$42:$M$63</c:f>
              <c:numCache>
                <c:formatCode>_-[$CZK]\ * #,##0_-;\-[$CZK]\ * #,##0_-;_-[$CZK]\ * "-"_-;_-@_-</c:formatCode>
                <c:ptCount val="22"/>
                <c:pt idx="0">
                  <c:v>12116</c:v>
                </c:pt>
                <c:pt idx="1">
                  <c:v>13095</c:v>
                </c:pt>
                <c:pt idx="2">
                  <c:v>14098</c:v>
                </c:pt>
                <c:pt idx="3">
                  <c:v>14787</c:v>
                </c:pt>
                <c:pt idx="4">
                  <c:v>15712</c:v>
                </c:pt>
                <c:pt idx="5">
                  <c:v>16421</c:v>
                </c:pt>
                <c:pt idx="6">
                  <c:v>17507</c:v>
                </c:pt>
                <c:pt idx="7">
                  <c:v>19038</c:v>
                </c:pt>
                <c:pt idx="8">
                  <c:v>20597</c:v>
                </c:pt>
                <c:pt idx="9">
                  <c:v>20577</c:v>
                </c:pt>
                <c:pt idx="10">
                  <c:v>21210</c:v>
                </c:pt>
                <c:pt idx="11">
                  <c:v>21864</c:v>
                </c:pt>
                <c:pt idx="12">
                  <c:v>22441</c:v>
                </c:pt>
                <c:pt idx="13">
                  <c:v>22204</c:v>
                </c:pt>
                <c:pt idx="14">
                  <c:v>22907</c:v>
                </c:pt>
                <c:pt idx="15">
                  <c:v>23913</c:v>
                </c:pt>
                <c:pt idx="16">
                  <c:v>25070</c:v>
                </c:pt>
                <c:pt idx="17">
                  <c:v>26958</c:v>
                </c:pt>
                <c:pt idx="18">
                  <c:v>28834</c:v>
                </c:pt>
                <c:pt idx="19">
                  <c:v>30910</c:v>
                </c:pt>
                <c:pt idx="20">
                  <c:v>30928</c:v>
                </c:pt>
                <c:pt idx="21">
                  <c:v>31992</c:v>
                </c:pt>
              </c:numCache>
            </c:numRef>
          </c:val>
          <c:smooth val="0"/>
          <c:extLst>
            <c:ext xmlns:c16="http://schemas.microsoft.com/office/drawing/2014/chart" uri="{C3380CC4-5D6E-409C-BE32-E72D297353CC}">
              <c16:uniqueId val="{0000005B-CFF7-4FE6-9F7E-98191282581F}"/>
            </c:ext>
          </c:extLst>
        </c:ser>
        <c:ser>
          <c:idx val="12"/>
          <c:order val="12"/>
          <c:tx>
            <c:strRef>
              <c:f>odpoved1!$N$40:$N$41</c:f>
              <c:strCache>
                <c:ptCount val="1"/>
                <c:pt idx="0">
                  <c:v>Veřejná správa a obrana; povinné sociální zabezpečení</c:v>
                </c:pt>
              </c:strCache>
            </c:strRef>
          </c:tx>
          <c:spPr>
            <a:ln w="28575" cap="rnd">
              <a:solidFill>
                <a:schemeClr val="accent1">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odpoved1!$N$42:$N$63</c:f>
              <c:numCache>
                <c:formatCode>_-[$CZK]\ * #,##0_-;\-[$CZK]\ * #,##0_-;_-[$CZK]\ * "-"_-;_-@_-</c:formatCode>
                <c:ptCount val="22"/>
                <c:pt idx="0">
                  <c:v>15078</c:v>
                </c:pt>
                <c:pt idx="1">
                  <c:v>16460</c:v>
                </c:pt>
                <c:pt idx="2">
                  <c:v>18045</c:v>
                </c:pt>
                <c:pt idx="3">
                  <c:v>19452</c:v>
                </c:pt>
                <c:pt idx="4">
                  <c:v>20460</c:v>
                </c:pt>
                <c:pt idx="5">
                  <c:v>21828</c:v>
                </c:pt>
                <c:pt idx="6">
                  <c:v>22853</c:v>
                </c:pt>
                <c:pt idx="7">
                  <c:v>24590</c:v>
                </c:pt>
                <c:pt idx="8">
                  <c:v>25759</c:v>
                </c:pt>
                <c:pt idx="9">
                  <c:v>26555</c:v>
                </c:pt>
                <c:pt idx="10">
                  <c:v>26470</c:v>
                </c:pt>
                <c:pt idx="11">
                  <c:v>25887</c:v>
                </c:pt>
                <c:pt idx="12">
                  <c:v>26285</c:v>
                </c:pt>
                <c:pt idx="13">
                  <c:v>26294</c:v>
                </c:pt>
                <c:pt idx="14">
                  <c:v>27105</c:v>
                </c:pt>
                <c:pt idx="15">
                  <c:v>28409</c:v>
                </c:pt>
                <c:pt idx="16">
                  <c:v>30008</c:v>
                </c:pt>
                <c:pt idx="17">
                  <c:v>32442</c:v>
                </c:pt>
                <c:pt idx="18">
                  <c:v>35714</c:v>
                </c:pt>
                <c:pt idx="19">
                  <c:v>38048</c:v>
                </c:pt>
                <c:pt idx="20">
                  <c:v>39928</c:v>
                </c:pt>
                <c:pt idx="21">
                  <c:v>39008</c:v>
                </c:pt>
              </c:numCache>
            </c:numRef>
          </c:val>
          <c:smooth val="0"/>
          <c:extLst>
            <c:ext xmlns:c16="http://schemas.microsoft.com/office/drawing/2014/chart" uri="{C3380CC4-5D6E-409C-BE32-E72D297353CC}">
              <c16:uniqueId val="{0000005C-CFF7-4FE6-9F7E-98191282581F}"/>
            </c:ext>
          </c:extLst>
        </c:ser>
        <c:ser>
          <c:idx val="13"/>
          <c:order val="13"/>
          <c:tx>
            <c:strRef>
              <c:f>odpoved1!$O$40:$O$41</c:f>
              <c:strCache>
                <c:ptCount val="1"/>
                <c:pt idx="0">
                  <c:v>Výroba a rozvod elektřiny, plynu, tepla a klimatiz. vzduchu</c:v>
                </c:pt>
              </c:strCache>
            </c:strRef>
          </c:tx>
          <c:spPr>
            <a:ln w="28575" cap="rnd">
              <a:solidFill>
                <a:schemeClr val="accent2">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odpoved1!$O$42:$O$63</c:f>
              <c:numCache>
                <c:formatCode>_-[$CZK]\ * #,##0_-;\-[$CZK]\ * #,##0_-;_-[$CZK]\ * "-"_-;_-@_-</c:formatCode>
                <c:ptCount val="22"/>
                <c:pt idx="0">
                  <c:v>18141</c:v>
                </c:pt>
                <c:pt idx="1">
                  <c:v>19647</c:v>
                </c:pt>
                <c:pt idx="2">
                  <c:v>21369</c:v>
                </c:pt>
                <c:pt idx="3">
                  <c:v>22834</c:v>
                </c:pt>
                <c:pt idx="4">
                  <c:v>24365</c:v>
                </c:pt>
                <c:pt idx="5">
                  <c:v>26251</c:v>
                </c:pt>
                <c:pt idx="6">
                  <c:v>28477</c:v>
                </c:pt>
                <c:pt idx="7">
                  <c:v>30679</c:v>
                </c:pt>
                <c:pt idx="8">
                  <c:v>34780</c:v>
                </c:pt>
                <c:pt idx="9">
                  <c:v>38207</c:v>
                </c:pt>
                <c:pt idx="10">
                  <c:v>38840</c:v>
                </c:pt>
                <c:pt idx="11">
                  <c:v>39845</c:v>
                </c:pt>
                <c:pt idx="12">
                  <c:v>42107</c:v>
                </c:pt>
                <c:pt idx="13">
                  <c:v>40300</c:v>
                </c:pt>
                <c:pt idx="14">
                  <c:v>40951</c:v>
                </c:pt>
                <c:pt idx="15">
                  <c:v>40514</c:v>
                </c:pt>
                <c:pt idx="16">
                  <c:v>40956</c:v>
                </c:pt>
                <c:pt idx="17">
                  <c:v>43219</c:v>
                </c:pt>
                <c:pt idx="18">
                  <c:v>45982</c:v>
                </c:pt>
                <c:pt idx="19">
                  <c:v>48931</c:v>
                </c:pt>
                <c:pt idx="20">
                  <c:v>51760</c:v>
                </c:pt>
                <c:pt idx="21">
                  <c:v>55272</c:v>
                </c:pt>
              </c:numCache>
            </c:numRef>
          </c:val>
          <c:smooth val="0"/>
          <c:extLst>
            <c:ext xmlns:c16="http://schemas.microsoft.com/office/drawing/2014/chart" uri="{C3380CC4-5D6E-409C-BE32-E72D297353CC}">
              <c16:uniqueId val="{0000005D-CFF7-4FE6-9F7E-98191282581F}"/>
            </c:ext>
          </c:extLst>
        </c:ser>
        <c:ser>
          <c:idx val="14"/>
          <c:order val="14"/>
          <c:tx>
            <c:strRef>
              <c:f>odpoved1!$P$40:$P$41</c:f>
              <c:strCache>
                <c:ptCount val="1"/>
                <c:pt idx="0">
                  <c:v>Vzdělávání</c:v>
                </c:pt>
              </c:strCache>
            </c:strRef>
          </c:tx>
          <c:spPr>
            <a:ln w="28575" cap="rnd">
              <a:solidFill>
                <a:schemeClr val="accent3">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odpoved1!$P$42:$P$63</c:f>
              <c:numCache>
                <c:formatCode>_-[$CZK]\ * #,##0_-;\-[$CZK]\ * #,##0_-;_-[$CZK]\ * "-"_-;_-@_-</c:formatCode>
                <c:ptCount val="22"/>
                <c:pt idx="0">
                  <c:v>11243</c:v>
                </c:pt>
                <c:pt idx="1">
                  <c:v>12392</c:v>
                </c:pt>
                <c:pt idx="2">
                  <c:v>13586</c:v>
                </c:pt>
                <c:pt idx="3">
                  <c:v>15241</c:v>
                </c:pt>
                <c:pt idx="4">
                  <c:v>16342</c:v>
                </c:pt>
                <c:pt idx="5">
                  <c:v>17082</c:v>
                </c:pt>
                <c:pt idx="6">
                  <c:v>18197</c:v>
                </c:pt>
                <c:pt idx="7">
                  <c:v>19321</c:v>
                </c:pt>
                <c:pt idx="8">
                  <c:v>20098</c:v>
                </c:pt>
                <c:pt idx="9">
                  <c:v>21361</c:v>
                </c:pt>
                <c:pt idx="10">
                  <c:v>20928</c:v>
                </c:pt>
                <c:pt idx="11">
                  <c:v>21502</c:v>
                </c:pt>
                <c:pt idx="12">
                  <c:v>21912</c:v>
                </c:pt>
                <c:pt idx="13">
                  <c:v>22280</c:v>
                </c:pt>
                <c:pt idx="14">
                  <c:v>22692</c:v>
                </c:pt>
                <c:pt idx="15">
                  <c:v>23103</c:v>
                </c:pt>
                <c:pt idx="16">
                  <c:v>23938</c:v>
                </c:pt>
                <c:pt idx="17">
                  <c:v>25358</c:v>
                </c:pt>
                <c:pt idx="18">
                  <c:v>28048</c:v>
                </c:pt>
                <c:pt idx="19">
                  <c:v>31388</c:v>
                </c:pt>
                <c:pt idx="20">
                  <c:v>33656</c:v>
                </c:pt>
                <c:pt idx="21">
                  <c:v>32842</c:v>
                </c:pt>
              </c:numCache>
            </c:numRef>
          </c:val>
          <c:smooth val="0"/>
          <c:extLst>
            <c:ext xmlns:c16="http://schemas.microsoft.com/office/drawing/2014/chart" uri="{C3380CC4-5D6E-409C-BE32-E72D297353CC}">
              <c16:uniqueId val="{0000005E-CFF7-4FE6-9F7E-98191282581F}"/>
            </c:ext>
          </c:extLst>
        </c:ser>
        <c:ser>
          <c:idx val="15"/>
          <c:order val="15"/>
          <c:tx>
            <c:strRef>
              <c:f>odpoved1!$Q$40:$Q$41</c:f>
              <c:strCache>
                <c:ptCount val="1"/>
                <c:pt idx="0">
                  <c:v>Zásobování vodou; činnosti související s odpady a sanacemi</c:v>
                </c:pt>
              </c:strCache>
            </c:strRef>
          </c:tx>
          <c:spPr>
            <a:ln w="28575" cap="rnd">
              <a:solidFill>
                <a:schemeClr val="accent4">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odpoved1!$Q$42:$Q$63</c:f>
              <c:numCache>
                <c:formatCode>_-[$CZK]\ * #,##0_-;\-[$CZK]\ * #,##0_-;_-[$CZK]\ * "-"_-;_-@_-</c:formatCode>
                <c:ptCount val="22"/>
                <c:pt idx="0">
                  <c:v>12850</c:v>
                </c:pt>
                <c:pt idx="1">
                  <c:v>13674</c:v>
                </c:pt>
                <c:pt idx="2">
                  <c:v>14700</c:v>
                </c:pt>
                <c:pt idx="3">
                  <c:v>15370</c:v>
                </c:pt>
                <c:pt idx="4">
                  <c:v>16330</c:v>
                </c:pt>
                <c:pt idx="5">
                  <c:v>17230</c:v>
                </c:pt>
                <c:pt idx="6">
                  <c:v>18241</c:v>
                </c:pt>
                <c:pt idx="7">
                  <c:v>19292</c:v>
                </c:pt>
                <c:pt idx="8">
                  <c:v>20985</c:v>
                </c:pt>
                <c:pt idx="9">
                  <c:v>21638</c:v>
                </c:pt>
                <c:pt idx="10">
                  <c:v>22594</c:v>
                </c:pt>
                <c:pt idx="11">
                  <c:v>22752</c:v>
                </c:pt>
                <c:pt idx="12">
                  <c:v>23262</c:v>
                </c:pt>
                <c:pt idx="13">
                  <c:v>23184</c:v>
                </c:pt>
                <c:pt idx="14">
                  <c:v>23846</c:v>
                </c:pt>
                <c:pt idx="15">
                  <c:v>24367</c:v>
                </c:pt>
                <c:pt idx="16">
                  <c:v>25008</c:v>
                </c:pt>
                <c:pt idx="17">
                  <c:v>26576</c:v>
                </c:pt>
                <c:pt idx="18">
                  <c:v>28272</c:v>
                </c:pt>
                <c:pt idx="19">
                  <c:v>30227</c:v>
                </c:pt>
                <c:pt idx="20">
                  <c:v>30868</c:v>
                </c:pt>
                <c:pt idx="21">
                  <c:v>31120</c:v>
                </c:pt>
              </c:numCache>
            </c:numRef>
          </c:val>
          <c:smooth val="0"/>
          <c:extLst>
            <c:ext xmlns:c16="http://schemas.microsoft.com/office/drawing/2014/chart" uri="{C3380CC4-5D6E-409C-BE32-E72D297353CC}">
              <c16:uniqueId val="{0000005F-CFF7-4FE6-9F7E-98191282581F}"/>
            </c:ext>
          </c:extLst>
        </c:ser>
        <c:ser>
          <c:idx val="16"/>
          <c:order val="16"/>
          <c:tx>
            <c:strRef>
              <c:f>odpoved1!$R$40:$R$41</c:f>
              <c:strCache>
                <c:ptCount val="1"/>
                <c:pt idx="0">
                  <c:v>Zdravotní a sociální péče</c:v>
                </c:pt>
              </c:strCache>
            </c:strRef>
          </c:tx>
          <c:spPr>
            <a:ln w="28575" cap="rnd">
              <a:solidFill>
                <a:schemeClr val="accent5">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odpoved1!$R$42:$R$63</c:f>
              <c:numCache>
                <c:formatCode>_-[$CZK]\ * #,##0_-;\-[$CZK]\ * #,##0_-;_-[$CZK]\ * "-"_-;_-@_-</c:formatCode>
                <c:ptCount val="22"/>
                <c:pt idx="0">
                  <c:v>11297</c:v>
                </c:pt>
                <c:pt idx="1">
                  <c:v>12724</c:v>
                </c:pt>
                <c:pt idx="2">
                  <c:v>14392</c:v>
                </c:pt>
                <c:pt idx="3">
                  <c:v>15476</c:v>
                </c:pt>
                <c:pt idx="4">
                  <c:v>16013</c:v>
                </c:pt>
                <c:pt idx="5">
                  <c:v>16650</c:v>
                </c:pt>
                <c:pt idx="6">
                  <c:v>17974</c:v>
                </c:pt>
                <c:pt idx="7">
                  <c:v>19054</c:v>
                </c:pt>
                <c:pt idx="8">
                  <c:v>20037</c:v>
                </c:pt>
                <c:pt idx="9">
                  <c:v>21627</c:v>
                </c:pt>
                <c:pt idx="10">
                  <c:v>22286</c:v>
                </c:pt>
                <c:pt idx="11">
                  <c:v>23176</c:v>
                </c:pt>
                <c:pt idx="12">
                  <c:v>23622</c:v>
                </c:pt>
                <c:pt idx="13">
                  <c:v>23652</c:v>
                </c:pt>
                <c:pt idx="14">
                  <c:v>24256</c:v>
                </c:pt>
                <c:pt idx="15">
                  <c:v>25352</c:v>
                </c:pt>
                <c:pt idx="16">
                  <c:v>26578</c:v>
                </c:pt>
                <c:pt idx="17">
                  <c:v>28920</c:v>
                </c:pt>
                <c:pt idx="18">
                  <c:v>31630</c:v>
                </c:pt>
                <c:pt idx="19">
                  <c:v>34250</c:v>
                </c:pt>
                <c:pt idx="20">
                  <c:v>38049</c:v>
                </c:pt>
                <c:pt idx="21">
                  <c:v>43535</c:v>
                </c:pt>
              </c:numCache>
            </c:numRef>
          </c:val>
          <c:smooth val="0"/>
          <c:extLst>
            <c:ext xmlns:c16="http://schemas.microsoft.com/office/drawing/2014/chart" uri="{C3380CC4-5D6E-409C-BE32-E72D297353CC}">
              <c16:uniqueId val="{00000060-CFF7-4FE6-9F7E-98191282581F}"/>
            </c:ext>
          </c:extLst>
        </c:ser>
        <c:ser>
          <c:idx val="17"/>
          <c:order val="17"/>
          <c:tx>
            <c:strRef>
              <c:f>odpoved1!$S$40:$S$41</c:f>
              <c:strCache>
                <c:ptCount val="1"/>
                <c:pt idx="0">
                  <c:v>Zemědělství, lesnictví, rybářství</c:v>
                </c:pt>
              </c:strCache>
            </c:strRef>
          </c:tx>
          <c:spPr>
            <a:ln w="28575" cap="rnd">
              <a:solidFill>
                <a:schemeClr val="accent6">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odpoved1!$S$42:$S$63</c:f>
              <c:numCache>
                <c:formatCode>_-[$CZK]\ * #,##0_-;\-[$CZK]\ * #,##0_-;_-[$CZK]\ * "-"_-;_-@_-</c:formatCode>
                <c:ptCount val="22"/>
                <c:pt idx="0">
                  <c:v>10167</c:v>
                </c:pt>
                <c:pt idx="1">
                  <c:v>11120</c:v>
                </c:pt>
                <c:pt idx="2">
                  <c:v>11427</c:v>
                </c:pt>
                <c:pt idx="3">
                  <c:v>11780</c:v>
                </c:pt>
                <c:pt idx="4">
                  <c:v>12846</c:v>
                </c:pt>
                <c:pt idx="5">
                  <c:v>13541</c:v>
                </c:pt>
                <c:pt idx="6">
                  <c:v>14421</c:v>
                </c:pt>
                <c:pt idx="7">
                  <c:v>15761</c:v>
                </c:pt>
                <c:pt idx="8">
                  <c:v>17292</c:v>
                </c:pt>
                <c:pt idx="9">
                  <c:v>17193</c:v>
                </c:pt>
                <c:pt idx="10">
                  <c:v>18020</c:v>
                </c:pt>
                <c:pt idx="11">
                  <c:v>18674</c:v>
                </c:pt>
                <c:pt idx="12">
                  <c:v>19537</c:v>
                </c:pt>
                <c:pt idx="13">
                  <c:v>20207</c:v>
                </c:pt>
                <c:pt idx="14">
                  <c:v>20952</c:v>
                </c:pt>
                <c:pt idx="15">
                  <c:v>21232</c:v>
                </c:pt>
                <c:pt idx="16">
                  <c:v>22240</c:v>
                </c:pt>
                <c:pt idx="17">
                  <c:v>23531</c:v>
                </c:pt>
                <c:pt idx="18">
                  <c:v>25115</c:v>
                </c:pt>
                <c:pt idx="19">
                  <c:v>27204</c:v>
                </c:pt>
                <c:pt idx="20">
                  <c:v>28215</c:v>
                </c:pt>
                <c:pt idx="21">
                  <c:v>27130</c:v>
                </c:pt>
              </c:numCache>
            </c:numRef>
          </c:val>
          <c:smooth val="0"/>
          <c:extLst>
            <c:ext xmlns:c16="http://schemas.microsoft.com/office/drawing/2014/chart" uri="{C3380CC4-5D6E-409C-BE32-E72D297353CC}">
              <c16:uniqueId val="{00000061-CFF7-4FE6-9F7E-98191282581F}"/>
            </c:ext>
          </c:extLst>
        </c:ser>
        <c:ser>
          <c:idx val="18"/>
          <c:order val="18"/>
          <c:tx>
            <c:strRef>
              <c:f>odpoved1!$T$40:$T$41</c:f>
              <c:strCache>
                <c:ptCount val="1"/>
                <c:pt idx="0">
                  <c:v>Zpracovatelský průmysl</c:v>
                </c:pt>
              </c:strCache>
            </c:strRef>
          </c:tx>
          <c:spPr>
            <a:ln w="28575" cap="rnd">
              <a:solidFill>
                <a:schemeClr val="accent1">
                  <a:lumMod val="8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odpoved1!$T$42:$T$63</c:f>
              <c:numCache>
                <c:formatCode>_-[$CZK]\ * #,##0_-;\-[$CZK]\ * #,##0_-;_-[$CZK]\ * "-"_-;_-@_-</c:formatCode>
                <c:ptCount val="22"/>
                <c:pt idx="0">
                  <c:v>12675</c:v>
                </c:pt>
                <c:pt idx="1">
                  <c:v>13574</c:v>
                </c:pt>
                <c:pt idx="2">
                  <c:v>14448</c:v>
                </c:pt>
                <c:pt idx="3">
                  <c:v>15210</c:v>
                </c:pt>
                <c:pt idx="4">
                  <c:v>16376</c:v>
                </c:pt>
                <c:pt idx="5">
                  <c:v>17151</c:v>
                </c:pt>
                <c:pt idx="6">
                  <c:v>18277</c:v>
                </c:pt>
                <c:pt idx="7">
                  <c:v>19633</c:v>
                </c:pt>
                <c:pt idx="8">
                  <c:v>21128</c:v>
                </c:pt>
                <c:pt idx="9">
                  <c:v>21825</c:v>
                </c:pt>
                <c:pt idx="10">
                  <c:v>22680</c:v>
                </c:pt>
                <c:pt idx="11">
                  <c:v>23500</c:v>
                </c:pt>
                <c:pt idx="12">
                  <c:v>24222</c:v>
                </c:pt>
                <c:pt idx="13">
                  <c:v>24562</c:v>
                </c:pt>
                <c:pt idx="14">
                  <c:v>25308</c:v>
                </c:pt>
                <c:pt idx="15">
                  <c:v>26132</c:v>
                </c:pt>
                <c:pt idx="16">
                  <c:v>27238</c:v>
                </c:pt>
                <c:pt idx="17">
                  <c:v>29321</c:v>
                </c:pt>
                <c:pt idx="18">
                  <c:v>31646</c:v>
                </c:pt>
                <c:pt idx="19">
                  <c:v>33560</c:v>
                </c:pt>
                <c:pt idx="20">
                  <c:v>33521</c:v>
                </c:pt>
                <c:pt idx="21">
                  <c:v>34684</c:v>
                </c:pt>
              </c:numCache>
            </c:numRef>
          </c:val>
          <c:smooth val="0"/>
          <c:extLst>
            <c:ext xmlns:c16="http://schemas.microsoft.com/office/drawing/2014/chart" uri="{C3380CC4-5D6E-409C-BE32-E72D297353CC}">
              <c16:uniqueId val="{00000062-CFF7-4FE6-9F7E-98191282581F}"/>
            </c:ext>
          </c:extLst>
        </c:ser>
        <c:dLbls>
          <c:showLegendKey val="0"/>
          <c:showVal val="0"/>
          <c:showCatName val="0"/>
          <c:showSerName val="0"/>
          <c:showPercent val="0"/>
          <c:showBubbleSize val="0"/>
        </c:dLbls>
        <c:smooth val="0"/>
        <c:axId val="868710432"/>
        <c:axId val="868712232"/>
      </c:lineChart>
      <c:catAx>
        <c:axId val="86871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712232"/>
        <c:crosses val="autoZero"/>
        <c:auto val="1"/>
        <c:lblAlgn val="ctr"/>
        <c:lblOffset val="100"/>
        <c:noMultiLvlLbl val="0"/>
      </c:catAx>
      <c:valAx>
        <c:axId val="868712232"/>
        <c:scaling>
          <c:orientation val="minMax"/>
        </c:scaling>
        <c:delete val="0"/>
        <c:axPos val="l"/>
        <c:majorGridlines>
          <c:spPr>
            <a:ln w="9525" cap="flat" cmpd="sng" algn="ctr">
              <a:solidFill>
                <a:schemeClr val="tx1">
                  <a:lumMod val="15000"/>
                  <a:lumOff val="85000"/>
                </a:schemeClr>
              </a:solidFill>
              <a:round/>
            </a:ln>
            <a:effectLst/>
          </c:spPr>
        </c:majorGridlines>
        <c:numFmt formatCode="_-[$CZK]\ * #,##0_-;\-[$CZK]\ * #,##0_-;_-[$CZK]\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710432"/>
        <c:crosses val="autoZero"/>
        <c:crossBetween val="between"/>
      </c:valAx>
      <c:spPr>
        <a:noFill/>
        <a:ln>
          <a:noFill/>
        </a:ln>
        <a:effectLst/>
      </c:spPr>
    </c:plotArea>
    <c:legend>
      <c:legendPos val="r"/>
      <c:layout>
        <c:manualLayout>
          <c:xMode val="edge"/>
          <c:yMode val="edge"/>
          <c:x val="0.6835299075288469"/>
          <c:y val="5.3304285340202547E-2"/>
          <c:w val="0.27135832690186124"/>
          <c:h val="0.92819390905603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[Engeto - SQL projekt - výstup - otázky (Repaired).xlsx]odpoved2!PivotTable3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Množství chleba</a:t>
            </a:r>
            <a:r>
              <a:rPr lang="cs-CZ" baseline="0"/>
              <a:t> a mléka za průměrnou mzdu</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odpoved2!$B$38:$B$39</c:f>
              <c:strCache>
                <c:ptCount val="1"/>
                <c:pt idx="0">
                  <c:v>Chléb konzumní kmínový</c:v>
                </c:pt>
              </c:strCache>
            </c:strRef>
          </c:tx>
          <c:spPr>
            <a:solidFill>
              <a:schemeClr val="accent1"/>
            </a:solidFill>
            <a:ln>
              <a:noFill/>
            </a:ln>
            <a:effectLst/>
          </c:spPr>
          <c:invertIfNegative val="0"/>
          <c:cat>
            <c:strRef>
              <c:f>odpoved2!$A$40:$A$52</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odpoved2!$B$40:$B$52</c:f>
              <c:numCache>
                <c:formatCode>General</c:formatCode>
                <c:ptCount val="13"/>
                <c:pt idx="0">
                  <c:v>1285.077399380805</c:v>
                </c:pt>
                <c:pt idx="1">
                  <c:v>1173.1746031746034</c:v>
                </c:pt>
                <c:pt idx="2">
                  <c:v>1046.7396061269146</c:v>
                </c:pt>
                <c:pt idx="3">
                  <c:v>1258.877551020408</c:v>
                </c:pt>
                <c:pt idx="4">
                  <c:v>1370.8991825613077</c:v>
                </c:pt>
                <c:pt idx="5">
                  <c:v>1190.1040462427745</c:v>
                </c:pt>
                <c:pt idx="6">
                  <c:v>1156.6412213740457</c:v>
                </c:pt>
                <c:pt idx="7">
                  <c:v>1128.7783783783784</c:v>
                </c:pt>
                <c:pt idx="8">
                  <c:v>1163.9565217391305</c:v>
                </c:pt>
                <c:pt idx="9">
                  <c:v>1222.4053452115813</c:v>
                </c:pt>
                <c:pt idx="10">
                  <c:v>1306.268656716418</c:v>
                </c:pt>
                <c:pt idx="11">
                  <c:v>1250.506721820062</c:v>
                </c:pt>
                <c:pt idx="12">
                  <c:v>1341.6907216494844</c:v>
                </c:pt>
              </c:numCache>
            </c:numRef>
          </c:val>
          <c:extLst>
            <c:ext xmlns:c16="http://schemas.microsoft.com/office/drawing/2014/chart" uri="{C3380CC4-5D6E-409C-BE32-E72D297353CC}">
              <c16:uniqueId val="{00000000-4A2E-470C-91E6-765ED30C6824}"/>
            </c:ext>
          </c:extLst>
        </c:ser>
        <c:ser>
          <c:idx val="1"/>
          <c:order val="1"/>
          <c:tx>
            <c:strRef>
              <c:f>odpoved2!$C$38:$C$39</c:f>
              <c:strCache>
                <c:ptCount val="1"/>
                <c:pt idx="0">
                  <c:v>Mléko polotučné pasterované</c:v>
                </c:pt>
              </c:strCache>
            </c:strRef>
          </c:tx>
          <c:spPr>
            <a:solidFill>
              <a:schemeClr val="accent2"/>
            </a:solidFill>
            <a:ln>
              <a:noFill/>
            </a:ln>
            <a:effectLst/>
          </c:spPr>
          <c:invertIfNegative val="0"/>
          <c:cat>
            <c:strRef>
              <c:f>odpoved2!$A$40:$A$52</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odpoved2!$C$40:$C$52</c:f>
              <c:numCache>
                <c:formatCode>General</c:formatCode>
                <c:ptCount val="13"/>
                <c:pt idx="0">
                  <c:v>1438.7521663778161</c:v>
                </c:pt>
                <c:pt idx="1">
                  <c:v>1421.3461538461538</c:v>
                </c:pt>
                <c:pt idx="2">
                  <c:v>1334.3375174337516</c:v>
                </c:pt>
                <c:pt idx="3">
                  <c:v>1576.6134185303515</c:v>
                </c:pt>
                <c:pt idx="4">
                  <c:v>1562.4844720496892</c:v>
                </c:pt>
                <c:pt idx="5">
                  <c:v>1458.130311614731</c:v>
                </c:pt>
                <c:pt idx="6">
                  <c:v>1410.4255319148936</c:v>
                </c:pt>
                <c:pt idx="7">
                  <c:v>1348.9922480620155</c:v>
                </c:pt>
                <c:pt idx="8">
                  <c:v>1293.2850241545893</c:v>
                </c:pt>
                <c:pt idx="9">
                  <c:v>1403.7340153452685</c:v>
                </c:pt>
                <c:pt idx="10">
                  <c:v>1589.0502793296091</c:v>
                </c:pt>
                <c:pt idx="11">
                  <c:v>1550.3076923076924</c:v>
                </c:pt>
                <c:pt idx="12">
                  <c:v>1639.0931989924431</c:v>
                </c:pt>
              </c:numCache>
            </c:numRef>
          </c:val>
          <c:extLst>
            <c:ext xmlns:c16="http://schemas.microsoft.com/office/drawing/2014/chart" uri="{C3380CC4-5D6E-409C-BE32-E72D297353CC}">
              <c16:uniqueId val="{00000001-4A2E-470C-91E6-765ED30C6824}"/>
            </c:ext>
          </c:extLst>
        </c:ser>
        <c:dLbls>
          <c:showLegendKey val="0"/>
          <c:showVal val="0"/>
          <c:showCatName val="0"/>
          <c:showSerName val="0"/>
          <c:showPercent val="0"/>
          <c:showBubbleSize val="0"/>
        </c:dLbls>
        <c:gapWidth val="219"/>
        <c:overlap val="-27"/>
        <c:axId val="428814816"/>
        <c:axId val="428816976"/>
      </c:barChart>
      <c:catAx>
        <c:axId val="42881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16976"/>
        <c:crosses val="autoZero"/>
        <c:auto val="1"/>
        <c:lblAlgn val="ctr"/>
        <c:lblOffset val="100"/>
        <c:noMultiLvlLbl val="0"/>
      </c:catAx>
      <c:valAx>
        <c:axId val="42881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1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281940</xdr:colOff>
      <xdr:row>7</xdr:row>
      <xdr:rowOff>7620</xdr:rowOff>
    </xdr:from>
    <xdr:to>
      <xdr:col>7</xdr:col>
      <xdr:colOff>1485900</xdr:colOff>
      <xdr:row>32</xdr:row>
      <xdr:rowOff>114300</xdr:rowOff>
    </xdr:to>
    <xdr:graphicFrame macro="">
      <xdr:nvGraphicFramePr>
        <xdr:cNvPr id="2" name="Chart 1">
          <a:extLst>
            <a:ext uri="{FF2B5EF4-FFF2-40B4-BE49-F238E27FC236}">
              <a16:creationId xmlns:a16="http://schemas.microsoft.com/office/drawing/2014/main" id="{7C4236CE-81A6-987C-6CB2-A8AEF340C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0</xdr:row>
      <xdr:rowOff>22861</xdr:rowOff>
    </xdr:from>
    <xdr:to>
      <xdr:col>8</xdr:col>
      <xdr:colOff>891540</xdr:colOff>
      <xdr:row>6</xdr:row>
      <xdr:rowOff>99060</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C3DF7AB1-3652-F5CD-CC12-B3BF6AD05DE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6680" y="22861"/>
              <a:ext cx="13914120" cy="1173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929640</xdr:colOff>
      <xdr:row>0</xdr:row>
      <xdr:rowOff>99060</xdr:rowOff>
    </xdr:from>
    <xdr:to>
      <xdr:col>10</xdr:col>
      <xdr:colOff>312420</xdr:colOff>
      <xdr:row>25</xdr:row>
      <xdr:rowOff>114300</xdr:rowOff>
    </xdr:to>
    <xdr:graphicFrame macro="">
      <xdr:nvGraphicFramePr>
        <xdr:cNvPr id="2" name="Chart 1">
          <a:extLst>
            <a:ext uri="{FF2B5EF4-FFF2-40B4-BE49-F238E27FC236}">
              <a16:creationId xmlns:a16="http://schemas.microsoft.com/office/drawing/2014/main" id="{68F2CBA2-88F8-E927-954F-3C1F0F29C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53340</xdr:colOff>
      <xdr:row>0</xdr:row>
      <xdr:rowOff>38101</xdr:rowOff>
    </xdr:from>
    <xdr:to>
      <xdr:col>19</xdr:col>
      <xdr:colOff>548640</xdr:colOff>
      <xdr:row>8</xdr:row>
      <xdr:rowOff>38101</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id="{559A6795-2BC2-D12E-B75A-78754EA8F870}"/>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53340" y="38101"/>
              <a:ext cx="13365480" cy="1463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7887731483" createdVersion="8" refreshedVersion="8" minRefreshableVersion="3" recordCount="35" xr:uid="{C894A41E-C529-459C-BAED-F89AB3261ECF}">
  <cacheSource type="worksheet">
    <worksheetSource name="Otazka4_1"/>
  </cacheSource>
  <cacheFields count="6">
    <cacheField name="source_table" numFmtId="0">
      <sharedItems count="2">
        <s v="mzdy"/>
        <s v="potraviny"/>
      </sharedItems>
    </cacheField>
    <cacheField name="year_data" numFmtId="0">
      <sharedItems containsSemiMixedTypes="0" containsString="0" containsNumber="1" containsInteger="1" minValue="2000" maxValue="2021" count="22">
        <n v="2000"/>
        <n v="2001"/>
        <n v="2002"/>
        <n v="2003"/>
        <n v="2004"/>
        <n v="2005"/>
        <n v="2006"/>
        <n v="2007"/>
        <n v="2008"/>
        <n v="2009"/>
        <n v="2010"/>
        <n v="2011"/>
        <n v="2012"/>
        <n v="2013"/>
        <n v="2014"/>
        <n v="2015"/>
        <n v="2016"/>
        <n v="2017"/>
        <n v="2018"/>
        <n v="2019"/>
        <n v="2020"/>
        <n v="2021"/>
      </sharedItems>
    </cacheField>
    <cacheField name="avg(value)" numFmtId="0">
      <sharedItems containsSemiMixedTypes="0" containsString="0" containsNumber="1" minValue="52.808909999999997" maxValue="36858.578950000003"/>
    </cacheField>
    <cacheField name="compare_value" numFmtId="0">
      <sharedItems/>
    </cacheField>
    <cacheField name="avg(value)_prev_year" numFmtId="0">
      <sharedItems containsMixedTypes="1" containsNumber="1" minValue="56.174259999999997" maxValue="36858.578950000003"/>
    </cacheField>
    <cacheField name="difference" numFmtId="9">
      <sharedItems containsMixedTypes="1" containsNumber="1" minValue="-6.6104853658739415E-2" maxValue="0.137678718843434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7888078706" createdVersion="8" refreshedVersion="8" minRefreshableVersion="3" recordCount="342" xr:uid="{1BDBE3D6-60C9-4FD3-9682-52B69688A7E2}">
  <cacheSource type="worksheet">
    <worksheetSource name="otazka3_1"/>
  </cacheSource>
  <cacheFields count="6">
    <cacheField name="name" numFmtId="0">
      <sharedItems count="27">
        <s v="Banány žluté"/>
        <s v="Cukr krystalový"/>
        <s v="Eidamská cihla"/>
        <s v="Hovězí maso zadní bez kosti"/>
        <s v="Chléb konzumní kmínový"/>
        <s v="Jablka konzumní"/>
        <s v="Jakostní víno bílé"/>
        <s v="Jogurt bílý netučný"/>
        <s v="Kapr živý"/>
        <s v="Konzumní brambory"/>
        <s v="Kuřata kuchaná celá"/>
        <s v="Máslo"/>
        <s v="Mléko polotučné pasterované"/>
        <s v="Mrkev"/>
        <s v="Papriky"/>
        <s v="Pečivo pšeničné bílé"/>
        <s v="Pivo výčepní, světlé, lahvové"/>
        <s v="Pomeranče"/>
        <s v="Přírodní minerální voda uhličitá"/>
        <s v="Pšeničná mouka hladká"/>
        <s v="Rajská jablka červená kulatá"/>
        <s v="Rostlinný roztíratelný tuk"/>
        <s v="Rýže loupaná dlouhozrnná"/>
        <s v="Šunkový salám"/>
        <s v="Těstoviny vaječné"/>
        <s v="Vejce slepičí čerstvá"/>
        <s v="Vepřová pečeně s kostí"/>
      </sharedItems>
    </cacheField>
    <cacheField name="year_data" numFmtId="0">
      <sharedItems containsSemiMixedTypes="0" containsString="0" containsNumber="1" containsInteger="1" minValue="2006" maxValue="2018" count="13">
        <n v="2006"/>
        <n v="2007"/>
        <n v="2008"/>
        <n v="2009"/>
        <n v="2010"/>
        <n v="2011"/>
        <n v="2012"/>
        <n v="2013"/>
        <n v="2014"/>
        <n v="2015"/>
        <n v="2016"/>
        <n v="2017"/>
        <n v="2018"/>
      </sharedItems>
    </cacheField>
    <cacheField name="avg(value)" numFmtId="0">
      <sharedItems containsSemiMixedTypes="0" containsString="0" containsNumber="1" minValue="0.9" maxValue="383.9"/>
    </cacheField>
    <cacheField name="avg(value)_prev_year" numFmtId="0">
      <sharedItems containsMixedTypes="1" containsNumber="1" minValue="0.9" maxValue="383.9"/>
    </cacheField>
    <cacheField name="difference" numFmtId="9">
      <sharedItems containsMixedTypes="1" containsNumber="1" minValue="-0.30378096479791394" maxValue="0.94038325053229221"/>
    </cacheField>
    <cacheField name="compare_value" numFmtId="0">
      <sharedItems/>
    </cacheField>
  </cacheFields>
  <extLst>
    <ext xmlns:x14="http://schemas.microsoft.com/office/spreadsheetml/2009/9/main" uri="{725AE2AE-9491-48be-B2B4-4EB974FC3084}">
      <x14:pivotCacheDefinition pivotCacheId="37850429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7888425922" createdVersion="8" refreshedVersion="8" minRefreshableVersion="3" recordCount="26" xr:uid="{5E001B41-9E2F-4787-8C54-9E9291DD36B8}">
  <cacheSource type="worksheet">
    <worksheetSource name="otazka2_1"/>
  </cacheSource>
  <cacheFields count="5">
    <cacheField name="name" numFmtId="0">
      <sharedItems count="2">
        <s v="Chléb konzumní kmínový"/>
        <s v="Mléko polotučné pasterované"/>
      </sharedItems>
    </cacheField>
    <cacheField name="year_data" numFmtId="0">
      <sharedItems containsSemiMixedTypes="0" containsString="0" containsNumber="1" containsInteger="1" minValue="2006" maxValue="2018" count="13">
        <n v="2006"/>
        <n v="2007"/>
        <n v="2008"/>
        <n v="2009"/>
        <n v="2010"/>
        <n v="2011"/>
        <n v="2012"/>
        <n v="2013"/>
        <n v="2014"/>
        <n v="2015"/>
        <n v="2016"/>
        <n v="2017"/>
        <n v="2018"/>
      </sharedItems>
    </cacheField>
    <cacheField name="avg(value)" numFmtId="0">
      <sharedItems containsSemiMixedTypes="0" containsString="0" containsNumber="1" minValue="14.425000000000001" maxValue="24.25"/>
    </cacheField>
    <cacheField name="prumerna_hodnota_mzdy" numFmtId="0">
      <sharedItems containsSemiMixedTypes="0" containsString="0" containsNumber="1" containsInteger="1" minValue="20754" maxValue="32536"/>
    </cacheField>
    <cacheField name="nasobek" numFmtId="166">
      <sharedItems containsSemiMixedTypes="0" containsString="0" containsNumber="1" minValue="1046.7396061269146" maxValue="1639.093198992443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7888773146" createdVersion="8" refreshedVersion="8" minRefreshableVersion="3" recordCount="418" xr:uid="{A5C37755-62A6-42CF-BD55-DD2F3E209D73}">
  <cacheSource type="worksheet">
    <worksheetSource name="_SELECT_name_year_data_round_avg_CASE_WHEN_additional_info_fyzic_202404181935"/>
  </cacheSource>
  <cacheFields count="4">
    <cacheField name="name" numFmtId="0">
      <sharedItems count="19">
        <s v="Administrativní a podpůrné činnosti"/>
        <s v="Činnosti v oblasti nemovitostí"/>
        <s v="Doprava a skladování"/>
        <s v="Informační a komunikační činnosti"/>
        <s v="Kulturní, zábavní a rekreační činnosti"/>
        <s v="Ostatní činnosti"/>
        <s v="Peněžnictví a pojišťovnictví"/>
        <s v="Profesní, vědecké a technické činnosti"/>
        <s v="Stavebnictví"/>
        <s v="Těžba a dobývání"/>
        <s v="Ubytování, stravování a pohostinství"/>
        <s v="Velkoobchod a maloobchod; opravy a údržba motorových vozidel"/>
        <s v="Veřejná správa a obrana; povinné sociální zabezpečení"/>
        <s v="Výroba a rozvod elektřiny, plynu, tepla a klimatiz. vzduchu"/>
        <s v="Vzdělávání"/>
        <s v="Zásobování vodou; činnosti související s odpady a sanacemi"/>
        <s v="Zdravotní a sociální péče"/>
        <s v="Zemědělství, lesnictví, rybářství"/>
        <s v="Zpracovatelský průmysl"/>
      </sharedItems>
    </cacheField>
    <cacheField name="year_data" numFmtId="0">
      <sharedItems containsSemiMixedTypes="0" containsString="0" containsNumber="1" containsInteger="1" minValue="2000" maxValue="2021" count="22">
        <n v="2000"/>
        <n v="2001"/>
        <n v="2002"/>
        <n v="2003"/>
        <n v="2004"/>
        <n v="2005"/>
        <n v="2006"/>
        <n v="2007"/>
        <n v="2008"/>
        <n v="2009"/>
        <n v="2010"/>
        <n v="2011"/>
        <n v="2012"/>
        <n v="2013"/>
        <n v="2014"/>
        <n v="2015"/>
        <n v="2016"/>
        <n v="2017"/>
        <n v="2018"/>
        <n v="2019"/>
        <n v="2020"/>
        <n v="2021"/>
      </sharedItems>
    </cacheField>
    <cacheField name="fyzicky" numFmtId="164">
      <sharedItems containsSemiMixedTypes="0" containsString="0" containsNumber="1" containsInteger="1" minValue="7284" maxValue="62434"/>
    </cacheField>
    <cacheField name="prepocteny" numFmtId="164">
      <sharedItems containsSemiMixedTypes="0" containsString="0" containsNumber="1" containsInteger="1" minValue="7518" maxValue="64400"/>
    </cacheField>
  </cacheFields>
  <extLst>
    <ext xmlns:x14="http://schemas.microsoft.com/office/spreadsheetml/2009/9/main" uri="{725AE2AE-9491-48be-B2B4-4EB974FC3084}">
      <x14:pivotCacheDefinition pivotCacheId="12651257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9923032407" createdVersion="8" refreshedVersion="8" minRefreshableVersion="3" recordCount="1343" xr:uid="{2142A5DC-0453-4BC2-AEAC-04D317E2DC97}">
  <cacheSource type="worksheet">
    <worksheetSource name="otazka5_1"/>
  </cacheSource>
  <cacheFields count="10">
    <cacheField name="year" numFmtId="0">
      <sharedItems containsSemiMixedTypes="0" containsString="0" containsNumber="1" containsInteger="1" minValue="1960" maxValue="2020" count="61">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sum_GDP" numFmtId="0">
      <sharedItems containsSemiMixedTypes="0" containsString="0" containsNumber="1" minValue="119648042.416154" maxValue="20308366837491.422"/>
    </cacheField>
    <cacheField name="sum_population" numFmtId="0">
      <sharedItems containsSemiMixedTypes="0" containsString="0" containsNumber="1" containsInteger="1" minValue="51142" maxValue="1988072087"/>
    </cacheField>
    <cacheField name="compare_value" numFmtId="0">
      <sharedItems/>
    </cacheField>
    <cacheField name="region_in_world" numFmtId="0">
      <sharedItems count="24">
        <s v="Australia and New Zealand"/>
        <s v="Baltic Countries"/>
        <s v="British Isles"/>
        <s v="Caribbean"/>
        <s v="Central Africa"/>
        <s v="Central America"/>
        <s v="Central and Southeast Europe"/>
        <s v="Eastern Africa"/>
        <s v="Eastern Asia"/>
        <s v="Eastern Europe"/>
        <s v="Melanesia"/>
        <s v="Micronesia"/>
        <s v="Middle East"/>
        <s v="Nordic Countries"/>
        <s v="North America"/>
        <s v="Northern Africa"/>
        <s v="Polynesia"/>
        <s v="South America"/>
        <s v="Southeast Asia"/>
        <s v="Southern Africa"/>
        <s v="Southern and Central Asia"/>
        <s v="Southern Europe"/>
        <s v="Western Africa"/>
        <s v="Western Europe"/>
      </sharedItems>
    </cacheField>
    <cacheField name="sum_GDP_prev_year" numFmtId="0">
      <sharedItems containsMixedTypes="1" containsNumber="1" minValue="119648042.416154" maxValue="20308366837491.422"/>
    </cacheField>
    <cacheField name="difference" numFmtId="9">
      <sharedItems containsMixedTypes="1" containsNumber="1" minValue="-0.96938635758392844" maxValue="12.269928415681218"/>
    </cacheField>
    <cacheField name="difference_food" numFmtId="9">
      <sharedItems containsMixedTypes="1" containsNumber="1" minValue="-6.6104853658739415E-2" maxValue="0.13767871884343497"/>
    </cacheField>
    <cacheField name="filter" numFmtId="9">
      <sharedItems containsMixedTypes="1" containsNumber="1" minValue="-6.6104853658739415E-2" maxValue="0.13767871884343497" count="13">
        <e v="#N/A"/>
        <n v="6.4814251988916327E-2"/>
        <n v="6.9690608567981593E-2"/>
        <n v="-6.6104853658739415E-2"/>
        <n v="8.65414159438882E-3"/>
        <n v="1.7649010596465953E-2"/>
        <n v="0.13767871884343497"/>
        <n v="1.4444120421939211E-2"/>
        <n v="9.2990573663269682E-3"/>
        <n v="-2.2781240624816346E-2"/>
        <n v="-2.29841469308254E-2"/>
        <n v="0.1264461416755307"/>
        <n v="2.5880996588368621E-2"/>
      </sharedItems>
    </cacheField>
    <cacheField name="difference_final" numFmtId="9">
      <sharedItems containsMixedTypes="1" containsNumber="1" minValue="-0.13285444359760312" maxValue="0.170088439909196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13745"/>
    <s v="mzdy2000"/>
    <n v="15084.96711"/>
    <n v="9.7487603492178998E-2"/>
  </r>
  <r>
    <x v="0"/>
    <x v="1"/>
    <n v="15084.96711"/>
    <s v="mzdy2001"/>
    <n v="16336.41447"/>
    <n v="8.2959899804514681E-2"/>
  </r>
  <r>
    <x v="0"/>
    <x v="2"/>
    <n v="16336.41447"/>
    <s v="mzdy2002"/>
    <n v="17328.947370000002"/>
    <n v="6.07558593608577E-2"/>
  </r>
  <r>
    <x v="0"/>
    <x v="3"/>
    <n v="17328.947370000002"/>
    <s v="mzdy2003"/>
    <n v="18418.46053"/>
    <n v="6.2872437473390441E-2"/>
  </r>
  <r>
    <x v="0"/>
    <x v="4"/>
    <n v="18418.46053"/>
    <s v="mzdy2004"/>
    <n v="19450.638159999999"/>
    <n v="5.6040385585906405E-2"/>
  </r>
  <r>
    <x v="0"/>
    <x v="5"/>
    <n v="19450.638159999999"/>
    <s v="mzdy2005"/>
    <n v="20753.782889999999"/>
    <n v="6.6997530840910979E-2"/>
  </r>
  <r>
    <x v="0"/>
    <x v="6"/>
    <n v="20753.782889999999"/>
    <s v="mzdy2006"/>
    <n v="22172.75"/>
    <n v="6.8371492441684723E-2"/>
  </r>
  <r>
    <x v="0"/>
    <x v="7"/>
    <n v="22172.75"/>
    <s v="mzdy2007"/>
    <n v="23918.276320000001"/>
    <n v="7.8723943579393607E-2"/>
  </r>
  <r>
    <x v="0"/>
    <x v="8"/>
    <n v="23918.276320000001"/>
    <s v="mzdy2008"/>
    <n v="24674"/>
    <n v="3.1596076150691488E-2"/>
  </r>
  <r>
    <x v="0"/>
    <x v="9"/>
    <n v="24674"/>
    <s v="mzdy2009"/>
    <n v="25156.184209999999"/>
    <n v="1.9542198670665423E-2"/>
  </r>
  <r>
    <x v="0"/>
    <x v="10"/>
    <n v="25156.184209999999"/>
    <s v="mzdy2010"/>
    <n v="25735.921050000001"/>
    <n v="2.3045499872335506E-2"/>
  </r>
  <r>
    <x v="0"/>
    <x v="11"/>
    <n v="25735.921050000001"/>
    <s v="mzdy2011"/>
    <n v="26516.08553"/>
    <n v="3.0314224172676374E-2"/>
  </r>
  <r>
    <x v="0"/>
    <x v="12"/>
    <n v="26516.08553"/>
    <s v="mzdy2012"/>
    <n v="26103.25"/>
    <n v="-1.5569248693700355E-2"/>
  </r>
  <r>
    <x v="0"/>
    <x v="13"/>
    <n v="26103.25"/>
    <s v="mzdy2013"/>
    <n v="26771.111840000001"/>
    <n v="2.5585390324959656E-2"/>
  </r>
  <r>
    <x v="0"/>
    <x v="14"/>
    <n v="26771.111840000001"/>
    <s v="mzdy2014"/>
    <n v="27442.598679999999"/>
    <n v="2.5082515960233476E-2"/>
  </r>
  <r>
    <x v="0"/>
    <x v="15"/>
    <n v="27442.598679999999"/>
    <s v="mzdy2015"/>
    <n v="28444.14474"/>
    <n v="3.6496035658966974E-2"/>
  </r>
  <r>
    <x v="0"/>
    <x v="16"/>
    <n v="28444.14474"/>
    <s v="mzdy2016"/>
    <n v="30231.059209999999"/>
    <n v="6.282187375762871E-2"/>
  </r>
  <r>
    <x v="0"/>
    <x v="17"/>
    <n v="30231.059209999999"/>
    <s v="mzdy2017"/>
    <n v="32535.85526"/>
    <n v="7.6239341598643318E-2"/>
  </r>
  <r>
    <x v="0"/>
    <x v="18"/>
    <n v="32535.85526"/>
    <s v="mzdy2018"/>
    <n v="34937.407890000002"/>
    <n v="7.3812494271589202E-2"/>
  </r>
  <r>
    <x v="0"/>
    <x v="19"/>
    <n v="34937.407890000002"/>
    <s v="mzdy2019"/>
    <n v="35741.296049999997"/>
    <n v="2.3009381878902557E-2"/>
  </r>
  <r>
    <x v="0"/>
    <x v="20"/>
    <n v="35741.296049999997"/>
    <s v="mzdy2020"/>
    <n v="36858.578950000003"/>
    <n v="3.1260279382062439E-2"/>
  </r>
  <r>
    <x v="0"/>
    <x v="21"/>
    <n v="36858.578950000003"/>
    <s v="mzdy2021"/>
    <e v="#N/A"/>
    <e v="#N/A"/>
  </r>
  <r>
    <x v="1"/>
    <x v="6"/>
    <n v="52.808909999999997"/>
    <s v="potraviny2006"/>
    <n v="56.231679999999997"/>
    <n v="6.4814251988916327E-2"/>
  </r>
  <r>
    <x v="1"/>
    <x v="7"/>
    <n v="56.231679999999997"/>
    <s v="potraviny2007"/>
    <n v="60.150500000000001"/>
    <n v="6.9690608567981593E-2"/>
  </r>
  <r>
    <x v="1"/>
    <x v="8"/>
    <n v="60.150500000000001"/>
    <s v="potraviny2008"/>
    <n v="56.174259999999997"/>
    <n v="-6.6104853658739415E-2"/>
  </r>
  <r>
    <x v="1"/>
    <x v="9"/>
    <n v="56.174259999999997"/>
    <s v="potraviny2009"/>
    <n v="56.660400000000003"/>
    <n v="8.65414159438882E-3"/>
  </r>
  <r>
    <x v="1"/>
    <x v="10"/>
    <n v="56.660400000000003"/>
    <s v="potraviny2010"/>
    <n v="57.660400000000003"/>
    <n v="1.7649010596465953E-2"/>
  </r>
  <r>
    <x v="1"/>
    <x v="11"/>
    <n v="57.660400000000003"/>
    <s v="potraviny2011"/>
    <n v="65.599010000000007"/>
    <n v="0.13767871884343497"/>
  </r>
  <r>
    <x v="1"/>
    <x v="12"/>
    <n v="65.599010000000007"/>
    <s v="potraviny2012"/>
    <n v="66.546530000000004"/>
    <n v="1.4444120421939211E-2"/>
  </r>
  <r>
    <x v="1"/>
    <x v="13"/>
    <n v="66.546530000000004"/>
    <s v="potraviny2013"/>
    <n v="67.165350000000004"/>
    <n v="9.2990573663269682E-3"/>
  </r>
  <r>
    <x v="1"/>
    <x v="14"/>
    <n v="67.165350000000004"/>
    <s v="potraviny2014"/>
    <n v="65.635239999999996"/>
    <n v="-2.2781240624816346E-2"/>
  </r>
  <r>
    <x v="1"/>
    <x v="15"/>
    <n v="65.635239999999996"/>
    <s v="potraviny2015"/>
    <n v="64.126670000000004"/>
    <n v="-2.29841469308254E-2"/>
  </r>
  <r>
    <x v="1"/>
    <x v="16"/>
    <n v="64.126670000000004"/>
    <s v="potraviny2016"/>
    <n v="72.235240000000005"/>
    <n v="0.1264461416755307"/>
  </r>
  <r>
    <x v="1"/>
    <x v="17"/>
    <n v="72.235240000000005"/>
    <s v="potraviny2017"/>
    <n v="74.104759999999999"/>
    <n v="2.5880996588368621E-2"/>
  </r>
  <r>
    <x v="1"/>
    <x v="18"/>
    <n v="74.104759999999999"/>
    <s v="potraviny2018"/>
    <e v="#N/A"/>
    <e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n v="27.4"/>
    <n v="30.774999999999999"/>
    <n v="0.12317518248175174"/>
    <s v="Banány žluté2006"/>
  </r>
  <r>
    <x v="0"/>
    <x v="1"/>
    <n v="30.774999999999999"/>
    <n v="30.25"/>
    <n v="-1.7059301380990988E-2"/>
    <s v="Banány žluté2007"/>
  </r>
  <r>
    <x v="0"/>
    <x v="2"/>
    <n v="30.25"/>
    <n v="30.55"/>
    <n v="9.917355371900749E-3"/>
    <s v="Banány žluté2008"/>
  </r>
  <r>
    <x v="0"/>
    <x v="3"/>
    <n v="30.55"/>
    <n v="27.324999999999999"/>
    <n v="-0.10556464811783961"/>
    <s v="Banány žluté2009"/>
  </r>
  <r>
    <x v="0"/>
    <x v="4"/>
    <n v="27.324999999999999"/>
    <n v="26.95"/>
    <n v="-1.3723696248856387E-2"/>
    <s v="Banány žluté2010"/>
  </r>
  <r>
    <x v="0"/>
    <x v="5"/>
    <n v="26.95"/>
    <n v="31.024999999999999"/>
    <n v="0.15120593692022255"/>
    <s v="Banány žluté2011"/>
  </r>
  <r>
    <x v="0"/>
    <x v="6"/>
    <n v="31.024999999999999"/>
    <n v="31.8"/>
    <n v="2.4979854955681002E-2"/>
    <s v="Banány žluté2012"/>
  </r>
  <r>
    <x v="0"/>
    <x v="7"/>
    <n v="31.8"/>
    <n v="31.65"/>
    <n v="-4.7169811320755262E-3"/>
    <s v="Banány žluté2013"/>
  </r>
  <r>
    <x v="0"/>
    <x v="8"/>
    <n v="31.65"/>
    <n v="31.9"/>
    <n v="7.89889415481837E-3"/>
    <s v="Banány žluté2014"/>
  </r>
  <r>
    <x v="0"/>
    <x v="9"/>
    <n v="31.9"/>
    <n v="31.725000000000001"/>
    <n v="-5.485893416927845E-3"/>
    <s v="Banány žluté2015"/>
  </r>
  <r>
    <x v="0"/>
    <x v="10"/>
    <n v="31.725000000000001"/>
    <n v="31.074999999999999"/>
    <n v="-2.0488573680063071E-2"/>
    <s v="Banány žluté2016"/>
  </r>
  <r>
    <x v="0"/>
    <x v="11"/>
    <n v="31.074999999999999"/>
    <n v="29.324999999999999"/>
    <n v="-5.6315366049879301E-2"/>
    <s v="Banány žluté2017"/>
  </r>
  <r>
    <x v="0"/>
    <x v="12"/>
    <n v="29.324999999999999"/>
    <e v="#N/A"/>
    <e v="#N/A"/>
    <s v="Banány žluté2018"/>
  </r>
  <r>
    <x v="1"/>
    <x v="0"/>
    <n v="21.774999999999999"/>
    <n v="21.9"/>
    <n v="5.7405281285878296E-3"/>
    <s v="Cukr krystalový2006"/>
  </r>
  <r>
    <x v="1"/>
    <x v="1"/>
    <n v="21.9"/>
    <n v="21.024999999999999"/>
    <n v="-3.9954337899543391E-2"/>
    <s v="Cukr krystalový2007"/>
  </r>
  <r>
    <x v="1"/>
    <x v="2"/>
    <n v="21.024999999999999"/>
    <n v="19.8"/>
    <n v="-5.8263971462544473E-2"/>
    <s v="Cukr krystalový2008"/>
  </r>
  <r>
    <x v="1"/>
    <x v="3"/>
    <n v="19.8"/>
    <n v="18.25"/>
    <n v="-7.8282828282828287E-2"/>
    <s v="Cukr krystalový2009"/>
  </r>
  <r>
    <x v="1"/>
    <x v="4"/>
    <n v="18.25"/>
    <n v="22.475000000000001"/>
    <n v="0.23150684931506849"/>
    <s v="Cukr krystalový2010"/>
  </r>
  <r>
    <x v="1"/>
    <x v="5"/>
    <n v="22.475000000000001"/>
    <n v="24.274999999999999"/>
    <n v="8.0088987764182384E-2"/>
    <s v="Cukr krystalový2011"/>
  </r>
  <r>
    <x v="1"/>
    <x v="6"/>
    <n v="24.274999999999999"/>
    <n v="24.175000000000001"/>
    <n v="-4.1194644696188609E-3"/>
    <s v="Cukr krystalový2012"/>
  </r>
  <r>
    <x v="1"/>
    <x v="7"/>
    <n v="24.175000000000001"/>
    <n v="22.024999999999999"/>
    <n v="-8.8934850051706427E-2"/>
    <s v="Cukr krystalový2013"/>
  </r>
  <r>
    <x v="1"/>
    <x v="8"/>
    <n v="22.024999999999999"/>
    <n v="17.8"/>
    <n v="-0.19182746878547097"/>
    <s v="Cukr krystalový2014"/>
  </r>
  <r>
    <x v="1"/>
    <x v="9"/>
    <n v="17.8"/>
    <n v="17.600000000000001"/>
    <n v="-1.1235955056179692E-2"/>
    <s v="Cukr krystalový2015"/>
  </r>
  <r>
    <x v="1"/>
    <x v="10"/>
    <n v="17.600000000000001"/>
    <n v="19.975000000000001"/>
    <n v="0.13494318181818188"/>
    <s v="Cukr krystalový2016"/>
  </r>
  <r>
    <x v="1"/>
    <x v="11"/>
    <n v="19.975000000000001"/>
    <n v="15.775"/>
    <n v="-0.21026282853566958"/>
    <s v="Cukr krystalový2017"/>
  </r>
  <r>
    <x v="1"/>
    <x v="12"/>
    <n v="15.775"/>
    <e v="#N/A"/>
    <e v="#N/A"/>
    <s v="Cukr krystalový2018"/>
  </r>
  <r>
    <x v="2"/>
    <x v="0"/>
    <n v="110.9"/>
    <n v="122.85"/>
    <n v="0.10775473399458968"/>
    <s v="Eidamská cihla2006"/>
  </r>
  <r>
    <x v="2"/>
    <x v="1"/>
    <n v="122.85"/>
    <n v="134.07499999999999"/>
    <n v="9.1371591371591343E-2"/>
    <s v="Eidamská cihla2007"/>
  </r>
  <r>
    <x v="2"/>
    <x v="2"/>
    <n v="134.07499999999999"/>
    <n v="111.65"/>
    <n v="-0.16725713220212557"/>
    <s v="Eidamská cihla2008"/>
  </r>
  <r>
    <x v="2"/>
    <x v="3"/>
    <n v="111.65"/>
    <n v="120.25"/>
    <n v="7.7026421854007987E-2"/>
    <s v="Eidamská cihla2009"/>
  </r>
  <r>
    <x v="2"/>
    <x v="4"/>
    <n v="120.25"/>
    <n v="122.4"/>
    <n v="1.7879417879417936E-2"/>
    <s v="Eidamská cihla2010"/>
  </r>
  <r>
    <x v="2"/>
    <x v="5"/>
    <n v="122.4"/>
    <n v="128.05000000000001"/>
    <n v="4.6160130718954306E-2"/>
    <s v="Eidamská cihla2011"/>
  </r>
  <r>
    <x v="2"/>
    <x v="6"/>
    <n v="128.05000000000001"/>
    <n v="141.97499999999999"/>
    <n v="0.10874658336587251"/>
    <s v="Eidamská cihla2012"/>
  </r>
  <r>
    <x v="2"/>
    <x v="7"/>
    <n v="141.97499999999999"/>
    <n v="150.6"/>
    <n v="6.0750132065504392E-2"/>
    <s v="Eidamská cihla2013"/>
  </r>
  <r>
    <x v="2"/>
    <x v="8"/>
    <n v="150.6"/>
    <n v="119.375"/>
    <n v="-0.20733731739707828"/>
    <s v="Eidamská cihla2014"/>
  </r>
  <r>
    <x v="2"/>
    <x v="9"/>
    <n v="119.375"/>
    <n v="110.875"/>
    <n v="-7.1204188481675423E-2"/>
    <s v="Eidamská cihla2015"/>
  </r>
  <r>
    <x v="2"/>
    <x v="10"/>
    <n v="110.875"/>
    <n v="142.6"/>
    <n v="0.28613303269447576"/>
    <s v="Eidamská cihla2016"/>
  </r>
  <r>
    <x v="2"/>
    <x v="11"/>
    <n v="142.6"/>
    <n v="142.44999999999999"/>
    <n v="-1.0518934081347187E-3"/>
    <s v="Eidamská cihla2017"/>
  </r>
  <r>
    <x v="2"/>
    <x v="12"/>
    <n v="142.44999999999999"/>
    <e v="#N/A"/>
    <e v="#N/A"/>
    <s v="Eidamská cihla2018"/>
  </r>
  <r>
    <x v="3"/>
    <x v="0"/>
    <n v="166.42500000000001"/>
    <n v="169.5"/>
    <n v="1.8476791347453725E-2"/>
    <s v="Hovězí maso zadní bez kosti2006"/>
  </r>
  <r>
    <x v="3"/>
    <x v="1"/>
    <n v="169.5"/>
    <n v="175.75"/>
    <n v="3.6873156342182911E-2"/>
    <s v="Hovězí maso zadní bez kosti2007"/>
  </r>
  <r>
    <x v="3"/>
    <x v="2"/>
    <n v="175.75"/>
    <n v="179"/>
    <n v="1.849217638691325E-2"/>
    <s v="Hovězí maso zadní bez kosti2008"/>
  </r>
  <r>
    <x v="3"/>
    <x v="3"/>
    <n v="179"/>
    <n v="176.07499999999999"/>
    <n v="-1.6340782122905129E-2"/>
    <s v="Hovězí maso zadní bez kosti2009"/>
  </r>
  <r>
    <x v="3"/>
    <x v="4"/>
    <n v="176.07499999999999"/>
    <n v="180.72499999999999"/>
    <n v="2.6409200624733842E-2"/>
    <s v="Hovězí maso zadní bez kosti2010"/>
  </r>
  <r>
    <x v="3"/>
    <x v="5"/>
    <n v="180.72499999999999"/>
    <n v="200.8"/>
    <n v="0.11108037072900823"/>
    <s v="Hovězí maso zadní bez kosti2011"/>
  </r>
  <r>
    <x v="3"/>
    <x v="6"/>
    <n v="200.8"/>
    <n v="207.2"/>
    <n v="3.1872509960159334E-2"/>
    <s v="Hovězí maso zadní bez kosti2012"/>
  </r>
  <r>
    <x v="3"/>
    <x v="7"/>
    <n v="207.2"/>
    <n v="204.97499999999999"/>
    <n v="-1.0738416988416932E-2"/>
    <s v="Hovězí maso zadní bez kosti2013"/>
  </r>
  <r>
    <x v="3"/>
    <x v="8"/>
    <n v="204.97499999999999"/>
    <n v="203.1"/>
    <n v="-9.1474570069520755E-3"/>
    <s v="Hovězí maso zadní bez kosti2014"/>
  </r>
  <r>
    <x v="3"/>
    <x v="9"/>
    <n v="203.1"/>
    <n v="206.02500000000001"/>
    <n v="1.4401772525849399E-2"/>
    <s v="Hovězí maso zadní bez kosti2015"/>
  </r>
  <r>
    <x v="3"/>
    <x v="10"/>
    <n v="206.02500000000001"/>
    <n v="218.27500000000001"/>
    <n v="5.9458803543259275E-2"/>
    <s v="Hovězí maso zadní bez kosti2016"/>
  </r>
  <r>
    <x v="3"/>
    <x v="11"/>
    <n v="218.27500000000001"/>
    <n v="223.25"/>
    <n v="2.2792349100904774E-2"/>
    <s v="Hovězí maso zadní bez kosti2017"/>
  </r>
  <r>
    <x v="3"/>
    <x v="12"/>
    <n v="223.25"/>
    <e v="#N/A"/>
    <e v="#N/A"/>
    <s v="Hovězí maso zadní bez kosti2018"/>
  </r>
  <r>
    <x v="4"/>
    <x v="0"/>
    <n v="16.149999999999999"/>
    <n v="18.899999999999999"/>
    <n v="0.1702786377708978"/>
    <s v="Chléb konzumní kmínový2006"/>
  </r>
  <r>
    <x v="4"/>
    <x v="1"/>
    <n v="18.899999999999999"/>
    <n v="22.85"/>
    <n v="0.20899470899470907"/>
    <s v="Chléb konzumní kmínový2007"/>
  </r>
  <r>
    <x v="4"/>
    <x v="2"/>
    <n v="22.85"/>
    <n v="19.600000000000001"/>
    <n v="-0.14223194748358858"/>
    <s v="Chléb konzumní kmínový2008"/>
  </r>
  <r>
    <x v="4"/>
    <x v="3"/>
    <n v="19.600000000000001"/>
    <n v="18.350000000000001"/>
    <n v="-6.3775510204081676E-2"/>
    <s v="Chléb konzumní kmínový2009"/>
  </r>
  <r>
    <x v="4"/>
    <x v="4"/>
    <n v="18.350000000000001"/>
    <n v="21.625"/>
    <n v="0.17847411444141681"/>
    <s v="Chléb konzumní kmínový2010"/>
  </r>
  <r>
    <x v="4"/>
    <x v="5"/>
    <n v="21.625"/>
    <n v="22.925000000000001"/>
    <n v="6.0115606936416155E-2"/>
    <s v="Chléb konzumní kmínový2011"/>
  </r>
  <r>
    <x v="4"/>
    <x v="6"/>
    <n v="22.925000000000001"/>
    <n v="23.125"/>
    <n v="8.7241003271536499E-3"/>
    <s v="Chléb konzumní kmínový2012"/>
  </r>
  <r>
    <x v="4"/>
    <x v="7"/>
    <n v="23.125"/>
    <n v="23"/>
    <n v="-5.4054054054053502E-3"/>
    <s v="Chléb konzumní kmínový2013"/>
  </r>
  <r>
    <x v="4"/>
    <x v="8"/>
    <n v="23"/>
    <n v="22.45"/>
    <n v="-2.3913043478260954E-2"/>
    <s v="Chléb konzumní kmínový2014"/>
  </r>
  <r>
    <x v="4"/>
    <x v="9"/>
    <n v="22.45"/>
    <n v="21.774999999999999"/>
    <n v="-3.0066815144766168E-2"/>
    <s v="Chléb konzumní kmínový2015"/>
  </r>
  <r>
    <x v="4"/>
    <x v="10"/>
    <n v="21.774999999999999"/>
    <n v="24.175000000000001"/>
    <n v="0.11021814006888642"/>
    <s v="Chléb konzumní kmínový2016"/>
  </r>
  <r>
    <x v="4"/>
    <x v="11"/>
    <n v="24.175000000000001"/>
    <n v="24.25"/>
    <n v="3.1023784901758056E-3"/>
    <s v="Chléb konzumní kmínový2017"/>
  </r>
  <r>
    <x v="4"/>
    <x v="12"/>
    <n v="24.25"/>
    <e v="#N/A"/>
    <e v="#N/A"/>
    <s v="Chléb konzumní kmínový2018"/>
  </r>
  <r>
    <x v="5"/>
    <x v="0"/>
    <n v="30.574999999999999"/>
    <n v="28.675000000000001"/>
    <n v="-6.214227309893694E-2"/>
    <s v="Jablka konzumní2006"/>
  </r>
  <r>
    <x v="5"/>
    <x v="1"/>
    <n v="28.675000000000001"/>
    <n v="32.524999999999999"/>
    <n v="0.13426329555361805"/>
    <s v="Jablka konzumní2007"/>
  </r>
  <r>
    <x v="5"/>
    <x v="2"/>
    <n v="32.524999999999999"/>
    <n v="25.85"/>
    <n v="-0.20522674865488078"/>
    <s v="Jablka konzumní2008"/>
  </r>
  <r>
    <x v="5"/>
    <x v="3"/>
    <n v="25.85"/>
    <n v="25.4"/>
    <n v="-1.740812379110257E-2"/>
    <s v="Jablka konzumní2009"/>
  </r>
  <r>
    <x v="5"/>
    <x v="4"/>
    <n v="25.4"/>
    <n v="29.15"/>
    <n v="0.14763779527559051"/>
    <s v="Jablka konzumní2010"/>
  </r>
  <r>
    <x v="5"/>
    <x v="5"/>
    <n v="29.15"/>
    <n v="31"/>
    <n v="6.3464837049742817E-2"/>
    <s v="Jablka konzumní2011"/>
  </r>
  <r>
    <x v="5"/>
    <x v="6"/>
    <n v="31"/>
    <n v="34.274999999999999"/>
    <n v="0.10564516129032264"/>
    <s v="Jablka konzumní2012"/>
  </r>
  <r>
    <x v="5"/>
    <x v="7"/>
    <n v="34.274999999999999"/>
    <n v="30.5"/>
    <n v="-0.11013858497447115"/>
    <s v="Jablka konzumní2013"/>
  </r>
  <r>
    <x v="5"/>
    <x v="8"/>
    <n v="30.5"/>
    <n v="29.85"/>
    <n v="-2.1311475409836023E-2"/>
    <s v="Jablka konzumní2014"/>
  </r>
  <r>
    <x v="5"/>
    <x v="9"/>
    <n v="29.85"/>
    <n v="29.975000000000001"/>
    <n v="4.1876046901172526E-3"/>
    <s v="Jablka konzumní2015"/>
  </r>
  <r>
    <x v="5"/>
    <x v="10"/>
    <n v="29.975000000000001"/>
    <n v="32.625"/>
    <n v="8.8407005838198494E-2"/>
    <s v="Jablka konzumní2016"/>
  </r>
  <r>
    <x v="5"/>
    <x v="11"/>
    <n v="32.625"/>
    <n v="36.174999999999997"/>
    <n v="0.10881226053639836"/>
    <s v="Jablka konzumní2017"/>
  </r>
  <r>
    <x v="5"/>
    <x v="12"/>
    <n v="36.174999999999997"/>
    <e v="#N/A"/>
    <e v="#N/A"/>
    <s v="Jablka konzumní2018"/>
  </r>
  <r>
    <x v="6"/>
    <x v="9"/>
    <n v="69.3"/>
    <n v="71"/>
    <n v="2.4531024531024626E-2"/>
    <s v="Jakostní víno bílé2015"/>
  </r>
  <r>
    <x v="6"/>
    <x v="10"/>
    <n v="71"/>
    <n v="72.525000000000006"/>
    <n v="2.1478873239436647E-2"/>
    <s v="Jakostní víno bílé2016"/>
  </r>
  <r>
    <x v="6"/>
    <x v="11"/>
    <n v="72.525000000000006"/>
    <n v="75.075000000000003"/>
    <n v="3.5160289555325797E-2"/>
    <s v="Jakostní víno bílé2017"/>
  </r>
  <r>
    <x v="6"/>
    <x v="12"/>
    <n v="75.075000000000003"/>
    <e v="#N/A"/>
    <e v="#N/A"/>
    <s v="Jakostní víno bílé2018"/>
  </r>
  <r>
    <x v="7"/>
    <x v="0"/>
    <n v="0.9"/>
    <n v="0.9"/>
    <n v="0"/>
    <s v="Jogurt bílý netučný2006"/>
  </r>
  <r>
    <x v="7"/>
    <x v="1"/>
    <n v="0.9"/>
    <n v="0.92500000000000004"/>
    <n v="2.7777777777777901E-2"/>
    <s v="Jogurt bílý netučný2007"/>
  </r>
  <r>
    <x v="7"/>
    <x v="2"/>
    <n v="0.92500000000000004"/>
    <n v="0.9"/>
    <n v="-2.7027027027027084E-2"/>
    <s v="Jogurt bílý netučný2008"/>
  </r>
  <r>
    <x v="7"/>
    <x v="3"/>
    <n v="0.9"/>
    <n v="0.92500000000000004"/>
    <n v="2.7777777777777901E-2"/>
    <s v="Jogurt bílý netučný2009"/>
  </r>
  <r>
    <x v="7"/>
    <x v="4"/>
    <n v="0.92500000000000004"/>
    <n v="1"/>
    <n v="8.1081081081080919E-2"/>
    <s v="Jogurt bílý netučný2010"/>
  </r>
  <r>
    <x v="7"/>
    <x v="5"/>
    <n v="1"/>
    <n v="1.1000000000000001"/>
    <n v="0.10000000000000009"/>
    <s v="Jogurt bílý netučný2011"/>
  </r>
  <r>
    <x v="7"/>
    <x v="6"/>
    <n v="1.1000000000000001"/>
    <n v="1.1499999999999999"/>
    <n v="4.5454545454545192E-2"/>
    <s v="Jogurt bílý netučný2012"/>
  </r>
  <r>
    <x v="7"/>
    <x v="7"/>
    <n v="1.1499999999999999"/>
    <n v="1.3"/>
    <n v="0.13043478260869579"/>
    <s v="Jogurt bílý netučný2013"/>
  </r>
  <r>
    <x v="7"/>
    <x v="8"/>
    <n v="1.3"/>
    <n v="1.3"/>
    <n v="0"/>
    <s v="Jogurt bílý netučný2014"/>
  </r>
  <r>
    <x v="7"/>
    <x v="9"/>
    <n v="1.3"/>
    <n v="1.2250000000000001"/>
    <n v="-5.7692307692307709E-2"/>
    <s v="Jogurt bílý netučný2015"/>
  </r>
  <r>
    <x v="7"/>
    <x v="10"/>
    <n v="1.2250000000000001"/>
    <n v="1.3"/>
    <n v="6.1224489795918435E-2"/>
    <s v="Jogurt bílý netučný2016"/>
  </r>
  <r>
    <x v="7"/>
    <x v="11"/>
    <n v="1.3"/>
    <n v="1.375"/>
    <n v="5.7692307692307709E-2"/>
    <s v="Jogurt bílý netučný2017"/>
  </r>
  <r>
    <x v="7"/>
    <x v="12"/>
    <n v="1.375"/>
    <e v="#N/A"/>
    <e v="#N/A"/>
    <s v="Jogurt bílý netučný2018"/>
  </r>
  <r>
    <x v="8"/>
    <x v="0"/>
    <n v="69.3"/>
    <n v="79"/>
    <n v="0.13997113997114008"/>
    <s v="Kapr živý2006"/>
  </r>
  <r>
    <x v="8"/>
    <x v="1"/>
    <n v="79"/>
    <n v="80.400000000000006"/>
    <n v="1.7721518987341867E-2"/>
    <s v="Kapr živý2007"/>
  </r>
  <r>
    <x v="8"/>
    <x v="2"/>
    <n v="80.400000000000006"/>
    <n v="82"/>
    <n v="1.990049751243772E-2"/>
    <s v="Kapr živý2008"/>
  </r>
  <r>
    <x v="8"/>
    <x v="3"/>
    <n v="82"/>
    <n v="84.4"/>
    <n v="2.9268292682926855E-2"/>
    <s v="Kapr živý2009"/>
  </r>
  <r>
    <x v="8"/>
    <x v="4"/>
    <n v="84.4"/>
    <n v="86.8"/>
    <n v="2.8436018957345821E-2"/>
    <s v="Kapr živý2010"/>
  </r>
  <r>
    <x v="8"/>
    <x v="5"/>
    <n v="86.8"/>
    <n v="90.1"/>
    <n v="3.8018433179723532E-2"/>
    <s v="Kapr živý2011"/>
  </r>
  <r>
    <x v="8"/>
    <x v="6"/>
    <n v="90.1"/>
    <n v="88.1"/>
    <n v="-2.2197558268590489E-2"/>
    <s v="Kapr živý2012"/>
  </r>
  <r>
    <x v="8"/>
    <x v="7"/>
    <n v="88.1"/>
    <n v="86.4"/>
    <n v="-1.929625425652659E-2"/>
    <s v="Kapr živý2013"/>
  </r>
  <r>
    <x v="8"/>
    <x v="8"/>
    <n v="86.4"/>
    <n v="87.2"/>
    <n v="9.2592592592593004E-3"/>
    <s v="Kapr živý2014"/>
  </r>
  <r>
    <x v="8"/>
    <x v="9"/>
    <n v="87.2"/>
    <n v="85.1"/>
    <n v="-2.4082568807339499E-2"/>
    <s v="Kapr živý2015"/>
  </r>
  <r>
    <x v="8"/>
    <x v="10"/>
    <n v="85.1"/>
    <n v="87.7"/>
    <n v="3.0552291421856781E-2"/>
    <s v="Kapr živý2016"/>
  </r>
  <r>
    <x v="8"/>
    <x v="11"/>
    <n v="87.7"/>
    <n v="93.5"/>
    <n v="6.6134549600912251E-2"/>
    <s v="Kapr živý2017"/>
  </r>
  <r>
    <x v="8"/>
    <x v="12"/>
    <n v="93.5"/>
    <e v="#N/A"/>
    <e v="#N/A"/>
    <s v="Kapr živý2018"/>
  </r>
  <r>
    <x v="9"/>
    <x v="0"/>
    <n v="12.1"/>
    <n v="14"/>
    <n v="0.1570247933884299"/>
    <s v="Konzumní brambory2006"/>
  </r>
  <r>
    <x v="9"/>
    <x v="1"/>
    <n v="14"/>
    <n v="10.6"/>
    <n v="-0.24285714285714288"/>
    <s v="Konzumní brambory2007"/>
  </r>
  <r>
    <x v="9"/>
    <x v="2"/>
    <n v="10.6"/>
    <n v="10.225"/>
    <n v="-3.5377358490566002E-2"/>
    <s v="Konzumní brambory2008"/>
  </r>
  <r>
    <x v="9"/>
    <x v="3"/>
    <n v="10.225"/>
    <n v="13.35"/>
    <n v="0.3056234718826405"/>
    <s v="Konzumní brambory2009"/>
  </r>
  <r>
    <x v="9"/>
    <x v="4"/>
    <n v="13.35"/>
    <n v="13.5"/>
    <n v="1.1235955056179803E-2"/>
    <s v="Konzumní brambory2010"/>
  </r>
  <r>
    <x v="9"/>
    <x v="5"/>
    <n v="13.5"/>
    <n v="10.55"/>
    <n v="-0.21851851851851845"/>
    <s v="Konzumní brambory2011"/>
  </r>
  <r>
    <x v="9"/>
    <x v="6"/>
    <n v="10.55"/>
    <n v="16.925000000000001"/>
    <n v="0.60426540284360186"/>
    <s v="Konzumní brambory2012"/>
  </r>
  <r>
    <x v="9"/>
    <x v="7"/>
    <n v="16.925000000000001"/>
    <n v="13.55"/>
    <n v="-0.19940915805022152"/>
    <s v="Konzumní brambory2013"/>
  </r>
  <r>
    <x v="9"/>
    <x v="8"/>
    <n v="13.55"/>
    <n v="13.324999999999999"/>
    <n v="-1.6605166051660625E-2"/>
    <s v="Konzumní brambory2014"/>
  </r>
  <r>
    <x v="9"/>
    <x v="9"/>
    <n v="13.324999999999999"/>
    <n v="15.225"/>
    <n v="0.14258911819887432"/>
    <s v="Konzumní brambory2015"/>
  </r>
  <r>
    <x v="9"/>
    <x v="10"/>
    <n v="15.225"/>
    <n v="15.925000000000001"/>
    <n v="4.5977011494253039E-2"/>
    <s v="Konzumní brambory2016"/>
  </r>
  <r>
    <x v="9"/>
    <x v="11"/>
    <n v="15.925000000000001"/>
    <n v="15.1"/>
    <n v="-5.1805337519623351E-2"/>
    <s v="Konzumní brambory2017"/>
  </r>
  <r>
    <x v="9"/>
    <x v="12"/>
    <n v="15.1"/>
    <e v="#N/A"/>
    <e v="#N/A"/>
    <s v="Konzumní brambory2018"/>
  </r>
  <r>
    <x v="10"/>
    <x v="0"/>
    <n v="47.424999999999997"/>
    <n v="53.85"/>
    <n v="0.13547706905640489"/>
    <s v="Kuřata kuchaná celá2006"/>
  </r>
  <r>
    <x v="10"/>
    <x v="1"/>
    <n v="53.85"/>
    <n v="60.725000000000001"/>
    <n v="0.127669452181987"/>
    <s v="Kuřata kuchaná celá2007"/>
  </r>
  <r>
    <x v="10"/>
    <x v="2"/>
    <n v="60.725000000000001"/>
    <n v="57.825000000000003"/>
    <n v="-4.775627830382867E-2"/>
    <s v="Kuřata kuchaná celá2008"/>
  </r>
  <r>
    <x v="10"/>
    <x v="3"/>
    <n v="57.825000000000003"/>
    <n v="56.975000000000001"/>
    <n v="-1.4699524427150945E-2"/>
    <s v="Kuřata kuchaná celá2009"/>
  </r>
  <r>
    <x v="10"/>
    <x v="4"/>
    <n v="56.975000000000001"/>
    <n v="58.3"/>
    <n v="2.3255813953488191E-2"/>
    <s v="Kuřata kuchaná celá2010"/>
  </r>
  <r>
    <x v="10"/>
    <x v="5"/>
    <n v="58.3"/>
    <n v="62.875"/>
    <n v="7.8473413379073875E-2"/>
    <s v="Kuřata kuchaná celá2011"/>
  </r>
  <r>
    <x v="10"/>
    <x v="6"/>
    <n v="62.875"/>
    <n v="69.3"/>
    <n v="0.1021868787276341"/>
    <s v="Kuřata kuchaná celá2012"/>
  </r>
  <r>
    <x v="10"/>
    <x v="7"/>
    <n v="69.3"/>
    <n v="71.775000000000006"/>
    <n v="3.5714285714285809E-2"/>
    <s v="Kuřata kuchaná celá2013"/>
  </r>
  <r>
    <x v="10"/>
    <x v="8"/>
    <n v="71.775000000000006"/>
    <n v="69.575000000000003"/>
    <n v="-3.0651340996168619E-2"/>
    <s v="Kuřata kuchaná celá2014"/>
  </r>
  <r>
    <x v="10"/>
    <x v="9"/>
    <n v="69.575000000000003"/>
    <n v="68.974999999999994"/>
    <n v="-8.6237872799138637E-3"/>
    <s v="Kuřata kuchaná celá2015"/>
  </r>
  <r>
    <x v="10"/>
    <x v="10"/>
    <n v="68.974999999999994"/>
    <n v="68.174999999999997"/>
    <n v="-1.1598405219282348E-2"/>
    <s v="Kuřata kuchaná celá2016"/>
  </r>
  <r>
    <x v="10"/>
    <x v="11"/>
    <n v="68.174999999999997"/>
    <n v="69.325000000000003"/>
    <n v="1.6868353502016875E-2"/>
    <s v="Kuřata kuchaná celá2017"/>
  </r>
  <r>
    <x v="10"/>
    <x v="12"/>
    <n v="69.325000000000003"/>
    <e v="#N/A"/>
    <e v="#N/A"/>
    <s v="Kuřata kuchaná celá2018"/>
  </r>
  <r>
    <x v="11"/>
    <x v="0"/>
    <n v="104.325"/>
    <n v="115.95"/>
    <n v="0.11143062544931714"/>
    <s v="Máslo2006"/>
  </r>
  <r>
    <x v="11"/>
    <x v="1"/>
    <n v="115.95"/>
    <n v="114.1"/>
    <n v="-1.5955153083225593E-2"/>
    <s v="Máslo2007"/>
  </r>
  <r>
    <x v="11"/>
    <x v="2"/>
    <n v="114.1"/>
    <n v="96.1"/>
    <n v="-0.15775635407537247"/>
    <s v="Máslo2008"/>
  </r>
  <r>
    <x v="11"/>
    <x v="3"/>
    <n v="96.1"/>
    <n v="119.3"/>
    <n v="0.24141519250780452"/>
    <s v="Máslo2009"/>
  </r>
  <r>
    <x v="11"/>
    <x v="4"/>
    <n v="119.3"/>
    <n v="139.17500000000001"/>
    <n v="0.16659681475272436"/>
    <s v="Máslo2010"/>
  </r>
  <r>
    <x v="11"/>
    <x v="5"/>
    <n v="139.17500000000001"/>
    <n v="137.02500000000001"/>
    <n v="-1.5448176755882947E-2"/>
    <s v="Máslo2011"/>
  </r>
  <r>
    <x v="11"/>
    <x v="6"/>
    <n v="137.02500000000001"/>
    <n v="154.82499999999999"/>
    <n v="0.12990330231709524"/>
    <s v="Máslo2012"/>
  </r>
  <r>
    <x v="11"/>
    <x v="7"/>
    <n v="154.82499999999999"/>
    <n v="162.97499999999999"/>
    <n v="5.2640077506862726E-2"/>
    <s v="Máslo2013"/>
  </r>
  <r>
    <x v="11"/>
    <x v="8"/>
    <n v="162.97499999999999"/>
    <n v="157.05000000000001"/>
    <n v="-3.6355269213069419E-2"/>
    <s v="Máslo2014"/>
  </r>
  <r>
    <x v="11"/>
    <x v="9"/>
    <n v="157.05000000000001"/>
    <n v="148.35"/>
    <n v="-5.5396370582617149E-2"/>
    <s v="Máslo2015"/>
  </r>
  <r>
    <x v="11"/>
    <x v="10"/>
    <n v="148.35"/>
    <n v="197.8"/>
    <n v="0.33333333333333348"/>
    <s v="Máslo2016"/>
  </r>
  <r>
    <x v="11"/>
    <x v="11"/>
    <n v="197.8"/>
    <n v="207.07499999999999"/>
    <n v="4.6890798786653143E-2"/>
    <s v="Máslo2017"/>
  </r>
  <r>
    <x v="11"/>
    <x v="12"/>
    <n v="207.07499999999999"/>
    <e v="#N/A"/>
    <e v="#N/A"/>
    <s v="Máslo2018"/>
  </r>
  <r>
    <x v="12"/>
    <x v="0"/>
    <n v="14.425000000000001"/>
    <n v="15.6"/>
    <n v="8.1455805892547639E-2"/>
    <s v="Mléko polotučné pasterované2006"/>
  </r>
  <r>
    <x v="12"/>
    <x v="1"/>
    <n v="15.6"/>
    <n v="17.925000000000001"/>
    <n v="0.14903846153846168"/>
    <s v="Mléko polotučné pasterované2007"/>
  </r>
  <r>
    <x v="12"/>
    <x v="2"/>
    <n v="17.925000000000001"/>
    <n v="15.65"/>
    <n v="-0.12691771269177132"/>
    <s v="Mléko polotučné pasterované2008"/>
  </r>
  <r>
    <x v="12"/>
    <x v="3"/>
    <n v="15.65"/>
    <n v="16.100000000000001"/>
    <n v="2.8753993610223683E-2"/>
    <s v="Mléko polotučné pasterované2009"/>
  </r>
  <r>
    <x v="12"/>
    <x v="4"/>
    <n v="16.100000000000001"/>
    <n v="17.649999999999999"/>
    <n v="9.6273291925465632E-2"/>
    <s v="Mléko polotučné pasterované2010"/>
  </r>
  <r>
    <x v="12"/>
    <x v="5"/>
    <n v="17.649999999999999"/>
    <n v="18.8"/>
    <n v="6.5155807365439244E-2"/>
    <s v="Mléko polotučné pasterované2011"/>
  </r>
  <r>
    <x v="12"/>
    <x v="6"/>
    <n v="18.8"/>
    <n v="19.350000000000001"/>
    <n v="2.9255319148936199E-2"/>
    <s v="Mléko polotučné pasterované2012"/>
  </r>
  <r>
    <x v="12"/>
    <x v="7"/>
    <n v="19.350000000000001"/>
    <n v="20.7"/>
    <n v="6.9767441860465018E-2"/>
    <s v="Mléko polotučné pasterované2013"/>
  </r>
  <r>
    <x v="12"/>
    <x v="8"/>
    <n v="20.7"/>
    <n v="19.55"/>
    <n v="-5.5555555555555469E-2"/>
    <s v="Mléko polotučné pasterované2014"/>
  </r>
  <r>
    <x v="12"/>
    <x v="9"/>
    <n v="19.55"/>
    <n v="17.899999999999999"/>
    <n v="-8.4398976982097307E-2"/>
    <s v="Mléko polotučné pasterované2015"/>
  </r>
  <r>
    <x v="12"/>
    <x v="10"/>
    <n v="17.899999999999999"/>
    <n v="19.5"/>
    <n v="8.9385474860335323E-2"/>
    <s v="Mléko polotučné pasterované2016"/>
  </r>
  <r>
    <x v="12"/>
    <x v="11"/>
    <n v="19.5"/>
    <n v="19.850000000000001"/>
    <n v="1.7948717948718107E-2"/>
    <s v="Mléko polotučné pasterované2017"/>
  </r>
  <r>
    <x v="12"/>
    <x v="12"/>
    <n v="19.850000000000001"/>
    <e v="#N/A"/>
    <e v="#N/A"/>
    <s v="Mléko polotučné pasterované2018"/>
  </r>
  <r>
    <x v="13"/>
    <x v="0"/>
    <n v="14.35"/>
    <n v="14.175000000000001"/>
    <n v="-1.2195121951219412E-2"/>
    <s v="Mrkev2006"/>
  </r>
  <r>
    <x v="13"/>
    <x v="1"/>
    <n v="14.175000000000001"/>
    <n v="16.45"/>
    <n v="0.16049382716049365"/>
    <s v="Mrkev2007"/>
  </r>
  <r>
    <x v="13"/>
    <x v="2"/>
    <n v="16.45"/>
    <n v="16.600000000000001"/>
    <n v="9.1185410334346795E-3"/>
    <s v="Mrkev2008"/>
  </r>
  <r>
    <x v="13"/>
    <x v="3"/>
    <n v="16.600000000000001"/>
    <n v="15.675000000000001"/>
    <n v="-5.5722891566265087E-2"/>
    <s v="Mrkev2009"/>
  </r>
  <r>
    <x v="13"/>
    <x v="4"/>
    <n v="15.675000000000001"/>
    <n v="16.45"/>
    <n v="4.9441786283891398E-2"/>
    <s v="Mrkev2010"/>
  </r>
  <r>
    <x v="13"/>
    <x v="5"/>
    <n v="16.45"/>
    <n v="17.425000000000001"/>
    <n v="5.9270516717325306E-2"/>
    <s v="Mrkev2011"/>
  </r>
  <r>
    <x v="13"/>
    <x v="6"/>
    <n v="17.425000000000001"/>
    <n v="18.600000000000001"/>
    <n v="6.7431850789096082E-2"/>
    <s v="Mrkev2012"/>
  </r>
  <r>
    <x v="13"/>
    <x v="7"/>
    <n v="18.600000000000001"/>
    <n v="16.2"/>
    <n v="-0.12903225806451624"/>
    <s v="Mrkev2013"/>
  </r>
  <r>
    <x v="13"/>
    <x v="8"/>
    <n v="16.2"/>
    <n v="20.85"/>
    <n v="0.2870370370370372"/>
    <s v="Mrkev2014"/>
  </r>
  <r>
    <x v="13"/>
    <x v="9"/>
    <n v="20.85"/>
    <n v="18.574999999999999"/>
    <n v="-0.10911270983213439"/>
    <s v="Mrkev2015"/>
  </r>
  <r>
    <x v="13"/>
    <x v="10"/>
    <n v="18.574999999999999"/>
    <n v="15.05"/>
    <n v="-0.18977119784656793"/>
    <s v="Mrkev2016"/>
  </r>
  <r>
    <x v="13"/>
    <x v="11"/>
    <n v="15.05"/>
    <n v="22.475000000000001"/>
    <n v="0.49335548172757471"/>
    <s v="Mrkev2017"/>
  </r>
  <r>
    <x v="13"/>
    <x v="12"/>
    <n v="22.475000000000001"/>
    <e v="#N/A"/>
    <e v="#N/A"/>
    <s v="Mrkev2018"/>
  </r>
  <r>
    <x v="14"/>
    <x v="0"/>
    <n v="35.225000000000001"/>
    <n v="68.349999999999994"/>
    <n v="0.94038325053229221"/>
    <s v="Papriky2006"/>
  </r>
  <r>
    <x v="14"/>
    <x v="1"/>
    <n v="68.349999999999994"/>
    <n v="60.85"/>
    <n v="-0.10972933430870513"/>
    <s v="Papriky2007"/>
  </r>
  <r>
    <x v="14"/>
    <x v="2"/>
    <n v="60.85"/>
    <n v="51.7"/>
    <n v="-0.15036976170912075"/>
    <s v="Papriky2008"/>
  </r>
  <r>
    <x v="14"/>
    <x v="3"/>
    <n v="51.7"/>
    <n v="60.575000000000003"/>
    <n v="0.17166344294003877"/>
    <s v="Papriky2009"/>
  </r>
  <r>
    <x v="14"/>
    <x v="4"/>
    <n v="60.575000000000003"/>
    <n v="53.274999999999999"/>
    <n v="-0.12051176227816762"/>
    <s v="Papriky2010"/>
  </r>
  <r>
    <x v="14"/>
    <x v="5"/>
    <n v="53.274999999999999"/>
    <n v="58.825000000000003"/>
    <n v="0.10417644298451445"/>
    <s v="Papriky2011"/>
  </r>
  <r>
    <x v="14"/>
    <x v="6"/>
    <n v="58.825000000000003"/>
    <n v="61.85"/>
    <n v="5.1423714407139887E-2"/>
    <s v="Papriky2012"/>
  </r>
  <r>
    <x v="14"/>
    <x v="7"/>
    <n v="61.85"/>
    <n v="60.55"/>
    <n v="-2.1018593371059047E-2"/>
    <s v="Papriky2013"/>
  </r>
  <r>
    <x v="14"/>
    <x v="8"/>
    <n v="60.55"/>
    <n v="63.5"/>
    <n v="4.8720066061106682E-2"/>
    <s v="Papriky2014"/>
  </r>
  <r>
    <x v="14"/>
    <x v="9"/>
    <n v="63.5"/>
    <n v="64.55"/>
    <n v="1.6535433070866024E-2"/>
    <s v="Papriky2015"/>
  </r>
  <r>
    <x v="14"/>
    <x v="10"/>
    <n v="64.55"/>
    <n v="62.4"/>
    <n v="-3.3307513555383417E-2"/>
    <s v="Papriky2016"/>
  </r>
  <r>
    <x v="14"/>
    <x v="11"/>
    <n v="62.4"/>
    <n v="60.475000000000001"/>
    <n v="-3.084935897435892E-2"/>
    <s v="Papriky2017"/>
  </r>
  <r>
    <x v="14"/>
    <x v="12"/>
    <n v="60.475000000000001"/>
    <e v="#N/A"/>
    <e v="#N/A"/>
    <s v="Papriky2018"/>
  </r>
  <r>
    <x v="15"/>
    <x v="0"/>
    <n v="38.774999999999999"/>
    <n v="44.05"/>
    <n v="0.13604126370083813"/>
    <s v="Pečivo pšeničné bílé2006"/>
  </r>
  <r>
    <x v="15"/>
    <x v="1"/>
    <n v="44.05"/>
    <n v="54.174999999999997"/>
    <n v="0.22985244040862662"/>
    <s v="Pečivo pšeničné bílé2007"/>
  </r>
  <r>
    <x v="15"/>
    <x v="2"/>
    <n v="54.174999999999997"/>
    <n v="38.825000000000003"/>
    <n v="-0.28334102445777565"/>
    <s v="Pečivo pšeničné bílé2008"/>
  </r>
  <r>
    <x v="15"/>
    <x v="3"/>
    <n v="38.825000000000003"/>
    <n v="33.549999999999997"/>
    <n v="-0.13586606567933046"/>
    <s v="Pečivo pšeničné bílé2009"/>
  </r>
  <r>
    <x v="15"/>
    <x v="4"/>
    <n v="33.549999999999997"/>
    <n v="43.225000000000001"/>
    <n v="0.28837555886736221"/>
    <s v="Pečivo pšeničné bílé2010"/>
  </r>
  <r>
    <x v="15"/>
    <x v="5"/>
    <n v="43.225000000000001"/>
    <n v="43.674999999999997"/>
    <n v="1.0410641989589298E-2"/>
    <s v="Pečivo pšeničné bílé2011"/>
  </r>
  <r>
    <x v="15"/>
    <x v="6"/>
    <n v="43.674999999999997"/>
    <n v="41.975000000000001"/>
    <n v="-3.8923869490555152E-2"/>
    <s v="Pečivo pšeničné bílé2012"/>
  </r>
  <r>
    <x v="15"/>
    <x v="7"/>
    <n v="41.975000000000001"/>
    <n v="40.549999999999997"/>
    <n v="-3.3948779035140042E-2"/>
    <s v="Pečivo pšeničné bílé2013"/>
  </r>
  <r>
    <x v="15"/>
    <x v="8"/>
    <n v="40.549999999999997"/>
    <n v="39.475000000000001"/>
    <n v="-2.6510480887792731E-2"/>
    <s v="Pečivo pšeničné bílé2014"/>
  </r>
  <r>
    <x v="15"/>
    <x v="9"/>
    <n v="39.475000000000001"/>
    <n v="40.85"/>
    <n v="3.483217226092461E-2"/>
    <s v="Pečivo pšeničné bílé2015"/>
  </r>
  <r>
    <x v="15"/>
    <x v="10"/>
    <n v="40.85"/>
    <n v="45.225000000000001"/>
    <n v="0.10709914320685443"/>
    <s v="Pečivo pšeničné bílé2016"/>
  </r>
  <r>
    <x v="15"/>
    <x v="11"/>
    <n v="45.225000000000001"/>
    <n v="43.85"/>
    <n v="-3.0403537866224406E-2"/>
    <s v="Pečivo pšeničné bílé2017"/>
  </r>
  <r>
    <x v="15"/>
    <x v="12"/>
    <n v="43.85"/>
    <e v="#N/A"/>
    <e v="#N/A"/>
    <s v="Pečivo pšeničné bílé2018"/>
  </r>
  <r>
    <x v="16"/>
    <x v="0"/>
    <n v="4.25"/>
    <n v="4.25"/>
    <n v="0"/>
    <s v="Pivo výčepní, světlé, lahvové2006"/>
  </r>
  <r>
    <x v="16"/>
    <x v="1"/>
    <n v="4.25"/>
    <n v="4.5"/>
    <n v="5.8823529411764719E-2"/>
    <s v="Pivo výčepní, světlé, lahvové2007"/>
  </r>
  <r>
    <x v="16"/>
    <x v="2"/>
    <n v="4.5"/>
    <n v="4.5999999999999996"/>
    <n v="2.2222222222222143E-2"/>
    <s v="Pivo výčepní, světlé, lahvové2008"/>
  </r>
  <r>
    <x v="16"/>
    <x v="3"/>
    <n v="4.5999999999999996"/>
    <n v="4.95"/>
    <n v="7.6086956521739246E-2"/>
    <s v="Pivo výčepní, světlé, lahvové2009"/>
  </r>
  <r>
    <x v="16"/>
    <x v="4"/>
    <n v="4.95"/>
    <n v="5"/>
    <n v="1.0101010101010166E-2"/>
    <s v="Pivo výčepní, světlé, lahvové2010"/>
  </r>
  <r>
    <x v="16"/>
    <x v="5"/>
    <n v="5"/>
    <n v="5.0999999999999996"/>
    <n v="2.0000000000000018E-2"/>
    <s v="Pivo výčepní, světlé, lahvové2011"/>
  </r>
  <r>
    <x v="16"/>
    <x v="6"/>
    <n v="5.0999999999999996"/>
    <n v="5.3"/>
    <n v="3.9215686274509887E-2"/>
    <s v="Pivo výčepní, světlé, lahvové2012"/>
  </r>
  <r>
    <x v="16"/>
    <x v="7"/>
    <n v="5.3"/>
    <n v="5.3"/>
    <n v="0"/>
    <s v="Pivo výčepní, světlé, lahvové2013"/>
  </r>
  <r>
    <x v="16"/>
    <x v="8"/>
    <n v="5.3"/>
    <n v="5.35"/>
    <n v="9.4339622641508303E-3"/>
    <s v="Pivo výčepní, světlé, lahvové2014"/>
  </r>
  <r>
    <x v="16"/>
    <x v="9"/>
    <n v="5.35"/>
    <n v="5.625"/>
    <n v="5.1401869158878677E-2"/>
    <s v="Pivo výčepní, světlé, lahvové2015"/>
  </r>
  <r>
    <x v="16"/>
    <x v="10"/>
    <n v="5.625"/>
    <n v="5.625"/>
    <n v="0"/>
    <s v="Pivo výčepní, světlé, lahvové2016"/>
  </r>
  <r>
    <x v="16"/>
    <x v="11"/>
    <n v="5.625"/>
    <n v="5.9"/>
    <n v="4.8888888888888982E-2"/>
    <s v="Pivo výčepní, světlé, lahvové2017"/>
  </r>
  <r>
    <x v="16"/>
    <x v="12"/>
    <n v="5.9"/>
    <e v="#N/A"/>
    <e v="#N/A"/>
    <s v="Pivo výčepní, světlé, lahvové2018"/>
  </r>
  <r>
    <x v="17"/>
    <x v="0"/>
    <n v="24.8"/>
    <n v="30.475000000000001"/>
    <n v="0.22883064516129026"/>
    <s v="Pomeranče2006"/>
  </r>
  <r>
    <x v="17"/>
    <x v="1"/>
    <n v="30.475000000000001"/>
    <n v="31.024999999999999"/>
    <n v="1.8047579983593076E-2"/>
    <s v="Pomeranče2007"/>
  </r>
  <r>
    <x v="17"/>
    <x v="2"/>
    <n v="31.024999999999999"/>
    <n v="29.8"/>
    <n v="-3.948428686543104E-2"/>
    <s v="Pomeranče2008"/>
  </r>
  <r>
    <x v="17"/>
    <x v="3"/>
    <n v="29.8"/>
    <n v="30.925000000000001"/>
    <n v="3.7751677852349008E-2"/>
    <s v="Pomeranče2009"/>
  </r>
  <r>
    <x v="17"/>
    <x v="4"/>
    <n v="30.925000000000001"/>
    <n v="28.05"/>
    <n v="-9.2966855295068762E-2"/>
    <s v="Pomeranče2010"/>
  </r>
  <r>
    <x v="17"/>
    <x v="5"/>
    <n v="28.05"/>
    <n v="30.2"/>
    <n v="7.6648841354723718E-2"/>
    <s v="Pomeranče2011"/>
  </r>
  <r>
    <x v="17"/>
    <x v="6"/>
    <n v="30.2"/>
    <n v="31.35"/>
    <n v="3.8079470198675525E-2"/>
    <s v="Pomeranče2012"/>
  </r>
  <r>
    <x v="17"/>
    <x v="7"/>
    <n v="31.35"/>
    <n v="29.7"/>
    <n v="-5.2631578947368474E-2"/>
    <s v="Pomeranče2013"/>
  </r>
  <r>
    <x v="17"/>
    <x v="8"/>
    <n v="29.7"/>
    <n v="32.475000000000001"/>
    <n v="9.3434343434343425E-2"/>
    <s v="Pomeranče2014"/>
  </r>
  <r>
    <x v="17"/>
    <x v="9"/>
    <n v="32.475000000000001"/>
    <n v="32.6"/>
    <n v="3.8491147036181506E-3"/>
    <s v="Pomeranče2015"/>
  </r>
  <r>
    <x v="17"/>
    <x v="10"/>
    <n v="32.6"/>
    <n v="36.299999999999997"/>
    <n v="0.11349693251533721"/>
    <s v="Pomeranče2016"/>
  </r>
  <r>
    <x v="17"/>
    <x v="11"/>
    <n v="36.299999999999997"/>
    <n v="36.5"/>
    <n v="5.5096418732782926E-3"/>
    <s v="Pomeranče2017"/>
  </r>
  <r>
    <x v="17"/>
    <x v="12"/>
    <n v="36.5"/>
    <e v="#N/A"/>
    <e v="#N/A"/>
    <s v="Pomeranče2018"/>
  </r>
  <r>
    <x v="18"/>
    <x v="0"/>
    <n v="7.6749999999999998"/>
    <n v="7.75"/>
    <n v="9.7719869706840434E-3"/>
    <s v="Přírodní minerální voda uhličitá2006"/>
  </r>
  <r>
    <x v="18"/>
    <x v="1"/>
    <n v="7.75"/>
    <n v="8.25"/>
    <n v="6.4516129032258007E-2"/>
    <s v="Přírodní minerální voda uhličitá2007"/>
  </r>
  <r>
    <x v="18"/>
    <x v="2"/>
    <n v="8.25"/>
    <n v="8.1999999999999993"/>
    <n v="-6.0606060606060996E-3"/>
    <s v="Přírodní minerální voda uhličitá2008"/>
  </r>
  <r>
    <x v="18"/>
    <x v="3"/>
    <n v="8.1999999999999993"/>
    <n v="8"/>
    <n v="-2.4390243902438935E-2"/>
    <s v="Přírodní minerální voda uhličitá2009"/>
  </r>
  <r>
    <x v="18"/>
    <x v="4"/>
    <n v="8"/>
    <n v="8.3249999999999993"/>
    <n v="4.0624999999999911E-2"/>
    <s v="Přírodní minerální voda uhličitá2010"/>
  </r>
  <r>
    <x v="18"/>
    <x v="5"/>
    <n v="8.3249999999999993"/>
    <n v="8.875"/>
    <n v="6.6066066066066131E-2"/>
    <s v="Přírodní minerální voda uhličitá2011"/>
  </r>
  <r>
    <x v="18"/>
    <x v="6"/>
    <n v="8.875"/>
    <n v="8.7249999999999996"/>
    <n v="-1.6901408450704314E-2"/>
    <s v="Přírodní minerální voda uhličitá2012"/>
  </r>
  <r>
    <x v="18"/>
    <x v="7"/>
    <n v="8.7249999999999996"/>
    <n v="8.6750000000000007"/>
    <n v="-5.7306590257878431E-3"/>
    <s v="Přírodní minerální voda uhličitá2013"/>
  </r>
  <r>
    <x v="18"/>
    <x v="8"/>
    <n v="8.6750000000000007"/>
    <n v="8.7249999999999996"/>
    <n v="5.7636887608067955E-3"/>
    <s v="Přírodní minerální voda uhličitá2014"/>
  </r>
  <r>
    <x v="18"/>
    <x v="9"/>
    <n v="8.7249999999999996"/>
    <n v="8.65"/>
    <n v="-8.5959885386818202E-3"/>
    <s v="Přírodní minerální voda uhličitá2015"/>
  </r>
  <r>
    <x v="18"/>
    <x v="10"/>
    <n v="8.65"/>
    <n v="8.7750000000000004"/>
    <n v="1.4450867052023142E-2"/>
    <s v="Přírodní minerální voda uhličitá2016"/>
  </r>
  <r>
    <x v="18"/>
    <x v="11"/>
    <n v="8.7750000000000004"/>
    <n v="8.625"/>
    <n v="-1.7094017094017144E-2"/>
    <s v="Přírodní minerální voda uhličitá2017"/>
  </r>
  <r>
    <x v="18"/>
    <x v="12"/>
    <n v="8.625"/>
    <e v="#N/A"/>
    <e v="#N/A"/>
    <s v="Přírodní minerální voda uhličitá2018"/>
  </r>
  <r>
    <x v="19"/>
    <x v="0"/>
    <n v="7.375"/>
    <n v="9.1"/>
    <n v="0.23389830508474563"/>
    <s v="Pšeničná mouka hladká2006"/>
  </r>
  <r>
    <x v="19"/>
    <x v="1"/>
    <n v="9.1"/>
    <n v="12.95"/>
    <n v="0.42307692307692313"/>
    <s v="Pšeničná mouka hladká2007"/>
  </r>
  <r>
    <x v="19"/>
    <x v="2"/>
    <n v="12.95"/>
    <n v="9.9749999999999996"/>
    <n v="-0.22972972972972971"/>
    <s v="Pšeničná mouka hladká2008"/>
  </r>
  <r>
    <x v="19"/>
    <x v="3"/>
    <n v="9.9749999999999996"/>
    <n v="8.8000000000000007"/>
    <n v="-0.11779448621553879"/>
    <s v="Pšeničná mouka hladká2009"/>
  </r>
  <r>
    <x v="19"/>
    <x v="4"/>
    <n v="8.8000000000000007"/>
    <n v="11.45"/>
    <n v="0.30113636363636354"/>
    <s v="Pšeničná mouka hladká2010"/>
  </r>
  <r>
    <x v="19"/>
    <x v="5"/>
    <n v="11.45"/>
    <n v="11.525"/>
    <n v="6.5502183406114245E-3"/>
    <s v="Pšeničná mouka hladká2011"/>
  </r>
  <r>
    <x v="19"/>
    <x v="6"/>
    <n v="11.525"/>
    <n v="13.324999999999999"/>
    <n v="0.15618221258134479"/>
    <s v="Pšeničná mouka hladká2012"/>
  </r>
  <r>
    <x v="19"/>
    <x v="7"/>
    <n v="13.324999999999999"/>
    <n v="13.125"/>
    <n v="-1.5009380863039379E-2"/>
    <s v="Pšeničná mouka hladká2013"/>
  </r>
  <r>
    <x v="19"/>
    <x v="8"/>
    <n v="13.125"/>
    <n v="12.6"/>
    <n v="-4.0000000000000036E-2"/>
    <s v="Pšeničná mouka hladká2014"/>
  </r>
  <r>
    <x v="19"/>
    <x v="9"/>
    <n v="12.6"/>
    <n v="11.025"/>
    <n v="-0.125"/>
    <s v="Pšeničná mouka hladká2015"/>
  </r>
  <r>
    <x v="19"/>
    <x v="10"/>
    <n v="11.025"/>
    <n v="11.425000000000001"/>
    <n v="3.6281179138321962E-2"/>
    <s v="Pšeničná mouka hladká2016"/>
  </r>
  <r>
    <x v="19"/>
    <x v="11"/>
    <n v="11.425000000000001"/>
    <n v="11.425000000000001"/>
    <n v="0"/>
    <s v="Pšeničná mouka hladká2017"/>
  </r>
  <r>
    <x v="19"/>
    <x v="12"/>
    <n v="11.425000000000001"/>
    <e v="#N/A"/>
    <e v="#N/A"/>
    <s v="Pšeničná mouka hladká2018"/>
  </r>
  <r>
    <x v="20"/>
    <x v="0"/>
    <n v="57.524999999999999"/>
    <n v="40.049999999999997"/>
    <n v="-0.30378096479791394"/>
    <s v="Rajská jablka červená kulatá2006"/>
  </r>
  <r>
    <x v="20"/>
    <x v="1"/>
    <n v="40.049999999999997"/>
    <n v="35.825000000000003"/>
    <n v="-0.10549313358302104"/>
    <s v="Rajská jablka červená kulatá2007"/>
  </r>
  <r>
    <x v="20"/>
    <x v="2"/>
    <n v="35.825000000000003"/>
    <n v="34.9"/>
    <n v="-2.581995812979776E-2"/>
    <s v="Rajská jablka červená kulatá2008"/>
  </r>
  <r>
    <x v="20"/>
    <x v="3"/>
    <n v="34.9"/>
    <n v="42"/>
    <n v="0.20343839541547282"/>
    <s v="Rajská jablka červená kulatá2009"/>
  </r>
  <r>
    <x v="20"/>
    <x v="4"/>
    <n v="42"/>
    <n v="30.3"/>
    <n v="-0.27857142857142858"/>
    <s v="Rajská jablka červená kulatá2010"/>
  </r>
  <r>
    <x v="20"/>
    <x v="5"/>
    <n v="30.3"/>
    <n v="37.875"/>
    <n v="0.25"/>
    <s v="Rajská jablka červená kulatá2011"/>
  </r>
  <r>
    <x v="20"/>
    <x v="6"/>
    <n v="37.875"/>
    <n v="37.075000000000003"/>
    <n v="-2.1122112211221067E-2"/>
    <s v="Rajská jablka červená kulatá2012"/>
  </r>
  <r>
    <x v="20"/>
    <x v="7"/>
    <n v="37.075000000000003"/>
    <n v="41.15"/>
    <n v="0.10991233985165194"/>
    <s v="Rajská jablka červená kulatá2013"/>
  </r>
  <r>
    <x v="20"/>
    <x v="8"/>
    <n v="41.15"/>
    <n v="42.774999999999999"/>
    <n v="3.9489671931956183E-2"/>
    <s v="Rajská jablka červená kulatá2014"/>
  </r>
  <r>
    <x v="20"/>
    <x v="9"/>
    <n v="42.774999999999999"/>
    <n v="40.575000000000003"/>
    <n v="-5.1431911163062449E-2"/>
    <s v="Rajská jablka červená kulatá2015"/>
  </r>
  <r>
    <x v="20"/>
    <x v="10"/>
    <n v="40.575000000000003"/>
    <n v="44.7"/>
    <n v="0.1016635859519408"/>
    <s v="Rajská jablka červená kulatá2016"/>
  </r>
  <r>
    <x v="20"/>
    <x v="11"/>
    <n v="44.7"/>
    <n v="44.5"/>
    <n v="-4.4742729306488371E-3"/>
    <s v="Rajská jablka červená kulatá2017"/>
  </r>
  <r>
    <x v="20"/>
    <x v="12"/>
    <n v="44.5"/>
    <e v="#N/A"/>
    <e v="#N/A"/>
    <s v="Rajská jablka červená kulatá2018"/>
  </r>
  <r>
    <x v="21"/>
    <x v="0"/>
    <n v="69.400000000000006"/>
    <n v="69.474999999999994"/>
    <n v="1.0806916426511215E-3"/>
    <s v="Rostlinný roztíratelný tuk2006"/>
  </r>
  <r>
    <x v="21"/>
    <x v="1"/>
    <n v="69.474999999999994"/>
    <n v="84.85"/>
    <n v="0.22130262684418867"/>
    <s v="Rostlinný roztíratelný tuk2007"/>
  </r>
  <r>
    <x v="21"/>
    <x v="2"/>
    <n v="84.85"/>
    <n v="84.4"/>
    <n v="-5.3034767236298519E-3"/>
    <s v="Rostlinný roztíratelný tuk2008"/>
  </r>
  <r>
    <x v="21"/>
    <x v="3"/>
    <n v="84.4"/>
    <n v="80.474999999999994"/>
    <n v="-4.6504739336493017E-2"/>
    <s v="Rostlinný roztíratelný tuk2009"/>
  </r>
  <r>
    <x v="21"/>
    <x v="4"/>
    <n v="80.474999999999994"/>
    <n v="88.724999999999994"/>
    <n v="0.10251630941286116"/>
    <s v="Rostlinný roztíratelný tuk2010"/>
  </r>
  <r>
    <x v="21"/>
    <x v="5"/>
    <n v="88.724999999999994"/>
    <n v="90"/>
    <n v="1.4370245139476046E-2"/>
    <s v="Rostlinný roztíratelný tuk2011"/>
  </r>
  <r>
    <x v="21"/>
    <x v="6"/>
    <n v="90"/>
    <n v="93.3"/>
    <n v="3.6666666666666625E-2"/>
    <s v="Rostlinný roztíratelný tuk2012"/>
  </r>
  <r>
    <x v="21"/>
    <x v="7"/>
    <n v="93.3"/>
    <n v="93.075000000000003"/>
    <n v="-2.411575562700885E-3"/>
    <s v="Rostlinný roztíratelný tuk2013"/>
  </r>
  <r>
    <x v="21"/>
    <x v="8"/>
    <n v="93.075000000000003"/>
    <n v="91.525000000000006"/>
    <n v="-1.6653236637120594E-2"/>
    <s v="Rostlinný roztíratelný tuk2014"/>
  </r>
  <r>
    <x v="21"/>
    <x v="9"/>
    <n v="91.525000000000006"/>
    <n v="91.424999999999997"/>
    <n v="-1.0925976509151836E-3"/>
    <s v="Rostlinný roztíratelný tuk2015"/>
  </r>
  <r>
    <x v="21"/>
    <x v="10"/>
    <n v="91.424999999999997"/>
    <n v="94.275000000000006"/>
    <n v="3.1173092698933536E-2"/>
    <s v="Rostlinný roztíratelný tuk2016"/>
  </r>
  <r>
    <x v="21"/>
    <x v="11"/>
    <n v="94.275000000000006"/>
    <n v="99.4"/>
    <n v="5.4362238133121243E-2"/>
    <s v="Rostlinný roztíratelný tuk2017"/>
  </r>
  <r>
    <x v="21"/>
    <x v="12"/>
    <n v="99.4"/>
    <e v="#N/A"/>
    <e v="#N/A"/>
    <s v="Rostlinný roztíratelný tuk2018"/>
  </r>
  <r>
    <x v="22"/>
    <x v="0"/>
    <n v="21.3"/>
    <n v="23.85"/>
    <n v="0.11971830985915499"/>
    <s v="Rýže loupaná dlouhozrnná2006"/>
  </r>
  <r>
    <x v="22"/>
    <x v="1"/>
    <n v="23.85"/>
    <n v="33.274999999999999"/>
    <n v="0.39517819706498947"/>
    <s v="Rýže loupaná dlouhozrnná2007"/>
  </r>
  <r>
    <x v="22"/>
    <x v="2"/>
    <n v="33.274999999999999"/>
    <n v="36.125"/>
    <n v="8.5649887302780003E-2"/>
    <s v="Rýže loupaná dlouhozrnná2008"/>
  </r>
  <r>
    <x v="22"/>
    <x v="3"/>
    <n v="36.125"/>
    <n v="33.825000000000003"/>
    <n v="-6.3667820069204129E-2"/>
    <s v="Rýže loupaná dlouhozrnná2009"/>
  </r>
  <r>
    <x v="22"/>
    <x v="4"/>
    <n v="33.825000000000003"/>
    <n v="33.325000000000003"/>
    <n v="-1.4781966001478186E-2"/>
    <s v="Rýže loupaná dlouhozrnná2010"/>
  </r>
  <r>
    <x v="22"/>
    <x v="5"/>
    <n v="33.325000000000003"/>
    <n v="34.024999999999999"/>
    <n v="2.1005251312828044E-2"/>
    <s v="Rýže loupaná dlouhozrnná2011"/>
  </r>
  <r>
    <x v="22"/>
    <x v="6"/>
    <n v="34.024999999999999"/>
    <n v="34.725000000000001"/>
    <n v="2.0573108008817176E-2"/>
    <s v="Rýže loupaná dlouhozrnná2012"/>
  </r>
  <r>
    <x v="22"/>
    <x v="7"/>
    <n v="34.725000000000001"/>
    <n v="35.325000000000003"/>
    <n v="1.7278617710583255E-2"/>
    <s v="Rýže loupaná dlouhozrnná2013"/>
  </r>
  <r>
    <x v="22"/>
    <x v="8"/>
    <n v="35.325000000000003"/>
    <n v="35.924999999999997"/>
    <n v="1.6985138004246059E-2"/>
    <s v="Rýže loupaná dlouhozrnná2014"/>
  </r>
  <r>
    <x v="22"/>
    <x v="9"/>
    <n v="35.924999999999997"/>
    <n v="36.524999999999999"/>
    <n v="1.6701461377870652E-2"/>
    <s v="Rýže loupaná dlouhozrnná2015"/>
  </r>
  <r>
    <x v="22"/>
    <x v="10"/>
    <n v="36.524999999999999"/>
    <n v="36.325000000000003"/>
    <n v="-5.4757015742641357E-3"/>
    <s v="Rýže loupaná dlouhozrnná2016"/>
  </r>
  <r>
    <x v="22"/>
    <x v="11"/>
    <n v="36.325000000000003"/>
    <n v="36.200000000000003"/>
    <n v="-3.4411562284927255E-3"/>
    <s v="Rýže loupaná dlouhozrnná2017"/>
  </r>
  <r>
    <x v="22"/>
    <x v="12"/>
    <n v="36.200000000000003"/>
    <e v="#N/A"/>
    <e v="#N/A"/>
    <s v="Rýže loupaná dlouhozrnná2018"/>
  </r>
  <r>
    <x v="23"/>
    <x v="0"/>
    <n v="116.8"/>
    <n v="116.425"/>
    <n v="-3.2106164383561842E-3"/>
    <s v="Šunkový salám2006"/>
  </r>
  <r>
    <x v="23"/>
    <x v="1"/>
    <n v="116.425"/>
    <n v="119.15"/>
    <n v="2.3405625939446173E-2"/>
    <s v="Šunkový salám2007"/>
  </r>
  <r>
    <x v="23"/>
    <x v="2"/>
    <n v="119.15"/>
    <n v="117.97499999999999"/>
    <n v="-9.8615190935795738E-3"/>
    <s v="Šunkový salám2008"/>
  </r>
  <r>
    <x v="23"/>
    <x v="3"/>
    <n v="117.97499999999999"/>
    <n v="116.925"/>
    <n v="-8.9001907183725582E-3"/>
    <s v="Šunkový salám2009"/>
  </r>
  <r>
    <x v="23"/>
    <x v="4"/>
    <n v="116.925"/>
    <n v="115.875"/>
    <n v="-8.9801154586273135E-3"/>
    <s v="Šunkový salám2010"/>
  </r>
  <r>
    <x v="23"/>
    <x v="5"/>
    <n v="115.875"/>
    <n v="121.75"/>
    <n v="5.0701186623516747E-2"/>
    <s v="Šunkový salám2011"/>
  </r>
  <r>
    <x v="23"/>
    <x v="6"/>
    <n v="121.75"/>
    <n v="126.25"/>
    <n v="3.696098562628336E-2"/>
    <s v="Šunkový salám2012"/>
  </r>
  <r>
    <x v="23"/>
    <x v="7"/>
    <n v="126.25"/>
    <n v="129.42500000000001"/>
    <n v="2.5148514851485171E-2"/>
    <s v="Šunkový salám2013"/>
  </r>
  <r>
    <x v="23"/>
    <x v="8"/>
    <n v="129.42500000000001"/>
    <n v="128.85"/>
    <n v="-4.4427274483292978E-3"/>
    <s v="Šunkový salám2014"/>
  </r>
  <r>
    <x v="23"/>
    <x v="9"/>
    <n v="128.85"/>
    <n v="130.19999999999999"/>
    <n v="1.0477299185098987E-2"/>
    <s v="Šunkový salám2015"/>
  </r>
  <r>
    <x v="23"/>
    <x v="10"/>
    <n v="130.19999999999999"/>
    <n v="142.02500000000001"/>
    <n v="9.0821812596006302E-2"/>
    <s v="Šunkový salám2016"/>
  </r>
  <r>
    <x v="23"/>
    <x v="11"/>
    <n v="142.02500000000001"/>
    <n v="144.9"/>
    <n v="2.0242914979757165E-2"/>
    <s v="Šunkový salám2017"/>
  </r>
  <r>
    <x v="23"/>
    <x v="12"/>
    <n v="144.9"/>
    <e v="#N/A"/>
    <e v="#N/A"/>
    <s v="Šunkový salám2018"/>
  </r>
  <r>
    <x v="24"/>
    <x v="0"/>
    <n v="26.1"/>
    <n v="26.7"/>
    <n v="2.2988505747126409E-2"/>
    <s v="Těstoviny vaječné2006"/>
  </r>
  <r>
    <x v="24"/>
    <x v="1"/>
    <n v="26.7"/>
    <n v="30.774999999999999"/>
    <n v="0.15262172284644193"/>
    <s v="Těstoviny vaječné2007"/>
  </r>
  <r>
    <x v="24"/>
    <x v="2"/>
    <n v="30.774999999999999"/>
    <n v="30.975000000000001"/>
    <n v="6.498781478472937E-3"/>
    <s v="Těstoviny vaječné2008"/>
  </r>
  <r>
    <x v="24"/>
    <x v="3"/>
    <n v="30.975000000000001"/>
    <n v="32"/>
    <n v="3.3091202582727908E-2"/>
    <s v="Těstoviny vaječné2009"/>
  </r>
  <r>
    <x v="24"/>
    <x v="4"/>
    <n v="32"/>
    <n v="35.125"/>
    <n v="9.765625E-2"/>
    <s v="Těstoviny vaječné2010"/>
  </r>
  <r>
    <x v="24"/>
    <x v="5"/>
    <n v="35.125"/>
    <n v="37.524999999999999"/>
    <n v="6.8327402135231363E-2"/>
    <s v="Těstoviny vaječné2011"/>
  </r>
  <r>
    <x v="24"/>
    <x v="6"/>
    <n v="37.524999999999999"/>
    <n v="41"/>
    <n v="9.2604930046635614E-2"/>
    <s v="Těstoviny vaječné2012"/>
  </r>
  <r>
    <x v="24"/>
    <x v="7"/>
    <n v="41"/>
    <n v="42.524999999999999"/>
    <n v="3.7195121951219434E-2"/>
    <s v="Těstoviny vaječné2013"/>
  </r>
  <r>
    <x v="24"/>
    <x v="8"/>
    <n v="42.524999999999999"/>
    <n v="44.424999999999997"/>
    <n v="4.4679600235155714E-2"/>
    <s v="Těstoviny vaječné2014"/>
  </r>
  <r>
    <x v="24"/>
    <x v="9"/>
    <n v="44.424999999999997"/>
    <n v="44.8"/>
    <n v="8.4411930219470133E-3"/>
    <s v="Těstoviny vaječné2015"/>
  </r>
  <r>
    <x v="24"/>
    <x v="10"/>
    <n v="44.8"/>
    <n v="46.55"/>
    <n v="3.90625E-2"/>
    <s v="Těstoviny vaječné2016"/>
  </r>
  <r>
    <x v="24"/>
    <x v="11"/>
    <n v="46.55"/>
    <n v="47.85"/>
    <n v="2.7926960257787403E-2"/>
    <s v="Těstoviny vaječné2017"/>
  </r>
  <r>
    <x v="24"/>
    <x v="12"/>
    <n v="47.85"/>
    <e v="#N/A"/>
    <e v="#N/A"/>
    <s v="Těstoviny vaječné2018"/>
  </r>
  <r>
    <x v="25"/>
    <x v="0"/>
    <n v="234.875"/>
    <n v="249.625"/>
    <n v="6.279936136242692E-2"/>
    <s v="Vejce slepičí čerstvá2006"/>
  </r>
  <r>
    <x v="25"/>
    <x v="1"/>
    <n v="249.625"/>
    <n v="279.14999999999998"/>
    <n v="0.11827741612418619"/>
    <s v="Vejce slepičí čerstvá2007"/>
  </r>
  <r>
    <x v="25"/>
    <x v="2"/>
    <n v="279.14999999999998"/>
    <n v="260.2"/>
    <n v="-6.7884649829840549E-2"/>
    <s v="Vejce slepičí čerstvá2008"/>
  </r>
  <r>
    <x v="25"/>
    <x v="3"/>
    <n v="260.2"/>
    <n v="249.125"/>
    <n v="-4.2563412759415775E-2"/>
    <s v="Vejce slepičí čerstvá2009"/>
  </r>
  <r>
    <x v="25"/>
    <x v="4"/>
    <n v="249.125"/>
    <n v="232.1"/>
    <n v="-6.8339187155042724E-2"/>
    <s v="Vejce slepičí čerstvá2010"/>
  </r>
  <r>
    <x v="25"/>
    <x v="5"/>
    <n v="232.1"/>
    <n v="359.22500000000002"/>
    <n v="0.5477165015079708"/>
    <s v="Vejce slepičí čerstvá2011"/>
  </r>
  <r>
    <x v="25"/>
    <x v="6"/>
    <n v="359.22500000000002"/>
    <n v="304.85000000000002"/>
    <n v="-0.15136752731574921"/>
    <s v="Vejce slepičí čerstvá2012"/>
  </r>
  <r>
    <x v="25"/>
    <x v="7"/>
    <n v="304.85000000000002"/>
    <n v="309.3"/>
    <n v="1.4597342955551929E-2"/>
    <s v="Vejce slepičí čerstvá2013"/>
  </r>
  <r>
    <x v="25"/>
    <x v="8"/>
    <n v="309.3"/>
    <n v="311.42500000000001"/>
    <n v="6.8703524086646262E-3"/>
    <s v="Vejce slepičí čerstvá2014"/>
  </r>
  <r>
    <x v="25"/>
    <x v="9"/>
    <n v="311.42500000000001"/>
    <n v="286.52499999999998"/>
    <n v="-7.9955045356024823E-2"/>
    <s v="Vejce slepičí čerstvá2015"/>
  </r>
  <r>
    <x v="25"/>
    <x v="10"/>
    <n v="286.52499999999998"/>
    <n v="363.32499999999999"/>
    <n v="0.26803943809440711"/>
    <s v="Vejce slepičí čerstvá2016"/>
  </r>
  <r>
    <x v="25"/>
    <x v="11"/>
    <n v="363.32499999999999"/>
    <n v="383.9"/>
    <n v="5.6629739214202113E-2"/>
    <s v="Vejce slepičí čerstvá2017"/>
  </r>
  <r>
    <x v="25"/>
    <x v="12"/>
    <n v="383.9"/>
    <e v="#N/A"/>
    <e v="#N/A"/>
    <s v="Vejce slepičí čerstvá2018"/>
  </r>
  <r>
    <x v="26"/>
    <x v="0"/>
    <n v="105.25"/>
    <n v="102.925"/>
    <n v="-2.209026128266034E-2"/>
    <s v="Vepřová pečeně s kostí2006"/>
  </r>
  <r>
    <x v="26"/>
    <x v="1"/>
    <n v="102.925"/>
    <n v="106.72499999999999"/>
    <n v="3.6920087442312344E-2"/>
    <s v="Vepřová pečeně s kostí2007"/>
  </r>
  <r>
    <x v="26"/>
    <x v="2"/>
    <n v="106.72499999999999"/>
    <n v="106.47499999999999"/>
    <n v="-2.3424689622862926E-3"/>
    <s v="Vepřová pečeně s kostí2008"/>
  </r>
  <r>
    <x v="26"/>
    <x v="3"/>
    <n v="106.47499999999999"/>
    <n v="100.45"/>
    <n v="-5.6586053064099473E-2"/>
    <s v="Vepřová pečeně s kostí2009"/>
  </r>
  <r>
    <x v="26"/>
    <x v="4"/>
    <n v="100.45"/>
    <n v="100.05"/>
    <n v="-3.982080637133012E-3"/>
    <s v="Vepřová pečeně s kostí2010"/>
  </r>
  <r>
    <x v="26"/>
    <x v="5"/>
    <n v="100.05"/>
    <n v="109.4"/>
    <n v="9.3453273363318434E-2"/>
    <s v="Vepřová pečeně s kostí2011"/>
  </r>
  <r>
    <x v="26"/>
    <x v="6"/>
    <n v="109.4"/>
    <n v="115.85"/>
    <n v="5.895795246800728E-2"/>
    <s v="Vepřová pečeně s kostí2012"/>
  </r>
  <r>
    <x v="26"/>
    <x v="7"/>
    <n v="115.85"/>
    <n v="116.375"/>
    <n v="4.5317220543807935E-3"/>
    <s v="Vepřová pečeně s kostí2013"/>
  </r>
  <r>
    <x v="26"/>
    <x v="8"/>
    <n v="116.375"/>
    <n v="108.65"/>
    <n v="-6.6380236305048301E-2"/>
    <s v="Vepřová pečeně s kostí2014"/>
  </r>
  <r>
    <x v="26"/>
    <x v="9"/>
    <n v="108.65"/>
    <n v="109.47499999999999"/>
    <n v="7.5931891394385165E-3"/>
    <s v="Vepřová pečeně s kostí2015"/>
  </r>
  <r>
    <x v="26"/>
    <x v="10"/>
    <n v="109.47499999999999"/>
    <n v="118.3"/>
    <n v="8.0612011874857226E-2"/>
    <s v="Vepřová pečeně s kostí2016"/>
  </r>
  <r>
    <x v="26"/>
    <x v="11"/>
    <n v="118.3"/>
    <n v="116.85"/>
    <n v="-1.2256973795435333E-2"/>
    <s v="Vepřová pečeně s kostí2017"/>
  </r>
  <r>
    <x v="26"/>
    <x v="12"/>
    <n v="116.85"/>
    <e v="#N/A"/>
    <e v="#N/A"/>
    <s v="Vepřová pečeně s kostí20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16.149999999999999"/>
    <n v="20754"/>
    <n v="1285.077399380805"/>
  </r>
  <r>
    <x v="0"/>
    <x v="1"/>
    <n v="18.899999999999999"/>
    <n v="22173"/>
    <n v="1173.1746031746034"/>
  </r>
  <r>
    <x v="0"/>
    <x v="2"/>
    <n v="22.85"/>
    <n v="23918"/>
    <n v="1046.7396061269146"/>
  </r>
  <r>
    <x v="0"/>
    <x v="3"/>
    <n v="19.600000000000001"/>
    <n v="24674"/>
    <n v="1258.877551020408"/>
  </r>
  <r>
    <x v="0"/>
    <x v="4"/>
    <n v="18.350000000000001"/>
    <n v="25156"/>
    <n v="1370.8991825613077"/>
  </r>
  <r>
    <x v="0"/>
    <x v="5"/>
    <n v="21.625"/>
    <n v="25736"/>
    <n v="1190.1040462427745"/>
  </r>
  <r>
    <x v="0"/>
    <x v="6"/>
    <n v="22.925000000000001"/>
    <n v="26516"/>
    <n v="1156.6412213740457"/>
  </r>
  <r>
    <x v="0"/>
    <x v="7"/>
    <n v="23.125"/>
    <n v="26103"/>
    <n v="1128.7783783783784"/>
  </r>
  <r>
    <x v="0"/>
    <x v="8"/>
    <n v="23"/>
    <n v="26771"/>
    <n v="1163.9565217391305"/>
  </r>
  <r>
    <x v="0"/>
    <x v="9"/>
    <n v="22.45"/>
    <n v="27443"/>
    <n v="1222.4053452115813"/>
  </r>
  <r>
    <x v="0"/>
    <x v="10"/>
    <n v="21.774999999999999"/>
    <n v="28444"/>
    <n v="1306.268656716418"/>
  </r>
  <r>
    <x v="0"/>
    <x v="11"/>
    <n v="24.175000000000001"/>
    <n v="30231"/>
    <n v="1250.506721820062"/>
  </r>
  <r>
    <x v="0"/>
    <x v="12"/>
    <n v="24.25"/>
    <n v="32536"/>
    <n v="1341.6907216494844"/>
  </r>
  <r>
    <x v="1"/>
    <x v="0"/>
    <n v="14.425000000000001"/>
    <n v="20754"/>
    <n v="1438.7521663778161"/>
  </r>
  <r>
    <x v="1"/>
    <x v="1"/>
    <n v="15.6"/>
    <n v="22173"/>
    <n v="1421.3461538461538"/>
  </r>
  <r>
    <x v="1"/>
    <x v="2"/>
    <n v="17.925000000000001"/>
    <n v="23918"/>
    <n v="1334.3375174337516"/>
  </r>
  <r>
    <x v="1"/>
    <x v="3"/>
    <n v="15.65"/>
    <n v="24674"/>
    <n v="1576.6134185303515"/>
  </r>
  <r>
    <x v="1"/>
    <x v="4"/>
    <n v="16.100000000000001"/>
    <n v="25156"/>
    <n v="1562.4844720496892"/>
  </r>
  <r>
    <x v="1"/>
    <x v="5"/>
    <n v="17.649999999999999"/>
    <n v="25736"/>
    <n v="1458.130311614731"/>
  </r>
  <r>
    <x v="1"/>
    <x v="6"/>
    <n v="18.8"/>
    <n v="26516"/>
    <n v="1410.4255319148936"/>
  </r>
  <r>
    <x v="1"/>
    <x v="7"/>
    <n v="19.350000000000001"/>
    <n v="26103"/>
    <n v="1348.9922480620155"/>
  </r>
  <r>
    <x v="1"/>
    <x v="8"/>
    <n v="20.7"/>
    <n v="26771"/>
    <n v="1293.2850241545893"/>
  </r>
  <r>
    <x v="1"/>
    <x v="9"/>
    <n v="19.55"/>
    <n v="27443"/>
    <n v="1403.7340153452685"/>
  </r>
  <r>
    <x v="1"/>
    <x v="10"/>
    <n v="17.899999999999999"/>
    <n v="28444"/>
    <n v="1589.0502793296091"/>
  </r>
  <r>
    <x v="1"/>
    <x v="11"/>
    <n v="19.5"/>
    <n v="30231"/>
    <n v="1550.3076923076924"/>
  </r>
  <r>
    <x v="1"/>
    <x v="12"/>
    <n v="19.850000000000001"/>
    <n v="32536"/>
    <n v="1639.093198992443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n v="9747"/>
    <n v="10454"/>
  </r>
  <r>
    <x v="0"/>
    <x v="1"/>
    <n v="10383"/>
    <n v="11284"/>
  </r>
  <r>
    <x v="0"/>
    <x v="2"/>
    <n v="11051"/>
    <n v="12114"/>
  </r>
  <r>
    <x v="0"/>
    <x v="3"/>
    <n v="11203"/>
    <n v="12190"/>
  </r>
  <r>
    <x v="0"/>
    <x v="4"/>
    <n v="11977"/>
    <n v="12947"/>
  </r>
  <r>
    <x v="0"/>
    <x v="5"/>
    <n v="12391"/>
    <n v="13488"/>
  </r>
  <r>
    <x v="0"/>
    <x v="6"/>
    <n v="13414"/>
    <n v="14444"/>
  </r>
  <r>
    <x v="0"/>
    <x v="7"/>
    <n v="14117"/>
    <n v="15236"/>
  </r>
  <r>
    <x v="0"/>
    <x v="8"/>
    <n v="14451"/>
    <n v="15527"/>
  </r>
  <r>
    <x v="0"/>
    <x v="9"/>
    <n v="15041"/>
    <n v="15921"/>
  </r>
  <r>
    <x v="0"/>
    <x v="10"/>
    <n v="15222"/>
    <n v="15943"/>
  </r>
  <r>
    <x v="0"/>
    <x v="11"/>
    <n v="15509"/>
    <n v="16547"/>
  </r>
  <r>
    <x v="0"/>
    <x v="12"/>
    <n v="15935"/>
    <n v="17040"/>
  </r>
  <r>
    <x v="0"/>
    <x v="13"/>
    <n v="16026"/>
    <n v="16829"/>
  </r>
  <r>
    <x v="0"/>
    <x v="14"/>
    <n v="16191"/>
    <n v="17201"/>
  </r>
  <r>
    <x v="0"/>
    <x v="15"/>
    <n v="16560"/>
    <n v="17570"/>
  </r>
  <r>
    <x v="0"/>
    <x v="16"/>
    <n v="17537"/>
    <n v="18578"/>
  </r>
  <r>
    <x v="0"/>
    <x v="17"/>
    <n v="18861"/>
    <n v="19568"/>
  </r>
  <r>
    <x v="0"/>
    <x v="18"/>
    <n v="20166"/>
    <n v="20954"/>
  </r>
  <r>
    <x v="0"/>
    <x v="19"/>
    <n v="21842"/>
    <n v="22973"/>
  </r>
  <r>
    <x v="0"/>
    <x v="20"/>
    <n v="22649"/>
    <n v="24469"/>
  </r>
  <r>
    <x v="0"/>
    <x v="21"/>
    <n v="23685"/>
    <n v="25686"/>
  </r>
  <r>
    <x v="1"/>
    <x v="0"/>
    <n v="11496"/>
    <n v="12414"/>
  </r>
  <r>
    <x v="1"/>
    <x v="1"/>
    <n v="12464"/>
    <n v="13696"/>
  </r>
  <r>
    <x v="1"/>
    <x v="2"/>
    <n v="14129"/>
    <n v="15568"/>
  </r>
  <r>
    <x v="1"/>
    <x v="3"/>
    <n v="14933"/>
    <n v="16303"/>
  </r>
  <r>
    <x v="1"/>
    <x v="4"/>
    <n v="15856"/>
    <n v="17438"/>
  </r>
  <r>
    <x v="1"/>
    <x v="5"/>
    <n v="16365"/>
    <n v="17875"/>
  </r>
  <r>
    <x v="1"/>
    <x v="6"/>
    <n v="17551"/>
    <n v="19242"/>
  </r>
  <r>
    <x v="1"/>
    <x v="7"/>
    <n v="18994"/>
    <n v="20708"/>
  </r>
  <r>
    <x v="1"/>
    <x v="8"/>
    <n v="19656"/>
    <n v="20790"/>
  </r>
  <r>
    <x v="1"/>
    <x v="9"/>
    <n v="19919"/>
    <n v="20706"/>
  </r>
  <r>
    <x v="1"/>
    <x v="10"/>
    <n v="20265"/>
    <n v="21341"/>
  </r>
  <r>
    <x v="1"/>
    <x v="11"/>
    <n v="21084"/>
    <n v="22337"/>
  </r>
  <r>
    <x v="1"/>
    <x v="12"/>
    <n v="21438"/>
    <n v="22552"/>
  </r>
  <r>
    <x v="1"/>
    <x v="13"/>
    <n v="21094"/>
    <n v="22152"/>
  </r>
  <r>
    <x v="1"/>
    <x v="14"/>
    <n v="21812"/>
    <n v="22763"/>
  </r>
  <r>
    <x v="1"/>
    <x v="15"/>
    <n v="22569"/>
    <n v="23561"/>
  </r>
  <r>
    <x v="1"/>
    <x v="16"/>
    <n v="23636"/>
    <n v="24521"/>
  </r>
  <r>
    <x v="1"/>
    <x v="17"/>
    <n v="25195"/>
    <n v="26029"/>
  </r>
  <r>
    <x v="1"/>
    <x v="18"/>
    <n v="27060"/>
    <n v="28109"/>
  </r>
  <r>
    <x v="1"/>
    <x v="19"/>
    <n v="29743"/>
    <n v="31470"/>
  </r>
  <r>
    <x v="1"/>
    <x v="20"/>
    <n v="27612"/>
    <n v="29320"/>
  </r>
  <r>
    <x v="1"/>
    <x v="21"/>
    <n v="30520"/>
    <n v="32692"/>
  </r>
  <r>
    <x v="2"/>
    <x v="0"/>
    <n v="13190"/>
    <n v="13367"/>
  </r>
  <r>
    <x v="2"/>
    <x v="1"/>
    <n v="14113"/>
    <n v="14290"/>
  </r>
  <r>
    <x v="2"/>
    <x v="2"/>
    <n v="15173"/>
    <n v="15416"/>
  </r>
  <r>
    <x v="2"/>
    <x v="3"/>
    <n v="15988"/>
    <n v="16260"/>
  </r>
  <r>
    <x v="2"/>
    <x v="4"/>
    <n v="17099"/>
    <n v="17347"/>
  </r>
  <r>
    <x v="2"/>
    <x v="5"/>
    <n v="17941"/>
    <n v="18191"/>
  </r>
  <r>
    <x v="2"/>
    <x v="6"/>
    <n v="18994"/>
    <n v="19257"/>
  </r>
  <r>
    <x v="2"/>
    <x v="7"/>
    <n v="20394"/>
    <n v="20654"/>
  </r>
  <r>
    <x v="2"/>
    <x v="8"/>
    <n v="22008"/>
    <n v="22374"/>
  </r>
  <r>
    <x v="2"/>
    <x v="9"/>
    <n v="22689"/>
    <n v="23010"/>
  </r>
  <r>
    <x v="2"/>
    <x v="10"/>
    <n v="22740"/>
    <n v="23062"/>
  </r>
  <r>
    <x v="2"/>
    <x v="11"/>
    <n v="22756"/>
    <n v="23062"/>
  </r>
  <r>
    <x v="2"/>
    <x v="12"/>
    <n v="22998"/>
    <n v="23293"/>
  </r>
  <r>
    <x v="2"/>
    <x v="13"/>
    <n v="23127"/>
    <n v="23414"/>
  </r>
  <r>
    <x v="2"/>
    <x v="14"/>
    <n v="23600"/>
    <n v="23874"/>
  </r>
  <r>
    <x v="2"/>
    <x v="15"/>
    <n v="24370"/>
    <n v="24645"/>
  </r>
  <r>
    <x v="2"/>
    <x v="16"/>
    <n v="25506"/>
    <n v="25815"/>
  </r>
  <r>
    <x v="2"/>
    <x v="17"/>
    <n v="27152"/>
    <n v="27426"/>
  </r>
  <r>
    <x v="2"/>
    <x v="18"/>
    <n v="29136"/>
    <n v="29460"/>
  </r>
  <r>
    <x v="2"/>
    <x v="19"/>
    <n v="31160"/>
    <n v="31626"/>
  </r>
  <r>
    <x v="2"/>
    <x v="20"/>
    <n v="31354"/>
    <n v="31933"/>
  </r>
  <r>
    <x v="2"/>
    <x v="21"/>
    <n v="31619"/>
    <n v="32256"/>
  </r>
  <r>
    <x v="3"/>
    <x v="0"/>
    <n v="21592"/>
    <n v="22068"/>
  </r>
  <r>
    <x v="3"/>
    <x v="1"/>
    <n v="24882"/>
    <n v="25423"/>
  </r>
  <r>
    <x v="3"/>
    <x v="2"/>
    <n v="26726"/>
    <n v="27397"/>
  </r>
  <r>
    <x v="3"/>
    <x v="3"/>
    <n v="28793"/>
    <n v="29464"/>
  </r>
  <r>
    <x v="3"/>
    <x v="4"/>
    <n v="30606"/>
    <n v="31308"/>
  </r>
  <r>
    <x v="3"/>
    <x v="5"/>
    <n v="32680"/>
    <n v="33402"/>
  </r>
  <r>
    <x v="3"/>
    <x v="6"/>
    <n v="34942"/>
    <n v="35793"/>
  </r>
  <r>
    <x v="3"/>
    <x v="7"/>
    <n v="37204"/>
    <n v="38150"/>
  </r>
  <r>
    <x v="3"/>
    <x v="8"/>
    <n v="40862"/>
    <n v="41787"/>
  </r>
  <r>
    <x v="3"/>
    <x v="9"/>
    <n v="42238"/>
    <n v="43082"/>
  </r>
  <r>
    <x v="3"/>
    <x v="10"/>
    <n v="42807"/>
    <n v="43790"/>
  </r>
  <r>
    <x v="3"/>
    <x v="11"/>
    <n v="44265"/>
    <n v="45335"/>
  </r>
  <r>
    <x v="3"/>
    <x v="12"/>
    <n v="45690"/>
    <n v="46641"/>
  </r>
  <r>
    <x v="3"/>
    <x v="13"/>
    <n v="45240"/>
    <n v="46155"/>
  </r>
  <r>
    <x v="3"/>
    <x v="14"/>
    <n v="46875"/>
    <n v="47870"/>
  </r>
  <r>
    <x v="3"/>
    <x v="15"/>
    <n v="47833"/>
    <n v="49004"/>
  </r>
  <r>
    <x v="3"/>
    <x v="16"/>
    <n v="49161"/>
    <n v="50147"/>
  </r>
  <r>
    <x v="3"/>
    <x v="17"/>
    <n v="51641"/>
    <n v="52812"/>
  </r>
  <r>
    <x v="3"/>
    <x v="18"/>
    <n v="55475"/>
    <n v="56728"/>
  </r>
  <r>
    <x v="3"/>
    <x v="19"/>
    <n v="57780"/>
    <n v="59203"/>
  </r>
  <r>
    <x v="3"/>
    <x v="20"/>
    <n v="60132"/>
    <n v="62006"/>
  </r>
  <r>
    <x v="3"/>
    <x v="21"/>
    <n v="62434"/>
    <n v="64400"/>
  </r>
  <r>
    <x v="4"/>
    <x v="0"/>
    <n v="10282"/>
    <n v="11405"/>
  </r>
  <r>
    <x v="4"/>
    <x v="1"/>
    <n v="11651"/>
    <n v="12874"/>
  </r>
  <r>
    <x v="4"/>
    <x v="2"/>
    <n v="12008"/>
    <n v="13204"/>
  </r>
  <r>
    <x v="4"/>
    <x v="3"/>
    <n v="12887"/>
    <n v="14243"/>
  </r>
  <r>
    <x v="4"/>
    <x v="4"/>
    <n v="13790"/>
    <n v="15072"/>
  </r>
  <r>
    <x v="4"/>
    <x v="5"/>
    <n v="14684"/>
    <n v="16065"/>
  </r>
  <r>
    <x v="4"/>
    <x v="6"/>
    <n v="15478"/>
    <n v="16827"/>
  </r>
  <r>
    <x v="4"/>
    <x v="7"/>
    <n v="16473"/>
    <n v="17903"/>
  </r>
  <r>
    <x v="4"/>
    <x v="8"/>
    <n v="17384"/>
    <n v="18791"/>
  </r>
  <r>
    <x v="4"/>
    <x v="9"/>
    <n v="18326"/>
    <n v="19449"/>
  </r>
  <r>
    <x v="4"/>
    <x v="10"/>
    <n v="18610"/>
    <n v="19834"/>
  </r>
  <r>
    <x v="4"/>
    <x v="11"/>
    <n v="18562"/>
    <n v="19865"/>
  </r>
  <r>
    <x v="4"/>
    <x v="12"/>
    <n v="19550"/>
    <n v="20808"/>
  </r>
  <r>
    <x v="4"/>
    <x v="13"/>
    <n v="19293"/>
    <n v="20510"/>
  </r>
  <r>
    <x v="4"/>
    <x v="14"/>
    <n v="20119"/>
    <n v="21302"/>
  </r>
  <r>
    <x v="4"/>
    <x v="15"/>
    <n v="20850"/>
    <n v="22047"/>
  </r>
  <r>
    <x v="4"/>
    <x v="16"/>
    <n v="22202"/>
    <n v="23521"/>
  </r>
  <r>
    <x v="4"/>
    <x v="17"/>
    <n v="24199"/>
    <n v="25518"/>
  </r>
  <r>
    <x v="4"/>
    <x v="18"/>
    <n v="26762"/>
    <n v="28399"/>
  </r>
  <r>
    <x v="4"/>
    <x v="19"/>
    <n v="29346"/>
    <n v="31137"/>
  </r>
  <r>
    <x v="4"/>
    <x v="20"/>
    <n v="29485"/>
    <n v="31738"/>
  </r>
  <r>
    <x v="4"/>
    <x v="21"/>
    <n v="28680"/>
    <n v="30690"/>
  </r>
  <r>
    <x v="5"/>
    <x v="0"/>
    <n v="9974"/>
    <n v="11140"/>
  </r>
  <r>
    <x v="5"/>
    <x v="1"/>
    <n v="10912"/>
    <n v="12090"/>
  </r>
  <r>
    <x v="5"/>
    <x v="2"/>
    <n v="11959"/>
    <n v="13224"/>
  </r>
  <r>
    <x v="5"/>
    <x v="3"/>
    <n v="12942"/>
    <n v="14074"/>
  </r>
  <r>
    <x v="5"/>
    <x v="4"/>
    <n v="13495"/>
    <n v="14789"/>
  </r>
  <r>
    <x v="5"/>
    <x v="5"/>
    <n v="14072"/>
    <n v="15432"/>
  </r>
  <r>
    <x v="5"/>
    <x v="6"/>
    <n v="14955"/>
    <n v="16484"/>
  </r>
  <r>
    <x v="5"/>
    <x v="7"/>
    <n v="15929"/>
    <n v="17602"/>
  </r>
  <r>
    <x v="5"/>
    <x v="8"/>
    <n v="16491"/>
    <n v="17990"/>
  </r>
  <r>
    <x v="5"/>
    <x v="9"/>
    <n v="16782"/>
    <n v="18329"/>
  </r>
  <r>
    <x v="5"/>
    <x v="10"/>
    <n v="16804"/>
    <n v="18350"/>
  </r>
  <r>
    <x v="5"/>
    <x v="11"/>
    <n v="17611"/>
    <n v="19214"/>
  </r>
  <r>
    <x v="5"/>
    <x v="12"/>
    <n v="17853"/>
    <n v="19366"/>
  </r>
  <r>
    <x v="5"/>
    <x v="13"/>
    <n v="17902"/>
    <n v="19858"/>
  </r>
  <r>
    <x v="5"/>
    <x v="14"/>
    <n v="18036"/>
    <n v="20290"/>
  </r>
  <r>
    <x v="5"/>
    <x v="15"/>
    <n v="18601"/>
    <n v="20801"/>
  </r>
  <r>
    <x v="5"/>
    <x v="16"/>
    <n v="19150"/>
    <n v="21458"/>
  </r>
  <r>
    <x v="5"/>
    <x v="17"/>
    <n v="20018"/>
    <n v="22404"/>
  </r>
  <r>
    <x v="5"/>
    <x v="18"/>
    <n v="21250"/>
    <n v="23696"/>
  </r>
  <r>
    <x v="5"/>
    <x v="19"/>
    <n v="22556"/>
    <n v="25280"/>
  </r>
  <r>
    <x v="5"/>
    <x v="20"/>
    <n v="22765"/>
    <n v="25968"/>
  </r>
  <r>
    <x v="5"/>
    <x v="21"/>
    <n v="23280"/>
    <n v="27266"/>
  </r>
  <r>
    <x v="6"/>
    <x v="0"/>
    <n v="24927"/>
    <n v="25171"/>
  </r>
  <r>
    <x v="6"/>
    <x v="1"/>
    <n v="28362"/>
    <n v="28668"/>
  </r>
  <r>
    <x v="6"/>
    <x v="2"/>
    <n v="30869"/>
    <n v="31282"/>
  </r>
  <r>
    <x v="6"/>
    <x v="3"/>
    <n v="32467"/>
    <n v="32885"/>
  </r>
  <r>
    <x v="6"/>
    <x v="4"/>
    <n v="34733"/>
    <n v="35230"/>
  </r>
  <r>
    <x v="6"/>
    <x v="5"/>
    <n v="36713"/>
    <n v="37302"/>
  </r>
  <r>
    <x v="6"/>
    <x v="6"/>
    <n v="39353"/>
    <n v="40027"/>
  </r>
  <r>
    <x v="6"/>
    <x v="7"/>
    <n v="40725"/>
    <n v="42372"/>
  </r>
  <r>
    <x v="6"/>
    <x v="8"/>
    <n v="43975"/>
    <n v="45670"/>
  </r>
  <r>
    <x v="6"/>
    <x v="9"/>
    <n v="44708"/>
    <n v="46103"/>
  </r>
  <r>
    <x v="6"/>
    <x v="10"/>
    <n v="45340"/>
    <n v="46189"/>
  </r>
  <r>
    <x v="6"/>
    <x v="11"/>
    <n v="46568"/>
    <n v="47673"/>
  </r>
  <r>
    <x v="6"/>
    <x v="12"/>
    <n v="49706"/>
    <n v="50800"/>
  </r>
  <r>
    <x v="6"/>
    <x v="13"/>
    <n v="45234"/>
    <n v="46316"/>
  </r>
  <r>
    <x v="6"/>
    <x v="14"/>
    <n v="47000"/>
    <n v="48260"/>
  </r>
  <r>
    <x v="6"/>
    <x v="15"/>
    <n v="47077"/>
    <n v="48728"/>
  </r>
  <r>
    <x v="6"/>
    <x v="16"/>
    <n v="48683"/>
    <n v="50104"/>
  </r>
  <r>
    <x v="6"/>
    <x v="17"/>
    <n v="50524"/>
    <n v="52058"/>
  </r>
  <r>
    <x v="6"/>
    <x v="18"/>
    <n v="53340"/>
    <n v="54883"/>
  </r>
  <r>
    <x v="6"/>
    <x v="19"/>
    <n v="57456"/>
    <n v="59184"/>
  </r>
  <r>
    <x v="6"/>
    <x v="20"/>
    <n v="57571"/>
    <n v="59380"/>
  </r>
  <r>
    <x v="6"/>
    <x v="21"/>
    <n v="60539"/>
    <n v="62544"/>
  </r>
  <r>
    <x v="7"/>
    <x v="0"/>
    <n v="15337"/>
    <n v="15991"/>
  </r>
  <r>
    <x v="7"/>
    <x v="1"/>
    <n v="16566"/>
    <n v="17351"/>
  </r>
  <r>
    <x v="7"/>
    <x v="2"/>
    <n v="18257"/>
    <n v="19584"/>
  </r>
  <r>
    <x v="7"/>
    <x v="3"/>
    <n v="19476"/>
    <n v="20717"/>
  </r>
  <r>
    <x v="7"/>
    <x v="4"/>
    <n v="20346"/>
    <n v="21784"/>
  </r>
  <r>
    <x v="7"/>
    <x v="5"/>
    <n v="22006"/>
    <n v="23458"/>
  </r>
  <r>
    <x v="7"/>
    <x v="6"/>
    <n v="23106"/>
    <n v="24645"/>
  </r>
  <r>
    <x v="7"/>
    <x v="7"/>
    <n v="25317"/>
    <n v="26886"/>
  </r>
  <r>
    <x v="7"/>
    <x v="8"/>
    <n v="28658"/>
    <n v="30224"/>
  </r>
  <r>
    <x v="7"/>
    <x v="9"/>
    <n v="30284"/>
    <n v="31791"/>
  </r>
  <r>
    <x v="7"/>
    <x v="10"/>
    <n v="30095"/>
    <n v="31602"/>
  </r>
  <r>
    <x v="7"/>
    <x v="11"/>
    <n v="30476"/>
    <n v="32372"/>
  </r>
  <r>
    <x v="7"/>
    <x v="12"/>
    <n v="31141"/>
    <n v="32817"/>
  </r>
  <r>
    <x v="7"/>
    <x v="13"/>
    <n v="30274"/>
    <n v="31825"/>
  </r>
  <r>
    <x v="7"/>
    <x v="14"/>
    <n v="31094"/>
    <n v="32552"/>
  </r>
  <r>
    <x v="7"/>
    <x v="15"/>
    <n v="32029"/>
    <n v="33881"/>
  </r>
  <r>
    <x v="7"/>
    <x v="16"/>
    <n v="33142"/>
    <n v="34851"/>
  </r>
  <r>
    <x v="7"/>
    <x v="17"/>
    <n v="35011"/>
    <n v="36849"/>
  </r>
  <r>
    <x v="7"/>
    <x v="18"/>
    <n v="37163"/>
    <n v="38985"/>
  </r>
  <r>
    <x v="7"/>
    <x v="19"/>
    <n v="39518"/>
    <n v="42026"/>
  </r>
  <r>
    <x v="7"/>
    <x v="20"/>
    <n v="39640"/>
    <n v="42406"/>
  </r>
  <r>
    <x v="7"/>
    <x v="21"/>
    <n v="40582"/>
    <n v="43681"/>
  </r>
  <r>
    <x v="8"/>
    <x v="0"/>
    <n v="12484"/>
    <n v="12607"/>
  </r>
  <r>
    <x v="8"/>
    <x v="1"/>
    <n v="13358"/>
    <n v="13510"/>
  </r>
  <r>
    <x v="8"/>
    <x v="2"/>
    <n v="14033"/>
    <n v="14188"/>
  </r>
  <r>
    <x v="8"/>
    <x v="3"/>
    <n v="15023"/>
    <n v="15166"/>
  </r>
  <r>
    <x v="8"/>
    <x v="4"/>
    <n v="16072"/>
    <n v="16246"/>
  </r>
  <r>
    <x v="8"/>
    <x v="5"/>
    <n v="16602"/>
    <n v="16774"/>
  </r>
  <r>
    <x v="8"/>
    <x v="6"/>
    <n v="17644"/>
    <n v="17850"/>
  </r>
  <r>
    <x v="8"/>
    <x v="7"/>
    <n v="18831"/>
    <n v="19018"/>
  </r>
  <r>
    <x v="8"/>
    <x v="8"/>
    <n v="20692"/>
    <n v="20936"/>
  </r>
  <r>
    <x v="8"/>
    <x v="9"/>
    <n v="21813"/>
    <n v="22021"/>
  </r>
  <r>
    <x v="8"/>
    <x v="10"/>
    <n v="21962"/>
    <n v="22264"/>
  </r>
  <r>
    <x v="8"/>
    <x v="11"/>
    <n v="22494"/>
    <n v="22778"/>
  </r>
  <r>
    <x v="8"/>
    <x v="12"/>
    <n v="22572"/>
    <n v="22850"/>
  </r>
  <r>
    <x v="8"/>
    <x v="13"/>
    <n v="22074"/>
    <n v="22379"/>
  </r>
  <r>
    <x v="8"/>
    <x v="14"/>
    <n v="22605"/>
    <n v="22947"/>
  </r>
  <r>
    <x v="8"/>
    <x v="15"/>
    <n v="23586"/>
    <n v="23950"/>
  </r>
  <r>
    <x v="8"/>
    <x v="16"/>
    <n v="24551"/>
    <n v="24924"/>
  </r>
  <r>
    <x v="8"/>
    <x v="17"/>
    <n v="25703"/>
    <n v="25969"/>
  </r>
  <r>
    <x v="8"/>
    <x v="18"/>
    <n v="27822"/>
    <n v="28166"/>
  </r>
  <r>
    <x v="8"/>
    <x v="19"/>
    <n v="29695"/>
    <n v="30154"/>
  </r>
  <r>
    <x v="8"/>
    <x v="20"/>
    <n v="30170"/>
    <n v="30956"/>
  </r>
  <r>
    <x v="8"/>
    <x v="21"/>
    <n v="30007"/>
    <n v="30762"/>
  </r>
  <r>
    <x v="9"/>
    <x v="0"/>
    <n v="16534"/>
    <n v="16567"/>
  </r>
  <r>
    <x v="9"/>
    <x v="1"/>
    <n v="17706"/>
    <n v="17751"/>
  </r>
  <r>
    <x v="9"/>
    <x v="2"/>
    <n v="18732"/>
    <n v="18766"/>
  </r>
  <r>
    <x v="9"/>
    <x v="3"/>
    <n v="19660"/>
    <n v="19700"/>
  </r>
  <r>
    <x v="9"/>
    <x v="4"/>
    <n v="21105"/>
    <n v="21147"/>
  </r>
  <r>
    <x v="9"/>
    <x v="5"/>
    <n v="22636"/>
    <n v="22676"/>
  </r>
  <r>
    <x v="9"/>
    <x v="6"/>
    <n v="24018"/>
    <n v="24067"/>
  </r>
  <r>
    <x v="9"/>
    <x v="7"/>
    <n v="25676"/>
    <n v="25733"/>
  </r>
  <r>
    <x v="9"/>
    <x v="8"/>
    <n v="29236"/>
    <n v="29272"/>
  </r>
  <r>
    <x v="9"/>
    <x v="9"/>
    <n v="27960"/>
    <n v="28360"/>
  </r>
  <r>
    <x v="9"/>
    <x v="10"/>
    <n v="30204"/>
    <n v="30278"/>
  </r>
  <r>
    <x v="9"/>
    <x v="11"/>
    <n v="31446"/>
    <n v="31536"/>
  </r>
  <r>
    <x v="9"/>
    <x v="12"/>
    <n v="32487"/>
    <n v="32540"/>
  </r>
  <r>
    <x v="9"/>
    <x v="13"/>
    <n v="31686"/>
    <n v="31486"/>
  </r>
  <r>
    <x v="9"/>
    <x v="14"/>
    <n v="31370"/>
    <n v="31302"/>
  </r>
  <r>
    <x v="9"/>
    <x v="15"/>
    <n v="31540"/>
    <n v="31808"/>
  </r>
  <r>
    <x v="9"/>
    <x v="16"/>
    <n v="31348"/>
    <n v="31626"/>
  </r>
  <r>
    <x v="9"/>
    <x v="17"/>
    <n v="33462"/>
    <n v="33540"/>
  </r>
  <r>
    <x v="9"/>
    <x v="18"/>
    <n v="35943"/>
    <n v="36039"/>
  </r>
  <r>
    <x v="9"/>
    <x v="19"/>
    <n v="37006"/>
    <n v="37301"/>
  </r>
  <r>
    <x v="9"/>
    <x v="20"/>
    <n v="37203"/>
    <n v="37359"/>
  </r>
  <r>
    <x v="9"/>
    <x v="21"/>
    <n v="37874"/>
    <n v="38068"/>
  </r>
  <r>
    <x v="10"/>
    <x v="0"/>
    <n v="7284"/>
    <n v="7518"/>
  </r>
  <r>
    <x v="10"/>
    <x v="1"/>
    <n v="8005"/>
    <n v="8655"/>
  </r>
  <r>
    <x v="10"/>
    <x v="2"/>
    <n v="8995"/>
    <n v="9580"/>
  </r>
  <r>
    <x v="10"/>
    <x v="3"/>
    <n v="9468"/>
    <n v="9823"/>
  </r>
  <r>
    <x v="10"/>
    <x v="4"/>
    <n v="9819"/>
    <n v="10177"/>
  </r>
  <r>
    <x v="10"/>
    <x v="5"/>
    <n v="10258"/>
    <n v="10636"/>
  </r>
  <r>
    <x v="10"/>
    <x v="6"/>
    <n v="11106"/>
    <n v="11674"/>
  </r>
  <r>
    <x v="10"/>
    <x v="7"/>
    <n v="11738"/>
    <n v="12374"/>
  </r>
  <r>
    <x v="10"/>
    <x v="8"/>
    <n v="11938"/>
    <n v="12472"/>
  </r>
  <r>
    <x v="10"/>
    <x v="9"/>
    <n v="11783"/>
    <n v="12334"/>
  </r>
  <r>
    <x v="10"/>
    <x v="10"/>
    <n v="12644"/>
    <n v="13205"/>
  </r>
  <r>
    <x v="10"/>
    <x v="11"/>
    <n v="12431"/>
    <n v="13131"/>
  </r>
  <r>
    <x v="10"/>
    <x v="12"/>
    <n v="12706"/>
    <n v="13257"/>
  </r>
  <r>
    <x v="10"/>
    <x v="13"/>
    <n v="13115"/>
    <n v="13735"/>
  </r>
  <r>
    <x v="10"/>
    <x v="14"/>
    <n v="13429"/>
    <n v="13968"/>
  </r>
  <r>
    <x v="10"/>
    <x v="15"/>
    <n v="14198"/>
    <n v="14842"/>
  </r>
  <r>
    <x v="10"/>
    <x v="16"/>
    <n v="15042"/>
    <n v="15697"/>
  </r>
  <r>
    <x v="10"/>
    <x v="17"/>
    <n v="16889"/>
    <n v="17473"/>
  </r>
  <r>
    <x v="10"/>
    <x v="18"/>
    <n v="18270"/>
    <n v="19270"/>
  </r>
  <r>
    <x v="10"/>
    <x v="19"/>
    <n v="19805"/>
    <n v="20928"/>
  </r>
  <r>
    <x v="10"/>
    <x v="20"/>
    <n v="18444"/>
    <n v="19897"/>
  </r>
  <r>
    <x v="10"/>
    <x v="21"/>
    <n v="19281"/>
    <n v="20471"/>
  </r>
  <r>
    <x v="11"/>
    <x v="0"/>
    <n v="12116"/>
    <n v="12551"/>
  </r>
  <r>
    <x v="11"/>
    <x v="1"/>
    <n v="13095"/>
    <n v="13686"/>
  </r>
  <r>
    <x v="11"/>
    <x v="2"/>
    <n v="14098"/>
    <n v="14764"/>
  </r>
  <r>
    <x v="11"/>
    <x v="3"/>
    <n v="14787"/>
    <n v="15369"/>
  </r>
  <r>
    <x v="11"/>
    <x v="4"/>
    <n v="15712"/>
    <n v="16282"/>
  </r>
  <r>
    <x v="11"/>
    <x v="5"/>
    <n v="16421"/>
    <n v="17046"/>
  </r>
  <r>
    <x v="11"/>
    <x v="6"/>
    <n v="17507"/>
    <n v="18222"/>
  </r>
  <r>
    <x v="11"/>
    <x v="7"/>
    <n v="19038"/>
    <n v="19804"/>
  </r>
  <r>
    <x v="11"/>
    <x v="8"/>
    <n v="20597"/>
    <n v="21332"/>
  </r>
  <r>
    <x v="11"/>
    <x v="9"/>
    <n v="20577"/>
    <n v="21364"/>
  </r>
  <r>
    <x v="11"/>
    <x v="10"/>
    <n v="21210"/>
    <n v="22036"/>
  </r>
  <r>
    <x v="11"/>
    <x v="11"/>
    <n v="21864"/>
    <n v="22810"/>
  </r>
  <r>
    <x v="11"/>
    <x v="12"/>
    <n v="22441"/>
    <n v="23324"/>
  </r>
  <r>
    <x v="11"/>
    <x v="13"/>
    <n v="22204"/>
    <n v="23130"/>
  </r>
  <r>
    <x v="11"/>
    <x v="14"/>
    <n v="22907"/>
    <n v="23896"/>
  </r>
  <r>
    <x v="11"/>
    <x v="15"/>
    <n v="23913"/>
    <n v="24903"/>
  </r>
  <r>
    <x v="11"/>
    <x v="16"/>
    <n v="25070"/>
    <n v="26089"/>
  </r>
  <r>
    <x v="11"/>
    <x v="17"/>
    <n v="26958"/>
    <n v="28028"/>
  </r>
  <r>
    <x v="11"/>
    <x v="18"/>
    <n v="28834"/>
    <n v="29975"/>
  </r>
  <r>
    <x v="11"/>
    <x v="19"/>
    <n v="30910"/>
    <n v="32318"/>
  </r>
  <r>
    <x v="11"/>
    <x v="20"/>
    <n v="30928"/>
    <n v="32470"/>
  </r>
  <r>
    <x v="11"/>
    <x v="21"/>
    <n v="31992"/>
    <n v="33602"/>
  </r>
  <r>
    <x v="12"/>
    <x v="0"/>
    <n v="15078"/>
    <n v="15460"/>
  </r>
  <r>
    <x v="12"/>
    <x v="1"/>
    <n v="16460"/>
    <n v="16841"/>
  </r>
  <r>
    <x v="12"/>
    <x v="2"/>
    <n v="18045"/>
    <n v="18446"/>
  </r>
  <r>
    <x v="12"/>
    <x v="3"/>
    <n v="19452"/>
    <n v="19850"/>
  </r>
  <r>
    <x v="12"/>
    <x v="4"/>
    <n v="20460"/>
    <n v="20855"/>
  </r>
  <r>
    <x v="12"/>
    <x v="5"/>
    <n v="21828"/>
    <n v="22241"/>
  </r>
  <r>
    <x v="12"/>
    <x v="6"/>
    <n v="22853"/>
    <n v="23284"/>
  </r>
  <r>
    <x v="12"/>
    <x v="7"/>
    <n v="24590"/>
    <n v="25037"/>
  </r>
  <r>
    <x v="12"/>
    <x v="8"/>
    <n v="25759"/>
    <n v="26201"/>
  </r>
  <r>
    <x v="12"/>
    <x v="9"/>
    <n v="26555"/>
    <n v="27034"/>
  </r>
  <r>
    <x v="12"/>
    <x v="10"/>
    <n v="26470"/>
    <n v="26944"/>
  </r>
  <r>
    <x v="12"/>
    <x v="11"/>
    <n v="25887"/>
    <n v="26331"/>
  </r>
  <r>
    <x v="12"/>
    <x v="12"/>
    <n v="26285"/>
    <n v="26706"/>
  </r>
  <r>
    <x v="12"/>
    <x v="13"/>
    <n v="26294"/>
    <n v="26744"/>
  </r>
  <r>
    <x v="12"/>
    <x v="14"/>
    <n v="27105"/>
    <n v="27572"/>
  </r>
  <r>
    <x v="12"/>
    <x v="15"/>
    <n v="28409"/>
    <n v="28859"/>
  </r>
  <r>
    <x v="12"/>
    <x v="16"/>
    <n v="30008"/>
    <n v="30479"/>
  </r>
  <r>
    <x v="12"/>
    <x v="17"/>
    <n v="32442"/>
    <n v="32961"/>
  </r>
  <r>
    <x v="12"/>
    <x v="18"/>
    <n v="35714"/>
    <n v="36313"/>
  </r>
  <r>
    <x v="12"/>
    <x v="19"/>
    <n v="38048"/>
    <n v="38684"/>
  </r>
  <r>
    <x v="12"/>
    <x v="20"/>
    <n v="39928"/>
    <n v="40644"/>
  </r>
  <r>
    <x v="12"/>
    <x v="21"/>
    <n v="39008"/>
    <n v="39731"/>
  </r>
  <r>
    <x v="13"/>
    <x v="0"/>
    <n v="18141"/>
    <n v="18492"/>
  </r>
  <r>
    <x v="13"/>
    <x v="1"/>
    <n v="19647"/>
    <n v="19866"/>
  </r>
  <r>
    <x v="13"/>
    <x v="2"/>
    <n v="21369"/>
    <n v="21698"/>
  </r>
  <r>
    <x v="13"/>
    <x v="3"/>
    <n v="22834"/>
    <n v="23097"/>
  </r>
  <r>
    <x v="13"/>
    <x v="4"/>
    <n v="24365"/>
    <n v="24739"/>
  </r>
  <r>
    <x v="13"/>
    <x v="5"/>
    <n v="26251"/>
    <n v="26644"/>
  </r>
  <r>
    <x v="13"/>
    <x v="6"/>
    <n v="28477"/>
    <n v="29211"/>
  </r>
  <r>
    <x v="13"/>
    <x v="7"/>
    <n v="30679"/>
    <n v="31134"/>
  </r>
  <r>
    <x v="13"/>
    <x v="8"/>
    <n v="34780"/>
    <n v="35418"/>
  </r>
  <r>
    <x v="13"/>
    <x v="9"/>
    <n v="38207"/>
    <n v="39450"/>
  </r>
  <r>
    <x v="13"/>
    <x v="10"/>
    <n v="38840"/>
    <n v="40296"/>
  </r>
  <r>
    <x v="13"/>
    <x v="11"/>
    <n v="39845"/>
    <n v="40202"/>
  </r>
  <r>
    <x v="13"/>
    <x v="12"/>
    <n v="42107"/>
    <n v="42657"/>
  </r>
  <r>
    <x v="13"/>
    <x v="13"/>
    <n v="40300"/>
    <n v="40762"/>
  </r>
  <r>
    <x v="13"/>
    <x v="14"/>
    <n v="40951"/>
    <n v="41094"/>
  </r>
  <r>
    <x v="13"/>
    <x v="15"/>
    <n v="40514"/>
    <n v="40452"/>
  </r>
  <r>
    <x v="13"/>
    <x v="16"/>
    <n v="40956"/>
    <n v="41432"/>
  </r>
  <r>
    <x v="13"/>
    <x v="17"/>
    <n v="43219"/>
    <n v="43590"/>
  </r>
  <r>
    <x v="13"/>
    <x v="18"/>
    <n v="45982"/>
    <n v="46374"/>
  </r>
  <r>
    <x v="13"/>
    <x v="19"/>
    <n v="48931"/>
    <n v="49487"/>
  </r>
  <r>
    <x v="13"/>
    <x v="20"/>
    <n v="51760"/>
    <n v="52360"/>
  </r>
  <r>
    <x v="13"/>
    <x v="21"/>
    <n v="55272"/>
    <n v="55925"/>
  </r>
  <r>
    <x v="14"/>
    <x v="0"/>
    <n v="11243"/>
    <n v="12205"/>
  </r>
  <r>
    <x v="14"/>
    <x v="1"/>
    <n v="12392"/>
    <n v="13468"/>
  </r>
  <r>
    <x v="14"/>
    <x v="2"/>
    <n v="13586"/>
    <n v="14779"/>
  </r>
  <r>
    <x v="14"/>
    <x v="3"/>
    <n v="15241"/>
    <n v="16528"/>
  </r>
  <r>
    <x v="14"/>
    <x v="4"/>
    <n v="16342"/>
    <n v="17740"/>
  </r>
  <r>
    <x v="14"/>
    <x v="5"/>
    <n v="17082"/>
    <n v="18781"/>
  </r>
  <r>
    <x v="14"/>
    <x v="6"/>
    <n v="18197"/>
    <n v="20030"/>
  </r>
  <r>
    <x v="14"/>
    <x v="7"/>
    <n v="19321"/>
    <n v="21248"/>
  </r>
  <r>
    <x v="14"/>
    <x v="8"/>
    <n v="20098"/>
    <n v="22113"/>
  </r>
  <r>
    <x v="14"/>
    <x v="9"/>
    <n v="21361"/>
    <n v="23416"/>
  </r>
  <r>
    <x v="14"/>
    <x v="10"/>
    <n v="20928"/>
    <n v="23023"/>
  </r>
  <r>
    <x v="14"/>
    <x v="11"/>
    <n v="21502"/>
    <n v="23772"/>
  </r>
  <r>
    <x v="14"/>
    <x v="12"/>
    <n v="21912"/>
    <n v="24400"/>
  </r>
  <r>
    <x v="14"/>
    <x v="13"/>
    <n v="22280"/>
    <n v="24823"/>
  </r>
  <r>
    <x v="14"/>
    <x v="14"/>
    <n v="22692"/>
    <n v="25254"/>
  </r>
  <r>
    <x v="14"/>
    <x v="15"/>
    <n v="23103"/>
    <n v="25720"/>
  </r>
  <r>
    <x v="14"/>
    <x v="16"/>
    <n v="23938"/>
    <n v="26688"/>
  </r>
  <r>
    <x v="14"/>
    <x v="17"/>
    <n v="25358"/>
    <n v="28343"/>
  </r>
  <r>
    <x v="14"/>
    <x v="18"/>
    <n v="28048"/>
    <n v="31442"/>
  </r>
  <r>
    <x v="14"/>
    <x v="19"/>
    <n v="31388"/>
    <n v="35356"/>
  </r>
  <r>
    <x v="14"/>
    <x v="20"/>
    <n v="33656"/>
    <n v="37978"/>
  </r>
  <r>
    <x v="14"/>
    <x v="21"/>
    <n v="32842"/>
    <n v="36892"/>
  </r>
  <r>
    <x v="15"/>
    <x v="0"/>
    <n v="12850"/>
    <n v="13228"/>
  </r>
  <r>
    <x v="15"/>
    <x v="1"/>
    <n v="13674"/>
    <n v="14064"/>
  </r>
  <r>
    <x v="15"/>
    <x v="2"/>
    <n v="14700"/>
    <n v="15140"/>
  </r>
  <r>
    <x v="15"/>
    <x v="3"/>
    <n v="15370"/>
    <n v="15782"/>
  </r>
  <r>
    <x v="15"/>
    <x v="4"/>
    <n v="16330"/>
    <n v="16770"/>
  </r>
  <r>
    <x v="15"/>
    <x v="5"/>
    <n v="17230"/>
    <n v="17698"/>
  </r>
  <r>
    <x v="15"/>
    <x v="6"/>
    <n v="18241"/>
    <n v="18740"/>
  </r>
  <r>
    <x v="15"/>
    <x v="7"/>
    <n v="19292"/>
    <n v="19743"/>
  </r>
  <r>
    <x v="15"/>
    <x v="8"/>
    <n v="20985"/>
    <n v="21461"/>
  </r>
  <r>
    <x v="15"/>
    <x v="9"/>
    <n v="21638"/>
    <n v="22054"/>
  </r>
  <r>
    <x v="15"/>
    <x v="10"/>
    <n v="22594"/>
    <n v="23046"/>
  </r>
  <r>
    <x v="15"/>
    <x v="11"/>
    <n v="22752"/>
    <n v="23157"/>
  </r>
  <r>
    <x v="15"/>
    <x v="12"/>
    <n v="23262"/>
    <n v="23718"/>
  </r>
  <r>
    <x v="15"/>
    <x v="13"/>
    <n v="23184"/>
    <n v="23616"/>
  </r>
  <r>
    <x v="15"/>
    <x v="14"/>
    <n v="23846"/>
    <n v="24244"/>
  </r>
  <r>
    <x v="15"/>
    <x v="15"/>
    <n v="24367"/>
    <n v="24760"/>
  </r>
  <r>
    <x v="15"/>
    <x v="16"/>
    <n v="25008"/>
    <n v="25383"/>
  </r>
  <r>
    <x v="15"/>
    <x v="17"/>
    <n v="26576"/>
    <n v="26930"/>
  </r>
  <r>
    <x v="15"/>
    <x v="18"/>
    <n v="28272"/>
    <n v="28724"/>
  </r>
  <r>
    <x v="15"/>
    <x v="19"/>
    <n v="30227"/>
    <n v="30708"/>
  </r>
  <r>
    <x v="15"/>
    <x v="20"/>
    <n v="30868"/>
    <n v="31514"/>
  </r>
  <r>
    <x v="15"/>
    <x v="21"/>
    <n v="31120"/>
    <n v="31821"/>
  </r>
  <r>
    <x v="16"/>
    <x v="0"/>
    <n v="11297"/>
    <n v="11968"/>
  </r>
  <r>
    <x v="16"/>
    <x v="1"/>
    <n v="12724"/>
    <n v="13435"/>
  </r>
  <r>
    <x v="16"/>
    <x v="2"/>
    <n v="14392"/>
    <n v="15166"/>
  </r>
  <r>
    <x v="16"/>
    <x v="3"/>
    <n v="15476"/>
    <n v="16458"/>
  </r>
  <r>
    <x v="16"/>
    <x v="4"/>
    <n v="16013"/>
    <n v="16874"/>
  </r>
  <r>
    <x v="16"/>
    <x v="5"/>
    <n v="16650"/>
    <n v="17606"/>
  </r>
  <r>
    <x v="16"/>
    <x v="6"/>
    <n v="17974"/>
    <n v="19042"/>
  </r>
  <r>
    <x v="16"/>
    <x v="7"/>
    <n v="19054"/>
    <n v="20166"/>
  </r>
  <r>
    <x v="16"/>
    <x v="8"/>
    <n v="20037"/>
    <n v="21173"/>
  </r>
  <r>
    <x v="16"/>
    <x v="9"/>
    <n v="21627"/>
    <n v="23018"/>
  </r>
  <r>
    <x v="16"/>
    <x v="10"/>
    <n v="22286"/>
    <n v="23591"/>
  </r>
  <r>
    <x v="16"/>
    <x v="11"/>
    <n v="23176"/>
    <n v="24678"/>
  </r>
  <r>
    <x v="16"/>
    <x v="12"/>
    <n v="23622"/>
    <n v="25076"/>
  </r>
  <r>
    <x v="16"/>
    <x v="13"/>
    <n v="23652"/>
    <n v="25131"/>
  </r>
  <r>
    <x v="16"/>
    <x v="14"/>
    <n v="24256"/>
    <n v="25766"/>
  </r>
  <r>
    <x v="16"/>
    <x v="15"/>
    <n v="25352"/>
    <n v="26963"/>
  </r>
  <r>
    <x v="16"/>
    <x v="16"/>
    <n v="26578"/>
    <n v="28281"/>
  </r>
  <r>
    <x v="16"/>
    <x v="17"/>
    <n v="28920"/>
    <n v="30920"/>
  </r>
  <r>
    <x v="16"/>
    <x v="18"/>
    <n v="31630"/>
    <n v="33863"/>
  </r>
  <r>
    <x v="16"/>
    <x v="19"/>
    <n v="34250"/>
    <n v="37322"/>
  </r>
  <r>
    <x v="16"/>
    <x v="20"/>
    <n v="38049"/>
    <n v="41043"/>
  </r>
  <r>
    <x v="16"/>
    <x v="21"/>
    <n v="43535"/>
    <n v="47202"/>
  </r>
  <r>
    <x v="17"/>
    <x v="0"/>
    <n v="10167"/>
    <n v="10452"/>
  </r>
  <r>
    <x v="17"/>
    <x v="1"/>
    <n v="11120"/>
    <n v="11432"/>
  </r>
  <r>
    <x v="17"/>
    <x v="2"/>
    <n v="11427"/>
    <n v="11809"/>
  </r>
  <r>
    <x v="17"/>
    <x v="3"/>
    <n v="11780"/>
    <n v="12188"/>
  </r>
  <r>
    <x v="17"/>
    <x v="4"/>
    <n v="12846"/>
    <n v="13234"/>
  </r>
  <r>
    <x v="17"/>
    <x v="5"/>
    <n v="13541"/>
    <n v="13948"/>
  </r>
  <r>
    <x v="17"/>
    <x v="6"/>
    <n v="14421"/>
    <n v="14818"/>
  </r>
  <r>
    <x v="17"/>
    <x v="7"/>
    <n v="15761"/>
    <n v="16188"/>
  </r>
  <r>
    <x v="17"/>
    <x v="8"/>
    <n v="17292"/>
    <n v="17764"/>
  </r>
  <r>
    <x v="17"/>
    <x v="9"/>
    <n v="17193"/>
    <n v="17644"/>
  </r>
  <r>
    <x v="17"/>
    <x v="10"/>
    <n v="18020"/>
    <n v="18448"/>
  </r>
  <r>
    <x v="17"/>
    <x v="11"/>
    <n v="18674"/>
    <n v="18986"/>
  </r>
  <r>
    <x v="17"/>
    <x v="12"/>
    <n v="19537"/>
    <n v="19830"/>
  </r>
  <r>
    <x v="17"/>
    <x v="13"/>
    <n v="20207"/>
    <n v="20519"/>
  </r>
  <r>
    <x v="17"/>
    <x v="14"/>
    <n v="20952"/>
    <n v="21298"/>
  </r>
  <r>
    <x v="17"/>
    <x v="15"/>
    <n v="21232"/>
    <n v="21644"/>
  </r>
  <r>
    <x v="17"/>
    <x v="16"/>
    <n v="22240"/>
    <n v="22620"/>
  </r>
  <r>
    <x v="17"/>
    <x v="17"/>
    <n v="23531"/>
    <n v="23804"/>
  </r>
  <r>
    <x v="17"/>
    <x v="18"/>
    <n v="25115"/>
    <n v="25467"/>
  </r>
  <r>
    <x v="17"/>
    <x v="19"/>
    <n v="27204"/>
    <n v="28031"/>
  </r>
  <r>
    <x v="17"/>
    <x v="20"/>
    <n v="28215"/>
    <n v="28705"/>
  </r>
  <r>
    <x v="17"/>
    <x v="21"/>
    <n v="27130"/>
    <n v="27626"/>
  </r>
  <r>
    <x v="18"/>
    <x v="0"/>
    <n v="12675"/>
    <n v="12836"/>
  </r>
  <r>
    <x v="18"/>
    <x v="1"/>
    <n v="13574"/>
    <n v="13755"/>
  </r>
  <r>
    <x v="18"/>
    <x v="2"/>
    <n v="14448"/>
    <n v="14661"/>
  </r>
  <r>
    <x v="18"/>
    <x v="3"/>
    <n v="15210"/>
    <n v="15410"/>
  </r>
  <r>
    <x v="18"/>
    <x v="4"/>
    <n v="16376"/>
    <n v="16578"/>
  </r>
  <r>
    <x v="18"/>
    <x v="5"/>
    <n v="17151"/>
    <n v="17356"/>
  </r>
  <r>
    <x v="18"/>
    <x v="6"/>
    <n v="18277"/>
    <n v="18482"/>
  </r>
  <r>
    <x v="18"/>
    <x v="7"/>
    <n v="19633"/>
    <n v="19842"/>
  </r>
  <r>
    <x v="18"/>
    <x v="8"/>
    <n v="21128"/>
    <n v="21570"/>
  </r>
  <r>
    <x v="18"/>
    <x v="9"/>
    <n v="21825"/>
    <n v="21998"/>
  </r>
  <r>
    <x v="18"/>
    <x v="10"/>
    <n v="22680"/>
    <n v="22971"/>
  </r>
  <r>
    <x v="18"/>
    <x v="11"/>
    <n v="23500"/>
    <n v="23776"/>
  </r>
  <r>
    <x v="18"/>
    <x v="12"/>
    <n v="24222"/>
    <n v="24471"/>
  </r>
  <r>
    <x v="18"/>
    <x v="13"/>
    <n v="24562"/>
    <n v="24792"/>
  </r>
  <r>
    <x v="18"/>
    <x v="14"/>
    <n v="25308"/>
    <n v="25702"/>
  </r>
  <r>
    <x v="18"/>
    <x v="15"/>
    <n v="26132"/>
    <n v="26446"/>
  </r>
  <r>
    <x v="18"/>
    <x v="16"/>
    <n v="27238"/>
    <n v="27671"/>
  </r>
  <r>
    <x v="18"/>
    <x v="17"/>
    <n v="29321"/>
    <n v="29576"/>
  </r>
  <r>
    <x v="18"/>
    <x v="18"/>
    <n v="31646"/>
    <n v="31890"/>
  </r>
  <r>
    <x v="18"/>
    <x v="19"/>
    <n v="33560"/>
    <n v="34009"/>
  </r>
  <r>
    <x v="18"/>
    <x v="20"/>
    <n v="33521"/>
    <n v="34074"/>
  </r>
  <r>
    <x v="18"/>
    <x v="21"/>
    <n v="34684"/>
    <n v="3522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3">
  <r>
    <x v="0"/>
    <n v="199140913998.19699"/>
    <n v="10276477"/>
    <s v="1960Australia and New Zealand"/>
    <x v="0"/>
    <n v="204091098084.21399"/>
    <n v="2.4857694918794193E-2"/>
    <e v="#N/A"/>
    <x v="0"/>
    <e v="#N/A"/>
  </r>
  <r>
    <x v="1"/>
    <n v="204091098084.21399"/>
    <n v="10483000"/>
    <s v="1961Australia and New Zealand"/>
    <x v="0"/>
    <n v="206736296993.32401"/>
    <n v="1.2960873521384642E-2"/>
    <e v="#N/A"/>
    <x v="0"/>
    <e v="#N/A"/>
  </r>
  <r>
    <x v="2"/>
    <n v="206736296993.32401"/>
    <n v="10742000"/>
    <s v="1962Australia and New Zealand"/>
    <x v="0"/>
    <n v="219584193744.78699"/>
    <n v="6.2146303954926152E-2"/>
    <e v="#N/A"/>
    <x v="0"/>
    <e v="#N/A"/>
  </r>
  <r>
    <x v="3"/>
    <n v="219584193744.78699"/>
    <n v="10950000"/>
    <s v="1963Australia and New Zealand"/>
    <x v="0"/>
    <n v="234907925364.00201"/>
    <n v="6.9785221594889091E-2"/>
    <e v="#N/A"/>
    <x v="0"/>
    <e v="#N/A"/>
  </r>
  <r>
    <x v="4"/>
    <n v="234907925364.00201"/>
    <n v="11167000"/>
    <s v="1964Australia and New Zealand"/>
    <x v="0"/>
    <n v="248963655147.25699"/>
    <n v="5.983505989197635E-2"/>
    <e v="#N/A"/>
    <x v="0"/>
    <e v="#N/A"/>
  </r>
  <r>
    <x v="5"/>
    <n v="248963655147.25699"/>
    <n v="11388000"/>
    <s v="1965Australia and New Zealand"/>
    <x v="0"/>
    <n v="254895110718.513"/>
    <n v="2.3824584225949241E-2"/>
    <e v="#N/A"/>
    <x v="0"/>
    <e v="#N/A"/>
  </r>
  <r>
    <x v="6"/>
    <n v="254895110718.513"/>
    <n v="11651000"/>
    <s v="1966Australia and New Zealand"/>
    <x v="0"/>
    <n v="270960181431.04199"/>
    <n v="6.3026201904162971E-2"/>
    <e v="#N/A"/>
    <x v="0"/>
    <e v="#N/A"/>
  </r>
  <r>
    <x v="7"/>
    <n v="270960181431.04199"/>
    <n v="11799000"/>
    <s v="1967Australia and New Zealand"/>
    <x v="0"/>
    <n v="284767807750.20203"/>
    <n v="5.0958138004768117E-2"/>
    <e v="#N/A"/>
    <x v="0"/>
    <e v="#N/A"/>
  </r>
  <r>
    <x v="8"/>
    <n v="284767807750.20203"/>
    <n v="12009000"/>
    <s v="1968Australia and New Zealand"/>
    <x v="0"/>
    <n v="304827789929.508"/>
    <n v="7.0443293214177416E-2"/>
    <e v="#N/A"/>
    <x v="0"/>
    <e v="#N/A"/>
  </r>
  <r>
    <x v="9"/>
    <n v="304827789929.508"/>
    <n v="12263000"/>
    <s v="1969Australia and New Zealand"/>
    <x v="0"/>
    <n v="326690607759.58801"/>
    <n v="7.1721865762750303E-2"/>
    <e v="#N/A"/>
    <x v="0"/>
    <e v="#N/A"/>
  </r>
  <r>
    <x v="10"/>
    <n v="326690607759.58801"/>
    <n v="12507000"/>
    <s v="1970Australia and New Zealand"/>
    <x v="0"/>
    <n v="339770265830.80499"/>
    <n v="4.0036835343739918E-2"/>
    <e v="#N/A"/>
    <x v="0"/>
    <e v="#N/A"/>
  </r>
  <r>
    <x v="11"/>
    <n v="339770265830.80499"/>
    <n v="12937000"/>
    <s v="1971Australia and New Zealand"/>
    <x v="0"/>
    <n v="353063857427.948"/>
    <n v="3.9125235295788929E-2"/>
    <e v="#N/A"/>
    <x v="0"/>
    <e v="#N/A"/>
  </r>
  <r>
    <x v="12"/>
    <n v="353063857427.948"/>
    <n v="13177000"/>
    <s v="1972Australia and New Zealand"/>
    <x v="0"/>
    <n v="362291969207.74902"/>
    <n v="2.6137231511113468E-2"/>
    <e v="#N/A"/>
    <x v="0"/>
    <e v="#N/A"/>
  </r>
  <r>
    <x v="13"/>
    <n v="362291969207.74902"/>
    <n v="13380000"/>
    <s v="1973Australia and New Zealand"/>
    <x v="0"/>
    <n v="377158120785.39899"/>
    <n v="4.1033621612311499E-2"/>
    <e v="#N/A"/>
    <x v="0"/>
    <e v="#N/A"/>
  </r>
  <r>
    <x v="14"/>
    <n v="377158120785.39899"/>
    <n v="13723000"/>
    <s v="1974Australia and New Zealand"/>
    <x v="0"/>
    <n v="382249441572.54797"/>
    <n v="1.3499167873004536E-2"/>
    <e v="#N/A"/>
    <x v="0"/>
    <e v="#N/A"/>
  </r>
  <r>
    <x v="15"/>
    <n v="382249441572.54797"/>
    <n v="13893000"/>
    <s v="1975Australia and New Zealand"/>
    <x v="0"/>
    <n v="392140895847.66901"/>
    <n v="2.5876962002686632E-2"/>
    <e v="#N/A"/>
    <x v="0"/>
    <e v="#N/A"/>
  </r>
  <r>
    <x v="16"/>
    <n v="392140895847.66901"/>
    <n v="14033000"/>
    <s v="1976Australia and New Zealand"/>
    <x v="0"/>
    <n v="474069746957.56348"/>
    <n v="0.20892707691910961"/>
    <e v="#N/A"/>
    <x v="0"/>
    <e v="#N/A"/>
  </r>
  <r>
    <x v="17"/>
    <n v="474069746957.56348"/>
    <n v="17312200"/>
    <s v="1977Australia and New Zealand"/>
    <x v="0"/>
    <n v="477929114925.55469"/>
    <n v="8.1409286139000336E-3"/>
    <e v="#N/A"/>
    <x v="0"/>
    <e v="#N/A"/>
  </r>
  <r>
    <x v="18"/>
    <n v="477929114925.55469"/>
    <n v="17479200"/>
    <s v="1978Australia and New Zealand"/>
    <x v="0"/>
    <n v="495994846839.90356"/>
    <n v="3.7800023790479642E-2"/>
    <e v="#N/A"/>
    <x v="0"/>
    <e v="#N/A"/>
  </r>
  <r>
    <x v="19"/>
    <n v="495994846839.90356"/>
    <n v="17623000"/>
    <s v="1979Australia and New Zealand"/>
    <x v="0"/>
    <n v="509827534463.89441"/>
    <n v="2.7888772861496491E-2"/>
    <e v="#N/A"/>
    <x v="0"/>
    <e v="#N/A"/>
  </r>
  <r>
    <x v="20"/>
    <n v="509827534463.89441"/>
    <n v="17804900"/>
    <s v="1980Australia and New Zealand"/>
    <x v="0"/>
    <n v="527772563198.9259"/>
    <n v="3.5198233759385911E-2"/>
    <e v="#N/A"/>
    <x v="0"/>
    <e v="#N/A"/>
  </r>
  <r>
    <x v="21"/>
    <n v="527772563198.9259"/>
    <n v="18051900"/>
    <s v="1981Australia and New Zealand"/>
    <x v="0"/>
    <n v="543571243926.49976"/>
    <n v="2.9934638193041208E-2"/>
    <e v="#N/A"/>
    <x v="0"/>
    <e v="#N/A"/>
  </r>
  <r>
    <x v="22"/>
    <n v="543571243926.49976"/>
    <n v="18334100"/>
    <s v="1982Australia and New Zealand"/>
    <x v="0"/>
    <n v="535750428615.82825"/>
    <n v="-1.4387838573243217E-2"/>
    <e v="#N/A"/>
    <x v="0"/>
    <e v="#N/A"/>
  </r>
  <r>
    <x v="23"/>
    <n v="535750428615.82825"/>
    <n v="18568300"/>
    <s v="1983Australia and New Zealand"/>
    <x v="0"/>
    <n v="560457860558.93079"/>
    <n v="4.6117428234144331E-2"/>
    <e v="#N/A"/>
    <x v="0"/>
    <e v="#N/A"/>
  </r>
  <r>
    <x v="24"/>
    <n v="560457860558.93079"/>
    <n v="18771100"/>
    <s v="1984Australia and New Zealand"/>
    <x v="0"/>
    <n v="586945757521.57227"/>
    <n v="4.7261174883381551E-2"/>
    <e v="#N/A"/>
    <x v="0"/>
    <e v="#N/A"/>
  </r>
  <r>
    <x v="25"/>
    <n v="586945757521.57227"/>
    <n v="19005100"/>
    <s v="1985Australia and New Zealand"/>
    <x v="0"/>
    <n v="609552564880.41333"/>
    <n v="3.8516007772677607E-2"/>
    <e v="#N/A"/>
    <x v="0"/>
    <e v="#N/A"/>
  </r>
  <r>
    <x v="26"/>
    <n v="609552564880.41333"/>
    <n v="19264700"/>
    <s v="1986Australia and New Zealand"/>
    <x v="0"/>
    <n v="623772573621.00732"/>
    <n v="2.332860127228531E-2"/>
    <e v="#N/A"/>
    <x v="0"/>
    <e v="#N/A"/>
  </r>
  <r>
    <x v="27"/>
    <n v="623772573621.00732"/>
    <n v="19538300"/>
    <s v="1987Australia and New Zealand"/>
    <x v="0"/>
    <n v="654414599742.29004"/>
    <n v="4.9123714983820843E-2"/>
    <e v="#N/A"/>
    <x v="0"/>
    <e v="#N/A"/>
  </r>
  <r>
    <x v="28"/>
    <n v="654414599742.29004"/>
    <n v="19815600"/>
    <s v="1988Australia and New Zealand"/>
    <x v="0"/>
    <n v="676548449552.74463"/>
    <n v="3.3822365544978528E-2"/>
    <e v="#N/A"/>
    <x v="0"/>
    <e v="#N/A"/>
  </r>
  <r>
    <x v="29"/>
    <n v="676548449552.74463"/>
    <n v="20113600"/>
    <s v="1989Australia and New Zealand"/>
    <x v="0"/>
    <n v="697807889104.25012"/>
    <n v="3.1423380787524824E-2"/>
    <e v="#N/A"/>
    <x v="0"/>
    <e v="#N/A"/>
  </r>
  <r>
    <x v="30"/>
    <n v="697807889104.25012"/>
    <n v="20394900"/>
    <s v="1990Australia and New Zealand"/>
    <x v="0"/>
    <n v="694443300875.44482"/>
    <n v="-4.8216540416651243E-3"/>
    <e v="#N/A"/>
    <x v="0"/>
    <e v="#N/A"/>
  </r>
  <r>
    <x v="31"/>
    <n v="694443300875.44482"/>
    <n v="20779100"/>
    <s v="1991Australia and New Zealand"/>
    <x v="0"/>
    <n v="697879094068.97815"/>
    <n v="4.947550346013907E-3"/>
    <e v="#N/A"/>
    <x v="0"/>
    <e v="#N/A"/>
  </r>
  <r>
    <x v="32"/>
    <n v="697879094068.97815"/>
    <n v="21026700"/>
    <s v="1992Australia and New Zealand"/>
    <x v="0"/>
    <n v="728009549836.44861"/>
    <n v="4.3174320628799778E-2"/>
    <e v="#N/A"/>
    <x v="0"/>
    <e v="#N/A"/>
  </r>
  <r>
    <x v="33"/>
    <n v="728009549836.44861"/>
    <n v="21239200"/>
    <s v="1993Australia and New Zealand"/>
    <x v="0"/>
    <n v="758038335672.22925"/>
    <n v="4.1247791107309917E-2"/>
    <e v="#N/A"/>
    <x v="0"/>
    <e v="#N/A"/>
  </r>
  <r>
    <x v="34"/>
    <n v="758038335672.22925"/>
    <n v="21475000"/>
    <s v="1994Australia and New Zealand"/>
    <x v="0"/>
    <n v="787971360314.1377"/>
    <n v="3.9487481349295805E-2"/>
    <e v="#N/A"/>
    <x v="0"/>
    <e v="#N/A"/>
  </r>
  <r>
    <x v="35"/>
    <n v="787971360314.1377"/>
    <n v="21745400"/>
    <s v="1995Australia and New Zealand"/>
    <x v="0"/>
    <n v="818273079171.75"/>
    <n v="3.8455355592533325E-2"/>
    <e v="#N/A"/>
    <x v="0"/>
    <e v="#N/A"/>
  </r>
  <r>
    <x v="36"/>
    <n v="818273079171.75"/>
    <n v="22043000"/>
    <s v="1996Australia and New Zealand"/>
    <x v="0"/>
    <n v="848753679556.47107"/>
    <n v="3.7249912236601235E-2"/>
    <e v="#N/A"/>
    <x v="0"/>
    <e v="#N/A"/>
  </r>
  <r>
    <x v="37"/>
    <n v="848753679556.47107"/>
    <n v="22298300"/>
    <s v="1997Australia and New Zealand"/>
    <x v="0"/>
    <n v="883621586033.71997"/>
    <n v="4.1081302287219179E-2"/>
    <e v="#N/A"/>
    <x v="0"/>
    <e v="#N/A"/>
  </r>
  <r>
    <x v="38"/>
    <n v="883621586033.71997"/>
    <n v="22526000"/>
    <s v="1998Australia and New Zealand"/>
    <x v="0"/>
    <n v="928853197148.00598"/>
    <n v="5.1188893333078855E-2"/>
    <e v="#N/A"/>
    <x v="0"/>
    <e v="#N/A"/>
  </r>
  <r>
    <x v="39"/>
    <n v="928853197148.00598"/>
    <n v="22761100"/>
    <s v="1999Australia and New Zealand"/>
    <x v="0"/>
    <n v="964236320197.69507"/>
    <n v="3.8093342584523571E-2"/>
    <e v="#N/A"/>
    <x v="0"/>
    <e v="#N/A"/>
  </r>
  <r>
    <x v="40"/>
    <n v="964236320197.69507"/>
    <n v="23010700"/>
    <s v="2000Australia and New Zealand"/>
    <x v="0"/>
    <n v="984619960200.99194"/>
    <n v="2.1139672481034211E-2"/>
    <e v="#N/A"/>
    <x v="0"/>
    <e v="#N/A"/>
  </r>
  <r>
    <x v="41"/>
    <n v="984619960200.99194"/>
    <n v="23293500"/>
    <s v="2001Australia and New Zealand"/>
    <x v="0"/>
    <n v="1024820037854.08"/>
    <n v="4.0828014135404933E-2"/>
    <e v="#N/A"/>
    <x v="0"/>
    <e v="#N/A"/>
  </r>
  <r>
    <x v="42"/>
    <n v="1024820037854.08"/>
    <n v="23599900"/>
    <s v="2002Australia and New Zealand"/>
    <x v="0"/>
    <n v="1057369912728.8719"/>
    <n v="3.1761551953013889E-2"/>
    <e v="#N/A"/>
    <x v="0"/>
    <e v="#N/A"/>
  </r>
  <r>
    <x v="43"/>
    <n v="1057369912728.8719"/>
    <n v="23922600"/>
    <s v="2003Australia and New Zealand"/>
    <x v="0"/>
    <n v="1100215446497.906"/>
    <n v="4.0520855807649969E-2"/>
    <e v="#N/A"/>
    <x v="0"/>
    <e v="#N/A"/>
  </r>
  <r>
    <x v="44"/>
    <n v="1100215446497.906"/>
    <n v="24214900"/>
    <s v="2004Australia and New Zealand"/>
    <x v="0"/>
    <n v="1135627770140.894"/>
    <n v="3.2186717388588804E-2"/>
    <e v="#N/A"/>
    <x v="0"/>
    <e v="#N/A"/>
  </r>
  <r>
    <x v="45"/>
    <n v="1135627770140.894"/>
    <n v="24528700"/>
    <s v="2005Australia and New Zealand"/>
    <x v="0"/>
    <n v="1167484336924.335"/>
    <n v="2.8051944150228492E-2"/>
    <e v="#N/A"/>
    <x v="0"/>
    <e v="#N/A"/>
  </r>
  <r>
    <x v="46"/>
    <n v="1167484336924.335"/>
    <n v="24882500"/>
    <s v="2006Australia and New Zealand"/>
    <x v="0"/>
    <n v="1211188122267.3711"/>
    <n v="3.7434151329319709E-2"/>
    <n v="6.4814251988916327E-2"/>
    <x v="1"/>
    <n v="2.7380100659596618E-2"/>
  </r>
  <r>
    <x v="47"/>
    <n v="1211188122267.3711"/>
    <n v="25051400"/>
    <s v="2007Australia and New Zealand"/>
    <x v="0"/>
    <n v="1248406054567.3909"/>
    <n v="3.0728448880713133E-2"/>
    <n v="6.9690608567981593E-2"/>
    <x v="2"/>
    <n v="3.8962159687268461E-2"/>
  </r>
  <r>
    <x v="48"/>
    <n v="1248406054567.3909"/>
    <n v="25509000"/>
    <s v="2008Australia and New Zealand"/>
    <x v="0"/>
    <n v="1269545237822.9412"/>
    <n v="1.6932938748743576E-2"/>
    <n v="-6.6104853658739415E-2"/>
    <x v="3"/>
    <n v="-8.3037792407482991E-2"/>
  </r>
  <r>
    <x v="49"/>
    <n v="1269545237822.9412"/>
    <n v="25994300"/>
    <s v="2009Australia and New Zealand"/>
    <x v="0"/>
    <n v="1295001119256.2141"/>
    <n v="2.0051181064587809E-2"/>
    <n v="8.65414159438882E-3"/>
    <x v="4"/>
    <n v="-1.1397039470198989E-2"/>
  </r>
  <r>
    <x v="50"/>
    <n v="1295001119256.2141"/>
    <n v="26382450"/>
    <s v="2010Australia and New Zealand"/>
    <x v="0"/>
    <n v="1326587155125.031"/>
    <n v="2.439074020797638E-2"/>
    <n v="1.7649010596465953E-2"/>
    <x v="5"/>
    <n v="-6.7417296115104275E-3"/>
  </r>
  <r>
    <x v="51"/>
    <n v="1326587155125.031"/>
    <n v="26724024"/>
    <s v="2011Australia and New Zealand"/>
    <x v="0"/>
    <n v="1376011441401.894"/>
    <n v="3.7256720062395665E-2"/>
    <n v="0.13767871884343497"/>
    <x v="6"/>
    <n v="0.1004219987810393"/>
  </r>
  <r>
    <x v="52"/>
    <n v="1376011441401.894"/>
    <n v="27141565"/>
    <s v="2012Australia and New Zealand"/>
    <x v="0"/>
    <n v="1411752504802.3518"/>
    <n v="2.5974394053035255E-2"/>
    <n v="1.4444120421939211E-2"/>
    <x v="7"/>
    <n v="-1.1530273631096044E-2"/>
  </r>
  <r>
    <x v="53"/>
    <n v="1411752504802.3518"/>
    <n v="27570229"/>
    <s v="2013Australia and New Zealand"/>
    <x v="0"/>
    <n v="1449560762577.363"/>
    <n v="2.6781080710959637E-2"/>
    <n v="9.2990573663269682E-3"/>
    <x v="8"/>
    <n v="-1.7482023344632669E-2"/>
  </r>
  <r>
    <x v="54"/>
    <n v="1449560762577.363"/>
    <n v="27992186"/>
    <s v="2014Australia and New Zealand"/>
    <x v="0"/>
    <n v="1483857816533.2129"/>
    <n v="2.3660307895523314E-2"/>
    <n v="-2.2781240624816346E-2"/>
    <x v="9"/>
    <n v="-4.6441548520339659E-2"/>
  </r>
  <r>
    <x v="55"/>
    <n v="1483857816533.2129"/>
    <n v="28425395"/>
    <s v="2015Australia and New Zealand"/>
    <x v="0"/>
    <n v="1526621294546.3569"/>
    <n v="2.8819121034826534E-2"/>
    <n v="-2.29841469308254E-2"/>
    <x v="10"/>
    <n v="-5.1803267965651933E-2"/>
  </r>
  <r>
    <x v="56"/>
    <n v="1526621294546.3569"/>
    <n v="28905007"/>
    <s v="2016Australia and New Zealand"/>
    <x v="0"/>
    <n v="1564085944093.53"/>
    <n v="2.4540892807541903E-2"/>
    <n v="0.1264461416755307"/>
    <x v="11"/>
    <n v="0.1019052488679888"/>
  </r>
  <r>
    <x v="57"/>
    <n v="1564085944093.53"/>
    <n v="29415460"/>
    <s v="2017Australia and New Zealand"/>
    <x v="0"/>
    <n v="1610689618074.448"/>
    <n v="2.9796108172257307E-2"/>
    <n v="2.5880996588368621E-2"/>
    <x v="12"/>
    <n v="-3.9151115838886863E-3"/>
  </r>
  <r>
    <x v="58"/>
    <n v="1610689618074.448"/>
    <n v="29883288"/>
    <s v="2018Australia and New Zealand"/>
    <x v="0"/>
    <n v="1644489974907.6282"/>
    <n v="2.0985021852681918E-2"/>
    <e v="#N/A"/>
    <x v="0"/>
    <e v="#N/A"/>
  </r>
  <r>
    <x v="59"/>
    <n v="1644489974907.6282"/>
    <n v="30345045"/>
    <s v="2019Australia and New Zealand"/>
    <x v="0"/>
    <n v="1642261491250.2158"/>
    <n v="-1.3551214610095785E-3"/>
    <e v="#N/A"/>
    <x v="0"/>
    <e v="#N/A"/>
  </r>
  <r>
    <x v="60"/>
    <n v="1642261491250.2158"/>
    <n v="30771341"/>
    <s v="2020Australia and New Zealand"/>
    <x v="0"/>
    <e v="#N/A"/>
    <e v="#N/A"/>
    <e v="#N/A"/>
    <x v="0"/>
    <e v="#N/A"/>
  </r>
  <r>
    <x v="35"/>
    <n v="24463118118.65139"/>
    <n v="7550792"/>
    <s v="1995Baltic Countries"/>
    <x v="1"/>
    <n v="25252355647.052238"/>
    <n v="3.2262343850562258E-2"/>
    <e v="#N/A"/>
    <x v="0"/>
    <e v="#N/A"/>
  </r>
  <r>
    <x v="36"/>
    <n v="25252355647.052238"/>
    <n v="7474429"/>
    <s v="1996Baltic Countries"/>
    <x v="1"/>
    <n v="27487131773.644619"/>
    <n v="8.849772899714603E-2"/>
    <e v="#N/A"/>
    <x v="0"/>
    <e v="#N/A"/>
  </r>
  <r>
    <x v="37"/>
    <n v="27487131773.644619"/>
    <n v="7407523"/>
    <s v="1997Baltic Countries"/>
    <x v="1"/>
    <n v="29286646319.982918"/>
    <n v="6.5467527174432938E-2"/>
    <e v="#N/A"/>
    <x v="0"/>
    <e v="#N/A"/>
  </r>
  <r>
    <x v="38"/>
    <n v="29286646319.982918"/>
    <n v="7345506"/>
    <s v="1998Baltic Countries"/>
    <x v="1"/>
    <n v="29797443098.278126"/>
    <n v="1.7441286131375078E-2"/>
    <e v="#N/A"/>
    <x v="0"/>
    <e v="#N/A"/>
  </r>
  <r>
    <x v="39"/>
    <n v="29797443098.278126"/>
    <n v="7304964"/>
    <s v="1999Baltic Countries"/>
    <x v="1"/>
    <n v="31389774623.93858"/>
    <n v="5.3438528950575215E-2"/>
    <e v="#N/A"/>
    <x v="0"/>
    <e v="#N/A"/>
  </r>
  <r>
    <x v="40"/>
    <n v="31389774623.93858"/>
    <n v="7264071"/>
    <s v="2000Baltic Countries"/>
    <x v="1"/>
    <n v="33385695396.173584"/>
    <n v="6.3585062210445686E-2"/>
    <e v="#N/A"/>
    <x v="0"/>
    <e v="#N/A"/>
  </r>
  <r>
    <x v="41"/>
    <n v="33385695396.173584"/>
    <n v="7196103"/>
    <s v="2001Baltic Countries"/>
    <x v="1"/>
    <n v="35722853326.898254"/>
    <n v="7.0004770096612656E-2"/>
    <e v="#N/A"/>
    <x v="0"/>
    <e v="#N/A"/>
  </r>
  <r>
    <x v="42"/>
    <n v="35722853326.898254"/>
    <n v="7132590"/>
    <s v="2002Baltic Countries"/>
    <x v="1"/>
    <n v="38897421565.20298"/>
    <n v="8.8866592185523174E-2"/>
    <e v="#N/A"/>
    <x v="0"/>
    <e v="#N/A"/>
  </r>
  <r>
    <x v="43"/>
    <n v="38897421565.20298"/>
    <n v="7073888"/>
    <s v="2003Baltic Countries"/>
    <x v="1"/>
    <n v="42014515983.899551"/>
    <n v="8.0136273646607803E-2"/>
    <e v="#N/A"/>
    <x v="0"/>
    <e v="#N/A"/>
  </r>
  <r>
    <x v="44"/>
    <n v="42014515983.899551"/>
    <n v="7002747"/>
    <s v="2004Baltic Countries"/>
    <x v="1"/>
    <n v="46224345345.866898"/>
    <n v="0.10019940164443653"/>
    <e v="#N/A"/>
    <x v="0"/>
    <e v="#N/A"/>
  </r>
  <r>
    <x v="45"/>
    <n v="46224345345.866898"/>
    <n v="6916102"/>
    <s v="2005Baltic Countries"/>
    <x v="1"/>
    <n v="51272074465.475449"/>
    <n v="0.10920066215842872"/>
    <e v="#N/A"/>
    <x v="0"/>
    <e v="#N/A"/>
  </r>
  <r>
    <x v="46"/>
    <n v="51272074465.475449"/>
    <n v="6835076"/>
    <s v="2006Baltic Countries"/>
    <x v="1"/>
    <n v="56496488002.401627"/>
    <n v="0.10189588760337931"/>
    <n v="6.4814251988916327E-2"/>
    <x v="1"/>
    <n v="-3.7081635614462982E-2"/>
  </r>
  <r>
    <x v="47"/>
    <n v="56496488002.401627"/>
    <n v="6772299"/>
    <s v="2007Baltic Countries"/>
    <x v="1"/>
    <n v="55309539542.665375"/>
    <n v="-2.1009243259258792E-2"/>
    <n v="6.9690608567981593E-2"/>
    <x v="2"/>
    <n v="9.0699851827240385E-2"/>
  </r>
  <r>
    <x v="48"/>
    <n v="55309539542.665375"/>
    <n v="6712643"/>
    <s v="2008Baltic Countries"/>
    <x v="1"/>
    <n v="47348132678.572144"/>
    <n v="-0.14394274351085246"/>
    <n v="-6.6104853658739415E-2"/>
    <x v="3"/>
    <n v="7.783788985211304E-2"/>
  </r>
  <r>
    <x v="49"/>
    <n v="47348132678.572144"/>
    <n v="6639100"/>
    <s v="2009Baltic Countries"/>
    <x v="1"/>
    <n v="45989609299.962257"/>
    <n v="-2.8692227164107353E-2"/>
    <n v="8.65414159438882E-3"/>
    <x v="4"/>
    <n v="3.7346368758496173E-2"/>
  </r>
  <r>
    <x v="50"/>
    <n v="45989609299.962257"/>
    <n v="6526312"/>
    <s v="2010Baltic Countries"/>
    <x v="1"/>
    <n v="48930431719.608597"/>
    <n v="6.3945366451476859E-2"/>
    <n v="1.7649010596465953E-2"/>
    <x v="5"/>
    <n v="-4.6296355855010907E-2"/>
  </r>
  <r>
    <x v="51"/>
    <n v="48930431719.608597"/>
    <n v="6415263"/>
    <s v="2011Baltic Countries"/>
    <x v="1"/>
    <n v="50948862662.211861"/>
    <n v="4.1251034819592469E-2"/>
    <n v="0.13767871884343497"/>
    <x v="6"/>
    <n v="9.6427684023842497E-2"/>
  </r>
  <r>
    <x v="52"/>
    <n v="50948862662.211861"/>
    <n v="6344788"/>
    <s v="2012Baltic Countries"/>
    <x v="1"/>
    <n v="52259282736.872444"/>
    <n v="2.5720300830827103E-2"/>
    <n v="1.4444120421939211E-2"/>
    <x v="7"/>
    <n v="-1.1276180408887893E-2"/>
  </r>
  <r>
    <x v="53"/>
    <n v="52259282736.872444"/>
    <n v="6288333"/>
    <s v="2013Baltic Countries"/>
    <x v="1"/>
    <n v="53149520472.881859"/>
    <n v="1.7035016352822785E-2"/>
    <n v="9.2990573663269682E-3"/>
    <x v="8"/>
    <n v="-7.7359589864958167E-3"/>
  </r>
  <r>
    <x v="54"/>
    <n v="53149520472.881859"/>
    <n v="6240694"/>
    <s v="2014Baltic Countries"/>
    <x v="1"/>
    <n v="54995972569.217896"/>
    <n v="3.4740710356514715E-2"/>
    <n v="-2.2781240624816346E-2"/>
    <x v="9"/>
    <n v="-5.752195098133106E-2"/>
  </r>
  <r>
    <x v="55"/>
    <n v="54995972569.217896"/>
    <n v="6197844"/>
    <s v="2015Baltic Countries"/>
    <x v="1"/>
    <n v="56331966390.112137"/>
    <n v="2.4292575592017362E-2"/>
    <n v="-2.29841469308254E-2"/>
    <x v="10"/>
    <n v="-4.7276722522842762E-2"/>
  </r>
  <r>
    <x v="56"/>
    <n v="56331966390.112137"/>
    <n v="6143558"/>
    <s v="2016Baltic Countries"/>
    <x v="1"/>
    <n v="58334601441.223007"/>
    <n v="3.5550597279742524E-2"/>
    <n v="0.1264461416755307"/>
    <x v="11"/>
    <n v="9.0895544395788175E-2"/>
  </r>
  <r>
    <x v="57"/>
    <n v="58334601441.223007"/>
    <n v="6088035"/>
    <s v="2017Baltic Countries"/>
    <x v="1"/>
    <n v="60675396400.797043"/>
    <n v="4.0127041271252661E-2"/>
    <n v="2.5880996588368621E-2"/>
    <x v="12"/>
    <n v="-1.424604468288404E-2"/>
  </r>
  <r>
    <x v="58"/>
    <n v="60675396400.797043"/>
    <n v="6050694"/>
    <s v="2018Baltic Countries"/>
    <x v="1"/>
    <n v="62288149336.719009"/>
    <n v="2.6580014826253162E-2"/>
    <e v="#N/A"/>
    <x v="0"/>
    <e v="#N/A"/>
  </r>
  <r>
    <x v="59"/>
    <n v="62288149336.719009"/>
    <n v="6034857"/>
    <s v="2019Baltic Countries"/>
    <x v="1"/>
    <n v="60456576021.826736"/>
    <n v="-2.9404844009590092E-2"/>
    <e v="#N/A"/>
    <x v="0"/>
    <e v="#N/A"/>
  </r>
  <r>
    <x v="60"/>
    <n v="60456576021.826736"/>
    <n v="6027305"/>
    <s v="2020Baltic Countries"/>
    <x v="1"/>
    <e v="#N/A"/>
    <e v="#N/A"/>
    <e v="#N/A"/>
    <x v="0"/>
    <e v="#N/A"/>
  </r>
  <r>
    <x v="0"/>
    <n v="730913039676.09204"/>
    <n v="52400000"/>
    <s v="1960British Isles"/>
    <x v="2"/>
    <n v="750480451121.43396"/>
    <n v="2.6771189434537046E-2"/>
    <e v="#N/A"/>
    <x v="0"/>
    <e v="#N/A"/>
  </r>
  <r>
    <x v="1"/>
    <n v="750480451121.43396"/>
    <n v="52800000"/>
    <s v="1961British Isles"/>
    <x v="2"/>
    <n v="758757572432.35205"/>
    <n v="1.1029096492186641E-2"/>
    <e v="#N/A"/>
    <x v="0"/>
    <e v="#N/A"/>
  </r>
  <r>
    <x v="2"/>
    <n v="758757572432.35205"/>
    <n v="53250000"/>
    <s v="1962British Isles"/>
    <x v="2"/>
    <n v="795742330123.93506"/>
    <n v="4.8743839976477465E-2"/>
    <e v="#N/A"/>
    <x v="0"/>
    <e v="#N/A"/>
  </r>
  <r>
    <x v="3"/>
    <n v="795742330123.93506"/>
    <n v="53650000"/>
    <s v="1963British Isles"/>
    <x v="2"/>
    <n v="839776000263.40002"/>
    <n v="5.5336593860234595E-2"/>
    <e v="#N/A"/>
    <x v="0"/>
    <e v="#N/A"/>
  </r>
  <r>
    <x v="4"/>
    <n v="839776000263.40002"/>
    <n v="54000000"/>
    <s v="1964British Isles"/>
    <x v="2"/>
    <n v="857765484759.36902"/>
    <n v="2.1421765435457152E-2"/>
    <e v="#N/A"/>
    <x v="0"/>
    <e v="#N/A"/>
  </r>
  <r>
    <x v="5"/>
    <n v="857765484759.36902"/>
    <n v="54348050"/>
    <s v="1965British Isles"/>
    <x v="2"/>
    <n v="871258997151.71594"/>
    <n v="1.5731004140522531E-2"/>
    <e v="#N/A"/>
    <x v="0"/>
    <e v="#N/A"/>
  </r>
  <r>
    <x v="6"/>
    <n v="871258997151.71594"/>
    <n v="54648500"/>
    <s v="1966British Isles"/>
    <x v="2"/>
    <n v="895536408170.66101"/>
    <n v="2.7864746416750741E-2"/>
    <e v="#N/A"/>
    <x v="0"/>
    <e v="#N/A"/>
  </r>
  <r>
    <x v="7"/>
    <n v="895536408170.66101"/>
    <n v="54943600"/>
    <s v="1967British Isles"/>
    <x v="2"/>
    <n v="944263291353.85999"/>
    <n v="5.4410834376610984E-2"/>
    <e v="#N/A"/>
    <x v="0"/>
    <e v="#N/A"/>
  </r>
  <r>
    <x v="8"/>
    <n v="944263291353.85999"/>
    <n v="55211700"/>
    <s v="1968British Isles"/>
    <x v="2"/>
    <n v="962431831454.02405"/>
    <n v="1.9240968346989851E-2"/>
    <e v="#N/A"/>
    <x v="0"/>
    <e v="#N/A"/>
  </r>
  <r>
    <x v="9"/>
    <n v="962431831454.02405"/>
    <n v="55441750"/>
    <s v="1969British Isles"/>
    <x v="2"/>
    <n v="1032653991782.5188"/>
    <n v="7.2963256236448837E-2"/>
    <e v="#N/A"/>
    <x v="0"/>
    <e v="#N/A"/>
  </r>
  <r>
    <x v="10"/>
    <n v="1032653991782.5188"/>
    <n v="58620500"/>
    <s v="1970British Isles"/>
    <x v="2"/>
    <n v="1068832470015.597"/>
    <n v="3.503446316091674E-2"/>
    <e v="#N/A"/>
    <x v="0"/>
    <e v="#N/A"/>
  </r>
  <r>
    <x v="11"/>
    <n v="1068832470015.597"/>
    <n v="58888273"/>
    <s v="1971British Isles"/>
    <x v="2"/>
    <n v="1115869245263.2107"/>
    <n v="4.4007621930616692E-2"/>
    <e v="#N/A"/>
    <x v="0"/>
    <e v="#N/A"/>
  </r>
  <r>
    <x v="12"/>
    <n v="1115869245263.2107"/>
    <n v="59122915"/>
    <s v="1972British Isles"/>
    <x v="2"/>
    <n v="1187918465702.3328"/>
    <n v="6.4567798373300622E-2"/>
    <e v="#N/A"/>
    <x v="0"/>
    <e v="#N/A"/>
  </r>
  <r>
    <x v="13"/>
    <n v="1187918465702.3328"/>
    <n v="59280477"/>
    <s v="1973British Isles"/>
    <x v="2"/>
    <n v="1161338490847.4602"/>
    <n v="-2.237525185632816E-2"/>
    <e v="#N/A"/>
    <x v="0"/>
    <e v="#N/A"/>
  </r>
  <r>
    <x v="14"/>
    <n v="1161338490847.4602"/>
    <n v="59367474"/>
    <s v="1974British Isles"/>
    <x v="2"/>
    <n v="1147456930320.6067"/>
    <n v="-1.1953070217042172E-2"/>
    <e v="#N/A"/>
    <x v="0"/>
    <e v="#N/A"/>
  </r>
  <r>
    <x v="15"/>
    <n v="1147456930320.6067"/>
    <n v="59415350"/>
    <s v="1975British Isles"/>
    <x v="2"/>
    <n v="1180125089161.5002"/>
    <n v="2.8470052319755412E-2"/>
    <e v="#N/A"/>
    <x v="0"/>
    <e v="#N/A"/>
  </r>
  <r>
    <x v="16"/>
    <n v="1180125089161.5002"/>
    <n v="59450018"/>
    <s v="1976British Isles"/>
    <x v="2"/>
    <n v="1211923959813.6736"/>
    <n v="2.6945339052800721E-2"/>
    <e v="#N/A"/>
    <x v="0"/>
    <e v="#N/A"/>
  </r>
  <r>
    <x v="17"/>
    <n v="1211923959813.6736"/>
    <n v="59475692"/>
    <s v="1977British Isles"/>
    <x v="2"/>
    <n v="1264443842712.4229"/>
    <n v="4.3335955588190478E-2"/>
    <e v="#N/A"/>
    <x v="0"/>
    <e v="#N/A"/>
  </r>
  <r>
    <x v="18"/>
    <n v="1264443842712.4229"/>
    <n v="59525604"/>
    <s v="1978British Isles"/>
    <x v="2"/>
    <n v="1311467257812.7712"/>
    <n v="3.7189010307864701E-2"/>
    <e v="#N/A"/>
    <x v="0"/>
    <e v="#N/A"/>
  </r>
  <r>
    <x v="19"/>
    <n v="1311467257812.7712"/>
    <n v="59620701"/>
    <s v="1979British Isles"/>
    <x v="2"/>
    <n v="1287793975455.7537"/>
    <n v="-1.8050990000695322E-2"/>
    <e v="#N/A"/>
    <x v="0"/>
    <e v="#N/A"/>
  </r>
  <r>
    <x v="20"/>
    <n v="1287793975455.7537"/>
    <n v="59727016"/>
    <s v="1980British Isles"/>
    <x v="2"/>
    <n v="1280111118039.6345"/>
    <n v="-5.9659056980757574E-3"/>
    <e v="#N/A"/>
    <x v="0"/>
    <e v="#N/A"/>
  </r>
  <r>
    <x v="21"/>
    <n v="1280111118039.6345"/>
    <n v="59786829"/>
    <s v="1981British Isles"/>
    <x v="2"/>
    <n v="1305826402117.9744"/>
    <n v="2.0088321799532682E-2"/>
    <e v="#N/A"/>
    <x v="0"/>
    <e v="#N/A"/>
  </r>
  <r>
    <x v="22"/>
    <n v="1305826402117.9744"/>
    <n v="59799441"/>
    <s v="1982British Isles"/>
    <x v="2"/>
    <n v="1358131511285.1736"/>
    <n v="4.0055178148001414E-2"/>
    <e v="#N/A"/>
    <x v="0"/>
    <e v="#N/A"/>
  </r>
  <r>
    <x v="23"/>
    <n v="1358131511285.1736"/>
    <n v="59843448"/>
    <s v="1983British Isles"/>
    <x v="2"/>
    <n v="1390264728387.873"/>
    <n v="2.3659871548295408E-2"/>
    <e v="#N/A"/>
    <x v="0"/>
    <e v="#N/A"/>
  </r>
  <r>
    <x v="24"/>
    <n v="1390264728387.873"/>
    <n v="59954495"/>
    <s v="1984British Isles"/>
    <x v="2"/>
    <n v="1447225615907.0879"/>
    <n v="4.0971252709018691E-2"/>
    <e v="#N/A"/>
    <x v="0"/>
    <e v="#N/A"/>
  </r>
  <r>
    <x v="25"/>
    <n v="1447225615907.0879"/>
    <n v="60088350"/>
    <s v="1985British Isles"/>
    <x v="2"/>
    <n v="1490389006147.9312"/>
    <n v="2.9824921398858395E-2"/>
    <e v="#N/A"/>
    <x v="0"/>
    <e v="#N/A"/>
  </r>
  <r>
    <x v="26"/>
    <n v="1490389006147.9312"/>
    <n v="60221086"/>
    <s v="1986British Isles"/>
    <x v="2"/>
    <n v="1570268633683.9243"/>
    <n v="5.3596495415952239E-2"/>
    <e v="#N/A"/>
    <x v="0"/>
    <e v="#N/A"/>
  </r>
  <r>
    <x v="27"/>
    <n v="1570268633683.9243"/>
    <n v="60342107"/>
    <s v="1987British Isles"/>
    <x v="2"/>
    <n v="1659918620271.2432"/>
    <n v="5.7092133577804294E-2"/>
    <e v="#N/A"/>
    <x v="0"/>
    <e v="#N/A"/>
  </r>
  <r>
    <x v="28"/>
    <n v="1659918620271.2432"/>
    <n v="60453276"/>
    <s v="1988British Isles"/>
    <x v="2"/>
    <n v="1705113522496.4905"/>
    <n v="2.7227179497427478E-2"/>
    <e v="#N/A"/>
    <x v="0"/>
    <e v="#N/A"/>
  </r>
  <r>
    <x v="29"/>
    <n v="1705113522496.4905"/>
    <n v="60587720"/>
    <s v="1989British Isles"/>
    <x v="2"/>
    <n v="1723715019368.7087"/>
    <n v="1.0909242479634651E-2"/>
    <e v="#N/A"/>
    <x v="0"/>
    <e v="#N/A"/>
  </r>
  <r>
    <x v="30"/>
    <n v="1723715019368.7087"/>
    <n v="60761560"/>
    <s v="1990British Isles"/>
    <x v="2"/>
    <n v="1707291096096.4063"/>
    <n v="-9.5282126614627538E-3"/>
    <e v="#N/A"/>
    <x v="0"/>
    <e v="#N/A"/>
  </r>
  <r>
    <x v="31"/>
    <n v="1707291096096.4063"/>
    <n v="60959132"/>
    <s v="1991British Isles"/>
    <x v="2"/>
    <n v="1716700615900.02"/>
    <n v="5.5113740270349432E-3"/>
    <e v="#N/A"/>
    <x v="0"/>
    <e v="#N/A"/>
  </r>
  <r>
    <x v="32"/>
    <n v="1716700615900.02"/>
    <n v="61138832"/>
    <s v="1992British Isles"/>
    <x v="2"/>
    <n v="1759626028150.6694"/>
    <n v="2.5004600017659362E-2"/>
    <e v="#N/A"/>
    <x v="0"/>
    <e v="#N/A"/>
  </r>
  <r>
    <x v="33"/>
    <n v="1759626028150.6694"/>
    <n v="61294875"/>
    <s v="1993British Isles"/>
    <x v="2"/>
    <n v="1829066229342.8049"/>
    <n v="3.9463045034129118E-2"/>
    <e v="#N/A"/>
    <x v="0"/>
    <e v="#N/A"/>
  </r>
  <r>
    <x v="34"/>
    <n v="1829066229342.8049"/>
    <n v="61456131"/>
    <s v="1994British Isles"/>
    <x v="2"/>
    <n v="1882313441320.4248"/>
    <n v="2.9111691596182432E-2"/>
    <e v="#N/A"/>
    <x v="0"/>
    <e v="#N/A"/>
  </r>
  <r>
    <x v="35"/>
    <n v="1882313441320.4248"/>
    <n v="61627871"/>
    <s v="1995British Isles"/>
    <x v="2"/>
    <n v="1934441142108.49"/>
    <n v="2.7693422170697701E-2"/>
    <e v="#N/A"/>
    <x v="0"/>
    <e v="#N/A"/>
  </r>
  <r>
    <x v="36"/>
    <n v="1934441142108.49"/>
    <n v="61804460"/>
    <s v="1996British Isles"/>
    <x v="2"/>
    <n v="2037632599690.1848"/>
    <n v="5.3344325312073781E-2"/>
    <e v="#N/A"/>
    <x v="0"/>
    <e v="#N/A"/>
  </r>
  <r>
    <x v="37"/>
    <n v="2037632599690.1848"/>
    <n v="61991125"/>
    <s v="1997British Isles"/>
    <x v="2"/>
    <n v="2119593909939.9861"/>
    <n v="4.022379219014427E-2"/>
    <e v="#N/A"/>
    <x v="0"/>
    <e v="#N/A"/>
  </r>
  <r>
    <x v="38"/>
    <n v="2119593909939.9861"/>
    <n v="62199837"/>
    <s v="1998British Isles"/>
    <x v="2"/>
    <n v="2199452037026.6167"/>
    <n v="3.7676144808743928E-2"/>
    <e v="#N/A"/>
    <x v="0"/>
    <e v="#N/A"/>
  </r>
  <r>
    <x v="39"/>
    <n v="2199452037026.6167"/>
    <n v="62437252"/>
    <s v="1999British Isles"/>
    <x v="2"/>
    <n v="2285634363913.3579"/>
    <n v="3.9183544553782923E-2"/>
    <e v="#N/A"/>
    <x v="0"/>
    <e v="#N/A"/>
  </r>
  <r>
    <x v="40"/>
    <n v="2285634363913.3579"/>
    <n v="62697688"/>
    <s v="2000British Isles"/>
    <x v="2"/>
    <n v="2352371172647.3018"/>
    <n v="2.9198374765279755E-2"/>
    <e v="#N/A"/>
    <x v="0"/>
    <e v="#N/A"/>
  </r>
  <r>
    <x v="41"/>
    <n v="2352371172647.3018"/>
    <n v="62985916"/>
    <s v="2001British Isles"/>
    <x v="2"/>
    <n v="2410202253076.4502"/>
    <n v="2.4584164736242142E-2"/>
    <e v="#N/A"/>
    <x v="0"/>
    <e v="#N/A"/>
  </r>
  <r>
    <x v="42"/>
    <n v="2410202253076.4502"/>
    <n v="63302426"/>
    <s v="2002British Isles"/>
    <x v="2"/>
    <n v="2489664879356.9609"/>
    <n v="3.2969277237660188E-2"/>
    <e v="#N/A"/>
    <x v="0"/>
    <e v="#N/A"/>
  </r>
  <r>
    <x v="43"/>
    <n v="2489664879356.9609"/>
    <n v="63644098"/>
    <s v="2003British Isles"/>
    <x v="2"/>
    <n v="2555256771464.1919"/>
    <n v="2.6345671118665592E-2"/>
    <e v="#N/A"/>
    <x v="0"/>
    <e v="#N/A"/>
  </r>
  <r>
    <x v="44"/>
    <n v="2555256771464.1919"/>
    <n v="64058167"/>
    <s v="2004British Isles"/>
    <x v="2"/>
    <n v="2636509537315.2681"/>
    <n v="3.1798278262468838E-2"/>
    <e v="#N/A"/>
    <x v="0"/>
    <e v="#N/A"/>
  </r>
  <r>
    <x v="45"/>
    <n v="2636509537315.2681"/>
    <n v="64561120"/>
    <s v="2005British Isles"/>
    <x v="2"/>
    <n v="2712535705903.8672"/>
    <n v="2.8835916393466166E-2"/>
    <e v="#N/A"/>
    <x v="0"/>
    <e v="#N/A"/>
  </r>
  <r>
    <x v="46"/>
    <n v="2712535705903.8672"/>
    <n v="65120411"/>
    <s v="2006British Isles"/>
    <x v="2"/>
    <n v="2783329970488.8169"/>
    <n v="2.6098924497423237E-2"/>
    <n v="6.4814251988916327E-2"/>
    <x v="1"/>
    <n v="3.871532749149309E-2"/>
  </r>
  <r>
    <x v="47"/>
    <n v="2783329970488.8169"/>
    <n v="65721405"/>
    <s v="2007British Isles"/>
    <x v="2"/>
    <n v="2765555069623.2466"/>
    <n v="-6.3861996436048729E-3"/>
    <n v="6.9690608567981593E-2"/>
    <x v="2"/>
    <n v="7.6076808211586466E-2"/>
  </r>
  <r>
    <x v="48"/>
    <n v="2765555069623.2466"/>
    <n v="66296539"/>
    <s v="2008British Isles"/>
    <x v="2"/>
    <n v="2649570939953.5591"/>
    <n v="-4.1938824847009171E-2"/>
    <n v="-6.6104853658739415E-2"/>
    <x v="3"/>
    <n v="-2.4166028811730245E-2"/>
  </r>
  <r>
    <x v="49"/>
    <n v="2649570939953.5591"/>
    <n v="66811645"/>
    <s v="2009British Isles"/>
    <x v="2"/>
    <n v="2703867356792.394"/>
    <n v="2.0492531836036276E-2"/>
    <n v="8.65414159438882E-3"/>
    <x v="4"/>
    <n v="-1.1838390241647456E-2"/>
  </r>
  <r>
    <x v="50"/>
    <n v="2703867356792.394"/>
    <n v="67326520"/>
    <s v="2010British Isles"/>
    <x v="2"/>
    <n v="2736861227360.6831"/>
    <n v="1.2202473795693169E-2"/>
    <n v="1.7649010596465953E-2"/>
    <x v="5"/>
    <n v="5.4465368007727832E-3"/>
  </r>
  <r>
    <x v="51"/>
    <n v="2736861227360.6831"/>
    <n v="67838894"/>
    <s v="2011British Isles"/>
    <x v="2"/>
    <n v="2773096281080.2153"/>
    <n v="1.3239638662452702E-2"/>
    <n v="0.13767871884343497"/>
    <x v="6"/>
    <n v="0.12443908018098226"/>
  </r>
  <r>
    <x v="52"/>
    <n v="2773096281080.2153"/>
    <n v="68299748"/>
    <s v="2012British Isles"/>
    <x v="2"/>
    <n v="2831571432393.8613"/>
    <n v="2.1086592525690451E-2"/>
    <n v="1.4444120421939211E-2"/>
    <x v="7"/>
    <n v="-6.6424721037512402E-3"/>
  </r>
  <r>
    <x v="53"/>
    <n v="2831571432393.8613"/>
    <n v="68752089"/>
    <s v="2013British Isles"/>
    <x v="2"/>
    <n v="2925727231059.2183"/>
    <n v="3.3252136106542096E-2"/>
    <n v="9.2990573663269682E-3"/>
    <x v="8"/>
    <n v="-2.3953078740215128E-2"/>
  </r>
  <r>
    <x v="54"/>
    <n v="2925727231059.2183"/>
    <n v="69260038"/>
    <s v="2014British Isles"/>
    <x v="2"/>
    <n v="3051039982627.0659"/>
    <n v="4.2831317368734911E-2"/>
    <n v="-2.2781240624816346E-2"/>
    <x v="9"/>
    <n v="-6.5612557993551257E-2"/>
  </r>
  <r>
    <x v="55"/>
    <n v="3051039982627.0659"/>
    <n v="69818176"/>
    <s v="2015British Isles"/>
    <x v="2"/>
    <n v="3104427137529.1392"/>
    <n v="1.749801877591417E-2"/>
    <n v="-2.29841469308254E-2"/>
    <x v="10"/>
    <n v="-4.048216570673957E-2"/>
  </r>
  <r>
    <x v="56"/>
    <n v="3104427137529.1392"/>
    <n v="70366928"/>
    <s v="2016British Isles"/>
    <x v="2"/>
    <n v="3181683808095.8193"/>
    <n v="2.4885966764280454E-2"/>
    <n v="0.1264461416755307"/>
    <x v="11"/>
    <n v="0.10156017491125024"/>
  </r>
  <r>
    <x v="57"/>
    <n v="3181683808095.8193"/>
    <n v="70866247"/>
    <s v="2017British Isles"/>
    <x v="2"/>
    <n v="3246458115238.4023"/>
    <n v="2.0358499162539179E-2"/>
    <n v="2.5880996588368621E-2"/>
    <x v="12"/>
    <n v="5.5224974258294424E-3"/>
  </r>
  <r>
    <x v="58"/>
    <n v="3246458115238.4023"/>
    <n v="71327660"/>
    <s v="2018British Isles"/>
    <x v="2"/>
    <n v="3306576767684.7412"/>
    <n v="1.8518228269802872E-2"/>
    <e v="#N/A"/>
    <x v="0"/>
    <e v="#N/A"/>
  </r>
  <r>
    <x v="59"/>
    <n v="3306576767684.7412"/>
    <n v="71770667"/>
    <s v="2019British Isles"/>
    <x v="2"/>
    <n v="3034765241932.1147"/>
    <n v="-8.2203301132774964E-2"/>
    <e v="#N/A"/>
    <x v="0"/>
    <e v="#N/A"/>
  </r>
  <r>
    <x v="60"/>
    <n v="3034765241932.1147"/>
    <n v="72210017"/>
    <s v="2020British Isles"/>
    <x v="2"/>
    <e v="#N/A"/>
    <e v="#N/A"/>
    <e v="#N/A"/>
    <x v="0"/>
    <e v="#N/A"/>
  </r>
  <r>
    <x v="0"/>
    <n v="27355407099.211231"/>
    <n v="10366357"/>
    <s v="1960Caribbean"/>
    <x v="3"/>
    <n v="28528383621.262508"/>
    <n v="4.2879146992665262E-2"/>
    <e v="#N/A"/>
    <x v="0"/>
    <e v="#N/A"/>
  </r>
  <r>
    <x v="1"/>
    <n v="28528383621.262508"/>
    <n v="10612774"/>
    <s v="1961Caribbean"/>
    <x v="3"/>
    <n v="31033578181.453629"/>
    <n v="8.7814107993274826E-2"/>
    <e v="#N/A"/>
    <x v="0"/>
    <e v="#N/A"/>
  </r>
  <r>
    <x v="2"/>
    <n v="31033578181.453629"/>
    <n v="10869947"/>
    <s v="1962Caribbean"/>
    <x v="3"/>
    <n v="32844447643.364399"/>
    <n v="5.8351939029479549E-2"/>
    <e v="#N/A"/>
    <x v="0"/>
    <e v="#N/A"/>
  </r>
  <r>
    <x v="3"/>
    <n v="32844447643.364399"/>
    <n v="11132343"/>
    <s v="1963Caribbean"/>
    <x v="3"/>
    <n v="34648776994.170815"/>
    <n v="5.4935597346571496E-2"/>
    <e v="#N/A"/>
    <x v="0"/>
    <e v="#N/A"/>
  </r>
  <r>
    <x v="4"/>
    <n v="34648776994.170815"/>
    <n v="11391440"/>
    <s v="1964Caribbean"/>
    <x v="3"/>
    <n v="35807423793.392731"/>
    <n v="3.3439760353355164E-2"/>
    <e v="#N/A"/>
    <x v="0"/>
    <e v="#N/A"/>
  </r>
  <r>
    <x v="5"/>
    <n v="35807423793.392731"/>
    <n v="11642244"/>
    <s v="1965Caribbean"/>
    <x v="3"/>
    <n v="44903728862.663834"/>
    <n v="0.25403405510981147"/>
    <e v="#N/A"/>
    <x v="0"/>
    <e v="#N/A"/>
  </r>
  <r>
    <x v="6"/>
    <n v="44903728862.663834"/>
    <n v="13665856"/>
    <s v="1966Caribbean"/>
    <x v="3"/>
    <n v="46538110176.50386"/>
    <n v="3.6397451954128579E-2"/>
    <e v="#N/A"/>
    <x v="0"/>
    <e v="#N/A"/>
  </r>
  <r>
    <x v="7"/>
    <n v="46538110176.50386"/>
    <n v="13922649"/>
    <s v="1967Caribbean"/>
    <x v="3"/>
    <n v="48584591340.720322"/>
    <n v="4.3974307432227633E-2"/>
    <e v="#N/A"/>
    <x v="0"/>
    <e v="#N/A"/>
  </r>
  <r>
    <x v="8"/>
    <n v="48584591340.720322"/>
    <n v="14176099"/>
    <s v="1968Caribbean"/>
    <x v="3"/>
    <n v="52276037423.230324"/>
    <n v="7.5979770141980874E-2"/>
    <e v="#N/A"/>
    <x v="0"/>
    <e v="#N/A"/>
  </r>
  <r>
    <x v="9"/>
    <n v="52276037423.230324"/>
    <n v="14437785"/>
    <s v="1969Caribbean"/>
    <x v="3"/>
    <n v="76442739447.330353"/>
    <n v="0.46229024262961604"/>
    <e v="#N/A"/>
    <x v="0"/>
    <e v="#N/A"/>
  </r>
  <r>
    <x v="10"/>
    <n v="76442739447.330353"/>
    <n v="23427488"/>
    <s v="1970Caribbean"/>
    <x v="3"/>
    <n v="81470575959.481552"/>
    <n v="6.5772584139470958E-2"/>
    <e v="#N/A"/>
    <x v="0"/>
    <e v="#N/A"/>
  </r>
  <r>
    <x v="11"/>
    <n v="81470575959.481552"/>
    <n v="23874688"/>
    <s v="1971Caribbean"/>
    <x v="3"/>
    <n v="87550177253.484375"/>
    <n v="7.4623276224614399E-2"/>
    <e v="#N/A"/>
    <x v="0"/>
    <e v="#N/A"/>
  </r>
  <r>
    <x v="12"/>
    <n v="87550177253.484375"/>
    <n v="24338626"/>
    <s v="1972Caribbean"/>
    <x v="3"/>
    <n v="91457814746.251968"/>
    <n v="4.4633119147820643E-2"/>
    <e v="#N/A"/>
    <x v="0"/>
    <e v="#N/A"/>
  </r>
  <r>
    <x v="13"/>
    <n v="91457814746.251968"/>
    <n v="24809664"/>
    <s v="1973Caribbean"/>
    <x v="3"/>
    <n v="96289499695.986877"/>
    <n v="5.2829656636125932E-2"/>
    <e v="#N/A"/>
    <x v="0"/>
    <e v="#N/A"/>
  </r>
  <r>
    <x v="14"/>
    <n v="96289499695.986877"/>
    <n v="25517572"/>
    <s v="1974Caribbean"/>
    <x v="3"/>
    <n v="98942856722.30806"/>
    <n v="2.7556037103719344E-2"/>
    <e v="#N/A"/>
    <x v="0"/>
    <e v="#N/A"/>
  </r>
  <r>
    <x v="15"/>
    <n v="98942856722.30806"/>
    <n v="25964754"/>
    <s v="1975Caribbean"/>
    <x v="3"/>
    <n v="103880360900.87614"/>
    <n v="4.99025835935345E-2"/>
    <e v="#N/A"/>
    <x v="0"/>
    <e v="#N/A"/>
  </r>
  <r>
    <x v="16"/>
    <n v="103880360900.87614"/>
    <n v="26393503"/>
    <s v="1976Caribbean"/>
    <x v="3"/>
    <n v="110672691405.89064"/>
    <n v="6.5386088824776145E-2"/>
    <e v="#N/A"/>
    <x v="0"/>
    <e v="#N/A"/>
  </r>
  <r>
    <x v="17"/>
    <n v="110672691405.89064"/>
    <n v="27031742"/>
    <s v="1977Caribbean"/>
    <x v="3"/>
    <n v="117112022492.84439"/>
    <n v="5.8183559152253705E-2"/>
    <e v="#N/A"/>
    <x v="0"/>
    <e v="#N/A"/>
  </r>
  <r>
    <x v="18"/>
    <n v="117112022492.84439"/>
    <n v="27432166"/>
    <s v="1978Caribbean"/>
    <x v="3"/>
    <n v="122591417267.93451"/>
    <n v="4.6787636815211808E-2"/>
    <e v="#N/A"/>
    <x v="0"/>
    <e v="#N/A"/>
  </r>
  <r>
    <x v="19"/>
    <n v="122591417267.93451"/>
    <n v="27829212"/>
    <s v="1979Caribbean"/>
    <x v="3"/>
    <n v="125443714602.41322"/>
    <n v="2.3266696788770913E-2"/>
    <e v="#N/A"/>
    <x v="0"/>
    <e v="#N/A"/>
  </r>
  <r>
    <x v="20"/>
    <n v="125443714602.41322"/>
    <n v="28228742"/>
    <s v="1980Caribbean"/>
    <x v="3"/>
    <n v="132853306427.60776"/>
    <n v="5.9067063253657848E-2"/>
    <e v="#N/A"/>
    <x v="0"/>
    <e v="#N/A"/>
  </r>
  <r>
    <x v="21"/>
    <n v="132853306427.60776"/>
    <n v="28630618"/>
    <s v="1981Caribbean"/>
    <x v="3"/>
    <n v="135581754729.73746"/>
    <n v="2.053730069274895E-2"/>
    <e v="#N/A"/>
    <x v="0"/>
    <e v="#N/A"/>
  </r>
  <r>
    <x v="22"/>
    <n v="135581754729.73746"/>
    <n v="29033842"/>
    <s v="1982Caribbean"/>
    <x v="3"/>
    <n v="136606389407.24919"/>
    <n v="7.5573197850566931E-3"/>
    <e v="#N/A"/>
    <x v="0"/>
    <e v="#N/A"/>
  </r>
  <r>
    <x v="23"/>
    <n v="136606389407.24919"/>
    <n v="29440595"/>
    <s v="1983Caribbean"/>
    <x v="3"/>
    <n v="142447742924.72922"/>
    <n v="4.2760470742447154E-2"/>
    <e v="#N/A"/>
    <x v="0"/>
    <e v="#N/A"/>
  </r>
  <r>
    <x v="24"/>
    <n v="142447742924.72922"/>
    <n v="29853332"/>
    <s v="1984Caribbean"/>
    <x v="3"/>
    <n v="143906990131.11584"/>
    <n v="1.0244087947098635E-2"/>
    <e v="#N/A"/>
    <x v="0"/>
    <e v="#N/A"/>
  </r>
  <r>
    <x v="25"/>
    <n v="143906990131.11584"/>
    <n v="30273425"/>
    <s v="1985Caribbean"/>
    <x v="3"/>
    <n v="148194303971.63461"/>
    <n v="2.9792255654937483E-2"/>
    <e v="#N/A"/>
    <x v="0"/>
    <e v="#N/A"/>
  </r>
  <r>
    <x v="26"/>
    <n v="148194303971.63461"/>
    <n v="30764729"/>
    <s v="1986Caribbean"/>
    <x v="3"/>
    <n v="152530755202.29065"/>
    <n v="2.9261929199964731E-2"/>
    <e v="#N/A"/>
    <x v="0"/>
    <e v="#N/A"/>
  </r>
  <r>
    <x v="27"/>
    <n v="152530755202.29065"/>
    <n v="31199929"/>
    <s v="1987Caribbean"/>
    <x v="3"/>
    <n v="158429785755.7934"/>
    <n v="3.8674367970441548E-2"/>
    <e v="#N/A"/>
    <x v="0"/>
    <e v="#N/A"/>
  </r>
  <r>
    <x v="28"/>
    <n v="158429785755.7934"/>
    <n v="31637780"/>
    <s v="1988Caribbean"/>
    <x v="3"/>
    <n v="162884201549.37302"/>
    <n v="2.8116024851827737E-2"/>
    <e v="#N/A"/>
    <x v="0"/>
    <e v="#N/A"/>
  </r>
  <r>
    <x v="29"/>
    <n v="162884201549.37302"/>
    <n v="32072226"/>
    <s v="1989Caribbean"/>
    <x v="3"/>
    <n v="159234530425.60657"/>
    <n v="-2.2406538442957369E-2"/>
    <e v="#N/A"/>
    <x v="0"/>
    <e v="#N/A"/>
  </r>
  <r>
    <x v="30"/>
    <n v="159234530425.60657"/>
    <n v="32498782"/>
    <s v="1990Caribbean"/>
    <x v="3"/>
    <n v="156956909814.80542"/>
    <n v="-1.4303559690937995E-2"/>
    <e v="#N/A"/>
    <x v="0"/>
    <e v="#N/A"/>
  </r>
  <r>
    <x v="31"/>
    <n v="156956909814.80542"/>
    <n v="32909842"/>
    <s v="1991Caribbean"/>
    <x v="3"/>
    <n v="157701845886.61475"/>
    <n v="4.7461183626020809E-3"/>
    <e v="#N/A"/>
    <x v="0"/>
    <e v="#N/A"/>
  </r>
  <r>
    <x v="32"/>
    <n v="157701845886.61475"/>
    <n v="33310420"/>
    <s v="1992Caribbean"/>
    <x v="3"/>
    <n v="157755981003.38474"/>
    <n v="3.4327509906839637E-4"/>
    <e v="#N/A"/>
    <x v="0"/>
    <e v="#N/A"/>
  </r>
  <r>
    <x v="33"/>
    <n v="157755981003.38474"/>
    <n v="33711341"/>
    <s v="1993Caribbean"/>
    <x v="3"/>
    <n v="161122516088.56726"/>
    <n v="2.1340142312007204E-2"/>
    <e v="#N/A"/>
    <x v="0"/>
    <e v="#N/A"/>
  </r>
  <r>
    <x v="34"/>
    <n v="161122516088.56726"/>
    <n v="34111480"/>
    <s v="1994Caribbean"/>
    <x v="3"/>
    <n v="167957325932.28156"/>
    <n v="4.2419954762606071E-2"/>
    <e v="#N/A"/>
    <x v="0"/>
    <e v="#N/A"/>
  </r>
  <r>
    <x v="35"/>
    <n v="167957325932.28156"/>
    <n v="34509344"/>
    <s v="1995Caribbean"/>
    <x v="3"/>
    <n v="174826436196.22559"/>
    <n v="4.0897949677488832E-2"/>
    <e v="#N/A"/>
    <x v="0"/>
    <e v="#N/A"/>
  </r>
  <r>
    <x v="36"/>
    <n v="174826436196.22559"/>
    <n v="34912566"/>
    <s v="1996Caribbean"/>
    <x v="3"/>
    <n v="183054266793.1579"/>
    <n v="4.7062851453983701E-2"/>
    <e v="#N/A"/>
    <x v="0"/>
    <e v="#N/A"/>
  </r>
  <r>
    <x v="37"/>
    <n v="183054266793.1579"/>
    <n v="35305539"/>
    <s v="1997Caribbean"/>
    <x v="3"/>
    <n v="190514098522.40918"/>
    <n v="4.0752023211130695E-2"/>
    <e v="#N/A"/>
    <x v="0"/>
    <e v="#N/A"/>
  </r>
  <r>
    <x v="38"/>
    <n v="190514098522.40918"/>
    <n v="35681526"/>
    <s v="1998Caribbean"/>
    <x v="3"/>
    <n v="200404218406.6456"/>
    <n v="5.1912797850354853E-2"/>
    <e v="#N/A"/>
    <x v="0"/>
    <e v="#N/A"/>
  </r>
  <r>
    <x v="39"/>
    <n v="200404218406.6456"/>
    <n v="36050111"/>
    <s v="1999Caribbean"/>
    <x v="3"/>
    <n v="208465016468.21942"/>
    <n v="4.0222696536344582E-2"/>
    <e v="#N/A"/>
    <x v="0"/>
    <e v="#N/A"/>
  </r>
  <r>
    <x v="40"/>
    <n v="208465016468.21942"/>
    <n v="36404875"/>
    <s v="2000Caribbean"/>
    <x v="3"/>
    <n v="216770704581.54596"/>
    <n v="3.9842119574977852E-2"/>
    <e v="#N/A"/>
    <x v="0"/>
    <e v="#N/A"/>
  </r>
  <r>
    <x v="41"/>
    <n v="216770704581.54596"/>
    <n v="36752703"/>
    <s v="2001Caribbean"/>
    <x v="3"/>
    <n v="221154177139.44287"/>
    <n v="2.0221701850158924E-2"/>
    <e v="#N/A"/>
    <x v="0"/>
    <e v="#N/A"/>
  </r>
  <r>
    <x v="42"/>
    <n v="221154177139.44287"/>
    <n v="37092729"/>
    <s v="2002Caribbean"/>
    <x v="3"/>
    <n v="225343623980.06467"/>
    <n v="1.8943557362609775E-2"/>
    <e v="#N/A"/>
    <x v="0"/>
    <e v="#N/A"/>
  </r>
  <r>
    <x v="43"/>
    <n v="225343623980.06467"/>
    <n v="37423470"/>
    <s v="2003Caribbean"/>
    <x v="3"/>
    <n v="238990436721.45465"/>
    <n v="6.0560012750115577E-2"/>
    <e v="#N/A"/>
    <x v="0"/>
    <e v="#N/A"/>
  </r>
  <r>
    <x v="44"/>
    <n v="238990436721.45465"/>
    <n v="37743012"/>
    <s v="2004Caribbean"/>
    <x v="3"/>
    <n v="247266272686.60315"/>
    <n v="3.4628314332066923E-2"/>
    <e v="#N/A"/>
    <x v="0"/>
    <e v="#N/A"/>
  </r>
  <r>
    <x v="45"/>
    <n v="247266272686.60315"/>
    <n v="38045044"/>
    <s v="2005Caribbean"/>
    <x v="3"/>
    <n v="263380160134.81265"/>
    <n v="6.5168157683328731E-2"/>
    <e v="#N/A"/>
    <x v="0"/>
    <e v="#N/A"/>
  </r>
  <r>
    <x v="46"/>
    <n v="263380160134.81265"/>
    <n v="38374291"/>
    <s v="2006Caribbean"/>
    <x v="3"/>
    <n v="271756190323.38571"/>
    <n v="3.1802054430697169E-2"/>
    <n v="6.4814251988916327E-2"/>
    <x v="1"/>
    <n v="3.3012197558219158E-2"/>
  </r>
  <r>
    <x v="47"/>
    <n v="271756190323.38571"/>
    <n v="38637199"/>
    <s v="2007Caribbean"/>
    <x v="3"/>
    <n v="274795656674.12421"/>
    <n v="1.1184534001310364E-2"/>
    <n v="6.9690608567981593E-2"/>
    <x v="2"/>
    <n v="5.8506074566671229E-2"/>
  </r>
  <r>
    <x v="48"/>
    <n v="274795656674.12421"/>
    <n v="38895631"/>
    <s v="2008Caribbean"/>
    <x v="3"/>
    <n v="272217110964.91751"/>
    <n v="-9.3835024192705507E-3"/>
    <n v="-6.6104853658739415E-2"/>
    <x v="3"/>
    <n v="-5.6721351239468865E-2"/>
  </r>
  <r>
    <x v="49"/>
    <n v="272217110964.91751"/>
    <n v="39159921"/>
    <s v="2009Caribbean"/>
    <x v="3"/>
    <n v="277787387196.24475"/>
    <n v="2.0462623424304605E-2"/>
    <n v="8.65414159438882E-3"/>
    <x v="4"/>
    <n v="-1.1808481829915785E-2"/>
  </r>
  <r>
    <x v="50"/>
    <n v="277787387196.24475"/>
    <n v="39468661"/>
    <s v="2010Caribbean"/>
    <x v="3"/>
    <n v="281202217302.0907"/>
    <n v="1.2292963119428846E-2"/>
    <n v="1.7649010596465953E-2"/>
    <x v="5"/>
    <n v="5.3560474770371069E-3"/>
  </r>
  <r>
    <x v="51"/>
    <n v="281202217302.0907"/>
    <n v="39700916"/>
    <s v="2011Caribbean"/>
    <x v="3"/>
    <n v="285021782114.63916"/>
    <n v="1.3582982556802348E-2"/>
    <n v="0.13767871884343497"/>
    <x v="6"/>
    <n v="0.12409573628663262"/>
  </r>
  <r>
    <x v="52"/>
    <n v="285021782114.63916"/>
    <n v="39974419"/>
    <s v="2012Caribbean"/>
    <x v="3"/>
    <n v="290426341510.04456"/>
    <n v="1.8961917069312273E-2"/>
    <n v="1.4444120421939211E-2"/>
    <x v="7"/>
    <n v="-4.5177966473730624E-3"/>
  </r>
  <r>
    <x v="53"/>
    <n v="290426341510.04456"/>
    <n v="40255208"/>
    <s v="2013Caribbean"/>
    <x v="3"/>
    <n v="294775042942.26544"/>
    <n v="1.4973508978594063E-2"/>
    <n v="9.2990573663269682E-3"/>
    <x v="8"/>
    <n v="-5.6744516122670952E-3"/>
  </r>
  <r>
    <x v="54"/>
    <n v="294775042942.26544"/>
    <n v="40515448"/>
    <s v="2014Caribbean"/>
    <x v="3"/>
    <n v="302478644337.3924"/>
    <n v="2.6133831813691888E-2"/>
    <n v="-2.2781240624816346E-2"/>
    <x v="9"/>
    <n v="-4.8915072438508234E-2"/>
  </r>
  <r>
    <x v="55"/>
    <n v="302478644337.3924"/>
    <n v="40762316"/>
    <s v="2015Caribbean"/>
    <x v="3"/>
    <n v="305774535769.34198"/>
    <n v="1.0896278113020408E-2"/>
    <n v="-2.29841469308254E-2"/>
    <x v="10"/>
    <n v="-3.3880425043845808E-2"/>
  </r>
  <r>
    <x v="56"/>
    <n v="305774535769.34198"/>
    <n v="40992616"/>
    <s v="2016Caribbean"/>
    <x v="3"/>
    <n v="307881683273.67468"/>
    <n v="6.8911804543534405E-3"/>
    <n v="0.1264461416755307"/>
    <x v="11"/>
    <n v="0.11955496122117726"/>
  </r>
  <r>
    <x v="57"/>
    <n v="307881683273.67468"/>
    <n v="41197658"/>
    <s v="2017Caribbean"/>
    <x v="3"/>
    <n v="309147403038.93427"/>
    <n v="4.1110590009816317E-3"/>
    <n v="2.5880996588368621E-2"/>
    <x v="12"/>
    <n v="2.1769937587386989E-2"/>
  </r>
  <r>
    <x v="58"/>
    <n v="309147403038.93427"/>
    <n v="41236693"/>
    <s v="2018Caribbean"/>
    <x v="3"/>
    <n v="314314827198.53345"/>
    <n v="1.6715081895571915E-2"/>
    <e v="#N/A"/>
    <x v="0"/>
    <e v="#N/A"/>
  </r>
  <r>
    <x v="59"/>
    <n v="314314827198.53345"/>
    <n v="41505354"/>
    <s v="2019Caribbean"/>
    <x v="3"/>
    <n v="217870843872.3241"/>
    <n v="-0.30683879658432911"/>
    <e v="#N/A"/>
    <x v="0"/>
    <e v="#N/A"/>
  </r>
  <r>
    <x v="60"/>
    <n v="217870843872.3241"/>
    <n v="30374932"/>
    <s v="2020Caribbean"/>
    <x v="3"/>
    <e v="#N/A"/>
    <e v="#N/A"/>
    <e v="#N/A"/>
    <x v="0"/>
    <e v="#N/A"/>
  </r>
  <r>
    <x v="0"/>
    <n v="11726453390.770744"/>
    <n v="11199368"/>
    <s v="1960Central Africa"/>
    <x v="4"/>
    <n v="12314808133.048971"/>
    <n v="5.0173289627474915E-2"/>
    <e v="#N/A"/>
    <x v="0"/>
    <e v="#N/A"/>
  </r>
  <r>
    <x v="1"/>
    <n v="12314808133.048971"/>
    <n v="11420349"/>
    <s v="1961Central Africa"/>
    <x v="4"/>
    <n v="12822593100.618221"/>
    <n v="4.1233688912011512E-2"/>
    <e v="#N/A"/>
    <x v="0"/>
    <e v="#N/A"/>
  </r>
  <r>
    <x v="2"/>
    <n v="12822593100.618221"/>
    <n v="11652385"/>
    <s v="1962Central Africa"/>
    <x v="4"/>
    <n v="13065040471.016947"/>
    <n v="1.8907826872166522E-2"/>
    <e v="#N/A"/>
    <x v="0"/>
    <e v="#N/A"/>
  </r>
  <r>
    <x v="3"/>
    <n v="13065040471.016947"/>
    <n v="11895266"/>
    <s v="1963Central Africa"/>
    <x v="4"/>
    <n v="13415512697.545916"/>
    <n v="2.6825192566869216E-2"/>
    <e v="#N/A"/>
    <x v="0"/>
    <e v="#N/A"/>
  </r>
  <r>
    <x v="4"/>
    <n v="13415512697.545916"/>
    <n v="12148429"/>
    <s v="1964Central Africa"/>
    <x v="4"/>
    <n v="13865456972.067478"/>
    <n v="3.3539103921378377E-2"/>
    <e v="#N/A"/>
    <x v="0"/>
    <e v="#N/A"/>
  </r>
  <r>
    <x v="5"/>
    <n v="13865456972.067478"/>
    <n v="12411573"/>
    <s v="1965Central Africa"/>
    <x v="4"/>
    <n v="14265391972.398373"/>
    <n v="2.8843982649585875E-2"/>
    <e v="#N/A"/>
    <x v="0"/>
    <e v="#N/A"/>
  </r>
  <r>
    <x v="6"/>
    <n v="14265391972.398373"/>
    <n v="12684976"/>
    <s v="1966Central Africa"/>
    <x v="4"/>
    <n v="13858594798.565666"/>
    <n v="-2.8516368468514908E-2"/>
    <e v="#N/A"/>
    <x v="0"/>
    <e v="#N/A"/>
  </r>
  <r>
    <x v="7"/>
    <n v="13858594798.565666"/>
    <n v="12969143"/>
    <s v="1967Central Africa"/>
    <x v="4"/>
    <n v="14433997522.618504"/>
    <n v="4.1519557532080364E-2"/>
    <e v="#N/A"/>
    <x v="0"/>
    <e v="#N/A"/>
  </r>
  <r>
    <x v="8"/>
    <n v="14433997522.618504"/>
    <n v="13264502"/>
    <s v="1968Central Africa"/>
    <x v="4"/>
    <n v="15375579924.601711"/>
    <n v="6.5233654121647167E-2"/>
    <e v="#N/A"/>
    <x v="0"/>
    <e v="#N/A"/>
  </r>
  <r>
    <x v="9"/>
    <n v="15375579924.601711"/>
    <n v="13571531"/>
    <s v="1969Central Africa"/>
    <x v="4"/>
    <n v="16106561433.17094"/>
    <n v="4.7541719541883465E-2"/>
    <e v="#N/A"/>
    <x v="0"/>
    <e v="#N/A"/>
  </r>
  <r>
    <x v="10"/>
    <n v="16106561433.17094"/>
    <n v="13890730"/>
    <s v="1970Central Africa"/>
    <x v="4"/>
    <n v="16898827384.99386"/>
    <n v="4.9189018718251987E-2"/>
    <e v="#N/A"/>
    <x v="0"/>
    <e v="#N/A"/>
  </r>
  <r>
    <x v="11"/>
    <n v="16898827384.99386"/>
    <n v="14222864"/>
    <s v="1971Central Africa"/>
    <x v="4"/>
    <n v="17845234793.118641"/>
    <n v="5.6004324238804193E-2"/>
    <e v="#N/A"/>
    <x v="0"/>
    <e v="#N/A"/>
  </r>
  <r>
    <x v="12"/>
    <n v="17845234793.118641"/>
    <n v="14568424"/>
    <s v="1972Central Africa"/>
    <x v="4"/>
    <n v="18780565870.687073"/>
    <n v="5.2413492364309366E-2"/>
    <e v="#N/A"/>
    <x v="0"/>
    <e v="#N/A"/>
  </r>
  <r>
    <x v="13"/>
    <n v="18780565870.687073"/>
    <n v="14927134"/>
    <s v="1973Central Africa"/>
    <x v="4"/>
    <n v="22191570961.277122"/>
    <n v="0.18162419141555186"/>
    <e v="#N/A"/>
    <x v="0"/>
    <e v="#N/A"/>
  </r>
  <r>
    <x v="14"/>
    <n v="22191570961.277122"/>
    <n v="15298382"/>
    <s v="1974Central Africa"/>
    <x v="4"/>
    <n v="25030321455.944687"/>
    <n v="0.12792021347298954"/>
    <e v="#N/A"/>
    <x v="0"/>
    <e v="#N/A"/>
  </r>
  <r>
    <x v="15"/>
    <n v="25030321455.944687"/>
    <n v="15682188"/>
    <s v="1975Central Africa"/>
    <x v="4"/>
    <n v="28141202606.186729"/>
    <n v="0.12428450652211698"/>
    <e v="#N/A"/>
    <x v="0"/>
    <e v="#N/A"/>
  </r>
  <r>
    <x v="16"/>
    <n v="28141202606.186729"/>
    <n v="16078305"/>
    <s v="1976Central Africa"/>
    <x v="4"/>
    <n v="27384193600.75095"/>
    <n v="-2.6900378638024303E-2"/>
    <e v="#N/A"/>
    <x v="0"/>
    <e v="#N/A"/>
  </r>
  <r>
    <x v="17"/>
    <n v="27384193600.75095"/>
    <n v="16488209"/>
    <s v="1977Central Africa"/>
    <x v="4"/>
    <n v="26850301072.431591"/>
    <n v="-1.9496375759800233E-2"/>
    <e v="#N/A"/>
    <x v="0"/>
    <e v="#N/A"/>
  </r>
  <r>
    <x v="18"/>
    <n v="26850301072.431591"/>
    <n v="16915439"/>
    <s v="1978Central Africa"/>
    <x v="4"/>
    <n v="27319183476.500549"/>
    <n v="1.7462835995920356E-2"/>
    <e v="#N/A"/>
    <x v="0"/>
    <e v="#N/A"/>
  </r>
  <r>
    <x v="19"/>
    <n v="27319183476.500549"/>
    <n v="17364734"/>
    <s v="1979Central Africa"/>
    <x v="4"/>
    <n v="54600906349.492401"/>
    <n v="0.99862878026567237"/>
    <e v="#N/A"/>
    <x v="0"/>
    <e v="#N/A"/>
  </r>
  <r>
    <x v="20"/>
    <n v="54600906349.492401"/>
    <n v="26430683"/>
    <s v="1980Central Africa"/>
    <x v="4"/>
    <n v="56620927645.044586"/>
    <n v="3.6996112896410915E-2"/>
    <e v="#N/A"/>
    <x v="0"/>
    <e v="#N/A"/>
  </r>
  <r>
    <x v="21"/>
    <n v="56620927645.044586"/>
    <n v="27246005"/>
    <s v="1981Central Africa"/>
    <x v="4"/>
    <n v="58766058922.07058"/>
    <n v="3.7885837732539063E-2"/>
    <e v="#N/A"/>
    <x v="0"/>
    <e v="#N/A"/>
  </r>
  <r>
    <x v="22"/>
    <n v="58766058922.07058"/>
    <n v="28106723"/>
    <s v="1982Central Africa"/>
    <x v="4"/>
    <n v="61917203824.070686"/>
    <n v="5.362185179337664E-2"/>
    <e v="#N/A"/>
    <x v="0"/>
    <e v="#N/A"/>
  </r>
  <r>
    <x v="23"/>
    <n v="61917203824.070686"/>
    <n v="29007956"/>
    <s v="1983Central Africa"/>
    <x v="4"/>
    <n v="66011447950.914101"/>
    <n v="6.6124499718634766E-2"/>
    <e v="#N/A"/>
    <x v="0"/>
    <e v="#N/A"/>
  </r>
  <r>
    <x v="24"/>
    <n v="66011447950.914101"/>
    <n v="29942213"/>
    <s v="1984Central Africa"/>
    <x v="4"/>
    <n v="68584424761.451866"/>
    <n v="3.8977736292817422E-2"/>
    <e v="#N/A"/>
    <x v="0"/>
    <e v="#N/A"/>
  </r>
  <r>
    <x v="25"/>
    <n v="68584424761.451866"/>
    <n v="30903900"/>
    <s v="1985Central Africa"/>
    <x v="4"/>
    <n v="69988490515.499847"/>
    <n v="2.0472078885717337E-2"/>
    <e v="#N/A"/>
    <x v="0"/>
    <e v="#N/A"/>
  </r>
  <r>
    <x v="26"/>
    <n v="69988490515.499847"/>
    <n v="31892078"/>
    <s v="1986Central Africa"/>
    <x v="4"/>
    <n v="68987826528.561829"/>
    <n v="-1.4297550633934675E-2"/>
    <e v="#N/A"/>
    <x v="0"/>
    <e v="#N/A"/>
  </r>
  <r>
    <x v="27"/>
    <n v="68987826528.561829"/>
    <n v="32908152"/>
    <s v="1987Central Africa"/>
    <x v="4"/>
    <n v="71057078423.632935"/>
    <n v="2.9994449734032536E-2"/>
    <e v="#N/A"/>
    <x v="0"/>
    <e v="#N/A"/>
  </r>
  <r>
    <x v="28"/>
    <n v="71057078423.632935"/>
    <n v="33951979"/>
    <s v="1988Central Africa"/>
    <x v="4"/>
    <n v="71904033729.478592"/>
    <n v="1.1919365735757026E-2"/>
    <e v="#N/A"/>
    <x v="0"/>
    <e v="#N/A"/>
  </r>
  <r>
    <x v="29"/>
    <n v="71904033729.478592"/>
    <n v="35023751"/>
    <s v="1989Central Africa"/>
    <x v="4"/>
    <n v="70157680741.565125"/>
    <n v="-2.4287274264524483E-2"/>
    <e v="#N/A"/>
    <x v="0"/>
    <e v="#N/A"/>
  </r>
  <r>
    <x v="30"/>
    <n v="70157680741.565125"/>
    <n v="36123882"/>
    <s v="1990Central Africa"/>
    <x v="4"/>
    <n v="70942953792.331345"/>
    <n v="1.1192973348974844E-2"/>
    <e v="#N/A"/>
    <x v="0"/>
    <e v="#N/A"/>
  </r>
  <r>
    <x v="31"/>
    <n v="70942953792.331345"/>
    <n v="37253346"/>
    <s v="1991Central Africa"/>
    <x v="4"/>
    <n v="68683853812.80909"/>
    <n v="-3.184389511233543E-2"/>
    <e v="#N/A"/>
    <x v="0"/>
    <e v="#N/A"/>
  </r>
  <r>
    <x v="32"/>
    <n v="68683853812.80909"/>
    <n v="38412624"/>
    <s v="1992Central Africa"/>
    <x v="4"/>
    <n v="60049676901.414833"/>
    <n v="-0.1257089757212202"/>
    <e v="#N/A"/>
    <x v="0"/>
    <e v="#N/A"/>
  </r>
  <r>
    <x v="33"/>
    <n v="60049676901.414833"/>
    <n v="39601494"/>
    <s v="1993Central Africa"/>
    <x v="4"/>
    <n v="61087355619.765884"/>
    <n v="1.7280338078331958E-2"/>
    <e v="#N/A"/>
    <x v="0"/>
    <e v="#N/A"/>
  </r>
  <r>
    <x v="34"/>
    <n v="61087355619.765884"/>
    <n v="40819501"/>
    <s v="1994Central Africa"/>
    <x v="4"/>
    <n v="66146967319.307762"/>
    <n v="8.2825842569370423E-2"/>
    <e v="#N/A"/>
    <x v="0"/>
    <e v="#N/A"/>
  </r>
  <r>
    <x v="35"/>
    <n v="66146967319.307762"/>
    <n v="42067261"/>
    <s v="1995Central Africa"/>
    <x v="4"/>
    <n v="71489192842.075287"/>
    <n v="8.0762969781808414E-2"/>
    <e v="#N/A"/>
    <x v="0"/>
    <e v="#N/A"/>
  </r>
  <r>
    <x v="36"/>
    <n v="71489192842.075287"/>
    <n v="43345346"/>
    <s v="1996Central Africa"/>
    <x v="4"/>
    <n v="76552519349.827393"/>
    <n v="7.0826460706268524E-2"/>
    <e v="#N/A"/>
    <x v="0"/>
    <e v="#N/A"/>
  </r>
  <r>
    <x v="37"/>
    <n v="76552519349.827393"/>
    <n v="44657016"/>
    <s v="1997Central Africa"/>
    <x v="4"/>
    <n v="80311311244.046753"/>
    <n v="4.910082550049788E-2"/>
    <e v="#N/A"/>
    <x v="0"/>
    <e v="#N/A"/>
  </r>
  <r>
    <x v="38"/>
    <n v="80311311244.046753"/>
    <n v="46009118"/>
    <s v="1998Central Africa"/>
    <x v="4"/>
    <n v="80927427230.188095"/>
    <n v="7.6715966480627173E-3"/>
    <e v="#N/A"/>
    <x v="0"/>
    <e v="#N/A"/>
  </r>
  <r>
    <x v="39"/>
    <n v="80927427230.188095"/>
    <n v="47410275"/>
    <s v="1999Central Africa"/>
    <x v="4"/>
    <n v="83391952832.005569"/>
    <n v="3.0453527143615267E-2"/>
    <e v="#N/A"/>
    <x v="0"/>
    <e v="#N/A"/>
  </r>
  <r>
    <x v="40"/>
    <n v="83391952832.005569"/>
    <n v="48867455"/>
    <s v="2000Central Africa"/>
    <x v="4"/>
    <n v="89045667041.014679"/>
    <n v="6.7796879878788907E-2"/>
    <e v="#N/A"/>
    <x v="0"/>
    <e v="#N/A"/>
  </r>
  <r>
    <x v="41"/>
    <n v="89045667041.014679"/>
    <n v="50527088"/>
    <s v="2001Central Africa"/>
    <x v="4"/>
    <n v="96837975538.246231"/>
    <n v="8.7509126004327475E-2"/>
    <e v="#N/A"/>
    <x v="0"/>
    <e v="#N/A"/>
  </r>
  <r>
    <x v="42"/>
    <n v="96837975538.246231"/>
    <n v="52102902"/>
    <s v="2002Central Africa"/>
    <x v="4"/>
    <n v="100886094512.87926"/>
    <n v="4.1803011185774119E-2"/>
    <e v="#N/A"/>
    <x v="0"/>
    <e v="#N/A"/>
  </r>
  <r>
    <x v="43"/>
    <n v="100886094512.87926"/>
    <n v="53741380"/>
    <s v="2003Central Africa"/>
    <x v="4"/>
    <n v="112244993672.06053"/>
    <n v="0.11259132602988386"/>
    <e v="#N/A"/>
    <x v="0"/>
    <e v="#N/A"/>
  </r>
  <r>
    <x v="44"/>
    <n v="112244993672.06053"/>
    <n v="55447045"/>
    <s v="2004Central Africa"/>
    <x v="4"/>
    <n v="124107291185.98802"/>
    <n v="0.10568219682549818"/>
    <e v="#N/A"/>
    <x v="0"/>
    <e v="#N/A"/>
  </r>
  <r>
    <x v="45"/>
    <n v="124107291185.98802"/>
    <n v="57222346"/>
    <s v="2005Central Africa"/>
    <x v="4"/>
    <n v="132869076686.95193"/>
    <n v="7.0598475055211996E-2"/>
    <e v="#N/A"/>
    <x v="0"/>
    <e v="#N/A"/>
  </r>
  <r>
    <x v="46"/>
    <n v="132869076686.95193"/>
    <n v="59070236"/>
    <s v="2006Central Africa"/>
    <x v="4"/>
    <n v="145209484874.34833"/>
    <n v="9.287645022529345E-2"/>
    <n v="6.4814251988916327E-2"/>
    <x v="1"/>
    <n v="-2.8062198236377123E-2"/>
  </r>
  <r>
    <x v="47"/>
    <n v="145209484874.34833"/>
    <n v="60988349"/>
    <s v="2007Central Africa"/>
    <x v="4"/>
    <n v="157203419743.86609"/>
    <n v="8.2597461728455723E-2"/>
    <n v="6.9690608567981593E-2"/>
    <x v="2"/>
    <n v="-1.290685316047413E-2"/>
  </r>
  <r>
    <x v="48"/>
    <n v="157203419743.86609"/>
    <n v="62967253"/>
    <s v="2008Central Africa"/>
    <x v="4"/>
    <n v="160478179005.84088"/>
    <n v="2.0831348753801882E-2"/>
    <n v="-6.6104853658739415E-2"/>
    <x v="3"/>
    <n v="-8.6936202412541297E-2"/>
  </r>
  <r>
    <x v="49"/>
    <n v="160478179005.84088"/>
    <n v="64993753"/>
    <s v="2009Central Africa"/>
    <x v="4"/>
    <n v="166798782732.91141"/>
    <n v="3.9386063365290713E-2"/>
    <n v="8.65414159438882E-3"/>
    <x v="4"/>
    <n v="-3.0731921770901893E-2"/>
  </r>
  <r>
    <x v="50"/>
    <n v="166798782732.91141"/>
    <n v="67058278"/>
    <s v="2010Central Africa"/>
    <x v="4"/>
    <n v="173269619520.88135"/>
    <n v="3.8794268650817809E-2"/>
    <n v="1.7649010596465953E-2"/>
    <x v="5"/>
    <n v="-2.1145258054351856E-2"/>
  </r>
  <r>
    <x v="51"/>
    <n v="173269619520.88135"/>
    <n v="69157530"/>
    <s v="2011Central Africa"/>
    <x v="4"/>
    <n v="186570516432.11053"/>
    <n v="7.6764160664797076E-2"/>
    <n v="0.13767871884343497"/>
    <x v="6"/>
    <n v="6.091455817863789E-2"/>
  </r>
  <r>
    <x v="52"/>
    <n v="186570516432.11053"/>
    <n v="71293810"/>
    <s v="2012Central Africa"/>
    <x v="4"/>
    <n v="192622738545.03677"/>
    <n v="3.2439327652976413E-2"/>
    <n v="1.4444120421939211E-2"/>
    <x v="7"/>
    <n v="-1.7995207231037202E-2"/>
  </r>
  <r>
    <x v="53"/>
    <n v="192622738545.03677"/>
    <n v="73469779"/>
    <s v="2013Central Africa"/>
    <x v="4"/>
    <n v="201814643730.36749"/>
    <n v="4.7719730571588626E-2"/>
    <n v="9.2990573663269682E-3"/>
    <x v="8"/>
    <n v="-3.8420673205261657E-2"/>
  </r>
  <r>
    <x v="54"/>
    <n v="201814643730.36749"/>
    <n v="75690125"/>
    <s v="2014Central Africa"/>
    <x v="4"/>
    <n v="203512429540.51367"/>
    <n v="8.4125996942743253E-3"/>
    <n v="-2.2781240624816346E-2"/>
    <x v="9"/>
    <n v="-3.1193840319090671E-2"/>
  </r>
  <r>
    <x v="55"/>
    <n v="203512429540.51367"/>
    <n v="77958695"/>
    <s v="2015Central Africa"/>
    <x v="4"/>
    <n v="198938470860.7352"/>
    <n v="-2.2475082677286373E-2"/>
    <n v="-2.29841469308254E-2"/>
    <x v="10"/>
    <n v="-5.0906425353902662E-4"/>
  </r>
  <r>
    <x v="56"/>
    <n v="198938470860.7352"/>
    <n v="80275652"/>
    <s v="2016Central Africa"/>
    <x v="4"/>
    <n v="198390920665.9032"/>
    <n v="-2.7523595233387432E-3"/>
    <n v="0.1264461416755307"/>
    <x v="11"/>
    <n v="0.12919850119886944"/>
  </r>
  <r>
    <x v="57"/>
    <n v="198390920665.9032"/>
    <n v="82640230"/>
    <s v="2017Central Africa"/>
    <x v="4"/>
    <n v="196849069410.14499"/>
    <n v="-7.7717833587492846E-3"/>
    <n v="2.5880996588368621E-2"/>
    <x v="12"/>
    <n v="3.3652779947117906E-2"/>
  </r>
  <r>
    <x v="58"/>
    <n v="196849069410.14499"/>
    <n v="85053786"/>
    <s v="2018Central Africa"/>
    <x v="4"/>
    <n v="198094337817.42456"/>
    <n v="6.3260060665311091E-3"/>
    <e v="#N/A"/>
    <x v="0"/>
    <e v="#N/A"/>
  </r>
  <r>
    <x v="59"/>
    <n v="198094337817.42456"/>
    <n v="87517859"/>
    <s v="2019Central Africa"/>
    <x v="4"/>
    <n v="192422122116.81937"/>
    <n v="-2.8633911312664795E-2"/>
    <e v="#N/A"/>
    <x v="0"/>
    <e v="#N/A"/>
  </r>
  <r>
    <x v="60"/>
    <n v="192422122116.81937"/>
    <n v="90033721"/>
    <s v="2020Central Africa"/>
    <x v="4"/>
    <e v="#N/A"/>
    <e v="#N/A"/>
    <e v="#N/A"/>
    <x v="0"/>
    <e v="#N/A"/>
  </r>
  <r>
    <x v="0"/>
    <n v="164928771659.83127"/>
    <n v="48268369"/>
    <s v="1960Central America"/>
    <x v="5"/>
    <n v="173152525726.31744"/>
    <n v="4.9862458707009782E-2"/>
    <e v="#N/A"/>
    <x v="0"/>
    <e v="#N/A"/>
  </r>
  <r>
    <x v="1"/>
    <n v="173152525726.31744"/>
    <n v="49787146"/>
    <s v="1961Central America"/>
    <x v="5"/>
    <n v="181488579061.80667"/>
    <n v="4.8142834189234263E-2"/>
    <e v="#N/A"/>
    <x v="0"/>
    <e v="#N/A"/>
  </r>
  <r>
    <x v="2"/>
    <n v="181488579061.80667"/>
    <n v="51350181"/>
    <s v="1962Central America"/>
    <x v="5"/>
    <n v="196233460031.59262"/>
    <n v="8.124412591695096E-2"/>
    <e v="#N/A"/>
    <x v="0"/>
    <e v="#N/A"/>
  </r>
  <r>
    <x v="3"/>
    <n v="196233460031.59262"/>
    <n v="52959382"/>
    <s v="1963Central America"/>
    <x v="5"/>
    <n v="218297157954.92261"/>
    <n v="0.11243596234698128"/>
    <e v="#N/A"/>
    <x v="0"/>
    <e v="#N/A"/>
  </r>
  <r>
    <x v="4"/>
    <n v="218297157954.92261"/>
    <n v="54617736"/>
    <s v="1964Central America"/>
    <x v="5"/>
    <n v="241400172323.16382"/>
    <n v="0.105832868300612"/>
    <e v="#N/A"/>
    <x v="0"/>
    <e v="#N/A"/>
  </r>
  <r>
    <x v="5"/>
    <n v="241400172323.16382"/>
    <n v="59528174"/>
    <s v="1965Central America"/>
    <x v="5"/>
    <n v="256104719899.76248"/>
    <n v="6.0913575309770707E-2"/>
    <e v="#N/A"/>
    <x v="0"/>
    <e v="#N/A"/>
  </r>
  <r>
    <x v="6"/>
    <n v="256104719899.76248"/>
    <n v="61379539"/>
    <s v="1966Central America"/>
    <x v="5"/>
    <n v="271067588113.76376"/>
    <n v="5.8424804587192458E-2"/>
    <e v="#N/A"/>
    <x v="0"/>
    <e v="#N/A"/>
  </r>
  <r>
    <x v="7"/>
    <n v="271067588113.76376"/>
    <n v="63278021"/>
    <s v="1967Central America"/>
    <x v="5"/>
    <n v="295392213135.55499"/>
    <n v="8.9736383427672983E-2"/>
    <e v="#N/A"/>
    <x v="0"/>
    <e v="#N/A"/>
  </r>
  <r>
    <x v="8"/>
    <n v="295392213135.55499"/>
    <n v="65221467"/>
    <s v="1968Central America"/>
    <x v="5"/>
    <n v="306016205798.01831"/>
    <n v="3.5965716731970909E-2"/>
    <e v="#N/A"/>
    <x v="0"/>
    <e v="#N/A"/>
  </r>
  <r>
    <x v="9"/>
    <n v="306016205798.01831"/>
    <n v="67207653"/>
    <s v="1969Central America"/>
    <x v="5"/>
    <n v="325236561344.2973"/>
    <n v="6.2808293097278423E-2"/>
    <e v="#N/A"/>
    <x v="0"/>
    <e v="#N/A"/>
  </r>
  <r>
    <x v="10"/>
    <n v="325236561344.2973"/>
    <n v="69233867"/>
    <s v="1970Central America"/>
    <x v="5"/>
    <n v="338169157086.07538"/>
    <n v="3.9763659068106971E-2"/>
    <e v="#N/A"/>
    <x v="0"/>
    <e v="#N/A"/>
  </r>
  <r>
    <x v="11"/>
    <n v="338169157086.07538"/>
    <n v="71299421"/>
    <s v="1971Central America"/>
    <x v="5"/>
    <n v="365069640376.05011"/>
    <n v="7.9547417989771496E-2"/>
    <e v="#N/A"/>
    <x v="0"/>
    <e v="#N/A"/>
  </r>
  <r>
    <x v="12"/>
    <n v="365069640376.05011"/>
    <n v="73400939"/>
    <s v="1972Central America"/>
    <x v="5"/>
    <n v="393086350099.45294"/>
    <n v="7.6743466519274106E-2"/>
    <e v="#N/A"/>
    <x v="0"/>
    <e v="#N/A"/>
  </r>
  <r>
    <x v="13"/>
    <n v="393086350099.45294"/>
    <n v="75529750"/>
    <s v="1973Central America"/>
    <x v="5"/>
    <n v="415803649529.5658"/>
    <n v="5.7792135047083804E-2"/>
    <e v="#N/A"/>
    <x v="0"/>
    <e v="#N/A"/>
  </r>
  <r>
    <x v="14"/>
    <n v="415803649529.5658"/>
    <n v="77674632"/>
    <s v="1974Central America"/>
    <x v="5"/>
    <n v="437723769407.35382"/>
    <n v="5.2717478315998711E-2"/>
    <e v="#N/A"/>
    <x v="0"/>
    <e v="#N/A"/>
  </r>
  <r>
    <x v="15"/>
    <n v="437723769407.35382"/>
    <n v="79826490"/>
    <s v="1975Central America"/>
    <x v="5"/>
    <n v="457759955909.2478"/>
    <n v="4.5773585768535074E-2"/>
    <e v="#N/A"/>
    <x v="0"/>
    <e v="#N/A"/>
  </r>
  <r>
    <x v="16"/>
    <n v="457759955909.2478"/>
    <n v="81981005"/>
    <s v="1976Central America"/>
    <x v="5"/>
    <n v="475414007294.40472"/>
    <n v="3.8566176786020367E-2"/>
    <e v="#N/A"/>
    <x v="0"/>
    <e v="#N/A"/>
  </r>
  <r>
    <x v="17"/>
    <n v="475414007294.40472"/>
    <n v="84139743"/>
    <s v="1977Central America"/>
    <x v="5"/>
    <n v="515230426905.6369"/>
    <n v="8.3751044353591153E-2"/>
    <e v="#N/A"/>
    <x v="0"/>
    <e v="#N/A"/>
  </r>
  <r>
    <x v="18"/>
    <n v="515230426905.6369"/>
    <n v="86307777"/>
    <s v="1978Central America"/>
    <x v="5"/>
    <n v="558760586668.65527"/>
    <n v="8.4486780069358725E-2"/>
    <e v="#N/A"/>
    <x v="0"/>
    <e v="#N/A"/>
  </r>
  <r>
    <x v="19"/>
    <n v="558760586668.65527"/>
    <n v="88492746"/>
    <s v="1979Central America"/>
    <x v="5"/>
    <n v="605176836853.396"/>
    <n v="8.3070014765135092E-2"/>
    <e v="#N/A"/>
    <x v="0"/>
    <e v="#N/A"/>
  </r>
  <r>
    <x v="20"/>
    <n v="605176836853.396"/>
    <n v="90699246"/>
    <s v="1980Central America"/>
    <x v="5"/>
    <n v="651138056544.17444"/>
    <n v="7.5946759512067308E-2"/>
    <e v="#N/A"/>
    <x v="0"/>
    <e v="#N/A"/>
  </r>
  <r>
    <x v="21"/>
    <n v="651138056544.17444"/>
    <n v="92927364"/>
    <s v="1981Central America"/>
    <x v="5"/>
    <n v="646262668955.97717"/>
    <n v="-7.4874867767255049E-3"/>
    <e v="#N/A"/>
    <x v="0"/>
    <e v="#N/A"/>
  </r>
  <r>
    <x v="22"/>
    <n v="646262668955.97717"/>
    <n v="95172927"/>
    <s v="1982Central America"/>
    <x v="5"/>
    <n v="625679570572.22327"/>
    <n v="-3.1849431156228514E-2"/>
    <e v="#N/A"/>
    <x v="0"/>
    <e v="#N/A"/>
  </r>
  <r>
    <x v="23"/>
    <n v="625679570572.22327"/>
    <n v="97428569"/>
    <s v="1983Central America"/>
    <x v="5"/>
    <n v="646632642629.84656"/>
    <n v="3.3488502810568699E-2"/>
    <e v="#N/A"/>
    <x v="0"/>
    <e v="#N/A"/>
  </r>
  <r>
    <x v="24"/>
    <n v="646632642629.84656"/>
    <n v="99686268"/>
    <s v="1984Central America"/>
    <x v="5"/>
    <n v="660080126697.53381"/>
    <n v="2.079617263520217E-2"/>
    <e v="#N/A"/>
    <x v="0"/>
    <e v="#N/A"/>
  </r>
  <r>
    <x v="25"/>
    <n v="660080126697.53381"/>
    <n v="101940670"/>
    <s v="1985Central America"/>
    <x v="5"/>
    <n v="643047731773.46863"/>
    <n v="-2.5803526322297321E-2"/>
    <e v="#N/A"/>
    <x v="0"/>
    <e v="#N/A"/>
  </r>
  <r>
    <x v="26"/>
    <n v="643047731773.46863"/>
    <n v="104188082"/>
    <s v="1986Central America"/>
    <x v="5"/>
    <n v="654752511661.10327"/>
    <n v="1.8202038992275016E-2"/>
    <e v="#N/A"/>
    <x v="0"/>
    <e v="#N/A"/>
  </r>
  <r>
    <x v="27"/>
    <n v="654752511661.10327"/>
    <n v="106429396"/>
    <s v="1987Central America"/>
    <x v="5"/>
    <n v="661730949326.37231"/>
    <n v="1.0658130424829881E-2"/>
    <e v="#N/A"/>
    <x v="0"/>
    <e v="#N/A"/>
  </r>
  <r>
    <x v="28"/>
    <n v="661730949326.37231"/>
    <n v="108669392"/>
    <s v="1988Central America"/>
    <x v="5"/>
    <n v="688173756587.84399"/>
    <n v="3.9960058220625649E-2"/>
    <e v="#N/A"/>
    <x v="0"/>
    <e v="#N/A"/>
  </r>
  <r>
    <x v="29"/>
    <n v="688173756587.84399"/>
    <n v="110915097"/>
    <s v="1989Central America"/>
    <x v="5"/>
    <n v="723000140031.09033"/>
    <n v="5.0606962427520052E-2"/>
    <e v="#N/A"/>
    <x v="0"/>
    <e v="#N/A"/>
  </r>
  <r>
    <x v="30"/>
    <n v="723000140031.09033"/>
    <n v="113169997"/>
    <s v="1990Central America"/>
    <x v="5"/>
    <n v="752532519476.70337"/>
    <n v="4.0846989938816636E-2"/>
    <e v="#N/A"/>
    <x v="0"/>
    <e v="#N/A"/>
  </r>
  <r>
    <x v="31"/>
    <n v="752532519476.70337"/>
    <n v="115434123"/>
    <s v="1991Central America"/>
    <x v="5"/>
    <n v="781322652328.2793"/>
    <n v="3.8257659445197101E-2"/>
    <e v="#N/A"/>
    <x v="0"/>
    <e v="#N/A"/>
  </r>
  <r>
    <x v="32"/>
    <n v="781322652328.2793"/>
    <n v="117701507"/>
    <s v="1992Central America"/>
    <x v="5"/>
    <n v="798957407336.3363"/>
    <n v="2.2570387477576448E-2"/>
    <e v="#N/A"/>
    <x v="0"/>
    <e v="#N/A"/>
  </r>
  <r>
    <x v="33"/>
    <n v="798957407336.3363"/>
    <n v="119962956"/>
    <s v="1993Central America"/>
    <x v="5"/>
    <n v="837354276850.77893"/>
    <n v="4.8058718977842529E-2"/>
    <e v="#N/A"/>
    <x v="0"/>
    <e v="#N/A"/>
  </r>
  <r>
    <x v="34"/>
    <n v="837354276850.77893"/>
    <n v="122208438"/>
    <s v="1994Central America"/>
    <x v="5"/>
    <n v="793468958741.25122"/>
    <n v="-5.2409498969273605E-2"/>
    <e v="#N/A"/>
    <x v="0"/>
    <e v="#N/A"/>
  </r>
  <r>
    <x v="35"/>
    <n v="793468958741.25122"/>
    <n v="124432026"/>
    <s v="1995Central America"/>
    <x v="5"/>
    <n v="843520740180.54163"/>
    <n v="6.3079696928146856E-2"/>
    <e v="#N/A"/>
    <x v="0"/>
    <e v="#N/A"/>
  </r>
  <r>
    <x v="36"/>
    <n v="843520740180.54163"/>
    <n v="126632627"/>
    <s v="1996Central America"/>
    <x v="5"/>
    <n v="899412101297.63232"/>
    <n v="6.625961693025828E-2"/>
    <e v="#N/A"/>
    <x v="0"/>
    <e v="#N/A"/>
  </r>
  <r>
    <x v="37"/>
    <n v="899412101297.63232"/>
    <n v="128813454"/>
    <s v="1997Central America"/>
    <x v="5"/>
    <n v="945933762428.83435"/>
    <n v="5.1724522122931882E-2"/>
    <e v="#N/A"/>
    <x v="0"/>
    <e v="#N/A"/>
  </r>
  <r>
    <x v="38"/>
    <n v="945933762428.83435"/>
    <n v="130977798"/>
    <s v="1998Central America"/>
    <x v="5"/>
    <n v="972652436979.4751"/>
    <n v="2.8245819751730128E-2"/>
    <e v="#N/A"/>
    <x v="0"/>
    <e v="#N/A"/>
  </r>
  <r>
    <x v="39"/>
    <n v="972652436979.4751"/>
    <n v="133124520"/>
    <s v="1999Central America"/>
    <x v="5"/>
    <n v="1019388941986.0004"/>
    <n v="4.8050571025826327E-2"/>
    <e v="#N/A"/>
    <x v="0"/>
    <e v="#N/A"/>
  </r>
  <r>
    <x v="40"/>
    <n v="1019388941986.0004"/>
    <n v="135261368"/>
    <s v="2000Central America"/>
    <x v="5"/>
    <n v="1017984936504.6808"/>
    <n v="-1.3773010707612832E-3"/>
    <e v="#N/A"/>
    <x v="0"/>
    <e v="#N/A"/>
  </r>
  <r>
    <x v="41"/>
    <n v="1017984936504.6808"/>
    <n v="137372780"/>
    <s v="2001Central America"/>
    <x v="5"/>
    <n v="1020766670035.4994"/>
    <n v="2.7325881072168823E-3"/>
    <e v="#N/A"/>
    <x v="0"/>
    <e v="#N/A"/>
  </r>
  <r>
    <x v="42"/>
    <n v="1020766670035.4994"/>
    <n v="139455516"/>
    <s v="2002Central America"/>
    <x v="5"/>
    <n v="1037624827531.3063"/>
    <n v="1.6515191953926811E-2"/>
    <e v="#N/A"/>
    <x v="0"/>
    <e v="#N/A"/>
  </r>
  <r>
    <x v="43"/>
    <n v="1037624827531.3063"/>
    <n v="141531404"/>
    <s v="2003Central America"/>
    <x v="5"/>
    <n v="1078720364729.2639"/>
    <n v="3.9605391185300709E-2"/>
    <e v="#N/A"/>
    <x v="0"/>
    <e v="#N/A"/>
  </r>
  <r>
    <x v="44"/>
    <n v="1078720364729.2639"/>
    <n v="143639754"/>
    <s v="2004Central America"/>
    <x v="5"/>
    <n v="1106021068810.9392"/>
    <n v="2.5308416318372995E-2"/>
    <e v="#N/A"/>
    <x v="0"/>
    <e v="#N/A"/>
  </r>
  <r>
    <x v="45"/>
    <n v="1106021068810.9392"/>
    <n v="145802813"/>
    <s v="2005Central America"/>
    <x v="5"/>
    <n v="1157949680976.2727"/>
    <n v="4.6950834509111861E-2"/>
    <e v="#N/A"/>
    <x v="0"/>
    <e v="#N/A"/>
  </r>
  <r>
    <x v="46"/>
    <n v="1157949680976.2727"/>
    <n v="148029364"/>
    <s v="2006Central America"/>
    <x v="5"/>
    <n v="1190656681297.2627"/>
    <n v="2.8245614518771278E-2"/>
    <n v="6.4814251988916327E-2"/>
    <x v="1"/>
    <n v="3.6568637470145049E-2"/>
  </r>
  <r>
    <x v="47"/>
    <n v="1190656681297.2627"/>
    <n v="150309244"/>
    <s v="2007Central America"/>
    <x v="5"/>
    <n v="1209451309402.1331"/>
    <n v="1.5785094393786947E-2"/>
    <n v="6.9690608567981593E-2"/>
    <x v="2"/>
    <n v="5.3905514174194646E-2"/>
  </r>
  <r>
    <x v="48"/>
    <n v="1209451309402.1331"/>
    <n v="152620878"/>
    <s v="2008Central America"/>
    <x v="5"/>
    <n v="1152458666403.7085"/>
    <n v="-4.7122726277089799E-2"/>
    <n v="-6.6104853658739415E-2"/>
    <x v="3"/>
    <n v="-1.8982127381649616E-2"/>
  </r>
  <r>
    <x v="49"/>
    <n v="1152458666403.7085"/>
    <n v="154932681"/>
    <s v="2009Central America"/>
    <x v="5"/>
    <n v="1209999723187.0205"/>
    <n v="4.9928954903754708E-2"/>
    <n v="8.65414159438882E-3"/>
    <x v="4"/>
    <n v="-4.1274813309365888E-2"/>
  </r>
  <r>
    <x v="50"/>
    <n v="1209999723187.0205"/>
    <n v="157220577"/>
    <s v="2010Central America"/>
    <x v="5"/>
    <n v="1257320947639.6147"/>
    <n v="3.910845890770509E-2"/>
    <n v="1.7649010596465953E-2"/>
    <x v="5"/>
    <n v="-2.1459448311239138E-2"/>
  </r>
  <r>
    <x v="51"/>
    <n v="1257320947639.6147"/>
    <n v="159481056"/>
    <s v="2011Central America"/>
    <x v="5"/>
    <n v="1305502320719.3396"/>
    <n v="3.8320663606357996E-2"/>
    <n v="0.13767871884343497"/>
    <x v="6"/>
    <n v="9.935805523707697E-2"/>
  </r>
  <r>
    <x v="52"/>
    <n v="1305502320719.3396"/>
    <n v="161713881"/>
    <s v="2012Central America"/>
    <x v="5"/>
    <n v="1327441571612.854"/>
    <n v="1.680521784245137E-2"/>
    <n v="1.4444120421939211E-2"/>
    <x v="7"/>
    <n v="-2.3610974205121593E-3"/>
  </r>
  <r>
    <x v="53"/>
    <n v="1327441571612.854"/>
    <n v="163921466"/>
    <s v="2013Central America"/>
    <x v="5"/>
    <n v="1367163199825.3064"/>
    <n v="2.9923447526349678E-2"/>
    <n v="9.2990573663269682E-3"/>
    <x v="8"/>
    <n v="-2.062439016002271E-2"/>
  </r>
  <r>
    <x v="54"/>
    <n v="1367163199825.3064"/>
    <n v="166104957"/>
    <s v="2014Central America"/>
    <x v="5"/>
    <n v="1413775914486.6885"/>
    <n v="3.4094477285036673E-2"/>
    <n v="-2.2781240624816346E-2"/>
    <x v="9"/>
    <n v="-5.6875717909853019E-2"/>
  </r>
  <r>
    <x v="55"/>
    <n v="1413775914486.6885"/>
    <n v="168264150"/>
    <s v="2015Central America"/>
    <x v="5"/>
    <n v="1453093731897.1194"/>
    <n v="2.7810501655565645E-2"/>
    <n v="-2.29841469308254E-2"/>
    <x v="10"/>
    <n v="-5.0794648586391045E-2"/>
  </r>
  <r>
    <x v="56"/>
    <n v="1453093731897.1194"/>
    <n v="170396778"/>
    <s v="2016Central America"/>
    <x v="5"/>
    <n v="1487674119504.6787"/>
    <n v="2.379776806442635E-2"/>
    <n v="0.1264461416755307"/>
    <x v="11"/>
    <n v="0.10264837361110435"/>
  </r>
  <r>
    <x v="57"/>
    <n v="1487674119504.6787"/>
    <n v="172499221"/>
    <s v="2017Central America"/>
    <x v="5"/>
    <n v="1521214020248.5708"/>
    <n v="2.2545193402342179E-2"/>
    <n v="2.5880996588368621E-2"/>
    <x v="12"/>
    <n v="3.3358031860264425E-3"/>
  </r>
  <r>
    <x v="58"/>
    <n v="1521214020248.5708"/>
    <n v="174570879"/>
    <s v="2018Central America"/>
    <x v="5"/>
    <n v="1525903094933.0627"/>
    <n v="3.0824556059019237E-3"/>
    <e v="#N/A"/>
    <x v="0"/>
    <e v="#N/A"/>
  </r>
  <r>
    <x v="59"/>
    <n v="1525903094933.0627"/>
    <n v="176609075"/>
    <s v="2019Central America"/>
    <x v="5"/>
    <n v="1401464905879.8411"/>
    <n v="-8.1550518815010631E-2"/>
    <e v="#N/A"/>
    <x v="0"/>
    <e v="#N/A"/>
  </r>
  <r>
    <x v="60"/>
    <n v="1401464905879.8411"/>
    <n v="178612952"/>
    <s v="2020Central America"/>
    <x v="5"/>
    <e v="#N/A"/>
    <e v="#N/A"/>
    <e v="#N/A"/>
    <x v="0"/>
    <e v="#N/A"/>
  </r>
  <r>
    <x v="35"/>
    <n v="23364348766.536499"/>
    <n v="7625357"/>
    <s v="1995Central and Southeast Europe"/>
    <x v="6"/>
    <n v="24827910882.2547"/>
    <n v="6.2640826429298135E-2"/>
    <e v="#N/A"/>
    <x v="0"/>
    <e v="#N/A"/>
  </r>
  <r>
    <x v="36"/>
    <n v="24827910882.2547"/>
    <n v="7617794"/>
    <s v="1996Central and Southeast Europe"/>
    <x v="6"/>
    <n v="26617352725.7309"/>
    <n v="7.2073798394176158E-2"/>
    <e v="#N/A"/>
    <x v="0"/>
    <e v="#N/A"/>
  </r>
  <r>
    <x v="37"/>
    <n v="26617352725.7309"/>
    <n v="7596501"/>
    <s v="1997Central and Southeast Europe"/>
    <x v="6"/>
    <n v="27506605836.224201"/>
    <n v="3.3408773579262308E-2"/>
    <e v="#N/A"/>
    <x v="0"/>
    <e v="#N/A"/>
  </r>
  <r>
    <x v="38"/>
    <n v="27506605836.224201"/>
    <n v="7567745"/>
    <s v="1998Central and Southeast Europe"/>
    <x v="6"/>
    <n v="24914338849.869801"/>
    <n v="-9.424161606084358E-2"/>
    <e v="#N/A"/>
    <x v="0"/>
    <e v="#N/A"/>
  </r>
  <r>
    <x v="39"/>
    <n v="24914338849.869801"/>
    <n v="7540401"/>
    <s v="1999Central and Southeast Europe"/>
    <x v="6"/>
    <n v="26442039540.6366"/>
    <n v="6.1318130895325007E-2"/>
    <e v="#N/A"/>
    <x v="0"/>
    <e v="#N/A"/>
  </r>
  <r>
    <x v="40"/>
    <n v="26442039540.6366"/>
    <n v="7516346"/>
    <s v="2000Central and Southeast Europe"/>
    <x v="6"/>
    <n v="28260927883.9268"/>
    <n v="6.8787747650664421E-2"/>
    <e v="#N/A"/>
    <x v="0"/>
    <e v="#N/A"/>
  </r>
  <r>
    <x v="41"/>
    <n v="28260927883.9268"/>
    <n v="7503433"/>
    <s v="2001Central and Southeast Europe"/>
    <x v="6"/>
    <n v="30064089625.5937"/>
    <n v="6.3804053040043218E-2"/>
    <e v="#N/A"/>
    <x v="0"/>
    <e v="#N/A"/>
  </r>
  <r>
    <x v="42"/>
    <n v="30064089625.5937"/>
    <n v="7496522"/>
    <s v="2002Central and Southeast Europe"/>
    <x v="6"/>
    <n v="31383228829.540501"/>
    <n v="4.3877570229960083E-2"/>
    <e v="#N/A"/>
    <x v="0"/>
    <e v="#N/A"/>
  </r>
  <r>
    <x v="43"/>
    <n v="31383228829.540501"/>
    <n v="7480591"/>
    <s v="2003Central and Southeast Europe"/>
    <x v="6"/>
    <n v="34216568530.727798"/>
    <n v="9.0281969282915986E-2"/>
    <e v="#N/A"/>
    <x v="0"/>
    <e v="#N/A"/>
  </r>
  <r>
    <x v="44"/>
    <n v="34216568530.727798"/>
    <n v="7463157"/>
    <s v="2004Central and Southeast Europe"/>
    <x v="6"/>
    <n v="36108863543.527397"/>
    <n v="5.5303471214544597E-2"/>
    <e v="#N/A"/>
    <x v="0"/>
    <e v="#N/A"/>
  </r>
  <r>
    <x v="45"/>
    <n v="36108863543.527397"/>
    <n v="7440769"/>
    <s v="2005Central and Southeast Europe"/>
    <x v="6"/>
    <n v="37953228515.713799"/>
    <n v="5.1077901412297733E-2"/>
    <e v="#N/A"/>
    <x v="0"/>
    <e v="#N/A"/>
  </r>
  <r>
    <x v="46"/>
    <n v="37953228515.713799"/>
    <n v="7411569"/>
    <s v="2006Central and Southeast Europe"/>
    <x v="6"/>
    <n v="40397236364.612701"/>
    <n v="6.4395255541620289E-2"/>
    <n v="6.4814251988916327E-2"/>
    <x v="1"/>
    <n v="4.1899644729603835E-4"/>
  </r>
  <r>
    <x v="47"/>
    <n v="40397236364.612701"/>
    <n v="7381579"/>
    <s v="2007Central and Southeast Europe"/>
    <x v="6"/>
    <n v="42681933020.219002"/>
    <n v="5.6555766215919956E-2"/>
    <n v="6.9690608567981593E-2"/>
    <x v="2"/>
    <n v="1.3134842352061638E-2"/>
  </r>
  <r>
    <x v="48"/>
    <n v="42681933020.219002"/>
    <n v="7350222"/>
    <s v="2008Central and Southeast Europe"/>
    <x v="6"/>
    <n v="41515968465.9198"/>
    <n v="-2.7317519891774111E-2"/>
    <n v="-6.6104853658739415E-2"/>
    <x v="3"/>
    <n v="-3.8787333766965304E-2"/>
  </r>
  <r>
    <x v="49"/>
    <n v="41515968465.9198"/>
    <n v="7320807"/>
    <s v="2009Central and Southeast Europe"/>
    <x v="6"/>
    <n v="41819468691.825104"/>
    <n v="7.3104455254233702E-3"/>
    <n v="8.65414159438882E-3"/>
    <x v="4"/>
    <n v="1.3436960689654498E-3"/>
  </r>
  <r>
    <x v="50"/>
    <n v="41819468691.825104"/>
    <n v="7291436"/>
    <s v="2010Central and Southeast Europe"/>
    <x v="6"/>
    <n v="42671028784.109901"/>
    <n v="2.0362766886401484E-2"/>
    <n v="1.7649010596465953E-2"/>
    <x v="5"/>
    <n v="-2.7137562899355316E-3"/>
  </r>
  <r>
    <x v="51"/>
    <n v="42671028784.109901"/>
    <n v="7234099"/>
    <s v="2011Central and Southeast Europe"/>
    <x v="6"/>
    <n v="42380207643.515198"/>
    <n v="-6.815423693346756E-3"/>
    <n v="0.13767871884343497"/>
    <x v="6"/>
    <n v="0.14449414253678172"/>
  </r>
  <r>
    <x v="52"/>
    <n v="42380207643.515198"/>
    <n v="7199077"/>
    <s v="2012Central and Southeast Europe"/>
    <x v="6"/>
    <n v="43606113097.569702"/>
    <n v="2.8926367335580627E-2"/>
    <n v="1.4444120421939211E-2"/>
    <x v="7"/>
    <n v="-1.4482246913641417E-2"/>
  </r>
  <r>
    <x v="53"/>
    <n v="43606113097.569702"/>
    <n v="7164132"/>
    <s v="2013Central and Southeast Europe"/>
    <x v="6"/>
    <n v="42912989429.775398"/>
    <n v="-1.5895103199026761E-2"/>
    <n v="9.2990573663269682E-3"/>
    <x v="8"/>
    <n v="2.5194160565353729E-2"/>
  </r>
  <r>
    <x v="54"/>
    <n v="42912989429.775398"/>
    <n v="7130576"/>
    <s v="2014Central and Southeast Europe"/>
    <x v="6"/>
    <n v="43688023451.301903"/>
    <n v="1.8060592650968932E-2"/>
    <n v="-2.2781240624816346E-2"/>
    <x v="9"/>
    <n v="-4.0841833275785278E-2"/>
  </r>
  <r>
    <x v="55"/>
    <n v="43688023451.301903"/>
    <n v="7095383"/>
    <s v="2015Central and Southeast Europe"/>
    <x v="6"/>
    <n v="45146586020.324997"/>
    <n v="3.3385867654299517E-2"/>
    <n v="-2.29841469308254E-2"/>
    <x v="10"/>
    <n v="-5.6370014585124917E-2"/>
  </r>
  <r>
    <x v="56"/>
    <n v="45146586020.324997"/>
    <n v="7058322"/>
    <s v="2016Central and Southeast Europe"/>
    <x v="6"/>
    <n v="46095189764.125"/>
    <n v="2.1011638474123906E-2"/>
    <n v="0.1264461416755307"/>
    <x v="11"/>
    <n v="0.10543450320140679"/>
  </r>
  <r>
    <x v="57"/>
    <n v="46095189764.125"/>
    <n v="7020858"/>
    <s v="2017Central and Southeast Europe"/>
    <x v="6"/>
    <n v="48167224454.151604"/>
    <n v="4.4951212927627937E-2"/>
    <n v="2.5880996588368621E-2"/>
    <x v="12"/>
    <n v="-1.9070216339259316E-2"/>
  </r>
  <r>
    <x v="58"/>
    <n v="48167224454.151604"/>
    <n v="6982604"/>
    <s v="2018Central and Southeast Europe"/>
    <x v="6"/>
    <n v="50213615458.739799"/>
    <n v="4.2485134399555591E-2"/>
    <e v="#N/A"/>
    <x v="0"/>
    <e v="#N/A"/>
  </r>
  <r>
    <x v="59"/>
    <n v="50213615458.739799"/>
    <n v="6945235"/>
    <s v="2019Central and Southeast Europe"/>
    <x v="6"/>
    <n v="49721665328.7509"/>
    <n v="-9.797146162341841E-3"/>
    <e v="#N/A"/>
    <x v="0"/>
    <e v="#N/A"/>
  </r>
  <r>
    <x v="60"/>
    <n v="49721665328.7509"/>
    <n v="6908224"/>
    <s v="2020Central and Southeast Europe"/>
    <x v="6"/>
    <e v="#N/A"/>
    <e v="#N/A"/>
    <e v="#N/A"/>
    <x v="0"/>
    <e v="#N/A"/>
  </r>
  <r>
    <x v="0"/>
    <n v="19508187562.477943"/>
    <n v="29502089"/>
    <s v="1960Eastern Africa"/>
    <x v="7"/>
    <n v="19488760605.129353"/>
    <n v="-9.9583609632480918E-4"/>
    <e v="#N/A"/>
    <x v="0"/>
    <e v="#N/A"/>
  </r>
  <r>
    <x v="1"/>
    <n v="19488760605.129353"/>
    <n v="30312041"/>
    <s v="1961Eastern Africa"/>
    <x v="7"/>
    <n v="20081737259.927208"/>
    <n v="3.0426596478474233E-2"/>
    <e v="#N/A"/>
    <x v="0"/>
    <e v="#N/A"/>
  </r>
  <r>
    <x v="2"/>
    <n v="20081737259.927208"/>
    <n v="31142699"/>
    <s v="1962Eastern Africa"/>
    <x v="7"/>
    <n v="20744017973.145111"/>
    <n v="3.2979253968205002E-2"/>
    <e v="#N/A"/>
    <x v="0"/>
    <e v="#N/A"/>
  </r>
  <r>
    <x v="3"/>
    <n v="20744017973.145111"/>
    <n v="32002577"/>
    <s v="1963Eastern Africa"/>
    <x v="7"/>
    <n v="21623951128.261787"/>
    <n v="4.2418646004637406E-2"/>
    <e v="#N/A"/>
    <x v="0"/>
    <e v="#N/A"/>
  </r>
  <r>
    <x v="4"/>
    <n v="21623951128.261787"/>
    <n v="32903157"/>
    <s v="1964Eastern Africa"/>
    <x v="7"/>
    <n v="23003808725.25457"/>
    <n v="6.3811538826008318E-2"/>
    <e v="#N/A"/>
    <x v="0"/>
    <e v="#N/A"/>
  </r>
  <r>
    <x v="5"/>
    <n v="23003808725.25457"/>
    <n v="33852900"/>
    <s v="1965Eastern Africa"/>
    <x v="7"/>
    <n v="23836495361.289955"/>
    <n v="3.6197772550648377E-2"/>
    <e v="#N/A"/>
    <x v="0"/>
    <e v="#N/A"/>
  </r>
  <r>
    <x v="6"/>
    <n v="23836495361.289955"/>
    <n v="34856637"/>
    <s v="1966Eastern Africa"/>
    <x v="7"/>
    <n v="25377363000.729263"/>
    <n v="6.4643212690639551E-2"/>
    <e v="#N/A"/>
    <x v="0"/>
    <e v="#N/A"/>
  </r>
  <r>
    <x v="7"/>
    <n v="25377363000.729263"/>
    <n v="35913197"/>
    <s v="1967Eastern Africa"/>
    <x v="7"/>
    <n v="26425492019.316372"/>
    <n v="4.1301730938592351E-2"/>
    <e v="#N/A"/>
    <x v="0"/>
    <e v="#N/A"/>
  </r>
  <r>
    <x v="8"/>
    <n v="26425492019.316372"/>
    <n v="37017480"/>
    <s v="1968Eastern Africa"/>
    <x v="7"/>
    <n v="27924840510.276154"/>
    <n v="5.6738716155740665E-2"/>
    <e v="#N/A"/>
    <x v="0"/>
    <e v="#N/A"/>
  </r>
  <r>
    <x v="9"/>
    <n v="27924840510.276154"/>
    <n v="38161371"/>
    <s v="1969Eastern Africa"/>
    <x v="7"/>
    <n v="29708153309.847855"/>
    <n v="6.3861163286338396E-2"/>
    <e v="#N/A"/>
    <x v="0"/>
    <e v="#N/A"/>
  </r>
  <r>
    <x v="10"/>
    <n v="29708153309.847855"/>
    <n v="39339877"/>
    <s v="1970Eastern Africa"/>
    <x v="7"/>
    <n v="32333181954.861618"/>
    <n v="8.8360545929443646E-2"/>
    <e v="#N/A"/>
    <x v="0"/>
    <e v="#N/A"/>
  </r>
  <r>
    <x v="11"/>
    <n v="32333181954.861618"/>
    <n v="40552318"/>
    <s v="1971Eastern Africa"/>
    <x v="7"/>
    <n v="34961458413.726814"/>
    <n v="8.1287281361122288E-2"/>
    <e v="#N/A"/>
    <x v="0"/>
    <e v="#N/A"/>
  </r>
  <r>
    <x v="12"/>
    <n v="34961458413.726814"/>
    <n v="41804236"/>
    <s v="1972Eastern Africa"/>
    <x v="7"/>
    <n v="35691481686.723228"/>
    <n v="2.088080149167304E-2"/>
    <e v="#N/A"/>
    <x v="0"/>
    <e v="#N/A"/>
  </r>
  <r>
    <x v="13"/>
    <n v="35691481686.723228"/>
    <n v="43102498"/>
    <s v="1973Eastern Africa"/>
    <x v="7"/>
    <n v="37374391160.246918"/>
    <n v="4.7151572139682463E-2"/>
    <e v="#N/A"/>
    <x v="0"/>
    <e v="#N/A"/>
  </r>
  <r>
    <x v="14"/>
    <n v="37374391160.246918"/>
    <n v="44457926"/>
    <s v="1974Eastern Africa"/>
    <x v="7"/>
    <n v="37294155716.922966"/>
    <n v="-2.1468026858265654E-3"/>
    <e v="#N/A"/>
    <x v="0"/>
    <e v="#N/A"/>
  </r>
  <r>
    <x v="15"/>
    <n v="37294155716.922966"/>
    <n v="45878762"/>
    <s v="1975Eastern Africa"/>
    <x v="7"/>
    <n v="40519220845.055847"/>
    <n v="8.6476421469690035E-2"/>
    <e v="#N/A"/>
    <x v="0"/>
    <e v="#N/A"/>
  </r>
  <r>
    <x v="16"/>
    <n v="40519220845.055847"/>
    <n v="48274742"/>
    <s v="1976Eastern Africa"/>
    <x v="7"/>
    <n v="41104216216.675766"/>
    <n v="1.4437478298433337E-2"/>
    <e v="#N/A"/>
    <x v="0"/>
    <e v="#N/A"/>
  </r>
  <r>
    <x v="17"/>
    <n v="41104216216.675766"/>
    <n v="49848364"/>
    <s v="1977Eastern Africa"/>
    <x v="7"/>
    <n v="42110062273.900986"/>
    <n v="2.4470629774888009E-2"/>
    <e v="#N/A"/>
    <x v="0"/>
    <e v="#N/A"/>
  </r>
  <r>
    <x v="18"/>
    <n v="42110062273.900986"/>
    <n v="51488166"/>
    <s v="1978Eastern Africa"/>
    <x v="7"/>
    <n v="44157933947.279205"/>
    <n v="4.8631409283083737E-2"/>
    <e v="#N/A"/>
    <x v="0"/>
    <e v="#N/A"/>
  </r>
  <r>
    <x v="19"/>
    <n v="44157933947.279205"/>
    <n v="53201724"/>
    <s v="1979Eastern Africa"/>
    <x v="7"/>
    <n v="49539481226.220833"/>
    <n v="0.12187044994828633"/>
    <e v="#N/A"/>
    <x v="0"/>
    <e v="#N/A"/>
  </r>
  <r>
    <x v="20"/>
    <n v="49539481226.220833"/>
    <n v="66922569"/>
    <s v="1980Eastern Africa"/>
    <x v="7"/>
    <n v="59740387892.811043"/>
    <n v="0.20591468489562947"/>
    <e v="#N/A"/>
    <x v="0"/>
    <e v="#N/A"/>
  </r>
  <r>
    <x v="21"/>
    <n v="59740387892.811043"/>
    <n v="105034032"/>
    <s v="1981Eastern Africa"/>
    <x v="7"/>
    <n v="65350598243.879974"/>
    <n v="9.3909841381261794E-2"/>
    <e v="#N/A"/>
    <x v="0"/>
    <e v="#N/A"/>
  </r>
  <r>
    <x v="22"/>
    <n v="65350598243.879974"/>
    <n v="121436062"/>
    <s v="1982Eastern Africa"/>
    <x v="7"/>
    <n v="66493879090.404152"/>
    <n v="1.7494573534852842E-2"/>
    <e v="#N/A"/>
    <x v="0"/>
    <e v="#N/A"/>
  </r>
  <r>
    <x v="23"/>
    <n v="66493879090.404152"/>
    <n v="125222448"/>
    <s v="1983Eastern Africa"/>
    <x v="7"/>
    <n v="66388128832.088013"/>
    <n v="-1.5903758325238604E-3"/>
    <e v="#N/A"/>
    <x v="0"/>
    <e v="#N/A"/>
  </r>
  <r>
    <x v="24"/>
    <n v="66388128832.088013"/>
    <n v="129195363"/>
    <s v="1984Eastern Africa"/>
    <x v="7"/>
    <n v="67495478337.27681"/>
    <n v="1.6679932461864722E-2"/>
    <e v="#N/A"/>
    <x v="0"/>
    <e v="#N/A"/>
  </r>
  <r>
    <x v="25"/>
    <n v="67495478337.27681"/>
    <n v="133324192"/>
    <s v="1985Eastern Africa"/>
    <x v="7"/>
    <n v="70281881014.738327"/>
    <n v="4.128280510196225E-2"/>
    <e v="#N/A"/>
    <x v="0"/>
    <e v="#N/A"/>
  </r>
  <r>
    <x v="26"/>
    <n v="70281881014.738327"/>
    <n v="137623033"/>
    <s v="1986Eastern Africa"/>
    <x v="7"/>
    <n v="73882692227.434616"/>
    <n v="5.1233848051693176E-2"/>
    <e v="#N/A"/>
    <x v="0"/>
    <e v="#N/A"/>
  </r>
  <r>
    <x v="27"/>
    <n v="73882692227.434616"/>
    <n v="142087738"/>
    <s v="1987Eastern Africa"/>
    <x v="7"/>
    <n v="89305169589.544403"/>
    <n v="0.20874276365883437"/>
    <e v="#N/A"/>
    <x v="0"/>
    <e v="#N/A"/>
  </r>
  <r>
    <x v="28"/>
    <n v="89305169589.544403"/>
    <n v="170313165"/>
    <s v="1988Eastern Africa"/>
    <x v="7"/>
    <n v="92275791256.920609"/>
    <n v="3.3263714531079014E-2"/>
    <e v="#N/A"/>
    <x v="0"/>
    <e v="#N/A"/>
  </r>
  <r>
    <x v="29"/>
    <n v="92275791256.920609"/>
    <n v="175610520"/>
    <s v="1989Eastern Africa"/>
    <x v="7"/>
    <n v="96292419825.522491"/>
    <n v="4.3528519386179187E-2"/>
    <e v="#N/A"/>
    <x v="0"/>
    <e v="#N/A"/>
  </r>
  <r>
    <x v="30"/>
    <n v="96292419825.522491"/>
    <n v="180898099"/>
    <s v="1990Eastern Africa"/>
    <x v="7"/>
    <n v="97519281777.745667"/>
    <n v="1.2741002401291723E-2"/>
    <e v="#N/A"/>
    <x v="0"/>
    <e v="#N/A"/>
  </r>
  <r>
    <x v="31"/>
    <n v="97519281777.745667"/>
    <n v="186154127"/>
    <s v="1991Eastern Africa"/>
    <x v="7"/>
    <n v="96408556461.16597"/>
    <n v="-1.1389802061002929E-2"/>
    <e v="#N/A"/>
    <x v="0"/>
    <e v="#N/A"/>
  </r>
  <r>
    <x v="32"/>
    <n v="96408556461.16597"/>
    <n v="193654770"/>
    <s v="1992Eastern Africa"/>
    <x v="7"/>
    <n v="99868757472.38475"/>
    <n v="3.5891015675694415E-2"/>
    <e v="#N/A"/>
    <x v="0"/>
    <e v="#N/A"/>
  </r>
  <r>
    <x v="33"/>
    <n v="99868757472.38475"/>
    <n v="198920316"/>
    <s v="1993Eastern Africa"/>
    <x v="7"/>
    <n v="100851749560.72496"/>
    <n v="9.8428388739293382E-3"/>
    <e v="#N/A"/>
    <x v="0"/>
    <e v="#N/A"/>
  </r>
  <r>
    <x v="34"/>
    <n v="100851749560.72496"/>
    <n v="204312461"/>
    <s v="1994Eastern Africa"/>
    <x v="7"/>
    <n v="105471087188.58948"/>
    <n v="4.5803247320792551E-2"/>
    <e v="#N/A"/>
    <x v="0"/>
    <e v="#N/A"/>
  </r>
  <r>
    <x v="35"/>
    <n v="105471087188.58948"/>
    <n v="209889831"/>
    <s v="1995Eastern Africa"/>
    <x v="7"/>
    <n v="112664090058.01636"/>
    <n v="6.819881221633084E-2"/>
    <e v="#N/A"/>
    <x v="0"/>
    <e v="#N/A"/>
  </r>
  <r>
    <x v="36"/>
    <n v="112664090058.01636"/>
    <n v="215685934"/>
    <s v="1996Eastern Africa"/>
    <x v="7"/>
    <n v="116565119196.16235"/>
    <n v="3.4625310834509593E-2"/>
    <e v="#N/A"/>
    <x v="0"/>
    <e v="#N/A"/>
  </r>
  <r>
    <x v="37"/>
    <n v="116565119196.16235"/>
    <n v="221686931"/>
    <s v="1997Eastern Africa"/>
    <x v="7"/>
    <n v="120066069690.15016"/>
    <n v="3.00342891435319E-2"/>
    <e v="#N/A"/>
    <x v="0"/>
    <e v="#N/A"/>
  </r>
  <r>
    <x v="38"/>
    <n v="120066069690.15016"/>
    <n v="227871287"/>
    <s v="1998Eastern Africa"/>
    <x v="7"/>
    <n v="124497832820.0451"/>
    <n v="3.6911036909360151E-2"/>
    <e v="#N/A"/>
    <x v="0"/>
    <e v="#N/A"/>
  </r>
  <r>
    <x v="39"/>
    <n v="124497832820.0451"/>
    <n v="234211040"/>
    <s v="1999Eastern Africa"/>
    <x v="7"/>
    <n v="127565246841.80658"/>
    <n v="2.4638292509037152E-2"/>
    <e v="#N/A"/>
    <x v="0"/>
    <e v="#N/A"/>
  </r>
  <r>
    <x v="40"/>
    <n v="127565246841.80658"/>
    <n v="240678942"/>
    <s v="2000Eastern Africa"/>
    <x v="7"/>
    <n v="133603819649.74397"/>
    <n v="4.7337131055967152E-2"/>
    <e v="#N/A"/>
    <x v="0"/>
    <e v="#N/A"/>
  </r>
  <r>
    <x v="41"/>
    <n v="133603819649.74397"/>
    <n v="247278536"/>
    <s v="2001Eastern Africa"/>
    <x v="7"/>
    <n v="135597634780.91174"/>
    <n v="1.4923339290708659E-2"/>
    <e v="#N/A"/>
    <x v="0"/>
    <e v="#N/A"/>
  </r>
  <r>
    <x v="42"/>
    <n v="135597634780.91174"/>
    <n v="254034878"/>
    <s v="2002Eastern Africa"/>
    <x v="7"/>
    <n v="138169655831.2424"/>
    <n v="1.8968037713093855E-2"/>
    <e v="#N/A"/>
    <x v="0"/>
    <e v="#N/A"/>
  </r>
  <r>
    <x v="43"/>
    <n v="138169655831.2424"/>
    <n v="260963722"/>
    <s v="2003Eastern Africa"/>
    <x v="7"/>
    <n v="146055007022.56046"/>
    <n v="5.7070064652611219E-2"/>
    <e v="#N/A"/>
    <x v="0"/>
    <e v="#N/A"/>
  </r>
  <r>
    <x v="44"/>
    <n v="146055007022.56046"/>
    <n v="268094492"/>
    <s v="2004Eastern Africa"/>
    <x v="7"/>
    <n v="154272523315.41656"/>
    <n v="5.6263160437812321E-2"/>
    <e v="#N/A"/>
    <x v="0"/>
    <e v="#N/A"/>
  </r>
  <r>
    <x v="45"/>
    <n v="154272523315.41656"/>
    <n v="275450127"/>
    <s v="2005Eastern Africa"/>
    <x v="7"/>
    <n v="164762217378.22601"/>
    <n v="6.7994571148375149E-2"/>
    <e v="#N/A"/>
    <x v="0"/>
    <e v="#N/A"/>
  </r>
  <r>
    <x v="46"/>
    <n v="164762217378.22601"/>
    <n v="283035889"/>
    <s v="2006Eastern Africa"/>
    <x v="7"/>
    <n v="176165657201.73044"/>
    <n v="6.9211497665917054E-2"/>
    <n v="6.4814251988916327E-2"/>
    <x v="1"/>
    <n v="-4.3972456770007273E-3"/>
  </r>
  <r>
    <x v="47"/>
    <n v="176165657201.73044"/>
    <n v="290854365"/>
    <s v="2007Eastern Africa"/>
    <x v="7"/>
    <n v="197211197639.7243"/>
    <n v="0.11946449025472794"/>
    <n v="6.9690608567981593E-2"/>
    <x v="2"/>
    <n v="-4.9773881686746346E-2"/>
  </r>
  <r>
    <x v="48"/>
    <n v="197211197639.7243"/>
    <n v="307661607"/>
    <s v="2008Eastern Africa"/>
    <x v="7"/>
    <n v="208445183376.60986"/>
    <n v="5.6964238701132874E-2"/>
    <n v="-6.6104853658739415E-2"/>
    <x v="3"/>
    <n v="-0.12306909235987229"/>
  </r>
  <r>
    <x v="49"/>
    <n v="208445183376.60986"/>
    <n v="316405334"/>
    <s v="2009Eastern Africa"/>
    <x v="7"/>
    <n v="226216422104.88049"/>
    <n v="8.5256173543536873E-2"/>
    <n v="8.65414159438882E-3"/>
    <x v="4"/>
    <n v="-7.6602031949148053E-2"/>
  </r>
  <r>
    <x v="50"/>
    <n v="226216422104.88049"/>
    <n v="326235685"/>
    <s v="2010Eastern Africa"/>
    <x v="7"/>
    <n v="240534778933.04272"/>
    <n v="6.3294948682036223E-2"/>
    <n v="1.7649010596465953E-2"/>
    <x v="5"/>
    <n v="-4.564593808557027E-2"/>
  </r>
  <r>
    <x v="51"/>
    <n v="240534778933.04272"/>
    <n v="334622426"/>
    <s v="2011Eastern Africa"/>
    <x v="7"/>
    <n v="246169773719.97827"/>
    <n v="2.3426943961829982E-2"/>
    <n v="0.13767871884343497"/>
    <x v="6"/>
    <n v="0.11425177488160498"/>
  </r>
  <r>
    <x v="52"/>
    <n v="246169773719.97827"/>
    <n v="340845163"/>
    <s v="2012Eastern Africa"/>
    <x v="7"/>
    <n v="261034233813.29004"/>
    <n v="6.0382962004995377E-2"/>
    <n v="1.4444120421939211E-2"/>
    <x v="7"/>
    <n v="-4.5938841583056167E-2"/>
  </r>
  <r>
    <x v="53"/>
    <n v="261034233813.29004"/>
    <n v="350518640"/>
    <s v="2013Eastern Africa"/>
    <x v="7"/>
    <n v="276515907344.2691"/>
    <n v="5.9308977618823144E-2"/>
    <n v="9.2990573663269682E-3"/>
    <x v="8"/>
    <n v="-5.0009920252496176E-2"/>
  </r>
  <r>
    <x v="54"/>
    <n v="276515907344.2691"/>
    <n v="360413057"/>
    <s v="2014Eastern Africa"/>
    <x v="7"/>
    <n v="290910014830.54059"/>
    <n v="5.2055260127767067E-2"/>
    <n v="-2.2781240624816346E-2"/>
    <x v="9"/>
    <n v="-7.4836500752583412E-2"/>
  </r>
  <r>
    <x v="55"/>
    <n v="290910014830.54059"/>
    <n v="370515491"/>
    <s v="2015Eastern Africa"/>
    <x v="7"/>
    <n v="298824229357.24237"/>
    <n v="2.7205026032919299E-2"/>
    <n v="-2.29841469308254E-2"/>
    <x v="10"/>
    <n v="-5.0189172963744699E-2"/>
  </r>
  <r>
    <x v="56"/>
    <n v="298824229357.24237"/>
    <n v="369987314"/>
    <s v="2016Eastern Africa"/>
    <x v="7"/>
    <n v="315254055967.1051"/>
    <n v="5.4981574436592906E-2"/>
    <n v="0.1264461416755307"/>
    <x v="11"/>
    <n v="7.1464567238937793E-2"/>
  </r>
  <r>
    <x v="57"/>
    <n v="315254055967.1051"/>
    <n v="380410239"/>
    <s v="2017Eastern Africa"/>
    <x v="7"/>
    <n v="332459751271.14276"/>
    <n v="5.457723692485339E-2"/>
    <n v="2.5880996588368621E-2"/>
    <x v="12"/>
    <n v="-2.8696240336484768E-2"/>
  </r>
  <r>
    <x v="58"/>
    <n v="332459751271.14276"/>
    <n v="391023254"/>
    <s v="2018Eastern Africa"/>
    <x v="7"/>
    <n v="348625474979.87793"/>
    <n v="4.8624603871374905E-2"/>
    <e v="#N/A"/>
    <x v="0"/>
    <e v="#N/A"/>
  </r>
  <r>
    <x v="59"/>
    <n v="348625474979.87793"/>
    <n v="401770089"/>
    <s v="2019Eastern Africa"/>
    <x v="7"/>
    <n v="349365071974.64154"/>
    <n v="2.1214657213626253E-3"/>
    <e v="#N/A"/>
    <x v="0"/>
    <e v="#N/A"/>
  </r>
  <r>
    <x v="60"/>
    <n v="349365071974.64154"/>
    <n v="412610175"/>
    <s v="2020Eastern Africa"/>
    <x v="7"/>
    <e v="#N/A"/>
    <e v="#N/A"/>
    <e v="#N/A"/>
    <x v="0"/>
    <e v="#N/A"/>
  </r>
  <r>
    <x v="0"/>
    <n v="947574672268.33435"/>
    <n v="785298374"/>
    <s v="1960Eastern Asia"/>
    <x v="8"/>
    <n v="1020875108586.365"/>
    <n v="7.7355841669513703E-2"/>
    <e v="#N/A"/>
    <x v="0"/>
    <e v="#N/A"/>
  </r>
  <r>
    <x v="1"/>
    <n v="1020875108586.365"/>
    <n v="783318773"/>
    <s v="1961Eastern Asia"/>
    <x v="8"/>
    <n v="1097657600558.603"/>
    <n v="7.5212424444906834E-2"/>
    <e v="#N/A"/>
    <x v="0"/>
    <e v="#N/A"/>
  </r>
  <r>
    <x v="2"/>
    <n v="1097657600558.603"/>
    <n v="790521230"/>
    <s v="1962Eastern Asia"/>
    <x v="8"/>
    <n v="1193309163634.2959"/>
    <n v="8.7141530316025007E-2"/>
    <e v="#N/A"/>
    <x v="0"/>
    <e v="#N/A"/>
  </r>
  <r>
    <x v="3"/>
    <n v="1193309163634.2959"/>
    <n v="808917647"/>
    <s v="1963Eastern Asia"/>
    <x v="8"/>
    <n v="1337901974689.0759"/>
    <n v="0.12116961426359429"/>
    <e v="#N/A"/>
    <x v="0"/>
    <e v="#N/A"/>
  </r>
  <r>
    <x v="4"/>
    <n v="1337901974689.0759"/>
    <n v="826746755"/>
    <s v="1964Eastern Asia"/>
    <x v="8"/>
    <n v="1430343223665.2651"/>
    <n v="6.9094186812656666E-2"/>
    <e v="#N/A"/>
    <x v="0"/>
    <e v="#N/A"/>
  </r>
  <r>
    <x v="5"/>
    <n v="1430343223665.2651"/>
    <n v="845439574"/>
    <s v="1965Eastern Asia"/>
    <x v="8"/>
    <n v="1581415491468.7544"/>
    <n v="0.10561959206991278"/>
    <e v="#N/A"/>
    <x v="0"/>
    <e v="#N/A"/>
  </r>
  <r>
    <x v="6"/>
    <n v="1581415491468.7544"/>
    <n v="867316471"/>
    <s v="1966Eastern Asia"/>
    <x v="8"/>
    <n v="1729226934927.5686"/>
    <n v="9.3467810487636527E-2"/>
    <e v="#N/A"/>
    <x v="0"/>
    <e v="#N/A"/>
  </r>
  <r>
    <x v="7"/>
    <n v="1729226934927.5686"/>
    <n v="888282783"/>
    <s v="1967Eastern Asia"/>
    <x v="8"/>
    <n v="1926641305220.6958"/>
    <n v="0.1141633676330609"/>
    <e v="#N/A"/>
    <x v="0"/>
    <e v="#N/A"/>
  </r>
  <r>
    <x v="8"/>
    <n v="1926641305220.6958"/>
    <n v="910162002"/>
    <s v="1968Eastern Asia"/>
    <x v="8"/>
    <n v="2173767952196.4395"/>
    <n v="0.12826811420791961"/>
    <e v="#N/A"/>
    <x v="0"/>
    <e v="#N/A"/>
  </r>
  <r>
    <x v="9"/>
    <n v="2173767952196.4395"/>
    <n v="933652166"/>
    <s v="1969Eastern Asia"/>
    <x v="8"/>
    <n v="2218991621482.3438"/>
    <n v="2.0804276390315346E-2"/>
    <e v="#N/A"/>
    <x v="0"/>
    <e v="#N/A"/>
  </r>
  <r>
    <x v="10"/>
    <n v="2218991621482.3438"/>
    <n v="957917827"/>
    <s v="1970Eastern Asia"/>
    <x v="8"/>
    <n v="2331652753641.1104"/>
    <n v="5.0771319309221186E-2"/>
    <e v="#N/A"/>
    <x v="0"/>
    <e v="#N/A"/>
  </r>
  <r>
    <x v="11"/>
    <n v="2331652753641.1104"/>
    <n v="983730004"/>
    <s v="1971Eastern Asia"/>
    <x v="8"/>
    <n v="2518385876542.0522"/>
    <n v="8.0086163177316649E-2"/>
    <e v="#N/A"/>
    <x v="0"/>
    <e v="#N/A"/>
  </r>
  <r>
    <x v="12"/>
    <n v="2518385876542.0522"/>
    <n v="1006847006"/>
    <s v="1972Eastern Asia"/>
    <x v="8"/>
    <n v="2725972952056.3076"/>
    <n v="8.2428621224357013E-2"/>
    <e v="#N/A"/>
    <x v="0"/>
    <e v="#N/A"/>
  </r>
  <r>
    <x v="13"/>
    <n v="2725972952056.3076"/>
    <n v="1028991749"/>
    <s v="1973Eastern Asia"/>
    <x v="8"/>
    <n v="2710058255186.6753"/>
    <n v="-5.8381712326335267E-3"/>
    <e v="#N/A"/>
    <x v="0"/>
    <e v="#N/A"/>
  </r>
  <r>
    <x v="14"/>
    <n v="2710058255186.6753"/>
    <n v="1049582066"/>
    <s v="1974Eastern Asia"/>
    <x v="8"/>
    <n v="2810018538683.8867"/>
    <n v="3.6884920575379176E-2"/>
    <e v="#N/A"/>
    <x v="0"/>
    <e v="#N/A"/>
  </r>
  <r>
    <x v="15"/>
    <n v="2810018538683.8867"/>
    <n v="1067710325"/>
    <s v="1975Eastern Asia"/>
    <x v="8"/>
    <n v="2920337687718.7202"/>
    <n v="3.9259224633622303E-2"/>
    <e v="#N/A"/>
    <x v="0"/>
    <e v="#N/A"/>
  </r>
  <r>
    <x v="16"/>
    <n v="2920337687718.7202"/>
    <n v="1083826523"/>
    <s v="1976Eastern Asia"/>
    <x v="8"/>
    <n v="3067394071163.4185"/>
    <n v="5.0355951663786591E-2"/>
    <e v="#N/A"/>
    <x v="0"/>
    <e v="#N/A"/>
  </r>
  <r>
    <x v="17"/>
    <n v="3067394071163.4185"/>
    <n v="1098322495"/>
    <s v="1977Eastern Asia"/>
    <x v="8"/>
    <n v="3253013321797.6016"/>
    <n v="6.051366284468962E-2"/>
    <e v="#N/A"/>
    <x v="0"/>
    <e v="#N/A"/>
  </r>
  <r>
    <x v="18"/>
    <n v="3253013321797.6016"/>
    <n v="1112714685"/>
    <s v="1978Eastern Asia"/>
    <x v="8"/>
    <n v="3444465256504.0439"/>
    <n v="5.8853719849092601E-2"/>
    <e v="#N/A"/>
    <x v="0"/>
    <e v="#N/A"/>
  </r>
  <r>
    <x v="19"/>
    <n v="3444465256504.0439"/>
    <n v="1127358936"/>
    <s v="1979Eastern Asia"/>
    <x v="8"/>
    <n v="3554595833275.3296"/>
    <n v="3.1973200067363372E-2"/>
    <e v="#N/A"/>
    <x v="0"/>
    <e v="#N/A"/>
  </r>
  <r>
    <x v="20"/>
    <n v="3554595833275.3296"/>
    <n v="1141228875"/>
    <s v="1980Eastern Asia"/>
    <x v="8"/>
    <n v="3716798840818.5425"/>
    <n v="4.5631912923769224E-2"/>
    <e v="#N/A"/>
    <x v="0"/>
    <e v="#N/A"/>
  </r>
  <r>
    <x v="21"/>
    <n v="3716798840818.5425"/>
    <n v="1157186123"/>
    <s v="1981Eastern Asia"/>
    <x v="8"/>
    <n v="3867814140652.3169"/>
    <n v="4.0630474314428122E-2"/>
    <e v="#N/A"/>
    <x v="0"/>
    <e v="#N/A"/>
  </r>
  <r>
    <x v="22"/>
    <n v="3867814140652.3169"/>
    <n v="1173478579"/>
    <s v="1982Eastern Asia"/>
    <x v="8"/>
    <n v="4049989493777.5649"/>
    <n v="4.7100337942950876E-2"/>
    <e v="#N/A"/>
    <x v="0"/>
    <e v="#N/A"/>
  </r>
  <r>
    <x v="23"/>
    <n v="4049989493777.5649"/>
    <n v="1189695717"/>
    <s v="1983Eastern Asia"/>
    <x v="8"/>
    <n v="4293305392567.249"/>
    <n v="6.0078155551641865E-2"/>
    <e v="#N/A"/>
    <x v="0"/>
    <e v="#N/A"/>
  </r>
  <r>
    <x v="24"/>
    <n v="4293305392567.249"/>
    <n v="1204582945"/>
    <s v="1984Eastern Asia"/>
    <x v="8"/>
    <n v="4560971712767.0371"/>
    <n v="6.2345045536053245E-2"/>
    <e v="#N/A"/>
    <x v="0"/>
    <e v="#N/A"/>
  </r>
  <r>
    <x v="25"/>
    <n v="4560971712767.0371"/>
    <n v="1220060833"/>
    <s v="1985Eastern Asia"/>
    <x v="8"/>
    <n v="4767829821047.5488"/>
    <n v="4.5353955540104796E-2"/>
    <e v="#N/A"/>
    <x v="0"/>
    <e v="#N/A"/>
  </r>
  <r>
    <x v="26"/>
    <n v="4767829821047.5488"/>
    <n v="1236986587"/>
    <s v="1986Eastern Asia"/>
    <x v="8"/>
    <n v="5062482345023.751"/>
    <n v="6.1800134450156197E-2"/>
    <e v="#N/A"/>
    <x v="0"/>
    <e v="#N/A"/>
  </r>
  <r>
    <x v="27"/>
    <n v="5062482345023.751"/>
    <n v="1255339541"/>
    <s v="1987Eastern Asia"/>
    <x v="8"/>
    <n v="5452354992793.2891"/>
    <n v="7.7012149613276071E-2"/>
    <e v="#N/A"/>
    <x v="0"/>
    <e v="#N/A"/>
  </r>
  <r>
    <x v="28"/>
    <n v="5452354992793.2891"/>
    <n v="1273956556"/>
    <s v="1988Eastern Asia"/>
    <x v="8"/>
    <n v="5716550331659.4033"/>
    <n v="4.8455271018728041E-2"/>
    <e v="#N/A"/>
    <x v="0"/>
    <e v="#N/A"/>
  </r>
  <r>
    <x v="29"/>
    <n v="5716550331659.4033"/>
    <n v="1291995243"/>
    <s v="1989Eastern Asia"/>
    <x v="8"/>
    <n v="6003634428056.0605"/>
    <n v="5.0219814353199776E-2"/>
    <e v="#N/A"/>
    <x v="0"/>
    <e v="#N/A"/>
  </r>
  <r>
    <x v="30"/>
    <n v="6003634428056.0605"/>
    <n v="1309420922"/>
    <s v="1990Eastern Asia"/>
    <x v="8"/>
    <n v="6285919513567.4229"/>
    <n v="4.7019033036421076E-2"/>
    <e v="#N/A"/>
    <x v="0"/>
    <e v="#N/A"/>
  </r>
  <r>
    <x v="31"/>
    <n v="6285919513567.4229"/>
    <n v="1326009622"/>
    <s v="1991Eastern Asia"/>
    <x v="8"/>
    <n v="6487386234172.5996"/>
    <n v="3.2050477288220858E-2"/>
    <e v="#N/A"/>
    <x v="0"/>
    <e v="#N/A"/>
  </r>
  <r>
    <x v="32"/>
    <n v="6487386234172.5996"/>
    <n v="1341186957"/>
    <s v="1992Eastern Asia"/>
    <x v="8"/>
    <n v="6642045096281.3652"/>
    <n v="2.3839934378208083E-2"/>
    <e v="#N/A"/>
    <x v="0"/>
    <e v="#N/A"/>
  </r>
  <r>
    <x v="33"/>
    <n v="6642045096281.3652"/>
    <n v="1355627824"/>
    <s v="1993Eastern Asia"/>
    <x v="8"/>
    <n v="6893913437282.9199"/>
    <n v="3.7920299749630848E-2"/>
    <e v="#N/A"/>
    <x v="0"/>
    <e v="#N/A"/>
  </r>
  <r>
    <x v="34"/>
    <n v="6893913437282.9199"/>
    <n v="1369970415"/>
    <s v="1994Eastern Asia"/>
    <x v="8"/>
    <n v="7226194656741.3047"/>
    <n v="4.8199215508186954E-2"/>
    <e v="#N/A"/>
    <x v="0"/>
    <e v="#N/A"/>
  </r>
  <r>
    <x v="35"/>
    <n v="7226194656741.3047"/>
    <n v="1383874108"/>
    <s v="1995Eastern Asia"/>
    <x v="8"/>
    <n v="7578700301753.5781"/>
    <n v="4.8781642587419238E-2"/>
    <e v="#N/A"/>
    <x v="0"/>
    <e v="#N/A"/>
  </r>
  <r>
    <x v="36"/>
    <n v="7578700301753.5781"/>
    <n v="1397583752"/>
    <s v="1996Eastern Asia"/>
    <x v="8"/>
    <n v="7828532174409.4277"/>
    <n v="3.2965002270645583E-2"/>
    <e v="#N/A"/>
    <x v="0"/>
    <e v="#N/A"/>
  </r>
  <r>
    <x v="37"/>
    <n v="7828532174409.4277"/>
    <n v="1410910624"/>
    <s v="1997Eastern Asia"/>
    <x v="8"/>
    <n v="7867224032388.0928"/>
    <n v="4.9424154000599074E-3"/>
    <e v="#N/A"/>
    <x v="0"/>
    <e v="#N/A"/>
  </r>
  <r>
    <x v="38"/>
    <n v="7867224032388.0928"/>
    <n v="1423520870"/>
    <s v="1998Eastern Asia"/>
    <x v="8"/>
    <n v="8072444262160.8799"/>
    <n v="2.608546914743104E-2"/>
    <e v="#N/A"/>
    <x v="0"/>
    <e v="#N/A"/>
  </r>
  <r>
    <x v="39"/>
    <n v="8072444262160.8799"/>
    <n v="1434965405"/>
    <s v="1999Eastern Asia"/>
    <x v="8"/>
    <n v="8462949779962.9258"/>
    <n v="4.8375127175856569E-2"/>
    <e v="#N/A"/>
    <x v="0"/>
    <e v="#N/A"/>
  </r>
  <r>
    <x v="40"/>
    <n v="8462949779962.9258"/>
    <n v="1445558528"/>
    <s v="2000Eastern Asia"/>
    <x v="8"/>
    <n v="8706886951412.7188"/>
    <n v="2.8824130804526726E-2"/>
    <e v="#N/A"/>
    <x v="0"/>
    <e v="#N/A"/>
  </r>
  <r>
    <x v="41"/>
    <n v="8706886951412.7188"/>
    <n v="1455503058"/>
    <s v="2001Eastern Asia"/>
    <x v="8"/>
    <n v="8995532631289.5859"/>
    <n v="3.3151421568650807E-2"/>
    <e v="#N/A"/>
    <x v="0"/>
    <e v="#N/A"/>
  </r>
  <r>
    <x v="42"/>
    <n v="8995532631289.5859"/>
    <n v="1464677097"/>
    <s v="2002Eastern Asia"/>
    <x v="8"/>
    <n v="9373462478029.0664"/>
    <n v="4.2013059396272867E-2"/>
    <e v="#N/A"/>
    <x v="0"/>
    <e v="#N/A"/>
  </r>
  <r>
    <x v="43"/>
    <n v="9373462478029.0664"/>
    <n v="1473209895"/>
    <s v="2003Eastern Asia"/>
    <x v="8"/>
    <n v="9845931079675.9004"/>
    <n v="5.0404917366904334E-2"/>
    <e v="#N/A"/>
    <x v="0"/>
    <e v="#N/A"/>
  </r>
  <r>
    <x v="44"/>
    <n v="9845931079675.9004"/>
    <n v="1481198413"/>
    <s v="2004Eastern Asia"/>
    <x v="8"/>
    <n v="10354667495896.879"/>
    <n v="5.1669711285214914E-2"/>
    <e v="#N/A"/>
    <x v="0"/>
    <e v="#N/A"/>
  </r>
  <r>
    <x v="45"/>
    <n v="10354667495896.879"/>
    <n v="1489017190"/>
    <s v="2005Eastern Asia"/>
    <x v="8"/>
    <n v="10950831487905.391"/>
    <n v="5.757442160694648E-2"/>
    <e v="#N/A"/>
    <x v="0"/>
    <e v="#N/A"/>
  </r>
  <r>
    <x v="46"/>
    <n v="10950831487905.391"/>
    <n v="1496728246"/>
    <s v="2006Eastern Asia"/>
    <x v="8"/>
    <n v="11687588226754.254"/>
    <n v="6.7278611643560637E-2"/>
    <n v="6.4814251988916327E-2"/>
    <x v="1"/>
    <n v="-2.4643596546443103E-3"/>
  </r>
  <r>
    <x v="47"/>
    <n v="11687588226754.254"/>
    <n v="1504079757"/>
    <s v="2007Eastern Asia"/>
    <x v="8"/>
    <n v="12102498368062.705"/>
    <n v="3.5500064962818767E-2"/>
    <n v="6.9690608567981593E-2"/>
    <x v="2"/>
    <n v="3.4190543605162826E-2"/>
  </r>
  <r>
    <x v="48"/>
    <n v="12102498368062.705"/>
    <n v="1511362407"/>
    <s v="2008Eastern Asia"/>
    <x v="8"/>
    <n v="12264837402315.59"/>
    <n v="1.3413679499538755E-2"/>
    <n v="-6.6104853658739415E-2"/>
    <x v="3"/>
    <n v="-7.9518533158278171E-2"/>
  </r>
  <r>
    <x v="49"/>
    <n v="12264837402315.59"/>
    <n v="1518261429"/>
    <s v="2009Eastern Asia"/>
    <x v="8"/>
    <n v="13167156133978.742"/>
    <n v="7.3569563302388064E-2"/>
    <n v="8.65414159438882E-3"/>
    <x v="4"/>
    <n v="-6.4915421707999243E-2"/>
  </r>
  <r>
    <x v="50"/>
    <n v="13167156133978.742"/>
    <n v="1525073214"/>
    <s v="2010Eastern Asia"/>
    <x v="8"/>
    <n v="13796369614015.555"/>
    <n v="4.778658911874567E-2"/>
    <n v="1.7649010596465953E-2"/>
    <x v="5"/>
    <n v="-3.0137578522279718E-2"/>
  </r>
  <r>
    <x v="51"/>
    <n v="13796369614015.555"/>
    <n v="1531741595"/>
    <s v="2011Eastern Asia"/>
    <x v="8"/>
    <n v="14439502397375.066"/>
    <n v="4.6616088242965148E-2"/>
    <n v="0.13767871884343497"/>
    <x v="6"/>
    <n v="9.1062630600469818E-2"/>
  </r>
  <r>
    <x v="52"/>
    <n v="14439502397375.066"/>
    <n v="1538498651"/>
    <s v="2012Eastern Asia"/>
    <x v="8"/>
    <n v="15160810043983.289"/>
    <n v="4.9953774497059289E-2"/>
    <n v="1.4444120421939211E-2"/>
    <x v="7"/>
    <n v="-3.5509654075120078E-2"/>
  </r>
  <r>
    <x v="53"/>
    <n v="15160810043983.289"/>
    <n v="1545314576"/>
    <s v="2013Eastern Asia"/>
    <x v="8"/>
    <n v="15806416108756.65"/>
    <n v="4.2583876646457686E-2"/>
    <n v="9.2990573663269682E-3"/>
    <x v="8"/>
    <n v="-3.3284819280130717E-2"/>
  </r>
  <r>
    <x v="54"/>
    <n v="15806416108756.65"/>
    <n v="1552462270"/>
    <s v="2014Eastern Asia"/>
    <x v="8"/>
    <n v="16507878458044.883"/>
    <n v="4.4378329942840633E-2"/>
    <n v="-2.2781240624816346E-2"/>
    <x v="9"/>
    <n v="-6.7159570567656979E-2"/>
  </r>
  <r>
    <x v="55"/>
    <n v="16507878458044.883"/>
    <n v="1559665680"/>
    <s v="2015Eastern Asia"/>
    <x v="8"/>
    <n v="17194655856555.834"/>
    <n v="4.1603007936871439E-2"/>
    <n v="-2.29841469308254E-2"/>
    <x v="10"/>
    <n v="-6.4587154867696839E-2"/>
  </r>
  <r>
    <x v="56"/>
    <n v="17194655856555.834"/>
    <n v="1567270272"/>
    <s v="2016Eastern Asia"/>
    <x v="8"/>
    <n v="18040955369397.824"/>
    <n v="4.9218752611400518E-2"/>
    <n v="0.1264461416755307"/>
    <x v="11"/>
    <n v="7.7227389064130181E-2"/>
  </r>
  <r>
    <x v="57"/>
    <n v="18040955369397.824"/>
    <n v="1575048196"/>
    <s v="2017Eastern Asia"/>
    <x v="8"/>
    <n v="18798277249305.727"/>
    <n v="4.1977925470206401E-2"/>
    <n v="2.5880996588368621E-2"/>
    <x v="12"/>
    <n v="-1.609692888183778E-2"/>
  </r>
  <r>
    <x v="58"/>
    <n v="18798277249305.727"/>
    <n v="1581486947"/>
    <s v="2018Eastern Asia"/>
    <x v="8"/>
    <n v="19487355507227.344"/>
    <n v="3.6656457864885805E-2"/>
    <e v="#N/A"/>
    <x v="0"/>
    <e v="#N/A"/>
  </r>
  <r>
    <x v="59"/>
    <n v="19487355507227.344"/>
    <n v="1586421595"/>
    <s v="2019Eastern Asia"/>
    <x v="8"/>
    <n v="13533111216285.201"/>
    <n v="-0.30554398664990079"/>
    <e v="#N/A"/>
    <x v="0"/>
    <e v="#N/A"/>
  </r>
  <r>
    <x v="60"/>
    <n v="13533111216285.201"/>
    <n v="1464652671"/>
    <s v="2020Eastern Asia"/>
    <x v="8"/>
    <e v="#N/A"/>
    <e v="#N/A"/>
    <e v="#N/A"/>
    <x v="0"/>
    <e v="#N/A"/>
  </r>
  <r>
    <x v="20"/>
    <n v="32356648110.546101"/>
    <n v="8861535"/>
    <s v="1980Eastern Europe"/>
    <x v="9"/>
    <n v="33942176240.378899"/>
    <n v="4.9001618598312868E-2"/>
    <e v="#N/A"/>
    <x v="0"/>
    <e v="#N/A"/>
  </r>
  <r>
    <x v="21"/>
    <n v="33942176240.378899"/>
    <n v="8891117"/>
    <s v="1981Eastern Europe"/>
    <x v="9"/>
    <n v="34734578608.127502"/>
    <n v="2.3345655921906738E-2"/>
    <e v="#N/A"/>
    <x v="0"/>
    <e v="#N/A"/>
  </r>
  <r>
    <x v="22"/>
    <n v="34734578608.127502"/>
    <n v="8917457"/>
    <s v="1982Eastern Europe"/>
    <x v="9"/>
    <n v="35926080911.860603"/>
    <n v="3.4303059126627788E-2"/>
    <e v="#N/A"/>
    <x v="0"/>
    <e v="#N/A"/>
  </r>
  <r>
    <x v="23"/>
    <n v="35926080911.860603"/>
    <n v="8939738"/>
    <s v="1983Eastern Europe"/>
    <x v="9"/>
    <n v="37146289995.907799"/>
    <n v="3.3964436227842398E-2"/>
    <e v="#N/A"/>
    <x v="0"/>
    <e v="#N/A"/>
  </r>
  <r>
    <x v="24"/>
    <n v="37146289995.907799"/>
    <n v="8960679"/>
    <s v="1984Eastern Europe"/>
    <x v="9"/>
    <n v="38143088675.046501"/>
    <n v="2.6834407399729976E-2"/>
    <e v="#N/A"/>
    <x v="0"/>
    <e v="#N/A"/>
  </r>
  <r>
    <x v="25"/>
    <n v="38143088675.046501"/>
    <n v="8960547"/>
    <s v="1985Eastern Europe"/>
    <x v="9"/>
    <n v="39747998038.655403"/>
    <n v="4.2076020043412043E-2"/>
    <e v="#N/A"/>
    <x v="0"/>
    <e v="#N/A"/>
  </r>
  <r>
    <x v="26"/>
    <n v="39747998038.655403"/>
    <n v="8958171"/>
    <s v="1986Eastern Europe"/>
    <x v="9"/>
    <n v="248382303340.60739"/>
    <n v="5.2489261245070162"/>
    <e v="#N/A"/>
    <x v="0"/>
    <e v="#N/A"/>
  </r>
  <r>
    <x v="27"/>
    <n v="248382303340.60739"/>
    <n v="60264359"/>
    <s v="1987Eastern Europe"/>
    <x v="9"/>
    <n v="258288748242.83099"/>
    <n v="3.9883859554353362E-2"/>
    <e v="#N/A"/>
    <x v="0"/>
    <e v="#N/A"/>
  </r>
  <r>
    <x v="28"/>
    <n v="258288748242.83099"/>
    <n v="60502446"/>
    <s v="1988Eastern Europe"/>
    <x v="9"/>
    <n v="1724928894063.5667"/>
    <n v="5.6782966962303334"/>
    <e v="#N/A"/>
    <x v="0"/>
    <e v="#N/A"/>
  </r>
  <r>
    <x v="29"/>
    <n v="1724928894063.5667"/>
    <n v="208370972"/>
    <s v="1989Eastern Europe"/>
    <x v="9"/>
    <n v="2191486932937.218"/>
    <n v="0.27047957772597786"/>
    <e v="#N/A"/>
    <x v="0"/>
    <e v="#N/A"/>
  </r>
  <r>
    <x v="30"/>
    <n v="2191486932937.218"/>
    <n v="290414068"/>
    <s v="1990Eastern Europe"/>
    <x v="9"/>
    <n v="2141959630663.2859"/>
    <n v="-2.2599862006729587E-2"/>
    <e v="#N/A"/>
    <x v="0"/>
    <e v="#N/A"/>
  </r>
  <r>
    <x v="31"/>
    <n v="2141959630663.2859"/>
    <n v="301150409"/>
    <s v="1991Eastern Europe"/>
    <x v="9"/>
    <n v="1955754322649.1182"/>
    <n v="-8.693222101319753E-2"/>
    <e v="#N/A"/>
    <x v="0"/>
    <e v="#N/A"/>
  </r>
  <r>
    <x v="32"/>
    <n v="1955754322649.1182"/>
    <n v="306596192"/>
    <s v="1992Eastern Europe"/>
    <x v="9"/>
    <n v="1839189593528.9194"/>
    <n v="-5.9600905783661506E-2"/>
    <e v="#N/A"/>
    <x v="0"/>
    <e v="#N/A"/>
  </r>
  <r>
    <x v="33"/>
    <n v="1839189593528.9194"/>
    <n v="306586661"/>
    <s v="1993Eastern Europe"/>
    <x v="9"/>
    <n v="1696085191003.9233"/>
    <n v="-7.7808401607153743E-2"/>
    <e v="#N/A"/>
    <x v="0"/>
    <e v="#N/A"/>
  </r>
  <r>
    <x v="34"/>
    <n v="1696085191003.9233"/>
    <n v="306296039"/>
    <s v="1994Eastern Europe"/>
    <x v="9"/>
    <n v="1683519352835.6016"/>
    <n v="-7.408730549014475E-3"/>
    <e v="#N/A"/>
    <x v="0"/>
    <e v="#N/A"/>
  </r>
  <r>
    <x v="35"/>
    <n v="1683519352835.6016"/>
    <n v="308738446"/>
    <s v="1995Eastern Europe"/>
    <x v="9"/>
    <n v="1671712743628.3506"/>
    <n v="-7.0130522630255099E-3"/>
    <e v="#N/A"/>
    <x v="0"/>
    <e v="#N/A"/>
  </r>
  <r>
    <x v="36"/>
    <n v="1671712743628.3506"/>
    <n v="307930370"/>
    <s v="1996Eastern Europe"/>
    <x v="9"/>
    <n v="1694831863489.2732"/>
    <n v="1.3829600778626494E-2"/>
    <e v="#N/A"/>
    <x v="0"/>
    <e v="#N/A"/>
  </r>
  <r>
    <x v="37"/>
    <n v="1694831863489.2732"/>
    <n v="307056099"/>
    <s v="1997Eastern Europe"/>
    <x v="9"/>
    <n v="1667156324907.9199"/>
    <n v="-1.6329371176899921E-2"/>
    <e v="#N/A"/>
    <x v="0"/>
    <e v="#N/A"/>
  </r>
  <r>
    <x v="38"/>
    <n v="1667156324907.9199"/>
    <n v="306197693"/>
    <s v="1998Eastern Europe"/>
    <x v="9"/>
    <n v="1735441192747.9131"/>
    <n v="4.0958887189996851E-2"/>
    <e v="#N/A"/>
    <x v="0"/>
    <e v="#N/A"/>
  </r>
  <r>
    <x v="39"/>
    <n v="1735441192747.9131"/>
    <n v="305105594"/>
    <s v="1999Eastern Europe"/>
    <x v="9"/>
    <n v="1858044786232.2532"/>
    <n v="7.0646930588416312E-2"/>
    <e v="#N/A"/>
    <x v="0"/>
    <e v="#N/A"/>
  </r>
  <r>
    <x v="40"/>
    <n v="1858044786232.2532"/>
    <n v="303403288"/>
    <s v="2000Eastern Europe"/>
    <x v="9"/>
    <n v="1938298045992.8987"/>
    <n v="4.3192317190256402E-2"/>
    <e v="#N/A"/>
    <x v="0"/>
    <e v="#N/A"/>
  </r>
  <r>
    <x v="41"/>
    <n v="1938298045992.8987"/>
    <n v="301656919"/>
    <s v="2001Eastern Europe"/>
    <x v="9"/>
    <n v="2017950721972.0574"/>
    <n v="4.1094132114422255E-2"/>
    <e v="#N/A"/>
    <x v="0"/>
    <e v="#N/A"/>
  </r>
  <r>
    <x v="42"/>
    <n v="2017950721972.0574"/>
    <n v="299815476"/>
    <s v="2002Eastern Europe"/>
    <x v="9"/>
    <n v="2136978136866.5215"/>
    <n v="5.8984302043879389E-2"/>
    <e v="#N/A"/>
    <x v="0"/>
    <e v="#N/A"/>
  </r>
  <r>
    <x v="43"/>
    <n v="2136978136866.5215"/>
    <n v="298411783"/>
    <s v="2003Eastern Europe"/>
    <x v="9"/>
    <n v="2285727044245.8955"/>
    <n v="6.9607126443271161E-2"/>
    <e v="#N/A"/>
    <x v="0"/>
    <e v="#N/A"/>
  </r>
  <r>
    <x v="44"/>
    <n v="2285727044245.8955"/>
    <n v="297171592"/>
    <s v="2004Eastern Europe"/>
    <x v="9"/>
    <n v="2413929109075.5088"/>
    <n v="5.6088090287223835E-2"/>
    <e v="#N/A"/>
    <x v="0"/>
    <e v="#N/A"/>
  </r>
  <r>
    <x v="45"/>
    <n v="2413929109075.5088"/>
    <n v="295991201"/>
    <s v="2005Eastern Europe"/>
    <x v="9"/>
    <n v="2594725792756.3892"/>
    <n v="7.4897263138817838E-2"/>
    <e v="#N/A"/>
    <x v="0"/>
    <e v="#N/A"/>
  </r>
  <r>
    <x v="46"/>
    <n v="2594725792756.3892"/>
    <n v="294941820"/>
    <s v="2006Eastern Europe"/>
    <x v="9"/>
    <n v="2789660323098.2114"/>
    <n v="7.5127218022811748E-2"/>
    <n v="6.4814251988916327E-2"/>
    <x v="1"/>
    <n v="-1.0312966033895421E-2"/>
  </r>
  <r>
    <x v="47"/>
    <n v="2789660323098.2114"/>
    <n v="294026961"/>
    <s v="2007Eastern Europe"/>
    <x v="9"/>
    <n v="2925292238244.7725"/>
    <n v="4.8619508985928261E-2"/>
    <n v="6.9690608567981593E-2"/>
    <x v="2"/>
    <n v="2.1071099582053332E-2"/>
  </r>
  <r>
    <x v="48"/>
    <n v="2925292238244.7725"/>
    <n v="293354723"/>
    <s v="2008Eastern Europe"/>
    <x v="9"/>
    <n v="2755471121035.6753"/>
    <n v="-5.8052701534870521E-2"/>
    <n v="-6.6104853658739415E-2"/>
    <x v="3"/>
    <n v="-8.0521521238688942E-3"/>
  </r>
  <r>
    <x v="49"/>
    <n v="2755471121035.6753"/>
    <n v="293026316"/>
    <s v="2009Eastern Europe"/>
    <x v="9"/>
    <n v="2853038724669.4102"/>
    <n v="3.5408683070161429E-2"/>
    <n v="8.65414159438882E-3"/>
    <x v="4"/>
    <n v="-2.6754541475772609E-2"/>
  </r>
  <r>
    <x v="50"/>
    <n v="2853038724669.4102"/>
    <n v="292623404"/>
    <s v="2010Eastern Europe"/>
    <x v="9"/>
    <n v="2965522678453.7246"/>
    <n v="3.9426017183607831E-2"/>
    <n v="1.7649010596465953E-2"/>
    <x v="5"/>
    <n v="-2.1777006587141878E-2"/>
  </r>
  <r>
    <x v="51"/>
    <n v="2965522678453.7246"/>
    <n v="292425309"/>
    <s v="2011Eastern Europe"/>
    <x v="9"/>
    <n v="3039380472462.2607"/>
    <n v="2.4905489526401814E-2"/>
    <n v="0.13767871884343497"/>
    <x v="6"/>
    <n v="0.11277322931703315"/>
  </r>
  <r>
    <x v="52"/>
    <n v="3039380472462.2607"/>
    <n v="292384829"/>
    <s v="2012Eastern Europe"/>
    <x v="9"/>
    <n v="3085090280420.1597"/>
    <n v="1.5039185903852559E-2"/>
    <n v="1.4444120421939211E-2"/>
    <x v="7"/>
    <n v="-5.9506548191334829E-4"/>
  </r>
  <r>
    <x v="53"/>
    <n v="3085090280420.1597"/>
    <n v="292431083"/>
    <s v="2013Eastern Europe"/>
    <x v="9"/>
    <n v="3127396532530.2813"/>
    <n v="1.3713132603808242E-2"/>
    <n v="9.2990573663269682E-3"/>
    <x v="8"/>
    <n v="-4.4140752374812742E-3"/>
  </r>
  <r>
    <x v="54"/>
    <n v="3127396532530.2813"/>
    <n v="292378399"/>
    <s v="2014Eastern Europe"/>
    <x v="9"/>
    <n v="3130246983758.0542"/>
    <n v="9.1144541414034386E-4"/>
    <n v="-2.2781240624816346E-2"/>
    <x v="9"/>
    <n v="-2.369268603895669E-2"/>
  </r>
  <r>
    <x v="55"/>
    <n v="3130246983758.0542"/>
    <n v="292367959"/>
    <s v="2015Eastern Europe"/>
    <x v="9"/>
    <n v="3174641498655.873"/>
    <n v="1.4182431970438447E-2"/>
    <n v="-2.29841469308254E-2"/>
    <x v="10"/>
    <n v="-3.7166578901263847E-2"/>
  </r>
  <r>
    <x v="56"/>
    <n v="3174641498655.873"/>
    <n v="292262103"/>
    <s v="2016Eastern Europe"/>
    <x v="9"/>
    <n v="3275967474750.3218"/>
    <n v="3.1917297161695224E-2"/>
    <n v="0.1264461416755307"/>
    <x v="11"/>
    <n v="9.4528844513835475E-2"/>
  </r>
  <r>
    <x v="57"/>
    <n v="3275967474750.3218"/>
    <n v="292042420"/>
    <s v="2017Eastern Europe"/>
    <x v="9"/>
    <n v="3393978462576.1978"/>
    <n v="3.6023247707876127E-2"/>
    <n v="2.5880996588368621E-2"/>
    <x v="12"/>
    <n v="-1.0142251119507506E-2"/>
  </r>
  <r>
    <x v="58"/>
    <n v="3393978462576.1978"/>
    <n v="291618110"/>
    <s v="2018Eastern Europe"/>
    <x v="9"/>
    <n v="3491392597559.7944"/>
    <n v="2.8702048659924095E-2"/>
    <e v="#N/A"/>
    <x v="0"/>
    <e v="#N/A"/>
  </r>
  <r>
    <x v="59"/>
    <n v="3491392597559.7944"/>
    <n v="291083606"/>
    <s v="2019Eastern Europe"/>
    <x v="9"/>
    <n v="3374193929108.4229"/>
    <n v="-3.3567885929896346E-2"/>
    <e v="#N/A"/>
    <x v="0"/>
    <e v="#N/A"/>
  </r>
  <r>
    <x v="60"/>
    <n v="3374193929108.4229"/>
    <n v="290327153"/>
    <s v="2020Eastern Europe"/>
    <x v="9"/>
    <e v="#N/A"/>
    <e v="#N/A"/>
    <e v="#N/A"/>
    <x v="0"/>
    <e v="#N/A"/>
  </r>
  <r>
    <x v="0"/>
    <n v="2283924563.7498899"/>
    <n v="2255858"/>
    <s v="1960Melanesia"/>
    <x v="10"/>
    <n v="2425096492.6431999"/>
    <n v="6.1811117203242949E-2"/>
    <e v="#N/A"/>
    <x v="0"/>
    <e v="#N/A"/>
  </r>
  <r>
    <x v="1"/>
    <n v="2425096492.6431999"/>
    <n v="2297052"/>
    <s v="1961Melanesia"/>
    <x v="10"/>
    <n v="2579674551.61058"/>
    <n v="6.3740993167203719E-2"/>
    <e v="#N/A"/>
    <x v="0"/>
    <e v="#N/A"/>
  </r>
  <r>
    <x v="2"/>
    <n v="2579674551.61058"/>
    <n v="2340349"/>
    <s v="1962Melanesia"/>
    <x v="10"/>
    <n v="2684732359.3313999"/>
    <n v="4.0725217704391747E-2"/>
    <e v="#N/A"/>
    <x v="0"/>
    <e v="#N/A"/>
  </r>
  <r>
    <x v="3"/>
    <n v="2684732359.3313999"/>
    <n v="2385943"/>
    <s v="1963Melanesia"/>
    <x v="10"/>
    <n v="2914821480.81042"/>
    <n v="8.5702815284098177E-2"/>
    <e v="#N/A"/>
    <x v="0"/>
    <e v="#N/A"/>
  </r>
  <r>
    <x v="4"/>
    <n v="2914821480.81042"/>
    <n v="2434220"/>
    <s v="1964Melanesia"/>
    <x v="10"/>
    <n v="3214130501.9545202"/>
    <n v="0.10268519808660193"/>
    <e v="#N/A"/>
    <x v="0"/>
    <e v="#N/A"/>
  </r>
  <r>
    <x v="5"/>
    <n v="3214130501.9545202"/>
    <n v="2485433"/>
    <s v="1965Melanesia"/>
    <x v="10"/>
    <n v="3400992270.6635299"/>
    <n v="5.8137579851029297E-2"/>
    <e v="#N/A"/>
    <x v="0"/>
    <e v="#N/A"/>
  </r>
  <r>
    <x v="6"/>
    <n v="3400992270.6635299"/>
    <n v="2539683"/>
    <s v="1966Melanesia"/>
    <x v="10"/>
    <n v="3539428350.78655"/>
    <n v="4.0704614743511724E-2"/>
    <e v="#N/A"/>
    <x v="0"/>
    <e v="#N/A"/>
  </r>
  <r>
    <x v="7"/>
    <n v="3539428350.78655"/>
    <n v="2596820"/>
    <s v="1967Melanesia"/>
    <x v="10"/>
    <n v="3693732924.0557499"/>
    <n v="4.35959024950765E-2"/>
    <e v="#N/A"/>
    <x v="0"/>
    <e v="#N/A"/>
  </r>
  <r>
    <x v="8"/>
    <n v="3693732924.0557499"/>
    <n v="2656636"/>
    <s v="1968Melanesia"/>
    <x v="10"/>
    <n v="3999332364.2049599"/>
    <n v="8.2734579470802538E-2"/>
    <e v="#N/A"/>
    <x v="0"/>
    <e v="#N/A"/>
  </r>
  <r>
    <x v="9"/>
    <n v="3999332364.2049599"/>
    <n v="2718805"/>
    <s v="1969Melanesia"/>
    <x v="10"/>
    <n v="4432972204.6337404"/>
    <n v="0.10842805772032538"/>
    <e v="#N/A"/>
    <x v="0"/>
    <e v="#N/A"/>
  </r>
  <r>
    <x v="10"/>
    <n v="4432972204.6337404"/>
    <n v="2783132"/>
    <s v="1970Melanesia"/>
    <x v="10"/>
    <n v="4712036341.5929899"/>
    <n v="6.2951925723230717E-2"/>
    <e v="#N/A"/>
    <x v="0"/>
    <e v="#N/A"/>
  </r>
  <r>
    <x v="11"/>
    <n v="4712036341.5929899"/>
    <n v="2849522"/>
    <s v="1971Melanesia"/>
    <x v="10"/>
    <n v="4977962627.2863398"/>
    <n v="5.6435533687638983E-2"/>
    <e v="#N/A"/>
    <x v="0"/>
    <e v="#N/A"/>
  </r>
  <r>
    <x v="12"/>
    <n v="4977962627.2863398"/>
    <n v="2918138"/>
    <s v="1972Melanesia"/>
    <x v="10"/>
    <n v="5302986990.4201803"/>
    <n v="6.5292648312030854E-2"/>
    <e v="#N/A"/>
    <x v="0"/>
    <e v="#N/A"/>
  </r>
  <r>
    <x v="13"/>
    <n v="5302986990.4201803"/>
    <n v="2989201"/>
    <s v="1973Melanesia"/>
    <x v="10"/>
    <n v="5441423194.5167398"/>
    <n v="2.6105325988286188E-2"/>
    <e v="#N/A"/>
    <x v="0"/>
    <e v="#N/A"/>
  </r>
  <r>
    <x v="14"/>
    <n v="5441423194.5167398"/>
    <n v="3063051"/>
    <s v="1974Melanesia"/>
    <x v="10"/>
    <n v="5393544973.2213602"/>
    <n v="-8.7988416970813388E-3"/>
    <e v="#N/A"/>
    <x v="0"/>
    <e v="#N/A"/>
  </r>
  <r>
    <x v="15"/>
    <n v="5393544973.2213602"/>
    <n v="3139944"/>
    <s v="1975Melanesia"/>
    <x v="10"/>
    <n v="5210787473.5620804"/>
    <n v="-3.3884486097114253E-2"/>
    <e v="#N/A"/>
    <x v="0"/>
    <e v="#N/A"/>
  </r>
  <r>
    <x v="16"/>
    <n v="5210787473.5620804"/>
    <n v="3219825"/>
    <s v="1976Melanesia"/>
    <x v="10"/>
    <n v="5254287940.10954"/>
    <n v="8.3481559683957762E-3"/>
    <e v="#N/A"/>
    <x v="0"/>
    <e v="#N/A"/>
  </r>
  <r>
    <x v="17"/>
    <n v="5254287940.10954"/>
    <n v="3302636"/>
    <s v="1977Melanesia"/>
    <x v="10"/>
    <n v="5703522168.1185198"/>
    <n v="8.5498593364035314E-2"/>
    <e v="#N/A"/>
    <x v="0"/>
    <e v="#N/A"/>
  </r>
  <r>
    <x v="18"/>
    <n v="5703522168.1185198"/>
    <n v="3388631"/>
    <s v="1978Melanesia"/>
    <x v="10"/>
    <n v="6139106210.1702919"/>
    <n v="7.6371061462090051E-2"/>
    <e v="#N/A"/>
    <x v="0"/>
    <e v="#N/A"/>
  </r>
  <r>
    <x v="19"/>
    <n v="6139106210.1702919"/>
    <n v="3590636"/>
    <s v="1979Melanesia"/>
    <x v="10"/>
    <n v="6385855343.1048126"/>
    <n v="4.019300603168352E-2"/>
    <e v="#N/A"/>
    <x v="0"/>
    <e v="#N/A"/>
  </r>
  <r>
    <x v="20"/>
    <n v="6385855343.1048126"/>
    <n v="3917357"/>
    <s v="1980Melanesia"/>
    <x v="10"/>
    <n v="6375603354.612545"/>
    <n v="-1.6054213478758905E-3"/>
    <e v="#N/A"/>
    <x v="0"/>
    <e v="#N/A"/>
  </r>
  <r>
    <x v="21"/>
    <n v="6375603354.612545"/>
    <n v="4025071"/>
    <s v="1981Melanesia"/>
    <x v="10"/>
    <n v="6394771478.6511211"/>
    <n v="3.0064800101952116E-3"/>
    <e v="#N/A"/>
    <x v="0"/>
    <e v="#N/A"/>
  </r>
  <r>
    <x v="22"/>
    <n v="6394771478.6511211"/>
    <n v="4136338"/>
    <s v="1982Melanesia"/>
    <x v="10"/>
    <n v="6602938117.3338633"/>
    <n v="3.2552631376696395E-2"/>
    <e v="#N/A"/>
    <x v="0"/>
    <e v="#N/A"/>
  </r>
  <r>
    <x v="23"/>
    <n v="6602938117.3338633"/>
    <n v="4250269"/>
    <s v="1983Melanesia"/>
    <x v="10"/>
    <n v="6613680901.2203569"/>
    <n v="1.626970251060289E-3"/>
    <e v="#N/A"/>
    <x v="0"/>
    <e v="#N/A"/>
  </r>
  <r>
    <x v="24"/>
    <n v="6613680901.2203569"/>
    <n v="4365699"/>
    <s v="1984Melanesia"/>
    <x v="10"/>
    <n v="6837653424.7088833"/>
    <n v="3.3865033229407704E-2"/>
    <e v="#N/A"/>
    <x v="0"/>
    <e v="#N/A"/>
  </r>
  <r>
    <x v="25"/>
    <n v="6837653424.7088833"/>
    <n v="4481798"/>
    <s v="1985Melanesia"/>
    <x v="10"/>
    <n v="7121353038.0619802"/>
    <n v="4.1490785761078008E-2"/>
    <e v="#N/A"/>
    <x v="0"/>
    <e v="#N/A"/>
  </r>
  <r>
    <x v="26"/>
    <n v="7121353038.0619802"/>
    <n v="4598321"/>
    <s v="1986Melanesia"/>
    <x v="10"/>
    <n v="7321482023.3978577"/>
    <n v="2.8102663112786974E-2"/>
    <e v="#N/A"/>
    <x v="0"/>
    <e v="#N/A"/>
  </r>
  <r>
    <x v="27"/>
    <n v="7321482023.3978577"/>
    <n v="4715521"/>
    <s v="1987Melanesia"/>
    <x v="10"/>
    <n v="7511273382.6824722"/>
    <n v="2.5922532989643754E-2"/>
    <e v="#N/A"/>
    <x v="0"/>
    <e v="#N/A"/>
  </r>
  <r>
    <x v="28"/>
    <n v="7511273382.6824722"/>
    <n v="4833615"/>
    <s v="1988Melanesia"/>
    <x v="10"/>
    <n v="7440003700.289341"/>
    <n v="-9.4883621940117235E-3"/>
    <e v="#N/A"/>
    <x v="0"/>
    <e v="#N/A"/>
  </r>
  <r>
    <x v="29"/>
    <n v="7440003700.289341"/>
    <n v="4953069"/>
    <s v="1989Melanesia"/>
    <x v="10"/>
    <n v="7290819918.6420174"/>
    <n v="-2.0051573582083315E-2"/>
    <e v="#N/A"/>
    <x v="0"/>
    <e v="#N/A"/>
  </r>
  <r>
    <x v="30"/>
    <n v="7290819918.6420174"/>
    <n v="5074287"/>
    <s v="1990Melanesia"/>
    <x v="10"/>
    <n v="7945384902.34025"/>
    <n v="8.9779337715441887E-2"/>
    <e v="#N/A"/>
    <x v="0"/>
    <e v="#N/A"/>
  </r>
  <r>
    <x v="31"/>
    <n v="7945384902.34025"/>
    <n v="5197042"/>
    <s v="1991Melanesia"/>
    <x v="10"/>
    <n v="8995275874.4131145"/>
    <n v="0.1321384659116549"/>
    <e v="#N/A"/>
    <x v="0"/>
    <e v="#N/A"/>
  </r>
  <r>
    <x v="32"/>
    <n v="8995275874.4131145"/>
    <n v="5321396"/>
    <s v="1992Melanesia"/>
    <x v="10"/>
    <n v="10480853802.794086"/>
    <n v="0.16515090244276664"/>
    <e v="#N/A"/>
    <x v="0"/>
    <e v="#N/A"/>
  </r>
  <r>
    <x v="33"/>
    <n v="10480853802.794086"/>
    <n v="5448297"/>
    <s v="1993Melanesia"/>
    <x v="10"/>
    <n v="11129270710.907358"/>
    <n v="6.1866802105417174E-2"/>
    <e v="#N/A"/>
    <x v="0"/>
    <e v="#N/A"/>
  </r>
  <r>
    <x v="34"/>
    <n v="11129270710.907358"/>
    <n v="5579065"/>
    <s v="1994Melanesia"/>
    <x v="10"/>
    <n v="10865508817.70808"/>
    <n v="-2.3699836229230664E-2"/>
    <e v="#N/A"/>
    <x v="0"/>
    <e v="#N/A"/>
  </r>
  <r>
    <x v="35"/>
    <n v="10865508817.70808"/>
    <n v="5714500"/>
    <s v="1995Melanesia"/>
    <x v="10"/>
    <n v="11638330580.082979"/>
    <n v="7.1126145617349312E-2"/>
    <e v="#N/A"/>
    <x v="0"/>
    <e v="#N/A"/>
  </r>
  <r>
    <x v="36"/>
    <n v="11638330580.082979"/>
    <n v="5855496"/>
    <s v="1996Melanesia"/>
    <x v="10"/>
    <n v="11246002109.90299"/>
    <n v="-3.3710029757308302E-2"/>
    <e v="#N/A"/>
    <x v="0"/>
    <e v="#N/A"/>
  </r>
  <r>
    <x v="37"/>
    <n v="11246002109.90299"/>
    <n v="6001548"/>
    <s v="1997Melanesia"/>
    <x v="10"/>
    <n v="10881979262.65696"/>
    <n v="-3.236908936069649E-2"/>
    <e v="#N/A"/>
    <x v="0"/>
    <e v="#N/A"/>
  </r>
  <r>
    <x v="38"/>
    <n v="10881979262.65696"/>
    <n v="6150456"/>
    <s v="1998Melanesia"/>
    <x v="10"/>
    <n v="11059662825.402065"/>
    <n v="1.6328239418251123E-2"/>
    <e v="#N/A"/>
    <x v="0"/>
    <e v="#N/A"/>
  </r>
  <r>
    <x v="39"/>
    <n v="11059662825.402065"/>
    <n v="6299017"/>
    <s v="1999Melanesia"/>
    <x v="10"/>
    <n v="10741177779.446196"/>
    <n v="-2.8796994174575263E-2"/>
    <e v="#N/A"/>
    <x v="0"/>
    <e v="#N/A"/>
  </r>
  <r>
    <x v="40"/>
    <n v="10741177779.446196"/>
    <n v="6445219"/>
    <s v="2000Melanesia"/>
    <x v="10"/>
    <n v="10663107972.566563"/>
    <n v="-7.2682724820943845E-3"/>
    <e v="#N/A"/>
    <x v="0"/>
    <e v="#N/A"/>
  </r>
  <r>
    <x v="41"/>
    <n v="10663107972.566563"/>
    <n v="6587785"/>
    <s v="2001Melanesia"/>
    <x v="10"/>
    <n v="10605925968.10335"/>
    <n v="-5.3626020303205735E-3"/>
    <e v="#N/A"/>
    <x v="0"/>
    <e v="#N/A"/>
  </r>
  <r>
    <x v="42"/>
    <n v="10605925968.10335"/>
    <n v="6727982"/>
    <s v="2002Melanesia"/>
    <x v="10"/>
    <n v="10869459924.113514"/>
    <n v="2.4847802709798916E-2"/>
    <e v="#N/A"/>
    <x v="0"/>
    <e v="#N/A"/>
  </r>
  <r>
    <x v="43"/>
    <n v="10869459924.113514"/>
    <n v="6869354"/>
    <s v="2003Melanesia"/>
    <x v="10"/>
    <n v="11194452632.228611"/>
    <n v="2.9899618783644666E-2"/>
    <e v="#N/A"/>
    <x v="0"/>
    <e v="#N/A"/>
  </r>
  <r>
    <x v="44"/>
    <n v="11194452632.228611"/>
    <n v="7016919"/>
    <s v="2004Melanesia"/>
    <x v="10"/>
    <n v="11894333607.424208"/>
    <n v="6.2520339152684734E-2"/>
    <e v="#N/A"/>
    <x v="0"/>
    <e v="#N/A"/>
  </r>
  <r>
    <x v="45"/>
    <n v="11894333607.424208"/>
    <n v="7174102"/>
    <s v="2005Melanesia"/>
    <x v="10"/>
    <n v="12550891553.725328"/>
    <n v="5.5199220735772103E-2"/>
    <e v="#N/A"/>
    <x v="0"/>
    <e v="#N/A"/>
  </r>
  <r>
    <x v="46"/>
    <n v="12550891553.725328"/>
    <n v="7342356"/>
    <s v="2006Melanesia"/>
    <x v="10"/>
    <n v="13479390691.049599"/>
    <n v="7.3978739546090244E-2"/>
    <n v="6.4814251988916327E-2"/>
    <x v="1"/>
    <n v="-9.1644875571739171E-3"/>
  </r>
  <r>
    <x v="47"/>
    <n v="13479390691.049599"/>
    <n v="7520100"/>
    <s v="2007Melanesia"/>
    <x v="10"/>
    <n v="13519193684.099392"/>
    <n v="2.9528777644394211E-3"/>
    <n v="6.9690608567981593E-2"/>
    <x v="2"/>
    <n v="6.6737730803542172E-2"/>
  </r>
  <r>
    <x v="48"/>
    <n v="13519193684.099392"/>
    <n v="7704266"/>
    <s v="2008Melanesia"/>
    <x v="10"/>
    <n v="14382103965.868898"/>
    <n v="6.3828531636795693E-2"/>
    <n v="-6.6104853658739415E-2"/>
    <x v="3"/>
    <n v="-0.12993338529553511"/>
  </r>
  <r>
    <x v="49"/>
    <n v="14382103965.868898"/>
    <n v="7890200"/>
    <s v="2009Melanesia"/>
    <x v="10"/>
    <n v="15768266132.805639"/>
    <n v="9.6381042038517606E-2"/>
    <n v="8.65414159438882E-3"/>
    <x v="4"/>
    <n v="-8.7726900444128786E-2"/>
  </r>
  <r>
    <x v="50"/>
    <n v="15768266132.805639"/>
    <n v="8074589"/>
    <s v="2010Melanesia"/>
    <x v="10"/>
    <n v="16008725125.428288"/>
    <n v="1.5249551890957447E-2"/>
    <n v="1.7649010596465953E-2"/>
    <x v="5"/>
    <n v="2.3994587055085059E-3"/>
  </r>
  <r>
    <x v="51"/>
    <n v="16008725125.428288"/>
    <n v="8256376"/>
    <s v="2011Melanesia"/>
    <x v="10"/>
    <n v="16703637344.588032"/>
    <n v="4.3408342245563558E-2"/>
    <n v="0.13767871884343497"/>
    <x v="6"/>
    <n v="9.4270376597871408E-2"/>
  </r>
  <r>
    <x v="52"/>
    <n v="16703637344.588032"/>
    <n v="8436574"/>
    <s v="2012Melanesia"/>
    <x v="10"/>
    <n v="17333025857.39426"/>
    <n v="3.7679728062950835E-2"/>
    <n v="1.4444120421939211E-2"/>
    <x v="7"/>
    <n v="-2.3235607641011624E-2"/>
  </r>
  <r>
    <x v="53"/>
    <n v="17333025857.39426"/>
    <n v="8616354"/>
    <s v="2013Melanesia"/>
    <x v="10"/>
    <n v="19485685428.461296"/>
    <n v="0.12419410140951892"/>
    <n v="9.2990573663269682E-3"/>
    <x v="8"/>
    <n v="-0.11489504404319195"/>
  </r>
  <r>
    <x v="54"/>
    <n v="19485685428.461296"/>
    <n v="8797700"/>
    <s v="2014Melanesia"/>
    <x v="10"/>
    <n v="20671743785.106407"/>
    <n v="6.0868187624168568E-2"/>
    <n v="-2.2781240624816346E-2"/>
    <x v="9"/>
    <n v="-8.3649428248984914E-2"/>
  </r>
  <r>
    <x v="55"/>
    <n v="20671743785.106407"/>
    <n v="8982033"/>
    <s v="2015Melanesia"/>
    <x v="10"/>
    <n v="21804612716.326538"/>
    <n v="5.4802775372842172E-2"/>
    <n v="-2.29841469308254E-2"/>
    <x v="10"/>
    <n v="-7.7786922303667572E-2"/>
  </r>
  <r>
    <x v="56"/>
    <n v="21804612716.326538"/>
    <n v="9169530"/>
    <s v="2016Melanesia"/>
    <x v="10"/>
    <n v="22615607014.874062"/>
    <n v="3.7193703419473145E-2"/>
    <n v="0.1264461416755307"/>
    <x v="11"/>
    <n v="8.9252438256057554E-2"/>
  </r>
  <r>
    <x v="57"/>
    <n v="22615607014.874062"/>
    <n v="9359567"/>
    <s v="2017Melanesia"/>
    <x v="10"/>
    <n v="22625218270.479259"/>
    <n v="4.2498331346485507E-4"/>
    <n v="2.5880996588368621E-2"/>
    <x v="12"/>
    <n v="2.5456013274903766E-2"/>
  </r>
  <r>
    <x v="58"/>
    <n v="22625218270.479259"/>
    <n v="9551855"/>
    <s v="2018Melanesia"/>
    <x v="10"/>
    <n v="23875499340.520874"/>
    <n v="5.5260508654316309E-2"/>
    <e v="#N/A"/>
    <x v="0"/>
    <e v="#N/A"/>
  </r>
  <r>
    <x v="59"/>
    <n v="23875499340.520874"/>
    <n v="9745822"/>
    <s v="2019Melanesia"/>
    <x v="10"/>
    <n v="22898240152.996532"/>
    <n v="-4.0931465917689258E-2"/>
    <e v="#N/A"/>
    <x v="0"/>
    <e v="#N/A"/>
  </r>
  <r>
    <x v="60"/>
    <n v="22898240152.996532"/>
    <n v="9941055"/>
    <s v="2020Melanesia"/>
    <x v="10"/>
    <e v="#N/A"/>
    <e v="#N/A"/>
    <e v="#N/A"/>
    <x v="0"/>
    <e v="#N/A"/>
  </r>
  <r>
    <x v="10"/>
    <n v="122452273.368609"/>
    <n v="51142"/>
    <s v="1970Micronesia"/>
    <x v="11"/>
    <n v="119648042.416154"/>
    <n v="-2.2900603437664535E-2"/>
    <e v="#N/A"/>
    <x v="0"/>
    <e v="#N/A"/>
  </r>
  <r>
    <x v="11"/>
    <n v="119648042.416154"/>
    <n v="51979"/>
    <s v="1971Micronesia"/>
    <x v="11"/>
    <n v="134100600.880511"/>
    <n v="0.12079226849436298"/>
    <e v="#N/A"/>
    <x v="0"/>
    <e v="#N/A"/>
  </r>
  <r>
    <x v="12"/>
    <n v="134100600.880511"/>
    <n v="52775"/>
    <s v="1972Micronesia"/>
    <x v="11"/>
    <n v="162140879.51548401"/>
    <n v="0.20909882916899103"/>
    <e v="#N/A"/>
    <x v="0"/>
    <e v="#N/A"/>
  </r>
  <r>
    <x v="13"/>
    <n v="162140879.51548401"/>
    <n v="53558"/>
    <s v="1973Micronesia"/>
    <x v="11"/>
    <n v="235595162.68640399"/>
    <n v="0.45302753624144065"/>
    <e v="#N/A"/>
    <x v="0"/>
    <e v="#N/A"/>
  </r>
  <r>
    <x v="14"/>
    <n v="235595162.68640399"/>
    <n v="54334"/>
    <s v="1974Micronesia"/>
    <x v="11"/>
    <n v="248186357.40743899"/>
    <n v="5.344419884288909E-2"/>
    <e v="#N/A"/>
    <x v="0"/>
    <e v="#N/A"/>
  </r>
  <r>
    <x v="15"/>
    <n v="248186357.40743899"/>
    <n v="55114"/>
    <s v="1975Micronesia"/>
    <x v="11"/>
    <n v="181751256.176135"/>
    <n v="-0.26768232519017865"/>
    <e v="#N/A"/>
    <x v="0"/>
    <e v="#N/A"/>
  </r>
  <r>
    <x v="16"/>
    <n v="181751256.176135"/>
    <n v="55922"/>
    <s v="1976Micronesia"/>
    <x v="11"/>
    <n v="173367743.99534801"/>
    <n v="-4.6126295670069761E-2"/>
    <e v="#N/A"/>
    <x v="0"/>
    <e v="#N/A"/>
  </r>
  <r>
    <x v="17"/>
    <n v="173367743.99534801"/>
    <n v="56759"/>
    <s v="1977Micronesia"/>
    <x v="11"/>
    <n v="175204737.06372499"/>
    <n v="1.0595933395928014E-2"/>
    <e v="#N/A"/>
    <x v="0"/>
    <e v="#N/A"/>
  </r>
  <r>
    <x v="18"/>
    <n v="175204737.06372499"/>
    <n v="57613"/>
    <s v="1978Micronesia"/>
    <x v="11"/>
    <n v="154907278.39193001"/>
    <n v="-0.11584994225591316"/>
    <e v="#N/A"/>
    <x v="0"/>
    <e v="#N/A"/>
  </r>
  <r>
    <x v="19"/>
    <n v="154907278.39193001"/>
    <n v="58469"/>
    <s v="1979Micronesia"/>
    <x v="11"/>
    <n v="129335599.484304"/>
    <n v="-0.16507732350010862"/>
    <e v="#N/A"/>
    <x v="0"/>
    <e v="#N/A"/>
  </r>
  <r>
    <x v="20"/>
    <n v="129335599.484304"/>
    <n v="59296"/>
    <s v="1980Micronesia"/>
    <x v="11"/>
    <n v="195775756.860816"/>
    <n v="0.51370355603118467"/>
    <e v="#N/A"/>
    <x v="0"/>
    <e v="#N/A"/>
  </r>
  <r>
    <x v="21"/>
    <n v="195775756.860816"/>
    <n v="91984"/>
    <s v="1981Micronesia"/>
    <x v="11"/>
    <n v="207743308.53256351"/>
    <n v="6.1128874502350605E-2"/>
    <e v="#N/A"/>
    <x v="0"/>
    <e v="#N/A"/>
  </r>
  <r>
    <x v="22"/>
    <n v="207743308.53256351"/>
    <n v="94217"/>
    <s v="1982Micronesia"/>
    <x v="11"/>
    <n v="218170836.10582811"/>
    <n v="5.0194288552163346E-2"/>
    <e v="#N/A"/>
    <x v="0"/>
    <e v="#N/A"/>
  </r>
  <r>
    <x v="23"/>
    <n v="218170836.10582811"/>
    <n v="96617"/>
    <s v="1983Micronesia"/>
    <x v="11"/>
    <n v="227894594.25107777"/>
    <n v="4.4569468214958663E-2"/>
    <e v="#N/A"/>
    <x v="0"/>
    <e v="#N/A"/>
  </r>
  <r>
    <x v="24"/>
    <n v="227894594.25107777"/>
    <n v="99309"/>
    <s v="1984Micronesia"/>
    <x v="11"/>
    <n v="212709418.0113782"/>
    <n v="-6.6632454752172166E-2"/>
    <e v="#N/A"/>
    <x v="0"/>
    <e v="#N/A"/>
  </r>
  <r>
    <x v="25"/>
    <n v="212709418.0113782"/>
    <n v="102320"/>
    <s v="1985Micronesia"/>
    <x v="11"/>
    <n v="232102547.60891002"/>
    <n v="9.1171936714595558E-2"/>
    <e v="#N/A"/>
    <x v="0"/>
    <e v="#N/A"/>
  </r>
  <r>
    <x v="26"/>
    <n v="232102547.60891002"/>
    <n v="105716"/>
    <s v="1986Micronesia"/>
    <x v="11"/>
    <n v="230067697.98654002"/>
    <n v="-8.7670283817767869E-3"/>
    <e v="#N/A"/>
    <x v="0"/>
    <e v="#N/A"/>
  </r>
  <r>
    <x v="27"/>
    <n v="230067697.98654002"/>
    <n v="109412"/>
    <s v="1987Micronesia"/>
    <x v="11"/>
    <n v="249601736.17922503"/>
    <n v="8.4905609799372339E-2"/>
    <e v="#N/A"/>
    <x v="0"/>
    <e v="#N/A"/>
  </r>
  <r>
    <x v="28"/>
    <n v="249601736.17922503"/>
    <n v="113179"/>
    <s v="1988Micronesia"/>
    <x v="11"/>
    <n v="243255583.75598401"/>
    <n v="-2.5425113304036517E-2"/>
    <e v="#N/A"/>
    <x v="0"/>
    <e v="#N/A"/>
  </r>
  <r>
    <x v="29"/>
    <n v="243255583.75598401"/>
    <n v="116676"/>
    <s v="1989Micronesia"/>
    <x v="11"/>
    <n v="245407110.71931303"/>
    <n v="8.844717683797354E-3"/>
    <e v="#N/A"/>
    <x v="0"/>
    <e v="#N/A"/>
  </r>
  <r>
    <x v="30"/>
    <n v="245407110.71931303"/>
    <n v="119659"/>
    <s v="1990Micronesia"/>
    <x v="11"/>
    <n v="245515622.08861101"/>
    <n v="4.4216880668179748E-4"/>
    <e v="#N/A"/>
    <x v="0"/>
    <e v="#N/A"/>
  </r>
  <r>
    <x v="31"/>
    <n v="245515622.08861101"/>
    <n v="122095"/>
    <s v="1991Micronesia"/>
    <x v="11"/>
    <n v="255415057.60447299"/>
    <n v="4.0321000479102365E-2"/>
    <e v="#N/A"/>
    <x v="0"/>
    <e v="#N/A"/>
  </r>
  <r>
    <x v="32"/>
    <n v="255415057.60447299"/>
    <n v="124009"/>
    <s v="1992Micronesia"/>
    <x v="11"/>
    <n v="264441782.90897101"/>
    <n v="3.5341398385668077E-2"/>
    <e v="#N/A"/>
    <x v="0"/>
    <e v="#N/A"/>
  </r>
  <r>
    <x v="33"/>
    <n v="264441782.90897101"/>
    <n v="125539"/>
    <s v="1993Micronesia"/>
    <x v="11"/>
    <n v="274834865.93533599"/>
    <n v="3.9301970029231637E-2"/>
    <e v="#N/A"/>
    <x v="0"/>
    <e v="#N/A"/>
  </r>
  <r>
    <x v="34"/>
    <n v="274834865.93533599"/>
    <n v="126882"/>
    <s v="1994Micronesia"/>
    <x v="11"/>
    <n v="287048461.75602698"/>
    <n v="4.4439761233076691E-2"/>
    <e v="#N/A"/>
    <x v="0"/>
    <e v="#N/A"/>
  </r>
  <r>
    <x v="35"/>
    <n v="287048461.75602698"/>
    <n v="128170"/>
    <s v="1995Micronesia"/>
    <x v="11"/>
    <n v="272606786.73753303"/>
    <n v="-5.0310929834448848E-2"/>
    <e v="#N/A"/>
    <x v="0"/>
    <e v="#N/A"/>
  </r>
  <r>
    <x v="36"/>
    <n v="272606786.73753303"/>
    <n v="129427"/>
    <s v="1996Micronesia"/>
    <x v="11"/>
    <n v="265440890.629691"/>
    <n v="-2.6286565325834621E-2"/>
    <e v="#N/A"/>
    <x v="0"/>
    <e v="#N/A"/>
  </r>
  <r>
    <x v="37"/>
    <n v="265440890.629691"/>
    <n v="130641"/>
    <s v="1997Micronesia"/>
    <x v="11"/>
    <n v="272885524.84889197"/>
    <n v="2.8046297620311966E-2"/>
    <e v="#N/A"/>
    <x v="0"/>
    <e v="#N/A"/>
  </r>
  <r>
    <x v="38"/>
    <n v="272885524.84889197"/>
    <n v="131914"/>
    <s v="1998Micronesia"/>
    <x v="11"/>
    <n v="269066734.54417402"/>
    <n v="-1.399411092557068E-2"/>
    <e v="#N/A"/>
    <x v="0"/>
    <e v="#N/A"/>
  </r>
  <r>
    <x v="39"/>
    <n v="269066734.54417402"/>
    <n v="133387"/>
    <s v="1999Micronesia"/>
    <x v="11"/>
    <n v="457877824.14411598"/>
    <n v="0.70172587451141766"/>
    <e v="#N/A"/>
    <x v="0"/>
    <e v="#N/A"/>
  </r>
  <r>
    <x v="40"/>
    <n v="457877824.14411598"/>
    <n v="154263"/>
    <s v="2000Micronesia"/>
    <x v="11"/>
    <n v="476383345.21664095"/>
    <n v="4.0415849156084871E-2"/>
    <e v="#N/A"/>
    <x v="0"/>
    <e v="#N/A"/>
  </r>
  <r>
    <x v="41"/>
    <n v="476383345.21664095"/>
    <n v="156645"/>
    <s v="2001Micronesia"/>
    <x v="11"/>
    <n v="6321572889.4475784"/>
    <n v="12.269928415681218"/>
    <e v="#N/A"/>
    <x v="0"/>
    <e v="#N/A"/>
  </r>
  <r>
    <x v="42"/>
    <n v="6321572889.4475784"/>
    <n v="374903"/>
    <s v="2002Micronesia"/>
    <x v="11"/>
    <n v="6359165369.5708504"/>
    <n v="5.9466972509363281E-3"/>
    <e v="#N/A"/>
    <x v="0"/>
    <e v="#N/A"/>
  </r>
  <r>
    <x v="43"/>
    <n v="6359165369.5708504"/>
    <n v="377794"/>
    <s v="2003Micronesia"/>
    <x v="11"/>
    <n v="6647879435.4395666"/>
    <n v="4.5401251436271384E-2"/>
    <e v="#N/A"/>
    <x v="0"/>
    <e v="#N/A"/>
  </r>
  <r>
    <x v="44"/>
    <n v="6647879435.4395666"/>
    <n v="390075"/>
    <s v="2004Micronesia"/>
    <x v="11"/>
    <n v="6657660679.1158838"/>
    <n v="1.4713328921360791E-3"/>
    <e v="#N/A"/>
    <x v="0"/>
    <e v="#N/A"/>
  </r>
  <r>
    <x v="45"/>
    <n v="6657660679.1158838"/>
    <n v="392161"/>
    <s v="2005Micronesia"/>
    <x v="11"/>
    <n v="6395845134.9794931"/>
    <n v="-3.9325456305946638E-2"/>
    <e v="#N/A"/>
    <x v="0"/>
    <e v="#N/A"/>
  </r>
  <r>
    <x v="46"/>
    <n v="6395845134.9794931"/>
    <n v="394013"/>
    <s v="2006Micronesia"/>
    <x v="11"/>
    <n v="6355181522.0209446"/>
    <n v="-6.3578170046918459E-3"/>
    <n v="6.4814251988916327E-2"/>
    <x v="1"/>
    <n v="7.1172068993608173E-2"/>
  </r>
  <r>
    <x v="47"/>
    <n v="6355181522.0209446"/>
    <n v="395645"/>
    <s v="2007Micronesia"/>
    <x v="11"/>
    <n v="6314266645.8994865"/>
    <n v="-6.4380342213179453E-3"/>
    <n v="6.9690608567981593E-2"/>
    <x v="2"/>
    <n v="7.6128642789299539E-2"/>
  </r>
  <r>
    <x v="48"/>
    <n v="6314266645.8994865"/>
    <n v="397172"/>
    <s v="2008Micronesia"/>
    <x v="11"/>
    <n v="6163776345.9838037"/>
    <n v="-2.3833377390454658E-2"/>
    <n v="-6.6104853658739415E-2"/>
    <x v="3"/>
    <n v="-4.2271476268284758E-2"/>
  </r>
  <r>
    <x v="49"/>
    <n v="6163776345.9838037"/>
    <n v="398844"/>
    <s v="2009Micronesia"/>
    <x v="11"/>
    <n v="6298035515.6396637"/>
    <n v="2.1781966463358282E-2"/>
    <n v="8.65414159438882E-3"/>
    <x v="4"/>
    <n v="-1.3127824868969462E-2"/>
  </r>
  <r>
    <x v="50"/>
    <n v="6298035515.6396637"/>
    <n v="400664"/>
    <s v="2010Micronesia"/>
    <x v="11"/>
    <n v="6261570201.2994928"/>
    <n v="-5.7899505726218825E-3"/>
    <n v="1.7649010596465953E-2"/>
    <x v="5"/>
    <n v="2.3438961169087835E-2"/>
  </r>
  <r>
    <x v="51"/>
    <n v="6261570201.2994928"/>
    <n v="402779"/>
    <s v="2011Micronesia"/>
    <x v="11"/>
    <n v="6386336670.9075775"/>
    <n v="1.9925747950919837E-2"/>
    <n v="0.13767871884343497"/>
    <x v="6"/>
    <n v="0.11775297089251513"/>
  </r>
  <r>
    <x v="52"/>
    <n v="6386336670.9075775"/>
    <n v="405138"/>
    <s v="2012Micronesia"/>
    <x v="11"/>
    <n v="6516110125.2676926"/>
    <n v="2.0320484347667866E-2"/>
    <n v="1.4444120421939211E-2"/>
    <x v="7"/>
    <n v="-5.876363925728656E-3"/>
  </r>
  <r>
    <x v="53"/>
    <n v="6516110125.2676926"/>
    <n v="407832"/>
    <s v="2013Micronesia"/>
    <x v="11"/>
    <n v="6670076721.1123466"/>
    <n v="2.3628605546062387E-2"/>
    <n v="9.2990573663269682E-3"/>
    <x v="8"/>
    <n v="-1.4329548179735419E-2"/>
  </r>
  <r>
    <x v="54"/>
    <n v="6670076721.1123466"/>
    <n v="410792"/>
    <s v="2014Micronesia"/>
    <x v="11"/>
    <n v="6779969098.8446293"/>
    <n v="1.6475429343181025E-2"/>
    <n v="-2.2781240624816346E-2"/>
    <x v="9"/>
    <n v="-3.9256669967997371E-2"/>
  </r>
  <r>
    <x v="55"/>
    <n v="6779969098.8446293"/>
    <n v="414040"/>
    <s v="2015Micronesia"/>
    <x v="11"/>
    <n v="7045383166.9334898"/>
    <n v="3.9146796131281691E-2"/>
    <n v="-2.29841469308254E-2"/>
    <x v="10"/>
    <n v="-6.2130943062107091E-2"/>
  </r>
  <r>
    <x v="56"/>
    <n v="7045383166.9334898"/>
    <n v="417579"/>
    <s v="2016Micronesia"/>
    <x v="11"/>
    <n v="7336603008.4471512"/>
    <n v="4.1334847887402493E-2"/>
    <n v="0.1264461416755307"/>
    <x v="11"/>
    <n v="8.5111293788128206E-2"/>
  </r>
  <r>
    <x v="57"/>
    <n v="7336603008.4471512"/>
    <n v="421426"/>
    <s v="2017Micronesia"/>
    <x v="11"/>
    <n v="7059722983.4776669"/>
    <n v="-3.7739540309144837E-2"/>
    <n v="2.5880996588368621E-2"/>
    <x v="12"/>
    <n v="6.3620536897513458E-2"/>
  </r>
  <r>
    <x v="58"/>
    <n v="7059722983.4776669"/>
    <n v="425502"/>
    <s v="2018Micronesia"/>
    <x v="11"/>
    <n v="7052921895.2985678"/>
    <n v="-9.6336473754221608E-4"/>
    <e v="#N/A"/>
    <x v="0"/>
    <e v="#N/A"/>
  </r>
  <r>
    <x v="59"/>
    <n v="7052921895.2985678"/>
    <n v="429672"/>
    <s v="2019Micronesia"/>
    <x v="11"/>
    <n v="215915628.89115199"/>
    <n v="-0.96938635758392844"/>
    <e v="#N/A"/>
    <x v="0"/>
    <e v="#N/A"/>
  </r>
  <r>
    <x v="60"/>
    <n v="215915628.89115199"/>
    <n v="119446"/>
    <s v="2020Micronesia"/>
    <x v="11"/>
    <e v="#N/A"/>
    <e v="#N/A"/>
    <e v="#N/A"/>
    <x v="0"/>
    <e v="#N/A"/>
  </r>
  <r>
    <x v="0"/>
    <n v="87223143378.607101"/>
    <n v="27472339"/>
    <s v="1960Middle East"/>
    <x v="12"/>
    <n v="88231503436.188004"/>
    <n v="1.156069385396874E-2"/>
    <e v="#N/A"/>
    <x v="0"/>
    <e v="#N/A"/>
  </r>
  <r>
    <x v="1"/>
    <n v="88231503436.188004"/>
    <n v="28146909"/>
    <s v="1961Middle East"/>
    <x v="12"/>
    <n v="93147258636.787903"/>
    <n v="5.5714285818048381E-2"/>
    <e v="#N/A"/>
    <x v="0"/>
    <e v="#N/A"/>
  </r>
  <r>
    <x v="2"/>
    <n v="93147258636.787903"/>
    <n v="28832831"/>
    <s v="1962Middle East"/>
    <x v="12"/>
    <n v="101592273718.492"/>
    <n v="9.0663055524092373E-2"/>
    <e v="#N/A"/>
    <x v="0"/>
    <e v="#N/A"/>
  </r>
  <r>
    <x v="3"/>
    <n v="101592273718.492"/>
    <n v="29531362"/>
    <s v="1963Middle East"/>
    <x v="12"/>
    <n v="107138253643.55099"/>
    <n v="5.4590567983808125E-2"/>
    <e v="#N/A"/>
    <x v="0"/>
    <e v="#N/A"/>
  </r>
  <r>
    <x v="4"/>
    <n v="107138253643.55099"/>
    <n v="30244258"/>
    <s v="1964Middle East"/>
    <x v="12"/>
    <n v="118954958336.03496"/>
    <n v="0.11029398268706281"/>
    <e v="#N/A"/>
    <x v="0"/>
    <e v="#N/A"/>
  </r>
  <r>
    <x v="5"/>
    <n v="118954958336.03496"/>
    <n v="35519602"/>
    <s v="1965Middle East"/>
    <x v="12"/>
    <n v="131936151026.96529"/>
    <n v="0.1091269575687619"/>
    <e v="#N/A"/>
    <x v="0"/>
    <e v="#N/A"/>
  </r>
  <r>
    <x v="6"/>
    <n v="131936151026.96529"/>
    <n v="36326211"/>
    <s v="1966Middle East"/>
    <x v="12"/>
    <n v="139235656161.87344"/>
    <n v="5.532604277213049E-2"/>
    <e v="#N/A"/>
    <x v="0"/>
    <e v="#N/A"/>
  </r>
  <r>
    <x v="7"/>
    <n v="139235656161.87344"/>
    <n v="37143911"/>
    <s v="1967Middle East"/>
    <x v="12"/>
    <n v="240639365380.40445"/>
    <n v="0.7282883710523147"/>
    <e v="#N/A"/>
    <x v="0"/>
    <e v="#N/A"/>
  </r>
  <r>
    <x v="8"/>
    <n v="240639365380.40445"/>
    <n v="52626866"/>
    <s v="1968Middle East"/>
    <x v="12"/>
    <n v="252904319300.79883"/>
    <n v="5.0968194256188593E-2"/>
    <e v="#N/A"/>
    <x v="0"/>
    <e v="#N/A"/>
  </r>
  <r>
    <x v="9"/>
    <n v="252904319300.79883"/>
    <n v="54021910"/>
    <s v="1969Middle East"/>
    <x v="12"/>
    <n v="307812691982.66949"/>
    <n v="0.21711124916203528"/>
    <e v="#N/A"/>
    <x v="0"/>
    <e v="#N/A"/>
  </r>
  <r>
    <x v="10"/>
    <n v="307812691982.66949"/>
    <n v="55474404"/>
    <s v="1970Middle East"/>
    <x v="12"/>
    <n v="343600628710.11554"/>
    <n v="0.11626530568616378"/>
    <e v="#N/A"/>
    <x v="0"/>
    <e v="#N/A"/>
  </r>
  <r>
    <x v="11"/>
    <n v="343600628710.11554"/>
    <n v="56989055"/>
    <s v="1971Middle East"/>
    <x v="12"/>
    <n v="392363727280.401"/>
    <n v="0.14191795502046434"/>
    <e v="#N/A"/>
    <x v="0"/>
    <e v="#N/A"/>
  </r>
  <r>
    <x v="12"/>
    <n v="392363727280.401"/>
    <n v="58561586"/>
    <s v="1972Middle East"/>
    <x v="12"/>
    <n v="444432718957.01227"/>
    <n v="0.13270592579369711"/>
    <e v="#N/A"/>
    <x v="0"/>
    <e v="#N/A"/>
  </r>
  <r>
    <x v="13"/>
    <n v="444432718957.01227"/>
    <n v="60184624"/>
    <s v="1973Middle East"/>
    <x v="12"/>
    <n v="497051896801.10718"/>
    <n v="0.11839627372075756"/>
    <e v="#N/A"/>
    <x v="0"/>
    <e v="#N/A"/>
  </r>
  <r>
    <x v="14"/>
    <n v="497051896801.10718"/>
    <n v="61858324"/>
    <s v="1974Middle East"/>
    <x v="12"/>
    <n v="550989789032.03735"/>
    <n v="0.10851561492483985"/>
    <e v="#N/A"/>
    <x v="0"/>
    <e v="#N/A"/>
  </r>
  <r>
    <x v="15"/>
    <n v="550989789032.03735"/>
    <n v="64772600"/>
    <s v="1975Middle East"/>
    <x v="12"/>
    <n v="637302150490.83154"/>
    <n v="0.1566496569935083"/>
    <e v="#N/A"/>
    <x v="0"/>
    <e v="#N/A"/>
  </r>
  <r>
    <x v="16"/>
    <n v="637302150490.83154"/>
    <n v="68749628"/>
    <s v="1976Middle East"/>
    <x v="12"/>
    <n v="682542497745.95679"/>
    <n v="7.0987281653266843E-2"/>
    <e v="#N/A"/>
    <x v="0"/>
    <e v="#N/A"/>
  </r>
  <r>
    <x v="17"/>
    <n v="682542497745.95679"/>
    <n v="70708177"/>
    <s v="1977Middle East"/>
    <x v="12"/>
    <n v="674343246293.50232"/>
    <n v="-1.201280723109821E-2"/>
    <e v="#N/A"/>
    <x v="0"/>
    <e v="#N/A"/>
  </r>
  <r>
    <x v="18"/>
    <n v="674343246293.50232"/>
    <n v="72724690"/>
    <s v="1978Middle East"/>
    <x v="12"/>
    <n v="735058321312.43152"/>
    <n v="9.0035861340121537E-2"/>
    <e v="#N/A"/>
    <x v="0"/>
    <e v="#N/A"/>
  </r>
  <r>
    <x v="19"/>
    <n v="735058321312.43152"/>
    <n v="74828014"/>
    <s v="1979Middle East"/>
    <x v="12"/>
    <n v="790689989624.73242"/>
    <n v="7.5683339266157335E-2"/>
    <e v="#N/A"/>
    <x v="0"/>
    <e v="#N/A"/>
  </r>
  <r>
    <x v="20"/>
    <n v="790689989624.73242"/>
    <n v="77385673"/>
    <s v="1980Middle East"/>
    <x v="12"/>
    <n v="817410549224.37305"/>
    <n v="3.3793977349229287E-2"/>
    <e v="#N/A"/>
    <x v="0"/>
    <e v="#N/A"/>
  </r>
  <r>
    <x v="21"/>
    <n v="817410549224.37305"/>
    <n v="79694137"/>
    <s v="1981Middle East"/>
    <x v="12"/>
    <n v="746058555517.08228"/>
    <n v="-8.729027754167773E-2"/>
    <e v="#N/A"/>
    <x v="0"/>
    <e v="#N/A"/>
  </r>
  <r>
    <x v="22"/>
    <n v="746058555517.08228"/>
    <n v="82085659"/>
    <s v="1982Middle East"/>
    <x v="12"/>
    <n v="704041977024.51343"/>
    <n v="-5.6318070722274349E-2"/>
    <e v="#N/A"/>
    <x v="0"/>
    <e v="#N/A"/>
  </r>
  <r>
    <x v="23"/>
    <n v="704041977024.51343"/>
    <n v="84524637"/>
    <s v="1983Middle East"/>
    <x v="12"/>
    <n v="718792295579.52869"/>
    <n v="2.0950907810006525E-2"/>
    <e v="#N/A"/>
    <x v="0"/>
    <e v="#N/A"/>
  </r>
  <r>
    <x v="24"/>
    <n v="718792295579.52869"/>
    <n v="86960031"/>
    <s v="1984Middle East"/>
    <x v="12"/>
    <n v="707692167585.84766"/>
    <n v="-1.5442747594743622E-2"/>
    <e v="#N/A"/>
    <x v="0"/>
    <e v="#N/A"/>
  </r>
  <r>
    <x v="25"/>
    <n v="707692167585.84766"/>
    <n v="89359388"/>
    <s v="1985Middle East"/>
    <x v="12"/>
    <n v="747372439047.24292"/>
    <n v="5.6069959904680999E-2"/>
    <e v="#N/A"/>
    <x v="0"/>
    <e v="#N/A"/>
  </r>
  <r>
    <x v="26"/>
    <n v="747372439047.24292"/>
    <n v="91705652"/>
    <s v="1986Middle East"/>
    <x v="12"/>
    <n v="767708710691.13416"/>
    <n v="2.7210358024194914E-2"/>
    <e v="#N/A"/>
    <x v="0"/>
    <e v="#N/A"/>
  </r>
  <r>
    <x v="27"/>
    <n v="767708710691.13416"/>
    <n v="94004727"/>
    <s v="1987Middle East"/>
    <x v="12"/>
    <n v="818053873141.67383"/>
    <n v="6.5578469736543799E-2"/>
    <e v="#N/A"/>
    <x v="0"/>
    <e v="#N/A"/>
  </r>
  <r>
    <x v="28"/>
    <n v="818053873141.67383"/>
    <n v="98974960"/>
    <s v="1988Middle East"/>
    <x v="12"/>
    <n v="823942430441.2854"/>
    <n v="7.1982512312998015E-3"/>
    <e v="#N/A"/>
    <x v="0"/>
    <e v="#N/A"/>
  </r>
  <r>
    <x v="29"/>
    <n v="823942430441.2854"/>
    <n v="101281736"/>
    <s v="1989Middle East"/>
    <x v="12"/>
    <n v="979848624339.65234"/>
    <n v="0.1892197660155297"/>
    <e v="#N/A"/>
    <x v="0"/>
    <e v="#N/A"/>
  </r>
  <r>
    <x v="30"/>
    <n v="979848624339.65234"/>
    <n v="126055866"/>
    <s v="1990Middle East"/>
    <x v="12"/>
    <n v="985140642566.50696"/>
    <n v="5.4008528413469481E-3"/>
    <e v="#N/A"/>
    <x v="0"/>
    <e v="#N/A"/>
  </r>
  <r>
    <x v="31"/>
    <n v="985140642566.50696"/>
    <n v="129223019"/>
    <s v="1991Middle East"/>
    <x v="12"/>
    <n v="1024628078434.7509"/>
    <n v="4.0083044148265357E-2"/>
    <e v="#N/A"/>
    <x v="0"/>
    <e v="#N/A"/>
  </r>
  <r>
    <x v="32"/>
    <n v="1024628078434.7509"/>
    <n v="132500505"/>
    <s v="1992Middle East"/>
    <x v="12"/>
    <n v="1060673233096.3944"/>
    <n v="3.5178769175159719E-2"/>
    <e v="#N/A"/>
    <x v="0"/>
    <e v="#N/A"/>
  </r>
  <r>
    <x v="33"/>
    <n v="1060673233096.3944"/>
    <n v="135823376"/>
    <s v="1993Middle East"/>
    <x v="12"/>
    <n v="1055829009045.0571"/>
    <n v="-4.5671219940147667E-3"/>
    <e v="#N/A"/>
    <x v="0"/>
    <e v="#N/A"/>
  </r>
  <r>
    <x v="34"/>
    <n v="1055829009045.0571"/>
    <n v="138975592"/>
    <s v="1994Middle East"/>
    <x v="12"/>
    <n v="1309108199035.896"/>
    <n v="0.23988656100661299"/>
    <e v="#N/A"/>
    <x v="0"/>
    <e v="#N/A"/>
  </r>
  <r>
    <x v="35"/>
    <n v="1309108199035.896"/>
    <n v="149054552"/>
    <s v="1995Middle East"/>
    <x v="12"/>
    <n v="1376943288047.6665"/>
    <n v="5.181778638444734E-2"/>
    <e v="#N/A"/>
    <x v="0"/>
    <e v="#N/A"/>
  </r>
  <r>
    <x v="36"/>
    <n v="1376943288047.6665"/>
    <n v="152022609"/>
    <s v="1996Middle East"/>
    <x v="12"/>
    <n v="1452985778572.1243"/>
    <n v="5.5225579139338787E-2"/>
    <e v="#N/A"/>
    <x v="0"/>
    <e v="#N/A"/>
  </r>
  <r>
    <x v="37"/>
    <n v="1452985778572.1243"/>
    <n v="154976663"/>
    <s v="1997Middle East"/>
    <x v="12"/>
    <n v="1512751805394.7432"/>
    <n v="4.113324968765486E-2"/>
    <e v="#N/A"/>
    <x v="0"/>
    <e v="#N/A"/>
  </r>
  <r>
    <x v="38"/>
    <n v="1512751805394.7432"/>
    <n v="157969990"/>
    <s v="1998Middle East"/>
    <x v="12"/>
    <n v="1509544756757.8115"/>
    <n v="-2.1200097897716708E-3"/>
    <e v="#N/A"/>
    <x v="0"/>
    <e v="#N/A"/>
  </r>
  <r>
    <x v="39"/>
    <n v="1509544756757.8115"/>
    <n v="161073776"/>
    <s v="1999Middle East"/>
    <x v="12"/>
    <n v="1659817117378.1233"/>
    <n v="9.9548131943477891E-2"/>
    <e v="#N/A"/>
    <x v="0"/>
    <e v="#N/A"/>
  </r>
  <r>
    <x v="40"/>
    <n v="1659817117378.1233"/>
    <n v="164907821"/>
    <s v="2000Middle East"/>
    <x v="12"/>
    <n v="1639160215723.9644"/>
    <n v="-1.2445287759647261E-2"/>
    <e v="#N/A"/>
    <x v="0"/>
    <e v="#N/A"/>
  </r>
  <r>
    <x v="41"/>
    <n v="1639160215723.9644"/>
    <n v="168318813"/>
    <s v="2001Middle East"/>
    <x v="12"/>
    <n v="1666190750310.7175"/>
    <n v="1.6490477457577146E-2"/>
    <e v="#N/A"/>
    <x v="0"/>
    <e v="#N/A"/>
  </r>
  <r>
    <x v="42"/>
    <n v="1666190750310.7175"/>
    <n v="171884045"/>
    <s v="2002Middle East"/>
    <x v="12"/>
    <n v="1737886382784.9219"/>
    <n v="4.3029666597797611E-2"/>
    <e v="#N/A"/>
    <x v="0"/>
    <e v="#N/A"/>
  </r>
  <r>
    <x v="43"/>
    <n v="1737886382784.9219"/>
    <n v="175605221"/>
    <s v="2003Middle East"/>
    <x v="12"/>
    <n v="1917066725193.7878"/>
    <n v="0.10310244914960065"/>
    <e v="#N/A"/>
    <x v="0"/>
    <e v="#N/A"/>
  </r>
  <r>
    <x v="44"/>
    <n v="1917066725193.7878"/>
    <n v="179498910"/>
    <s v="2004Middle East"/>
    <x v="12"/>
    <n v="2045264743188.1411"/>
    <n v="6.6871964501597825E-2"/>
    <e v="#N/A"/>
    <x v="0"/>
    <e v="#N/A"/>
  </r>
  <r>
    <x v="45"/>
    <n v="2045264743188.1411"/>
    <n v="183571308"/>
    <s v="2005Middle East"/>
    <x v="12"/>
    <n v="2186556963832.6443"/>
    <n v="6.9082607087949999E-2"/>
    <e v="#N/A"/>
    <x v="0"/>
    <e v="#N/A"/>
  </r>
  <r>
    <x v="46"/>
    <n v="2186556963832.6443"/>
    <n v="187800320"/>
    <s v="2006Middle East"/>
    <x v="12"/>
    <n v="2294181444390.4473"/>
    <n v="4.9220981816616494E-2"/>
    <n v="6.4814251988916327E-2"/>
    <x v="1"/>
    <n v="1.5593270172299833E-2"/>
  </r>
  <r>
    <x v="47"/>
    <n v="2294181444390.4473"/>
    <n v="192185116"/>
    <s v="2007Middle East"/>
    <x v="12"/>
    <n v="2389916510368.02"/>
    <n v="4.1729509325278746E-2"/>
    <n v="6.9690608567981593E-2"/>
    <x v="2"/>
    <n v="2.7961099242702847E-2"/>
  </r>
  <r>
    <x v="48"/>
    <n v="2389916510368.02"/>
    <n v="196863852"/>
    <s v="2008Middle East"/>
    <x v="12"/>
    <n v="2347064368129.376"/>
    <n v="-1.7930392987680288E-2"/>
    <n v="-6.6104853658739415E-2"/>
    <x v="3"/>
    <n v="-4.8174460671059127E-2"/>
  </r>
  <r>
    <x v="49"/>
    <n v="2347064368129.376"/>
    <n v="201835673"/>
    <s v="2009Middle East"/>
    <x v="12"/>
    <n v="2487302072356.5732"/>
    <n v="5.9750259145626927E-2"/>
    <n v="8.65414159438882E-3"/>
    <x v="4"/>
    <n v="-5.1096117551238107E-2"/>
  </r>
  <r>
    <x v="50"/>
    <n v="2487302072356.5732"/>
    <n v="206994964"/>
    <s v="2010Middle East"/>
    <x v="12"/>
    <n v="2696122491161.0122"/>
    <n v="8.3954587231374722E-2"/>
    <n v="1.7649010596465953E-2"/>
    <x v="5"/>
    <n v="-6.6305576634908769E-2"/>
  </r>
  <r>
    <x v="51"/>
    <n v="2696122491161.0122"/>
    <n v="212485261"/>
    <s v="2011Middle East"/>
    <x v="12"/>
    <n v="2835002299854.1318"/>
    <n v="5.1510941787112463E-2"/>
    <n v="0.13767871884343497"/>
    <x v="6"/>
    <n v="8.6167777056322503E-2"/>
  </r>
  <r>
    <x v="52"/>
    <n v="2835002299854.1318"/>
    <n v="218235667"/>
    <s v="2012Middle East"/>
    <x v="12"/>
    <n v="2988653661202.6528"/>
    <n v="5.4197967090335863E-2"/>
    <n v="1.4444120421939211E-2"/>
    <x v="7"/>
    <n v="-3.9753846668396653E-2"/>
  </r>
  <r>
    <x v="53"/>
    <n v="2988653661202.6528"/>
    <n v="224089824"/>
    <s v="2013Middle East"/>
    <x v="12"/>
    <n v="3100728060921.4629"/>
    <n v="3.7499962332105952E-2"/>
    <n v="9.2990573663269682E-3"/>
    <x v="8"/>
    <n v="-2.8200904965778983E-2"/>
  </r>
  <r>
    <x v="54"/>
    <n v="3100728060921.4629"/>
    <n v="229823714"/>
    <s v="2014Middle East"/>
    <x v="12"/>
    <n v="3230461827264.812"/>
    <n v="4.1839775625081899E-2"/>
    <n v="-2.2781240624816346E-2"/>
    <x v="9"/>
    <n v="-6.4621016249898244E-2"/>
  </r>
  <r>
    <x v="55"/>
    <n v="3230461827264.812"/>
    <n v="235261142"/>
    <s v="2015Middle East"/>
    <x v="12"/>
    <n v="3340172597345.207"/>
    <n v="3.3961326877304687E-2"/>
    <n v="-2.29841469308254E-2"/>
    <x v="10"/>
    <n v="-5.6945473808130087E-2"/>
  </r>
  <r>
    <x v="56"/>
    <n v="3340172597345.207"/>
    <n v="240333599"/>
    <s v="2016Middle East"/>
    <x v="12"/>
    <n v="3430707218759.3315"/>
    <n v="2.7104773413829664E-2"/>
    <n v="0.1264461416755307"/>
    <x v="11"/>
    <n v="9.9341368261701035E-2"/>
  </r>
  <r>
    <x v="57"/>
    <n v="3430707218759.3315"/>
    <n v="245058296"/>
    <s v="2017Middle East"/>
    <x v="12"/>
    <n v="3504514912543.73"/>
    <n v="2.1513842213294332E-2"/>
    <n v="2.5880996588368621E-2"/>
    <x v="12"/>
    <n v="4.3671543750742892E-3"/>
  </r>
  <r>
    <x v="58"/>
    <n v="3504514912543.73"/>
    <n v="249438865"/>
    <s v="2018Middle East"/>
    <x v="12"/>
    <n v="3530962746191.8916"/>
    <n v="7.5467887305877834E-3"/>
    <e v="#N/A"/>
    <x v="0"/>
    <e v="#N/A"/>
  </r>
  <r>
    <x v="59"/>
    <n v="3530962746191.8916"/>
    <n v="224345907"/>
    <s v="2019Middle East"/>
    <x v="12"/>
    <n v="2852828023604.875"/>
    <n v="-0.19205377437594839"/>
    <e v="#N/A"/>
    <x v="0"/>
    <e v="#N/A"/>
  </r>
  <r>
    <x v="60"/>
    <n v="2852828023604.875"/>
    <n v="208198273"/>
    <s v="2020Middle East"/>
    <x v="12"/>
    <e v="#N/A"/>
    <e v="#N/A"/>
    <e v="#N/A"/>
    <x v="0"/>
    <e v="#N/A"/>
  </r>
  <r>
    <x v="0"/>
    <n v="366240744221.15784"/>
    <n v="20075132"/>
    <s v="1960Nordic Countries"/>
    <x v="13"/>
    <n v="389234374024.66248"/>
    <n v="6.2782828416326319E-2"/>
    <e v="#N/A"/>
    <x v="0"/>
    <e v="#N/A"/>
  </r>
  <r>
    <x v="1"/>
    <n v="389234374024.66248"/>
    <n v="20202490"/>
    <s v="1961Nordic Countries"/>
    <x v="13"/>
    <n v="405203929491.81183"/>
    <n v="4.1028122213423668E-2"/>
    <e v="#N/A"/>
    <x v="0"/>
    <e v="#N/A"/>
  </r>
  <r>
    <x v="2"/>
    <n v="405203929491.81183"/>
    <n v="20339676"/>
    <s v="1962Nordic Countries"/>
    <x v="13"/>
    <n v="419211812925.80554"/>
    <n v="3.4569959505480918E-2"/>
    <e v="#N/A"/>
    <x v="0"/>
    <e v="#N/A"/>
  </r>
  <r>
    <x v="3"/>
    <n v="419211812925.80554"/>
    <n v="20478657"/>
    <s v="1963Nordic Countries"/>
    <x v="13"/>
    <n v="447729436042.73486"/>
    <n v="6.8026764126459804E-2"/>
    <e v="#N/A"/>
    <x v="0"/>
    <e v="#N/A"/>
  </r>
  <r>
    <x v="4"/>
    <n v="447729436042.73486"/>
    <n v="20626308"/>
    <s v="1964Nordic Countries"/>
    <x v="13"/>
    <n v="468103016830.59161"/>
    <n v="4.550422453330083E-2"/>
    <e v="#N/A"/>
    <x v="0"/>
    <e v="#N/A"/>
  </r>
  <r>
    <x v="5"/>
    <n v="468103016830.59161"/>
    <n v="20779765"/>
    <s v="1965Nordic Countries"/>
    <x v="13"/>
    <n v="480637593949.58057"/>
    <n v="2.6777390164792081E-2"/>
    <e v="#N/A"/>
    <x v="0"/>
    <e v="#N/A"/>
  </r>
  <r>
    <x v="6"/>
    <n v="480637593949.58057"/>
    <n v="20939059"/>
    <s v="1966Nordic Countries"/>
    <x v="13"/>
    <n v="501798063397.16357"/>
    <n v="4.4025830925332743E-2"/>
    <e v="#N/A"/>
    <x v="0"/>
    <e v="#N/A"/>
  </r>
  <r>
    <x v="7"/>
    <n v="501798063397.16357"/>
    <n v="21093568"/>
    <s v="1967Nordic Countries"/>
    <x v="13"/>
    <n v="520040819776.25305"/>
    <n v="3.6354776372763187E-2"/>
    <e v="#N/A"/>
    <x v="0"/>
    <e v="#N/A"/>
  </r>
  <r>
    <x v="8"/>
    <n v="520040819776.25305"/>
    <n v="21220111"/>
    <s v="1968Nordic Countries"/>
    <x v="13"/>
    <n v="550946594150.8136"/>
    <n v="5.9429516298081575E-2"/>
    <e v="#N/A"/>
    <x v="0"/>
    <e v="#N/A"/>
  </r>
  <r>
    <x v="9"/>
    <n v="550946594150.8136"/>
    <n v="21331424"/>
    <s v="1969Nordic Countries"/>
    <x v="13"/>
    <n v="574129146628.15869"/>
    <n v="4.2077676354596472E-2"/>
    <e v="#N/A"/>
    <x v="0"/>
    <e v="#N/A"/>
  </r>
  <r>
    <x v="10"/>
    <n v="574129146628.15869"/>
    <n v="21453628"/>
    <s v="1970Nordic Countries"/>
    <x v="13"/>
    <n v="589752089321.85791"/>
    <n v="2.7211547759684818E-2"/>
    <e v="#N/A"/>
    <x v="0"/>
    <e v="#N/A"/>
  </r>
  <r>
    <x v="11"/>
    <n v="589752089321.85791"/>
    <n v="21576623"/>
    <s v="1971Nordic Countries"/>
    <x v="13"/>
    <n v="614506872492.0061"/>
    <n v="4.1974896941209927E-2"/>
    <e v="#N/A"/>
    <x v="0"/>
    <e v="#N/A"/>
  </r>
  <r>
    <x v="12"/>
    <n v="614506872492.0061"/>
    <n v="21686557"/>
    <s v="1972Nordic Countries"/>
    <x v="13"/>
    <n v="642678777949.75903"/>
    <n v="4.5844736192302671E-2"/>
    <e v="#N/A"/>
    <x v="0"/>
    <e v="#N/A"/>
  </r>
  <r>
    <x v="13"/>
    <n v="642678777949.75903"/>
    <n v="21784866"/>
    <s v="1973Nordic Countries"/>
    <x v="13"/>
    <n v="657077315341.46094"/>
    <n v="2.2403940951085E-2"/>
    <e v="#N/A"/>
    <x v="0"/>
    <e v="#N/A"/>
  </r>
  <r>
    <x v="14"/>
    <n v="657077315341.46094"/>
    <n v="21881084"/>
    <s v="1974Nordic Countries"/>
    <x v="13"/>
    <n v="670059589428.72302"/>
    <n v="1.975760505522195E-2"/>
    <e v="#N/A"/>
    <x v="0"/>
    <e v="#N/A"/>
  </r>
  <r>
    <x v="15"/>
    <n v="670059589428.72302"/>
    <n v="21971052"/>
    <s v="1975Nordic Countries"/>
    <x v="13"/>
    <n v="691918933778.30591"/>
    <n v="3.2622985618666611E-2"/>
    <e v="#N/A"/>
    <x v="0"/>
    <e v="#N/A"/>
  </r>
  <r>
    <x v="16"/>
    <n v="691918933778.30591"/>
    <n v="22046698"/>
    <s v="1976Nordic Countries"/>
    <x v="13"/>
    <n v="698461737662.41602"/>
    <n v="9.4560266596295239E-3"/>
    <e v="#N/A"/>
    <x v="0"/>
    <e v="#N/A"/>
  </r>
  <r>
    <x v="17"/>
    <n v="698461737662.41602"/>
    <n v="22122066"/>
    <s v="1977Nordic Countries"/>
    <x v="13"/>
    <n v="716462278324.21399"/>
    <n v="2.5771691835320132E-2"/>
    <e v="#N/A"/>
    <x v="0"/>
    <e v="#N/A"/>
  </r>
  <r>
    <x v="18"/>
    <n v="716462278324.21399"/>
    <n v="22191046"/>
    <s v="1978Nordic Countries"/>
    <x v="13"/>
    <n v="748542139982.21204"/>
    <n v="4.4775367285255996E-2"/>
    <e v="#N/A"/>
    <x v="0"/>
    <e v="#N/A"/>
  </r>
  <r>
    <x v="19"/>
    <n v="748542139982.21204"/>
    <n v="22247686"/>
    <s v="1979Nordic Countries"/>
    <x v="13"/>
    <n v="766880680266.98499"/>
    <n v="2.4499008546410961E-2"/>
    <e v="#N/A"/>
    <x v="0"/>
    <e v="#N/A"/>
  </r>
  <r>
    <x v="20"/>
    <n v="766880680266.98499"/>
    <n v="22298713"/>
    <s v="1980Nordic Countries"/>
    <x v="13"/>
    <n v="771596526144.02307"/>
    <n v="6.1493867277975234E-3"/>
    <e v="#N/A"/>
    <x v="0"/>
    <e v="#N/A"/>
  </r>
  <r>
    <x v="21"/>
    <n v="771596526144.02307"/>
    <n v="22341741"/>
    <s v="1981Nordic Countries"/>
    <x v="13"/>
    <n v="785999859476.37598"/>
    <n v="1.8666923507719924E-2"/>
    <e v="#N/A"/>
    <x v="0"/>
    <e v="#N/A"/>
  </r>
  <r>
    <x v="22"/>
    <n v="785999859476.37598"/>
    <n v="22384793"/>
    <s v="1982Nordic Countries"/>
    <x v="13"/>
    <n v="808006003153.10706"/>
    <n v="2.799764327107046E-2"/>
    <e v="#N/A"/>
    <x v="0"/>
    <e v="#N/A"/>
  </r>
  <r>
    <x v="23"/>
    <n v="808006003153.10706"/>
    <n v="22427549"/>
    <s v="1983Nordic Countries"/>
    <x v="13"/>
    <n v="844576911824.91992"/>
    <n v="4.5260689313075808E-2"/>
    <e v="#N/A"/>
    <x v="0"/>
    <e v="#N/A"/>
  </r>
  <r>
    <x v="24"/>
    <n v="844576911824.91992"/>
    <n v="22470126"/>
    <s v="1984Nordic Countries"/>
    <x v="13"/>
    <n v="876039416395.63892"/>
    <n v="3.7252385342545491E-2"/>
    <e v="#N/A"/>
    <x v="0"/>
    <e v="#N/A"/>
  </r>
  <r>
    <x v="25"/>
    <n v="876039416395.63892"/>
    <n v="22518799"/>
    <s v="1985Nordic Countries"/>
    <x v="13"/>
    <n v="907601069253.76904"/>
    <n v="3.6027662988027176E-2"/>
    <e v="#N/A"/>
    <x v="0"/>
    <e v="#N/A"/>
  </r>
  <r>
    <x v="26"/>
    <n v="907601069253.76904"/>
    <n v="22575871"/>
    <s v="1986Nordic Countries"/>
    <x v="13"/>
    <n v="927511401106.53809"/>
    <n v="2.1937316434784915E-2"/>
    <e v="#N/A"/>
    <x v="0"/>
    <e v="#N/A"/>
  </r>
  <r>
    <x v="27"/>
    <n v="927511401106.53809"/>
    <n v="22643856"/>
    <s v="1987Nordic Countries"/>
    <x v="13"/>
    <n v="942452100613.61194"/>
    <n v="1.6108372888192335E-2"/>
    <e v="#N/A"/>
    <x v="0"/>
    <e v="#N/A"/>
  </r>
  <r>
    <x v="28"/>
    <n v="942452100613.61194"/>
    <n v="22721974"/>
    <s v="1988Nordic Countries"/>
    <x v="13"/>
    <n v="962782679308.48401"/>
    <n v="2.157200210136434E-2"/>
    <e v="#N/A"/>
    <x v="0"/>
    <e v="#N/A"/>
  </r>
  <r>
    <x v="29"/>
    <n v="962782679308.48401"/>
    <n v="22816830"/>
    <s v="1989Nordic Countries"/>
    <x v="13"/>
    <n v="974487489842.37305"/>
    <n v="1.2157271610137466E-2"/>
    <e v="#N/A"/>
    <x v="0"/>
    <e v="#N/A"/>
  </r>
  <r>
    <x v="30"/>
    <n v="974487489842.37305"/>
    <n v="22927678"/>
    <s v="1990Nordic Countries"/>
    <x v="13"/>
    <n v="972053276741.15894"/>
    <n v="-2.4979418685076027E-3"/>
    <e v="#N/A"/>
    <x v="0"/>
    <e v="#N/A"/>
  </r>
  <r>
    <x v="31"/>
    <n v="972053276741.15894"/>
    <n v="23047145"/>
    <s v="1991Nordic Countries"/>
    <x v="13"/>
    <n v="977145304046.16003"/>
    <n v="5.2384240934533199E-3"/>
    <e v="#N/A"/>
    <x v="0"/>
    <e v="#N/A"/>
  </r>
  <r>
    <x v="32"/>
    <n v="977145304046.16003"/>
    <n v="23167830"/>
    <s v="1992Nordic Countries"/>
    <x v="13"/>
    <n v="977400606409.2439"/>
    <n v="2.6127369391915067E-4"/>
    <e v="#N/A"/>
    <x v="0"/>
    <e v="#N/A"/>
  </r>
  <r>
    <x v="33"/>
    <n v="977400606409.2439"/>
    <n v="23285627"/>
    <s v="1993Nordic Countries"/>
    <x v="13"/>
    <n v="1022341294676.678"/>
    <n v="4.597980395422141E-2"/>
    <e v="#N/A"/>
    <x v="0"/>
    <e v="#N/A"/>
  </r>
  <r>
    <x v="34"/>
    <n v="1022341294676.678"/>
    <n v="23411871"/>
    <s v="1994Nordic Countries"/>
    <x v="13"/>
    <n v="1069601552121.405"/>
    <n v="4.6227475786032368E-2"/>
    <e v="#N/A"/>
    <x v="0"/>
    <e v="#N/A"/>
  </r>
  <r>
    <x v="35"/>
    <n v="1069601552121.405"/>
    <n v="23794754"/>
    <s v="1995Nordic Countries"/>
    <x v="13"/>
    <n v="1104125255063.4961"/>
    <n v="3.2277162344817256E-2"/>
    <e v="#N/A"/>
    <x v="0"/>
    <e v="#N/A"/>
  </r>
  <r>
    <x v="36"/>
    <n v="1104125255063.4961"/>
    <n v="23878897"/>
    <s v="1996Nordic Countries"/>
    <x v="13"/>
    <n v="1151418069623.4333"/>
    <n v="4.283283471966004E-2"/>
    <e v="#N/A"/>
    <x v="0"/>
    <e v="#N/A"/>
  </r>
  <r>
    <x v="37"/>
    <n v="1151418069623.4333"/>
    <n v="23947173"/>
    <s v="1997Nordic Countries"/>
    <x v="13"/>
    <n v="1191955359616.7654"/>
    <n v="3.5206404226910903E-2"/>
    <e v="#N/A"/>
    <x v="0"/>
    <e v="#N/A"/>
  </r>
  <r>
    <x v="38"/>
    <n v="1191955359616.7654"/>
    <n v="24014202"/>
    <s v="1998Nordic Countries"/>
    <x v="13"/>
    <n v="1231400513770.3777"/>
    <n v="3.3092811601849403E-2"/>
    <e v="#N/A"/>
    <x v="0"/>
    <e v="#N/A"/>
  </r>
  <r>
    <x v="39"/>
    <n v="1231400513770.3777"/>
    <n v="24084441"/>
    <s v="1999Nordic Countries"/>
    <x v="13"/>
    <n v="1283630240392.8398"/>
    <n v="4.2414897540152818E-2"/>
    <e v="#N/A"/>
    <x v="0"/>
    <e v="#N/A"/>
  </r>
  <r>
    <x v="40"/>
    <n v="1283630240392.8398"/>
    <n v="24160106"/>
    <s v="2000Nordic Countries"/>
    <x v="13"/>
    <n v="1305363746068.4307"/>
    <n v="1.6931282071493969E-2"/>
    <e v="#N/A"/>
    <x v="0"/>
    <e v="#N/A"/>
  </r>
  <r>
    <x v="41"/>
    <n v="1305363746068.4307"/>
    <n v="24241470"/>
    <s v="2001Nordic Countries"/>
    <x v="13"/>
    <n v="1324795051353.0608"/>
    <n v="1.4885739965702527E-2"/>
    <e v="#N/A"/>
    <x v="0"/>
    <e v="#N/A"/>
  </r>
  <r>
    <x v="42"/>
    <n v="1324795051353.0608"/>
    <n v="24327169"/>
    <s v="2002Nordic Countries"/>
    <x v="13"/>
    <n v="1343593965720.7925"/>
    <n v="1.419005479265012E-2"/>
    <e v="#N/A"/>
    <x v="0"/>
    <e v="#N/A"/>
  </r>
  <r>
    <x v="43"/>
    <n v="1343593965720.7925"/>
    <n v="24416193"/>
    <s v="2003Nordic Countries"/>
    <x v="13"/>
    <n v="1395021135596.4385"/>
    <n v="3.827582676590624E-2"/>
    <e v="#N/A"/>
    <x v="0"/>
    <e v="#N/A"/>
  </r>
  <r>
    <x v="44"/>
    <n v="1395021135596.4385"/>
    <n v="24510210"/>
    <s v="2004Nordic Countries"/>
    <x v="13"/>
    <n v="1432563742692.2441"/>
    <n v="2.6911855410530761E-2"/>
    <e v="#N/A"/>
    <x v="0"/>
    <e v="#N/A"/>
  </r>
  <r>
    <x v="45"/>
    <n v="1432563742692.2441"/>
    <n v="24615125"/>
    <s v="2005Nordic Countries"/>
    <x v="13"/>
    <n v="1486421758086.917"/>
    <n v="3.7595545517197237E-2"/>
    <e v="#N/A"/>
    <x v="0"/>
    <e v="#N/A"/>
  </r>
  <r>
    <x v="46"/>
    <n v="1486421758086.917"/>
    <n v="24748504"/>
    <s v="2006Nordic Countries"/>
    <x v="13"/>
    <n v="1532606103224.2783"/>
    <n v="3.1070821512194646E-2"/>
    <n v="6.4814251988916327E-2"/>
    <x v="1"/>
    <n v="3.3743430476721681E-2"/>
  </r>
  <r>
    <x v="47"/>
    <n v="1532606103224.2783"/>
    <n v="24918969"/>
    <s v="2007Nordic Countries"/>
    <x v="13"/>
    <n v="1533112366624.5015"/>
    <n v="3.3032845109914888E-4"/>
    <n v="6.9690608567981593E-2"/>
    <x v="2"/>
    <n v="6.9360280116882445E-2"/>
  </r>
  <r>
    <x v="48"/>
    <n v="1533112366624.5015"/>
    <n v="25112283"/>
    <s v="2008Nordic Countries"/>
    <x v="13"/>
    <n v="1465684573514.4419"/>
    <n v="-4.3980985724169308E-2"/>
    <n v="-6.6104853658739415E-2"/>
    <x v="3"/>
    <n v="-2.2123867934570107E-2"/>
  </r>
  <r>
    <x v="49"/>
    <n v="1465684573514.4419"/>
    <n v="25307706"/>
    <s v="2009Nordic Countries"/>
    <x v="13"/>
    <n v="1512060774047.3293"/>
    <n v="3.1641324041288055E-2"/>
    <n v="8.65414159438882E-3"/>
    <x v="4"/>
    <n v="-2.2987182446899235E-2"/>
  </r>
  <r>
    <x v="50"/>
    <n v="1512060774047.3293"/>
    <n v="25544257"/>
    <s v="2010Nordic Countries"/>
    <x v="13"/>
    <n v="1540703855177.5093"/>
    <n v="1.894307531932804E-2"/>
    <n v="1.7649010596465953E-2"/>
    <x v="5"/>
    <n v="-1.2940647228620872E-3"/>
  </r>
  <r>
    <x v="51"/>
    <n v="1540703855177.5093"/>
    <n v="25680159"/>
    <s v="2011Nordic Countries"/>
    <x v="13"/>
    <n v="1546710685381.5864"/>
    <n v="3.8987571712054692E-3"/>
    <n v="0.13767871884343497"/>
    <x v="6"/>
    <n v="0.1337799616722295"/>
  </r>
  <r>
    <x v="52"/>
    <n v="1546710685381.5864"/>
    <n v="25864206"/>
    <s v="2012Nordic Countries"/>
    <x v="13"/>
    <n v="1558773070839.4773"/>
    <n v="7.7987341601089E-3"/>
    <n v="1.4444120421939211E-2"/>
    <x v="7"/>
    <n v="6.6453862618303106E-3"/>
  </r>
  <r>
    <x v="53"/>
    <n v="1558773070839.4773"/>
    <n v="26057670"/>
    <s v="2013Nordic Countries"/>
    <x v="13"/>
    <n v="1585984055998.3433"/>
    <n v="1.745666875307994E-2"/>
    <n v="9.2990573663269682E-3"/>
    <x v="8"/>
    <n v="-8.157611386752972E-3"/>
  </r>
  <r>
    <x v="54"/>
    <n v="1585984055998.3433"/>
    <n v="26265715"/>
    <s v="2014Nordic Countries"/>
    <x v="13"/>
    <n v="1628594963796.8037"/>
    <n v="2.6867172868038525E-2"/>
    <n v="-2.2781240624816346E-2"/>
    <x v="9"/>
    <n v="-4.964841349285487E-2"/>
  </r>
  <r>
    <x v="55"/>
    <n v="1628594963796.8037"/>
    <n v="26481622"/>
    <s v="2015Nordic Countries"/>
    <x v="13"/>
    <n v="1664204913488.5103"/>
    <n v="2.1865442595185192E-2"/>
    <n v="-2.29841469308254E-2"/>
    <x v="10"/>
    <n v="-4.4849589526010591E-2"/>
  </r>
  <r>
    <x v="56"/>
    <n v="1664204913488.5103"/>
    <n v="26716356"/>
    <s v="2016Nordic Countries"/>
    <x v="13"/>
    <n v="1708564204097.45"/>
    <n v="2.6654945102856153E-2"/>
    <n v="0.1264461416755307"/>
    <x v="11"/>
    <n v="9.9791196572674545E-2"/>
  </r>
  <r>
    <x v="57"/>
    <n v="1708564204097.45"/>
    <n v="26951260"/>
    <s v="2017Nordic Countries"/>
    <x v="13"/>
    <n v="1737474407330.1401"/>
    <n v="1.6920759058019819E-2"/>
    <n v="2.5880996588368621E-2"/>
    <x v="12"/>
    <n v="8.9602375303488024E-3"/>
  </r>
  <r>
    <x v="58"/>
    <n v="1737474407330.1401"/>
    <n v="27149012"/>
    <s v="2018Nordic Countries"/>
    <x v="13"/>
    <n v="1764212326754.8828"/>
    <n v="1.5388957277263637E-2"/>
    <e v="#N/A"/>
    <x v="0"/>
    <e v="#N/A"/>
  </r>
  <r>
    <x v="59"/>
    <n v="1764212326754.8828"/>
    <n v="27323374"/>
    <s v="2019Nordic Countries"/>
    <x v="13"/>
    <n v="1724354032209.5422"/>
    <n v="-2.2592685665367984E-2"/>
    <e v="#N/A"/>
    <x v="0"/>
    <e v="#N/A"/>
  </r>
  <r>
    <x v="60"/>
    <n v="1724354032209.5422"/>
    <n v="27461465"/>
    <s v="2020Nordic Countries"/>
    <x v="13"/>
    <e v="#N/A"/>
    <e v="#N/A"/>
    <e v="#N/A"/>
    <x v="0"/>
    <e v="#N/A"/>
  </r>
  <r>
    <x v="0"/>
    <n v="3177340951356.7983"/>
    <n v="180715400"/>
    <s v="1960North America"/>
    <x v="14"/>
    <n v="3250455048278.3867"/>
    <n v="2.3011095768733059E-2"/>
    <e v="#N/A"/>
    <x v="0"/>
    <e v="#N/A"/>
  </r>
  <r>
    <x v="1"/>
    <n v="3250455048278.3867"/>
    <n v="183736500"/>
    <s v="1961North America"/>
    <x v="14"/>
    <n v="3448707530966.4995"/>
    <n v="6.0992224086629854E-2"/>
    <e v="#N/A"/>
    <x v="0"/>
    <e v="#N/A"/>
  </r>
  <r>
    <x v="2"/>
    <n v="3448707530966.4995"/>
    <n v="186584600"/>
    <s v="1962North America"/>
    <x v="14"/>
    <n v="3600396718247.6602"/>
    <n v="4.3984358174510074E-2"/>
    <e v="#N/A"/>
    <x v="0"/>
    <e v="#N/A"/>
  </r>
  <r>
    <x v="3"/>
    <n v="3600396718247.6602"/>
    <n v="189289700"/>
    <s v="1963North America"/>
    <x v="14"/>
    <n v="3809306667249.2573"/>
    <n v="5.802414715655968E-2"/>
    <e v="#N/A"/>
    <x v="0"/>
    <e v="#N/A"/>
  </r>
  <r>
    <x v="4"/>
    <n v="3809306667249.2573"/>
    <n v="191937900"/>
    <s v="1964North America"/>
    <x v="14"/>
    <n v="4053072459448.6787"/>
    <n v="6.3992167996137495E-2"/>
    <e v="#N/A"/>
    <x v="0"/>
    <e v="#N/A"/>
  </r>
  <r>
    <x v="5"/>
    <n v="4053072459448.6787"/>
    <n v="194353100"/>
    <s v="1965North America"/>
    <x v="14"/>
    <n v="4316672032130.4453"/>
    <n v="6.5036975114336482E-2"/>
    <e v="#N/A"/>
    <x v="0"/>
    <e v="#N/A"/>
  </r>
  <r>
    <x v="6"/>
    <n v="4316672032130.4453"/>
    <n v="196611000"/>
    <s v="1966North America"/>
    <x v="14"/>
    <n v="4424823675765.1924"/>
    <n v="2.505440367712386E-2"/>
    <e v="#N/A"/>
    <x v="0"/>
    <e v="#N/A"/>
  </r>
  <r>
    <x v="7"/>
    <n v="4424823675765.1924"/>
    <n v="198764000"/>
    <s v="1967North America"/>
    <x v="14"/>
    <n v="4637148683506.0137"/>
    <n v="4.7984964667344254E-2"/>
    <e v="#N/A"/>
    <x v="0"/>
    <e v="#N/A"/>
  </r>
  <r>
    <x v="8"/>
    <n v="4637148683506.0137"/>
    <n v="200759000"/>
    <s v="1968North America"/>
    <x v="14"/>
    <n v="4780908773370.9023"/>
    <n v="3.1001828855786506E-2"/>
    <e v="#N/A"/>
    <x v="0"/>
    <e v="#N/A"/>
  </r>
  <r>
    <x v="9"/>
    <n v="4780908773370.9023"/>
    <n v="202731000"/>
    <s v="1969North America"/>
    <x v="14"/>
    <n v="4762185351898.2148"/>
    <n v="-3.9162892161789253E-3"/>
    <e v="#N/A"/>
    <x v="0"/>
    <e v="#N/A"/>
  </r>
  <r>
    <x v="10"/>
    <n v="4762185351898.2148"/>
    <n v="205153400"/>
    <s v="1970North America"/>
    <x v="14"/>
    <n v="4919096324503.6152"/>
    <n v="3.2949362742224153E-2"/>
    <e v="#N/A"/>
    <x v="0"/>
    <e v="#N/A"/>
  </r>
  <r>
    <x v="11"/>
    <n v="4919096324503.6152"/>
    <n v="207762800"/>
    <s v="1971North America"/>
    <x v="14"/>
    <n v="5177695182582.2529"/>
    <n v="5.2570399321207217E-2"/>
    <e v="#N/A"/>
    <x v="0"/>
    <e v="#N/A"/>
  </r>
  <r>
    <x v="12"/>
    <n v="5177695182582.2529"/>
    <n v="209998500"/>
    <s v="1972North America"/>
    <x v="14"/>
    <n v="5469901943532.7344"/>
    <n v="5.6435682412024457E-2"/>
    <e v="#N/A"/>
    <x v="0"/>
    <e v="#N/A"/>
  </r>
  <r>
    <x v="13"/>
    <n v="5469901943532.7344"/>
    <n v="212011800"/>
    <s v="1973North America"/>
    <x v="14"/>
    <n v="5440434765779.6943"/>
    <n v="-5.3871491769391655E-3"/>
    <e v="#N/A"/>
    <x v="0"/>
    <e v="#N/A"/>
  </r>
  <r>
    <x v="14"/>
    <n v="5440434765779.6943"/>
    <n v="213956900"/>
    <s v="1974North America"/>
    <x v="14"/>
    <n v="5429383770136.9043"/>
    <n v="-2.031270683052866E-3"/>
    <e v="#N/A"/>
    <x v="0"/>
    <e v="#N/A"/>
  </r>
  <r>
    <x v="15"/>
    <n v="5429383770136.9043"/>
    <n v="216075600"/>
    <s v="1975North America"/>
    <x v="14"/>
    <n v="5722042291385.1016"/>
    <n v="5.3902714127135321E-2"/>
    <e v="#N/A"/>
    <x v="0"/>
    <e v="#N/A"/>
  </r>
  <r>
    <x v="16"/>
    <n v="5722042291385.1016"/>
    <n v="218137900"/>
    <s v="1976North America"/>
    <x v="14"/>
    <n v="5986725733587.2324"/>
    <n v="4.6256813341038816E-2"/>
    <e v="#N/A"/>
    <x v="0"/>
    <e v="#N/A"/>
  </r>
  <r>
    <x v="17"/>
    <n v="5986725733587.2324"/>
    <n v="220341800"/>
    <s v="1977North America"/>
    <x v="14"/>
    <n v="6317968566600.2256"/>
    <n v="5.5329548697149455E-2"/>
    <e v="#N/A"/>
    <x v="0"/>
    <e v="#N/A"/>
  </r>
  <r>
    <x v="18"/>
    <n v="6317968566600.2256"/>
    <n v="222687800"/>
    <s v="1978North America"/>
    <x v="14"/>
    <n v="6517988515641.7588"/>
    <n v="3.1658902214064977E-2"/>
    <e v="#N/A"/>
    <x v="0"/>
    <e v="#N/A"/>
  </r>
  <r>
    <x v="19"/>
    <n v="6517988515641.7588"/>
    <n v="225158400"/>
    <s v="1979North America"/>
    <x v="14"/>
    <n v="6501670971774.8809"/>
    <n v="-2.5034631202125457E-3"/>
    <e v="#N/A"/>
    <x v="0"/>
    <e v="#N/A"/>
  </r>
  <r>
    <x v="20"/>
    <n v="6501670971774.8809"/>
    <n v="227329870"/>
    <s v="1980North America"/>
    <x v="14"/>
    <n v="6666632969042.3467"/>
    <n v="2.5372246301543111E-2"/>
    <e v="#N/A"/>
    <x v="0"/>
    <e v="#N/A"/>
  </r>
  <r>
    <x v="21"/>
    <n v="6666632969042.3467"/>
    <n v="229572050"/>
    <s v="1981North America"/>
    <x v="14"/>
    <n v="6546262888578.8994"/>
    <n v="-1.8055603334157788E-2"/>
    <e v="#N/A"/>
    <x v="0"/>
    <e v="#N/A"/>
  </r>
  <r>
    <x v="22"/>
    <n v="6546262888578.8994"/>
    <n v="231770949"/>
    <s v="1982North America"/>
    <x v="14"/>
    <n v="6846223923693.7637"/>
    <n v="4.5821721525757697E-2"/>
    <e v="#N/A"/>
    <x v="0"/>
    <e v="#N/A"/>
  </r>
  <r>
    <x v="23"/>
    <n v="6846223923693.7637"/>
    <n v="233900030"/>
    <s v="1983North America"/>
    <x v="14"/>
    <n v="7341221089285.6865"/>
    <n v="7.2302216683099108E-2"/>
    <e v="#N/A"/>
    <x v="0"/>
    <e v="#N/A"/>
  </r>
  <r>
    <x v="24"/>
    <n v="7341221089285.6865"/>
    <n v="235934123"/>
    <s v="1984North America"/>
    <x v="14"/>
    <n v="7647072504981.165"/>
    <n v="4.1662199241194298E-2"/>
    <e v="#N/A"/>
    <x v="0"/>
    <e v="#N/A"/>
  </r>
  <r>
    <x v="25"/>
    <n v="7647072504981.165"/>
    <n v="238034098"/>
    <s v="1985North America"/>
    <x v="14"/>
    <n v="7912037979844.3203"/>
    <n v="3.4649269336803235E-2"/>
    <e v="#N/A"/>
    <x v="0"/>
    <e v="#N/A"/>
  </r>
  <r>
    <x v="26"/>
    <n v="7912037979844.3203"/>
    <n v="240243882"/>
    <s v="1986North America"/>
    <x v="14"/>
    <n v="8185802494826.1016"/>
    <n v="3.4601011228609924E-2"/>
    <e v="#N/A"/>
    <x v="0"/>
    <e v="#N/A"/>
  </r>
  <r>
    <x v="27"/>
    <n v="8185802494826.1016"/>
    <n v="242400949"/>
    <s v="1987North America"/>
    <x v="14"/>
    <n v="8527743822497.2148"/>
    <n v="4.1772486923211227E-2"/>
    <e v="#N/A"/>
    <x v="0"/>
    <e v="#N/A"/>
  </r>
  <r>
    <x v="28"/>
    <n v="8527743822497.2148"/>
    <n v="244612147"/>
    <s v="1988North America"/>
    <x v="14"/>
    <n v="8840841748303.7051"/>
    <n v="3.6715212408292563E-2"/>
    <e v="#N/A"/>
    <x v="0"/>
    <e v="#N/A"/>
  </r>
  <r>
    <x v="29"/>
    <n v="8840841748303.7051"/>
    <n v="246933141"/>
    <s v="1989North America"/>
    <x v="14"/>
    <n v="9007258450754.1465"/>
    <n v="1.8823626436065499E-2"/>
    <e v="#N/A"/>
    <x v="0"/>
    <e v="#N/A"/>
  </r>
  <r>
    <x v="30"/>
    <n v="9007258450754.1465"/>
    <n v="249737926"/>
    <s v="1990North America"/>
    <x v="14"/>
    <n v="8997352684443.9609"/>
    <n v="-1.0997537557453363E-3"/>
    <e v="#N/A"/>
    <x v="0"/>
    <e v="#N/A"/>
  </r>
  <r>
    <x v="31"/>
    <n v="8997352684443.9609"/>
    <n v="253095521"/>
    <s v="1991North America"/>
    <x v="14"/>
    <n v="9313992534159.8828"/>
    <n v="3.5192557280029568E-2"/>
    <e v="#N/A"/>
    <x v="0"/>
    <e v="#N/A"/>
  </r>
  <r>
    <x v="32"/>
    <n v="9313992534159.8828"/>
    <n v="256627895"/>
    <s v="1992North America"/>
    <x v="14"/>
    <n v="9570291445254.2734"/>
    <n v="2.751762041405903E-2"/>
    <e v="#N/A"/>
    <x v="0"/>
    <e v="#N/A"/>
  </r>
  <r>
    <x v="33"/>
    <n v="9570291445254.2734"/>
    <n v="260033110"/>
    <s v="1993North America"/>
    <x v="14"/>
    <n v="9955735401025.1211"/>
    <n v="4.0275048881816655E-2"/>
    <e v="#N/A"/>
    <x v="0"/>
    <e v="#N/A"/>
  </r>
  <r>
    <x v="34"/>
    <n v="9955735401025.1211"/>
    <n v="263240820"/>
    <s v="1994North America"/>
    <x v="14"/>
    <n v="10223068299170.818"/>
    <n v="2.6852149778726631E-2"/>
    <e v="#N/A"/>
    <x v="0"/>
    <e v="#N/A"/>
  </r>
  <r>
    <x v="35"/>
    <n v="10223068299170.818"/>
    <n v="266393546"/>
    <s v="1995North America"/>
    <x v="14"/>
    <n v="10608644892604.254"/>
    <n v="3.7716327637633995E-2"/>
    <e v="#N/A"/>
    <x v="0"/>
    <e v="#N/A"/>
  </r>
  <r>
    <x v="36"/>
    <n v="10608644892604.254"/>
    <n v="269510029"/>
    <s v="1996North America"/>
    <x v="14"/>
    <n v="12159500072818.889"/>
    <n v="0.1461878680938602"/>
    <e v="#N/A"/>
    <x v="0"/>
    <e v="#N/A"/>
  </r>
  <r>
    <x v="37"/>
    <n v="12159500072818.889"/>
    <n v="302679445"/>
    <s v="1997North America"/>
    <x v="14"/>
    <n v="12686256703718.865"/>
    <n v="4.3320582897768745E-2"/>
    <e v="#N/A"/>
    <x v="0"/>
    <e v="#N/A"/>
  </r>
  <r>
    <x v="38"/>
    <n v="12686256703718.865"/>
    <n v="306126216"/>
    <s v="1998North America"/>
    <x v="14"/>
    <n v="13280453356228.723"/>
    <n v="4.6837823511459709E-2"/>
    <e v="#N/A"/>
    <x v="0"/>
    <e v="#N/A"/>
  </r>
  <r>
    <x v="39"/>
    <n v="13280453356228.723"/>
    <n v="309558671"/>
    <s v="1999North America"/>
    <x v="14"/>
    <n v="13838048065550.502"/>
    <n v="4.1986120079271272E-2"/>
    <e v="#N/A"/>
    <x v="0"/>
    <e v="#N/A"/>
  </r>
  <r>
    <x v="40"/>
    <n v="13838048065550.502"/>
    <n v="312966174"/>
    <s v="2000North America"/>
    <x v="14"/>
    <n v="13981499904093.924"/>
    <n v="1.0366479279728891E-2"/>
    <e v="#N/A"/>
    <x v="0"/>
    <e v="#N/A"/>
  </r>
  <r>
    <x v="41"/>
    <n v="13981499904093.924"/>
    <n v="316108711"/>
    <s v="2001North America"/>
    <x v="14"/>
    <n v="14245380685732.641"/>
    <n v="1.8873567460487628E-2"/>
    <e v="#N/A"/>
    <x v="0"/>
    <e v="#N/A"/>
  </r>
  <r>
    <x v="42"/>
    <n v="14245380685732.641"/>
    <n v="319104793"/>
    <s v="2002North America"/>
    <x v="14"/>
    <n v="14665088292293.84"/>
    <n v="2.9462716077609308E-2"/>
    <e v="#N/A"/>
    <x v="0"/>
    <e v="#N/A"/>
  </r>
  <r>
    <x v="43"/>
    <n v="14665088292293.84"/>
    <n v="321872051"/>
    <s v="2003North America"/>
    <x v="14"/>
    <n v="15223679066631.936"/>
    <n v="3.8089833706055565E-2"/>
    <e v="#N/A"/>
    <x v="0"/>
    <e v="#N/A"/>
  </r>
  <r>
    <x v="44"/>
    <n v="15223679066631.936"/>
    <n v="324866604"/>
    <s v="2004North America"/>
    <x v="14"/>
    <n v="15778724474855.58"/>
    <n v="3.6459347690810384E-2"/>
    <e v="#N/A"/>
    <x v="0"/>
    <e v="#N/A"/>
  </r>
  <r>
    <x v="45"/>
    <n v="15778724474855.58"/>
    <n v="327881441"/>
    <s v="2005North America"/>
    <x v="14"/>
    <n v="16248282846972.123"/>
    <n v="2.975895629997316E-2"/>
    <e v="#N/A"/>
    <x v="0"/>
    <e v="#N/A"/>
  </r>
  <r>
    <x v="46"/>
    <n v="16248282846972.123"/>
    <n v="331072383"/>
    <s v="2006North America"/>
    <x v="14"/>
    <n v="16627992377881.146"/>
    <n v="2.33692098103635E-2"/>
    <n v="6.4814251988916327E-2"/>
    <x v="1"/>
    <n v="4.1445042178552827E-2"/>
  </r>
  <r>
    <x v="47"/>
    <n v="16627992377881.146"/>
    <n v="334241675"/>
    <s v="2007North America"/>
    <x v="14"/>
    <n v="16623607790383.59"/>
    <n v="-2.6368712457369714E-4"/>
    <n v="6.9690608567981593E-2"/>
    <x v="2"/>
    <n v="6.9954295692555291E-2"/>
  </r>
  <r>
    <x v="48"/>
    <n v="16623607790383.59"/>
    <n v="337462685"/>
    <s v="2008North America"/>
    <x v="14"/>
    <n v="16195437702512.926"/>
    <n v="-2.5756748671509899E-2"/>
    <n v="-6.6104853658739415E-2"/>
    <x v="3"/>
    <n v="-4.0348104987229516E-2"/>
  </r>
  <r>
    <x v="49"/>
    <n v="16195437702512.926"/>
    <n v="340522383"/>
    <s v="2009North America"/>
    <x v="14"/>
    <n v="16618533776546.785"/>
    <n v="2.6124398846485652E-2"/>
    <n v="8.65414159438882E-3"/>
    <x v="4"/>
    <n v="-1.7470257252096832E-2"/>
  </r>
  <r>
    <x v="50"/>
    <n v="16618533776546.785"/>
    <n v="343454061"/>
    <s v="2010North America"/>
    <x v="14"/>
    <n v="16901670988275.422"/>
    <n v="1.7037436366872383E-2"/>
    <n v="1.7649010596465953E-2"/>
    <x v="5"/>
    <n v="6.1157422959357E-4"/>
  </r>
  <r>
    <x v="51"/>
    <n v="16901670988275.422"/>
    <n v="346044263"/>
    <s v="2011North America"/>
    <x v="14"/>
    <n v="17273248335425.033"/>
    <n v="2.1984651541695044E-2"/>
    <n v="0.13767871884343497"/>
    <x v="6"/>
    <n v="0.11569406730173992"/>
  </r>
  <r>
    <x v="52"/>
    <n v="17273248335425.033"/>
    <n v="348713492"/>
    <s v="2012North America"/>
    <x v="14"/>
    <n v="17599496148963.23"/>
    <n v="1.8887461536062577E-2"/>
    <n v="1.4444120421939211E-2"/>
    <x v="7"/>
    <n v="-4.443341114123367E-3"/>
  </r>
  <r>
    <x v="53"/>
    <n v="17599496148963.23"/>
    <n v="351264385"/>
    <s v="2013North America"/>
    <x v="14"/>
    <n v="18049711446999.996"/>
    <n v="2.5581146995693249E-2"/>
    <n v="9.2990573663269682E-3"/>
    <x v="8"/>
    <n v="-1.6282089629366281E-2"/>
  </r>
  <r>
    <x v="54"/>
    <n v="18049711446999.996"/>
    <n v="353945197"/>
    <s v="2014North America"/>
    <x v="14"/>
    <n v="18561372262830.602"/>
    <n v="2.8347312771897393E-2"/>
    <n v="-2.2781240624816346E-2"/>
    <x v="9"/>
    <n v="-5.1128553396713738E-2"/>
  </r>
  <r>
    <x v="55"/>
    <n v="18561372262830.602"/>
    <n v="356563253"/>
    <s v="2015North America"/>
    <x v="14"/>
    <n v="18866201365307.676"/>
    <n v="1.6422767571312447E-2"/>
    <n v="-2.29841469308254E-2"/>
    <x v="10"/>
    <n v="-3.9406914502137846E-2"/>
  </r>
  <r>
    <x v="56"/>
    <n v="18866201365307.676"/>
    <n v="359301982"/>
    <s v="2016North America"/>
    <x v="14"/>
    <n v="19319162663826.625"/>
    <n v="2.4009141519706345E-2"/>
    <n v="0.1264461416755307"/>
    <x v="11"/>
    <n v="0.10243700015582435"/>
  </r>
  <r>
    <x v="57"/>
    <n v="19319162663826.625"/>
    <n v="361787468"/>
    <s v="2017North America"/>
    <x v="14"/>
    <n v="19887240835152.52"/>
    <n v="2.9404906476074633E-2"/>
    <n v="2.5880996588368621E-2"/>
    <x v="12"/>
    <n v="-3.5239098877060115E-3"/>
  </r>
  <r>
    <x v="58"/>
    <n v="19887240835152.52"/>
    <n v="364023319"/>
    <s v="2018North America"/>
    <x v="14"/>
    <n v="20308366837491.422"/>
    <n v="2.1175687760291106E-2"/>
    <e v="#N/A"/>
    <x v="0"/>
    <e v="#N/A"/>
  </r>
  <r>
    <x v="59"/>
    <n v="20308366837491.422"/>
    <n v="365987250"/>
    <s v="2019North America"/>
    <x v="14"/>
    <n v="19557136710943.492"/>
    <n v="-3.699116391580437E-2"/>
    <e v="#N/A"/>
    <x v="0"/>
    <e v="#N/A"/>
  </r>
  <r>
    <x v="60"/>
    <n v="19557136710943.492"/>
    <n v="367489361"/>
    <s v="2020North America"/>
    <x v="14"/>
    <e v="#N/A"/>
    <e v="#N/A"/>
    <e v="#N/A"/>
    <x v="0"/>
    <e v="#N/A"/>
  </r>
  <r>
    <x v="0"/>
    <n v="52174160135.115799"/>
    <n v="45235253"/>
    <s v="1960Northern Africa"/>
    <x v="15"/>
    <n v="49237839939.864037"/>
    <n v="-5.6279203875013062E-2"/>
    <e v="#N/A"/>
    <x v="0"/>
    <e v="#N/A"/>
  </r>
  <r>
    <x v="1"/>
    <n v="49237839939.864037"/>
    <n v="46472050"/>
    <s v="1961Northern Africa"/>
    <x v="15"/>
    <n v="45843536798.899658"/>
    <n v="-6.8936881575429876E-2"/>
    <e v="#N/A"/>
    <x v="0"/>
    <e v="#N/A"/>
  </r>
  <r>
    <x v="2"/>
    <n v="45843536798.899658"/>
    <n v="47736208"/>
    <s v="1962Northern Africa"/>
    <x v="15"/>
    <n v="53864282667.31691"/>
    <n v="0.17495914208368335"/>
    <e v="#N/A"/>
    <x v="0"/>
    <e v="#N/A"/>
  </r>
  <r>
    <x v="3"/>
    <n v="53864282667.31691"/>
    <n v="49033001"/>
    <s v="1963Northern Africa"/>
    <x v="15"/>
    <n v="57390092331.669991"/>
    <n v="6.5457284303396701E-2"/>
    <e v="#N/A"/>
    <x v="0"/>
    <e v="#N/A"/>
  </r>
  <r>
    <x v="4"/>
    <n v="57390092331.669991"/>
    <n v="50370539"/>
    <s v="1964Northern Africa"/>
    <x v="15"/>
    <n v="65798452446.635422"/>
    <n v="0.14651239915021685"/>
    <e v="#N/A"/>
    <x v="0"/>
    <e v="#N/A"/>
  </r>
  <r>
    <x v="5"/>
    <n v="65798452446.635422"/>
    <n v="56301939"/>
    <s v="1965Northern Africa"/>
    <x v="15"/>
    <n v="77271595675.273407"/>
    <n v="0.17436797982358421"/>
    <e v="#N/A"/>
    <x v="0"/>
    <e v="#N/A"/>
  </r>
  <r>
    <x v="6"/>
    <n v="77271595675.273407"/>
    <n v="72424372"/>
    <s v="1966Northern Africa"/>
    <x v="15"/>
    <n v="81389840303.434479"/>
    <n v="5.3295710955259867E-2"/>
    <e v="#N/A"/>
    <x v="0"/>
    <e v="#N/A"/>
  </r>
  <r>
    <x v="7"/>
    <n v="81389840303.434479"/>
    <n v="74363751"/>
    <s v="1967Northern Africa"/>
    <x v="15"/>
    <n v="86295985643.978165"/>
    <n v="6.02795793953248E-2"/>
    <e v="#N/A"/>
    <x v="0"/>
    <e v="#N/A"/>
  </r>
  <r>
    <x v="8"/>
    <n v="86295985643.978165"/>
    <n v="76337766"/>
    <s v="1968Northern Africa"/>
    <x v="15"/>
    <n v="91916585061.959625"/>
    <n v="6.5131644027681013E-2"/>
    <e v="#N/A"/>
    <x v="0"/>
    <e v="#N/A"/>
  </r>
  <r>
    <x v="9"/>
    <n v="91916585061.959625"/>
    <n v="78329487"/>
    <s v="1969Northern Africa"/>
    <x v="15"/>
    <n v="98076154105.135361"/>
    <n v="6.7012596682346937E-2"/>
    <e v="#N/A"/>
    <x v="0"/>
    <e v="#N/A"/>
  </r>
  <r>
    <x v="10"/>
    <n v="98076154105.135361"/>
    <n v="80329075"/>
    <s v="1970Northern Africa"/>
    <x v="15"/>
    <n v="96493202172.550232"/>
    <n v="-1.614002860357111E-2"/>
    <e v="#N/A"/>
    <x v="0"/>
    <e v="#N/A"/>
  </r>
  <r>
    <x v="11"/>
    <n v="96493202172.550232"/>
    <n v="82332802"/>
    <s v="1971Northern Africa"/>
    <x v="15"/>
    <n v="107920536806.28731"/>
    <n v="0.11842631787991231"/>
    <e v="#N/A"/>
    <x v="0"/>
    <e v="#N/A"/>
  </r>
  <r>
    <x v="12"/>
    <n v="107920536806.28731"/>
    <n v="84351513"/>
    <s v="1972Northern Africa"/>
    <x v="15"/>
    <n v="111200670589.44417"/>
    <n v="3.0393972085633436E-2"/>
    <e v="#N/A"/>
    <x v="0"/>
    <e v="#N/A"/>
  </r>
  <r>
    <x v="13"/>
    <n v="111200670589.44417"/>
    <n v="86408168"/>
    <s v="1973Northern Africa"/>
    <x v="15"/>
    <n v="117995516363.34073"/>
    <n v="6.1104359693866517E-2"/>
    <e v="#N/A"/>
    <x v="0"/>
    <e v="#N/A"/>
  </r>
  <r>
    <x v="14"/>
    <n v="117995516363.34073"/>
    <n v="88534246"/>
    <s v="1974Northern Africa"/>
    <x v="15"/>
    <n v="127001470271.67239"/>
    <n v="7.6324543388579746E-2"/>
    <e v="#N/A"/>
    <x v="0"/>
    <e v="#N/A"/>
  </r>
  <r>
    <x v="15"/>
    <n v="127001470271.67239"/>
    <n v="90754050"/>
    <s v="1975Northern Africa"/>
    <x v="15"/>
    <n v="140766896092.42322"/>
    <n v="0.10838792489019866"/>
    <e v="#N/A"/>
    <x v="0"/>
    <e v="#N/A"/>
  </r>
  <r>
    <x v="16"/>
    <n v="140766896092.42322"/>
    <n v="93072246"/>
    <s v="1976Northern Africa"/>
    <x v="15"/>
    <n v="149633316203.04581"/>
    <n v="6.2986542693966641E-2"/>
    <e v="#N/A"/>
    <x v="0"/>
    <e v="#N/A"/>
  </r>
  <r>
    <x v="17"/>
    <n v="149633316203.04581"/>
    <n v="95487164"/>
    <s v="1977Northern Africa"/>
    <x v="15"/>
    <n v="158603298167.05173"/>
    <n v="5.9946422305003688E-2"/>
    <e v="#N/A"/>
    <x v="0"/>
    <e v="#N/A"/>
  </r>
  <r>
    <x v="18"/>
    <n v="158603298167.05173"/>
    <n v="98008354"/>
    <s v="1978Northern Africa"/>
    <x v="15"/>
    <n v="166461953417.15842"/>
    <n v="4.954912880707818E-2"/>
    <e v="#N/A"/>
    <x v="0"/>
    <e v="#N/A"/>
  </r>
  <r>
    <x v="19"/>
    <n v="166461953417.15842"/>
    <n v="100645230"/>
    <s v="1979Northern Africa"/>
    <x v="15"/>
    <n v="173439216409.46719"/>
    <n v="4.1915061364343975E-2"/>
    <e v="#N/A"/>
    <x v="0"/>
    <e v="#N/A"/>
  </r>
  <r>
    <x v="20"/>
    <n v="173439216409.46719"/>
    <n v="103402234"/>
    <s v="1980Northern Africa"/>
    <x v="15"/>
    <n v="180441290597.68527"/>
    <n v="4.0371920106506476E-2"/>
    <e v="#N/A"/>
    <x v="0"/>
    <e v="#N/A"/>
  </r>
  <r>
    <x v="21"/>
    <n v="180441290597.68527"/>
    <n v="106282605"/>
    <s v="1981Northern Africa"/>
    <x v="15"/>
    <n v="193458158748.33319"/>
    <n v="7.2139076968090077E-2"/>
    <e v="#N/A"/>
    <x v="0"/>
    <e v="#N/A"/>
  </r>
  <r>
    <x v="22"/>
    <n v="193458158748.33319"/>
    <n v="109278868"/>
    <s v="1982Northern Africa"/>
    <x v="15"/>
    <n v="201876852328.41269"/>
    <n v="4.3516870182928047E-2"/>
    <e v="#N/A"/>
    <x v="0"/>
    <e v="#N/A"/>
  </r>
  <r>
    <x v="23"/>
    <n v="201876852328.41269"/>
    <n v="112370192"/>
    <s v="1983Northern Africa"/>
    <x v="15"/>
    <n v="213988753267.84229"/>
    <n v="5.9996482012340868E-2"/>
    <e v="#N/A"/>
    <x v="0"/>
    <e v="#N/A"/>
  </r>
  <r>
    <x v="24"/>
    <n v="213988753267.84229"/>
    <n v="115528083"/>
    <s v="1984Northern Africa"/>
    <x v="15"/>
    <n v="222575639063.32062"/>
    <n v="4.012774346477177E-2"/>
    <e v="#N/A"/>
    <x v="0"/>
    <e v="#N/A"/>
  </r>
  <r>
    <x v="25"/>
    <n v="222575639063.32062"/>
    <n v="118729116"/>
    <s v="1985Northern Africa"/>
    <x v="15"/>
    <n v="229920328204.04172"/>
    <n v="3.2998620925588362E-2"/>
    <e v="#N/A"/>
    <x v="0"/>
    <e v="#N/A"/>
  </r>
  <r>
    <x v="26"/>
    <n v="229920328204.04172"/>
    <n v="121960428"/>
    <s v="1986Northern Africa"/>
    <x v="15"/>
    <n v="235391717350.47998"/>
    <n v="2.3796891684943589E-2"/>
    <e v="#N/A"/>
    <x v="0"/>
    <e v="#N/A"/>
  </r>
  <r>
    <x v="27"/>
    <n v="235391717350.47998"/>
    <n v="125217402"/>
    <s v="1987Northern Africa"/>
    <x v="15"/>
    <n v="242850569354.96393"/>
    <n v="3.1686977300812602E-2"/>
    <e v="#N/A"/>
    <x v="0"/>
    <e v="#N/A"/>
  </r>
  <r>
    <x v="28"/>
    <n v="242850569354.96393"/>
    <n v="128494199"/>
    <s v="1988Northern Africa"/>
    <x v="15"/>
    <n v="253744992032.64273"/>
    <n v="4.486060175446771E-2"/>
    <e v="#N/A"/>
    <x v="0"/>
    <e v="#N/A"/>
  </r>
  <r>
    <x v="29"/>
    <n v="253744992032.64273"/>
    <n v="131787360"/>
    <s v="1989Northern Africa"/>
    <x v="15"/>
    <n v="260792830355.70569"/>
    <n v="2.7775280475905051E-2"/>
    <e v="#N/A"/>
    <x v="0"/>
    <e v="#N/A"/>
  </r>
  <r>
    <x v="30"/>
    <n v="260792830355.70569"/>
    <n v="135090912"/>
    <s v="1990Northern Africa"/>
    <x v="15"/>
    <n v="265993470804.30322"/>
    <n v="1.9941654229927108E-2"/>
    <e v="#N/A"/>
    <x v="0"/>
    <e v="#N/A"/>
  </r>
  <r>
    <x v="31"/>
    <n v="265993470804.30322"/>
    <n v="138404720"/>
    <s v="1991Northern Africa"/>
    <x v="15"/>
    <n v="273502261133.87943"/>
    <n v="2.8229227983947558E-2"/>
    <e v="#N/A"/>
    <x v="0"/>
    <e v="#N/A"/>
  </r>
  <r>
    <x v="32"/>
    <n v="273502261133.87943"/>
    <n v="141716647"/>
    <s v="1992Northern Africa"/>
    <x v="15"/>
    <n v="275389817493.32751"/>
    <n v="6.9014287180759748E-3"/>
    <e v="#N/A"/>
    <x v="0"/>
    <e v="#N/A"/>
  </r>
  <r>
    <x v="33"/>
    <n v="275389817493.32751"/>
    <n v="144995148"/>
    <s v="1993Northern Africa"/>
    <x v="15"/>
    <n v="284021050377.14252"/>
    <n v="3.1341873720600155E-2"/>
    <e v="#N/A"/>
    <x v="0"/>
    <e v="#N/A"/>
  </r>
  <r>
    <x v="34"/>
    <n v="284021050377.14252"/>
    <n v="148200435"/>
    <s v="1994Northern Africa"/>
    <x v="15"/>
    <n v="291279203305.56451"/>
    <n v="2.5554982346499111E-2"/>
    <e v="#N/A"/>
    <x v="0"/>
    <e v="#N/A"/>
  </r>
  <r>
    <x v="35"/>
    <n v="291279203305.56451"/>
    <n v="151306209"/>
    <s v="1995Northern Africa"/>
    <x v="15"/>
    <n v="309172436602.89783"/>
    <n v="6.142983465442442E-2"/>
    <e v="#N/A"/>
    <x v="0"/>
    <e v="#N/A"/>
  </r>
  <r>
    <x v="36"/>
    <n v="309172436602.89783"/>
    <n v="154301238"/>
    <s v="1996Northern Africa"/>
    <x v="15"/>
    <n v="319515303398.08142"/>
    <n v="3.3453392252000835E-2"/>
    <e v="#N/A"/>
    <x v="0"/>
    <e v="#N/A"/>
  </r>
  <r>
    <x v="37"/>
    <n v="319515303398.08142"/>
    <n v="157198853"/>
    <s v="1997Northern Africa"/>
    <x v="15"/>
    <n v="337153835613.53632"/>
    <n v="5.5204029440427682E-2"/>
    <e v="#N/A"/>
    <x v="0"/>
    <e v="#N/A"/>
  </r>
  <r>
    <x v="38"/>
    <n v="337153835613.53632"/>
    <n v="160028836"/>
    <s v="1998Northern Africa"/>
    <x v="15"/>
    <n v="350929590951.7915"/>
    <n v="4.0858960756554152E-2"/>
    <e v="#N/A"/>
    <x v="0"/>
    <e v="#N/A"/>
  </r>
  <r>
    <x v="39"/>
    <n v="350929590951.7915"/>
    <n v="162834600"/>
    <s v="1999Northern Africa"/>
    <x v="15"/>
    <n v="367564151733.29108"/>
    <n v="4.7401419573605441E-2"/>
    <e v="#N/A"/>
    <x v="0"/>
    <e v="#N/A"/>
  </r>
  <r>
    <x v="40"/>
    <n v="367564151733.29108"/>
    <n v="165650837"/>
    <s v="2000Northern Africa"/>
    <x v="15"/>
    <n v="383230087934.10126"/>
    <n v="4.2620957802701032E-2"/>
    <e v="#N/A"/>
    <x v="0"/>
    <e v="#N/A"/>
  </r>
  <r>
    <x v="41"/>
    <n v="383230087934.10126"/>
    <n v="168495490"/>
    <s v="2001Northern Africa"/>
    <x v="15"/>
    <n v="397633767787.65796"/>
    <n v="3.7584939980060961E-2"/>
    <e v="#N/A"/>
    <x v="0"/>
    <e v="#N/A"/>
  </r>
  <r>
    <x v="42"/>
    <n v="397633767787.65796"/>
    <n v="171370966"/>
    <s v="2002Northern Africa"/>
    <x v="15"/>
    <n v="419121755410.87073"/>
    <n v="5.4039644929471109E-2"/>
    <e v="#N/A"/>
    <x v="0"/>
    <e v="#N/A"/>
  </r>
  <r>
    <x v="43"/>
    <n v="419121755410.87073"/>
    <n v="174278944"/>
    <s v="2003Northern Africa"/>
    <x v="15"/>
    <n v="437616866326.49115"/>
    <n v="4.4128253131335171E-2"/>
    <e v="#N/A"/>
    <x v="0"/>
    <e v="#N/A"/>
  </r>
  <r>
    <x v="44"/>
    <n v="437616866326.49115"/>
    <n v="177215889"/>
    <s v="2004Northern Africa"/>
    <x v="15"/>
    <n v="459237859040.48145"/>
    <n v="4.9406214379908331E-2"/>
    <e v="#N/A"/>
    <x v="0"/>
    <e v="#N/A"/>
  </r>
  <r>
    <x v="45"/>
    <n v="459237859040.48145"/>
    <n v="180185151"/>
    <s v="2005Northern Africa"/>
    <x v="15"/>
    <n v="484815866605.66095"/>
    <n v="5.5696644041110854E-2"/>
    <e v="#N/A"/>
    <x v="0"/>
    <e v="#N/A"/>
  </r>
  <r>
    <x v="46"/>
    <n v="484815866605.66095"/>
    <n v="183182401"/>
    <s v="2006Northern Africa"/>
    <x v="15"/>
    <n v="513176833618.57916"/>
    <n v="5.8498429953379505E-2"/>
    <n v="6.4814251988916327E-2"/>
    <x v="1"/>
    <n v="6.3158220355368222E-3"/>
  </r>
  <r>
    <x v="47"/>
    <n v="513176833618.57916"/>
    <n v="186228118"/>
    <s v="2007Northern Africa"/>
    <x v="15"/>
    <n v="540996475845.3479"/>
    <n v="5.4210635407298646E-2"/>
    <n v="6.9690608567981593E-2"/>
    <x v="2"/>
    <n v="1.5479973160682947E-2"/>
  </r>
  <r>
    <x v="48"/>
    <n v="540996475845.3479"/>
    <n v="189378761"/>
    <s v="2008Northern Africa"/>
    <x v="15"/>
    <n v="559649930248.41992"/>
    <n v="3.4479807606740076E-2"/>
    <n v="-6.6104853658739415E-2"/>
    <x v="3"/>
    <n v="-0.10058466126547949"/>
  </r>
  <r>
    <x v="49"/>
    <n v="559649930248.41992"/>
    <n v="192707228"/>
    <s v="2009Northern Africa"/>
    <x v="15"/>
    <n v="583092650664.38098"/>
    <n v="4.1888186076526779E-2"/>
    <n v="8.65414159438882E-3"/>
    <x v="4"/>
    <n v="-3.3234044482137959E-2"/>
  </r>
  <r>
    <x v="50"/>
    <n v="583092650664.38098"/>
    <n v="196262338"/>
    <s v="2010Northern Africa"/>
    <x v="15"/>
    <n v="595665859631.40356"/>
    <n v="2.1562969371499596E-2"/>
    <n v="1.7649010596465953E-2"/>
    <x v="5"/>
    <n v="-3.9139587750336435E-3"/>
  </r>
  <r>
    <x v="51"/>
    <n v="595665859631.40356"/>
    <n v="200064097"/>
    <s v="2011Northern Africa"/>
    <x v="15"/>
    <n v="611437979680.45837"/>
    <n v="2.6478133325980036E-2"/>
    <n v="0.13767871884343497"/>
    <x v="6"/>
    <n v="0.11120058551745493"/>
  </r>
  <r>
    <x v="52"/>
    <n v="611437979680.45837"/>
    <n v="204088811"/>
    <s v="2012Northern Africa"/>
    <x v="15"/>
    <n v="631562749855.83582"/>
    <n v="3.2913837288770953E-2"/>
    <n v="1.4444120421939211E-2"/>
    <x v="7"/>
    <n v="-1.8469716866831742E-2"/>
  </r>
  <r>
    <x v="53"/>
    <n v="631562749855.83582"/>
    <n v="208285996"/>
    <s v="2013Northern Africa"/>
    <x v="15"/>
    <n v="654169571986.61499"/>
    <n v="3.5795053042535496E-2"/>
    <n v="9.2990573663269682E-3"/>
    <x v="8"/>
    <n v="-2.6495995676208528E-2"/>
  </r>
  <r>
    <x v="54"/>
    <n v="654169571986.61499"/>
    <n v="212581566"/>
    <s v="2014Northern Africa"/>
    <x v="15"/>
    <n v="679919554243.68579"/>
    <n v="3.9362855381475326E-2"/>
    <n v="-2.2781240624816346E-2"/>
    <x v="9"/>
    <n v="-6.2144096006291671E-2"/>
  </r>
  <r>
    <x v="55"/>
    <n v="679919554243.68579"/>
    <n v="216917076"/>
    <s v="2015Northern Africa"/>
    <x v="15"/>
    <n v="701473269311.31519"/>
    <n v="3.1700390043355675E-2"/>
    <n v="-2.29841469308254E-2"/>
    <x v="10"/>
    <n v="-5.4684536974181075E-2"/>
  </r>
  <r>
    <x v="56"/>
    <n v="701473269311.31519"/>
    <n v="221276118"/>
    <s v="2016Northern Africa"/>
    <x v="15"/>
    <n v="724535886618.74963"/>
    <n v="3.2877400061269046E-2"/>
    <n v="0.1264461416755307"/>
    <x v="11"/>
    <n v="9.3568741614261652E-2"/>
  </r>
  <r>
    <x v="57"/>
    <n v="724535886618.74963"/>
    <n v="225659857"/>
    <s v="2017Northern Africa"/>
    <x v="15"/>
    <n v="748845720870.30054"/>
    <n v="3.3552284573507674E-2"/>
    <n v="2.5880996588368621E-2"/>
    <x v="12"/>
    <n v="-7.6712879851390525E-3"/>
  </r>
  <r>
    <x v="58"/>
    <n v="748845720870.30054"/>
    <n v="230047841"/>
    <s v="2018Northern Africa"/>
    <x v="15"/>
    <n v="768790602807.02588"/>
    <n v="2.6634166933004133E-2"/>
    <e v="#N/A"/>
    <x v="0"/>
    <e v="#N/A"/>
  </r>
  <r>
    <x v="59"/>
    <n v="768790602807.02588"/>
    <n v="234420854"/>
    <s v="2019Northern Africa"/>
    <x v="15"/>
    <n v="753716242710.07324"/>
    <n v="-1.9607888080203861E-2"/>
    <e v="#N/A"/>
    <x v="0"/>
    <e v="#N/A"/>
  </r>
  <r>
    <x v="60"/>
    <n v="753716242710.07324"/>
    <n v="238763891"/>
    <s v="2020Northern Africa"/>
    <x v="15"/>
    <e v="#N/A"/>
    <e v="#N/A"/>
    <e v="#N/A"/>
    <x v="0"/>
    <e v="#N/A"/>
  </r>
  <r>
    <x v="21"/>
    <n v="208003802.01759401"/>
    <n v="93415"/>
    <s v="1981Polynesia"/>
    <x v="16"/>
    <n v="575895060.09613299"/>
    <n v="1.7686756420318743"/>
    <e v="#N/A"/>
    <x v="0"/>
    <e v="#N/A"/>
  </r>
  <r>
    <x v="22"/>
    <n v="575895060.09613299"/>
    <n v="251001"/>
    <s v="1982Polynesia"/>
    <x v="16"/>
    <n v="581757272.76275206"/>
    <n v="1.0179307087024636E-2"/>
    <e v="#N/A"/>
    <x v="0"/>
    <e v="#N/A"/>
  </r>
  <r>
    <x v="23"/>
    <n v="581757272.76275206"/>
    <n v="252081"/>
    <s v="1983Polynesia"/>
    <x v="16"/>
    <n v="590249419.88523602"/>
    <n v="1.4597406031823024E-2"/>
    <e v="#N/A"/>
    <x v="0"/>
    <e v="#N/A"/>
  </r>
  <r>
    <x v="24"/>
    <n v="590249419.88523602"/>
    <n v="253036"/>
    <s v="1984Polynesia"/>
    <x v="16"/>
    <n v="619349536.55891204"/>
    <n v="4.9301389706294163E-2"/>
    <e v="#N/A"/>
    <x v="0"/>
    <e v="#N/A"/>
  </r>
  <r>
    <x v="25"/>
    <n v="619349536.55891204"/>
    <n v="253891"/>
    <s v="1985Polynesia"/>
    <x v="16"/>
    <n v="645286374.27558303"/>
    <n v="4.1877544400493738E-2"/>
    <e v="#N/A"/>
    <x v="0"/>
    <e v="#N/A"/>
  </r>
  <r>
    <x v="26"/>
    <n v="645286374.27558303"/>
    <n v="254633"/>
    <s v="1986Polynesia"/>
    <x v="16"/>
    <n v="654559372.534989"/>
    <n v="1.4370361174627533E-2"/>
    <e v="#N/A"/>
    <x v="0"/>
    <e v="#N/A"/>
  </r>
  <r>
    <x v="27"/>
    <n v="654559372.534989"/>
    <n v="255280"/>
    <s v="1987Polynesia"/>
    <x v="16"/>
    <n v="644005141.35066104"/>
    <n v="-1.6124177006973994E-2"/>
    <e v="#N/A"/>
    <x v="0"/>
    <e v="#N/A"/>
  </r>
  <r>
    <x v="28"/>
    <n v="644005141.35066104"/>
    <n v="255961"/>
    <s v="1988Polynesia"/>
    <x v="16"/>
    <n v="659634933.66009402"/>
    <n v="2.4269670078491679E-2"/>
    <e v="#N/A"/>
    <x v="0"/>
    <e v="#N/A"/>
  </r>
  <r>
    <x v="29"/>
    <n v="659634933.66009402"/>
    <n v="256783"/>
    <s v="1989Polynesia"/>
    <x v="16"/>
    <n v="657843492.17521834"/>
    <n v="-2.7158074769260132E-3"/>
    <e v="#N/A"/>
    <x v="0"/>
    <e v="#N/A"/>
  </r>
  <r>
    <x v="30"/>
    <n v="657843492.17521834"/>
    <n v="266776"/>
    <s v="1990Polynesia"/>
    <x v="16"/>
    <n v="665281275.22992504"/>
    <n v="1.1306310913121509E-2"/>
    <e v="#N/A"/>
    <x v="0"/>
    <e v="#N/A"/>
  </r>
  <r>
    <x v="31"/>
    <n v="665281275.22992504"/>
    <n v="268257"/>
    <s v="1991Polynesia"/>
    <x v="16"/>
    <n v="665790336.1232717"/>
    <n v="7.6518145377035829E-4"/>
    <e v="#N/A"/>
    <x v="0"/>
    <e v="#N/A"/>
  </r>
  <r>
    <x v="32"/>
    <n v="665790336.1232717"/>
    <n v="269998"/>
    <s v="1992Polynesia"/>
    <x v="16"/>
    <n v="692146350.578879"/>
    <n v="3.958605739018628E-2"/>
    <e v="#N/A"/>
    <x v="0"/>
    <e v="#N/A"/>
  </r>
  <r>
    <x v="33"/>
    <n v="692146350.578879"/>
    <n v="271867"/>
    <s v="1993Polynesia"/>
    <x v="16"/>
    <n v="697873669.50133693"/>
    <n v="8.2747224162460498E-3"/>
    <e v="#N/A"/>
    <x v="0"/>
    <e v="#N/A"/>
  </r>
  <r>
    <x v="34"/>
    <n v="697873669.50133693"/>
    <n v="273687"/>
    <s v="1994Polynesia"/>
    <x v="16"/>
    <n v="743386592.133726"/>
    <n v="6.5216563715478904E-2"/>
    <e v="#N/A"/>
    <x v="0"/>
    <e v="#N/A"/>
  </r>
  <r>
    <x v="35"/>
    <n v="743386592.133726"/>
    <n v="275320"/>
    <s v="1995Polynesia"/>
    <x v="16"/>
    <n v="777100461.50052845"/>
    <n v="4.5351731822381058E-2"/>
    <e v="#N/A"/>
    <x v="0"/>
    <e v="#N/A"/>
  </r>
  <r>
    <x v="36"/>
    <n v="777100461.50052845"/>
    <n v="276749"/>
    <s v="1996Polynesia"/>
    <x v="16"/>
    <n v="786092878.1357199"/>
    <n v="1.1571755623240421E-2"/>
    <e v="#N/A"/>
    <x v="0"/>
    <e v="#N/A"/>
  </r>
  <r>
    <x v="37"/>
    <n v="786092878.1357199"/>
    <n v="278014"/>
    <s v="1997Polynesia"/>
    <x v="16"/>
    <n v="807604063.12417793"/>
    <n v="2.7364686268973148E-2"/>
    <e v="#N/A"/>
    <x v="0"/>
    <e v="#N/A"/>
  </r>
  <r>
    <x v="38"/>
    <n v="807604063.12417793"/>
    <n v="279207"/>
    <s v="1998Polynesia"/>
    <x v="16"/>
    <n v="829047987.06438923"/>
    <n v="2.6552521116915306E-2"/>
    <e v="#N/A"/>
    <x v="0"/>
    <e v="#N/A"/>
  </r>
  <r>
    <x v="39"/>
    <n v="829047987.06438923"/>
    <n v="280425"/>
    <s v="1999Polynesia"/>
    <x v="16"/>
    <n v="863925108.31168008"/>
    <n v="4.2068881164272209E-2"/>
    <e v="#N/A"/>
    <x v="0"/>
    <e v="#N/A"/>
  </r>
  <r>
    <x v="40"/>
    <n v="863925108.31168008"/>
    <n v="281808"/>
    <s v="2000Polynesia"/>
    <x v="16"/>
    <n v="911595457.44321609"/>
    <n v="5.5178798107506699E-2"/>
    <e v="#N/A"/>
    <x v="0"/>
    <e v="#N/A"/>
  </r>
  <r>
    <x v="41"/>
    <n v="911595457.44321609"/>
    <n v="283354"/>
    <s v="2001Polynesia"/>
    <x v="16"/>
    <n v="1574964463.6059587"/>
    <n v="0.72770108796210664"/>
    <e v="#N/A"/>
    <x v="0"/>
    <e v="#N/A"/>
  </r>
  <r>
    <x v="42"/>
    <n v="1574964463.6059587"/>
    <n v="344103"/>
    <s v="2002Polynesia"/>
    <x v="16"/>
    <n v="1613455149.515512"/>
    <n v="2.4439082150099489E-2"/>
    <e v="#N/A"/>
    <x v="0"/>
    <e v="#N/A"/>
  </r>
  <r>
    <x v="43"/>
    <n v="1613455149.515512"/>
    <n v="346291"/>
    <s v="2003Polynesia"/>
    <x v="16"/>
    <n v="1633445406.6129663"/>
    <n v="1.2389719728780113E-2"/>
    <e v="#N/A"/>
    <x v="0"/>
    <e v="#N/A"/>
  </r>
  <r>
    <x v="44"/>
    <n v="1633445406.6129663"/>
    <n v="348366"/>
    <s v="2004Polynesia"/>
    <x v="16"/>
    <n v="1655291460.0076377"/>
    <n v="1.3374217042227521E-2"/>
    <e v="#N/A"/>
    <x v="0"/>
    <e v="#N/A"/>
  </r>
  <r>
    <x v="45"/>
    <n v="1655291460.0076377"/>
    <n v="350184"/>
    <s v="2005Polynesia"/>
    <x v="16"/>
    <n v="1642141672.5190852"/>
    <n v="-7.9440919054170056E-3"/>
    <e v="#N/A"/>
    <x v="0"/>
    <e v="#N/A"/>
  </r>
  <r>
    <x v="46"/>
    <n v="1642141672.5190852"/>
    <n v="351815"/>
    <s v="2006Polynesia"/>
    <x v="16"/>
    <n v="1696978558.2102506"/>
    <n v="3.3393516898602593E-2"/>
    <n v="6.4814251988916327E-2"/>
    <x v="1"/>
    <n v="3.1420735090313734E-2"/>
  </r>
  <r>
    <x v="47"/>
    <n v="1696978558.2102506"/>
    <n v="353208"/>
    <s v="2007Polynesia"/>
    <x v="16"/>
    <n v="1707570205.1145644"/>
    <n v="6.2414736197282661E-3"/>
    <n v="6.9690608567981593E-2"/>
    <x v="2"/>
    <n v="6.3449134948253327E-2"/>
  </r>
  <r>
    <x v="48"/>
    <n v="1707570205.1145644"/>
    <n v="354459"/>
    <s v="2008Polynesia"/>
    <x v="16"/>
    <n v="1627918545.4453502"/>
    <n v="-4.6646199043904213E-2"/>
    <n v="-6.6104853658739415E-2"/>
    <x v="3"/>
    <n v="-1.9458654614835202E-2"/>
  </r>
  <r>
    <x v="49"/>
    <n v="1627918545.4453502"/>
    <n v="355538"/>
    <s v="2009Polynesia"/>
    <x v="16"/>
    <n v="1634825048.9128675"/>
    <n v="4.2425362662281696E-3"/>
    <n v="8.65414159438882E-3"/>
    <x v="4"/>
    <n v="4.4116053281606504E-3"/>
  </r>
  <r>
    <x v="50"/>
    <n v="1634825048.9128675"/>
    <n v="356530"/>
    <s v="2010Polynesia"/>
    <x v="16"/>
    <n v="1689905394.4574823"/>
    <n v="3.3691889894421623E-2"/>
    <n v="1.7649010596465953E-2"/>
    <x v="5"/>
    <n v="-1.604287929795567E-2"/>
  </r>
  <r>
    <x v="51"/>
    <n v="1689905394.4574823"/>
    <n v="357408"/>
    <s v="2011Polynesia"/>
    <x v="16"/>
    <n v="1638733308.4212382"/>
    <n v="-3.0281035970461612E-2"/>
    <n v="0.13767871884343497"/>
    <x v="6"/>
    <n v="0.16795975481389658"/>
  </r>
  <r>
    <x v="52"/>
    <n v="1638733308.4212382"/>
    <n v="358238"/>
    <s v="2012Polynesia"/>
    <x v="16"/>
    <n v="1624993813.6690457"/>
    <n v="-8.3842164442420319E-3"/>
    <n v="1.4444120421939211E-2"/>
    <x v="7"/>
    <n v="2.2828336866181242E-2"/>
  </r>
  <r>
    <x v="53"/>
    <n v="1624993813.6690457"/>
    <n v="359046"/>
    <s v="2013Polynesia"/>
    <x v="16"/>
    <n v="1643395789.118819"/>
    <n v="1.1324335695914955E-2"/>
    <n v="9.2990573663269682E-3"/>
    <x v="8"/>
    <n v="-2.0252783295879873E-3"/>
  </r>
  <r>
    <x v="54"/>
    <n v="1643395789.118819"/>
    <n v="360007"/>
    <s v="2014Polynesia"/>
    <x v="16"/>
    <n v="1696662935.9425809"/>
    <n v="3.2412853420005217E-2"/>
    <n v="-2.2781240624816346E-2"/>
    <x v="9"/>
    <n v="-5.5194094044821562E-2"/>
  </r>
  <r>
    <x v="55"/>
    <n v="1696662935.9425809"/>
    <n v="361195"/>
    <s v="2015Polynesia"/>
    <x v="16"/>
    <n v="1770731489.842001"/>
    <n v="4.3655432278463246E-2"/>
    <n v="-2.29841469308254E-2"/>
    <x v="10"/>
    <n v="-6.6639579209288646E-2"/>
  </r>
  <r>
    <x v="56"/>
    <n v="1770731489.842001"/>
    <n v="362654"/>
    <s v="2016Polynesia"/>
    <x v="16"/>
    <n v="1756051732.0754876"/>
    <n v="-8.2902223463723335E-3"/>
    <n v="0.1264461416755307"/>
    <x v="11"/>
    <n v="0.13473636402190303"/>
  </r>
  <r>
    <x v="57"/>
    <n v="1756051732.0754876"/>
    <n v="364342"/>
    <s v="2017Polynesia"/>
    <x v="16"/>
    <n v="1760042458.2049878"/>
    <n v="2.2725561306691233E-3"/>
    <n v="2.5880996588368621E-2"/>
    <x v="12"/>
    <n v="2.3608440457699498E-2"/>
  </r>
  <r>
    <x v="58"/>
    <n v="1760042458.2049878"/>
    <n v="366293"/>
    <s v="2018Polynesia"/>
    <x v="16"/>
    <n v="1786094971.4341111"/>
    <n v="1.4802207246576105E-2"/>
    <e v="#N/A"/>
    <x v="0"/>
    <e v="#N/A"/>
  </r>
  <r>
    <x v="59"/>
    <n v="1786094971.4341111"/>
    <n v="368557"/>
    <s v="2019Polynesia"/>
    <x v="16"/>
    <n v="789654516.65638638"/>
    <n v="-0.55788772193768166"/>
    <e v="#N/A"/>
    <x v="0"/>
    <e v="#N/A"/>
  </r>
  <r>
    <x v="60"/>
    <n v="789654516.65638638"/>
    <n v="210202"/>
    <s v="2020Polynesia"/>
    <x v="16"/>
    <e v="#N/A"/>
    <e v="#N/A"/>
    <e v="#N/A"/>
    <x v="0"/>
    <e v="#N/A"/>
  </r>
  <r>
    <x v="0"/>
    <n v="590381210027.48499"/>
    <n v="148651508"/>
    <s v="1960South America"/>
    <x v="17"/>
    <n v="631914723093.2821"/>
    <n v="7.0350330194051347E-2"/>
    <e v="#N/A"/>
    <x v="0"/>
    <e v="#N/A"/>
  </r>
  <r>
    <x v="1"/>
    <n v="631914723093.2821"/>
    <n v="152700659"/>
    <s v="1961South America"/>
    <x v="17"/>
    <n v="660945164481.73901"/>
    <n v="4.59404415303859E-2"/>
    <e v="#N/A"/>
    <x v="0"/>
    <e v="#N/A"/>
  </r>
  <r>
    <x v="2"/>
    <n v="660945164481.73901"/>
    <n v="156862356"/>
    <s v="1962South America"/>
    <x v="17"/>
    <n v="666625790277.97278"/>
    <n v="8.5947005916717778E-3"/>
    <e v="#N/A"/>
    <x v="0"/>
    <e v="#N/A"/>
  </r>
  <r>
    <x v="3"/>
    <n v="666625790277.97278"/>
    <n v="161115030"/>
    <s v="1963South America"/>
    <x v="17"/>
    <n v="708824959659.57971"/>
    <n v="6.3302635447108235E-2"/>
    <e v="#N/A"/>
    <x v="0"/>
    <e v="#N/A"/>
  </r>
  <r>
    <x v="4"/>
    <n v="708824959659.57971"/>
    <n v="165429171"/>
    <s v="1964South America"/>
    <x v="17"/>
    <n v="741955450812.59827"/>
    <n v="4.6740017689176572E-2"/>
    <e v="#N/A"/>
    <x v="0"/>
    <e v="#N/A"/>
  </r>
  <r>
    <x v="5"/>
    <n v="741955450812.59827"/>
    <n v="169782204"/>
    <s v="1965South America"/>
    <x v="17"/>
    <n v="766539614916.02063"/>
    <n v="3.3134285995874091E-2"/>
    <e v="#N/A"/>
    <x v="0"/>
    <e v="#N/A"/>
  </r>
  <r>
    <x v="6"/>
    <n v="766539614916.02063"/>
    <n v="174169707"/>
    <s v="1966South America"/>
    <x v="17"/>
    <n v="796610867823.28577"/>
    <n v="3.9229874519348451E-2"/>
    <e v="#N/A"/>
    <x v="0"/>
    <e v="#N/A"/>
  </r>
  <r>
    <x v="7"/>
    <n v="796610867823.28577"/>
    <n v="178594013"/>
    <s v="1967South America"/>
    <x v="17"/>
    <n v="858296787364.0863"/>
    <n v="7.7435448137125551E-2"/>
    <e v="#N/A"/>
    <x v="0"/>
    <e v="#N/A"/>
  </r>
  <r>
    <x v="8"/>
    <n v="858296787364.0863"/>
    <n v="183048040"/>
    <s v="1968South America"/>
    <x v="17"/>
    <n v="918996752818.58569"/>
    <n v="7.0721417519125307E-2"/>
    <e v="#N/A"/>
    <x v="0"/>
    <e v="#N/A"/>
  </r>
  <r>
    <x v="9"/>
    <n v="918996752818.58569"/>
    <n v="187525445"/>
    <s v="1969South America"/>
    <x v="17"/>
    <n v="979855274515.88367"/>
    <n v="6.6222782083444232E-2"/>
    <e v="#N/A"/>
    <x v="0"/>
    <e v="#N/A"/>
  </r>
  <r>
    <x v="10"/>
    <n v="979855274515.88367"/>
    <n v="192024003"/>
    <s v="1970South America"/>
    <x v="17"/>
    <n v="1053985224446.5671"/>
    <n v="7.5653978560567214E-2"/>
    <e v="#N/A"/>
    <x v="0"/>
    <e v="#N/A"/>
  </r>
  <r>
    <x v="11"/>
    <n v="1053985224446.5671"/>
    <n v="196537755"/>
    <s v="1971South America"/>
    <x v="17"/>
    <n v="1126584300893.7603"/>
    <n v="6.8880544777384145E-2"/>
    <e v="#N/A"/>
    <x v="0"/>
    <e v="#N/A"/>
  </r>
  <r>
    <x v="12"/>
    <n v="1126584300893.7603"/>
    <n v="201072546"/>
    <s v="1972South America"/>
    <x v="17"/>
    <n v="1230352787923.635"/>
    <n v="9.2108941113018705E-2"/>
    <e v="#N/A"/>
    <x v="0"/>
    <e v="#N/A"/>
  </r>
  <r>
    <x v="13"/>
    <n v="1230352787923.635"/>
    <n v="205652969"/>
    <s v="1973South America"/>
    <x v="17"/>
    <n v="1315699871467.0056"/>
    <n v="6.936797671455186E-2"/>
    <e v="#N/A"/>
    <x v="0"/>
    <e v="#N/A"/>
  </r>
  <r>
    <x v="14"/>
    <n v="1315699871467.0056"/>
    <n v="210312692"/>
    <s v="1974South America"/>
    <x v="17"/>
    <n v="1359938429085.5564"/>
    <n v="3.3623593478978364E-2"/>
    <e v="#N/A"/>
    <x v="0"/>
    <e v="#N/A"/>
  </r>
  <r>
    <x v="15"/>
    <n v="1359938429085.5564"/>
    <n v="215076285"/>
    <s v="1975South America"/>
    <x v="17"/>
    <n v="1451994355367.7422"/>
    <n v="6.7691245657412358E-2"/>
    <e v="#N/A"/>
    <x v="0"/>
    <e v="#N/A"/>
  </r>
  <r>
    <x v="16"/>
    <n v="1451994355367.7422"/>
    <n v="219947921"/>
    <s v="1976South America"/>
    <x v="17"/>
    <n v="1525448584302.9858"/>
    <n v="5.0588508601081994E-2"/>
    <e v="#N/A"/>
    <x v="0"/>
    <e v="#N/A"/>
  </r>
  <r>
    <x v="17"/>
    <n v="1525448584302.9858"/>
    <n v="224921517"/>
    <s v="1977South America"/>
    <x v="17"/>
    <n v="1561549752769.657"/>
    <n v="2.3665935933964377E-2"/>
    <e v="#N/A"/>
    <x v="0"/>
    <e v="#N/A"/>
  </r>
  <r>
    <x v="18"/>
    <n v="1561549752769.657"/>
    <n v="229997749"/>
    <s v="1978South America"/>
    <x v="17"/>
    <n v="1656896706610.5791"/>
    <n v="6.1059184103362085E-2"/>
    <e v="#N/A"/>
    <x v="0"/>
    <e v="#N/A"/>
  </r>
  <r>
    <x v="19"/>
    <n v="1656896706610.5791"/>
    <n v="235174398"/>
    <s v="1979South America"/>
    <x v="17"/>
    <n v="1749435838207.7771"/>
    <n v="5.5850875451675108E-2"/>
    <e v="#N/A"/>
    <x v="0"/>
    <e v="#N/A"/>
  </r>
  <r>
    <x v="20"/>
    <n v="1749435838207.7771"/>
    <n v="240446440"/>
    <s v="1980South America"/>
    <x v="17"/>
    <n v="1705923043107.5667"/>
    <n v="-2.4872472685130043E-2"/>
    <e v="#N/A"/>
    <x v="0"/>
    <e v="#N/A"/>
  </r>
  <r>
    <x v="21"/>
    <n v="1705923043107.5667"/>
    <n v="245814915"/>
    <s v="1981South America"/>
    <x v="17"/>
    <n v="1696568695867.3271"/>
    <n v="-5.4834520689744926E-3"/>
    <e v="#N/A"/>
    <x v="0"/>
    <e v="#N/A"/>
  </r>
  <r>
    <x v="22"/>
    <n v="1696568695867.3271"/>
    <n v="251271126"/>
    <s v="1982South America"/>
    <x v="17"/>
    <n v="1653361030976.7861"/>
    <n v="-2.5467677787401444E-2"/>
    <e v="#N/A"/>
    <x v="0"/>
    <e v="#N/A"/>
  </r>
  <r>
    <x v="23"/>
    <n v="1653361030976.7861"/>
    <n v="256787340"/>
    <s v="1983South America"/>
    <x v="17"/>
    <n v="1717868417286.3196"/>
    <n v="3.9015910681905464E-2"/>
    <e v="#N/A"/>
    <x v="0"/>
    <e v="#N/A"/>
  </r>
  <r>
    <x v="24"/>
    <n v="1717868417286.3196"/>
    <n v="262327535"/>
    <s v="1984South America"/>
    <x v="17"/>
    <n v="1794176739280.6965"/>
    <n v="4.4420353285800296E-2"/>
    <e v="#N/A"/>
    <x v="0"/>
    <e v="#N/A"/>
  </r>
  <r>
    <x v="25"/>
    <n v="1794176739280.6965"/>
    <n v="267863543"/>
    <s v="1985South America"/>
    <x v="17"/>
    <n v="1924561426096.9412"/>
    <n v="7.2671038455507597E-2"/>
    <e v="#N/A"/>
    <x v="0"/>
    <e v="#N/A"/>
  </r>
  <r>
    <x v="26"/>
    <n v="1924561426096.9412"/>
    <n v="273382491"/>
    <s v="1986South America"/>
    <x v="17"/>
    <n v="1999700379258.3875"/>
    <n v="3.9042117410525989E-2"/>
    <e v="#N/A"/>
    <x v="0"/>
    <e v="#N/A"/>
  </r>
  <r>
    <x v="27"/>
    <n v="1999700379258.3875"/>
    <n v="278883345"/>
    <s v="1987South America"/>
    <x v="17"/>
    <n v="2015490129059.2371"/>
    <n v="7.8960578117734936E-3"/>
    <e v="#N/A"/>
    <x v="0"/>
    <e v="#N/A"/>
  </r>
  <r>
    <x v="28"/>
    <n v="2015490129059.2371"/>
    <n v="284364799"/>
    <s v="1988South America"/>
    <x v="17"/>
    <n v="2022473672430.8643"/>
    <n v="3.4649355364924084E-3"/>
    <e v="#N/A"/>
    <x v="0"/>
    <e v="#N/A"/>
  </r>
  <r>
    <x v="29"/>
    <n v="2022473672430.8643"/>
    <n v="289830013"/>
    <s v="1989South America"/>
    <x v="17"/>
    <n v="2001302976650.8848"/>
    <n v="-1.0467723792188521E-2"/>
    <e v="#N/A"/>
    <x v="0"/>
    <e v="#N/A"/>
  </r>
  <r>
    <x v="30"/>
    <n v="2001302976650.8848"/>
    <n v="295280413"/>
    <s v="1990South America"/>
    <x v="17"/>
    <n v="2074734938057.6008"/>
    <n v="3.6692076244048799E-2"/>
    <e v="#N/A"/>
    <x v="0"/>
    <e v="#N/A"/>
  </r>
  <r>
    <x v="31"/>
    <n v="2074734938057.6008"/>
    <n v="300706712"/>
    <s v="1991South America"/>
    <x v="17"/>
    <n v="2120798052003.55"/>
    <n v="2.2201927147895928E-2"/>
    <e v="#N/A"/>
    <x v="0"/>
    <e v="#N/A"/>
  </r>
  <r>
    <x v="32"/>
    <n v="2120798052003.55"/>
    <n v="306101384"/>
    <s v="1992South America"/>
    <x v="17"/>
    <n v="2217733865819.4849"/>
    <n v="4.5707234465043989E-2"/>
    <e v="#N/A"/>
    <x v="0"/>
    <e v="#N/A"/>
  </r>
  <r>
    <x v="33"/>
    <n v="2217733865819.4849"/>
    <n v="311470168"/>
    <s v="1993South America"/>
    <x v="17"/>
    <n v="2321105686990.5371"/>
    <n v="4.6611463514290907E-2"/>
    <e v="#N/A"/>
    <x v="0"/>
    <e v="#N/A"/>
  </r>
  <r>
    <x v="34"/>
    <n v="2321105686990.5371"/>
    <n v="316822699"/>
    <s v="1994South America"/>
    <x v="17"/>
    <n v="2408549940509.7729"/>
    <n v="3.7673533785793634E-2"/>
    <e v="#N/A"/>
    <x v="0"/>
    <e v="#N/A"/>
  </r>
  <r>
    <x v="35"/>
    <n v="2408549940509.7729"/>
    <n v="322162415"/>
    <s v="1995South America"/>
    <x v="17"/>
    <n v="2470242327192.6787"/>
    <n v="2.5613912190605603E-2"/>
    <e v="#N/A"/>
    <x v="0"/>
    <e v="#N/A"/>
  </r>
  <r>
    <x v="36"/>
    <n v="2470242327192.6787"/>
    <n v="327490753"/>
    <s v="1996South America"/>
    <x v="17"/>
    <n v="2585379948527.0327"/>
    <n v="4.6609848785646335E-2"/>
    <e v="#N/A"/>
    <x v="0"/>
    <e v="#N/A"/>
  </r>
  <r>
    <x v="37"/>
    <n v="2585379948527.0327"/>
    <n v="332794518"/>
    <s v="1997South America"/>
    <x v="17"/>
    <n v="2612941066090.9014"/>
    <n v="1.0660374147162033E-2"/>
    <e v="#N/A"/>
    <x v="0"/>
    <e v="#N/A"/>
  </r>
  <r>
    <x v="38"/>
    <n v="2612941066090.9014"/>
    <n v="338045103"/>
    <s v="1998South America"/>
    <x v="17"/>
    <n v="2580786137051.2803"/>
    <n v="-1.2306029193274726E-2"/>
    <e v="#N/A"/>
    <x v="0"/>
    <e v="#N/A"/>
  </r>
  <r>
    <x v="39"/>
    <n v="2580786137051.2803"/>
    <n v="343204873"/>
    <s v="1999South America"/>
    <x v="17"/>
    <n v="2668177220938.1382"/>
    <n v="3.3862195178523402E-2"/>
    <e v="#N/A"/>
    <x v="0"/>
    <e v="#N/A"/>
  </r>
  <r>
    <x v="40"/>
    <n v="2668177220938.1382"/>
    <n v="348245834"/>
    <s v="2000South America"/>
    <x v="17"/>
    <n v="2695500707262.8442"/>
    <n v="1.0240506556419504E-2"/>
    <e v="#N/A"/>
    <x v="0"/>
    <e v="#N/A"/>
  </r>
  <r>
    <x v="41"/>
    <n v="2695500707262.8442"/>
    <n v="353160120"/>
    <s v="2001South America"/>
    <x v="17"/>
    <n v="2699558911423.0723"/>
    <n v="1.5055474292007265E-3"/>
    <e v="#N/A"/>
    <x v="0"/>
    <e v="#N/A"/>
  </r>
  <r>
    <x v="42"/>
    <n v="2699558911423.0723"/>
    <n v="357951721"/>
    <s v="2002South America"/>
    <x v="17"/>
    <n v="2740508318697.8906"/>
    <n v="1.5168925227577956E-2"/>
    <e v="#N/A"/>
    <x v="0"/>
    <e v="#N/A"/>
  </r>
  <r>
    <x v="43"/>
    <n v="2740508318697.8906"/>
    <n v="362619694"/>
    <s v="2003South America"/>
    <x v="17"/>
    <n v="2940156710562.5991"/>
    <n v="7.2850861463382932E-2"/>
    <e v="#N/A"/>
    <x v="0"/>
    <e v="#N/A"/>
  </r>
  <r>
    <x v="44"/>
    <n v="2940156710562.5991"/>
    <n v="367167087"/>
    <s v="2004South America"/>
    <x v="17"/>
    <n v="3085996627181.019"/>
    <n v="4.9602769843690941E-2"/>
    <e v="#N/A"/>
    <x v="0"/>
    <e v="#N/A"/>
  </r>
  <r>
    <x v="45"/>
    <n v="3085996627181.019"/>
    <n v="371598712"/>
    <s v="2005South America"/>
    <x v="17"/>
    <n v="3256370627372.0645"/>
    <n v="5.5208744782938357E-2"/>
    <e v="#N/A"/>
    <x v="0"/>
    <e v="#N/A"/>
  </r>
  <r>
    <x v="46"/>
    <n v="3256370627372.0645"/>
    <n v="375909952"/>
    <s v="2006South America"/>
    <x v="17"/>
    <n v="3473833938180.1323"/>
    <n v="6.6780884516073558E-2"/>
    <n v="6.4814251988916327E-2"/>
    <x v="1"/>
    <n v="-1.9666325271572305E-3"/>
  </r>
  <r>
    <x v="47"/>
    <n v="3473833938180.1323"/>
    <n v="380105945"/>
    <s v="2007South America"/>
    <x v="17"/>
    <n v="3646344875790.6563"/>
    <n v="4.966009909526603E-2"/>
    <n v="6.9690608567981593E-2"/>
    <x v="2"/>
    <n v="2.0030509472715563E-2"/>
  </r>
  <r>
    <x v="48"/>
    <n v="3646344875790.6563"/>
    <n v="384214547"/>
    <s v="2008South America"/>
    <x v="17"/>
    <n v="3610331936473.5942"/>
    <n v="-9.8764490315121911E-3"/>
    <n v="-6.6104853658739415E-2"/>
    <x v="3"/>
    <n v="-5.6228404627227224E-2"/>
  </r>
  <r>
    <x v="49"/>
    <n v="3610331936473.5942"/>
    <n v="388272881"/>
    <s v="2009South America"/>
    <x v="17"/>
    <n v="3842849590457.9468"/>
    <n v="6.4403400594645888E-2"/>
    <n v="8.65414159438882E-3"/>
    <x v="4"/>
    <n v="-5.5749259000257068E-2"/>
  </r>
  <r>
    <x v="50"/>
    <n v="3842849590457.9468"/>
    <n v="392200499"/>
    <s v="2010South America"/>
    <x v="17"/>
    <n v="4025275668676.3701"/>
    <n v="4.7471563464622557E-2"/>
    <n v="1.7649010596465953E-2"/>
    <x v="5"/>
    <n v="-2.9822552868156604E-2"/>
  </r>
  <r>
    <x v="51"/>
    <n v="4025275668676.3701"/>
    <n v="396271498"/>
    <s v="2011South America"/>
    <x v="17"/>
    <n v="4128697834022.4917"/>
    <n v="2.5693188208431472E-2"/>
    <n v="0.13767871884343497"/>
    <x v="6"/>
    <n v="0.11198553063500349"/>
  </r>
  <r>
    <x v="52"/>
    <n v="4128697834022.4917"/>
    <n v="400313156"/>
    <s v="2012South America"/>
    <x v="17"/>
    <n v="4261558492460.5615"/>
    <n v="3.2179797064157301E-2"/>
    <n v="1.4444120421939211E-2"/>
    <x v="7"/>
    <n v="-1.773567664221809E-2"/>
  </r>
  <r>
    <x v="53"/>
    <n v="4261558492460.5615"/>
    <n v="404317007"/>
    <s v="2013South America"/>
    <x v="17"/>
    <n v="4276552541819.9985"/>
    <n v="3.5184426978918104E-3"/>
    <n v="9.2990573663269682E-3"/>
    <x v="8"/>
    <n v="5.7806146684351578E-3"/>
  </r>
  <r>
    <x v="54"/>
    <n v="4276552541819.9985"/>
    <n v="408268225"/>
    <s v="2014South America"/>
    <x v="17"/>
    <n v="3805782736512.9419"/>
    <n v="-0.11008161380070602"/>
    <n v="-2.2781240624816346E-2"/>
    <x v="9"/>
    <n v="8.7300373175889678E-2"/>
  </r>
  <r>
    <x v="55"/>
    <n v="3805782736512.9419"/>
    <n v="382073569"/>
    <s v="2015South America"/>
    <x v="17"/>
    <n v="3741314324551.7622"/>
    <n v="-1.693959335688433E-2"/>
    <n v="-2.29841469308254E-2"/>
    <x v="10"/>
    <n v="-6.0445535739410694E-3"/>
  </r>
  <r>
    <x v="56"/>
    <n v="3741314324551.7622"/>
    <n v="386124781"/>
    <s v="2016South America"/>
    <x v="17"/>
    <n v="3802685637295.8135"/>
    <n v="1.6403677269592798E-2"/>
    <n v="0.1264461416755307"/>
    <x v="11"/>
    <n v="0.1100424644059379"/>
  </r>
  <r>
    <x v="57"/>
    <n v="3802685637295.8135"/>
    <n v="390330845"/>
    <s v="2017South America"/>
    <x v="17"/>
    <n v="3863439503045.3447"/>
    <n v="1.5976568021734971E-2"/>
    <n v="2.5880996588368621E-2"/>
    <x v="12"/>
    <n v="9.9044285666336496E-3"/>
  </r>
  <r>
    <x v="58"/>
    <n v="3863439503045.3447"/>
    <n v="394541161"/>
    <s v="2018South America"/>
    <x v="17"/>
    <n v="3907731839858.0215"/>
    <n v="1.1464483079847154E-2"/>
    <e v="#N/A"/>
    <x v="0"/>
    <e v="#N/A"/>
  </r>
  <r>
    <x v="59"/>
    <n v="3907731839858.0215"/>
    <n v="398547438"/>
    <s v="2019South America"/>
    <x v="17"/>
    <n v="3690303834817.4663"/>
    <n v="-5.5640462025269066E-2"/>
    <e v="#N/A"/>
    <x v="0"/>
    <e v="#N/A"/>
  </r>
  <r>
    <x v="60"/>
    <n v="3690303834817.4663"/>
    <n v="402202650"/>
    <s v="2020South America"/>
    <x v="17"/>
    <e v="#N/A"/>
    <e v="#N/A"/>
    <e v="#N/A"/>
    <x v="0"/>
    <e v="#N/A"/>
  </r>
  <r>
    <x v="0"/>
    <n v="125395497630.14685"/>
    <n v="172957704"/>
    <s v="1960Southeast Asia"/>
    <x v="18"/>
    <n v="132659650250.72157"/>
    <n v="5.792993175879646E-2"/>
    <e v="#N/A"/>
    <x v="0"/>
    <e v="#N/A"/>
  </r>
  <r>
    <x v="1"/>
    <n v="132659650250.72157"/>
    <n v="177815481"/>
    <s v="1961Southeast Asia"/>
    <x v="18"/>
    <n v="137917675571.05243"/>
    <n v="3.9635452908200808E-2"/>
    <e v="#N/A"/>
    <x v="0"/>
    <e v="#N/A"/>
  </r>
  <r>
    <x v="2"/>
    <n v="137917675571.05243"/>
    <n v="182816864"/>
    <s v="1962Southeast Asia"/>
    <x v="18"/>
    <n v="142219364986.28265"/>
    <n v="3.1190269103789303E-2"/>
    <e v="#N/A"/>
    <x v="0"/>
    <e v="#N/A"/>
  </r>
  <r>
    <x v="3"/>
    <n v="142219364986.28265"/>
    <n v="187961827"/>
    <s v="1963Southeast Asia"/>
    <x v="18"/>
    <n v="147214301849.22458"/>
    <n v="3.5121355403490151E-2"/>
    <e v="#N/A"/>
    <x v="0"/>
    <e v="#N/A"/>
  </r>
  <r>
    <x v="4"/>
    <n v="147214301849.22458"/>
    <n v="193249763"/>
    <s v="1964Southeast Asia"/>
    <x v="18"/>
    <n v="153539270687.59689"/>
    <n v="4.2964363916559334E-2"/>
    <e v="#N/A"/>
    <x v="0"/>
    <e v="#N/A"/>
  </r>
  <r>
    <x v="5"/>
    <n v="153539270687.59689"/>
    <n v="198672537"/>
    <s v="1965Southeast Asia"/>
    <x v="18"/>
    <n v="161294134644.03433"/>
    <n v="5.0507364804513788E-2"/>
    <e v="#N/A"/>
    <x v="0"/>
    <e v="#N/A"/>
  </r>
  <r>
    <x v="6"/>
    <n v="161294134644.03433"/>
    <n v="204227147"/>
    <s v="1966Southeast Asia"/>
    <x v="18"/>
    <n v="167894068886.47992"/>
    <n v="4.0918625199925618E-2"/>
    <e v="#N/A"/>
    <x v="0"/>
    <e v="#N/A"/>
  </r>
  <r>
    <x v="7"/>
    <n v="167894068886.47992"/>
    <n v="209902325"/>
    <s v="1967Southeast Asia"/>
    <x v="18"/>
    <n v="182813643683.20407"/>
    <n v="8.8863024737412699E-2"/>
    <e v="#N/A"/>
    <x v="0"/>
    <e v="#N/A"/>
  </r>
  <r>
    <x v="8"/>
    <n v="182813643683.20407"/>
    <n v="215691769"/>
    <s v="1968Southeast Asia"/>
    <x v="18"/>
    <n v="194524727431.15952"/>
    <n v="6.4060228284982257E-2"/>
    <e v="#N/A"/>
    <x v="0"/>
    <e v="#N/A"/>
  </r>
  <r>
    <x v="9"/>
    <n v="194524727431.15952"/>
    <n v="221599711"/>
    <s v="1969Southeast Asia"/>
    <x v="18"/>
    <n v="209067698013.57758"/>
    <n v="7.4761552294500433E-2"/>
    <e v="#N/A"/>
    <x v="0"/>
    <e v="#N/A"/>
  </r>
  <r>
    <x v="10"/>
    <n v="209067698013.57758"/>
    <n v="227628996"/>
    <s v="1970Southeast Asia"/>
    <x v="18"/>
    <n v="223524959280.42819"/>
    <n v="6.9151099879196654E-2"/>
    <e v="#N/A"/>
    <x v="0"/>
    <e v="#N/A"/>
  </r>
  <r>
    <x v="11"/>
    <n v="223524959280.42819"/>
    <n v="233782187"/>
    <s v="1971Southeast Asia"/>
    <x v="18"/>
    <n v="238786260175.26791"/>
    <n v="6.8275600827616412E-2"/>
    <e v="#N/A"/>
    <x v="0"/>
    <e v="#N/A"/>
  </r>
  <r>
    <x v="12"/>
    <n v="238786260175.26791"/>
    <n v="240046080"/>
    <s v="1972Southeast Asia"/>
    <x v="18"/>
    <n v="260254892165.20905"/>
    <n v="8.9907317004685572E-2"/>
    <e v="#N/A"/>
    <x v="0"/>
    <e v="#N/A"/>
  </r>
  <r>
    <x v="13"/>
    <n v="260254892165.20905"/>
    <n v="246405839"/>
    <s v="1973Southeast Asia"/>
    <x v="18"/>
    <n v="276285290372.46875"/>
    <n v="6.1594992793002623E-2"/>
    <e v="#N/A"/>
    <x v="0"/>
    <e v="#N/A"/>
  </r>
  <r>
    <x v="14"/>
    <n v="276285290372.46875"/>
    <n v="252838139"/>
    <s v="1974Southeast Asia"/>
    <x v="18"/>
    <n v="288866879270.73126"/>
    <n v="4.5538395769463058E-2"/>
    <e v="#N/A"/>
    <x v="0"/>
    <e v="#N/A"/>
  </r>
  <r>
    <x v="15"/>
    <n v="288866879270.73126"/>
    <n v="259328660"/>
    <s v="1975Southeast Asia"/>
    <x v="18"/>
    <n v="312551522897.9024"/>
    <n v="8.1991551565084198E-2"/>
    <e v="#N/A"/>
    <x v="0"/>
    <e v="#N/A"/>
  </r>
  <r>
    <x v="16"/>
    <n v="312551522897.9024"/>
    <n v="265867204"/>
    <s v="1976Southeast Asia"/>
    <x v="18"/>
    <n v="337393499040.92932"/>
    <n v="7.9481219328890518E-2"/>
    <e v="#N/A"/>
    <x v="0"/>
    <e v="#N/A"/>
  </r>
  <r>
    <x v="17"/>
    <n v="337393499040.92932"/>
    <n v="272455736"/>
    <s v="1977Southeast Asia"/>
    <x v="18"/>
    <n v="361209056776.23077"/>
    <n v="7.0586889797815466E-2"/>
    <e v="#N/A"/>
    <x v="0"/>
    <e v="#N/A"/>
  </r>
  <r>
    <x v="18"/>
    <n v="361209056776.23077"/>
    <n v="279098513"/>
    <s v="1978Southeast Asia"/>
    <x v="18"/>
    <n v="386489545913.02942"/>
    <n v="6.998852510074216E-2"/>
    <e v="#N/A"/>
    <x v="0"/>
    <e v="#N/A"/>
  </r>
  <r>
    <x v="19"/>
    <n v="386489545913.02942"/>
    <n v="285816370"/>
    <s v="1979Southeast Asia"/>
    <x v="18"/>
    <n v="416860914226.68878"/>
    <n v="7.8582638611637279E-2"/>
    <e v="#N/A"/>
    <x v="0"/>
    <e v="#N/A"/>
  </r>
  <r>
    <x v="20"/>
    <n v="416860914226.68878"/>
    <n v="292616393"/>
    <s v="1980Southeast Asia"/>
    <x v="18"/>
    <n v="445200302734.49451"/>
    <n v="6.7982839217194613E-2"/>
    <e v="#N/A"/>
    <x v="0"/>
    <e v="#N/A"/>
  </r>
  <r>
    <x v="21"/>
    <n v="445200302734.49451"/>
    <n v="299580682"/>
    <s v="1981Southeast Asia"/>
    <x v="18"/>
    <n v="462397687870.93335"/>
    <n v="3.8628421927859424E-2"/>
    <e v="#N/A"/>
    <x v="0"/>
    <e v="#N/A"/>
  </r>
  <r>
    <x v="22"/>
    <n v="462397687870.93335"/>
    <n v="306599642"/>
    <s v="1982Southeast Asia"/>
    <x v="18"/>
    <n v="483530813388.97668"/>
    <n v="4.5703354649865968E-2"/>
    <e v="#N/A"/>
    <x v="0"/>
    <e v="#N/A"/>
  </r>
  <r>
    <x v="23"/>
    <n v="483530813388.97668"/>
    <n v="313584375"/>
    <s v="1983Southeast Asia"/>
    <x v="18"/>
    <n v="528344382890.47717"/>
    <n v="9.267986291796082E-2"/>
    <e v="#N/A"/>
    <x v="0"/>
    <e v="#N/A"/>
  </r>
  <r>
    <x v="24"/>
    <n v="528344382890.47717"/>
    <n v="383710255"/>
    <s v="1984Southeast Asia"/>
    <x v="18"/>
    <n v="531849741536.14471"/>
    <n v="6.6346094690934443E-3"/>
    <e v="#N/A"/>
    <x v="0"/>
    <e v="#N/A"/>
  </r>
  <r>
    <x v="25"/>
    <n v="531849741536.14471"/>
    <n v="392181778"/>
    <s v="1985Southeast Asia"/>
    <x v="18"/>
    <n v="554720980117.53418"/>
    <n v="4.3003195818672957E-2"/>
    <e v="#N/A"/>
    <x v="0"/>
    <e v="#N/A"/>
  </r>
  <r>
    <x v="26"/>
    <n v="554720980117.53418"/>
    <n v="400673394"/>
    <s v="1986Southeast Asia"/>
    <x v="18"/>
    <n v="587372736526.26392"/>
    <n v="5.8861585516039927E-2"/>
    <e v="#N/A"/>
    <x v="0"/>
    <e v="#N/A"/>
  </r>
  <r>
    <x v="27"/>
    <n v="587372736526.26392"/>
    <n v="409221110"/>
    <s v="1987Southeast Asia"/>
    <x v="18"/>
    <n v="633271683968.91553"/>
    <n v="7.814279517653322E-2"/>
    <e v="#N/A"/>
    <x v="0"/>
    <e v="#N/A"/>
  </r>
  <r>
    <x v="28"/>
    <n v="633271683968.91553"/>
    <n v="417757952"/>
    <s v="1988Southeast Asia"/>
    <x v="18"/>
    <n v="687175005257.92944"/>
    <n v="8.5118792855515935E-2"/>
    <e v="#N/A"/>
    <x v="0"/>
    <e v="#N/A"/>
  </r>
  <r>
    <x v="29"/>
    <n v="687175005257.92944"/>
    <n v="426202461"/>
    <s v="1989Southeast Asia"/>
    <x v="18"/>
    <n v="739907820625.29968"/>
    <n v="7.6738552717843911E-2"/>
    <e v="#N/A"/>
    <x v="0"/>
    <e v="#N/A"/>
  </r>
  <r>
    <x v="30"/>
    <n v="739907820625.29968"/>
    <n v="434526233"/>
    <s v="1990Southeast Asia"/>
    <x v="18"/>
    <n v="787069348150.30359"/>
    <n v="6.373973380244502E-2"/>
    <e v="#N/A"/>
    <x v="0"/>
    <e v="#N/A"/>
  </r>
  <r>
    <x v="31"/>
    <n v="787069348150.30359"/>
    <n v="442640559"/>
    <s v="1991Southeast Asia"/>
    <x v="18"/>
    <n v="837794087686.51904"/>
    <n v="6.4447611453074538E-2"/>
    <e v="#N/A"/>
    <x v="0"/>
    <e v="#N/A"/>
  </r>
  <r>
    <x v="32"/>
    <n v="837794087686.51904"/>
    <n v="450589813"/>
    <s v="1992Southeast Asia"/>
    <x v="18"/>
    <n v="903617066478.49072"/>
    <n v="7.8567012777250422E-2"/>
    <e v="#N/A"/>
    <x v="0"/>
    <e v="#N/A"/>
  </r>
  <r>
    <x v="33"/>
    <n v="903617066478.49072"/>
    <n v="468362206"/>
    <s v="1993Southeast Asia"/>
    <x v="18"/>
    <n v="972647058848.24414"/>
    <n v="7.639297101677367E-2"/>
    <e v="#N/A"/>
    <x v="0"/>
    <e v="#N/A"/>
  </r>
  <r>
    <x v="34"/>
    <n v="972647058848.24414"/>
    <n v="476458514"/>
    <s v="1994Southeast Asia"/>
    <x v="18"/>
    <n v="1050027643584.1904"/>
    <n v="7.9556694313738241E-2"/>
    <e v="#N/A"/>
    <x v="0"/>
    <e v="#N/A"/>
  </r>
  <r>
    <x v="35"/>
    <n v="1050027643584.1904"/>
    <n v="484512408"/>
    <s v="1995Southeast Asia"/>
    <x v="18"/>
    <n v="1128285035254.981"/>
    <n v="7.4528887071643846E-2"/>
    <e v="#N/A"/>
    <x v="0"/>
    <e v="#N/A"/>
  </r>
  <r>
    <x v="36"/>
    <n v="1128285035254.981"/>
    <n v="492576537"/>
    <s v="1996Southeast Asia"/>
    <x v="18"/>
    <n v="1174884052601.7771"/>
    <n v="4.1300749270564596E-2"/>
    <e v="#N/A"/>
    <x v="0"/>
    <e v="#N/A"/>
  </r>
  <r>
    <x v="37"/>
    <n v="1174884052601.7771"/>
    <n v="500572076"/>
    <s v="1997Southeast Asia"/>
    <x v="18"/>
    <n v="1083110565365.1897"/>
    <n v="-7.8112803585473234E-2"/>
    <e v="#N/A"/>
    <x v="0"/>
    <e v="#N/A"/>
  </r>
  <r>
    <x v="38"/>
    <n v="1083110565365.1897"/>
    <n v="508495612"/>
    <s v="1998Southeast Asia"/>
    <x v="18"/>
    <n v="1119560670080.2383"/>
    <n v="3.3653170674001087E-2"/>
    <e v="#N/A"/>
    <x v="0"/>
    <e v="#N/A"/>
  </r>
  <r>
    <x v="39"/>
    <n v="1119560670080.2383"/>
    <n v="516198432"/>
    <s v="1999Southeast Asia"/>
    <x v="18"/>
    <n v="1186700855653.4351"/>
    <n v="5.9970118071747569E-2"/>
    <e v="#N/A"/>
    <x v="0"/>
    <e v="#N/A"/>
  </r>
  <r>
    <x v="40"/>
    <n v="1186700855653.4351"/>
    <n v="523789408"/>
    <s v="2000Southeast Asia"/>
    <x v="18"/>
    <n v="1220374368713.0884"/>
    <n v="2.8375738417338203E-2"/>
    <e v="#N/A"/>
    <x v="0"/>
    <e v="#N/A"/>
  </r>
  <r>
    <x v="41"/>
    <n v="1220374368713.0884"/>
    <n v="531269219"/>
    <s v="2001Southeast Asia"/>
    <x v="18"/>
    <n v="1281363370001.2339"/>
    <n v="4.9975649154660351E-2"/>
    <e v="#N/A"/>
    <x v="0"/>
    <e v="#N/A"/>
  </r>
  <r>
    <x v="42"/>
    <n v="1281363370001.2339"/>
    <n v="538544019"/>
    <s v="2002Southeast Asia"/>
    <x v="18"/>
    <n v="1353812374063.7583"/>
    <n v="5.6540561216803509E-2"/>
    <e v="#N/A"/>
    <x v="0"/>
    <e v="#N/A"/>
  </r>
  <r>
    <x v="43"/>
    <n v="1353812374063.7583"/>
    <n v="545608325"/>
    <s v="2003Southeast Asia"/>
    <x v="18"/>
    <n v="1441869025795.9402"/>
    <n v="6.5043467927435872E-2"/>
    <e v="#N/A"/>
    <x v="0"/>
    <e v="#N/A"/>
  </r>
  <r>
    <x v="44"/>
    <n v="1441869025795.9402"/>
    <n v="552704806"/>
    <s v="2004Southeast Asia"/>
    <x v="18"/>
    <n v="1524852184322.4807"/>
    <n v="5.7552494048987768E-2"/>
    <e v="#N/A"/>
    <x v="0"/>
    <e v="#N/A"/>
  </r>
  <r>
    <x v="45"/>
    <n v="1524852184322.4807"/>
    <n v="559795908"/>
    <s v="2005Southeast Asia"/>
    <x v="18"/>
    <n v="1617291557911.1284"/>
    <n v="6.0621858655578675E-2"/>
    <e v="#N/A"/>
    <x v="0"/>
    <e v="#N/A"/>
  </r>
  <r>
    <x v="46"/>
    <n v="1617291557911.1284"/>
    <n v="566865170"/>
    <s v="2006Southeast Asia"/>
    <x v="18"/>
    <n v="1725514944308.0203"/>
    <n v="6.6916435609589042E-2"/>
    <n v="6.4814251988916327E-2"/>
    <x v="1"/>
    <n v="-2.1021836206727151E-3"/>
  </r>
  <r>
    <x v="47"/>
    <n v="1725514944308.0203"/>
    <n v="573936721"/>
    <s v="2007Southeast Asia"/>
    <x v="18"/>
    <n v="1802986987138.5103"/>
    <n v="4.4897926318197445E-2"/>
    <n v="6.9690608567981593E-2"/>
    <x v="2"/>
    <n v="2.4792682249784148E-2"/>
  </r>
  <r>
    <x v="48"/>
    <n v="1802986987138.5103"/>
    <n v="581081632"/>
    <s v="2008Southeast Asia"/>
    <x v="18"/>
    <n v="1842136642221.5537"/>
    <n v="2.1713775730116236E-2"/>
    <n v="-6.6104853658739415E-2"/>
    <x v="3"/>
    <n v="-8.7818629388855651E-2"/>
  </r>
  <r>
    <x v="49"/>
    <n v="1842136642221.5537"/>
    <n v="588209002"/>
    <s v="2009Southeast Asia"/>
    <x v="18"/>
    <n v="1985213829262.3689"/>
    <n v="7.7669149921619773E-2"/>
    <n v="8.65414159438882E-3"/>
    <x v="4"/>
    <n v="-6.9015008327230953E-2"/>
  </r>
  <r>
    <x v="50"/>
    <n v="1985213829262.3689"/>
    <n v="595410657"/>
    <s v="2010Southeast Asia"/>
    <x v="18"/>
    <n v="2082888645618.6074"/>
    <n v="4.9201156528579482E-2"/>
    <n v="1.7649010596465953E-2"/>
    <x v="5"/>
    <n v="-3.1552145932113529E-2"/>
  </r>
  <r>
    <x v="51"/>
    <n v="2082888645618.6074"/>
    <n v="602790047"/>
    <s v="2011Southeast Asia"/>
    <x v="18"/>
    <n v="2209093998185.7271"/>
    <n v="6.0591502494669935E-2"/>
    <n v="0.13767871884343497"/>
    <x v="6"/>
    <n v="7.7087216348765031E-2"/>
  </r>
  <r>
    <x v="52"/>
    <n v="2209093998185.7271"/>
    <n v="610321558"/>
    <s v="2012Southeast Asia"/>
    <x v="18"/>
    <n v="2321607278337.1597"/>
    <n v="5.0931866296245021E-2"/>
    <n v="1.4444120421939211E-2"/>
    <x v="7"/>
    <n v="-3.648774587430581E-2"/>
  </r>
  <r>
    <x v="53"/>
    <n v="2321607278337.1597"/>
    <n v="617862165"/>
    <s v="2013Southeast Asia"/>
    <x v="18"/>
    <n v="2429654316670.3325"/>
    <n v="4.6539756892285844E-2"/>
    <n v="9.2990573663269682E-3"/>
    <x v="8"/>
    <n v="-3.7240699525958876E-2"/>
  </r>
  <r>
    <x v="54"/>
    <n v="2429654316670.3325"/>
    <n v="625325226"/>
    <s v="2014Southeast Asia"/>
    <x v="18"/>
    <n v="2545152516988.415"/>
    <n v="4.7536886019392544E-2"/>
    <n v="-2.2781240624816346E-2"/>
    <x v="9"/>
    <n v="-7.0318126644208889E-2"/>
  </r>
  <r>
    <x v="55"/>
    <n v="2545152516988.415"/>
    <n v="632637350"/>
    <s v="2015Southeast Asia"/>
    <x v="18"/>
    <n v="2668691942202.5708"/>
    <n v="4.8539104980763748E-2"/>
    <n v="-2.29841469308254E-2"/>
    <x v="10"/>
    <n v="-7.1523251911589147E-2"/>
  </r>
  <r>
    <x v="56"/>
    <n v="2668691942202.5708"/>
    <n v="639781218"/>
    <s v="2016Southeast Asia"/>
    <x v="18"/>
    <n v="2811180839063.8623"/>
    <n v="5.3392785659513109E-2"/>
    <n v="0.1264461416755307"/>
    <x v="11"/>
    <n v="7.305335601601759E-2"/>
  </r>
  <r>
    <x v="57"/>
    <n v="2811180839063.8623"/>
    <n v="646696223"/>
    <s v="2017Southeast Asia"/>
    <x v="18"/>
    <n v="2954473567392.8037"/>
    <n v="5.0972433483382318E-2"/>
    <n v="2.5880996588368621E-2"/>
    <x v="12"/>
    <n v="-2.5091436895013697E-2"/>
  </r>
  <r>
    <x v="58"/>
    <n v="2954473567392.8037"/>
    <n v="653482676"/>
    <s v="2018Southeast Asia"/>
    <x v="18"/>
    <n v="3080566267118.0156"/>
    <n v="4.2678567551539537E-2"/>
    <e v="#N/A"/>
    <x v="0"/>
    <e v="#N/A"/>
  </r>
  <r>
    <x v="59"/>
    <n v="3080566267118.0156"/>
    <n v="660184656"/>
    <s v="2019Southeast Asia"/>
    <x v="18"/>
    <n v="2949257217168.9331"/>
    <n v="-4.2624971697793446E-2"/>
    <e v="#N/A"/>
    <x v="0"/>
    <e v="#N/A"/>
  </r>
  <r>
    <x v="60"/>
    <n v="2949257217168.9331"/>
    <n v="666699393"/>
    <s v="2020Southeast Asia"/>
    <x v="18"/>
    <e v="#N/A"/>
    <e v="#N/A"/>
    <e v="#N/A"/>
    <x v="0"/>
    <e v="#N/A"/>
  </r>
  <r>
    <x v="0"/>
    <n v="79493646378.994659"/>
    <n v="18439833"/>
    <s v="1960Southern Africa"/>
    <x v="19"/>
    <n v="82550791856.144302"/>
    <n v="3.8457733622815127E-2"/>
    <e v="#N/A"/>
    <x v="0"/>
    <e v="#N/A"/>
  </r>
  <r>
    <x v="1"/>
    <n v="82550791856.144302"/>
    <n v="18890113"/>
    <s v="1961Southern Africa"/>
    <x v="19"/>
    <n v="87672046471.941422"/>
    <n v="6.2037619514559994E-2"/>
    <e v="#N/A"/>
    <x v="0"/>
    <e v="#N/A"/>
  </r>
  <r>
    <x v="2"/>
    <n v="87672046471.941422"/>
    <n v="19358642"/>
    <s v="1962Southern Africa"/>
    <x v="19"/>
    <n v="94141555219.122421"/>
    <n v="7.3792149351178837E-2"/>
    <e v="#N/A"/>
    <x v="0"/>
    <e v="#N/A"/>
  </r>
  <r>
    <x v="3"/>
    <n v="94141555219.122421"/>
    <n v="19844910"/>
    <s v="1963Southern Africa"/>
    <x v="19"/>
    <n v="101614341936.44214"/>
    <n v="7.9378194888815923E-2"/>
    <e v="#N/A"/>
    <x v="0"/>
    <e v="#N/A"/>
  </r>
  <r>
    <x v="4"/>
    <n v="101614341936.44214"/>
    <n v="20347930"/>
    <s v="1964Southern Africa"/>
    <x v="19"/>
    <n v="107822979660.73788"/>
    <n v="6.1100014092293486E-2"/>
    <e v="#N/A"/>
    <x v="0"/>
    <e v="#N/A"/>
  </r>
  <r>
    <x v="5"/>
    <n v="107822979660.73788"/>
    <n v="20867141"/>
    <s v="1965Southern Africa"/>
    <x v="19"/>
    <n v="112598650030.00296"/>
    <n v="4.4291767713075636E-2"/>
    <e v="#N/A"/>
    <x v="0"/>
    <e v="#N/A"/>
  </r>
  <r>
    <x v="6"/>
    <n v="112598650030.00296"/>
    <n v="21402014"/>
    <s v="1966Southern Africa"/>
    <x v="19"/>
    <n v="120709706278.27513"/>
    <n v="7.2035110954801862E-2"/>
    <e v="#N/A"/>
    <x v="0"/>
    <e v="#N/A"/>
  </r>
  <r>
    <x v="7"/>
    <n v="120709706278.27513"/>
    <n v="21953240"/>
    <s v="1967Southern Africa"/>
    <x v="19"/>
    <n v="125727813438.96082"/>
    <n v="4.1571695561227751E-2"/>
    <e v="#N/A"/>
    <x v="0"/>
    <e v="#N/A"/>
  </r>
  <r>
    <x v="8"/>
    <n v="125727813438.96082"/>
    <n v="22522776"/>
    <s v="1968Southern Africa"/>
    <x v="19"/>
    <n v="131682109913.14105"/>
    <n v="4.735862583875261E-2"/>
    <e v="#N/A"/>
    <x v="0"/>
    <e v="#N/A"/>
  </r>
  <r>
    <x v="9"/>
    <n v="131682109913.14105"/>
    <n v="23113283"/>
    <s v="1969Southern Africa"/>
    <x v="19"/>
    <n v="139158969141.14719"/>
    <n v="5.6779612909741095E-2"/>
    <e v="#N/A"/>
    <x v="0"/>
    <e v="#N/A"/>
  </r>
  <r>
    <x v="10"/>
    <n v="139158969141.14719"/>
    <n v="24157678"/>
    <s v="1970Southern Africa"/>
    <x v="19"/>
    <n v="145267286596.68329"/>
    <n v="4.3894529351827138E-2"/>
    <e v="#N/A"/>
    <x v="0"/>
    <e v="#N/A"/>
  </r>
  <r>
    <x v="11"/>
    <n v="145267286596.68329"/>
    <n v="24808213"/>
    <s v="1971Southern Africa"/>
    <x v="19"/>
    <n v="147832167768.54449"/>
    <n v="1.7656288844867696E-2"/>
    <e v="#N/A"/>
    <x v="0"/>
    <e v="#N/A"/>
  </r>
  <r>
    <x v="12"/>
    <n v="147832167768.54449"/>
    <n v="25482754"/>
    <s v="1972Southern Africa"/>
    <x v="19"/>
    <n v="154825436644.18741"/>
    <n v="4.7305461194291798E-2"/>
    <e v="#N/A"/>
    <x v="0"/>
    <e v="#N/A"/>
  </r>
  <r>
    <x v="13"/>
    <n v="154825436644.18741"/>
    <n v="26176442"/>
    <s v="1973Southern Africa"/>
    <x v="19"/>
    <n v="164331655403.11301"/>
    <n v="6.1399592760538191E-2"/>
    <e v="#N/A"/>
    <x v="0"/>
    <e v="#N/A"/>
  </r>
  <r>
    <x v="14"/>
    <n v="164331655403.11301"/>
    <n v="26882622"/>
    <s v="1974Southern Africa"/>
    <x v="19"/>
    <n v="167193348410.26474"/>
    <n v="1.7414131197862392E-2"/>
    <e v="#N/A"/>
    <x v="0"/>
    <e v="#N/A"/>
  </r>
  <r>
    <x v="15"/>
    <n v="167193348410.26474"/>
    <n v="27597084"/>
    <s v="1975Southern Africa"/>
    <x v="19"/>
    <n v="171048023026.73065"/>
    <n v="2.305519120896582E-2"/>
    <e v="#N/A"/>
    <x v="0"/>
    <e v="#N/A"/>
  </r>
  <r>
    <x v="16"/>
    <n v="171048023026.73065"/>
    <n v="28315991"/>
    <s v="1976Southern Africa"/>
    <x v="19"/>
    <n v="171149273707.23294"/>
    <n v="5.9194300355325247E-4"/>
    <e v="#N/A"/>
    <x v="0"/>
    <e v="#N/A"/>
  </r>
  <r>
    <x v="17"/>
    <n v="171149273707.23294"/>
    <n v="29042227"/>
    <s v="1977Southern Africa"/>
    <x v="19"/>
    <n v="176538127997.685"/>
    <n v="3.1486281967343821E-2"/>
    <e v="#N/A"/>
    <x v="0"/>
    <e v="#N/A"/>
  </r>
  <r>
    <x v="18"/>
    <n v="176538127997.685"/>
    <n v="29786431"/>
    <s v="1978Southern Africa"/>
    <x v="19"/>
    <n v="183343606874.5845"/>
    <n v="3.854962638432835E-2"/>
    <e v="#N/A"/>
    <x v="0"/>
    <e v="#N/A"/>
  </r>
  <r>
    <x v="19"/>
    <n v="183343606874.5845"/>
    <n v="30563384"/>
    <s v="1979Southern Africa"/>
    <x v="19"/>
    <n v="200076756142.75793"/>
    <n v="9.1266608928554982E-2"/>
    <e v="#N/A"/>
    <x v="0"/>
    <e v="#N/A"/>
  </r>
  <r>
    <x v="20"/>
    <n v="200076756142.75793"/>
    <n v="32440464"/>
    <s v="1980Southern Africa"/>
    <x v="19"/>
    <n v="210729672082.27228"/>
    <n v="5.3244145621359928E-2"/>
    <e v="#N/A"/>
    <x v="0"/>
    <e v="#N/A"/>
  </r>
  <r>
    <x v="21"/>
    <n v="210729672082.27228"/>
    <n v="33330627"/>
    <s v="1981Southern Africa"/>
    <x v="19"/>
    <n v="210232986461.77084"/>
    <n v="-2.3569799904947786E-3"/>
    <e v="#N/A"/>
    <x v="0"/>
    <e v="#N/A"/>
  </r>
  <r>
    <x v="22"/>
    <n v="210232986461.77084"/>
    <n v="34263584"/>
    <s v="1982Southern Africa"/>
    <x v="19"/>
    <n v="206762855200.68542"/>
    <n v="-1.6506121705674559E-2"/>
    <e v="#N/A"/>
    <x v="0"/>
    <e v="#N/A"/>
  </r>
  <r>
    <x v="23"/>
    <n v="206762855200.68542"/>
    <n v="35226349"/>
    <s v="1983Southern Africa"/>
    <x v="19"/>
    <n v="217173374378.73547"/>
    <n v="5.0350045553131606E-2"/>
    <e v="#N/A"/>
    <x v="0"/>
    <e v="#N/A"/>
  </r>
  <r>
    <x v="24"/>
    <n v="217173374378.73547"/>
    <n v="36200234"/>
    <s v="1984Southern Africa"/>
    <x v="19"/>
    <n v="214945999082.68945"/>
    <n v="-1.0256207983220023E-2"/>
    <e v="#N/A"/>
    <x v="0"/>
    <e v="#N/A"/>
  </r>
  <r>
    <x v="25"/>
    <n v="214945999082.68945"/>
    <n v="37171819"/>
    <s v="1985Southern Africa"/>
    <x v="19"/>
    <n v="215638129360.52676"/>
    <n v="3.2200193573783675E-3"/>
    <e v="#N/A"/>
    <x v="0"/>
    <e v="#N/A"/>
  </r>
  <r>
    <x v="26"/>
    <n v="215638129360.52676"/>
    <n v="38132113"/>
    <s v="1986Southern Africa"/>
    <x v="19"/>
    <n v="220722166036.38773"/>
    <n v="2.3576705524842145E-2"/>
    <e v="#N/A"/>
    <x v="0"/>
    <e v="#N/A"/>
  </r>
  <r>
    <x v="27"/>
    <n v="220722166036.38773"/>
    <n v="39084456"/>
    <s v="1987Southern Africa"/>
    <x v="19"/>
    <n v="230468169534.09137"/>
    <n v="4.4155073650812948E-2"/>
    <e v="#N/A"/>
    <x v="0"/>
    <e v="#N/A"/>
  </r>
  <r>
    <x v="28"/>
    <n v="230468169534.09137"/>
    <n v="40042290"/>
    <s v="1988Southern Africa"/>
    <x v="19"/>
    <n v="236644272261.95618"/>
    <n v="2.6798072550974217E-2"/>
    <e v="#N/A"/>
    <x v="0"/>
    <e v="#N/A"/>
  </r>
  <r>
    <x v="29"/>
    <n v="236644272261.95618"/>
    <n v="41025613"/>
    <s v="1989Southern Africa"/>
    <x v="19"/>
    <n v="236841705612.55331"/>
    <n v="8.343043704797104E-4"/>
    <e v="#N/A"/>
    <x v="0"/>
    <e v="#N/A"/>
  </r>
  <r>
    <x v="30"/>
    <n v="236841705612.55331"/>
    <n v="42046342"/>
    <s v="1990Southern Africa"/>
    <x v="19"/>
    <n v="235500300013.05286"/>
    <n v="-5.6637220882661543E-3"/>
    <e v="#N/A"/>
    <x v="0"/>
    <e v="#N/A"/>
  </r>
  <r>
    <x v="31"/>
    <n v="235500300013.05286"/>
    <n v="43109473"/>
    <s v="1991Southern Africa"/>
    <x v="19"/>
    <n v="231503406328.13855"/>
    <n v="-1.6971926085413758E-2"/>
    <e v="#N/A"/>
    <x v="0"/>
    <e v="#N/A"/>
  </r>
  <r>
    <x v="32"/>
    <n v="231503406328.13855"/>
    <n v="44202382"/>
    <s v="1992Southern Africa"/>
    <x v="19"/>
    <n v="234307586129.83975"/>
    <n v="1.2112909465040289E-2"/>
    <e v="#N/A"/>
    <x v="0"/>
    <e v="#N/A"/>
  </r>
  <r>
    <x v="33"/>
    <n v="234307586129.83975"/>
    <n v="45297905"/>
    <s v="1993Southern Africa"/>
    <x v="19"/>
    <n v="241761194419.28473"/>
    <n v="3.1811211973796771E-2"/>
    <e v="#N/A"/>
    <x v="0"/>
    <e v="#N/A"/>
  </r>
  <r>
    <x v="34"/>
    <n v="241761194419.28473"/>
    <n v="46358893"/>
    <s v="1994Southern Africa"/>
    <x v="19"/>
    <n v="249594606338.99445"/>
    <n v="3.2401444485438358E-2"/>
    <e v="#N/A"/>
    <x v="0"/>
    <e v="#N/A"/>
  </r>
  <r>
    <x v="35"/>
    <n v="249594606338.99445"/>
    <n v="47358234"/>
    <s v="1995Southern Africa"/>
    <x v="19"/>
    <n v="260366631244.63968"/>
    <n v="4.3158083676755776E-2"/>
    <e v="#N/A"/>
    <x v="0"/>
    <e v="#N/A"/>
  </r>
  <r>
    <x v="36"/>
    <n v="260366631244.63968"/>
    <n v="48288909"/>
    <s v="1996Southern Africa"/>
    <x v="19"/>
    <n v="267672352126.47098"/>
    <n v="2.8059359399887462E-2"/>
    <e v="#N/A"/>
    <x v="0"/>
    <e v="#N/A"/>
  </r>
  <r>
    <x v="37"/>
    <n v="267672352126.47098"/>
    <n v="49157379"/>
    <s v="1997Southern Africa"/>
    <x v="19"/>
    <n v="269268086717.16653"/>
    <n v="5.9615219054884871E-3"/>
    <e v="#N/A"/>
    <x v="0"/>
    <e v="#N/A"/>
  </r>
  <r>
    <x v="38"/>
    <n v="269268086717.16653"/>
    <n v="49967167"/>
    <s v="1998Southern Africa"/>
    <x v="19"/>
    <n v="276339367757.54187"/>
    <n v="2.6261118153978913E-2"/>
    <e v="#N/A"/>
    <x v="0"/>
    <e v="#N/A"/>
  </r>
  <r>
    <x v="39"/>
    <n v="276339367757.54187"/>
    <n v="50726509"/>
    <s v="1999Southern Africa"/>
    <x v="19"/>
    <n v="287629711163.92834"/>
    <n v="4.0856804073940545E-2"/>
    <e v="#N/A"/>
    <x v="0"/>
    <e v="#N/A"/>
  </r>
  <r>
    <x v="40"/>
    <n v="287629711163.92834"/>
    <n v="51443866"/>
    <s v="2000Southern Africa"/>
    <x v="19"/>
    <n v="295037418046.94189"/>
    <n v="2.5754317427908902E-2"/>
    <e v="#N/A"/>
    <x v="0"/>
    <e v="#N/A"/>
  </r>
  <r>
    <x v="41"/>
    <n v="295037418046.94189"/>
    <n v="52118959"/>
    <s v="2001Southern Africa"/>
    <x v="19"/>
    <n v="306209783874.67273"/>
    <n v="3.7867623373633474E-2"/>
    <e v="#N/A"/>
    <x v="0"/>
    <e v="#N/A"/>
  </r>
  <r>
    <x v="42"/>
    <n v="306209783874.67273"/>
    <n v="52755955"/>
    <s v="2002Southern Africa"/>
    <x v="19"/>
    <n v="315550931712.71301"/>
    <n v="3.0505713174284077E-2"/>
    <e v="#N/A"/>
    <x v="0"/>
    <e v="#N/A"/>
  </r>
  <r>
    <x v="43"/>
    <n v="315550931712.71301"/>
    <n v="53373854"/>
    <s v="2003Southern Africa"/>
    <x v="19"/>
    <n v="330285742512.18091"/>
    <n v="4.669550718640525E-2"/>
    <e v="#N/A"/>
    <x v="0"/>
    <e v="#N/A"/>
  </r>
  <r>
    <x v="44"/>
    <n v="330285742512.18091"/>
    <n v="53997120"/>
    <s v="2004Southern Africa"/>
    <x v="19"/>
    <n v="347388745177.65942"/>
    <n v="5.1782443091220598E-2"/>
    <e v="#N/A"/>
    <x v="0"/>
    <e v="#N/A"/>
  </r>
  <r>
    <x v="45"/>
    <n v="347388745177.65942"/>
    <n v="54644678"/>
    <s v="2005Southern Africa"/>
    <x v="19"/>
    <n v="367263335956.06482"/>
    <n v="5.7211383656776915E-2"/>
    <e v="#N/A"/>
    <x v="0"/>
    <e v="#N/A"/>
  </r>
  <r>
    <x v="46"/>
    <n v="367263335956.06482"/>
    <n v="55322721"/>
    <s v="2006Southern Africa"/>
    <x v="19"/>
    <n v="387215141878.89441"/>
    <n v="5.4325613175872256E-2"/>
    <n v="6.4814251988916327E-2"/>
    <x v="1"/>
    <n v="1.0488638813044071E-2"/>
  </r>
  <r>
    <x v="47"/>
    <n v="387215141878.89441"/>
    <n v="56031317"/>
    <s v="2007Southern Africa"/>
    <x v="19"/>
    <n v="399829881759.38104"/>
    <n v="3.2578116184392547E-2"/>
    <n v="6.9690608567981593E-2"/>
    <x v="2"/>
    <n v="3.7112492383589046E-2"/>
  </r>
  <r>
    <x v="48"/>
    <n v="399829881759.38104"/>
    <n v="56775568"/>
    <s v="2008Southern Africa"/>
    <x v="19"/>
    <n v="393234203611.52765"/>
    <n v="-1.6496211135671679E-2"/>
    <n v="-6.6104853658739415E-2"/>
    <x v="3"/>
    <n v="-4.9608642523067736E-2"/>
  </r>
  <r>
    <x v="49"/>
    <n v="393234203611.52765"/>
    <n v="57559144"/>
    <s v="2009Southern Africa"/>
    <x v="19"/>
    <n v="406240942303.18286"/>
    <n v="3.3076315773651332E-2"/>
    <n v="8.65414159438882E-3"/>
    <x v="4"/>
    <n v="-2.4422174179262512E-2"/>
  </r>
  <r>
    <x v="50"/>
    <n v="406240942303.18286"/>
    <n v="58383366"/>
    <s v="2010Southern Africa"/>
    <x v="19"/>
    <n v="420126305819.43506"/>
    <n v="3.4180118423143613E-2"/>
    <n v="1.7649010596465953E-2"/>
    <x v="5"/>
    <n v="-1.653110782667766E-2"/>
  </r>
  <r>
    <x v="51"/>
    <n v="420126305819.43506"/>
    <n v="59251685"/>
    <s v="2011Southern Africa"/>
    <x v="19"/>
    <n v="430312080033.9176"/>
    <n v="2.4244552348646087E-2"/>
    <n v="0.13767871884343497"/>
    <x v="6"/>
    <n v="0.11343416649478888"/>
  </r>
  <r>
    <x v="52"/>
    <n v="430312080033.9176"/>
    <n v="60161260"/>
    <s v="2012Southern Africa"/>
    <x v="19"/>
    <n v="442704537480.88312"/>
    <n v="2.87987672713923E-2"/>
    <n v="1.4444120421939211E-2"/>
    <x v="7"/>
    <n v="-1.435464684945309E-2"/>
  </r>
  <r>
    <x v="53"/>
    <n v="442704537480.88312"/>
    <n v="61098553"/>
    <s v="2013Southern Africa"/>
    <x v="19"/>
    <n v="451760433067.72852"/>
    <n v="2.0455845423171137E-2"/>
    <n v="9.2990573663269682E-3"/>
    <x v="8"/>
    <n v="-1.1156788056844169E-2"/>
  </r>
  <r>
    <x v="54"/>
    <n v="451760433067.72852"/>
    <n v="62044699"/>
    <s v="2014Southern Africa"/>
    <x v="19"/>
    <n v="457212893084.78992"/>
    <n v="1.2069361586263483E-2"/>
    <n v="-2.2781240624816346E-2"/>
    <x v="9"/>
    <n v="-3.4850602211079829E-2"/>
  </r>
  <r>
    <x v="55"/>
    <n v="457212893084.78992"/>
    <n v="62985035"/>
    <s v="2015Southern Africa"/>
    <x v="19"/>
    <n v="459734782528.93793"/>
    <n v="5.5157881203502512E-3"/>
    <n v="-2.29841469308254E-2"/>
    <x v="10"/>
    <n v="-2.8499935051175651E-2"/>
  </r>
  <r>
    <x v="56"/>
    <n v="459734782528.93793"/>
    <n v="63914653"/>
    <s v="2016Southern Africa"/>
    <x v="19"/>
    <n v="466034897205.6131"/>
    <n v="1.3703802531579434E-2"/>
    <n v="0.1264461416755307"/>
    <x v="11"/>
    <n v="0.11274233914395126"/>
  </r>
  <r>
    <x v="57"/>
    <n v="466034897205.6131"/>
    <n v="64833790"/>
    <s v="2017Southern Africa"/>
    <x v="19"/>
    <n v="470419726747.04749"/>
    <n v="9.4088008596056039E-3"/>
    <n v="2.5880996588368621E-2"/>
    <x v="12"/>
    <n v="1.6472195728763017E-2"/>
  </r>
  <r>
    <x v="58"/>
    <n v="470419726747.04749"/>
    <n v="65739488"/>
    <s v="2018Southern Africa"/>
    <x v="19"/>
    <n v="471644893688.67145"/>
    <n v="2.6044123406474551E-3"/>
    <e v="#N/A"/>
    <x v="0"/>
    <e v="#N/A"/>
  </r>
  <r>
    <x v="59"/>
    <n v="471644893688.67145"/>
    <n v="66629894"/>
    <s v="2019Southern Africa"/>
    <x v="19"/>
    <n v="438682883071.92108"/>
    <n v="-6.9887347574059122E-2"/>
    <e v="#N/A"/>
    <x v="0"/>
    <e v="#N/A"/>
  </r>
  <r>
    <x v="60"/>
    <n v="438682883071.92108"/>
    <n v="67503647"/>
    <s v="2020Southern Africa"/>
    <x v="19"/>
    <e v="#N/A"/>
    <e v="#N/A"/>
    <e v="#N/A"/>
    <x v="0"/>
    <e v="#N/A"/>
  </r>
  <r>
    <x v="0"/>
    <n v="247794143358.5842"/>
    <n v="575561839"/>
    <s v="1960Southern and Central Asia"/>
    <x v="20"/>
    <n v="262705268034.22974"/>
    <n v="6.0175452387781325E-2"/>
    <e v="#N/A"/>
    <x v="0"/>
    <e v="#N/A"/>
  </r>
  <r>
    <x v="1"/>
    <n v="262705268034.22974"/>
    <n v="587817860"/>
    <s v="1961Southern and Central Asia"/>
    <x v="20"/>
    <n v="275169568887.39331"/>
    <n v="4.7445949395805487E-2"/>
    <e v="#N/A"/>
    <x v="0"/>
    <e v="#N/A"/>
  </r>
  <r>
    <x v="2"/>
    <n v="275169568887.39331"/>
    <n v="600532683"/>
    <s v="1962Southern and Central Asia"/>
    <x v="20"/>
    <n v="291659946441.05872"/>
    <n v="5.9928056799092078E-2"/>
    <e v="#N/A"/>
    <x v="0"/>
    <e v="#N/A"/>
  </r>
  <r>
    <x v="3"/>
    <n v="291659946441.05872"/>
    <n v="613699769"/>
    <s v="1963Southern and Central Asia"/>
    <x v="20"/>
    <n v="315597489497.62329"/>
    <n v="8.2073467230105557E-2"/>
    <e v="#N/A"/>
    <x v="0"/>
    <e v="#N/A"/>
  </r>
  <r>
    <x v="4"/>
    <n v="315597489497.62329"/>
    <n v="627309296"/>
    <s v="1964Southern and Central Asia"/>
    <x v="20"/>
    <n v="328818599024.37512"/>
    <n v="4.1892315264603575E-2"/>
    <e v="#N/A"/>
    <x v="0"/>
    <e v="#N/A"/>
  </r>
  <r>
    <x v="5"/>
    <n v="328818599024.37512"/>
    <n v="641354194"/>
    <s v="1965Southern and Central Asia"/>
    <x v="20"/>
    <n v="342742865797.6673"/>
    <n v="4.2346347848346566E-2"/>
    <e v="#N/A"/>
    <x v="0"/>
    <e v="#N/A"/>
  </r>
  <r>
    <x v="6"/>
    <n v="342742865797.6673"/>
    <n v="655846253"/>
    <s v="1966Southern and Central Asia"/>
    <x v="20"/>
    <n v="371091436075.27429"/>
    <n v="8.2710898187862147E-2"/>
    <e v="#N/A"/>
    <x v="0"/>
    <e v="#N/A"/>
  </r>
  <r>
    <x v="7"/>
    <n v="371091436075.27429"/>
    <n v="670791351"/>
    <s v="1967Southern and Central Asia"/>
    <x v="20"/>
    <n v="401065237944.14532"/>
    <n v="8.0772011841283797E-2"/>
    <e v="#N/A"/>
    <x v="0"/>
    <e v="#N/A"/>
  </r>
  <r>
    <x v="8"/>
    <n v="401065237944.14532"/>
    <n v="686171473"/>
    <s v="1968Southern and Central Asia"/>
    <x v="20"/>
    <n v="440669635662.60858"/>
    <n v="9.8748018954409655E-2"/>
    <e v="#N/A"/>
    <x v="0"/>
    <e v="#N/A"/>
  </r>
  <r>
    <x v="9"/>
    <n v="440669635662.60858"/>
    <n v="701961831"/>
    <s v="1969Southern and Central Asia"/>
    <x v="20"/>
    <n v="475613099235.96619"/>
    <n v="7.9296281716382033E-2"/>
    <e v="#N/A"/>
    <x v="0"/>
    <e v="#N/A"/>
  </r>
  <r>
    <x v="10"/>
    <n v="475613099235.96619"/>
    <n v="718152845"/>
    <s v="1970Southern and Central Asia"/>
    <x v="20"/>
    <n v="506487337003.13324"/>
    <n v="6.4914607727928564E-2"/>
    <e v="#N/A"/>
    <x v="0"/>
    <e v="#N/A"/>
  </r>
  <r>
    <x v="11"/>
    <n v="506487337003.13324"/>
    <n v="734739702"/>
    <s v="1971Southern and Central Asia"/>
    <x v="20"/>
    <n v="534862468950.67609"/>
    <n v="5.6023378818190084E-2"/>
    <e v="#N/A"/>
    <x v="0"/>
    <e v="#N/A"/>
  </r>
  <r>
    <x v="12"/>
    <n v="534862468950.67609"/>
    <n v="751753380"/>
    <s v="1972Southern and Central Asia"/>
    <x v="20"/>
    <n v="567078511025.70178"/>
    <n v="6.0232384856295784E-2"/>
    <e v="#N/A"/>
    <x v="0"/>
    <e v="#N/A"/>
  </r>
  <r>
    <x v="13"/>
    <n v="567078511025.70178"/>
    <n v="769265007"/>
    <s v="1973Southern and Central Asia"/>
    <x v="20"/>
    <n v="591663215223.29492"/>
    <n v="4.3353263647965878E-2"/>
    <e v="#N/A"/>
    <x v="0"/>
    <e v="#N/A"/>
  </r>
  <r>
    <x v="14"/>
    <n v="591663215223.29492"/>
    <n v="787368554"/>
    <s v="1974Southern and Central Asia"/>
    <x v="20"/>
    <n v="606266678459.63794"/>
    <n v="2.4682053676146953E-2"/>
    <e v="#N/A"/>
    <x v="0"/>
    <e v="#N/A"/>
  </r>
  <r>
    <x v="15"/>
    <n v="606266678459.63794"/>
    <n v="806136224"/>
    <s v="1975Southern and Central Asia"/>
    <x v="20"/>
    <n v="664329187997.75146"/>
    <n v="9.5770576878206226E-2"/>
    <e v="#N/A"/>
    <x v="0"/>
    <e v="#N/A"/>
  </r>
  <r>
    <x v="16"/>
    <n v="664329187997.75146"/>
    <n v="825570236"/>
    <s v="1976Southern and Central Asia"/>
    <x v="20"/>
    <n v="671248245031.30505"/>
    <n v="1.0415103172580986E-2"/>
    <e v="#N/A"/>
    <x v="0"/>
    <e v="#N/A"/>
  </r>
  <r>
    <x v="17"/>
    <n v="671248245031.30505"/>
    <n v="845662103"/>
    <s v="1977Southern and Central Asia"/>
    <x v="20"/>
    <n v="645703505279.38733"/>
    <n v="-3.8055577710637278E-2"/>
    <e v="#N/A"/>
    <x v="0"/>
    <e v="#N/A"/>
  </r>
  <r>
    <x v="18"/>
    <n v="645703505279.38733"/>
    <n v="866455566"/>
    <s v="1978Southern and Central Asia"/>
    <x v="20"/>
    <n v="603443181057.72388"/>
    <n v="-6.5448497454536736E-2"/>
    <e v="#N/A"/>
    <x v="0"/>
    <e v="#N/A"/>
  </r>
  <r>
    <x v="19"/>
    <n v="603443181057.72388"/>
    <n v="887999593"/>
    <s v="1979Southern and Central Asia"/>
    <x v="20"/>
    <n v="556795600559.8136"/>
    <n v="-7.7302357474892225E-2"/>
    <e v="#N/A"/>
    <x v="0"/>
    <e v="#N/A"/>
  </r>
  <r>
    <x v="20"/>
    <n v="556795600559.8136"/>
    <n v="910720216"/>
    <s v="1980Southern and Central Asia"/>
    <x v="20"/>
    <n v="570849955058.73804"/>
    <n v="2.5241497031933902E-2"/>
    <e v="#N/A"/>
    <x v="0"/>
    <e v="#N/A"/>
  </r>
  <r>
    <x v="21"/>
    <n v="570849955058.73804"/>
    <n v="933818221"/>
    <s v="1981Southern and Central Asia"/>
    <x v="20"/>
    <n v="632964004329.15344"/>
    <n v="0.108809764667537"/>
    <e v="#N/A"/>
    <x v="0"/>
    <e v="#N/A"/>
  </r>
  <r>
    <x v="22"/>
    <n v="632964004329.15344"/>
    <n v="957630827"/>
    <s v="1982Southern and Central Asia"/>
    <x v="20"/>
    <n v="680210747696.97803"/>
    <n v="7.4643649630438347E-2"/>
    <e v="#N/A"/>
    <x v="0"/>
    <e v="#N/A"/>
  </r>
  <r>
    <x v="23"/>
    <n v="680210747696.97803"/>
    <n v="982034668"/>
    <s v="1983Southern and Central Asia"/>
    <x v="20"/>
    <n v="677103545523.02209"/>
    <n v="-4.5679992332907648E-3"/>
    <e v="#N/A"/>
    <x v="0"/>
    <e v="#N/A"/>
  </r>
  <r>
    <x v="24"/>
    <n v="677103545523.02209"/>
    <n v="1006865399"/>
    <s v="1984Southern and Central Asia"/>
    <x v="20"/>
    <n v="712751493757.58472"/>
    <n v="5.2647705761201813E-2"/>
    <e v="#N/A"/>
    <x v="0"/>
    <e v="#N/A"/>
  </r>
  <r>
    <x v="25"/>
    <n v="712751493757.58472"/>
    <n v="1036523293"/>
    <s v="1985Southern and Central Asia"/>
    <x v="20"/>
    <n v="716894659846.6449"/>
    <n v="5.8129181423636211E-3"/>
    <e v="#N/A"/>
    <x v="0"/>
    <e v="#N/A"/>
  </r>
  <r>
    <x v="26"/>
    <n v="716894659846.6449"/>
    <n v="1066110669"/>
    <s v="1986Southern and Central Asia"/>
    <x v="20"/>
    <n v="770642426208.64246"/>
    <n v="7.4973032123708538E-2"/>
    <e v="#N/A"/>
    <x v="0"/>
    <e v="#N/A"/>
  </r>
  <r>
    <x v="27"/>
    <n v="770642426208.64246"/>
    <n v="1114323126"/>
    <s v="1987Southern and Central Asia"/>
    <x v="20"/>
    <n v="810321289285.93542"/>
    <n v="5.1488033526135402E-2"/>
    <e v="#N/A"/>
    <x v="0"/>
    <e v="#N/A"/>
  </r>
  <r>
    <x v="28"/>
    <n v="810321289285.93542"/>
    <n v="1140809844"/>
    <s v="1988Southern and Central Asia"/>
    <x v="20"/>
    <n v="853847887942.82825"/>
    <n v="5.3715235218920299E-2"/>
    <e v="#N/A"/>
    <x v="0"/>
    <e v="#N/A"/>
  </r>
  <r>
    <x v="29"/>
    <n v="853847887942.82825"/>
    <n v="1167293602"/>
    <s v="1989Southern and Central Asia"/>
    <x v="20"/>
    <n v="1015187721773.1327"/>
    <n v="0.18895617838795586"/>
    <e v="#N/A"/>
    <x v="0"/>
    <e v="#N/A"/>
  </r>
  <r>
    <x v="30"/>
    <n v="1015187721773.1327"/>
    <n v="1210117156"/>
    <s v="1990Southern and Central Asia"/>
    <x v="20"/>
    <n v="1043093177458.4976"/>
    <n v="2.7487975954461952E-2"/>
    <e v="#N/A"/>
    <x v="0"/>
    <e v="#N/A"/>
  </r>
  <r>
    <x v="31"/>
    <n v="1043093177458.4976"/>
    <n v="1236327285"/>
    <s v="1991Southern and Central Asia"/>
    <x v="20"/>
    <n v="1076140050735.9285"/>
    <n v="3.1681611951436484E-2"/>
    <e v="#N/A"/>
    <x v="0"/>
    <e v="#N/A"/>
  </r>
  <r>
    <x v="32"/>
    <n v="1076140050735.9285"/>
    <n v="1262260903"/>
    <s v="1992Southern and Central Asia"/>
    <x v="20"/>
    <n v="1099537587661.3069"/>
    <n v="2.1742092871069874E-2"/>
    <e v="#N/A"/>
    <x v="0"/>
    <e v="#N/A"/>
  </r>
  <r>
    <x v="33"/>
    <n v="1099537587661.3069"/>
    <n v="1288030989"/>
    <s v="1993Southern and Central Asia"/>
    <x v="20"/>
    <n v="1125443755533.7883"/>
    <n v="2.3560966139941852E-2"/>
    <e v="#N/A"/>
    <x v="0"/>
    <e v="#N/A"/>
  </r>
  <r>
    <x v="34"/>
    <n v="1125443755533.7883"/>
    <n v="1313697828"/>
    <s v="1994Southern and Central Asia"/>
    <x v="20"/>
    <n v="1179477964268.782"/>
    <n v="4.8011469670792728E-2"/>
    <e v="#N/A"/>
    <x v="0"/>
    <e v="#N/A"/>
  </r>
  <r>
    <x v="35"/>
    <n v="1179477964268.782"/>
    <n v="1339811149"/>
    <s v="1995Southern and Central Asia"/>
    <x v="20"/>
    <n v="1251548719660.3406"/>
    <n v="6.1103943926785309E-2"/>
    <e v="#N/A"/>
    <x v="0"/>
    <e v="#N/A"/>
  </r>
  <r>
    <x v="36"/>
    <n v="1251548719660.3406"/>
    <n v="1366120706"/>
    <s v="1996Southern and Central Asia"/>
    <x v="20"/>
    <n v="1286752101041.1057"/>
    <n v="2.8127855374514787E-2"/>
    <e v="#N/A"/>
    <x v="0"/>
    <e v="#N/A"/>
  </r>
  <r>
    <x v="37"/>
    <n v="1286752101041.1057"/>
    <n v="1392645995"/>
    <s v="1997Southern and Central Asia"/>
    <x v="20"/>
    <n v="1344678651480.917"/>
    <n v="4.5017645895385039E-2"/>
    <e v="#N/A"/>
    <x v="0"/>
    <e v="#N/A"/>
  </r>
  <r>
    <x v="38"/>
    <n v="1344678651480.917"/>
    <n v="1419204683"/>
    <s v="1998Southern and Central Asia"/>
    <x v="20"/>
    <n v="1427354011617.5405"/>
    <n v="6.1483358901825103E-2"/>
    <e v="#N/A"/>
    <x v="0"/>
    <e v="#N/A"/>
  </r>
  <r>
    <x v="39"/>
    <n v="1427354011617.5405"/>
    <n v="1445700909"/>
    <s v="1999Southern and Central Asia"/>
    <x v="20"/>
    <n v="1493633078511.6458"/>
    <n v="4.6434918285614968E-2"/>
    <e v="#N/A"/>
    <x v="0"/>
    <e v="#N/A"/>
  </r>
  <r>
    <x v="40"/>
    <n v="1493633078511.6458"/>
    <n v="1472176782"/>
    <s v="2000Southern and Central Asia"/>
    <x v="20"/>
    <n v="1557441399982.04"/>
    <n v="4.2720211803274344E-2"/>
    <e v="#N/A"/>
    <x v="0"/>
    <e v="#N/A"/>
  </r>
  <r>
    <x v="41"/>
    <n v="1557441399982.04"/>
    <n v="1498403869"/>
    <s v="2001Southern and Central Asia"/>
    <x v="20"/>
    <n v="1637646910940.696"/>
    <n v="5.1498252813608758E-2"/>
    <e v="#N/A"/>
    <x v="0"/>
    <e v="#N/A"/>
  </r>
  <r>
    <x v="42"/>
    <n v="1637646910940.696"/>
    <n v="1547024746"/>
    <s v="2002Southern and Central Asia"/>
    <x v="20"/>
    <n v="1763946234173.2263"/>
    <n v="7.7122438535899951E-2"/>
    <e v="#N/A"/>
    <x v="0"/>
    <e v="#N/A"/>
  </r>
  <r>
    <x v="43"/>
    <n v="1763946234173.2263"/>
    <n v="1573940605"/>
    <s v="2003Southern and Central Asia"/>
    <x v="20"/>
    <n v="1888150663857.1057"/>
    <n v="7.0412820571084334E-2"/>
    <e v="#N/A"/>
    <x v="0"/>
    <e v="#N/A"/>
  </r>
  <r>
    <x v="44"/>
    <n v="1888150663857.1057"/>
    <n v="1600669793"/>
    <s v="2004Southern and Central Asia"/>
    <x v="20"/>
    <n v="2017344355416.8901"/>
    <n v="6.8423401814698526E-2"/>
    <e v="#N/A"/>
    <x v="0"/>
    <e v="#N/A"/>
  </r>
  <r>
    <x v="45"/>
    <n v="2017344355416.8901"/>
    <n v="1627099502"/>
    <s v="2005Southern and Central Asia"/>
    <x v="20"/>
    <n v="2165588782217.6526"/>
    <n v="7.3484938950904688E-2"/>
    <e v="#N/A"/>
    <x v="0"/>
    <e v="#N/A"/>
  </r>
  <r>
    <x v="46"/>
    <n v="2165588782217.6526"/>
    <n v="1653216904"/>
    <s v="2006Southern and Central Asia"/>
    <x v="20"/>
    <n v="2331336118873.9146"/>
    <n v="7.653684670758687E-2"/>
    <n v="6.4814251988916327E-2"/>
    <x v="1"/>
    <n v="-1.1722594718670543E-2"/>
  </r>
  <r>
    <x v="47"/>
    <n v="2331336118873.9146"/>
    <n v="1679051008"/>
    <s v="2007Southern and Central Asia"/>
    <x v="20"/>
    <n v="2396552982398.3486"/>
    <n v="2.7974028711027499E-2"/>
    <n v="6.9690608567981593E-2"/>
    <x v="2"/>
    <n v="4.1716579856954095E-2"/>
  </r>
  <r>
    <x v="48"/>
    <n v="2396552982398.3486"/>
    <n v="1704691566"/>
    <s v="2008Southern and Central Asia"/>
    <x v="20"/>
    <n v="2533151730586.5469"/>
    <n v="5.6998008886704143E-2"/>
    <n v="-6.6104853658739415E-2"/>
    <x v="3"/>
    <n v="-0.12310286254544356"/>
  </r>
  <r>
    <x v="49"/>
    <n v="2533151730586.5469"/>
    <n v="1730027739"/>
    <s v="2009Southern and Central Asia"/>
    <x v="20"/>
    <n v="2718609980311.0205"/>
    <n v="7.3212452094818303E-2"/>
    <n v="8.65414159438882E-3"/>
    <x v="4"/>
    <n v="-6.4558310500429483E-2"/>
  </r>
  <r>
    <x v="50"/>
    <n v="2718609980311.0205"/>
    <n v="1755240488"/>
    <s v="2010Southern and Central Asia"/>
    <x v="20"/>
    <n v="2851207901732.4009"/>
    <n v="4.8774161200648036E-2"/>
    <n v="1.7649010596465953E-2"/>
    <x v="5"/>
    <n v="-3.1125150604182084E-2"/>
  </r>
  <r>
    <x v="51"/>
    <n v="2851207901732.4009"/>
    <n v="1780051406"/>
    <s v="2011Southern and Central Asia"/>
    <x v="20"/>
    <n v="2942206332463.6509"/>
    <n v="3.1915747243811632E-2"/>
    <n v="0.13767871884343497"/>
    <x v="6"/>
    <n v="0.10576297159962333"/>
  </r>
  <r>
    <x v="52"/>
    <n v="2942206332463.6509"/>
    <n v="1804171867"/>
    <s v="2012Southern and Central Asia"/>
    <x v="20"/>
    <n v="3096143232727.917"/>
    <n v="5.2320226003785164E-2"/>
    <n v="1.4444120421939211E-2"/>
    <x v="7"/>
    <n v="-3.7876105581845954E-2"/>
  </r>
  <r>
    <x v="53"/>
    <n v="3096143232727.917"/>
    <n v="1828083017"/>
    <s v="2013Southern and Central Asia"/>
    <x v="20"/>
    <n v="3299068916240.2778"/>
    <n v="6.5541439222619235E-2"/>
    <n v="9.2990573663269682E-3"/>
    <x v="8"/>
    <n v="-5.6242381856292267E-2"/>
  </r>
  <r>
    <x v="54"/>
    <n v="3299068916240.2778"/>
    <n v="1851920428"/>
    <s v="2014Southern and Central Asia"/>
    <x v="20"/>
    <n v="3493043678012.7759"/>
    <n v="5.8796820162689389E-2"/>
    <n v="-2.2781240624816346E-2"/>
    <x v="9"/>
    <n v="-8.1578060787505735E-2"/>
  </r>
  <r>
    <x v="55"/>
    <n v="3493043678012.7759"/>
    <n v="1875757183"/>
    <s v="2015Southern and Central Asia"/>
    <x v="20"/>
    <n v="3779569533770.5542"/>
    <n v="8.2027561682476824E-2"/>
    <n v="-2.29841469308254E-2"/>
    <x v="10"/>
    <n v="-0.10501170861330222"/>
  </r>
  <r>
    <x v="56"/>
    <n v="3779569533770.5542"/>
    <n v="1899595818"/>
    <s v="2016Southern and Central Asia"/>
    <x v="20"/>
    <n v="4010583328521.8325"/>
    <n v="6.1121721055047207E-2"/>
    <n v="0.1264461416755307"/>
    <x v="11"/>
    <n v="6.5324420620483492E-2"/>
  </r>
  <r>
    <x v="57"/>
    <n v="4010583328521.8325"/>
    <n v="1923375565"/>
    <s v="2017Southern and Central Asia"/>
    <x v="20"/>
    <n v="4196219173920.814"/>
    <n v="4.6286495053925458E-2"/>
    <n v="2.5880996588368621E-2"/>
    <x v="12"/>
    <n v="-2.0405498465556837E-2"/>
  </r>
  <r>
    <x v="58"/>
    <n v="4196219173920.814"/>
    <n v="1947092323"/>
    <s v="2018Southern and Central Asia"/>
    <x v="20"/>
    <n v="4313426841868.4038"/>
    <n v="2.7931731658829229E-2"/>
    <e v="#N/A"/>
    <x v="0"/>
    <e v="#N/A"/>
  </r>
  <r>
    <x v="59"/>
    <n v="4313426841868.4038"/>
    <n v="1970701002"/>
    <s v="2019Southern and Central Asia"/>
    <x v="20"/>
    <n v="4039253820697.2471"/>
    <n v="-6.3562691850917341E-2"/>
    <e v="#N/A"/>
    <x v="0"/>
    <e v="#N/A"/>
  </r>
  <r>
    <x v="60"/>
    <n v="4039253820697.2471"/>
    <n v="1988072087"/>
    <s v="2020Southern and Central Asia"/>
    <x v="20"/>
    <e v="#N/A"/>
    <e v="#N/A"/>
    <e v="#N/A"/>
    <x v="0"/>
    <e v="#N/A"/>
  </r>
  <r>
    <x v="0"/>
    <n v="863305479058.79785"/>
    <n v="97844141"/>
    <s v="1960Southern Europe"/>
    <x v="21"/>
    <n v="943851023113.65454"/>
    <n v="9.3299007140172252E-2"/>
    <e v="#N/A"/>
    <x v="0"/>
    <e v="#N/A"/>
  </r>
  <r>
    <x v="1"/>
    <n v="943851023113.65454"/>
    <n v="98602966"/>
    <s v="1961Southern Europe"/>
    <x v="21"/>
    <n v="1008576191085.4396"/>
    <n v="6.8575618807154903E-2"/>
    <e v="#N/A"/>
    <x v="0"/>
    <e v="#N/A"/>
  </r>
  <r>
    <x v="2"/>
    <n v="1008576191085.4396"/>
    <n v="99345034"/>
    <s v="1962Southern Europe"/>
    <x v="21"/>
    <n v="1079972949874.5023"/>
    <n v="7.0789653196378532E-2"/>
    <e v="#N/A"/>
    <x v="0"/>
    <e v="#N/A"/>
  </r>
  <r>
    <x v="3"/>
    <n v="1079972949874.5023"/>
    <n v="100058631"/>
    <s v="1963Southern Europe"/>
    <x v="21"/>
    <n v="1123826498195.9097"/>
    <n v="4.0606154373128867E-2"/>
    <e v="#N/A"/>
    <x v="0"/>
    <e v="#N/A"/>
  </r>
  <r>
    <x v="4"/>
    <n v="1123826498195.9097"/>
    <n v="100830339"/>
    <s v="1964Southern Europe"/>
    <x v="21"/>
    <n v="1177614130251.1516"/>
    <n v="4.786115307085903E-2"/>
    <e v="#N/A"/>
    <x v="0"/>
    <e v="#N/A"/>
  </r>
  <r>
    <x v="5"/>
    <n v="1177614130251.1516"/>
    <n v="101615570"/>
    <s v="1965Southern Europe"/>
    <x v="21"/>
    <n v="1251740218611.1465"/>
    <n v="6.2945990928442663E-2"/>
    <e v="#N/A"/>
    <x v="0"/>
    <e v="#N/A"/>
  </r>
  <r>
    <x v="6"/>
    <n v="1251740218611.1465"/>
    <n v="102346835"/>
    <s v="1966Southern Europe"/>
    <x v="21"/>
    <n v="1330199023105.3538"/>
    <n v="6.2679782376298787E-2"/>
    <e v="#N/A"/>
    <x v="0"/>
    <e v="#N/A"/>
  </r>
  <r>
    <x v="7"/>
    <n v="1330199023105.3538"/>
    <n v="103142055"/>
    <s v="1967Southern Europe"/>
    <x v="21"/>
    <n v="1419463566144.1304"/>
    <n v="6.7106155912209475E-2"/>
    <e v="#N/A"/>
    <x v="0"/>
    <e v="#N/A"/>
  </r>
  <r>
    <x v="8"/>
    <n v="1419463566144.1304"/>
    <n v="103926299"/>
    <s v="1968Southern Europe"/>
    <x v="21"/>
    <n v="1520021841776.4797"/>
    <n v="7.0842449239826966E-2"/>
    <e v="#N/A"/>
    <x v="0"/>
    <e v="#N/A"/>
  </r>
  <r>
    <x v="9"/>
    <n v="1520021841776.4797"/>
    <n v="104509473"/>
    <s v="1969Southern Europe"/>
    <x v="21"/>
    <n v="1606417018640.4561"/>
    <n v="5.6838115406949941E-2"/>
    <e v="#N/A"/>
    <x v="0"/>
    <e v="#N/A"/>
  </r>
  <r>
    <x v="10"/>
    <n v="1606417018640.4561"/>
    <n v="105436543"/>
    <s v="1970Southern Europe"/>
    <x v="21"/>
    <n v="1659368421013.4995"/>
    <n v="3.2962426168677839E-2"/>
    <e v="#N/A"/>
    <x v="0"/>
    <e v="#N/A"/>
  </r>
  <r>
    <x v="11"/>
    <n v="1659368421013.4995"/>
    <n v="106101043"/>
    <s v="1971Southern Europe"/>
    <x v="21"/>
    <n v="1753778596920.0244"/>
    <n v="5.6895246836661917E-2"/>
    <e v="#N/A"/>
    <x v="0"/>
    <e v="#N/A"/>
  </r>
  <r>
    <x v="12"/>
    <n v="1753778596920.0244"/>
    <n v="106834207"/>
    <s v="1972Southern Europe"/>
    <x v="21"/>
    <n v="1887084756899.4512"/>
    <n v="7.601082611769705E-2"/>
    <e v="#N/A"/>
    <x v="0"/>
    <e v="#N/A"/>
  </r>
  <r>
    <x v="13"/>
    <n v="1887084756899.4512"/>
    <n v="107632971"/>
    <s v="1973Southern Europe"/>
    <x v="21"/>
    <n v="1969429763501.5928"/>
    <n v="4.3636093345079674E-2"/>
    <e v="#N/A"/>
    <x v="0"/>
    <e v="#N/A"/>
  </r>
  <r>
    <x v="14"/>
    <n v="1969429763501.5928"/>
    <n v="108532101"/>
    <s v="1974Southern Europe"/>
    <x v="21"/>
    <n v="1953800712572.3806"/>
    <n v="-7.9358254957131447E-3"/>
    <e v="#N/A"/>
    <x v="0"/>
    <e v="#N/A"/>
  </r>
  <r>
    <x v="15"/>
    <n v="1953800712572.3806"/>
    <n v="109673839"/>
    <s v="1975Southern Europe"/>
    <x v="21"/>
    <n v="2069751021803.2803"/>
    <n v="5.934602668776745E-2"/>
    <e v="#N/A"/>
    <x v="0"/>
    <e v="#N/A"/>
  </r>
  <r>
    <x v="16"/>
    <n v="2069751021803.2803"/>
    <n v="110737588"/>
    <s v="1976Southern Europe"/>
    <x v="21"/>
    <n v="2128303001529.3921"/>
    <n v="2.8289383171845595E-2"/>
    <e v="#N/A"/>
    <x v="0"/>
    <e v="#N/A"/>
  </r>
  <r>
    <x v="17"/>
    <n v="2128303001529.3921"/>
    <n v="111570942"/>
    <s v="1977Southern Europe"/>
    <x v="21"/>
    <n v="2192289293504.9333"/>
    <n v="3.0064465411908436E-2"/>
    <e v="#N/A"/>
    <x v="0"/>
    <e v="#N/A"/>
  </r>
  <r>
    <x v="18"/>
    <n v="2192289293504.9333"/>
    <n v="112352176"/>
    <s v="1978Southern Europe"/>
    <x v="21"/>
    <n v="2279919746867.5806"/>
    <n v="3.9972121207848321E-2"/>
    <e v="#N/A"/>
    <x v="0"/>
    <e v="#N/A"/>
  </r>
  <r>
    <x v="19"/>
    <n v="2279919746867.5806"/>
    <n v="113066769"/>
    <s v="1979Southern Europe"/>
    <x v="21"/>
    <n v="2352008426206.9429"/>
    <n v="3.1618954762949958E-2"/>
    <e v="#N/A"/>
    <x v="0"/>
    <e v="#N/A"/>
  </r>
  <r>
    <x v="20"/>
    <n v="2352008426206.9429"/>
    <n v="116358570"/>
    <s v="1980Southern Europe"/>
    <x v="21"/>
    <n v="2362311757113.5171"/>
    <n v="4.3806522084575139E-3"/>
    <e v="#N/A"/>
    <x v="0"/>
    <e v="#N/A"/>
  </r>
  <r>
    <x v="21"/>
    <n v="2362311757113.5171"/>
    <n v="116923554"/>
    <s v="1981Southern Europe"/>
    <x v="21"/>
    <n v="2377069551180.9819"/>
    <n v="6.2471830921662086E-3"/>
    <e v="#N/A"/>
    <x v="0"/>
    <e v="#N/A"/>
  </r>
  <r>
    <x v="22"/>
    <n v="2377069551180.9819"/>
    <n v="117380135"/>
    <s v="1982Southern Europe"/>
    <x v="21"/>
    <n v="2403110738297.1318"/>
    <n v="1.0955164144529128E-2"/>
    <e v="#N/A"/>
    <x v="0"/>
    <e v="#N/A"/>
  </r>
  <r>
    <x v="23"/>
    <n v="2403110738297.1318"/>
    <n v="117755429"/>
    <s v="1983Southern Europe"/>
    <x v="21"/>
    <n v="2462016879606.1416"/>
    <n v="2.4512453949896207E-2"/>
    <e v="#N/A"/>
    <x v="0"/>
    <e v="#N/A"/>
  </r>
  <r>
    <x v="24"/>
    <n v="2462016879606.1416"/>
    <n v="118076843"/>
    <s v="1984Southern Europe"/>
    <x v="21"/>
    <n v="2527052114622.9097"/>
    <n v="2.6415430192815004E-2"/>
    <e v="#N/A"/>
    <x v="0"/>
    <e v="#N/A"/>
  </r>
  <r>
    <x v="25"/>
    <n v="2527052114622.9097"/>
    <n v="118366303"/>
    <s v="1985Southern Europe"/>
    <x v="21"/>
    <n v="2599587205614.1865"/>
    <n v="2.8703440887328346E-2"/>
    <e v="#N/A"/>
    <x v="0"/>
    <e v="#N/A"/>
  </r>
  <r>
    <x v="26"/>
    <n v="2599587205614.1865"/>
    <n v="118592002"/>
    <s v="1986Southern Europe"/>
    <x v="21"/>
    <n v="2693567872568.1768"/>
    <n v="3.6152150137924055E-2"/>
    <e v="#N/A"/>
    <x v="0"/>
    <e v="#N/A"/>
  </r>
  <r>
    <x v="27"/>
    <n v="2693567872568.1768"/>
    <n v="118793921"/>
    <s v="1987Southern Europe"/>
    <x v="21"/>
    <n v="2818020717176.4546"/>
    <n v="4.6203715850537952E-2"/>
    <e v="#N/A"/>
    <x v="0"/>
    <e v="#N/A"/>
  </r>
  <r>
    <x v="28"/>
    <n v="2818020717176.4546"/>
    <n v="118992914"/>
    <s v="1988Southern Europe"/>
    <x v="21"/>
    <n v="2931036540194.1016"/>
    <n v="4.0104681391726738E-2"/>
    <e v="#N/A"/>
    <x v="0"/>
    <e v="#N/A"/>
  </r>
  <r>
    <x v="29"/>
    <n v="2931036540194.1016"/>
    <n v="119225160"/>
    <s v="1989Southern Europe"/>
    <x v="21"/>
    <n v="3010758422334.6201"/>
    <n v="2.7199211284905767E-2"/>
    <e v="#N/A"/>
    <x v="0"/>
    <e v="#N/A"/>
  </r>
  <r>
    <x v="30"/>
    <n v="3010758422334.6201"/>
    <n v="121458010"/>
    <s v="1990Southern Europe"/>
    <x v="21"/>
    <n v="3071498218607.8452"/>
    <n v="2.0174251053369341E-2"/>
    <e v="#N/A"/>
    <x v="0"/>
    <e v="#N/A"/>
  </r>
  <r>
    <x v="31"/>
    <n v="3071498218607.8452"/>
    <n v="121685664"/>
    <s v="1991Southern Europe"/>
    <x v="21"/>
    <n v="3097421245019.7847"/>
    <n v="8.4398637299842871E-3"/>
    <e v="#N/A"/>
    <x v="0"/>
    <e v="#N/A"/>
  </r>
  <r>
    <x v="32"/>
    <n v="3097421245019.7847"/>
    <n v="121968525"/>
    <s v="1992Southern Europe"/>
    <x v="21"/>
    <n v="3065967474215.251"/>
    <n v="-1.0154825035537884E-2"/>
    <e v="#N/A"/>
    <x v="0"/>
    <e v="#N/A"/>
  </r>
  <r>
    <x v="33"/>
    <n v="3065967474215.251"/>
    <n v="122261766"/>
    <s v="1993Southern Europe"/>
    <x v="21"/>
    <n v="3134600454103.4619"/>
    <n v="2.2385423350186784E-2"/>
    <e v="#N/A"/>
    <x v="0"/>
    <e v="#N/A"/>
  </r>
  <r>
    <x v="34"/>
    <n v="3134600454103.4619"/>
    <n v="126460204"/>
    <s v="1994Southern Europe"/>
    <x v="21"/>
    <n v="3295607199152.5913"/>
    <n v="5.136435963899566E-2"/>
    <e v="#N/A"/>
    <x v="0"/>
    <e v="#N/A"/>
  </r>
  <r>
    <x v="35"/>
    <n v="3295607199152.5913"/>
    <n v="133207955"/>
    <s v="1995Southern Europe"/>
    <x v="21"/>
    <n v="3363863218417.7197"/>
    <n v="2.0711211968064358E-2"/>
    <e v="#N/A"/>
    <x v="0"/>
    <e v="#N/A"/>
  </r>
  <r>
    <x v="36"/>
    <n v="3363863218417.7197"/>
    <n v="133334764"/>
    <s v="1996Southern Europe"/>
    <x v="21"/>
    <n v="3459964235498.8623"/>
    <n v="2.8568645881608123E-2"/>
    <e v="#N/A"/>
    <x v="0"/>
    <e v="#N/A"/>
  </r>
  <r>
    <x v="37"/>
    <n v="3459964235498.8623"/>
    <n v="133596484"/>
    <s v="1997Southern Europe"/>
    <x v="21"/>
    <n v="3561728516563.7432"/>
    <n v="2.941194594464025E-2"/>
    <e v="#N/A"/>
    <x v="0"/>
    <e v="#N/A"/>
  </r>
  <r>
    <x v="38"/>
    <n v="3561728516563.7432"/>
    <n v="133875920"/>
    <s v="1998Southern Europe"/>
    <x v="21"/>
    <n v="3659761493637.6348"/>
    <n v="2.752398915807075E-2"/>
    <e v="#N/A"/>
    <x v="0"/>
    <e v="#N/A"/>
  </r>
  <r>
    <x v="39"/>
    <n v="3659761493637.6348"/>
    <n v="134133971"/>
    <s v="1999Southern Europe"/>
    <x v="21"/>
    <n v="3815619227745.0283"/>
    <n v="4.2586855558305325E-2"/>
    <e v="#N/A"/>
    <x v="0"/>
    <e v="#N/A"/>
  </r>
  <r>
    <x v="40"/>
    <n v="3815619227745.0283"/>
    <n v="134420868"/>
    <s v="2000Southern Europe"/>
    <x v="21"/>
    <n v="3919663999195.0898"/>
    <n v="2.7268122220767355E-2"/>
    <e v="#N/A"/>
    <x v="0"/>
    <e v="#N/A"/>
  </r>
  <r>
    <x v="41"/>
    <n v="3919663999195.0898"/>
    <n v="134687789"/>
    <s v="2001Southern Europe"/>
    <x v="21"/>
    <n v="3975154042697.9785"/>
    <n v="1.4156836788633775E-2"/>
    <e v="#N/A"/>
    <x v="0"/>
    <e v="#N/A"/>
  </r>
  <r>
    <x v="42"/>
    <n v="3975154042697.9785"/>
    <n v="135462443"/>
    <s v="2002Southern Europe"/>
    <x v="21"/>
    <n v="4034090029775.2461"/>
    <n v="1.4826088862022413E-2"/>
    <e v="#N/A"/>
    <x v="0"/>
    <e v="#N/A"/>
  </r>
  <r>
    <x v="43"/>
    <n v="4034090029775.2461"/>
    <n v="136542415"/>
    <s v="2003Southern Europe"/>
    <x v="21"/>
    <n v="4128299738661.5967"/>
    <n v="2.3353397715717206E-2"/>
    <e v="#N/A"/>
    <x v="0"/>
    <e v="#N/A"/>
  </r>
  <r>
    <x v="44"/>
    <n v="4128299738661.5967"/>
    <n v="137702473"/>
    <s v="2004Southern Europe"/>
    <x v="21"/>
    <n v="4203783702752.5752"/>
    <n v="1.8284516355261182E-2"/>
    <e v="#N/A"/>
    <x v="0"/>
    <e v="#N/A"/>
  </r>
  <r>
    <x v="45"/>
    <n v="4203783702752.5752"/>
    <n v="138773030"/>
    <s v="2005Southern Europe"/>
    <x v="21"/>
    <n v="4326680395930.3345"/>
    <n v="2.9234780347354272E-2"/>
    <e v="#N/A"/>
    <x v="0"/>
    <e v="#N/A"/>
  </r>
  <r>
    <x v="46"/>
    <n v="4326680395930.3345"/>
    <n v="139739073"/>
    <s v="2006Southern Europe"/>
    <x v="21"/>
    <n v="4435664823244.4434"/>
    <n v="2.5188924843309257E-2"/>
    <n v="6.4814251988916327E-2"/>
    <x v="1"/>
    <n v="3.962532714560707E-2"/>
  </r>
  <r>
    <x v="47"/>
    <n v="4435664823244.4434"/>
    <n v="140902579"/>
    <s v="2007Southern Europe"/>
    <x v="21"/>
    <n v="4431972985008.9619"/>
    <n v="-8.32307756017725E-4"/>
    <n v="6.9690608567981593E-2"/>
    <x v="2"/>
    <n v="7.0522916323999318E-2"/>
  </r>
  <r>
    <x v="48"/>
    <n v="4431972985008.9619"/>
    <n v="142040433"/>
    <s v="2008Southern Europe"/>
    <x v="21"/>
    <n v="4228300978936.2485"/>
    <n v="-4.5955155133307168E-2"/>
    <n v="-6.6104853658739415E-2"/>
    <x v="3"/>
    <n v="-2.0149698525432247E-2"/>
  </r>
  <r>
    <x v="49"/>
    <n v="4228300978936.2485"/>
    <n v="142738682"/>
    <s v="2009Southern Europe"/>
    <x v="21"/>
    <n v="4254455808978.7754"/>
    <n v="6.1856594818627819E-3"/>
    <n v="8.65414159438882E-3"/>
    <x v="4"/>
    <n v="2.4684821125260381E-3"/>
  </r>
  <r>
    <x v="50"/>
    <n v="4254455808978.7754"/>
    <n v="143112184"/>
    <s v="2010Southern Europe"/>
    <x v="21"/>
    <n v="4224659454588.0908"/>
    <n v="-7.0035641991629261E-3"/>
    <n v="1.7649010596465953E-2"/>
    <x v="5"/>
    <n v="2.4652574795628879E-2"/>
  </r>
  <r>
    <x v="51"/>
    <n v="4224659454588.0908"/>
    <n v="143288593"/>
    <s v="2011Southern Europe"/>
    <x v="21"/>
    <n v="4087739420067.0576"/>
    <n v="-3.2409721065761787E-2"/>
    <n v="0.13767871884343497"/>
    <x v="6"/>
    <n v="0.17008843990919675"/>
  </r>
  <r>
    <x v="52"/>
    <n v="4087739420067.0576"/>
    <n v="143311550"/>
    <s v="2012Southern Europe"/>
    <x v="21"/>
    <n v="4021243264918.8823"/>
    <n v="-1.6267219681797784E-2"/>
    <n v="1.4444120421939211E-2"/>
    <x v="7"/>
    <n v="3.0711340103736995E-2"/>
  </r>
  <r>
    <x v="53"/>
    <n v="4021243264918.8823"/>
    <n v="143645187"/>
    <s v="2013Southern Europe"/>
    <x v="21"/>
    <n v="4045979064793.8359"/>
    <n v="6.1512816423585637E-3"/>
    <n v="9.2990573663269682E-3"/>
    <x v="8"/>
    <n v="3.1477757239684045E-3"/>
  </r>
  <r>
    <x v="54"/>
    <n v="4045979064793.8359"/>
    <n v="143859568"/>
    <s v="2014Southern Europe"/>
    <x v="21"/>
    <n v="4122212603512.9771"/>
    <n v="1.884180256454826E-2"/>
    <n v="-2.2781240624816346E-2"/>
    <x v="9"/>
    <n v="-4.1623043189364606E-2"/>
  </r>
  <r>
    <x v="55"/>
    <n v="4122212603512.9771"/>
    <n v="143567224"/>
    <s v="2015Southern Europe"/>
    <x v="21"/>
    <n v="4200993402651.8262"/>
    <n v="1.9111289668007903E-2"/>
    <n v="-2.29841469308254E-2"/>
    <x v="10"/>
    <n v="-4.2095436598833302E-2"/>
  </r>
  <r>
    <x v="56"/>
    <n v="4200993402651.8262"/>
    <n v="143361638"/>
    <s v="2016Southern Europe"/>
    <x v="21"/>
    <n v="4297422130255.1416"/>
    <n v="2.2953791725177641E-2"/>
    <n v="0.1264461416755307"/>
    <x v="11"/>
    <n v="0.10349234995035306"/>
  </r>
  <r>
    <x v="57"/>
    <n v="4297422130255.1416"/>
    <n v="143261497"/>
    <s v="2017Southern Europe"/>
    <x v="21"/>
    <n v="4371230782874.9277"/>
    <n v="1.7175099485840839E-2"/>
    <n v="2.5880996588368621E-2"/>
    <x v="12"/>
    <n v="8.705897102527782E-3"/>
  </r>
  <r>
    <x v="58"/>
    <n v="4371230782874.9277"/>
    <n v="143266639"/>
    <s v="2018Southern Europe"/>
    <x v="21"/>
    <n v="4424035090287.1582"/>
    <n v="1.2079963295257956E-2"/>
    <e v="#N/A"/>
    <x v="0"/>
    <e v="#N/A"/>
  </r>
  <r>
    <x v="59"/>
    <n v="4424035090287.1582"/>
    <n v="142877804"/>
    <s v="2019Southern Europe"/>
    <x v="21"/>
    <n v="4008632037610.5127"/>
    <n v="-9.3896871114031333E-2"/>
    <e v="#N/A"/>
    <x v="0"/>
    <e v="#N/A"/>
  </r>
  <r>
    <x v="60"/>
    <n v="4008632037610.5127"/>
    <n v="142878517"/>
    <s v="2020Southern Europe"/>
    <x v="21"/>
    <e v="#N/A"/>
    <e v="#N/A"/>
    <e v="#N/A"/>
    <x v="0"/>
    <e v="#N/A"/>
  </r>
  <r>
    <x v="0"/>
    <n v="84249645240.342865"/>
    <n v="73031831"/>
    <s v="1960Western Africa"/>
    <x v="22"/>
    <n v="86693880940.466537"/>
    <n v="2.9011821867627852E-2"/>
    <e v="#N/A"/>
    <x v="0"/>
    <e v="#N/A"/>
  </r>
  <r>
    <x v="1"/>
    <n v="86693880940.466537"/>
    <n v="75510934"/>
    <s v="1961Western Africa"/>
    <x v="22"/>
    <n v="89964340109.937805"/>
    <n v="3.7724221525128332E-2"/>
    <e v="#N/A"/>
    <x v="0"/>
    <e v="#N/A"/>
  </r>
  <r>
    <x v="2"/>
    <n v="89964340109.937805"/>
    <n v="77214006"/>
    <s v="1962Western Africa"/>
    <x v="22"/>
    <n v="96959005658.739227"/>
    <n v="7.7749312008000393E-2"/>
    <e v="#N/A"/>
    <x v="0"/>
    <e v="#N/A"/>
  </r>
  <r>
    <x v="3"/>
    <n v="96959005658.739227"/>
    <n v="78985364"/>
    <s v="1963Western Africa"/>
    <x v="22"/>
    <n v="102366351801.59315"/>
    <n v="5.5769405906304748E-2"/>
    <e v="#N/A"/>
    <x v="0"/>
    <e v="#N/A"/>
  </r>
  <r>
    <x v="4"/>
    <n v="102366351801.59315"/>
    <n v="80816076"/>
    <s v="1964Western Africa"/>
    <x v="22"/>
    <n v="106750487999.27655"/>
    <n v="4.2827903119774691E-2"/>
    <e v="#N/A"/>
    <x v="0"/>
    <e v="#N/A"/>
  </r>
  <r>
    <x v="5"/>
    <n v="106750487999.27655"/>
    <n v="82701222"/>
    <s v="1965Western Africa"/>
    <x v="22"/>
    <n v="104473438246.87915"/>
    <n v="-2.1330579326371168E-2"/>
    <e v="#N/A"/>
    <x v="0"/>
    <e v="#N/A"/>
  </r>
  <r>
    <x v="6"/>
    <n v="104473438246.87915"/>
    <n v="85056150"/>
    <s v="1966Western Africa"/>
    <x v="22"/>
    <n v="95662241104.314682"/>
    <n v="-8.4339113275308297E-2"/>
    <e v="#N/A"/>
    <x v="0"/>
    <e v="#N/A"/>
  </r>
  <r>
    <x v="7"/>
    <n v="95662241104.314682"/>
    <n v="92774178"/>
    <s v="1967Western Africa"/>
    <x v="22"/>
    <n v="96645121751.071503"/>
    <n v="1.0274489029428402E-2"/>
    <e v="#N/A"/>
    <x v="0"/>
    <e v="#N/A"/>
  </r>
  <r>
    <x v="8"/>
    <n v="96645121751.071503"/>
    <n v="94933568"/>
    <s v="1968Western Africa"/>
    <x v="22"/>
    <n v="112485174970.3744"/>
    <n v="0.1638991490962376"/>
    <e v="#N/A"/>
    <x v="0"/>
    <e v="#N/A"/>
  </r>
  <r>
    <x v="9"/>
    <n v="112485174970.3744"/>
    <n v="97186241"/>
    <s v="1969Western Africa"/>
    <x v="22"/>
    <n v="134629284864.81334"/>
    <n v="0.1968624745462777"/>
    <e v="#N/A"/>
    <x v="0"/>
    <e v="#N/A"/>
  </r>
  <r>
    <x v="10"/>
    <n v="134629284864.81334"/>
    <n v="100250359"/>
    <s v="1970Western Africa"/>
    <x v="22"/>
    <n v="149858291218.25146"/>
    <n v="0.11311808102323484"/>
    <e v="#N/A"/>
    <x v="0"/>
    <e v="#N/A"/>
  </r>
  <r>
    <x v="11"/>
    <n v="149858291218.25146"/>
    <n v="102731481"/>
    <s v="1971Western Africa"/>
    <x v="22"/>
    <n v="154269741479.57361"/>
    <n v="2.9437478737144973E-2"/>
    <e v="#N/A"/>
    <x v="0"/>
    <e v="#N/A"/>
  </r>
  <r>
    <x v="12"/>
    <n v="154269741479.57361"/>
    <n v="105323618"/>
    <s v="1972Western Africa"/>
    <x v="22"/>
    <n v="160392430623.4249"/>
    <n v="3.9688205121300335E-2"/>
    <e v="#N/A"/>
    <x v="0"/>
    <e v="#N/A"/>
  </r>
  <r>
    <x v="13"/>
    <n v="160392430623.4249"/>
    <n v="108037375"/>
    <s v="1973Western Africa"/>
    <x v="22"/>
    <n v="175854219579.02094"/>
    <n v="9.6399742154277712E-2"/>
    <e v="#N/A"/>
    <x v="0"/>
    <e v="#N/A"/>
  </r>
  <r>
    <x v="14"/>
    <n v="175854219579.02094"/>
    <n v="110884847"/>
    <s v="1974Western Africa"/>
    <x v="22"/>
    <n v="169236279552.31079"/>
    <n v="-3.7633103388436728E-2"/>
    <e v="#N/A"/>
    <x v="0"/>
    <e v="#N/A"/>
  </r>
  <r>
    <x v="15"/>
    <n v="169236279552.31079"/>
    <n v="113873606"/>
    <s v="1975Western Africa"/>
    <x v="22"/>
    <n v="183169271475.08664"/>
    <n v="8.2328635205367817E-2"/>
    <e v="#N/A"/>
    <x v="0"/>
    <e v="#N/A"/>
  </r>
  <r>
    <x v="16"/>
    <n v="183169271475.08664"/>
    <n v="117010480"/>
    <s v="1976Western Africa"/>
    <x v="22"/>
    <n v="193089272596.91934"/>
    <n v="5.4157561702056212E-2"/>
    <e v="#N/A"/>
    <x v="0"/>
    <e v="#N/A"/>
  </r>
  <r>
    <x v="17"/>
    <n v="193089272596.91934"/>
    <n v="120290975"/>
    <s v="1977Western Africa"/>
    <x v="22"/>
    <n v="187989621664.08804"/>
    <n v="-2.6410845430429486E-2"/>
    <e v="#N/A"/>
    <x v="0"/>
    <e v="#N/A"/>
  </r>
  <r>
    <x v="18"/>
    <n v="187989621664.08804"/>
    <n v="123696471"/>
    <s v="1978Western Africa"/>
    <x v="22"/>
    <n v="198677337372.4277"/>
    <n v="5.6852690131145467E-2"/>
    <e v="#N/A"/>
    <x v="0"/>
    <e v="#N/A"/>
  </r>
  <r>
    <x v="19"/>
    <n v="198677337372.4277"/>
    <n v="127200671"/>
    <s v="1979Western Africa"/>
    <x v="22"/>
    <n v="203347968409.59561"/>
    <n v="2.3508625084966983E-2"/>
    <e v="#N/A"/>
    <x v="0"/>
    <e v="#N/A"/>
  </r>
  <r>
    <x v="20"/>
    <n v="203347968409.59561"/>
    <n v="130784592"/>
    <s v="1980Western Africa"/>
    <x v="22"/>
    <n v="184778609153.37576"/>
    <n v="-9.1318144958381531E-2"/>
    <e v="#N/A"/>
    <x v="0"/>
    <e v="#N/A"/>
  </r>
  <r>
    <x v="21"/>
    <n v="184778609153.37576"/>
    <n v="134440956"/>
    <s v="1981Western Africa"/>
    <x v="22"/>
    <n v="175947327142.56647"/>
    <n v="-4.7793854771787325E-2"/>
    <e v="#N/A"/>
    <x v="0"/>
    <e v="#N/A"/>
  </r>
  <r>
    <x v="22"/>
    <n v="175947327142.56647"/>
    <n v="138175218"/>
    <s v="1982Western Africa"/>
    <x v="22"/>
    <n v="160913412001.85114"/>
    <n v="-8.5445544327784284E-2"/>
    <e v="#N/A"/>
    <x v="0"/>
    <e v="#N/A"/>
  </r>
  <r>
    <x v="23"/>
    <n v="160913412001.85114"/>
    <n v="141996669"/>
    <s v="1983Western Africa"/>
    <x v="22"/>
    <n v="159908316371.43607"/>
    <n v="-6.2461892884572157E-3"/>
    <e v="#N/A"/>
    <x v="0"/>
    <e v="#N/A"/>
  </r>
  <r>
    <x v="24"/>
    <n v="159908316371.43607"/>
    <n v="145920218"/>
    <s v="1984Western Africa"/>
    <x v="22"/>
    <n v="169165643087.36972"/>
    <n v="5.7891465096978845E-2"/>
    <e v="#N/A"/>
    <x v="0"/>
    <e v="#N/A"/>
  </r>
  <r>
    <x v="25"/>
    <n v="169165643087.36972"/>
    <n v="149956506"/>
    <s v="1985Western Africa"/>
    <x v="22"/>
    <n v="174284108298.9613"/>
    <n v="3.0257120288592176E-2"/>
    <e v="#N/A"/>
    <x v="0"/>
    <e v="#N/A"/>
  </r>
  <r>
    <x v="26"/>
    <n v="174284108298.9613"/>
    <n v="159738603"/>
    <s v="1986Western Africa"/>
    <x v="22"/>
    <n v="179082037759.12033"/>
    <n v="2.752935713409288E-2"/>
    <e v="#N/A"/>
    <x v="0"/>
    <e v="#N/A"/>
  </r>
  <r>
    <x v="27"/>
    <n v="179082037759.12033"/>
    <n v="164175213"/>
    <s v="1987Western Africa"/>
    <x v="22"/>
    <n v="189562349219.51685"/>
    <n v="5.85224045445214E-2"/>
    <e v="#N/A"/>
    <x v="0"/>
    <e v="#N/A"/>
  </r>
  <r>
    <x v="28"/>
    <n v="189562349219.51685"/>
    <n v="168726302"/>
    <s v="1988Western Africa"/>
    <x v="22"/>
    <n v="194003285872.05649"/>
    <n v="2.3427313867043109E-2"/>
    <e v="#N/A"/>
    <x v="0"/>
    <e v="#N/A"/>
  </r>
  <r>
    <x v="29"/>
    <n v="194003285872.05649"/>
    <n v="173376207"/>
    <s v="1989Western Africa"/>
    <x v="22"/>
    <n v="209612021501.13748"/>
    <n v="8.0456037426988924E-2"/>
    <e v="#N/A"/>
    <x v="0"/>
    <e v="#N/A"/>
  </r>
  <r>
    <x v="30"/>
    <n v="209612021501.13748"/>
    <n v="178114498"/>
    <s v="1990Western Africa"/>
    <x v="22"/>
    <n v="212168271482.47354"/>
    <n v="1.2195149701002217E-2"/>
    <e v="#N/A"/>
    <x v="0"/>
    <e v="#N/A"/>
  </r>
  <r>
    <x v="31"/>
    <n v="212168271482.47354"/>
    <n v="182941452"/>
    <s v="1991Western Africa"/>
    <x v="22"/>
    <n v="219248255492.0882"/>
    <n v="3.3369664371326602E-2"/>
    <e v="#N/A"/>
    <x v="0"/>
    <e v="#N/A"/>
  </r>
  <r>
    <x v="32"/>
    <n v="219248255492.0882"/>
    <n v="187863728"/>
    <s v="1992Western Africa"/>
    <x v="22"/>
    <n v="217567379681.34604"/>
    <n v="-7.6665413230747603E-3"/>
    <e v="#N/A"/>
    <x v="0"/>
    <e v="#N/A"/>
  </r>
  <r>
    <x v="33"/>
    <n v="217567379681.34604"/>
    <n v="192885598"/>
    <s v="1993Western Africa"/>
    <x v="22"/>
    <n v="216187277221.02582"/>
    <n v="-6.3433335564437865E-3"/>
    <e v="#N/A"/>
    <x v="0"/>
    <e v="#N/A"/>
  </r>
  <r>
    <x v="34"/>
    <n v="216187277221.02582"/>
    <n v="198013488"/>
    <s v="1994Western Africa"/>
    <x v="22"/>
    <n v="219689733337.62009"/>
    <n v="1.6201027931044276E-2"/>
    <e v="#N/A"/>
    <x v="0"/>
    <e v="#N/A"/>
  </r>
  <r>
    <x v="35"/>
    <n v="219689733337.62009"/>
    <n v="203254626"/>
    <s v="1995Western Africa"/>
    <x v="22"/>
    <n v="229858966084.16809"/>
    <n v="4.6289066821888714E-2"/>
    <e v="#N/A"/>
    <x v="0"/>
    <e v="#N/A"/>
  </r>
  <r>
    <x v="36"/>
    <n v="229858966084.16809"/>
    <n v="208613542"/>
    <s v="1996Western Africa"/>
    <x v="22"/>
    <n v="237343252305.08182"/>
    <n v="3.2560340579332436E-2"/>
    <e v="#N/A"/>
    <x v="0"/>
    <e v="#N/A"/>
  </r>
  <r>
    <x v="37"/>
    <n v="237343252305.08182"/>
    <n v="214097848"/>
    <s v="1997Western Africa"/>
    <x v="22"/>
    <n v="245202386962.25177"/>
    <n v="3.3112947517327296E-2"/>
    <e v="#N/A"/>
    <x v="0"/>
    <e v="#N/A"/>
  </r>
  <r>
    <x v="38"/>
    <n v="245202386962.25177"/>
    <n v="219722807"/>
    <s v="1998Western Africa"/>
    <x v="22"/>
    <n v="249347371145.20047"/>
    <n v="1.6904338633484839E-2"/>
    <e v="#N/A"/>
    <x v="0"/>
    <e v="#N/A"/>
  </r>
  <r>
    <x v="39"/>
    <n v="249347371145.20047"/>
    <n v="225506780"/>
    <s v="1999Western Africa"/>
    <x v="22"/>
    <n v="260277075413.24442"/>
    <n v="4.3833244432640583E-2"/>
    <e v="#N/A"/>
    <x v="0"/>
    <e v="#N/A"/>
  </r>
  <r>
    <x v="40"/>
    <n v="260277075413.24442"/>
    <n v="234314388"/>
    <s v="2000Western Africa"/>
    <x v="22"/>
    <n v="273726438231.24918"/>
    <n v="5.1673251655571573E-2"/>
    <e v="#N/A"/>
    <x v="0"/>
    <e v="#N/A"/>
  </r>
  <r>
    <x v="41"/>
    <n v="273726438231.24918"/>
    <n v="240561618"/>
    <s v="2001Western Africa"/>
    <x v="22"/>
    <n v="303402393226.29285"/>
    <n v="0.10841464634107756"/>
    <e v="#N/A"/>
    <x v="0"/>
    <e v="#N/A"/>
  </r>
  <r>
    <x v="42"/>
    <n v="303402393226.29285"/>
    <n v="246963491"/>
    <s v="2002Western Africa"/>
    <x v="22"/>
    <n v="321644025892.32288"/>
    <n v="6.0123562217337279E-2"/>
    <e v="#N/A"/>
    <x v="0"/>
    <e v="#N/A"/>
  </r>
  <r>
    <x v="43"/>
    <n v="321644025892.32288"/>
    <n v="253550107"/>
    <s v="2003Western Africa"/>
    <x v="22"/>
    <n v="345426680405.58008"/>
    <n v="7.3940917905370718E-2"/>
    <e v="#N/A"/>
    <x v="0"/>
    <e v="#N/A"/>
  </r>
  <r>
    <x v="44"/>
    <n v="345426680405.58008"/>
    <n v="260361308"/>
    <s v="2004Western Africa"/>
    <x v="22"/>
    <n v="365456128475.11023"/>
    <n v="5.7984658411483148E-2"/>
    <e v="#N/A"/>
    <x v="0"/>
    <e v="#N/A"/>
  </r>
  <r>
    <x v="45"/>
    <n v="365456128475.11023"/>
    <n v="267426284"/>
    <s v="2005Western Africa"/>
    <x v="22"/>
    <n v="385946787670.08502"/>
    <n v="5.6068725076450221E-2"/>
    <e v="#N/A"/>
    <x v="0"/>
    <e v="#N/A"/>
  </r>
  <r>
    <x v="46"/>
    <n v="385946787670.08502"/>
    <n v="274757648"/>
    <s v="2006Western Africa"/>
    <x v="22"/>
    <n v="407753373045.08441"/>
    <n v="5.6501533557626216E-2"/>
    <n v="6.4814251988916327E-2"/>
    <x v="1"/>
    <n v="8.3127184312901115E-3"/>
  </r>
  <r>
    <x v="47"/>
    <n v="407753373045.08441"/>
    <n v="282349897"/>
    <s v="2007Western Africa"/>
    <x v="22"/>
    <n v="433475965151.36218"/>
    <n v="6.3083701587022034E-2"/>
    <n v="6.9690608567981593E-2"/>
    <x v="2"/>
    <n v="6.6069069809595593E-3"/>
  </r>
  <r>
    <x v="48"/>
    <n v="433475965151.36218"/>
    <n v="290190989"/>
    <s v="2008Western Africa"/>
    <x v="22"/>
    <n v="462410308073.56879"/>
    <n v="6.6749589938863707E-2"/>
    <n v="-6.6104853658739415E-2"/>
    <x v="3"/>
    <n v="-0.13285444359760312"/>
  </r>
  <r>
    <x v="49"/>
    <n v="462410308073.56879"/>
    <n v="298260269"/>
    <s v="2009Western Africa"/>
    <x v="22"/>
    <n v="495750322773.15747"/>
    <n v="7.210050061056239E-2"/>
    <n v="8.65414159438882E-3"/>
    <x v="4"/>
    <n v="-6.344635901617357E-2"/>
  </r>
  <r>
    <x v="50"/>
    <n v="495750322773.15747"/>
    <n v="306542583"/>
    <s v="2010Western Africa"/>
    <x v="22"/>
    <n v="521170725477.33691"/>
    <n v="5.127662360758789E-2"/>
    <n v="1.7649010596465953E-2"/>
    <x v="5"/>
    <n v="-3.3627613011121937E-2"/>
  </r>
  <r>
    <x v="51"/>
    <n v="521170725477.33691"/>
    <n v="315034232"/>
    <s v="2011Western Africa"/>
    <x v="22"/>
    <n v="547388126852.86957"/>
    <n v="5.0304823532673071E-2"/>
    <n v="0.13767871884343497"/>
    <x v="6"/>
    <n v="8.7373895310761895E-2"/>
  </r>
  <r>
    <x v="52"/>
    <n v="547388126852.86957"/>
    <n v="323740285"/>
    <s v="2012Western Africa"/>
    <x v="22"/>
    <n v="583396402582.61938"/>
    <n v="6.5781981675003154E-2"/>
    <n v="1.4444120421939211E-2"/>
    <x v="7"/>
    <n v="-5.1337861253063943E-2"/>
  </r>
  <r>
    <x v="53"/>
    <n v="583396402582.61938"/>
    <n v="332664239"/>
    <s v="2013Western Africa"/>
    <x v="22"/>
    <n v="618568973947.04053"/>
    <n v="6.0289318221224519E-2"/>
    <n v="9.2990573663269682E-3"/>
    <x v="8"/>
    <n v="-5.0990260854897551E-2"/>
  </r>
  <r>
    <x v="54"/>
    <n v="618568973947.04053"/>
    <n v="341812078"/>
    <s v="2014Western Africa"/>
    <x v="22"/>
    <n v="637488418428.28113"/>
    <n v="3.0585828384694258E-2"/>
    <n v="-2.2781240624816346E-2"/>
    <x v="9"/>
    <n v="-5.3367069009510604E-2"/>
  </r>
  <r>
    <x v="55"/>
    <n v="637488418428.28113"/>
    <n v="351187035"/>
    <s v="2015Western Africa"/>
    <x v="22"/>
    <n v="639276917244.79895"/>
    <n v="2.8055393083490365E-3"/>
    <n v="-2.29841469308254E-2"/>
    <x v="10"/>
    <n v="-2.5789686239174436E-2"/>
  </r>
  <r>
    <x v="56"/>
    <n v="639276917244.79895"/>
    <n v="360790210"/>
    <s v="2016Western Africa"/>
    <x v="22"/>
    <n v="655583698519.62109"/>
    <n v="2.5508165295725416E-2"/>
    <n v="0.1264461416755307"/>
    <x v="11"/>
    <n v="0.10093797637980528"/>
  </r>
  <r>
    <x v="57"/>
    <n v="655583698519.62109"/>
    <n v="370616056"/>
    <s v="2017Western Africa"/>
    <x v="22"/>
    <n v="676357346035.38464"/>
    <n v="3.1687254522454911E-2"/>
    <n v="2.5880996588368621E-2"/>
    <x v="12"/>
    <n v="-5.8062579340862897E-3"/>
  </r>
  <r>
    <x v="58"/>
    <n v="676357346035.38464"/>
    <n v="380652650"/>
    <s v="2018Western Africa"/>
    <x v="22"/>
    <n v="698783881226.05664"/>
    <n v="3.3157820081544109E-2"/>
    <e v="#N/A"/>
    <x v="0"/>
    <e v="#N/A"/>
  </r>
  <r>
    <x v="59"/>
    <n v="698783881226.05664"/>
    <n v="390884150"/>
    <s v="2019Western Africa"/>
    <x v="22"/>
    <n v="692953003606.73035"/>
    <n v="-8.3443218654324358E-3"/>
    <e v="#N/A"/>
    <x v="0"/>
    <e v="#N/A"/>
  </r>
  <r>
    <x v="60"/>
    <n v="692953003606.73035"/>
    <n v="401299196"/>
    <s v="2020Western Africa"/>
    <x v="22"/>
    <e v="#N/A"/>
    <e v="#N/A"/>
    <e v="#N/A"/>
    <x v="0"/>
    <e v="#N/A"/>
  </r>
  <r>
    <x v="0"/>
    <n v="1002881112313.1655"/>
    <n v="74623317"/>
    <s v="1960Western Europe"/>
    <x v="23"/>
    <n v="1044412440201.5912"/>
    <n v="4.1412015221458098E-2"/>
    <e v="#N/A"/>
    <x v="0"/>
    <e v="#N/A"/>
  </r>
  <r>
    <x v="1"/>
    <n v="1044412440201.5912"/>
    <n v="75466330"/>
    <s v="1961Western Europe"/>
    <x v="23"/>
    <n v="1109288719401.7664"/>
    <n v="6.2117489894751632E-2"/>
    <e v="#N/A"/>
    <x v="0"/>
    <e v="#N/A"/>
  </r>
  <r>
    <x v="2"/>
    <n v="1109288719401.7664"/>
    <n v="76381760"/>
    <s v="1962Western Europe"/>
    <x v="23"/>
    <n v="1168353288185.6411"/>
    <n v="5.3245442553249811E-2"/>
    <e v="#N/A"/>
    <x v="0"/>
    <e v="#N/A"/>
  </r>
  <r>
    <x v="3"/>
    <n v="1168353288185.6411"/>
    <n v="77338271"/>
    <s v="1963Western Europe"/>
    <x v="23"/>
    <n v="1249452486984.303"/>
    <n v="6.9413249929396237E-2"/>
    <e v="#N/A"/>
    <x v="0"/>
    <e v="#N/A"/>
  </r>
  <r>
    <x v="4"/>
    <n v="1249452486984.303"/>
    <n v="78287369"/>
    <s v="1964Western Europe"/>
    <x v="23"/>
    <n v="1314768172656.9124"/>
    <n v="5.2275445727637315E-2"/>
    <e v="#N/A"/>
    <x v="0"/>
    <e v="#N/A"/>
  </r>
  <r>
    <x v="5"/>
    <n v="1314768172656.9124"/>
    <n v="79178807"/>
    <s v="1965Western Europe"/>
    <x v="23"/>
    <n v="1374480070631.0161"/>
    <n v="4.5416294078245434E-2"/>
    <e v="#N/A"/>
    <x v="0"/>
    <e v="#N/A"/>
  </r>
  <r>
    <x v="6"/>
    <n v="1374480070631.0161"/>
    <n v="79970287"/>
    <s v="1966Western Europe"/>
    <x v="23"/>
    <n v="1438599482803.3225"/>
    <n v="4.6649939524310069E-2"/>
    <e v="#N/A"/>
    <x v="0"/>
    <e v="#N/A"/>
  </r>
  <r>
    <x v="7"/>
    <n v="1438599482803.3225"/>
    <n v="80666973"/>
    <s v="1967Western Europe"/>
    <x v="23"/>
    <n v="1507795965710.7974"/>
    <n v="4.8099894191978576E-2"/>
    <e v="#N/A"/>
    <x v="0"/>
    <e v="#N/A"/>
  </r>
  <r>
    <x v="8"/>
    <n v="1507795965710.7974"/>
    <n v="81275237"/>
    <s v="1968Western Europe"/>
    <x v="23"/>
    <n v="1611470842671.0784"/>
    <n v="6.8759221617499922E-2"/>
    <e v="#N/A"/>
    <x v="0"/>
    <e v="#N/A"/>
  </r>
  <r>
    <x v="9"/>
    <n v="1611470842671.0784"/>
    <n v="81864404"/>
    <s v="1969Western Europe"/>
    <x v="23"/>
    <n v="3251150654161.8325"/>
    <n v="1.0175051065602392"/>
    <e v="#N/A"/>
    <x v="0"/>
    <e v="#N/A"/>
  </r>
  <r>
    <x v="10"/>
    <n v="3251150654161.8325"/>
    <n v="160650855"/>
    <s v="1970Western Europe"/>
    <x v="23"/>
    <n v="3384008747794.1504"/>
    <n v="4.0864945296289035E-2"/>
    <e v="#N/A"/>
    <x v="0"/>
    <e v="#N/A"/>
  </r>
  <r>
    <x v="11"/>
    <n v="3384008747794.1504"/>
    <n v="161418445"/>
    <s v="1971Western Europe"/>
    <x v="23"/>
    <n v="3534490172447.0381"/>
    <n v="4.4468391150282338E-2"/>
    <e v="#N/A"/>
    <x v="0"/>
    <e v="#N/A"/>
  </r>
  <r>
    <x v="12"/>
    <n v="3534490172447.0381"/>
    <n v="162436161"/>
    <s v="1972Western Europe"/>
    <x v="23"/>
    <n v="3727634363383.1904"/>
    <n v="5.464555891024947E-2"/>
    <e v="#N/A"/>
    <x v="0"/>
    <e v="#N/A"/>
  </r>
  <r>
    <x v="13"/>
    <n v="3727634363383.1904"/>
    <n v="163286462"/>
    <s v="1973Western Europe"/>
    <x v="23"/>
    <n v="3825580281967.3999"/>
    <n v="2.6275623904087553E-2"/>
    <e v="#N/A"/>
    <x v="0"/>
    <e v="#N/A"/>
  </r>
  <r>
    <x v="14"/>
    <n v="3825580281967.3999"/>
    <n v="163856060"/>
    <s v="1974Western Europe"/>
    <x v="23"/>
    <n v="3791997328549.1201"/>
    <n v="-8.7785253328963586E-3"/>
    <e v="#N/A"/>
    <x v="0"/>
    <e v="#N/A"/>
  </r>
  <r>
    <x v="15"/>
    <n v="3791997328549.1201"/>
    <n v="164035035"/>
    <s v="1975Western Europe"/>
    <x v="23"/>
    <n v="3970970092867.2305"/>
    <n v="4.7197492195119262E-2"/>
    <e v="#N/A"/>
    <x v="0"/>
    <e v="#N/A"/>
  </r>
  <r>
    <x v="16"/>
    <n v="3970970092867.2305"/>
    <n v="164101026"/>
    <s v="1976Western Europe"/>
    <x v="23"/>
    <n v="4098562721534.5942"/>
    <n v="3.2131349691237654E-2"/>
    <e v="#N/A"/>
    <x v="0"/>
    <e v="#N/A"/>
  </r>
  <r>
    <x v="17"/>
    <n v="4098562721534.5942"/>
    <n v="164269665"/>
    <s v="1977Western Europe"/>
    <x v="23"/>
    <n v="4227267892076.8477"/>
    <n v="3.1402513341082461E-2"/>
    <e v="#N/A"/>
    <x v="0"/>
    <e v="#N/A"/>
  </r>
  <r>
    <x v="18"/>
    <n v="4227267892076.8477"/>
    <n v="164515322"/>
    <s v="1978Western Europe"/>
    <x v="23"/>
    <n v="4382924190503.3257"/>
    <n v="3.6821962175196843E-2"/>
    <e v="#N/A"/>
    <x v="0"/>
    <e v="#N/A"/>
  </r>
  <r>
    <x v="19"/>
    <n v="4382924190503.3257"/>
    <n v="164868784"/>
    <s v="1979Western Europe"/>
    <x v="23"/>
    <n v="4811015595932.96"/>
    <n v="9.7672555313002896E-2"/>
    <e v="#N/A"/>
    <x v="0"/>
    <e v="#N/A"/>
  </r>
  <r>
    <x v="20"/>
    <n v="4811015595932.96"/>
    <n v="171718871"/>
    <s v="1980Western Europe"/>
    <x v="23"/>
    <n v="4838954538510.0381"/>
    <n v="5.8072858048301423E-3"/>
    <e v="#N/A"/>
    <x v="0"/>
    <e v="#N/A"/>
  </r>
  <r>
    <x v="21"/>
    <n v="4838954538510.0381"/>
    <n v="172259546"/>
    <s v="1981Western Europe"/>
    <x v="23"/>
    <n v="4864412045507.8252"/>
    <n v="5.2609518843766967E-3"/>
    <e v="#N/A"/>
    <x v="0"/>
    <e v="#N/A"/>
  </r>
  <r>
    <x v="22"/>
    <n v="4864412045507.8252"/>
    <n v="172579906"/>
    <s v="1982Western Europe"/>
    <x v="23"/>
    <n v="4934370243730.0703"/>
    <n v="1.4381634937124632E-2"/>
    <e v="#N/A"/>
    <x v="0"/>
    <e v="#N/A"/>
  </r>
  <r>
    <x v="23"/>
    <n v="4934370243730.0703"/>
    <n v="172749043"/>
    <s v="1983Western Europe"/>
    <x v="23"/>
    <n v="5048454920993.8066"/>
    <n v="2.3120412864985118E-2"/>
    <e v="#N/A"/>
    <x v="0"/>
    <e v="#N/A"/>
  </r>
  <r>
    <x v="24"/>
    <n v="5048454920993.8066"/>
    <n v="172873751"/>
    <s v="1984Western Europe"/>
    <x v="23"/>
    <n v="5159499969477.2119"/>
    <n v="2.1995848278574925E-2"/>
    <e v="#N/A"/>
    <x v="0"/>
    <e v="#N/A"/>
  </r>
  <r>
    <x v="25"/>
    <n v="5159499969477.2119"/>
    <n v="173120408"/>
    <s v="1985Western Europe"/>
    <x v="23"/>
    <n v="5279025914342.3271"/>
    <n v="2.3166187725983445E-2"/>
    <e v="#N/A"/>
    <x v="0"/>
    <e v="#N/A"/>
  </r>
  <r>
    <x v="26"/>
    <n v="5279025914342.3271"/>
    <n v="173601986"/>
    <s v="1986Western Europe"/>
    <x v="23"/>
    <n v="5378287714111.5098"/>
    <n v="1.8803052187999825E-2"/>
    <e v="#N/A"/>
    <x v="0"/>
    <e v="#N/A"/>
  </r>
  <r>
    <x v="27"/>
    <n v="5378287714111.5098"/>
    <n v="174197431"/>
    <s v="1987Western Europe"/>
    <x v="23"/>
    <n v="5595156478773.8457"/>
    <n v="4.0323012860267182E-2"/>
    <e v="#N/A"/>
    <x v="0"/>
    <e v="#N/A"/>
  </r>
  <r>
    <x v="28"/>
    <n v="5595156478773.8457"/>
    <n v="175014868"/>
    <s v="1988Western Europe"/>
    <x v="23"/>
    <n v="5825388987384.2793"/>
    <n v="4.1148537933453522E-2"/>
    <e v="#N/A"/>
    <x v="0"/>
    <e v="#N/A"/>
  </r>
  <r>
    <x v="29"/>
    <n v="5825388987384.2793"/>
    <n v="176150974"/>
    <s v="1989Western Europe"/>
    <x v="23"/>
    <n v="6067280702012.0879"/>
    <n v="4.1523701705012295E-2"/>
    <e v="#N/A"/>
    <x v="0"/>
    <e v="#N/A"/>
  </r>
  <r>
    <x v="30"/>
    <n v="6067280702012.0879"/>
    <n v="177392286"/>
    <s v="1990Western Europe"/>
    <x v="23"/>
    <n v="6245000568664.8486"/>
    <n v="2.9291518784325232E-2"/>
    <e v="#N/A"/>
    <x v="0"/>
    <e v="#N/A"/>
  </r>
  <r>
    <x v="31"/>
    <n v="6245000568664.8486"/>
    <n v="178618987"/>
    <s v="1991Western Europe"/>
    <x v="23"/>
    <n v="6348177292734.1318"/>
    <n v="1.6521491541087618E-2"/>
    <e v="#N/A"/>
    <x v="0"/>
    <e v="#N/A"/>
  </r>
  <r>
    <x v="32"/>
    <n v="6348177292734.1318"/>
    <n v="179843245"/>
    <s v="1992Western Europe"/>
    <x v="23"/>
    <n v="6314747905801.6748"/>
    <n v="-5.2659819332265823E-3"/>
    <e v="#N/A"/>
    <x v="0"/>
    <e v="#N/A"/>
  </r>
  <r>
    <x v="33"/>
    <n v="6314747905801.6748"/>
    <n v="180909482"/>
    <s v="1993Western Europe"/>
    <x v="23"/>
    <n v="6466654152856.1182"/>
    <n v="2.4055789608778966E-2"/>
    <e v="#N/A"/>
    <x v="0"/>
    <e v="#N/A"/>
  </r>
  <r>
    <x v="34"/>
    <n v="6466654152856.1182"/>
    <n v="181627263"/>
    <s v="1994Western Europe"/>
    <x v="23"/>
    <n v="6588115042996.1553"/>
    <n v="1.8782648224103804E-2"/>
    <e v="#N/A"/>
    <x v="0"/>
    <e v="#N/A"/>
  </r>
  <r>
    <x v="35"/>
    <n v="6588115042996.1553"/>
    <n v="182244093"/>
    <s v="1995Western Europe"/>
    <x v="23"/>
    <n v="6674699182920.6621"/>
    <n v="1.3142475406004772E-2"/>
    <e v="#N/A"/>
    <x v="0"/>
    <e v="#N/A"/>
  </r>
  <r>
    <x v="36"/>
    <n v="6674699182920.6621"/>
    <n v="182831154"/>
    <s v="1996Western Europe"/>
    <x v="23"/>
    <n v="6832611276735.4492"/>
    <n v="2.36583087098301E-2"/>
    <e v="#N/A"/>
    <x v="0"/>
    <e v="#N/A"/>
  </r>
  <r>
    <x v="37"/>
    <n v="6832611276735.4492"/>
    <n v="183299172"/>
    <s v="1997Western Europe"/>
    <x v="23"/>
    <n v="7031147338394.1855"/>
    <n v="2.9057128178027192E-2"/>
    <e v="#N/A"/>
    <x v="0"/>
    <e v="#N/A"/>
  </r>
  <r>
    <x v="38"/>
    <n v="7031147338394.1855"/>
    <n v="183686740"/>
    <s v="1998Western Europe"/>
    <x v="23"/>
    <n v="7231662461578.0781"/>
    <n v="2.8518122794691347E-2"/>
    <e v="#N/A"/>
    <x v="0"/>
    <e v="#N/A"/>
  </r>
  <r>
    <x v="39"/>
    <n v="7231662461578.0781"/>
    <n v="184234084"/>
    <s v="1999Western Europe"/>
    <x v="23"/>
    <n v="7485953517469.1982"/>
    <n v="3.5163568161839853E-2"/>
    <e v="#N/A"/>
    <x v="0"/>
    <e v="#N/A"/>
  </r>
  <r>
    <x v="40"/>
    <n v="7485953517469.1982"/>
    <n v="184965035"/>
    <s v="2000Western Europe"/>
    <x v="23"/>
    <n v="7619748050076.374"/>
    <n v="1.7872744239588512E-2"/>
    <e v="#N/A"/>
    <x v="0"/>
    <e v="#N/A"/>
  </r>
  <r>
    <x v="41"/>
    <n v="7619748050076.374"/>
    <n v="185786253"/>
    <s v="2001Western Europe"/>
    <x v="23"/>
    <n v="7656420412822.0986"/>
    <n v="4.8128051616296297E-3"/>
    <e v="#N/A"/>
    <x v="0"/>
    <e v="#N/A"/>
  </r>
  <r>
    <x v="42"/>
    <n v="7656420412822.0986"/>
    <n v="186621164"/>
    <s v="2002Western Europe"/>
    <x v="23"/>
    <n v="7663374605127.8604"/>
    <n v="9.0828245195573309E-4"/>
    <e v="#N/A"/>
    <x v="0"/>
    <e v="#N/A"/>
  </r>
  <r>
    <x v="43"/>
    <n v="7663374605127.8604"/>
    <n v="187325689"/>
    <s v="2003Western Europe"/>
    <x v="23"/>
    <n v="7824840243463.3232"/>
    <n v="2.1069782785696045E-2"/>
    <e v="#N/A"/>
    <x v="0"/>
    <e v="#N/A"/>
  </r>
  <r>
    <x v="44"/>
    <n v="7824840243463.3232"/>
    <n v="187977262"/>
    <s v="2004Western Europe"/>
    <x v="23"/>
    <n v="7940375105383.1934"/>
    <n v="1.4765140031629986E-2"/>
    <e v="#N/A"/>
    <x v="0"/>
    <e v="#N/A"/>
  </r>
  <r>
    <x v="45"/>
    <n v="7940375105383.1934"/>
    <n v="188611207"/>
    <s v="2005Western Europe"/>
    <x v="23"/>
    <n v="8200706677168.8125"/>
    <n v="3.2785802727270053E-2"/>
    <e v="#N/A"/>
    <x v="0"/>
    <e v="#N/A"/>
  </r>
  <r>
    <x v="46"/>
    <n v="8200706677168.8125"/>
    <n v="189151287"/>
    <s v="2006Western Europe"/>
    <x v="23"/>
    <n v="8451983932424.4414"/>
    <n v="3.0640927074638391E-2"/>
    <n v="6.4814251988916327E-2"/>
    <x v="1"/>
    <n v="3.4173324914277936E-2"/>
  </r>
  <r>
    <x v="47"/>
    <n v="8451983932424.4414"/>
    <n v="189651116"/>
    <s v="2007Western Europe"/>
    <x v="23"/>
    <n v="8533354003558.0732"/>
    <n v="9.6273338643571016E-3"/>
    <n v="6.9690608567981593E-2"/>
    <x v="2"/>
    <n v="6.0063274703624492E-2"/>
  </r>
  <r>
    <x v="48"/>
    <n v="8533354003558.0732"/>
    <n v="190133323"/>
    <s v="2008Western Europe"/>
    <x v="23"/>
    <n v="8187630688819.8018"/>
    <n v="-4.0514352808300069E-2"/>
    <n v="-6.6104853658739415E-2"/>
    <x v="3"/>
    <n v="-2.5590500850439346E-2"/>
  </r>
  <r>
    <x v="49"/>
    <n v="8187630688819.8018"/>
    <n v="190556383"/>
    <s v="2009Western Europe"/>
    <x v="23"/>
    <n v="8433081431789.5352"/>
    <n v="2.9978238186157524E-2"/>
    <n v="8.65414159438882E-3"/>
    <x v="4"/>
    <n v="-2.1324096591768704E-2"/>
  </r>
  <r>
    <x v="50"/>
    <n v="8433081431789.5352"/>
    <n v="191082286"/>
    <s v="2010Western Europe"/>
    <x v="23"/>
    <n v="8665528137127.1494"/>
    <n v="2.7563673755286899E-2"/>
    <n v="1.7649010596465953E-2"/>
    <x v="5"/>
    <n v="-9.9146631588209466E-3"/>
  </r>
  <r>
    <x v="51"/>
    <n v="8665528137127.1494"/>
    <n v="190207523"/>
    <s v="2011Western Europe"/>
    <x v="23"/>
    <n v="8693629494670.8721"/>
    <n v="3.2428903465586689E-3"/>
    <n v="0.13767871884343497"/>
    <x v="6"/>
    <n v="0.1344358284968763"/>
  </r>
  <r>
    <x v="52"/>
    <n v="8693629494670.8721"/>
    <n v="190941788"/>
    <s v="2012Western Europe"/>
    <x v="23"/>
    <n v="8739928556731.8457"/>
    <n v="5.3256309219704701E-3"/>
    <n v="1.4444120421939211E-2"/>
    <x v="7"/>
    <n v="9.1184894999687405E-3"/>
  </r>
  <r>
    <x v="53"/>
    <n v="8739928556731.8457"/>
    <n v="191757557"/>
    <s v="2013Western Europe"/>
    <x v="23"/>
    <n v="8885749161303.3359"/>
    <n v="1.6684416082460185E-2"/>
    <n v="9.2990573663269682E-3"/>
    <x v="8"/>
    <n v="-7.3853587161332168E-3"/>
  </r>
  <r>
    <x v="54"/>
    <n v="8885749161303.3359"/>
    <n v="192697276"/>
    <s v="2014Western Europe"/>
    <x v="23"/>
    <n v="9015690138185.1035"/>
    <n v="1.4623525211318045E-2"/>
    <n v="-2.2781240624816346E-2"/>
    <x v="9"/>
    <n v="-3.740476583613439E-2"/>
  </r>
  <r>
    <x v="55"/>
    <n v="9015690138185.1035"/>
    <n v="193981424"/>
    <s v="2015Western Europe"/>
    <x v="23"/>
    <n v="9179185747608.9961"/>
    <n v="1.8134563956609728E-2"/>
    <n v="-2.29841469308254E-2"/>
    <x v="10"/>
    <n v="-4.1118710887435128E-2"/>
  </r>
  <r>
    <x v="56"/>
    <n v="9179185747608.9961"/>
    <n v="195164599"/>
    <s v="2016Western Europe"/>
    <x v="23"/>
    <n v="9398299994983.5215"/>
    <n v="2.3870771700158722E-2"/>
    <n v="0.1264461416755307"/>
    <x v="11"/>
    <n v="0.10257536997537198"/>
  </r>
  <r>
    <x v="57"/>
    <n v="9398299994983.5215"/>
    <n v="195965610"/>
    <s v="2017Western Europe"/>
    <x v="23"/>
    <n v="9564596875024.4082"/>
    <n v="1.7694357503979408E-2"/>
    <n v="2.5880996588368621E-2"/>
    <x v="12"/>
    <n v="8.1866390843892134E-3"/>
  </r>
  <r>
    <x v="58"/>
    <n v="9564596875024.4082"/>
    <n v="196667872"/>
    <s v="2018Western Europe"/>
    <x v="23"/>
    <n v="9672127046747.3086"/>
    <n v="1.1242520006639278E-2"/>
    <e v="#N/A"/>
    <x v="0"/>
    <e v="#N/A"/>
  </r>
  <r>
    <x v="59"/>
    <n v="9672127046747.3086"/>
    <n v="197289910"/>
    <s v="2019Western Europe"/>
    <x v="23"/>
    <n v="9107856719491.5586"/>
    <n v="-5.8339838230879293E-2"/>
    <e v="#N/A"/>
    <x v="0"/>
    <e v="#N/A"/>
  </r>
  <r>
    <x v="60"/>
    <n v="9107856719491.5586"/>
    <n v="197815619"/>
    <s v="2020Western Europe"/>
    <x v="23"/>
    <e v="#N/A"/>
    <e v="#N/A"/>
    <e v="#N/A"/>
    <x v="0"/>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EBA4B8-D53A-4EC0-803C-1F6A28BC877E}" name="PivotTable2" cacheId="5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40:T63" firstHeaderRow="1" firstDataRow="2" firstDataCol="1"/>
  <pivotFields count="4">
    <pivotField axis="axisCol" showAll="0">
      <items count="20">
        <item x="0"/>
        <item x="1"/>
        <item x="2"/>
        <item x="3"/>
        <item x="4"/>
        <item x="5"/>
        <item x="6"/>
        <item x="7"/>
        <item x="8"/>
        <item x="9"/>
        <item x="10"/>
        <item x="11"/>
        <item x="12"/>
        <item x="13"/>
        <item x="14"/>
        <item x="15"/>
        <item x="16"/>
        <item x="17"/>
        <item x="18"/>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dataField="1"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Fields count="1">
    <field x="0"/>
  </colFields>
  <colItems count="19">
    <i>
      <x/>
    </i>
    <i>
      <x v="1"/>
    </i>
    <i>
      <x v="2"/>
    </i>
    <i>
      <x v="3"/>
    </i>
    <i>
      <x v="4"/>
    </i>
    <i>
      <x v="5"/>
    </i>
    <i>
      <x v="6"/>
    </i>
    <i>
      <x v="7"/>
    </i>
    <i>
      <x v="8"/>
    </i>
    <i>
      <x v="9"/>
    </i>
    <i>
      <x v="10"/>
    </i>
    <i>
      <x v="11"/>
    </i>
    <i>
      <x v="12"/>
    </i>
    <i>
      <x v="13"/>
    </i>
    <i>
      <x v="14"/>
    </i>
    <i>
      <x v="15"/>
    </i>
    <i>
      <x v="16"/>
    </i>
    <i>
      <x v="17"/>
    </i>
    <i>
      <x v="18"/>
    </i>
  </colItems>
  <dataFields count="1">
    <dataField name="Sum of fyzicky" fld="2" baseField="0" baseItem="0" numFmtId="165"/>
  </dataFields>
  <formats count="1">
    <format dxfId="52">
      <pivotArea outline="0" collapsedLevelsAreSubtotals="1" fieldPosition="0"/>
    </format>
  </formats>
  <chartFormats count="41">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4"/>
          </reference>
        </references>
      </pivotArea>
    </chartFormat>
    <chartFormat chart="0" format="10" series="1">
      <pivotArea type="data" outline="0" fieldPosition="0">
        <references count="2">
          <reference field="4294967294" count="1" selected="0">
            <x v="0"/>
          </reference>
          <reference field="0" count="1" selected="0">
            <x v="5"/>
          </reference>
        </references>
      </pivotArea>
    </chartFormat>
    <chartFormat chart="0" format="12" series="1">
      <pivotArea type="data" outline="0" fieldPosition="0">
        <references count="2">
          <reference field="4294967294" count="1" selected="0">
            <x v="0"/>
          </reference>
          <reference field="0" count="1" selected="0">
            <x v="6"/>
          </reference>
        </references>
      </pivotArea>
    </chartFormat>
    <chartFormat chart="0" format="14" series="1">
      <pivotArea type="data" outline="0" fieldPosition="0">
        <references count="2">
          <reference field="4294967294" count="1" selected="0">
            <x v="0"/>
          </reference>
          <reference field="0" count="1" selected="0">
            <x v="7"/>
          </reference>
        </references>
      </pivotArea>
    </chartFormat>
    <chartFormat chart="0" format="16" series="1">
      <pivotArea type="data" outline="0" fieldPosition="0">
        <references count="2">
          <reference field="4294967294" count="1" selected="0">
            <x v="0"/>
          </reference>
          <reference field="0" count="1" selected="0">
            <x v="8"/>
          </reference>
        </references>
      </pivotArea>
    </chartFormat>
    <chartFormat chart="0" format="18" series="1">
      <pivotArea type="data" outline="0" fieldPosition="0">
        <references count="2">
          <reference field="4294967294" count="1" selected="0">
            <x v="0"/>
          </reference>
          <reference field="0" count="1" selected="0">
            <x v="9"/>
          </reference>
        </references>
      </pivotArea>
    </chartFormat>
    <chartFormat chart="0" format="20" series="1">
      <pivotArea type="data" outline="0" fieldPosition="0">
        <references count="2">
          <reference field="4294967294" count="1" selected="0">
            <x v="0"/>
          </reference>
          <reference field="0" count="1" selected="0">
            <x v="10"/>
          </reference>
        </references>
      </pivotArea>
    </chartFormat>
    <chartFormat chart="0" format="22" series="1">
      <pivotArea type="data" outline="0" fieldPosition="0">
        <references count="2">
          <reference field="4294967294" count="1" selected="0">
            <x v="0"/>
          </reference>
          <reference field="0" count="1" selected="0">
            <x v="11"/>
          </reference>
        </references>
      </pivotArea>
    </chartFormat>
    <chartFormat chart="0" format="24" series="1">
      <pivotArea type="data" outline="0" fieldPosition="0">
        <references count="2">
          <reference field="4294967294" count="1" selected="0">
            <x v="0"/>
          </reference>
          <reference field="0" count="1" selected="0">
            <x v="12"/>
          </reference>
        </references>
      </pivotArea>
    </chartFormat>
    <chartFormat chart="0" format="26" series="1">
      <pivotArea type="data" outline="0" fieldPosition="0">
        <references count="2">
          <reference field="4294967294" count="1" selected="0">
            <x v="0"/>
          </reference>
          <reference field="0" count="1" selected="0">
            <x v="13"/>
          </reference>
        </references>
      </pivotArea>
    </chartFormat>
    <chartFormat chart="0" format="28" series="1">
      <pivotArea type="data" outline="0" fieldPosition="0">
        <references count="2">
          <reference field="4294967294" count="1" selected="0">
            <x v="0"/>
          </reference>
          <reference field="0" count="1" selected="0">
            <x v="14"/>
          </reference>
        </references>
      </pivotArea>
    </chartFormat>
    <chartFormat chart="0" format="30" series="1">
      <pivotArea type="data" outline="0" fieldPosition="0">
        <references count="2">
          <reference field="4294967294" count="1" selected="0">
            <x v="0"/>
          </reference>
          <reference field="0" count="1" selected="0">
            <x v="15"/>
          </reference>
        </references>
      </pivotArea>
    </chartFormat>
    <chartFormat chart="0" format="32" series="1">
      <pivotArea type="data" outline="0" fieldPosition="0">
        <references count="2">
          <reference field="4294967294" count="1" selected="0">
            <x v="0"/>
          </reference>
          <reference field="0" count="1" selected="0">
            <x v="16"/>
          </reference>
        </references>
      </pivotArea>
    </chartFormat>
    <chartFormat chart="0" format="34" series="1">
      <pivotArea type="data" outline="0" fieldPosition="0">
        <references count="2">
          <reference field="4294967294" count="1" selected="0">
            <x v="0"/>
          </reference>
          <reference field="0" count="1" selected="0">
            <x v="17"/>
          </reference>
        </references>
      </pivotArea>
    </chartFormat>
    <chartFormat chart="0" format="36" series="1">
      <pivotArea type="data" outline="0" fieldPosition="0">
        <references count="2">
          <reference field="4294967294" count="1" selected="0">
            <x v="0"/>
          </reference>
          <reference field="0" count="1" selected="0">
            <x v="18"/>
          </reference>
        </references>
      </pivotArea>
    </chartFormat>
    <chartFormat chart="0" format="38" series="1">
      <pivotArea type="data" outline="0" fieldPosition="0">
        <references count="2">
          <reference field="4294967294" count="1" selected="0">
            <x v="0"/>
          </reference>
          <reference field="1" count="1" selected="0">
            <x v="1"/>
          </reference>
        </references>
      </pivotArea>
    </chartFormat>
    <chartFormat chart="0" format="39" series="1">
      <pivotArea type="data" outline="0" fieldPosition="0">
        <references count="2">
          <reference field="4294967294" count="1" selected="0">
            <x v="0"/>
          </reference>
          <reference field="1" count="1" selected="0">
            <x v="2"/>
          </reference>
        </references>
      </pivotArea>
    </chartFormat>
    <chartFormat chart="0" format="40" series="1">
      <pivotArea type="data" outline="0" fieldPosition="0">
        <references count="2">
          <reference field="4294967294" count="1" selected="0">
            <x v="0"/>
          </reference>
          <reference field="1" count="1" selected="0">
            <x v="3"/>
          </reference>
        </references>
      </pivotArea>
    </chartFormat>
    <chartFormat chart="0" format="41" series="1">
      <pivotArea type="data" outline="0" fieldPosition="0">
        <references count="2">
          <reference field="4294967294" count="1" selected="0">
            <x v="0"/>
          </reference>
          <reference field="1" count="1" selected="0">
            <x v="4"/>
          </reference>
        </references>
      </pivotArea>
    </chartFormat>
    <chartFormat chart="0" format="42" series="1">
      <pivotArea type="data" outline="0" fieldPosition="0">
        <references count="2">
          <reference field="4294967294" count="1" selected="0">
            <x v="0"/>
          </reference>
          <reference field="1" count="1" selected="0">
            <x v="5"/>
          </reference>
        </references>
      </pivotArea>
    </chartFormat>
    <chartFormat chart="0" format="43" series="1">
      <pivotArea type="data" outline="0" fieldPosition="0">
        <references count="2">
          <reference field="4294967294" count="1" selected="0">
            <x v="0"/>
          </reference>
          <reference field="1" count="1" selected="0">
            <x v="6"/>
          </reference>
        </references>
      </pivotArea>
    </chartFormat>
    <chartFormat chart="0" format="44" series="1">
      <pivotArea type="data" outline="0" fieldPosition="0">
        <references count="2">
          <reference field="4294967294" count="1" selected="0">
            <x v="0"/>
          </reference>
          <reference field="1" count="1" selected="0">
            <x v="7"/>
          </reference>
        </references>
      </pivotArea>
    </chartFormat>
    <chartFormat chart="0" format="45" series="1">
      <pivotArea type="data" outline="0" fieldPosition="0">
        <references count="2">
          <reference field="4294967294" count="1" selected="0">
            <x v="0"/>
          </reference>
          <reference field="1" count="1" selected="0">
            <x v="8"/>
          </reference>
        </references>
      </pivotArea>
    </chartFormat>
    <chartFormat chart="0" format="46" series="1">
      <pivotArea type="data" outline="0" fieldPosition="0">
        <references count="2">
          <reference field="4294967294" count="1" selected="0">
            <x v="0"/>
          </reference>
          <reference field="1" count="1" selected="0">
            <x v="9"/>
          </reference>
        </references>
      </pivotArea>
    </chartFormat>
    <chartFormat chart="0" format="47" series="1">
      <pivotArea type="data" outline="0" fieldPosition="0">
        <references count="2">
          <reference field="4294967294" count="1" selected="0">
            <x v="0"/>
          </reference>
          <reference field="1" count="1" selected="0">
            <x v="10"/>
          </reference>
        </references>
      </pivotArea>
    </chartFormat>
    <chartFormat chart="0" format="48" series="1">
      <pivotArea type="data" outline="0" fieldPosition="0">
        <references count="2">
          <reference field="4294967294" count="1" selected="0">
            <x v="0"/>
          </reference>
          <reference field="1" count="1" selected="0">
            <x v="11"/>
          </reference>
        </references>
      </pivotArea>
    </chartFormat>
    <chartFormat chart="0" format="49" series="1">
      <pivotArea type="data" outline="0" fieldPosition="0">
        <references count="2">
          <reference field="4294967294" count="1" selected="0">
            <x v="0"/>
          </reference>
          <reference field="1" count="1" selected="0">
            <x v="12"/>
          </reference>
        </references>
      </pivotArea>
    </chartFormat>
    <chartFormat chart="0" format="50" series="1">
      <pivotArea type="data" outline="0" fieldPosition="0">
        <references count="2">
          <reference field="4294967294" count="1" selected="0">
            <x v="0"/>
          </reference>
          <reference field="1" count="1" selected="0">
            <x v="13"/>
          </reference>
        </references>
      </pivotArea>
    </chartFormat>
    <chartFormat chart="0" format="51" series="1">
      <pivotArea type="data" outline="0" fieldPosition="0">
        <references count="2">
          <reference field="4294967294" count="1" selected="0">
            <x v="0"/>
          </reference>
          <reference field="1" count="1" selected="0">
            <x v="14"/>
          </reference>
        </references>
      </pivotArea>
    </chartFormat>
    <chartFormat chart="0" format="52" series="1">
      <pivotArea type="data" outline="0" fieldPosition="0">
        <references count="2">
          <reference field="4294967294" count="1" selected="0">
            <x v="0"/>
          </reference>
          <reference field="1" count="1" selected="0">
            <x v="15"/>
          </reference>
        </references>
      </pivotArea>
    </chartFormat>
    <chartFormat chart="0" format="53" series="1">
      <pivotArea type="data" outline="0" fieldPosition="0">
        <references count="2">
          <reference field="4294967294" count="1" selected="0">
            <x v="0"/>
          </reference>
          <reference field="1" count="1" selected="0">
            <x v="16"/>
          </reference>
        </references>
      </pivotArea>
    </chartFormat>
    <chartFormat chart="0" format="54" series="1">
      <pivotArea type="data" outline="0" fieldPosition="0">
        <references count="2">
          <reference field="4294967294" count="1" selected="0">
            <x v="0"/>
          </reference>
          <reference field="1" count="1" selected="0">
            <x v="17"/>
          </reference>
        </references>
      </pivotArea>
    </chartFormat>
    <chartFormat chart="0" format="55" series="1">
      <pivotArea type="data" outline="0" fieldPosition="0">
        <references count="2">
          <reference field="4294967294" count="1" selected="0">
            <x v="0"/>
          </reference>
          <reference field="1" count="1" selected="0">
            <x v="18"/>
          </reference>
        </references>
      </pivotArea>
    </chartFormat>
    <chartFormat chart="0" format="56" series="1">
      <pivotArea type="data" outline="0" fieldPosition="0">
        <references count="2">
          <reference field="4294967294" count="1" selected="0">
            <x v="0"/>
          </reference>
          <reference field="1" count="1" selected="0">
            <x v="19"/>
          </reference>
        </references>
      </pivotArea>
    </chartFormat>
    <chartFormat chart="0" format="57" series="1">
      <pivotArea type="data" outline="0" fieldPosition="0">
        <references count="2">
          <reference field="4294967294" count="1" selected="0">
            <x v="0"/>
          </reference>
          <reference field="1" count="1" selected="0">
            <x v="20"/>
          </reference>
        </references>
      </pivotArea>
    </chartFormat>
    <chartFormat chart="0" format="58" series="1">
      <pivotArea type="data" outline="0" fieldPosition="0">
        <references count="2">
          <reference field="4294967294" count="1" selected="0">
            <x v="0"/>
          </reference>
          <reference field="1" count="1" selected="0">
            <x v="21"/>
          </reference>
        </references>
      </pivotArea>
    </chartFormat>
    <chartFormat chart="0" format="5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046F2D-D02D-4729-8C42-8F61D226B1C8}" name="PivotTable3"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8:C52" firstHeaderRow="1" firstDataRow="2" firstDataCol="1"/>
  <pivotFields count="5">
    <pivotField axis="axisCol" showAll="0">
      <items count="3">
        <item x="0"/>
        <item x="1"/>
        <item t="default"/>
      </items>
    </pivotField>
    <pivotField axis="axisRow" showAll="0">
      <items count="14">
        <item x="0"/>
        <item x="1"/>
        <item x="2"/>
        <item x="3"/>
        <item x="4"/>
        <item x="5"/>
        <item x="6"/>
        <item x="7"/>
        <item x="8"/>
        <item x="9"/>
        <item x="10"/>
        <item x="11"/>
        <item x="12"/>
        <item t="default"/>
      </items>
    </pivotField>
    <pivotField showAll="0"/>
    <pivotField showAll="0"/>
    <pivotField dataField="1" numFmtId="166" showAll="0"/>
  </pivotFields>
  <rowFields count="1">
    <field x="1"/>
  </rowFields>
  <rowItems count="13">
    <i>
      <x/>
    </i>
    <i>
      <x v="1"/>
    </i>
    <i>
      <x v="2"/>
    </i>
    <i>
      <x v="3"/>
    </i>
    <i>
      <x v="4"/>
    </i>
    <i>
      <x v="5"/>
    </i>
    <i>
      <x v="6"/>
    </i>
    <i>
      <x v="7"/>
    </i>
    <i>
      <x v="8"/>
    </i>
    <i>
      <x v="9"/>
    </i>
    <i>
      <x v="10"/>
    </i>
    <i>
      <x v="11"/>
    </i>
    <i>
      <x v="12"/>
    </i>
  </rowItems>
  <colFields count="1">
    <field x="0"/>
  </colFields>
  <colItems count="2">
    <i>
      <x/>
    </i>
    <i>
      <x v="1"/>
    </i>
  </colItems>
  <dataFields count="1">
    <dataField name="Sum of nasobek" fld="4"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AF648-498B-4377-AAAC-C67D587FB9FF}" name="PivotTable4"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0:N38" firstHeaderRow="1" firstDataRow="2" firstDataCol="1"/>
  <pivotFields count="6">
    <pivotField axis="axisRow" showAll="0">
      <items count="28">
        <item x="0"/>
        <item x="4"/>
        <item x="1"/>
        <item x="2"/>
        <item x="3"/>
        <item x="5"/>
        <item x="6"/>
        <item x="7"/>
        <item x="8"/>
        <item x="9"/>
        <item x="10"/>
        <item x="11"/>
        <item x="12"/>
        <item x="13"/>
        <item x="14"/>
        <item x="15"/>
        <item x="16"/>
        <item x="17"/>
        <item x="18"/>
        <item x="19"/>
        <item x="20"/>
        <item x="21"/>
        <item x="22"/>
        <item x="23"/>
        <item x="24"/>
        <item x="25"/>
        <item x="26"/>
        <item t="default"/>
      </items>
    </pivotField>
    <pivotField axis="axisCol" showAll="0">
      <items count="14">
        <item x="0"/>
        <item x="1"/>
        <item x="2"/>
        <item x="3"/>
        <item x="4"/>
        <item x="5"/>
        <item x="6"/>
        <item x="7"/>
        <item x="8"/>
        <item x="9"/>
        <item x="10"/>
        <item x="11"/>
        <item x="12"/>
        <item t="default"/>
      </items>
    </pivotField>
    <pivotField showAll="0"/>
    <pivotField showAll="0"/>
    <pivotField dataField="1"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Fields count="1">
    <field x="1"/>
  </colFields>
  <colItems count="13">
    <i>
      <x/>
    </i>
    <i>
      <x v="1"/>
    </i>
    <i>
      <x v="2"/>
    </i>
    <i>
      <x v="3"/>
    </i>
    <i>
      <x v="4"/>
    </i>
    <i>
      <x v="5"/>
    </i>
    <i>
      <x v="6"/>
    </i>
    <i>
      <x v="7"/>
    </i>
    <i>
      <x v="8"/>
    </i>
    <i>
      <x v="9"/>
    </i>
    <i>
      <x v="10"/>
    </i>
    <i>
      <x v="11"/>
    </i>
    <i>
      <x v="12"/>
    </i>
  </colItems>
  <dataFields count="1">
    <dataField name="Average of difference" fld="4" subtotal="average" baseField="0" baseItem="0" numFmtId="9"/>
  </dataFields>
  <formats count="9">
    <format dxfId="40">
      <pivotArea outline="0" collapsedLevelsAreSubtotals="1"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1" type="button" dataOnly="0" labelOnly="1" outline="0" axis="axisCol" fieldPosition="0"/>
    </format>
    <format dxfId="35">
      <pivotArea type="topRight" dataOnly="0" labelOnly="1" outline="0"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fieldPosition="0">
        <references count="1">
          <reference field="1" count="0"/>
        </references>
      </pivotArea>
    </format>
  </formats>
  <conditionalFormats count="2">
    <conditionalFormat priority="2">
      <pivotAreas count="1">
        <pivotArea type="data" outline="0" collapsedLevelsAreSubtotals="1" fieldPosition="0">
          <references count="2">
            <reference field="4294967294" count="1" selected="0">
              <x v="0"/>
            </reference>
            <reference field="1" count="12" selected="0">
              <x v="0"/>
              <x v="1"/>
              <x v="2"/>
              <x v="3"/>
              <x v="4"/>
              <x v="5"/>
              <x v="6"/>
              <x v="7"/>
              <x v="8"/>
              <x v="9"/>
              <x v="10"/>
              <x v="11"/>
            </reference>
          </references>
        </pivotArea>
      </pivotAreas>
    </conditionalFormat>
    <conditionalFormat priority="1">
      <pivotAreas count="1">
        <pivotArea type="data" outline="0" collapsedLevelsAreSubtotals="1" fieldPosition="0">
          <references count="2">
            <reference field="4294967294" count="1" selected="0">
              <x v="0"/>
            </reference>
            <reference field="1"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E4724F-1485-4E9D-B444-4C617C454695}" name="PivotTable1" cacheId="5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W6" firstHeaderRow="1" firstDataRow="2" firstDataCol="1"/>
  <pivotFields count="6">
    <pivotField axis="axisRow" showAll="0">
      <items count="3">
        <item x="0"/>
        <item x="1"/>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dataField="1" showAll="0"/>
  </pivotFields>
  <rowFields count="1">
    <field x="0"/>
  </rowFields>
  <rowItems count="2">
    <i>
      <x/>
    </i>
    <i>
      <x v="1"/>
    </i>
  </rowItems>
  <colFields count="1">
    <field x="1"/>
  </colFields>
  <colItems count="22">
    <i>
      <x/>
    </i>
    <i>
      <x v="1"/>
    </i>
    <i>
      <x v="2"/>
    </i>
    <i>
      <x v="3"/>
    </i>
    <i>
      <x v="4"/>
    </i>
    <i>
      <x v="5"/>
    </i>
    <i>
      <x v="6"/>
    </i>
    <i>
      <x v="7"/>
    </i>
    <i>
      <x v="8"/>
    </i>
    <i>
      <x v="9"/>
    </i>
    <i>
      <x v="10"/>
    </i>
    <i>
      <x v="11"/>
    </i>
    <i>
      <x v="12"/>
    </i>
    <i>
      <x v="13"/>
    </i>
    <i>
      <x v="14"/>
    </i>
    <i>
      <x v="15"/>
    </i>
    <i>
      <x v="16"/>
    </i>
    <i>
      <x v="17"/>
    </i>
    <i>
      <x v="18"/>
    </i>
    <i>
      <x v="19"/>
    </i>
    <i>
      <x v="20"/>
    </i>
    <i>
      <x v="21"/>
    </i>
  </colItems>
  <dataFields count="1">
    <dataField name="Average of difference" fld="5" subtotal="average" baseField="0" baseItem="1" numFmtId="9"/>
  </dataFields>
  <formats count="7">
    <format dxfId="25">
      <pivotArea outline="0" collapsedLevelsAreSubtotals="1" fieldPosition="0"/>
    </format>
    <format dxfId="24">
      <pivotArea outline="0" collapsedLevelsAreSubtotals="1" fieldPosition="0">
        <references count="1">
          <reference field="1" count="1" selected="0">
            <x v="11"/>
          </reference>
        </references>
      </pivotArea>
    </format>
    <format dxfId="23">
      <pivotArea outline="0" collapsedLevelsAreSubtotals="1" fieldPosition="0">
        <references count="1">
          <reference field="1" count="1" selected="0">
            <x v="11"/>
          </reference>
        </references>
      </pivotArea>
    </format>
    <format dxfId="22">
      <pivotArea outline="0" collapsedLevelsAreSubtotals="1" fieldPosition="0">
        <references count="1">
          <reference field="1" count="18" selected="0">
            <x v="0"/>
            <x v="1"/>
            <x v="2"/>
            <x v="3"/>
            <x v="4"/>
            <x v="5"/>
            <x v="6"/>
            <x v="7"/>
            <x v="8"/>
            <x v="9"/>
            <x v="10"/>
            <x v="11"/>
            <x v="12"/>
            <x v="13"/>
            <x v="14"/>
            <x v="15"/>
            <x v="16"/>
            <x v="17"/>
          </reference>
        </references>
      </pivotArea>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fieldPosition="0">
        <references count="1">
          <reference field="1" count="18">
            <x v="0"/>
            <x v="1"/>
            <x v="2"/>
            <x v="3"/>
            <x v="4"/>
            <x v="5"/>
            <x v="6"/>
            <x v="7"/>
            <x v="8"/>
            <x v="9"/>
            <x v="10"/>
            <x v="11"/>
            <x v="12"/>
            <x v="13"/>
            <x v="14"/>
            <x v="15"/>
            <x v="16"/>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111ABF-7C9D-475C-85F5-E17D5303E7A9}" name="PivotTable2" cacheId="5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N28" firstHeaderRow="1" firstDataRow="2" firstDataCol="1" rowPageCount="1" colPageCount="1"/>
  <pivotFields count="10">
    <pivotField axis="axisCol"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axis="axisPage" multipleItemSelectionAllowed="1" showAll="0">
      <items count="14">
        <item x="3"/>
        <item x="10"/>
        <item x="9"/>
        <item x="4"/>
        <item x="8"/>
        <item x="7"/>
        <item x="5"/>
        <item x="12"/>
        <item x="1"/>
        <item x="2"/>
        <item x="11"/>
        <item x="6"/>
        <item h="1" x="0"/>
        <item t="default"/>
      </items>
    </pivotField>
    <pivotField dataField="1" showAll="0"/>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0"/>
  </colFields>
  <colItems count="13">
    <i>
      <x v="46"/>
    </i>
    <i>
      <x v="47"/>
    </i>
    <i>
      <x v="48"/>
    </i>
    <i>
      <x v="49"/>
    </i>
    <i>
      <x v="50"/>
    </i>
    <i>
      <x v="51"/>
    </i>
    <i>
      <x v="52"/>
    </i>
    <i>
      <x v="53"/>
    </i>
    <i>
      <x v="54"/>
    </i>
    <i>
      <x v="55"/>
    </i>
    <i>
      <x v="56"/>
    </i>
    <i>
      <x v="57"/>
    </i>
    <i t="grand">
      <x/>
    </i>
  </colItems>
  <pageFields count="1">
    <pageField fld="8" hier="-1"/>
  </pageFields>
  <dataFields count="1">
    <dataField name="Average of difference_final" fld="9" subtotal="average" baseField="4" baseItem="5"/>
  </dataFields>
  <formats count="6">
    <format dxfId="5">
      <pivotArea outline="0" collapsedLevelsAreSubtotals="1"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fieldPosition="0">
        <references count="1">
          <reference field="0" count="12">
            <x v="46"/>
            <x v="47"/>
            <x v="48"/>
            <x v="49"/>
            <x v="50"/>
            <x v="51"/>
            <x v="52"/>
            <x v="53"/>
            <x v="54"/>
            <x v="55"/>
            <x v="56"/>
            <x v="57"/>
          </reference>
        </references>
      </pivotArea>
    </format>
    <format dxfId="0">
      <pivotArea dataOnly="0" labelOnly="1" grandCol="1" outline="0" fieldPosition="0"/>
    </format>
  </formats>
  <conditionalFormats count="2">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4637CA-63F5-465D-9426-98AA2352C219}" autoFormatId="16" applyNumberFormats="0" applyBorderFormats="0" applyFontFormats="0" applyPatternFormats="0" applyAlignmentFormats="0" applyWidthHeightFormats="0">
  <queryTableRefresh nextId="5">
    <queryTableFields count="4">
      <queryTableField id="1" name="name" tableColumnId="1"/>
      <queryTableField id="2" name="year_data" tableColumnId="2"/>
      <queryTableField id="3" name="fyzicky" tableColumnId="3"/>
      <queryTableField id="4" name="prepocteny"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11" xr16:uid="{29B2BA7A-1EBC-4609-8628-377D4C8C4622}" autoFormatId="16" applyNumberFormats="0" applyBorderFormats="0" applyFontFormats="0" applyPatternFormats="0" applyAlignmentFormats="0" applyWidthHeightFormats="0">
  <queryTableRefresh nextId="5" unboundColumnsRight="2">
    <queryTableFields count="4">
      <queryTableField id="1" name="year_data" tableColumnId="1"/>
      <queryTableField id="2" name="avg(value)" tableColumnId="2"/>
      <queryTableField id="3" dataBound="0" tableColumnId="3"/>
      <queryTableField id="4" dataBound="0" tableColumnId="4"/>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4" connectionId="12" xr16:uid="{70134CE6-6EEA-4501-BF12-7156B7726FA2}" autoFormatId="16" applyNumberFormats="0" applyBorderFormats="0" applyFontFormats="0" applyPatternFormats="0" applyAlignmentFormats="0" applyWidthHeightFormats="0">
  <queryTableRefresh nextId="3">
    <queryTableFields count="2">
      <queryTableField id="1" name="year_data_previous" tableColumnId="1"/>
      <queryTableField id="2" name="avg(val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D039BB2-C24C-4B94-934E-0BD085E82F4A}" autoFormatId="16" applyNumberFormats="0" applyBorderFormats="0" applyFontFormats="0" applyPatternFormats="0" applyAlignmentFormats="0" applyWidthHeightFormats="0">
  <queryTableRefresh nextId="6" unboundColumnsRight="2">
    <queryTableFields count="5">
      <queryTableField id="1" name="name" tableColumnId="1"/>
      <queryTableField id="2" name="year_data" tableColumnId="2"/>
      <queryTableField id="3" name="avg(value)" tableColumnId="3"/>
      <queryTableField id="4" dataBound="0" tableColumnId="4"/>
      <queryTableField id="5" dataBound="0"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0CE3B9F7-2F13-4944-9665-7D192760A46C}" autoFormatId="16" applyNumberFormats="0" applyBorderFormats="0" applyFontFormats="0" applyPatternFormats="0" applyAlignmentFormats="0" applyWidthHeightFormats="0">
  <queryTableRefresh nextId="3">
    <queryTableFields count="2">
      <queryTableField id="1" name="year_data" tableColumnId="1"/>
      <queryTableField id="2" name="prumerna_hodnota_mzdy"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12D9AA8-76C5-42DA-8778-E1FB5E12F5C5}" autoFormatId="16" applyNumberFormats="0" applyBorderFormats="0" applyFontFormats="0" applyPatternFormats="0" applyAlignmentFormats="0" applyWidthHeightFormats="0">
  <queryTableRefresh nextId="7" unboundColumnsRight="3">
    <queryTableFields count="6">
      <queryTableField id="1" name="name" tableColumnId="1"/>
      <queryTableField id="2" name="year_data" tableColumnId="2"/>
      <queryTableField id="3" name="avg(value)" tableColumnId="3"/>
      <queryTableField id="4" dataBound="0" tableColumnId="4"/>
      <queryTableField id="5" dataBound="0"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5" xr16:uid="{67D1C325-0AE5-46CE-9243-D8811B3ABB06}" autoFormatId="16" applyNumberFormats="0" applyBorderFormats="0" applyFontFormats="0" applyPatternFormats="0" applyAlignmentFormats="0" applyWidthHeightFormats="0">
  <queryTableRefresh nextId="6">
    <queryTableFields count="4">
      <queryTableField id="1" name="name" tableColumnId="1"/>
      <queryTableField id="2" name="year_data_previous" tableColumnId="2"/>
      <queryTableField id="4" dataBound="0" tableColumnId="4"/>
      <queryTableField id="3" name="avg(valu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D367CDB9-11AA-4C0D-81E5-5B691EF8988D}" autoFormatId="16" applyNumberFormats="0" applyBorderFormats="0" applyFontFormats="0" applyPatternFormats="0" applyAlignmentFormats="0" applyWidthHeightFormats="0">
  <queryTableRefresh nextId="7" unboundColumnsRight="3">
    <queryTableFields count="6">
      <queryTableField id="1" name="source_table" tableColumnId="1"/>
      <queryTableField id="2" name="year_data" tableColumnId="2"/>
      <queryTableField id="3" name="avg(value)" tableColumnId="3"/>
      <queryTableField id="4" dataBound="0" tableColumnId="4"/>
      <queryTableField id="5" dataBound="0" tableColumnId="5"/>
      <queryTableField id="6" dataBound="0"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8" xr16:uid="{8DD8D961-EE35-4CE1-AFB5-E99D41B2A071}" autoFormatId="16" applyNumberFormats="0" applyBorderFormats="0" applyFontFormats="0" applyPatternFormats="0" applyAlignmentFormats="0" applyWidthHeightFormats="0">
  <queryTableRefresh nextId="7">
    <queryTableFields count="4">
      <queryTableField id="1" name="source_table" tableColumnId="1"/>
      <queryTableField id="2" name="year_data_previous" tableColumnId="2"/>
      <queryTableField id="4" dataBound="0" tableColumnId="4"/>
      <queryTableField id="3" name="avg(valu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9" xr16:uid="{823CE50D-9ED3-4EDD-93A9-BBED472F101D}" autoFormatId="16" applyNumberFormats="0" applyBorderFormats="0" applyFontFormats="0" applyPatternFormats="0" applyAlignmentFormats="0" applyWidthHeightFormats="0">
  <queryTableRefresh nextId="14" unboundColumnsRight="5">
    <queryTableFields count="10">
      <queryTableField id="1" name="year" tableColumnId="1"/>
      <queryTableField id="2" name="sum_GDP" tableColumnId="2"/>
      <queryTableField id="3" name="sum_population" tableColumnId="3"/>
      <queryTableField id="5" dataBound="0" tableColumnId="5"/>
      <queryTableField id="4" name="region_in_world" tableColumnId="4"/>
      <queryTableField id="7" dataBound="0" tableColumnId="6"/>
      <queryTableField id="8" dataBound="0" tableColumnId="7"/>
      <queryTableField id="9" dataBound="0" tableColumnId="8"/>
      <queryTableField id="10" dataBound="0" tableColumnId="9"/>
      <queryTableField id="13" dataBound="0" tableColumnId="10"/>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10" xr16:uid="{8D7F9886-6F39-413C-B22C-EBFDDD4E8E56}" autoFormatId="16" applyNumberFormats="0" applyBorderFormats="0" applyFontFormats="0" applyPatternFormats="0" applyAlignmentFormats="0" applyWidthHeightFormats="0">
  <queryTableRefresh nextId="7">
    <queryTableFields count="5">
      <queryTableField id="1" name="year_previous" tableColumnId="1"/>
      <queryTableField id="5" dataBound="0" tableColumnId="5"/>
      <queryTableField id="2" name="sum_GDP" tableColumnId="2"/>
      <queryTableField id="3" name="sum_population" tableColumnId="3"/>
      <queryTableField id="4" name="region_in_world"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0045C6C-E220-43D7-96B6-42C5B8461896}" sourceName="name">
  <pivotTables>
    <pivotTable tabId="4" name="PivotTable2"/>
  </pivotTables>
  <data>
    <tabular pivotCacheId="126512571">
      <items count="19">
        <i x="0" s="1"/>
        <i x="1" s="1"/>
        <i x="2" s="1"/>
        <i x="3" s="1"/>
        <i x="4" s="1"/>
        <i x="5" s="1"/>
        <i x="6" s="1"/>
        <i x="7" s="1"/>
        <i x="8" s="1"/>
        <i x="9" s="1"/>
        <i x="10" s="1"/>
        <i x="11" s="1"/>
        <i x="12" s="1"/>
        <i x="13" s="1"/>
        <i x="14" s="1"/>
        <i x="15" s="1"/>
        <i x="16" s="1"/>
        <i x="17"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DC9066E8-F0C3-450E-9B7F-09FB2650A0F5}" sourceName="name">
  <pivotTables>
    <pivotTable tabId="11" name="PivotTable4"/>
  </pivotTables>
  <data>
    <tabular pivotCacheId="378504298">
      <items count="27">
        <i x="0" s="1"/>
        <i x="4" s="1"/>
        <i x="1" s="1"/>
        <i x="2" s="1"/>
        <i x="3" s="1"/>
        <i x="5" s="1"/>
        <i x="6" s="1"/>
        <i x="7" s="1"/>
        <i x="8" s="1"/>
        <i x="9" s="1"/>
        <i x="10" s="1"/>
        <i x="11" s="1"/>
        <i x="12" s="1"/>
        <i x="13" s="1"/>
        <i x="14" s="1"/>
        <i x="15" s="1"/>
        <i x="16" s="1"/>
        <i x="17" s="1"/>
        <i x="18" s="1"/>
        <i x="19" s="1"/>
        <i x="20" s="1"/>
        <i x="21" s="1"/>
        <i x="22" s="1"/>
        <i x="23" s="1"/>
        <i x="24" s="1"/>
        <i x="25"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DE39453A-EB61-4C87-96BF-3D94FDAF52A3}" cache="Slicer_name" caption="name" columnCount="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F6526AA9-98DE-407C-B7DE-29E70F0A43E2}" cache="Slicer_name1" caption="name" columnCount="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E131CC-BE67-4BE1-BE22-4D11C567B3F5}" name="_SELECT_name_year_data_round_avg_CASE_WHEN_additional_info_fyzic_202404181935" displayName="_SELECT_name_year_data_round_avg_CASE_WHEN_additional_info_fyzic_202404181935" ref="A1:D419" tableType="queryTable" totalsRowShown="0">
  <autoFilter ref="A1:D419" xr:uid="{16E131CC-BE67-4BE1-BE22-4D11C567B3F5}"/>
  <tableColumns count="4">
    <tableColumn id="1" xr3:uid="{0588DB6F-D65A-40EC-93FB-401F907D2A80}" uniqueName="1" name="name" queryTableFieldId="1" dataDxfId="55"/>
    <tableColumn id="2" xr3:uid="{5A6E6FB3-A3A3-4BA5-8088-A05C805419AC}" uniqueName="2" name="year_data" queryTableFieldId="2"/>
    <tableColumn id="3" xr3:uid="{A65FEFCC-3BA1-4A61-82B4-6248AC8DA49F}" uniqueName="3" name="fyzicky" queryTableFieldId="3" dataDxfId="54"/>
    <tableColumn id="4" xr3:uid="{D6D64A01-BB69-4162-8EDC-98C89B5779A1}" uniqueName="4" name="prepocteny" queryTableFieldId="4" dataDxfId="5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0E296B1-E70A-42B9-907E-3B75CEED8838}" name="otazka5_3" displayName="otazka5_3" ref="A1:D14" tableType="queryTable" totalsRowShown="0">
  <autoFilter ref="A1:D14" xr:uid="{A0E296B1-E70A-42B9-907E-3B75CEED8838}"/>
  <tableColumns count="4">
    <tableColumn id="1" xr3:uid="{ADC79A1C-48EA-485D-BC5E-02C12F8C3B03}" uniqueName="1" name="year_data" queryTableFieldId="1"/>
    <tableColumn id="2" xr3:uid="{AED3ACB3-FCFB-460A-BB16-3785D504B790}" uniqueName="2" name="avg(value)" queryTableFieldId="2"/>
    <tableColumn id="3" xr3:uid="{29550DDA-072A-4029-8146-31AFFA8A4DCA}" uniqueName="3" name="avg(value)_prev_year" queryTableFieldId="3" dataDxfId="9">
      <calculatedColumnFormula>VLOOKUP(otazka5_3[[#This Row],[year_data]],'otazka5-4'!A:B,2,FALSE)</calculatedColumnFormula>
    </tableColumn>
    <tableColumn id="4" xr3:uid="{55519AE8-EAFC-4653-A99B-A047A9768B0B}" uniqueName="4" name="difference" queryTableFieldId="4" dataDxfId="8" dataCellStyle="Percent">
      <calculatedColumnFormula>otazka5_3[[#This Row],[avg(value)_prev_year]]/otazka5_3[[#This Row],[avg(value)]]-1</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12B117E-4F05-4072-943E-FCCF33C42F66}" name="otazka5_4" displayName="otazka5_4" ref="A1:B14" tableType="queryTable" totalsRowShown="0">
  <autoFilter ref="A1:B14" xr:uid="{312B117E-4F05-4072-943E-FCCF33C42F66}"/>
  <tableColumns count="2">
    <tableColumn id="1" xr3:uid="{CEB96E8A-4E5A-4EAA-8DA5-86F8ACD66DDA}" uniqueName="1" name="year_data_previous" queryTableFieldId="1"/>
    <tableColumn id="2" xr3:uid="{3F179165-75CD-4522-9787-7401E6E9051C}" uniqueName="2" name="avg(value)" queryTableField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484195-4F2C-41EE-8D72-35B5C4475D86}" name="otazka2_1" displayName="otazka2_1" ref="A1:E27" tableType="queryTable" totalsRowShown="0">
  <autoFilter ref="A1:E27" xr:uid="{34484195-4F2C-41EE-8D72-35B5C4475D86}"/>
  <tableColumns count="5">
    <tableColumn id="1" xr3:uid="{3486E96C-3907-4EFF-BAD2-095F648F2FC8}" uniqueName="1" name="name" queryTableFieldId="1" dataDxfId="51"/>
    <tableColumn id="2" xr3:uid="{E284883A-187F-423E-899D-7C0472AEB0D5}" uniqueName="2" name="year_data" queryTableFieldId="2"/>
    <tableColumn id="3" xr3:uid="{DCC4D001-2550-4912-A0DF-E6A00D8CEB79}" uniqueName="3" name="avg(value)" queryTableFieldId="3"/>
    <tableColumn id="4" xr3:uid="{98632E0A-5D93-426A-82E5-0AED2AD77CE6}" uniqueName="4" name="prumerna_hodnota_mzdy" queryTableFieldId="4" dataDxfId="50">
      <calculatedColumnFormula>VLOOKUP(otazka2_1[[#This Row],[year_data]],'otazka2-2'!A:B,2,FALSE)</calculatedColumnFormula>
    </tableColumn>
    <tableColumn id="5" xr3:uid="{66B44DE9-504E-44E0-B612-345615F98E1A}" uniqueName="5" name="nasobek" queryTableFieldId="5" dataDxfId="49">
      <calculatedColumnFormula>otazka2_1[[#This Row],[prumerna_hodnota_mzdy]]/otazka2_1[[#This Row],[avg(value)]]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16B836-C353-4156-8E3F-8EA7D033F396}" name="otazka2_2" displayName="otazka2_2" ref="A1:B23" tableType="queryTable" totalsRowShown="0">
  <autoFilter ref="A1:B23" xr:uid="{9416B836-C353-4156-8E3F-8EA7D033F396}"/>
  <tableColumns count="2">
    <tableColumn id="1" xr3:uid="{697E16AE-C453-48C2-BA2B-66AA1562CB3A}" uniqueName="1" name="year_data" queryTableFieldId="1"/>
    <tableColumn id="2" xr3:uid="{D488CE40-68A1-4628-8736-388EB7CDDA4D}" uniqueName="2" name="prumerna_hodnota_mzdy" queryTableField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56D288-BCFF-47FA-A1ED-5F46222D87A3}" name="otazka3_1" displayName="otazka3_1" ref="A1:F343" tableType="queryTable" totalsRowShown="0">
  <autoFilter ref="A1:F343" xr:uid="{5956D288-BCFF-47FA-A1ED-5F46222D87A3}"/>
  <tableColumns count="6">
    <tableColumn id="1" xr3:uid="{232B8E25-3780-4D28-96FE-88E8F4BA6198}" uniqueName="1" name="name" queryTableFieldId="1" dataDxfId="48"/>
    <tableColumn id="2" xr3:uid="{19EB2E62-B340-46C0-9FEE-6050CE139411}" uniqueName="2" name="year_data" queryTableFieldId="2"/>
    <tableColumn id="3" xr3:uid="{B1ED8F6A-5D4E-49D0-8D12-7EB86E9B500D}" uniqueName="3" name="avg(value)" queryTableFieldId="3"/>
    <tableColumn id="4" xr3:uid="{426C1686-10C0-4D85-8543-B63983017FF6}" uniqueName="4" name="avg(value)_prev_year" queryTableFieldId="4" dataDxfId="47">
      <calculatedColumnFormula>VLOOKUP(otazka3_1[[#This Row],[compare_value]],otazka3_2[[compare_value]:[avg(value)]],2,FALSE)</calculatedColumnFormula>
    </tableColumn>
    <tableColumn id="5" xr3:uid="{E87D4294-21B5-49F8-9B20-68A9E4E9489E}" uniqueName="5" name="difference" queryTableFieldId="5" dataDxfId="46" dataCellStyle="Percent">
      <calculatedColumnFormula>otazka3_1[[#This Row],[avg(value)_prev_year]]/otazka3_1[[#This Row],[avg(value)]]-1</calculatedColumnFormula>
    </tableColumn>
    <tableColumn id="6" xr3:uid="{F3B5764E-F618-44DD-8A72-E1197533B46B}" uniqueName="6" name="compare_value" queryTableFieldId="6" dataDxfId="45">
      <calculatedColumnFormula>_xlfn.CONCAT(otazka3_1[[#This Row],[name]],otazka3_1[[#This Row],[year_data]])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9B5993-D609-4C13-BA57-3B3D17BF637A}" name="otazka3_2" displayName="otazka3_2" ref="A1:D343" tableType="queryTable" totalsRowShown="0">
  <autoFilter ref="A1:D343" xr:uid="{5A9B5993-D609-4C13-BA57-3B3D17BF637A}"/>
  <tableColumns count="4">
    <tableColumn id="1" xr3:uid="{0FF27040-E255-4B06-BCCD-A3EBCD6CFC05}" uniqueName="1" name="name" queryTableFieldId="1" dataDxfId="44"/>
    <tableColumn id="2" xr3:uid="{14F494A6-2EA3-46D0-81D0-FDB660C8E7D1}" uniqueName="2" name="year_data_previous" queryTableFieldId="2"/>
    <tableColumn id="4" xr3:uid="{8C954CF9-3B29-4772-BF3A-A0B5534CDC7E}" uniqueName="4" name="compare_value" queryTableFieldId="4" dataDxfId="43">
      <calculatedColumnFormula>_xlfn.CONCAT(otazka3_2[[#This Row],[name]],otazka3_2[[#This Row],[year_data_previous]])</calculatedColumnFormula>
    </tableColumn>
    <tableColumn id="3" xr3:uid="{B60388DB-807B-41FF-ACFE-E03569C336BC}" uniqueName="3" name="avg(value)" queryTableField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9D106C-5049-4113-B375-D0BAA385FBBF}" name="Otazka4_1" displayName="Otazka4_1" ref="A1:F36" tableType="queryTable" totalsRowShown="0">
  <autoFilter ref="A1:F36" xr:uid="{159D106C-5049-4113-B375-D0BAA385FBBF}"/>
  <tableColumns count="6">
    <tableColumn id="1" xr3:uid="{5E7572C9-12D5-44C8-807B-DE9BCBB09215}" uniqueName="1" name="source_table" queryTableFieldId="1" dataDxfId="31"/>
    <tableColumn id="2" xr3:uid="{09962649-91AD-41F7-8F06-E19B51D77DB4}" uniqueName="2" name="year_data" queryTableFieldId="2"/>
    <tableColumn id="3" xr3:uid="{C65BCB3C-C51B-42B9-86AB-489C69138802}" uniqueName="3" name="avg(value)" queryTableFieldId="3"/>
    <tableColumn id="4" xr3:uid="{5ADFD8AD-A6DC-4D50-81B4-6FBB59E98E1D}" uniqueName="4" name="compare_value" queryTableFieldId="4" dataDxfId="30">
      <calculatedColumnFormula>_xlfn.CONCAT(Otazka4_1[[#This Row],[source_table]],Otazka4_1[[#This Row],[year_data]])</calculatedColumnFormula>
    </tableColumn>
    <tableColumn id="5" xr3:uid="{BEA35542-2F97-47C6-85A1-DE3DD8D7A3E2}" uniqueName="5" name="avg(value)_prev_year" queryTableFieldId="5" dataDxfId="29">
      <calculatedColumnFormula>VLOOKUP(Otazka4_1[[#This Row],[compare_value]],'otazka4-2'!C:D,2,FALSE)</calculatedColumnFormula>
    </tableColumn>
    <tableColumn id="6" xr3:uid="{1140C648-CD0A-4C2D-8D99-261E345319E1}" uniqueName="6" name="difference" queryTableFieldId="6" dataDxfId="28" dataCellStyle="Percent">
      <calculatedColumnFormula>Otazka4_1[[#This Row],[avg(value)_prev_year]]/Otazka4_1[[#This Row],[avg(value)]]-1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8F1D78-9BA7-47B9-91F3-41A00A7AD8B5}" name="Otazka4_2__2" displayName="Otazka4_2__2" ref="A1:D36" tableType="queryTable" totalsRowShown="0">
  <autoFilter ref="A1:D36" xr:uid="{5F8F1D78-9BA7-47B9-91F3-41A00A7AD8B5}"/>
  <tableColumns count="4">
    <tableColumn id="1" xr3:uid="{756968C0-A6C1-4FD7-9794-C3F1E371C99F}" uniqueName="1" name="source_table" queryTableFieldId="1" dataDxfId="27"/>
    <tableColumn id="2" xr3:uid="{796D9194-8592-47DA-B2B7-02D61D87F638}" uniqueName="2" name="year_data_previous" queryTableFieldId="2"/>
    <tableColumn id="4" xr3:uid="{7C78AB4C-E240-487A-B3FC-BFF14FFC8BFD}" uniqueName="4" name="compare_value" queryTableFieldId="4" dataDxfId="26">
      <calculatedColumnFormula>_xlfn.CONCAT(Otazka4_2__2[[#This Row],[source_table]],Otazka4_2__2[[#This Row],[year_data_previous]])</calculatedColumnFormula>
    </tableColumn>
    <tableColumn id="3" xr3:uid="{14BF798F-2676-4BA3-A560-CCDC2AE327D0}" uniqueName="3" name="avg(value)" queryTableFieldId="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8825D0A-B225-4176-8E30-12192CC08AC7}" name="otazka5_1" displayName="otazka5_1" ref="A1:J1344" tableType="queryTable" totalsRowShown="0">
  <autoFilter ref="A1:J1344" xr:uid="{C8825D0A-B225-4176-8E30-12192CC08AC7}">
    <filterColumn colId="8">
      <filters>
        <filter val="1%"/>
        <filter val="13%"/>
        <filter val="14%"/>
        <filter val="2%"/>
        <filter val="-2%"/>
        <filter val="3%"/>
        <filter val="6%"/>
        <filter val="7%"/>
        <filter val="-7%"/>
      </filters>
    </filterColumn>
  </autoFilter>
  <tableColumns count="10">
    <tableColumn id="1" xr3:uid="{CEE12492-9952-48BE-B659-8266458B08FA}" uniqueName="1" name="year" queryTableFieldId="1"/>
    <tableColumn id="2" xr3:uid="{B9A7D328-EE2C-421D-9198-D038A34E17F3}" uniqueName="2" name="sum_GDP" queryTableFieldId="2"/>
    <tableColumn id="3" xr3:uid="{C447CBB2-14E2-4FB3-B86A-40541DF1618E}" uniqueName="3" name="sum_population" queryTableFieldId="3"/>
    <tableColumn id="5" xr3:uid="{EB7552FE-563E-4450-8DFB-9D73AC5F67E6}" uniqueName="5" name="compare_value" queryTableFieldId="5" dataDxfId="18">
      <calculatedColumnFormula>_xlfn.CONCAT(otazka5_1[[#This Row],[year]],otazka5_1[[#This Row],[region_in_world]])</calculatedColumnFormula>
    </tableColumn>
    <tableColumn id="4" xr3:uid="{4DB42B74-3F30-4B2F-BB7F-B5E491AAD13B}" uniqueName="4" name="region_in_world" queryTableFieldId="4" dataDxfId="17"/>
    <tableColumn id="6" xr3:uid="{2FADF773-1B9F-40DB-9D0B-013C235C02DB}" uniqueName="6" name="sum_GDP_prev_year" queryTableFieldId="7" dataDxfId="16">
      <calculatedColumnFormula>VLOOKUP(otazka5_1[[#This Row],[compare_value]],'otazka5-2'!B:C,2,FALSE)</calculatedColumnFormula>
    </tableColumn>
    <tableColumn id="7" xr3:uid="{A19A8C95-22AA-4E96-8751-FC032CE43A4D}" uniqueName="7" name="difference" queryTableFieldId="8" dataDxfId="15" dataCellStyle="Percent">
      <calculatedColumnFormula>otazka5_1[[#This Row],[sum_GDP_prev_year]]/otazka5_1[[#This Row],[sum_GDP]]-1</calculatedColumnFormula>
    </tableColumn>
    <tableColumn id="8" xr3:uid="{669FEA34-F02B-4070-A995-B696376B6A18}" uniqueName="8" name="difference_food" queryTableFieldId="9" dataDxfId="14" dataCellStyle="Percent">
      <calculatedColumnFormula>VLOOKUP(otazka5_1[[#This Row],[year]],'otazka5-3'!A:D,4,FALSE)</calculatedColumnFormula>
    </tableColumn>
    <tableColumn id="9" xr3:uid="{C52D187D-F967-4F80-A041-A3984A7CF042}" uniqueName="9" name="filter" queryTableFieldId="10" dataDxfId="13">
      <calculatedColumnFormula>otazka5_1[[#This Row],[difference_food]]</calculatedColumnFormula>
    </tableColumn>
    <tableColumn id="10" xr3:uid="{FD2D94C2-8329-4D0D-9B40-320394EE73E1}" uniqueName="10" name="difference_final" queryTableFieldId="13" dataDxfId="12">
      <calculatedColumnFormula>otazka5_1[[#This Row],[difference_food]]-otazka5_1[[#This Row],[difference]]</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CED940F-9839-4A4B-897A-4AE11CD61BF8}" name="otazka5_2" displayName="otazka5_2" ref="A1:E1344" tableType="queryTable" totalsRowShown="0">
  <autoFilter ref="A1:E1344" xr:uid="{CCED940F-9839-4A4B-897A-4AE11CD61BF8}"/>
  <tableColumns count="5">
    <tableColumn id="1" xr3:uid="{AE57AC7A-E639-4325-8336-BEEEFE7DA911}" uniqueName="1" name="year_previous" queryTableFieldId="1"/>
    <tableColumn id="5" xr3:uid="{B3B735C2-4C5E-4579-9B36-28A9CA2EADBC}" uniqueName="5" name="compare_value" queryTableFieldId="5" dataDxfId="11">
      <calculatedColumnFormula>_xlfn.CONCAT(otazka5_2[[#This Row],[year_previous]],otazka5_2[[#This Row],[region_in_world]])</calculatedColumnFormula>
    </tableColumn>
    <tableColumn id="2" xr3:uid="{1FAEF199-72CF-479C-AA70-F1EB2A94D472}" uniqueName="2" name="sum_GDP" queryTableFieldId="2"/>
    <tableColumn id="3" xr3:uid="{377ADAAD-27C8-4CB8-A1AC-896530F20D33}" uniqueName="3" name="sum_population" queryTableFieldId="3"/>
    <tableColumn id="4" xr3:uid="{FF930B77-7BB8-4EDE-86B4-ABB0DFB14273}" uniqueName="4" name="region_in_world" queryTableFieldId="4"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D40C5-1C0C-451C-8975-C02A02A6C561}">
  <dimension ref="A1:D419"/>
  <sheetViews>
    <sheetView workbookViewId="0">
      <selection activeCell="I11" sqref="I11"/>
    </sheetView>
  </sheetViews>
  <sheetFormatPr defaultRowHeight="14.4" x14ac:dyDescent="0.3"/>
  <cols>
    <col min="1" max="1" width="55.33203125" bestFit="1" customWidth="1"/>
    <col min="2" max="2" width="11.6640625" bestFit="1" customWidth="1"/>
    <col min="3" max="3" width="11.21875" style="3" bestFit="1" customWidth="1"/>
    <col min="4" max="4" width="14.21875" style="3" bestFit="1" customWidth="1"/>
  </cols>
  <sheetData>
    <row r="1" spans="1:4" x14ac:dyDescent="0.3">
      <c r="A1" t="s">
        <v>0</v>
      </c>
      <c r="B1" t="s">
        <v>1</v>
      </c>
      <c r="C1" s="3" t="s">
        <v>2</v>
      </c>
      <c r="D1" s="3" t="s">
        <v>3</v>
      </c>
    </row>
    <row r="2" spans="1:4" x14ac:dyDescent="0.3">
      <c r="A2" t="s">
        <v>4</v>
      </c>
      <c r="B2">
        <v>2000</v>
      </c>
      <c r="C2" s="3">
        <v>9747</v>
      </c>
      <c r="D2" s="3">
        <v>10454</v>
      </c>
    </row>
    <row r="3" spans="1:4" x14ac:dyDescent="0.3">
      <c r="A3" t="s">
        <v>4</v>
      </c>
      <c r="B3">
        <v>2001</v>
      </c>
      <c r="C3" s="3">
        <v>10383</v>
      </c>
      <c r="D3" s="3">
        <v>11284</v>
      </c>
    </row>
    <row r="4" spans="1:4" x14ac:dyDescent="0.3">
      <c r="A4" t="s">
        <v>4</v>
      </c>
      <c r="B4">
        <v>2002</v>
      </c>
      <c r="C4" s="3">
        <v>11051</v>
      </c>
      <c r="D4" s="3">
        <v>12114</v>
      </c>
    </row>
    <row r="5" spans="1:4" x14ac:dyDescent="0.3">
      <c r="A5" t="s">
        <v>4</v>
      </c>
      <c r="B5">
        <v>2003</v>
      </c>
      <c r="C5" s="3">
        <v>11203</v>
      </c>
      <c r="D5" s="3">
        <v>12190</v>
      </c>
    </row>
    <row r="6" spans="1:4" x14ac:dyDescent="0.3">
      <c r="A6" t="s">
        <v>4</v>
      </c>
      <c r="B6">
        <v>2004</v>
      </c>
      <c r="C6" s="3">
        <v>11977</v>
      </c>
      <c r="D6" s="3">
        <v>12947</v>
      </c>
    </row>
    <row r="7" spans="1:4" x14ac:dyDescent="0.3">
      <c r="A7" t="s">
        <v>4</v>
      </c>
      <c r="B7">
        <v>2005</v>
      </c>
      <c r="C7" s="3">
        <v>12391</v>
      </c>
      <c r="D7" s="3">
        <v>13488</v>
      </c>
    </row>
    <row r="8" spans="1:4" x14ac:dyDescent="0.3">
      <c r="A8" t="s">
        <v>4</v>
      </c>
      <c r="B8">
        <v>2006</v>
      </c>
      <c r="C8" s="3">
        <v>13414</v>
      </c>
      <c r="D8" s="3">
        <v>14444</v>
      </c>
    </row>
    <row r="9" spans="1:4" x14ac:dyDescent="0.3">
      <c r="A9" t="s">
        <v>4</v>
      </c>
      <c r="B9">
        <v>2007</v>
      </c>
      <c r="C9" s="3">
        <v>14117</v>
      </c>
      <c r="D9" s="3">
        <v>15236</v>
      </c>
    </row>
    <row r="10" spans="1:4" x14ac:dyDescent="0.3">
      <c r="A10" t="s">
        <v>4</v>
      </c>
      <c r="B10">
        <v>2008</v>
      </c>
      <c r="C10" s="3">
        <v>14451</v>
      </c>
      <c r="D10" s="3">
        <v>15527</v>
      </c>
    </row>
    <row r="11" spans="1:4" x14ac:dyDescent="0.3">
      <c r="A11" t="s">
        <v>4</v>
      </c>
      <c r="B11">
        <v>2009</v>
      </c>
      <c r="C11" s="3">
        <v>15041</v>
      </c>
      <c r="D11" s="3">
        <v>15921</v>
      </c>
    </row>
    <row r="12" spans="1:4" x14ac:dyDescent="0.3">
      <c r="A12" t="s">
        <v>4</v>
      </c>
      <c r="B12">
        <v>2010</v>
      </c>
      <c r="C12" s="3">
        <v>15222</v>
      </c>
      <c r="D12" s="3">
        <v>15943</v>
      </c>
    </row>
    <row r="13" spans="1:4" x14ac:dyDescent="0.3">
      <c r="A13" t="s">
        <v>4</v>
      </c>
      <c r="B13">
        <v>2011</v>
      </c>
      <c r="C13" s="3">
        <v>15509</v>
      </c>
      <c r="D13" s="3">
        <v>16547</v>
      </c>
    </row>
    <row r="14" spans="1:4" x14ac:dyDescent="0.3">
      <c r="A14" t="s">
        <v>4</v>
      </c>
      <c r="B14">
        <v>2012</v>
      </c>
      <c r="C14" s="3">
        <v>15935</v>
      </c>
      <c r="D14" s="3">
        <v>17040</v>
      </c>
    </row>
    <row r="15" spans="1:4" x14ac:dyDescent="0.3">
      <c r="A15" t="s">
        <v>4</v>
      </c>
      <c r="B15">
        <v>2013</v>
      </c>
      <c r="C15" s="3">
        <v>16026</v>
      </c>
      <c r="D15" s="3">
        <v>16829</v>
      </c>
    </row>
    <row r="16" spans="1:4" x14ac:dyDescent="0.3">
      <c r="A16" t="s">
        <v>4</v>
      </c>
      <c r="B16">
        <v>2014</v>
      </c>
      <c r="C16" s="3">
        <v>16191</v>
      </c>
      <c r="D16" s="3">
        <v>17201</v>
      </c>
    </row>
    <row r="17" spans="1:4" x14ac:dyDescent="0.3">
      <c r="A17" t="s">
        <v>4</v>
      </c>
      <c r="B17">
        <v>2015</v>
      </c>
      <c r="C17" s="3">
        <v>16560</v>
      </c>
      <c r="D17" s="3">
        <v>17570</v>
      </c>
    </row>
    <row r="18" spans="1:4" x14ac:dyDescent="0.3">
      <c r="A18" t="s">
        <v>4</v>
      </c>
      <c r="B18">
        <v>2016</v>
      </c>
      <c r="C18" s="3">
        <v>17537</v>
      </c>
      <c r="D18" s="3">
        <v>18578</v>
      </c>
    </row>
    <row r="19" spans="1:4" x14ac:dyDescent="0.3">
      <c r="A19" t="s">
        <v>4</v>
      </c>
      <c r="B19">
        <v>2017</v>
      </c>
      <c r="C19" s="3">
        <v>18861</v>
      </c>
      <c r="D19" s="3">
        <v>19568</v>
      </c>
    </row>
    <row r="20" spans="1:4" x14ac:dyDescent="0.3">
      <c r="A20" t="s">
        <v>4</v>
      </c>
      <c r="B20">
        <v>2018</v>
      </c>
      <c r="C20" s="3">
        <v>20166</v>
      </c>
      <c r="D20" s="3">
        <v>20954</v>
      </c>
    </row>
    <row r="21" spans="1:4" x14ac:dyDescent="0.3">
      <c r="A21" t="s">
        <v>4</v>
      </c>
      <c r="B21">
        <v>2019</v>
      </c>
      <c r="C21" s="3">
        <v>21842</v>
      </c>
      <c r="D21" s="3">
        <v>22973</v>
      </c>
    </row>
    <row r="22" spans="1:4" x14ac:dyDescent="0.3">
      <c r="A22" t="s">
        <v>4</v>
      </c>
      <c r="B22">
        <v>2020</v>
      </c>
      <c r="C22" s="3">
        <v>22649</v>
      </c>
      <c r="D22" s="3">
        <v>24469</v>
      </c>
    </row>
    <row r="23" spans="1:4" x14ac:dyDescent="0.3">
      <c r="A23" t="s">
        <v>4</v>
      </c>
      <c r="B23">
        <v>2021</v>
      </c>
      <c r="C23" s="3">
        <v>23685</v>
      </c>
      <c r="D23" s="3">
        <v>25686</v>
      </c>
    </row>
    <row r="24" spans="1:4" x14ac:dyDescent="0.3">
      <c r="A24" t="s">
        <v>5</v>
      </c>
      <c r="B24">
        <v>2000</v>
      </c>
      <c r="C24" s="3">
        <v>11496</v>
      </c>
      <c r="D24" s="3">
        <v>12414</v>
      </c>
    </row>
    <row r="25" spans="1:4" x14ac:dyDescent="0.3">
      <c r="A25" t="s">
        <v>5</v>
      </c>
      <c r="B25">
        <v>2001</v>
      </c>
      <c r="C25" s="3">
        <v>12464</v>
      </c>
      <c r="D25" s="3">
        <v>13696</v>
      </c>
    </row>
    <row r="26" spans="1:4" x14ac:dyDescent="0.3">
      <c r="A26" t="s">
        <v>5</v>
      </c>
      <c r="B26">
        <v>2002</v>
      </c>
      <c r="C26" s="3">
        <v>14129</v>
      </c>
      <c r="D26" s="3">
        <v>15568</v>
      </c>
    </row>
    <row r="27" spans="1:4" x14ac:dyDescent="0.3">
      <c r="A27" t="s">
        <v>5</v>
      </c>
      <c r="B27">
        <v>2003</v>
      </c>
      <c r="C27" s="3">
        <v>14933</v>
      </c>
      <c r="D27" s="3">
        <v>16303</v>
      </c>
    </row>
    <row r="28" spans="1:4" x14ac:dyDescent="0.3">
      <c r="A28" t="s">
        <v>5</v>
      </c>
      <c r="B28">
        <v>2004</v>
      </c>
      <c r="C28" s="3">
        <v>15856</v>
      </c>
      <c r="D28" s="3">
        <v>17438</v>
      </c>
    </row>
    <row r="29" spans="1:4" x14ac:dyDescent="0.3">
      <c r="A29" t="s">
        <v>5</v>
      </c>
      <c r="B29">
        <v>2005</v>
      </c>
      <c r="C29" s="3">
        <v>16365</v>
      </c>
      <c r="D29" s="3">
        <v>17875</v>
      </c>
    </row>
    <row r="30" spans="1:4" x14ac:dyDescent="0.3">
      <c r="A30" t="s">
        <v>5</v>
      </c>
      <c r="B30">
        <v>2006</v>
      </c>
      <c r="C30" s="3">
        <v>17551</v>
      </c>
      <c r="D30" s="3">
        <v>19242</v>
      </c>
    </row>
    <row r="31" spans="1:4" x14ac:dyDescent="0.3">
      <c r="A31" t="s">
        <v>5</v>
      </c>
      <c r="B31">
        <v>2007</v>
      </c>
      <c r="C31" s="3">
        <v>18994</v>
      </c>
      <c r="D31" s="3">
        <v>20708</v>
      </c>
    </row>
    <row r="32" spans="1:4" x14ac:dyDescent="0.3">
      <c r="A32" t="s">
        <v>5</v>
      </c>
      <c r="B32">
        <v>2008</v>
      </c>
      <c r="C32" s="3">
        <v>19656</v>
      </c>
      <c r="D32" s="3">
        <v>20790</v>
      </c>
    </row>
    <row r="33" spans="1:4" x14ac:dyDescent="0.3">
      <c r="A33" t="s">
        <v>5</v>
      </c>
      <c r="B33">
        <v>2009</v>
      </c>
      <c r="C33" s="3">
        <v>19919</v>
      </c>
      <c r="D33" s="3">
        <v>20706</v>
      </c>
    </row>
    <row r="34" spans="1:4" x14ac:dyDescent="0.3">
      <c r="A34" t="s">
        <v>5</v>
      </c>
      <c r="B34">
        <v>2010</v>
      </c>
      <c r="C34" s="3">
        <v>20265</v>
      </c>
      <c r="D34" s="3">
        <v>21341</v>
      </c>
    </row>
    <row r="35" spans="1:4" x14ac:dyDescent="0.3">
      <c r="A35" t="s">
        <v>5</v>
      </c>
      <c r="B35">
        <v>2011</v>
      </c>
      <c r="C35" s="3">
        <v>21084</v>
      </c>
      <c r="D35" s="3">
        <v>22337</v>
      </c>
    </row>
    <row r="36" spans="1:4" x14ac:dyDescent="0.3">
      <c r="A36" t="s">
        <v>5</v>
      </c>
      <c r="B36">
        <v>2012</v>
      </c>
      <c r="C36" s="3">
        <v>21438</v>
      </c>
      <c r="D36" s="3">
        <v>22552</v>
      </c>
    </row>
    <row r="37" spans="1:4" x14ac:dyDescent="0.3">
      <c r="A37" t="s">
        <v>5</v>
      </c>
      <c r="B37">
        <v>2013</v>
      </c>
      <c r="C37" s="3">
        <v>21094</v>
      </c>
      <c r="D37" s="3">
        <v>22152</v>
      </c>
    </row>
    <row r="38" spans="1:4" x14ac:dyDescent="0.3">
      <c r="A38" t="s">
        <v>5</v>
      </c>
      <c r="B38">
        <v>2014</v>
      </c>
      <c r="C38" s="3">
        <v>21812</v>
      </c>
      <c r="D38" s="3">
        <v>22763</v>
      </c>
    </row>
    <row r="39" spans="1:4" x14ac:dyDescent="0.3">
      <c r="A39" t="s">
        <v>5</v>
      </c>
      <c r="B39">
        <v>2015</v>
      </c>
      <c r="C39" s="3">
        <v>22569</v>
      </c>
      <c r="D39" s="3">
        <v>23561</v>
      </c>
    </row>
    <row r="40" spans="1:4" x14ac:dyDescent="0.3">
      <c r="A40" t="s">
        <v>5</v>
      </c>
      <c r="B40">
        <v>2016</v>
      </c>
      <c r="C40" s="3">
        <v>23636</v>
      </c>
      <c r="D40" s="3">
        <v>24521</v>
      </c>
    </row>
    <row r="41" spans="1:4" x14ac:dyDescent="0.3">
      <c r="A41" t="s">
        <v>5</v>
      </c>
      <c r="B41">
        <v>2017</v>
      </c>
      <c r="C41" s="3">
        <v>25195</v>
      </c>
      <c r="D41" s="3">
        <v>26029</v>
      </c>
    </row>
    <row r="42" spans="1:4" x14ac:dyDescent="0.3">
      <c r="A42" t="s">
        <v>5</v>
      </c>
      <c r="B42">
        <v>2018</v>
      </c>
      <c r="C42" s="3">
        <v>27060</v>
      </c>
      <c r="D42" s="3">
        <v>28109</v>
      </c>
    </row>
    <row r="43" spans="1:4" x14ac:dyDescent="0.3">
      <c r="A43" t="s">
        <v>5</v>
      </c>
      <c r="B43">
        <v>2019</v>
      </c>
      <c r="C43" s="3">
        <v>29743</v>
      </c>
      <c r="D43" s="3">
        <v>31470</v>
      </c>
    </row>
    <row r="44" spans="1:4" x14ac:dyDescent="0.3">
      <c r="A44" t="s">
        <v>5</v>
      </c>
      <c r="B44">
        <v>2020</v>
      </c>
      <c r="C44" s="3">
        <v>27612</v>
      </c>
      <c r="D44" s="3">
        <v>29320</v>
      </c>
    </row>
    <row r="45" spans="1:4" x14ac:dyDescent="0.3">
      <c r="A45" t="s">
        <v>5</v>
      </c>
      <c r="B45">
        <v>2021</v>
      </c>
      <c r="C45" s="3">
        <v>30520</v>
      </c>
      <c r="D45" s="3">
        <v>32692</v>
      </c>
    </row>
    <row r="46" spans="1:4" x14ac:dyDescent="0.3">
      <c r="A46" t="s">
        <v>6</v>
      </c>
      <c r="B46">
        <v>2000</v>
      </c>
      <c r="C46" s="3">
        <v>13190</v>
      </c>
      <c r="D46" s="3">
        <v>13367</v>
      </c>
    </row>
    <row r="47" spans="1:4" x14ac:dyDescent="0.3">
      <c r="A47" t="s">
        <v>6</v>
      </c>
      <c r="B47">
        <v>2001</v>
      </c>
      <c r="C47" s="3">
        <v>14113</v>
      </c>
      <c r="D47" s="3">
        <v>14290</v>
      </c>
    </row>
    <row r="48" spans="1:4" x14ac:dyDescent="0.3">
      <c r="A48" t="s">
        <v>6</v>
      </c>
      <c r="B48">
        <v>2002</v>
      </c>
      <c r="C48" s="3">
        <v>15173</v>
      </c>
      <c r="D48" s="3">
        <v>15416</v>
      </c>
    </row>
    <row r="49" spans="1:4" x14ac:dyDescent="0.3">
      <c r="A49" t="s">
        <v>6</v>
      </c>
      <c r="B49">
        <v>2003</v>
      </c>
      <c r="C49" s="3">
        <v>15988</v>
      </c>
      <c r="D49" s="3">
        <v>16260</v>
      </c>
    </row>
    <row r="50" spans="1:4" x14ac:dyDescent="0.3">
      <c r="A50" t="s">
        <v>6</v>
      </c>
      <c r="B50">
        <v>2004</v>
      </c>
      <c r="C50" s="3">
        <v>17099</v>
      </c>
      <c r="D50" s="3">
        <v>17347</v>
      </c>
    </row>
    <row r="51" spans="1:4" x14ac:dyDescent="0.3">
      <c r="A51" t="s">
        <v>6</v>
      </c>
      <c r="B51">
        <v>2005</v>
      </c>
      <c r="C51" s="3">
        <v>17941</v>
      </c>
      <c r="D51" s="3">
        <v>18191</v>
      </c>
    </row>
    <row r="52" spans="1:4" x14ac:dyDescent="0.3">
      <c r="A52" t="s">
        <v>6</v>
      </c>
      <c r="B52">
        <v>2006</v>
      </c>
      <c r="C52" s="3">
        <v>18994</v>
      </c>
      <c r="D52" s="3">
        <v>19257</v>
      </c>
    </row>
    <row r="53" spans="1:4" x14ac:dyDescent="0.3">
      <c r="A53" t="s">
        <v>6</v>
      </c>
      <c r="B53">
        <v>2007</v>
      </c>
      <c r="C53" s="3">
        <v>20394</v>
      </c>
      <c r="D53" s="3">
        <v>20654</v>
      </c>
    </row>
    <row r="54" spans="1:4" x14ac:dyDescent="0.3">
      <c r="A54" t="s">
        <v>6</v>
      </c>
      <c r="B54">
        <v>2008</v>
      </c>
      <c r="C54" s="3">
        <v>22008</v>
      </c>
      <c r="D54" s="3">
        <v>22374</v>
      </c>
    </row>
    <row r="55" spans="1:4" x14ac:dyDescent="0.3">
      <c r="A55" t="s">
        <v>6</v>
      </c>
      <c r="B55">
        <v>2009</v>
      </c>
      <c r="C55" s="3">
        <v>22689</v>
      </c>
      <c r="D55" s="3">
        <v>23010</v>
      </c>
    </row>
    <row r="56" spans="1:4" x14ac:dyDescent="0.3">
      <c r="A56" t="s">
        <v>6</v>
      </c>
      <c r="B56">
        <v>2010</v>
      </c>
      <c r="C56" s="3">
        <v>22740</v>
      </c>
      <c r="D56" s="3">
        <v>23062</v>
      </c>
    </row>
    <row r="57" spans="1:4" x14ac:dyDescent="0.3">
      <c r="A57" t="s">
        <v>6</v>
      </c>
      <c r="B57">
        <v>2011</v>
      </c>
      <c r="C57" s="3">
        <v>22756</v>
      </c>
      <c r="D57" s="3">
        <v>23062</v>
      </c>
    </row>
    <row r="58" spans="1:4" x14ac:dyDescent="0.3">
      <c r="A58" t="s">
        <v>6</v>
      </c>
      <c r="B58">
        <v>2012</v>
      </c>
      <c r="C58" s="3">
        <v>22998</v>
      </c>
      <c r="D58" s="3">
        <v>23293</v>
      </c>
    </row>
    <row r="59" spans="1:4" x14ac:dyDescent="0.3">
      <c r="A59" t="s">
        <v>6</v>
      </c>
      <c r="B59">
        <v>2013</v>
      </c>
      <c r="C59" s="3">
        <v>23127</v>
      </c>
      <c r="D59" s="3">
        <v>23414</v>
      </c>
    </row>
    <row r="60" spans="1:4" x14ac:dyDescent="0.3">
      <c r="A60" t="s">
        <v>6</v>
      </c>
      <c r="B60">
        <v>2014</v>
      </c>
      <c r="C60" s="3">
        <v>23600</v>
      </c>
      <c r="D60" s="3">
        <v>23874</v>
      </c>
    </row>
    <row r="61" spans="1:4" x14ac:dyDescent="0.3">
      <c r="A61" t="s">
        <v>6</v>
      </c>
      <c r="B61">
        <v>2015</v>
      </c>
      <c r="C61" s="3">
        <v>24370</v>
      </c>
      <c r="D61" s="3">
        <v>24645</v>
      </c>
    </row>
    <row r="62" spans="1:4" x14ac:dyDescent="0.3">
      <c r="A62" t="s">
        <v>6</v>
      </c>
      <c r="B62">
        <v>2016</v>
      </c>
      <c r="C62" s="3">
        <v>25506</v>
      </c>
      <c r="D62" s="3">
        <v>25815</v>
      </c>
    </row>
    <row r="63" spans="1:4" x14ac:dyDescent="0.3">
      <c r="A63" t="s">
        <v>6</v>
      </c>
      <c r="B63">
        <v>2017</v>
      </c>
      <c r="C63" s="3">
        <v>27152</v>
      </c>
      <c r="D63" s="3">
        <v>27426</v>
      </c>
    </row>
    <row r="64" spans="1:4" x14ac:dyDescent="0.3">
      <c r="A64" t="s">
        <v>6</v>
      </c>
      <c r="B64">
        <v>2018</v>
      </c>
      <c r="C64" s="3">
        <v>29136</v>
      </c>
      <c r="D64" s="3">
        <v>29460</v>
      </c>
    </row>
    <row r="65" spans="1:4" x14ac:dyDescent="0.3">
      <c r="A65" t="s">
        <v>6</v>
      </c>
      <c r="B65">
        <v>2019</v>
      </c>
      <c r="C65" s="3">
        <v>31160</v>
      </c>
      <c r="D65" s="3">
        <v>31626</v>
      </c>
    </row>
    <row r="66" spans="1:4" x14ac:dyDescent="0.3">
      <c r="A66" t="s">
        <v>6</v>
      </c>
      <c r="B66">
        <v>2020</v>
      </c>
      <c r="C66" s="3">
        <v>31354</v>
      </c>
      <c r="D66" s="3">
        <v>31933</v>
      </c>
    </row>
    <row r="67" spans="1:4" x14ac:dyDescent="0.3">
      <c r="A67" t="s">
        <v>6</v>
      </c>
      <c r="B67">
        <v>2021</v>
      </c>
      <c r="C67" s="3">
        <v>31619</v>
      </c>
      <c r="D67" s="3">
        <v>32256</v>
      </c>
    </row>
    <row r="68" spans="1:4" x14ac:dyDescent="0.3">
      <c r="A68" t="s">
        <v>7</v>
      </c>
      <c r="B68">
        <v>2000</v>
      </c>
      <c r="C68" s="3">
        <v>21592</v>
      </c>
      <c r="D68" s="3">
        <v>22068</v>
      </c>
    </row>
    <row r="69" spans="1:4" x14ac:dyDescent="0.3">
      <c r="A69" t="s">
        <v>7</v>
      </c>
      <c r="B69">
        <v>2001</v>
      </c>
      <c r="C69" s="3">
        <v>24882</v>
      </c>
      <c r="D69" s="3">
        <v>25423</v>
      </c>
    </row>
    <row r="70" spans="1:4" x14ac:dyDescent="0.3">
      <c r="A70" t="s">
        <v>7</v>
      </c>
      <c r="B70">
        <v>2002</v>
      </c>
      <c r="C70" s="3">
        <v>26726</v>
      </c>
      <c r="D70" s="3">
        <v>27397</v>
      </c>
    </row>
    <row r="71" spans="1:4" x14ac:dyDescent="0.3">
      <c r="A71" t="s">
        <v>7</v>
      </c>
      <c r="B71">
        <v>2003</v>
      </c>
      <c r="C71" s="3">
        <v>28793</v>
      </c>
      <c r="D71" s="3">
        <v>29464</v>
      </c>
    </row>
    <row r="72" spans="1:4" x14ac:dyDescent="0.3">
      <c r="A72" t="s">
        <v>7</v>
      </c>
      <c r="B72">
        <v>2004</v>
      </c>
      <c r="C72" s="3">
        <v>30606</v>
      </c>
      <c r="D72" s="3">
        <v>31308</v>
      </c>
    </row>
    <row r="73" spans="1:4" x14ac:dyDescent="0.3">
      <c r="A73" t="s">
        <v>7</v>
      </c>
      <c r="B73">
        <v>2005</v>
      </c>
      <c r="C73" s="3">
        <v>32680</v>
      </c>
      <c r="D73" s="3">
        <v>33402</v>
      </c>
    </row>
    <row r="74" spans="1:4" x14ac:dyDescent="0.3">
      <c r="A74" t="s">
        <v>7</v>
      </c>
      <c r="B74">
        <v>2006</v>
      </c>
      <c r="C74" s="3">
        <v>34942</v>
      </c>
      <c r="D74" s="3">
        <v>35793</v>
      </c>
    </row>
    <row r="75" spans="1:4" x14ac:dyDescent="0.3">
      <c r="A75" t="s">
        <v>7</v>
      </c>
      <c r="B75">
        <v>2007</v>
      </c>
      <c r="C75" s="3">
        <v>37204</v>
      </c>
      <c r="D75" s="3">
        <v>38150</v>
      </c>
    </row>
    <row r="76" spans="1:4" x14ac:dyDescent="0.3">
      <c r="A76" t="s">
        <v>7</v>
      </c>
      <c r="B76">
        <v>2008</v>
      </c>
      <c r="C76" s="3">
        <v>40862</v>
      </c>
      <c r="D76" s="3">
        <v>41787</v>
      </c>
    </row>
    <row r="77" spans="1:4" x14ac:dyDescent="0.3">
      <c r="A77" t="s">
        <v>7</v>
      </c>
      <c r="B77">
        <v>2009</v>
      </c>
      <c r="C77" s="3">
        <v>42238</v>
      </c>
      <c r="D77" s="3">
        <v>43082</v>
      </c>
    </row>
    <row r="78" spans="1:4" x14ac:dyDescent="0.3">
      <c r="A78" t="s">
        <v>7</v>
      </c>
      <c r="B78">
        <v>2010</v>
      </c>
      <c r="C78" s="3">
        <v>42807</v>
      </c>
      <c r="D78" s="3">
        <v>43790</v>
      </c>
    </row>
    <row r="79" spans="1:4" x14ac:dyDescent="0.3">
      <c r="A79" t="s">
        <v>7</v>
      </c>
      <c r="B79">
        <v>2011</v>
      </c>
      <c r="C79" s="3">
        <v>44265</v>
      </c>
      <c r="D79" s="3">
        <v>45335</v>
      </c>
    </row>
    <row r="80" spans="1:4" x14ac:dyDescent="0.3">
      <c r="A80" t="s">
        <v>7</v>
      </c>
      <c r="B80">
        <v>2012</v>
      </c>
      <c r="C80" s="3">
        <v>45690</v>
      </c>
      <c r="D80" s="3">
        <v>46641</v>
      </c>
    </row>
    <row r="81" spans="1:4" x14ac:dyDescent="0.3">
      <c r="A81" t="s">
        <v>7</v>
      </c>
      <c r="B81">
        <v>2013</v>
      </c>
      <c r="C81" s="3">
        <v>45240</v>
      </c>
      <c r="D81" s="3">
        <v>46155</v>
      </c>
    </row>
    <row r="82" spans="1:4" x14ac:dyDescent="0.3">
      <c r="A82" t="s">
        <v>7</v>
      </c>
      <c r="B82">
        <v>2014</v>
      </c>
      <c r="C82" s="3">
        <v>46875</v>
      </c>
      <c r="D82" s="3">
        <v>47870</v>
      </c>
    </row>
    <row r="83" spans="1:4" x14ac:dyDescent="0.3">
      <c r="A83" t="s">
        <v>7</v>
      </c>
      <c r="B83">
        <v>2015</v>
      </c>
      <c r="C83" s="3">
        <v>47833</v>
      </c>
      <c r="D83" s="3">
        <v>49004</v>
      </c>
    </row>
    <row r="84" spans="1:4" x14ac:dyDescent="0.3">
      <c r="A84" t="s">
        <v>7</v>
      </c>
      <c r="B84">
        <v>2016</v>
      </c>
      <c r="C84" s="3">
        <v>49161</v>
      </c>
      <c r="D84" s="3">
        <v>50147</v>
      </c>
    </row>
    <row r="85" spans="1:4" x14ac:dyDescent="0.3">
      <c r="A85" t="s">
        <v>7</v>
      </c>
      <c r="B85">
        <v>2017</v>
      </c>
      <c r="C85" s="3">
        <v>51641</v>
      </c>
      <c r="D85" s="3">
        <v>52812</v>
      </c>
    </row>
    <row r="86" spans="1:4" x14ac:dyDescent="0.3">
      <c r="A86" t="s">
        <v>7</v>
      </c>
      <c r="B86">
        <v>2018</v>
      </c>
      <c r="C86" s="3">
        <v>55475</v>
      </c>
      <c r="D86" s="3">
        <v>56728</v>
      </c>
    </row>
    <row r="87" spans="1:4" x14ac:dyDescent="0.3">
      <c r="A87" t="s">
        <v>7</v>
      </c>
      <c r="B87">
        <v>2019</v>
      </c>
      <c r="C87" s="3">
        <v>57780</v>
      </c>
      <c r="D87" s="3">
        <v>59203</v>
      </c>
    </row>
    <row r="88" spans="1:4" x14ac:dyDescent="0.3">
      <c r="A88" t="s">
        <v>7</v>
      </c>
      <c r="B88">
        <v>2020</v>
      </c>
      <c r="C88" s="3">
        <v>60132</v>
      </c>
      <c r="D88" s="3">
        <v>62006</v>
      </c>
    </row>
    <row r="89" spans="1:4" x14ac:dyDescent="0.3">
      <c r="A89" t="s">
        <v>7</v>
      </c>
      <c r="B89">
        <v>2021</v>
      </c>
      <c r="C89" s="3">
        <v>62434</v>
      </c>
      <c r="D89" s="3">
        <v>64400</v>
      </c>
    </row>
    <row r="90" spans="1:4" x14ac:dyDescent="0.3">
      <c r="A90" t="s">
        <v>8</v>
      </c>
      <c r="B90">
        <v>2000</v>
      </c>
      <c r="C90" s="3">
        <v>10282</v>
      </c>
      <c r="D90" s="3">
        <v>11405</v>
      </c>
    </row>
    <row r="91" spans="1:4" x14ac:dyDescent="0.3">
      <c r="A91" t="s">
        <v>8</v>
      </c>
      <c r="B91">
        <v>2001</v>
      </c>
      <c r="C91" s="3">
        <v>11651</v>
      </c>
      <c r="D91" s="3">
        <v>12874</v>
      </c>
    </row>
    <row r="92" spans="1:4" x14ac:dyDescent="0.3">
      <c r="A92" t="s">
        <v>8</v>
      </c>
      <c r="B92">
        <v>2002</v>
      </c>
      <c r="C92" s="3">
        <v>12008</v>
      </c>
      <c r="D92" s="3">
        <v>13204</v>
      </c>
    </row>
    <row r="93" spans="1:4" x14ac:dyDescent="0.3">
      <c r="A93" t="s">
        <v>8</v>
      </c>
      <c r="B93">
        <v>2003</v>
      </c>
      <c r="C93" s="3">
        <v>12887</v>
      </c>
      <c r="D93" s="3">
        <v>14243</v>
      </c>
    </row>
    <row r="94" spans="1:4" x14ac:dyDescent="0.3">
      <c r="A94" t="s">
        <v>8</v>
      </c>
      <c r="B94">
        <v>2004</v>
      </c>
      <c r="C94" s="3">
        <v>13790</v>
      </c>
      <c r="D94" s="3">
        <v>15072</v>
      </c>
    </row>
    <row r="95" spans="1:4" x14ac:dyDescent="0.3">
      <c r="A95" t="s">
        <v>8</v>
      </c>
      <c r="B95">
        <v>2005</v>
      </c>
      <c r="C95" s="3">
        <v>14684</v>
      </c>
      <c r="D95" s="3">
        <v>16065</v>
      </c>
    </row>
    <row r="96" spans="1:4" x14ac:dyDescent="0.3">
      <c r="A96" t="s">
        <v>8</v>
      </c>
      <c r="B96">
        <v>2006</v>
      </c>
      <c r="C96" s="3">
        <v>15478</v>
      </c>
      <c r="D96" s="3">
        <v>16827</v>
      </c>
    </row>
    <row r="97" spans="1:4" x14ac:dyDescent="0.3">
      <c r="A97" t="s">
        <v>8</v>
      </c>
      <c r="B97">
        <v>2007</v>
      </c>
      <c r="C97" s="3">
        <v>16473</v>
      </c>
      <c r="D97" s="3">
        <v>17903</v>
      </c>
    </row>
    <row r="98" spans="1:4" x14ac:dyDescent="0.3">
      <c r="A98" t="s">
        <v>8</v>
      </c>
      <c r="B98">
        <v>2008</v>
      </c>
      <c r="C98" s="3">
        <v>17384</v>
      </c>
      <c r="D98" s="3">
        <v>18791</v>
      </c>
    </row>
    <row r="99" spans="1:4" x14ac:dyDescent="0.3">
      <c r="A99" t="s">
        <v>8</v>
      </c>
      <c r="B99">
        <v>2009</v>
      </c>
      <c r="C99" s="3">
        <v>18326</v>
      </c>
      <c r="D99" s="3">
        <v>19449</v>
      </c>
    </row>
    <row r="100" spans="1:4" x14ac:dyDescent="0.3">
      <c r="A100" t="s">
        <v>8</v>
      </c>
      <c r="B100">
        <v>2010</v>
      </c>
      <c r="C100" s="3">
        <v>18610</v>
      </c>
      <c r="D100" s="3">
        <v>19834</v>
      </c>
    </row>
    <row r="101" spans="1:4" x14ac:dyDescent="0.3">
      <c r="A101" t="s">
        <v>8</v>
      </c>
      <c r="B101">
        <v>2011</v>
      </c>
      <c r="C101" s="3">
        <v>18562</v>
      </c>
      <c r="D101" s="3">
        <v>19865</v>
      </c>
    </row>
    <row r="102" spans="1:4" x14ac:dyDescent="0.3">
      <c r="A102" t="s">
        <v>8</v>
      </c>
      <c r="B102">
        <v>2012</v>
      </c>
      <c r="C102" s="3">
        <v>19550</v>
      </c>
      <c r="D102" s="3">
        <v>20808</v>
      </c>
    </row>
    <row r="103" spans="1:4" x14ac:dyDescent="0.3">
      <c r="A103" t="s">
        <v>8</v>
      </c>
      <c r="B103">
        <v>2013</v>
      </c>
      <c r="C103" s="3">
        <v>19293</v>
      </c>
      <c r="D103" s="3">
        <v>20510</v>
      </c>
    </row>
    <row r="104" spans="1:4" x14ac:dyDescent="0.3">
      <c r="A104" t="s">
        <v>8</v>
      </c>
      <c r="B104">
        <v>2014</v>
      </c>
      <c r="C104" s="3">
        <v>20119</v>
      </c>
      <c r="D104" s="3">
        <v>21302</v>
      </c>
    </row>
    <row r="105" spans="1:4" x14ac:dyDescent="0.3">
      <c r="A105" t="s">
        <v>8</v>
      </c>
      <c r="B105">
        <v>2015</v>
      </c>
      <c r="C105" s="3">
        <v>20850</v>
      </c>
      <c r="D105" s="3">
        <v>22047</v>
      </c>
    </row>
    <row r="106" spans="1:4" x14ac:dyDescent="0.3">
      <c r="A106" t="s">
        <v>8</v>
      </c>
      <c r="B106">
        <v>2016</v>
      </c>
      <c r="C106" s="3">
        <v>22202</v>
      </c>
      <c r="D106" s="3">
        <v>23521</v>
      </c>
    </row>
    <row r="107" spans="1:4" x14ac:dyDescent="0.3">
      <c r="A107" t="s">
        <v>8</v>
      </c>
      <c r="B107">
        <v>2017</v>
      </c>
      <c r="C107" s="3">
        <v>24199</v>
      </c>
      <c r="D107" s="3">
        <v>25518</v>
      </c>
    </row>
    <row r="108" spans="1:4" x14ac:dyDescent="0.3">
      <c r="A108" t="s">
        <v>8</v>
      </c>
      <c r="B108">
        <v>2018</v>
      </c>
      <c r="C108" s="3">
        <v>26762</v>
      </c>
      <c r="D108" s="3">
        <v>28399</v>
      </c>
    </row>
    <row r="109" spans="1:4" x14ac:dyDescent="0.3">
      <c r="A109" t="s">
        <v>8</v>
      </c>
      <c r="B109">
        <v>2019</v>
      </c>
      <c r="C109" s="3">
        <v>29346</v>
      </c>
      <c r="D109" s="3">
        <v>31137</v>
      </c>
    </row>
    <row r="110" spans="1:4" x14ac:dyDescent="0.3">
      <c r="A110" t="s">
        <v>8</v>
      </c>
      <c r="B110">
        <v>2020</v>
      </c>
      <c r="C110" s="3">
        <v>29485</v>
      </c>
      <c r="D110" s="3">
        <v>31738</v>
      </c>
    </row>
    <row r="111" spans="1:4" x14ac:dyDescent="0.3">
      <c r="A111" t="s">
        <v>8</v>
      </c>
      <c r="B111">
        <v>2021</v>
      </c>
      <c r="C111" s="3">
        <v>28680</v>
      </c>
      <c r="D111" s="3">
        <v>30690</v>
      </c>
    </row>
    <row r="112" spans="1:4" x14ac:dyDescent="0.3">
      <c r="A112" t="s">
        <v>9</v>
      </c>
      <c r="B112">
        <v>2000</v>
      </c>
      <c r="C112" s="3">
        <v>9974</v>
      </c>
      <c r="D112" s="3">
        <v>11140</v>
      </c>
    </row>
    <row r="113" spans="1:4" x14ac:dyDescent="0.3">
      <c r="A113" t="s">
        <v>9</v>
      </c>
      <c r="B113">
        <v>2001</v>
      </c>
      <c r="C113" s="3">
        <v>10912</v>
      </c>
      <c r="D113" s="3">
        <v>12090</v>
      </c>
    </row>
    <row r="114" spans="1:4" x14ac:dyDescent="0.3">
      <c r="A114" t="s">
        <v>9</v>
      </c>
      <c r="B114">
        <v>2002</v>
      </c>
      <c r="C114" s="3">
        <v>11959</v>
      </c>
      <c r="D114" s="3">
        <v>13224</v>
      </c>
    </row>
    <row r="115" spans="1:4" x14ac:dyDescent="0.3">
      <c r="A115" t="s">
        <v>9</v>
      </c>
      <c r="B115">
        <v>2003</v>
      </c>
      <c r="C115" s="3">
        <v>12942</v>
      </c>
      <c r="D115" s="3">
        <v>14074</v>
      </c>
    </row>
    <row r="116" spans="1:4" x14ac:dyDescent="0.3">
      <c r="A116" t="s">
        <v>9</v>
      </c>
      <c r="B116">
        <v>2004</v>
      </c>
      <c r="C116" s="3">
        <v>13495</v>
      </c>
      <c r="D116" s="3">
        <v>14789</v>
      </c>
    </row>
    <row r="117" spans="1:4" x14ac:dyDescent="0.3">
      <c r="A117" t="s">
        <v>9</v>
      </c>
      <c r="B117">
        <v>2005</v>
      </c>
      <c r="C117" s="3">
        <v>14072</v>
      </c>
      <c r="D117" s="3">
        <v>15432</v>
      </c>
    </row>
    <row r="118" spans="1:4" x14ac:dyDescent="0.3">
      <c r="A118" t="s">
        <v>9</v>
      </c>
      <c r="B118">
        <v>2006</v>
      </c>
      <c r="C118" s="3">
        <v>14955</v>
      </c>
      <c r="D118" s="3">
        <v>16484</v>
      </c>
    </row>
    <row r="119" spans="1:4" x14ac:dyDescent="0.3">
      <c r="A119" t="s">
        <v>9</v>
      </c>
      <c r="B119">
        <v>2007</v>
      </c>
      <c r="C119" s="3">
        <v>15929</v>
      </c>
      <c r="D119" s="3">
        <v>17602</v>
      </c>
    </row>
    <row r="120" spans="1:4" x14ac:dyDescent="0.3">
      <c r="A120" t="s">
        <v>9</v>
      </c>
      <c r="B120">
        <v>2008</v>
      </c>
      <c r="C120" s="3">
        <v>16491</v>
      </c>
      <c r="D120" s="3">
        <v>17990</v>
      </c>
    </row>
    <row r="121" spans="1:4" x14ac:dyDescent="0.3">
      <c r="A121" t="s">
        <v>9</v>
      </c>
      <c r="B121">
        <v>2009</v>
      </c>
      <c r="C121" s="3">
        <v>16782</v>
      </c>
      <c r="D121" s="3">
        <v>18329</v>
      </c>
    </row>
    <row r="122" spans="1:4" x14ac:dyDescent="0.3">
      <c r="A122" t="s">
        <v>9</v>
      </c>
      <c r="B122">
        <v>2010</v>
      </c>
      <c r="C122" s="3">
        <v>16804</v>
      </c>
      <c r="D122" s="3">
        <v>18350</v>
      </c>
    </row>
    <row r="123" spans="1:4" x14ac:dyDescent="0.3">
      <c r="A123" t="s">
        <v>9</v>
      </c>
      <c r="B123">
        <v>2011</v>
      </c>
      <c r="C123" s="3">
        <v>17611</v>
      </c>
      <c r="D123" s="3">
        <v>19214</v>
      </c>
    </row>
    <row r="124" spans="1:4" x14ac:dyDescent="0.3">
      <c r="A124" t="s">
        <v>9</v>
      </c>
      <c r="B124">
        <v>2012</v>
      </c>
      <c r="C124" s="3">
        <v>17853</v>
      </c>
      <c r="D124" s="3">
        <v>19366</v>
      </c>
    </row>
    <row r="125" spans="1:4" x14ac:dyDescent="0.3">
      <c r="A125" t="s">
        <v>9</v>
      </c>
      <c r="B125">
        <v>2013</v>
      </c>
      <c r="C125" s="3">
        <v>17902</v>
      </c>
      <c r="D125" s="3">
        <v>19858</v>
      </c>
    </row>
    <row r="126" spans="1:4" x14ac:dyDescent="0.3">
      <c r="A126" t="s">
        <v>9</v>
      </c>
      <c r="B126">
        <v>2014</v>
      </c>
      <c r="C126" s="3">
        <v>18036</v>
      </c>
      <c r="D126" s="3">
        <v>20290</v>
      </c>
    </row>
    <row r="127" spans="1:4" x14ac:dyDescent="0.3">
      <c r="A127" t="s">
        <v>9</v>
      </c>
      <c r="B127">
        <v>2015</v>
      </c>
      <c r="C127" s="3">
        <v>18601</v>
      </c>
      <c r="D127" s="3">
        <v>20801</v>
      </c>
    </row>
    <row r="128" spans="1:4" x14ac:dyDescent="0.3">
      <c r="A128" t="s">
        <v>9</v>
      </c>
      <c r="B128">
        <v>2016</v>
      </c>
      <c r="C128" s="3">
        <v>19150</v>
      </c>
      <c r="D128" s="3">
        <v>21458</v>
      </c>
    </row>
    <row r="129" spans="1:4" x14ac:dyDescent="0.3">
      <c r="A129" t="s">
        <v>9</v>
      </c>
      <c r="B129">
        <v>2017</v>
      </c>
      <c r="C129" s="3">
        <v>20018</v>
      </c>
      <c r="D129" s="3">
        <v>22404</v>
      </c>
    </row>
    <row r="130" spans="1:4" x14ac:dyDescent="0.3">
      <c r="A130" t="s">
        <v>9</v>
      </c>
      <c r="B130">
        <v>2018</v>
      </c>
      <c r="C130" s="3">
        <v>21250</v>
      </c>
      <c r="D130" s="3">
        <v>23696</v>
      </c>
    </row>
    <row r="131" spans="1:4" x14ac:dyDescent="0.3">
      <c r="A131" t="s">
        <v>9</v>
      </c>
      <c r="B131">
        <v>2019</v>
      </c>
      <c r="C131" s="3">
        <v>22556</v>
      </c>
      <c r="D131" s="3">
        <v>25280</v>
      </c>
    </row>
    <row r="132" spans="1:4" x14ac:dyDescent="0.3">
      <c r="A132" t="s">
        <v>9</v>
      </c>
      <c r="B132">
        <v>2020</v>
      </c>
      <c r="C132" s="3">
        <v>22765</v>
      </c>
      <c r="D132" s="3">
        <v>25968</v>
      </c>
    </row>
    <row r="133" spans="1:4" x14ac:dyDescent="0.3">
      <c r="A133" t="s">
        <v>9</v>
      </c>
      <c r="B133">
        <v>2021</v>
      </c>
      <c r="C133" s="3">
        <v>23280</v>
      </c>
      <c r="D133" s="3">
        <v>27266</v>
      </c>
    </row>
    <row r="134" spans="1:4" x14ac:dyDescent="0.3">
      <c r="A134" t="s">
        <v>10</v>
      </c>
      <c r="B134">
        <v>2000</v>
      </c>
      <c r="C134" s="3">
        <v>24927</v>
      </c>
      <c r="D134" s="3">
        <v>25171</v>
      </c>
    </row>
    <row r="135" spans="1:4" x14ac:dyDescent="0.3">
      <c r="A135" t="s">
        <v>10</v>
      </c>
      <c r="B135">
        <v>2001</v>
      </c>
      <c r="C135" s="3">
        <v>28362</v>
      </c>
      <c r="D135" s="3">
        <v>28668</v>
      </c>
    </row>
    <row r="136" spans="1:4" x14ac:dyDescent="0.3">
      <c r="A136" t="s">
        <v>10</v>
      </c>
      <c r="B136">
        <v>2002</v>
      </c>
      <c r="C136" s="3">
        <v>30869</v>
      </c>
      <c r="D136" s="3">
        <v>31282</v>
      </c>
    </row>
    <row r="137" spans="1:4" x14ac:dyDescent="0.3">
      <c r="A137" t="s">
        <v>10</v>
      </c>
      <c r="B137">
        <v>2003</v>
      </c>
      <c r="C137" s="3">
        <v>32467</v>
      </c>
      <c r="D137" s="3">
        <v>32885</v>
      </c>
    </row>
    <row r="138" spans="1:4" x14ac:dyDescent="0.3">
      <c r="A138" t="s">
        <v>10</v>
      </c>
      <c r="B138">
        <v>2004</v>
      </c>
      <c r="C138" s="3">
        <v>34733</v>
      </c>
      <c r="D138" s="3">
        <v>35230</v>
      </c>
    </row>
    <row r="139" spans="1:4" x14ac:dyDescent="0.3">
      <c r="A139" t="s">
        <v>10</v>
      </c>
      <c r="B139">
        <v>2005</v>
      </c>
      <c r="C139" s="3">
        <v>36713</v>
      </c>
      <c r="D139" s="3">
        <v>37302</v>
      </c>
    </row>
    <row r="140" spans="1:4" x14ac:dyDescent="0.3">
      <c r="A140" t="s">
        <v>10</v>
      </c>
      <c r="B140">
        <v>2006</v>
      </c>
      <c r="C140" s="3">
        <v>39353</v>
      </c>
      <c r="D140" s="3">
        <v>40027</v>
      </c>
    </row>
    <row r="141" spans="1:4" x14ac:dyDescent="0.3">
      <c r="A141" t="s">
        <v>10</v>
      </c>
      <c r="B141">
        <v>2007</v>
      </c>
      <c r="C141" s="3">
        <v>40725</v>
      </c>
      <c r="D141" s="3">
        <v>42372</v>
      </c>
    </row>
    <row r="142" spans="1:4" x14ac:dyDescent="0.3">
      <c r="A142" t="s">
        <v>10</v>
      </c>
      <c r="B142">
        <v>2008</v>
      </c>
      <c r="C142" s="3">
        <v>43975</v>
      </c>
      <c r="D142" s="3">
        <v>45670</v>
      </c>
    </row>
    <row r="143" spans="1:4" x14ac:dyDescent="0.3">
      <c r="A143" t="s">
        <v>10</v>
      </c>
      <c r="B143">
        <v>2009</v>
      </c>
      <c r="C143" s="3">
        <v>44708</v>
      </c>
      <c r="D143" s="3">
        <v>46103</v>
      </c>
    </row>
    <row r="144" spans="1:4" x14ac:dyDescent="0.3">
      <c r="A144" t="s">
        <v>10</v>
      </c>
      <c r="B144">
        <v>2010</v>
      </c>
      <c r="C144" s="3">
        <v>45340</v>
      </c>
      <c r="D144" s="3">
        <v>46189</v>
      </c>
    </row>
    <row r="145" spans="1:4" x14ac:dyDescent="0.3">
      <c r="A145" t="s">
        <v>10</v>
      </c>
      <c r="B145">
        <v>2011</v>
      </c>
      <c r="C145" s="3">
        <v>46568</v>
      </c>
      <c r="D145" s="3">
        <v>47673</v>
      </c>
    </row>
    <row r="146" spans="1:4" x14ac:dyDescent="0.3">
      <c r="A146" t="s">
        <v>10</v>
      </c>
      <c r="B146">
        <v>2012</v>
      </c>
      <c r="C146" s="3">
        <v>49706</v>
      </c>
      <c r="D146" s="3">
        <v>50800</v>
      </c>
    </row>
    <row r="147" spans="1:4" x14ac:dyDescent="0.3">
      <c r="A147" t="s">
        <v>10</v>
      </c>
      <c r="B147">
        <v>2013</v>
      </c>
      <c r="C147" s="3">
        <v>45234</v>
      </c>
      <c r="D147" s="3">
        <v>46316</v>
      </c>
    </row>
    <row r="148" spans="1:4" x14ac:dyDescent="0.3">
      <c r="A148" t="s">
        <v>10</v>
      </c>
      <c r="B148">
        <v>2014</v>
      </c>
      <c r="C148" s="3">
        <v>47000</v>
      </c>
      <c r="D148" s="3">
        <v>48260</v>
      </c>
    </row>
    <row r="149" spans="1:4" x14ac:dyDescent="0.3">
      <c r="A149" t="s">
        <v>10</v>
      </c>
      <c r="B149">
        <v>2015</v>
      </c>
      <c r="C149" s="3">
        <v>47077</v>
      </c>
      <c r="D149" s="3">
        <v>48728</v>
      </c>
    </row>
    <row r="150" spans="1:4" x14ac:dyDescent="0.3">
      <c r="A150" t="s">
        <v>10</v>
      </c>
      <c r="B150">
        <v>2016</v>
      </c>
      <c r="C150" s="3">
        <v>48683</v>
      </c>
      <c r="D150" s="3">
        <v>50104</v>
      </c>
    </row>
    <row r="151" spans="1:4" x14ac:dyDescent="0.3">
      <c r="A151" t="s">
        <v>10</v>
      </c>
      <c r="B151">
        <v>2017</v>
      </c>
      <c r="C151" s="3">
        <v>50524</v>
      </c>
      <c r="D151" s="3">
        <v>52058</v>
      </c>
    </row>
    <row r="152" spans="1:4" x14ac:dyDescent="0.3">
      <c r="A152" t="s">
        <v>10</v>
      </c>
      <c r="B152">
        <v>2018</v>
      </c>
      <c r="C152" s="3">
        <v>53340</v>
      </c>
      <c r="D152" s="3">
        <v>54883</v>
      </c>
    </row>
    <row r="153" spans="1:4" x14ac:dyDescent="0.3">
      <c r="A153" t="s">
        <v>10</v>
      </c>
      <c r="B153">
        <v>2019</v>
      </c>
      <c r="C153" s="3">
        <v>57456</v>
      </c>
      <c r="D153" s="3">
        <v>59184</v>
      </c>
    </row>
    <row r="154" spans="1:4" x14ac:dyDescent="0.3">
      <c r="A154" t="s">
        <v>10</v>
      </c>
      <c r="B154">
        <v>2020</v>
      </c>
      <c r="C154" s="3">
        <v>57571</v>
      </c>
      <c r="D154" s="3">
        <v>59380</v>
      </c>
    </row>
    <row r="155" spans="1:4" x14ac:dyDescent="0.3">
      <c r="A155" t="s">
        <v>10</v>
      </c>
      <c r="B155">
        <v>2021</v>
      </c>
      <c r="C155" s="3">
        <v>60539</v>
      </c>
      <c r="D155" s="3">
        <v>62544</v>
      </c>
    </row>
    <row r="156" spans="1:4" x14ac:dyDescent="0.3">
      <c r="A156" t="s">
        <v>11</v>
      </c>
      <c r="B156">
        <v>2000</v>
      </c>
      <c r="C156" s="3">
        <v>15337</v>
      </c>
      <c r="D156" s="3">
        <v>15991</v>
      </c>
    </row>
    <row r="157" spans="1:4" x14ac:dyDescent="0.3">
      <c r="A157" t="s">
        <v>11</v>
      </c>
      <c r="B157">
        <v>2001</v>
      </c>
      <c r="C157" s="3">
        <v>16566</v>
      </c>
      <c r="D157" s="3">
        <v>17351</v>
      </c>
    </row>
    <row r="158" spans="1:4" x14ac:dyDescent="0.3">
      <c r="A158" t="s">
        <v>11</v>
      </c>
      <c r="B158">
        <v>2002</v>
      </c>
      <c r="C158" s="3">
        <v>18257</v>
      </c>
      <c r="D158" s="3">
        <v>19584</v>
      </c>
    </row>
    <row r="159" spans="1:4" x14ac:dyDescent="0.3">
      <c r="A159" t="s">
        <v>11</v>
      </c>
      <c r="B159">
        <v>2003</v>
      </c>
      <c r="C159" s="3">
        <v>19476</v>
      </c>
      <c r="D159" s="3">
        <v>20717</v>
      </c>
    </row>
    <row r="160" spans="1:4" x14ac:dyDescent="0.3">
      <c r="A160" t="s">
        <v>11</v>
      </c>
      <c r="B160">
        <v>2004</v>
      </c>
      <c r="C160" s="3">
        <v>20346</v>
      </c>
      <c r="D160" s="3">
        <v>21784</v>
      </c>
    </row>
    <row r="161" spans="1:4" x14ac:dyDescent="0.3">
      <c r="A161" t="s">
        <v>11</v>
      </c>
      <c r="B161">
        <v>2005</v>
      </c>
      <c r="C161" s="3">
        <v>22006</v>
      </c>
      <c r="D161" s="3">
        <v>23458</v>
      </c>
    </row>
    <row r="162" spans="1:4" x14ac:dyDescent="0.3">
      <c r="A162" t="s">
        <v>11</v>
      </c>
      <c r="B162">
        <v>2006</v>
      </c>
      <c r="C162" s="3">
        <v>23106</v>
      </c>
      <c r="D162" s="3">
        <v>24645</v>
      </c>
    </row>
    <row r="163" spans="1:4" x14ac:dyDescent="0.3">
      <c r="A163" t="s">
        <v>11</v>
      </c>
      <c r="B163">
        <v>2007</v>
      </c>
      <c r="C163" s="3">
        <v>25317</v>
      </c>
      <c r="D163" s="3">
        <v>26886</v>
      </c>
    </row>
    <row r="164" spans="1:4" x14ac:dyDescent="0.3">
      <c r="A164" t="s">
        <v>11</v>
      </c>
      <c r="B164">
        <v>2008</v>
      </c>
      <c r="C164" s="3">
        <v>28658</v>
      </c>
      <c r="D164" s="3">
        <v>30224</v>
      </c>
    </row>
    <row r="165" spans="1:4" x14ac:dyDescent="0.3">
      <c r="A165" t="s">
        <v>11</v>
      </c>
      <c r="B165">
        <v>2009</v>
      </c>
      <c r="C165" s="3">
        <v>30284</v>
      </c>
      <c r="D165" s="3">
        <v>31791</v>
      </c>
    </row>
    <row r="166" spans="1:4" x14ac:dyDescent="0.3">
      <c r="A166" t="s">
        <v>11</v>
      </c>
      <c r="B166">
        <v>2010</v>
      </c>
      <c r="C166" s="3">
        <v>30095</v>
      </c>
      <c r="D166" s="3">
        <v>31602</v>
      </c>
    </row>
    <row r="167" spans="1:4" x14ac:dyDescent="0.3">
      <c r="A167" t="s">
        <v>11</v>
      </c>
      <c r="B167">
        <v>2011</v>
      </c>
      <c r="C167" s="3">
        <v>30476</v>
      </c>
      <c r="D167" s="3">
        <v>32372</v>
      </c>
    </row>
    <row r="168" spans="1:4" x14ac:dyDescent="0.3">
      <c r="A168" t="s">
        <v>11</v>
      </c>
      <c r="B168">
        <v>2012</v>
      </c>
      <c r="C168" s="3">
        <v>31141</v>
      </c>
      <c r="D168" s="3">
        <v>32817</v>
      </c>
    </row>
    <row r="169" spans="1:4" x14ac:dyDescent="0.3">
      <c r="A169" t="s">
        <v>11</v>
      </c>
      <c r="B169">
        <v>2013</v>
      </c>
      <c r="C169" s="3">
        <v>30274</v>
      </c>
      <c r="D169" s="3">
        <v>31825</v>
      </c>
    </row>
    <row r="170" spans="1:4" x14ac:dyDescent="0.3">
      <c r="A170" t="s">
        <v>11</v>
      </c>
      <c r="B170">
        <v>2014</v>
      </c>
      <c r="C170" s="3">
        <v>31094</v>
      </c>
      <c r="D170" s="3">
        <v>32552</v>
      </c>
    </row>
    <row r="171" spans="1:4" x14ac:dyDescent="0.3">
      <c r="A171" t="s">
        <v>11</v>
      </c>
      <c r="B171">
        <v>2015</v>
      </c>
      <c r="C171" s="3">
        <v>32029</v>
      </c>
      <c r="D171" s="3">
        <v>33881</v>
      </c>
    </row>
    <row r="172" spans="1:4" x14ac:dyDescent="0.3">
      <c r="A172" t="s">
        <v>11</v>
      </c>
      <c r="B172">
        <v>2016</v>
      </c>
      <c r="C172" s="3">
        <v>33142</v>
      </c>
      <c r="D172" s="3">
        <v>34851</v>
      </c>
    </row>
    <row r="173" spans="1:4" x14ac:dyDescent="0.3">
      <c r="A173" t="s">
        <v>11</v>
      </c>
      <c r="B173">
        <v>2017</v>
      </c>
      <c r="C173" s="3">
        <v>35011</v>
      </c>
      <c r="D173" s="3">
        <v>36849</v>
      </c>
    </row>
    <row r="174" spans="1:4" x14ac:dyDescent="0.3">
      <c r="A174" t="s">
        <v>11</v>
      </c>
      <c r="B174">
        <v>2018</v>
      </c>
      <c r="C174" s="3">
        <v>37163</v>
      </c>
      <c r="D174" s="3">
        <v>38985</v>
      </c>
    </row>
    <row r="175" spans="1:4" x14ac:dyDescent="0.3">
      <c r="A175" t="s">
        <v>11</v>
      </c>
      <c r="B175">
        <v>2019</v>
      </c>
      <c r="C175" s="3">
        <v>39518</v>
      </c>
      <c r="D175" s="3">
        <v>42026</v>
      </c>
    </row>
    <row r="176" spans="1:4" x14ac:dyDescent="0.3">
      <c r="A176" t="s">
        <v>11</v>
      </c>
      <c r="B176">
        <v>2020</v>
      </c>
      <c r="C176" s="3">
        <v>39640</v>
      </c>
      <c r="D176" s="3">
        <v>42406</v>
      </c>
    </row>
    <row r="177" spans="1:4" x14ac:dyDescent="0.3">
      <c r="A177" t="s">
        <v>11</v>
      </c>
      <c r="B177">
        <v>2021</v>
      </c>
      <c r="C177" s="3">
        <v>40582</v>
      </c>
      <c r="D177" s="3">
        <v>43681</v>
      </c>
    </row>
    <row r="178" spans="1:4" x14ac:dyDescent="0.3">
      <c r="A178" t="s">
        <v>12</v>
      </c>
      <c r="B178">
        <v>2000</v>
      </c>
      <c r="C178" s="3">
        <v>12484</v>
      </c>
      <c r="D178" s="3">
        <v>12607</v>
      </c>
    </row>
    <row r="179" spans="1:4" x14ac:dyDescent="0.3">
      <c r="A179" t="s">
        <v>12</v>
      </c>
      <c r="B179">
        <v>2001</v>
      </c>
      <c r="C179" s="3">
        <v>13358</v>
      </c>
      <c r="D179" s="3">
        <v>13510</v>
      </c>
    </row>
    <row r="180" spans="1:4" x14ac:dyDescent="0.3">
      <c r="A180" t="s">
        <v>12</v>
      </c>
      <c r="B180">
        <v>2002</v>
      </c>
      <c r="C180" s="3">
        <v>14033</v>
      </c>
      <c r="D180" s="3">
        <v>14188</v>
      </c>
    </row>
    <row r="181" spans="1:4" x14ac:dyDescent="0.3">
      <c r="A181" t="s">
        <v>12</v>
      </c>
      <c r="B181">
        <v>2003</v>
      </c>
      <c r="C181" s="3">
        <v>15023</v>
      </c>
      <c r="D181" s="3">
        <v>15166</v>
      </c>
    </row>
    <row r="182" spans="1:4" x14ac:dyDescent="0.3">
      <c r="A182" t="s">
        <v>12</v>
      </c>
      <c r="B182">
        <v>2004</v>
      </c>
      <c r="C182" s="3">
        <v>16072</v>
      </c>
      <c r="D182" s="3">
        <v>16246</v>
      </c>
    </row>
    <row r="183" spans="1:4" x14ac:dyDescent="0.3">
      <c r="A183" t="s">
        <v>12</v>
      </c>
      <c r="B183">
        <v>2005</v>
      </c>
      <c r="C183" s="3">
        <v>16602</v>
      </c>
      <c r="D183" s="3">
        <v>16774</v>
      </c>
    </row>
    <row r="184" spans="1:4" x14ac:dyDescent="0.3">
      <c r="A184" t="s">
        <v>12</v>
      </c>
      <c r="B184">
        <v>2006</v>
      </c>
      <c r="C184" s="3">
        <v>17644</v>
      </c>
      <c r="D184" s="3">
        <v>17850</v>
      </c>
    </row>
    <row r="185" spans="1:4" x14ac:dyDescent="0.3">
      <c r="A185" t="s">
        <v>12</v>
      </c>
      <c r="B185">
        <v>2007</v>
      </c>
      <c r="C185" s="3">
        <v>18831</v>
      </c>
      <c r="D185" s="3">
        <v>19018</v>
      </c>
    </row>
    <row r="186" spans="1:4" x14ac:dyDescent="0.3">
      <c r="A186" t="s">
        <v>12</v>
      </c>
      <c r="B186">
        <v>2008</v>
      </c>
      <c r="C186" s="3">
        <v>20692</v>
      </c>
      <c r="D186" s="3">
        <v>20936</v>
      </c>
    </row>
    <row r="187" spans="1:4" x14ac:dyDescent="0.3">
      <c r="A187" t="s">
        <v>12</v>
      </c>
      <c r="B187">
        <v>2009</v>
      </c>
      <c r="C187" s="3">
        <v>21813</v>
      </c>
      <c r="D187" s="3">
        <v>22021</v>
      </c>
    </row>
    <row r="188" spans="1:4" x14ac:dyDescent="0.3">
      <c r="A188" t="s">
        <v>12</v>
      </c>
      <c r="B188">
        <v>2010</v>
      </c>
      <c r="C188" s="3">
        <v>21962</v>
      </c>
      <c r="D188" s="3">
        <v>22264</v>
      </c>
    </row>
    <row r="189" spans="1:4" x14ac:dyDescent="0.3">
      <c r="A189" t="s">
        <v>12</v>
      </c>
      <c r="B189">
        <v>2011</v>
      </c>
      <c r="C189" s="3">
        <v>22494</v>
      </c>
      <c r="D189" s="3">
        <v>22778</v>
      </c>
    </row>
    <row r="190" spans="1:4" x14ac:dyDescent="0.3">
      <c r="A190" t="s">
        <v>12</v>
      </c>
      <c r="B190">
        <v>2012</v>
      </c>
      <c r="C190" s="3">
        <v>22572</v>
      </c>
      <c r="D190" s="3">
        <v>22850</v>
      </c>
    </row>
    <row r="191" spans="1:4" x14ac:dyDescent="0.3">
      <c r="A191" t="s">
        <v>12</v>
      </c>
      <c r="B191">
        <v>2013</v>
      </c>
      <c r="C191" s="3">
        <v>22074</v>
      </c>
      <c r="D191" s="3">
        <v>22379</v>
      </c>
    </row>
    <row r="192" spans="1:4" x14ac:dyDescent="0.3">
      <c r="A192" t="s">
        <v>12</v>
      </c>
      <c r="B192">
        <v>2014</v>
      </c>
      <c r="C192" s="3">
        <v>22605</v>
      </c>
      <c r="D192" s="3">
        <v>22947</v>
      </c>
    </row>
    <row r="193" spans="1:4" x14ac:dyDescent="0.3">
      <c r="A193" t="s">
        <v>12</v>
      </c>
      <c r="B193">
        <v>2015</v>
      </c>
      <c r="C193" s="3">
        <v>23586</v>
      </c>
      <c r="D193" s="3">
        <v>23950</v>
      </c>
    </row>
    <row r="194" spans="1:4" x14ac:dyDescent="0.3">
      <c r="A194" t="s">
        <v>12</v>
      </c>
      <c r="B194">
        <v>2016</v>
      </c>
      <c r="C194" s="3">
        <v>24551</v>
      </c>
      <c r="D194" s="3">
        <v>24924</v>
      </c>
    </row>
    <row r="195" spans="1:4" x14ac:dyDescent="0.3">
      <c r="A195" t="s">
        <v>12</v>
      </c>
      <c r="B195">
        <v>2017</v>
      </c>
      <c r="C195" s="3">
        <v>25703</v>
      </c>
      <c r="D195" s="3">
        <v>25969</v>
      </c>
    </row>
    <row r="196" spans="1:4" x14ac:dyDescent="0.3">
      <c r="A196" t="s">
        <v>12</v>
      </c>
      <c r="B196">
        <v>2018</v>
      </c>
      <c r="C196" s="3">
        <v>27822</v>
      </c>
      <c r="D196" s="3">
        <v>28166</v>
      </c>
    </row>
    <row r="197" spans="1:4" x14ac:dyDescent="0.3">
      <c r="A197" t="s">
        <v>12</v>
      </c>
      <c r="B197">
        <v>2019</v>
      </c>
      <c r="C197" s="3">
        <v>29695</v>
      </c>
      <c r="D197" s="3">
        <v>30154</v>
      </c>
    </row>
    <row r="198" spans="1:4" x14ac:dyDescent="0.3">
      <c r="A198" t="s">
        <v>12</v>
      </c>
      <c r="B198">
        <v>2020</v>
      </c>
      <c r="C198" s="3">
        <v>30170</v>
      </c>
      <c r="D198" s="3">
        <v>30956</v>
      </c>
    </row>
    <row r="199" spans="1:4" x14ac:dyDescent="0.3">
      <c r="A199" t="s">
        <v>12</v>
      </c>
      <c r="B199">
        <v>2021</v>
      </c>
      <c r="C199" s="3">
        <v>30007</v>
      </c>
      <c r="D199" s="3">
        <v>30762</v>
      </c>
    </row>
    <row r="200" spans="1:4" x14ac:dyDescent="0.3">
      <c r="A200" t="s">
        <v>13</v>
      </c>
      <c r="B200">
        <v>2000</v>
      </c>
      <c r="C200" s="3">
        <v>16534</v>
      </c>
      <c r="D200" s="3">
        <v>16567</v>
      </c>
    </row>
    <row r="201" spans="1:4" x14ac:dyDescent="0.3">
      <c r="A201" t="s">
        <v>13</v>
      </c>
      <c r="B201">
        <v>2001</v>
      </c>
      <c r="C201" s="3">
        <v>17706</v>
      </c>
      <c r="D201" s="3">
        <v>17751</v>
      </c>
    </row>
    <row r="202" spans="1:4" x14ac:dyDescent="0.3">
      <c r="A202" t="s">
        <v>13</v>
      </c>
      <c r="B202">
        <v>2002</v>
      </c>
      <c r="C202" s="3">
        <v>18732</v>
      </c>
      <c r="D202" s="3">
        <v>18766</v>
      </c>
    </row>
    <row r="203" spans="1:4" x14ac:dyDescent="0.3">
      <c r="A203" t="s">
        <v>13</v>
      </c>
      <c r="B203">
        <v>2003</v>
      </c>
      <c r="C203" s="3">
        <v>19660</v>
      </c>
      <c r="D203" s="3">
        <v>19700</v>
      </c>
    </row>
    <row r="204" spans="1:4" x14ac:dyDescent="0.3">
      <c r="A204" t="s">
        <v>13</v>
      </c>
      <c r="B204">
        <v>2004</v>
      </c>
      <c r="C204" s="3">
        <v>21105</v>
      </c>
      <c r="D204" s="3">
        <v>21147</v>
      </c>
    </row>
    <row r="205" spans="1:4" x14ac:dyDescent="0.3">
      <c r="A205" t="s">
        <v>13</v>
      </c>
      <c r="B205">
        <v>2005</v>
      </c>
      <c r="C205" s="3">
        <v>22636</v>
      </c>
      <c r="D205" s="3">
        <v>22676</v>
      </c>
    </row>
    <row r="206" spans="1:4" x14ac:dyDescent="0.3">
      <c r="A206" t="s">
        <v>13</v>
      </c>
      <c r="B206">
        <v>2006</v>
      </c>
      <c r="C206" s="3">
        <v>24018</v>
      </c>
      <c r="D206" s="3">
        <v>24067</v>
      </c>
    </row>
    <row r="207" spans="1:4" x14ac:dyDescent="0.3">
      <c r="A207" t="s">
        <v>13</v>
      </c>
      <c r="B207">
        <v>2007</v>
      </c>
      <c r="C207" s="3">
        <v>25676</v>
      </c>
      <c r="D207" s="3">
        <v>25733</v>
      </c>
    </row>
    <row r="208" spans="1:4" x14ac:dyDescent="0.3">
      <c r="A208" t="s">
        <v>13</v>
      </c>
      <c r="B208">
        <v>2008</v>
      </c>
      <c r="C208" s="3">
        <v>29236</v>
      </c>
      <c r="D208" s="3">
        <v>29272</v>
      </c>
    </row>
    <row r="209" spans="1:4" x14ac:dyDescent="0.3">
      <c r="A209" t="s">
        <v>13</v>
      </c>
      <c r="B209">
        <v>2009</v>
      </c>
      <c r="C209" s="3">
        <v>27960</v>
      </c>
      <c r="D209" s="3">
        <v>28360</v>
      </c>
    </row>
    <row r="210" spans="1:4" x14ac:dyDescent="0.3">
      <c r="A210" t="s">
        <v>13</v>
      </c>
      <c r="B210">
        <v>2010</v>
      </c>
      <c r="C210" s="3">
        <v>30204</v>
      </c>
      <c r="D210" s="3">
        <v>30278</v>
      </c>
    </row>
    <row r="211" spans="1:4" x14ac:dyDescent="0.3">
      <c r="A211" t="s">
        <v>13</v>
      </c>
      <c r="B211">
        <v>2011</v>
      </c>
      <c r="C211" s="3">
        <v>31446</v>
      </c>
      <c r="D211" s="3">
        <v>31536</v>
      </c>
    </row>
    <row r="212" spans="1:4" x14ac:dyDescent="0.3">
      <c r="A212" t="s">
        <v>13</v>
      </c>
      <c r="B212">
        <v>2012</v>
      </c>
      <c r="C212" s="3">
        <v>32487</v>
      </c>
      <c r="D212" s="3">
        <v>32540</v>
      </c>
    </row>
    <row r="213" spans="1:4" x14ac:dyDescent="0.3">
      <c r="A213" t="s">
        <v>13</v>
      </c>
      <c r="B213">
        <v>2013</v>
      </c>
      <c r="C213" s="3">
        <v>31686</v>
      </c>
      <c r="D213" s="3">
        <v>31486</v>
      </c>
    </row>
    <row r="214" spans="1:4" x14ac:dyDescent="0.3">
      <c r="A214" t="s">
        <v>13</v>
      </c>
      <c r="B214">
        <v>2014</v>
      </c>
      <c r="C214" s="3">
        <v>31370</v>
      </c>
      <c r="D214" s="3">
        <v>31302</v>
      </c>
    </row>
    <row r="215" spans="1:4" x14ac:dyDescent="0.3">
      <c r="A215" t="s">
        <v>13</v>
      </c>
      <c r="B215">
        <v>2015</v>
      </c>
      <c r="C215" s="3">
        <v>31540</v>
      </c>
      <c r="D215" s="3">
        <v>31808</v>
      </c>
    </row>
    <row r="216" spans="1:4" x14ac:dyDescent="0.3">
      <c r="A216" t="s">
        <v>13</v>
      </c>
      <c r="B216">
        <v>2016</v>
      </c>
      <c r="C216" s="3">
        <v>31348</v>
      </c>
      <c r="D216" s="3">
        <v>31626</v>
      </c>
    </row>
    <row r="217" spans="1:4" x14ac:dyDescent="0.3">
      <c r="A217" t="s">
        <v>13</v>
      </c>
      <c r="B217">
        <v>2017</v>
      </c>
      <c r="C217" s="3">
        <v>33462</v>
      </c>
      <c r="D217" s="3">
        <v>33540</v>
      </c>
    </row>
    <row r="218" spans="1:4" x14ac:dyDescent="0.3">
      <c r="A218" t="s">
        <v>13</v>
      </c>
      <c r="B218">
        <v>2018</v>
      </c>
      <c r="C218" s="3">
        <v>35943</v>
      </c>
      <c r="D218" s="3">
        <v>36039</v>
      </c>
    </row>
    <row r="219" spans="1:4" x14ac:dyDescent="0.3">
      <c r="A219" t="s">
        <v>13</v>
      </c>
      <c r="B219">
        <v>2019</v>
      </c>
      <c r="C219" s="3">
        <v>37006</v>
      </c>
      <c r="D219" s="3">
        <v>37301</v>
      </c>
    </row>
    <row r="220" spans="1:4" x14ac:dyDescent="0.3">
      <c r="A220" t="s">
        <v>13</v>
      </c>
      <c r="B220">
        <v>2020</v>
      </c>
      <c r="C220" s="3">
        <v>37203</v>
      </c>
      <c r="D220" s="3">
        <v>37359</v>
      </c>
    </row>
    <row r="221" spans="1:4" x14ac:dyDescent="0.3">
      <c r="A221" t="s">
        <v>13</v>
      </c>
      <c r="B221">
        <v>2021</v>
      </c>
      <c r="C221" s="3">
        <v>37874</v>
      </c>
      <c r="D221" s="3">
        <v>38068</v>
      </c>
    </row>
    <row r="222" spans="1:4" x14ac:dyDescent="0.3">
      <c r="A222" t="s">
        <v>14</v>
      </c>
      <c r="B222">
        <v>2000</v>
      </c>
      <c r="C222" s="3">
        <v>7284</v>
      </c>
      <c r="D222" s="3">
        <v>7518</v>
      </c>
    </row>
    <row r="223" spans="1:4" x14ac:dyDescent="0.3">
      <c r="A223" t="s">
        <v>14</v>
      </c>
      <c r="B223">
        <v>2001</v>
      </c>
      <c r="C223" s="3">
        <v>8005</v>
      </c>
      <c r="D223" s="3">
        <v>8655</v>
      </c>
    </row>
    <row r="224" spans="1:4" x14ac:dyDescent="0.3">
      <c r="A224" t="s">
        <v>14</v>
      </c>
      <c r="B224">
        <v>2002</v>
      </c>
      <c r="C224" s="3">
        <v>8995</v>
      </c>
      <c r="D224" s="3">
        <v>9580</v>
      </c>
    </row>
    <row r="225" spans="1:4" x14ac:dyDescent="0.3">
      <c r="A225" t="s">
        <v>14</v>
      </c>
      <c r="B225">
        <v>2003</v>
      </c>
      <c r="C225" s="3">
        <v>9468</v>
      </c>
      <c r="D225" s="3">
        <v>9823</v>
      </c>
    </row>
    <row r="226" spans="1:4" x14ac:dyDescent="0.3">
      <c r="A226" t="s">
        <v>14</v>
      </c>
      <c r="B226">
        <v>2004</v>
      </c>
      <c r="C226" s="3">
        <v>9819</v>
      </c>
      <c r="D226" s="3">
        <v>10177</v>
      </c>
    </row>
    <row r="227" spans="1:4" x14ac:dyDescent="0.3">
      <c r="A227" t="s">
        <v>14</v>
      </c>
      <c r="B227">
        <v>2005</v>
      </c>
      <c r="C227" s="3">
        <v>10258</v>
      </c>
      <c r="D227" s="3">
        <v>10636</v>
      </c>
    </row>
    <row r="228" spans="1:4" x14ac:dyDescent="0.3">
      <c r="A228" t="s">
        <v>14</v>
      </c>
      <c r="B228">
        <v>2006</v>
      </c>
      <c r="C228" s="3">
        <v>11106</v>
      </c>
      <c r="D228" s="3">
        <v>11674</v>
      </c>
    </row>
    <row r="229" spans="1:4" x14ac:dyDescent="0.3">
      <c r="A229" t="s">
        <v>14</v>
      </c>
      <c r="B229">
        <v>2007</v>
      </c>
      <c r="C229" s="3">
        <v>11738</v>
      </c>
      <c r="D229" s="3">
        <v>12374</v>
      </c>
    </row>
    <row r="230" spans="1:4" x14ac:dyDescent="0.3">
      <c r="A230" t="s">
        <v>14</v>
      </c>
      <c r="B230">
        <v>2008</v>
      </c>
      <c r="C230" s="3">
        <v>11938</v>
      </c>
      <c r="D230" s="3">
        <v>12472</v>
      </c>
    </row>
    <row r="231" spans="1:4" x14ac:dyDescent="0.3">
      <c r="A231" t="s">
        <v>14</v>
      </c>
      <c r="B231">
        <v>2009</v>
      </c>
      <c r="C231" s="3">
        <v>11783</v>
      </c>
      <c r="D231" s="3">
        <v>12334</v>
      </c>
    </row>
    <row r="232" spans="1:4" x14ac:dyDescent="0.3">
      <c r="A232" t="s">
        <v>14</v>
      </c>
      <c r="B232">
        <v>2010</v>
      </c>
      <c r="C232" s="3">
        <v>12644</v>
      </c>
      <c r="D232" s="3">
        <v>13205</v>
      </c>
    </row>
    <row r="233" spans="1:4" x14ac:dyDescent="0.3">
      <c r="A233" t="s">
        <v>14</v>
      </c>
      <c r="B233">
        <v>2011</v>
      </c>
      <c r="C233" s="3">
        <v>12431</v>
      </c>
      <c r="D233" s="3">
        <v>13131</v>
      </c>
    </row>
    <row r="234" spans="1:4" x14ac:dyDescent="0.3">
      <c r="A234" t="s">
        <v>14</v>
      </c>
      <c r="B234">
        <v>2012</v>
      </c>
      <c r="C234" s="3">
        <v>12706</v>
      </c>
      <c r="D234" s="3">
        <v>13257</v>
      </c>
    </row>
    <row r="235" spans="1:4" x14ac:dyDescent="0.3">
      <c r="A235" t="s">
        <v>14</v>
      </c>
      <c r="B235">
        <v>2013</v>
      </c>
      <c r="C235" s="3">
        <v>13115</v>
      </c>
      <c r="D235" s="3">
        <v>13735</v>
      </c>
    </row>
    <row r="236" spans="1:4" x14ac:dyDescent="0.3">
      <c r="A236" t="s">
        <v>14</v>
      </c>
      <c r="B236">
        <v>2014</v>
      </c>
      <c r="C236" s="3">
        <v>13429</v>
      </c>
      <c r="D236" s="3">
        <v>13968</v>
      </c>
    </row>
    <row r="237" spans="1:4" x14ac:dyDescent="0.3">
      <c r="A237" t="s">
        <v>14</v>
      </c>
      <c r="B237">
        <v>2015</v>
      </c>
      <c r="C237" s="3">
        <v>14198</v>
      </c>
      <c r="D237" s="3">
        <v>14842</v>
      </c>
    </row>
    <row r="238" spans="1:4" x14ac:dyDescent="0.3">
      <c r="A238" t="s">
        <v>14</v>
      </c>
      <c r="B238">
        <v>2016</v>
      </c>
      <c r="C238" s="3">
        <v>15042</v>
      </c>
      <c r="D238" s="3">
        <v>15697</v>
      </c>
    </row>
    <row r="239" spans="1:4" x14ac:dyDescent="0.3">
      <c r="A239" t="s">
        <v>14</v>
      </c>
      <c r="B239">
        <v>2017</v>
      </c>
      <c r="C239" s="3">
        <v>16889</v>
      </c>
      <c r="D239" s="3">
        <v>17473</v>
      </c>
    </row>
    <row r="240" spans="1:4" x14ac:dyDescent="0.3">
      <c r="A240" t="s">
        <v>14</v>
      </c>
      <c r="B240">
        <v>2018</v>
      </c>
      <c r="C240" s="3">
        <v>18270</v>
      </c>
      <c r="D240" s="3">
        <v>19270</v>
      </c>
    </row>
    <row r="241" spans="1:4" x14ac:dyDescent="0.3">
      <c r="A241" t="s">
        <v>14</v>
      </c>
      <c r="B241">
        <v>2019</v>
      </c>
      <c r="C241" s="3">
        <v>19805</v>
      </c>
      <c r="D241" s="3">
        <v>20928</v>
      </c>
    </row>
    <row r="242" spans="1:4" x14ac:dyDescent="0.3">
      <c r="A242" t="s">
        <v>14</v>
      </c>
      <c r="B242">
        <v>2020</v>
      </c>
      <c r="C242" s="3">
        <v>18444</v>
      </c>
      <c r="D242" s="3">
        <v>19897</v>
      </c>
    </row>
    <row r="243" spans="1:4" x14ac:dyDescent="0.3">
      <c r="A243" t="s">
        <v>14</v>
      </c>
      <c r="B243">
        <v>2021</v>
      </c>
      <c r="C243" s="3">
        <v>19281</v>
      </c>
      <c r="D243" s="3">
        <v>20471</v>
      </c>
    </row>
    <row r="244" spans="1:4" x14ac:dyDescent="0.3">
      <c r="A244" t="s">
        <v>15</v>
      </c>
      <c r="B244">
        <v>2000</v>
      </c>
      <c r="C244" s="3">
        <v>12116</v>
      </c>
      <c r="D244" s="3">
        <v>12551</v>
      </c>
    </row>
    <row r="245" spans="1:4" x14ac:dyDescent="0.3">
      <c r="A245" t="s">
        <v>15</v>
      </c>
      <c r="B245">
        <v>2001</v>
      </c>
      <c r="C245" s="3">
        <v>13095</v>
      </c>
      <c r="D245" s="3">
        <v>13686</v>
      </c>
    </row>
    <row r="246" spans="1:4" x14ac:dyDescent="0.3">
      <c r="A246" t="s">
        <v>15</v>
      </c>
      <c r="B246">
        <v>2002</v>
      </c>
      <c r="C246" s="3">
        <v>14098</v>
      </c>
      <c r="D246" s="3">
        <v>14764</v>
      </c>
    </row>
    <row r="247" spans="1:4" x14ac:dyDescent="0.3">
      <c r="A247" t="s">
        <v>15</v>
      </c>
      <c r="B247">
        <v>2003</v>
      </c>
      <c r="C247" s="3">
        <v>14787</v>
      </c>
      <c r="D247" s="3">
        <v>15369</v>
      </c>
    </row>
    <row r="248" spans="1:4" x14ac:dyDescent="0.3">
      <c r="A248" t="s">
        <v>15</v>
      </c>
      <c r="B248">
        <v>2004</v>
      </c>
      <c r="C248" s="3">
        <v>15712</v>
      </c>
      <c r="D248" s="3">
        <v>16282</v>
      </c>
    </row>
    <row r="249" spans="1:4" x14ac:dyDescent="0.3">
      <c r="A249" t="s">
        <v>15</v>
      </c>
      <c r="B249">
        <v>2005</v>
      </c>
      <c r="C249" s="3">
        <v>16421</v>
      </c>
      <c r="D249" s="3">
        <v>17046</v>
      </c>
    </row>
    <row r="250" spans="1:4" x14ac:dyDescent="0.3">
      <c r="A250" t="s">
        <v>15</v>
      </c>
      <c r="B250">
        <v>2006</v>
      </c>
      <c r="C250" s="3">
        <v>17507</v>
      </c>
      <c r="D250" s="3">
        <v>18222</v>
      </c>
    </row>
    <row r="251" spans="1:4" x14ac:dyDescent="0.3">
      <c r="A251" t="s">
        <v>15</v>
      </c>
      <c r="B251">
        <v>2007</v>
      </c>
      <c r="C251" s="3">
        <v>19038</v>
      </c>
      <c r="D251" s="3">
        <v>19804</v>
      </c>
    </row>
    <row r="252" spans="1:4" x14ac:dyDescent="0.3">
      <c r="A252" t="s">
        <v>15</v>
      </c>
      <c r="B252">
        <v>2008</v>
      </c>
      <c r="C252" s="3">
        <v>20597</v>
      </c>
      <c r="D252" s="3">
        <v>21332</v>
      </c>
    </row>
    <row r="253" spans="1:4" x14ac:dyDescent="0.3">
      <c r="A253" t="s">
        <v>15</v>
      </c>
      <c r="B253">
        <v>2009</v>
      </c>
      <c r="C253" s="3">
        <v>20577</v>
      </c>
      <c r="D253" s="3">
        <v>21364</v>
      </c>
    </row>
    <row r="254" spans="1:4" x14ac:dyDescent="0.3">
      <c r="A254" t="s">
        <v>15</v>
      </c>
      <c r="B254">
        <v>2010</v>
      </c>
      <c r="C254" s="3">
        <v>21210</v>
      </c>
      <c r="D254" s="3">
        <v>22036</v>
      </c>
    </row>
    <row r="255" spans="1:4" x14ac:dyDescent="0.3">
      <c r="A255" t="s">
        <v>15</v>
      </c>
      <c r="B255">
        <v>2011</v>
      </c>
      <c r="C255" s="3">
        <v>21864</v>
      </c>
      <c r="D255" s="3">
        <v>22810</v>
      </c>
    </row>
    <row r="256" spans="1:4" x14ac:dyDescent="0.3">
      <c r="A256" t="s">
        <v>15</v>
      </c>
      <c r="B256">
        <v>2012</v>
      </c>
      <c r="C256" s="3">
        <v>22441</v>
      </c>
      <c r="D256" s="3">
        <v>23324</v>
      </c>
    </row>
    <row r="257" spans="1:4" x14ac:dyDescent="0.3">
      <c r="A257" t="s">
        <v>15</v>
      </c>
      <c r="B257">
        <v>2013</v>
      </c>
      <c r="C257" s="3">
        <v>22204</v>
      </c>
      <c r="D257" s="3">
        <v>23130</v>
      </c>
    </row>
    <row r="258" spans="1:4" x14ac:dyDescent="0.3">
      <c r="A258" t="s">
        <v>15</v>
      </c>
      <c r="B258">
        <v>2014</v>
      </c>
      <c r="C258" s="3">
        <v>22907</v>
      </c>
      <c r="D258" s="3">
        <v>23896</v>
      </c>
    </row>
    <row r="259" spans="1:4" x14ac:dyDescent="0.3">
      <c r="A259" t="s">
        <v>15</v>
      </c>
      <c r="B259">
        <v>2015</v>
      </c>
      <c r="C259" s="3">
        <v>23913</v>
      </c>
      <c r="D259" s="3">
        <v>24903</v>
      </c>
    </row>
    <row r="260" spans="1:4" x14ac:dyDescent="0.3">
      <c r="A260" t="s">
        <v>15</v>
      </c>
      <c r="B260">
        <v>2016</v>
      </c>
      <c r="C260" s="3">
        <v>25070</v>
      </c>
      <c r="D260" s="3">
        <v>26089</v>
      </c>
    </row>
    <row r="261" spans="1:4" x14ac:dyDescent="0.3">
      <c r="A261" t="s">
        <v>15</v>
      </c>
      <c r="B261">
        <v>2017</v>
      </c>
      <c r="C261" s="3">
        <v>26958</v>
      </c>
      <c r="D261" s="3">
        <v>28028</v>
      </c>
    </row>
    <row r="262" spans="1:4" x14ac:dyDescent="0.3">
      <c r="A262" t="s">
        <v>15</v>
      </c>
      <c r="B262">
        <v>2018</v>
      </c>
      <c r="C262" s="3">
        <v>28834</v>
      </c>
      <c r="D262" s="3">
        <v>29975</v>
      </c>
    </row>
    <row r="263" spans="1:4" x14ac:dyDescent="0.3">
      <c r="A263" t="s">
        <v>15</v>
      </c>
      <c r="B263">
        <v>2019</v>
      </c>
      <c r="C263" s="3">
        <v>30910</v>
      </c>
      <c r="D263" s="3">
        <v>32318</v>
      </c>
    </row>
    <row r="264" spans="1:4" x14ac:dyDescent="0.3">
      <c r="A264" t="s">
        <v>15</v>
      </c>
      <c r="B264">
        <v>2020</v>
      </c>
      <c r="C264" s="3">
        <v>30928</v>
      </c>
      <c r="D264" s="3">
        <v>32470</v>
      </c>
    </row>
    <row r="265" spans="1:4" x14ac:dyDescent="0.3">
      <c r="A265" t="s">
        <v>15</v>
      </c>
      <c r="B265">
        <v>2021</v>
      </c>
      <c r="C265" s="3">
        <v>31992</v>
      </c>
      <c r="D265" s="3">
        <v>33602</v>
      </c>
    </row>
    <row r="266" spans="1:4" x14ac:dyDescent="0.3">
      <c r="A266" t="s">
        <v>16</v>
      </c>
      <c r="B266">
        <v>2000</v>
      </c>
      <c r="C266" s="3">
        <v>15078</v>
      </c>
      <c r="D266" s="3">
        <v>15460</v>
      </c>
    </row>
    <row r="267" spans="1:4" x14ac:dyDescent="0.3">
      <c r="A267" t="s">
        <v>16</v>
      </c>
      <c r="B267">
        <v>2001</v>
      </c>
      <c r="C267" s="3">
        <v>16460</v>
      </c>
      <c r="D267" s="3">
        <v>16841</v>
      </c>
    </row>
    <row r="268" spans="1:4" x14ac:dyDescent="0.3">
      <c r="A268" t="s">
        <v>16</v>
      </c>
      <c r="B268">
        <v>2002</v>
      </c>
      <c r="C268" s="3">
        <v>18045</v>
      </c>
      <c r="D268" s="3">
        <v>18446</v>
      </c>
    </row>
    <row r="269" spans="1:4" x14ac:dyDescent="0.3">
      <c r="A269" t="s">
        <v>16</v>
      </c>
      <c r="B269">
        <v>2003</v>
      </c>
      <c r="C269" s="3">
        <v>19452</v>
      </c>
      <c r="D269" s="3">
        <v>19850</v>
      </c>
    </row>
    <row r="270" spans="1:4" x14ac:dyDescent="0.3">
      <c r="A270" t="s">
        <v>16</v>
      </c>
      <c r="B270">
        <v>2004</v>
      </c>
      <c r="C270" s="3">
        <v>20460</v>
      </c>
      <c r="D270" s="3">
        <v>20855</v>
      </c>
    </row>
    <row r="271" spans="1:4" x14ac:dyDescent="0.3">
      <c r="A271" t="s">
        <v>16</v>
      </c>
      <c r="B271">
        <v>2005</v>
      </c>
      <c r="C271" s="3">
        <v>21828</v>
      </c>
      <c r="D271" s="3">
        <v>22241</v>
      </c>
    </row>
    <row r="272" spans="1:4" x14ac:dyDescent="0.3">
      <c r="A272" t="s">
        <v>16</v>
      </c>
      <c r="B272">
        <v>2006</v>
      </c>
      <c r="C272" s="3">
        <v>22853</v>
      </c>
      <c r="D272" s="3">
        <v>23284</v>
      </c>
    </row>
    <row r="273" spans="1:4" x14ac:dyDescent="0.3">
      <c r="A273" t="s">
        <v>16</v>
      </c>
      <c r="B273">
        <v>2007</v>
      </c>
      <c r="C273" s="3">
        <v>24590</v>
      </c>
      <c r="D273" s="3">
        <v>25037</v>
      </c>
    </row>
    <row r="274" spans="1:4" x14ac:dyDescent="0.3">
      <c r="A274" t="s">
        <v>16</v>
      </c>
      <c r="B274">
        <v>2008</v>
      </c>
      <c r="C274" s="3">
        <v>25759</v>
      </c>
      <c r="D274" s="3">
        <v>26201</v>
      </c>
    </row>
    <row r="275" spans="1:4" x14ac:dyDescent="0.3">
      <c r="A275" t="s">
        <v>16</v>
      </c>
      <c r="B275">
        <v>2009</v>
      </c>
      <c r="C275" s="3">
        <v>26555</v>
      </c>
      <c r="D275" s="3">
        <v>27034</v>
      </c>
    </row>
    <row r="276" spans="1:4" x14ac:dyDescent="0.3">
      <c r="A276" t="s">
        <v>16</v>
      </c>
      <c r="B276">
        <v>2010</v>
      </c>
      <c r="C276" s="3">
        <v>26470</v>
      </c>
      <c r="D276" s="3">
        <v>26944</v>
      </c>
    </row>
    <row r="277" spans="1:4" x14ac:dyDescent="0.3">
      <c r="A277" t="s">
        <v>16</v>
      </c>
      <c r="B277">
        <v>2011</v>
      </c>
      <c r="C277" s="3">
        <v>25887</v>
      </c>
      <c r="D277" s="3">
        <v>26331</v>
      </c>
    </row>
    <row r="278" spans="1:4" x14ac:dyDescent="0.3">
      <c r="A278" t="s">
        <v>16</v>
      </c>
      <c r="B278">
        <v>2012</v>
      </c>
      <c r="C278" s="3">
        <v>26285</v>
      </c>
      <c r="D278" s="3">
        <v>26706</v>
      </c>
    </row>
    <row r="279" spans="1:4" x14ac:dyDescent="0.3">
      <c r="A279" t="s">
        <v>16</v>
      </c>
      <c r="B279">
        <v>2013</v>
      </c>
      <c r="C279" s="3">
        <v>26294</v>
      </c>
      <c r="D279" s="3">
        <v>26744</v>
      </c>
    </row>
    <row r="280" spans="1:4" x14ac:dyDescent="0.3">
      <c r="A280" t="s">
        <v>16</v>
      </c>
      <c r="B280">
        <v>2014</v>
      </c>
      <c r="C280" s="3">
        <v>27105</v>
      </c>
      <c r="D280" s="3">
        <v>27572</v>
      </c>
    </row>
    <row r="281" spans="1:4" x14ac:dyDescent="0.3">
      <c r="A281" t="s">
        <v>16</v>
      </c>
      <c r="B281">
        <v>2015</v>
      </c>
      <c r="C281" s="3">
        <v>28409</v>
      </c>
      <c r="D281" s="3">
        <v>28859</v>
      </c>
    </row>
    <row r="282" spans="1:4" x14ac:dyDescent="0.3">
      <c r="A282" t="s">
        <v>16</v>
      </c>
      <c r="B282">
        <v>2016</v>
      </c>
      <c r="C282" s="3">
        <v>30008</v>
      </c>
      <c r="D282" s="3">
        <v>30479</v>
      </c>
    </row>
    <row r="283" spans="1:4" x14ac:dyDescent="0.3">
      <c r="A283" t="s">
        <v>16</v>
      </c>
      <c r="B283">
        <v>2017</v>
      </c>
      <c r="C283" s="3">
        <v>32442</v>
      </c>
      <c r="D283" s="3">
        <v>32961</v>
      </c>
    </row>
    <row r="284" spans="1:4" x14ac:dyDescent="0.3">
      <c r="A284" t="s">
        <v>16</v>
      </c>
      <c r="B284">
        <v>2018</v>
      </c>
      <c r="C284" s="3">
        <v>35714</v>
      </c>
      <c r="D284" s="3">
        <v>36313</v>
      </c>
    </row>
    <row r="285" spans="1:4" x14ac:dyDescent="0.3">
      <c r="A285" t="s">
        <v>16</v>
      </c>
      <c r="B285">
        <v>2019</v>
      </c>
      <c r="C285" s="3">
        <v>38048</v>
      </c>
      <c r="D285" s="3">
        <v>38684</v>
      </c>
    </row>
    <row r="286" spans="1:4" x14ac:dyDescent="0.3">
      <c r="A286" t="s">
        <v>16</v>
      </c>
      <c r="B286">
        <v>2020</v>
      </c>
      <c r="C286" s="3">
        <v>39928</v>
      </c>
      <c r="D286" s="3">
        <v>40644</v>
      </c>
    </row>
    <row r="287" spans="1:4" x14ac:dyDescent="0.3">
      <c r="A287" t="s">
        <v>16</v>
      </c>
      <c r="B287">
        <v>2021</v>
      </c>
      <c r="C287" s="3">
        <v>39008</v>
      </c>
      <c r="D287" s="3">
        <v>39731</v>
      </c>
    </row>
    <row r="288" spans="1:4" x14ac:dyDescent="0.3">
      <c r="A288" t="s">
        <v>17</v>
      </c>
      <c r="B288">
        <v>2000</v>
      </c>
      <c r="C288" s="3">
        <v>18141</v>
      </c>
      <c r="D288" s="3">
        <v>18492</v>
      </c>
    </row>
    <row r="289" spans="1:4" x14ac:dyDescent="0.3">
      <c r="A289" t="s">
        <v>17</v>
      </c>
      <c r="B289">
        <v>2001</v>
      </c>
      <c r="C289" s="3">
        <v>19647</v>
      </c>
      <c r="D289" s="3">
        <v>19866</v>
      </c>
    </row>
    <row r="290" spans="1:4" x14ac:dyDescent="0.3">
      <c r="A290" t="s">
        <v>17</v>
      </c>
      <c r="B290">
        <v>2002</v>
      </c>
      <c r="C290" s="3">
        <v>21369</v>
      </c>
      <c r="D290" s="3">
        <v>21698</v>
      </c>
    </row>
    <row r="291" spans="1:4" x14ac:dyDescent="0.3">
      <c r="A291" t="s">
        <v>17</v>
      </c>
      <c r="B291">
        <v>2003</v>
      </c>
      <c r="C291" s="3">
        <v>22834</v>
      </c>
      <c r="D291" s="3">
        <v>23097</v>
      </c>
    </row>
    <row r="292" spans="1:4" x14ac:dyDescent="0.3">
      <c r="A292" t="s">
        <v>17</v>
      </c>
      <c r="B292">
        <v>2004</v>
      </c>
      <c r="C292" s="3">
        <v>24365</v>
      </c>
      <c r="D292" s="3">
        <v>24739</v>
      </c>
    </row>
    <row r="293" spans="1:4" x14ac:dyDescent="0.3">
      <c r="A293" t="s">
        <v>17</v>
      </c>
      <c r="B293">
        <v>2005</v>
      </c>
      <c r="C293" s="3">
        <v>26251</v>
      </c>
      <c r="D293" s="3">
        <v>26644</v>
      </c>
    </row>
    <row r="294" spans="1:4" x14ac:dyDescent="0.3">
      <c r="A294" t="s">
        <v>17</v>
      </c>
      <c r="B294">
        <v>2006</v>
      </c>
      <c r="C294" s="3">
        <v>28477</v>
      </c>
      <c r="D294" s="3">
        <v>29211</v>
      </c>
    </row>
    <row r="295" spans="1:4" x14ac:dyDescent="0.3">
      <c r="A295" t="s">
        <v>17</v>
      </c>
      <c r="B295">
        <v>2007</v>
      </c>
      <c r="C295" s="3">
        <v>30679</v>
      </c>
      <c r="D295" s="3">
        <v>31134</v>
      </c>
    </row>
    <row r="296" spans="1:4" x14ac:dyDescent="0.3">
      <c r="A296" t="s">
        <v>17</v>
      </c>
      <c r="B296">
        <v>2008</v>
      </c>
      <c r="C296" s="3">
        <v>34780</v>
      </c>
      <c r="D296" s="3">
        <v>35418</v>
      </c>
    </row>
    <row r="297" spans="1:4" x14ac:dyDescent="0.3">
      <c r="A297" t="s">
        <v>17</v>
      </c>
      <c r="B297">
        <v>2009</v>
      </c>
      <c r="C297" s="3">
        <v>38207</v>
      </c>
      <c r="D297" s="3">
        <v>39450</v>
      </c>
    </row>
    <row r="298" spans="1:4" x14ac:dyDescent="0.3">
      <c r="A298" t="s">
        <v>17</v>
      </c>
      <c r="B298">
        <v>2010</v>
      </c>
      <c r="C298" s="3">
        <v>38840</v>
      </c>
      <c r="D298" s="3">
        <v>40296</v>
      </c>
    </row>
    <row r="299" spans="1:4" x14ac:dyDescent="0.3">
      <c r="A299" t="s">
        <v>17</v>
      </c>
      <c r="B299">
        <v>2011</v>
      </c>
      <c r="C299" s="3">
        <v>39845</v>
      </c>
      <c r="D299" s="3">
        <v>40202</v>
      </c>
    </row>
    <row r="300" spans="1:4" x14ac:dyDescent="0.3">
      <c r="A300" t="s">
        <v>17</v>
      </c>
      <c r="B300">
        <v>2012</v>
      </c>
      <c r="C300" s="3">
        <v>42107</v>
      </c>
      <c r="D300" s="3">
        <v>42657</v>
      </c>
    </row>
    <row r="301" spans="1:4" x14ac:dyDescent="0.3">
      <c r="A301" t="s">
        <v>17</v>
      </c>
      <c r="B301">
        <v>2013</v>
      </c>
      <c r="C301" s="3">
        <v>40300</v>
      </c>
      <c r="D301" s="3">
        <v>40762</v>
      </c>
    </row>
    <row r="302" spans="1:4" x14ac:dyDescent="0.3">
      <c r="A302" t="s">
        <v>17</v>
      </c>
      <c r="B302">
        <v>2014</v>
      </c>
      <c r="C302" s="3">
        <v>40951</v>
      </c>
      <c r="D302" s="3">
        <v>41094</v>
      </c>
    </row>
    <row r="303" spans="1:4" x14ac:dyDescent="0.3">
      <c r="A303" t="s">
        <v>17</v>
      </c>
      <c r="B303">
        <v>2015</v>
      </c>
      <c r="C303" s="3">
        <v>40514</v>
      </c>
      <c r="D303" s="3">
        <v>40452</v>
      </c>
    </row>
    <row r="304" spans="1:4" x14ac:dyDescent="0.3">
      <c r="A304" t="s">
        <v>17</v>
      </c>
      <c r="B304">
        <v>2016</v>
      </c>
      <c r="C304" s="3">
        <v>40956</v>
      </c>
      <c r="D304" s="3">
        <v>41432</v>
      </c>
    </row>
    <row r="305" spans="1:4" x14ac:dyDescent="0.3">
      <c r="A305" t="s">
        <v>17</v>
      </c>
      <c r="B305">
        <v>2017</v>
      </c>
      <c r="C305" s="3">
        <v>43219</v>
      </c>
      <c r="D305" s="3">
        <v>43590</v>
      </c>
    </row>
    <row r="306" spans="1:4" x14ac:dyDescent="0.3">
      <c r="A306" t="s">
        <v>17</v>
      </c>
      <c r="B306">
        <v>2018</v>
      </c>
      <c r="C306" s="3">
        <v>45982</v>
      </c>
      <c r="D306" s="3">
        <v>46374</v>
      </c>
    </row>
    <row r="307" spans="1:4" x14ac:dyDescent="0.3">
      <c r="A307" t="s">
        <v>17</v>
      </c>
      <c r="B307">
        <v>2019</v>
      </c>
      <c r="C307" s="3">
        <v>48931</v>
      </c>
      <c r="D307" s="3">
        <v>49487</v>
      </c>
    </row>
    <row r="308" spans="1:4" x14ac:dyDescent="0.3">
      <c r="A308" t="s">
        <v>17</v>
      </c>
      <c r="B308">
        <v>2020</v>
      </c>
      <c r="C308" s="3">
        <v>51760</v>
      </c>
      <c r="D308" s="3">
        <v>52360</v>
      </c>
    </row>
    <row r="309" spans="1:4" x14ac:dyDescent="0.3">
      <c r="A309" t="s">
        <v>17</v>
      </c>
      <c r="B309">
        <v>2021</v>
      </c>
      <c r="C309" s="3">
        <v>55272</v>
      </c>
      <c r="D309" s="3">
        <v>55925</v>
      </c>
    </row>
    <row r="310" spans="1:4" x14ac:dyDescent="0.3">
      <c r="A310" t="s">
        <v>18</v>
      </c>
      <c r="B310">
        <v>2000</v>
      </c>
      <c r="C310" s="3">
        <v>11243</v>
      </c>
      <c r="D310" s="3">
        <v>12205</v>
      </c>
    </row>
    <row r="311" spans="1:4" x14ac:dyDescent="0.3">
      <c r="A311" t="s">
        <v>18</v>
      </c>
      <c r="B311">
        <v>2001</v>
      </c>
      <c r="C311" s="3">
        <v>12392</v>
      </c>
      <c r="D311" s="3">
        <v>13468</v>
      </c>
    </row>
    <row r="312" spans="1:4" x14ac:dyDescent="0.3">
      <c r="A312" t="s">
        <v>18</v>
      </c>
      <c r="B312">
        <v>2002</v>
      </c>
      <c r="C312" s="3">
        <v>13586</v>
      </c>
      <c r="D312" s="3">
        <v>14779</v>
      </c>
    </row>
    <row r="313" spans="1:4" x14ac:dyDescent="0.3">
      <c r="A313" t="s">
        <v>18</v>
      </c>
      <c r="B313">
        <v>2003</v>
      </c>
      <c r="C313" s="3">
        <v>15241</v>
      </c>
      <c r="D313" s="3">
        <v>16528</v>
      </c>
    </row>
    <row r="314" spans="1:4" x14ac:dyDescent="0.3">
      <c r="A314" t="s">
        <v>18</v>
      </c>
      <c r="B314">
        <v>2004</v>
      </c>
      <c r="C314" s="3">
        <v>16342</v>
      </c>
      <c r="D314" s="3">
        <v>17740</v>
      </c>
    </row>
    <row r="315" spans="1:4" x14ac:dyDescent="0.3">
      <c r="A315" t="s">
        <v>18</v>
      </c>
      <c r="B315">
        <v>2005</v>
      </c>
      <c r="C315" s="3">
        <v>17082</v>
      </c>
      <c r="D315" s="3">
        <v>18781</v>
      </c>
    </row>
    <row r="316" spans="1:4" x14ac:dyDescent="0.3">
      <c r="A316" t="s">
        <v>18</v>
      </c>
      <c r="B316">
        <v>2006</v>
      </c>
      <c r="C316" s="3">
        <v>18197</v>
      </c>
      <c r="D316" s="3">
        <v>20030</v>
      </c>
    </row>
    <row r="317" spans="1:4" x14ac:dyDescent="0.3">
      <c r="A317" t="s">
        <v>18</v>
      </c>
      <c r="B317">
        <v>2007</v>
      </c>
      <c r="C317" s="3">
        <v>19321</v>
      </c>
      <c r="D317" s="3">
        <v>21248</v>
      </c>
    </row>
    <row r="318" spans="1:4" x14ac:dyDescent="0.3">
      <c r="A318" t="s">
        <v>18</v>
      </c>
      <c r="B318">
        <v>2008</v>
      </c>
      <c r="C318" s="3">
        <v>20098</v>
      </c>
      <c r="D318" s="3">
        <v>22113</v>
      </c>
    </row>
    <row r="319" spans="1:4" x14ac:dyDescent="0.3">
      <c r="A319" t="s">
        <v>18</v>
      </c>
      <c r="B319">
        <v>2009</v>
      </c>
      <c r="C319" s="3">
        <v>21361</v>
      </c>
      <c r="D319" s="3">
        <v>23416</v>
      </c>
    </row>
    <row r="320" spans="1:4" x14ac:dyDescent="0.3">
      <c r="A320" t="s">
        <v>18</v>
      </c>
      <c r="B320">
        <v>2010</v>
      </c>
      <c r="C320" s="3">
        <v>20928</v>
      </c>
      <c r="D320" s="3">
        <v>23023</v>
      </c>
    </row>
    <row r="321" spans="1:4" x14ac:dyDescent="0.3">
      <c r="A321" t="s">
        <v>18</v>
      </c>
      <c r="B321">
        <v>2011</v>
      </c>
      <c r="C321" s="3">
        <v>21502</v>
      </c>
      <c r="D321" s="3">
        <v>23772</v>
      </c>
    </row>
    <row r="322" spans="1:4" x14ac:dyDescent="0.3">
      <c r="A322" t="s">
        <v>18</v>
      </c>
      <c r="B322">
        <v>2012</v>
      </c>
      <c r="C322" s="3">
        <v>21912</v>
      </c>
      <c r="D322" s="3">
        <v>24400</v>
      </c>
    </row>
    <row r="323" spans="1:4" x14ac:dyDescent="0.3">
      <c r="A323" t="s">
        <v>18</v>
      </c>
      <c r="B323">
        <v>2013</v>
      </c>
      <c r="C323" s="3">
        <v>22280</v>
      </c>
      <c r="D323" s="3">
        <v>24823</v>
      </c>
    </row>
    <row r="324" spans="1:4" x14ac:dyDescent="0.3">
      <c r="A324" t="s">
        <v>18</v>
      </c>
      <c r="B324">
        <v>2014</v>
      </c>
      <c r="C324" s="3">
        <v>22692</v>
      </c>
      <c r="D324" s="3">
        <v>25254</v>
      </c>
    </row>
    <row r="325" spans="1:4" x14ac:dyDescent="0.3">
      <c r="A325" t="s">
        <v>18</v>
      </c>
      <c r="B325">
        <v>2015</v>
      </c>
      <c r="C325" s="3">
        <v>23103</v>
      </c>
      <c r="D325" s="3">
        <v>25720</v>
      </c>
    </row>
    <row r="326" spans="1:4" x14ac:dyDescent="0.3">
      <c r="A326" t="s">
        <v>18</v>
      </c>
      <c r="B326">
        <v>2016</v>
      </c>
      <c r="C326" s="3">
        <v>23938</v>
      </c>
      <c r="D326" s="3">
        <v>26688</v>
      </c>
    </row>
    <row r="327" spans="1:4" x14ac:dyDescent="0.3">
      <c r="A327" t="s">
        <v>18</v>
      </c>
      <c r="B327">
        <v>2017</v>
      </c>
      <c r="C327" s="3">
        <v>25358</v>
      </c>
      <c r="D327" s="3">
        <v>28343</v>
      </c>
    </row>
    <row r="328" spans="1:4" x14ac:dyDescent="0.3">
      <c r="A328" t="s">
        <v>18</v>
      </c>
      <c r="B328">
        <v>2018</v>
      </c>
      <c r="C328" s="3">
        <v>28048</v>
      </c>
      <c r="D328" s="3">
        <v>31442</v>
      </c>
    </row>
    <row r="329" spans="1:4" x14ac:dyDescent="0.3">
      <c r="A329" t="s">
        <v>18</v>
      </c>
      <c r="B329">
        <v>2019</v>
      </c>
      <c r="C329" s="3">
        <v>31388</v>
      </c>
      <c r="D329" s="3">
        <v>35356</v>
      </c>
    </row>
    <row r="330" spans="1:4" x14ac:dyDescent="0.3">
      <c r="A330" t="s">
        <v>18</v>
      </c>
      <c r="B330">
        <v>2020</v>
      </c>
      <c r="C330" s="3">
        <v>33656</v>
      </c>
      <c r="D330" s="3">
        <v>37978</v>
      </c>
    </row>
    <row r="331" spans="1:4" x14ac:dyDescent="0.3">
      <c r="A331" t="s">
        <v>18</v>
      </c>
      <c r="B331">
        <v>2021</v>
      </c>
      <c r="C331" s="3">
        <v>32842</v>
      </c>
      <c r="D331" s="3">
        <v>36892</v>
      </c>
    </row>
    <row r="332" spans="1:4" x14ac:dyDescent="0.3">
      <c r="A332" t="s">
        <v>19</v>
      </c>
      <c r="B332">
        <v>2000</v>
      </c>
      <c r="C332" s="3">
        <v>12850</v>
      </c>
      <c r="D332" s="3">
        <v>13228</v>
      </c>
    </row>
    <row r="333" spans="1:4" x14ac:dyDescent="0.3">
      <c r="A333" t="s">
        <v>19</v>
      </c>
      <c r="B333">
        <v>2001</v>
      </c>
      <c r="C333" s="3">
        <v>13674</v>
      </c>
      <c r="D333" s="3">
        <v>14064</v>
      </c>
    </row>
    <row r="334" spans="1:4" x14ac:dyDescent="0.3">
      <c r="A334" t="s">
        <v>19</v>
      </c>
      <c r="B334">
        <v>2002</v>
      </c>
      <c r="C334" s="3">
        <v>14700</v>
      </c>
      <c r="D334" s="3">
        <v>15140</v>
      </c>
    </row>
    <row r="335" spans="1:4" x14ac:dyDescent="0.3">
      <c r="A335" t="s">
        <v>19</v>
      </c>
      <c r="B335">
        <v>2003</v>
      </c>
      <c r="C335" s="3">
        <v>15370</v>
      </c>
      <c r="D335" s="3">
        <v>15782</v>
      </c>
    </row>
    <row r="336" spans="1:4" x14ac:dyDescent="0.3">
      <c r="A336" t="s">
        <v>19</v>
      </c>
      <c r="B336">
        <v>2004</v>
      </c>
      <c r="C336" s="3">
        <v>16330</v>
      </c>
      <c r="D336" s="3">
        <v>16770</v>
      </c>
    </row>
    <row r="337" spans="1:4" x14ac:dyDescent="0.3">
      <c r="A337" t="s">
        <v>19</v>
      </c>
      <c r="B337">
        <v>2005</v>
      </c>
      <c r="C337" s="3">
        <v>17230</v>
      </c>
      <c r="D337" s="3">
        <v>17698</v>
      </c>
    </row>
    <row r="338" spans="1:4" x14ac:dyDescent="0.3">
      <c r="A338" t="s">
        <v>19</v>
      </c>
      <c r="B338">
        <v>2006</v>
      </c>
      <c r="C338" s="3">
        <v>18241</v>
      </c>
      <c r="D338" s="3">
        <v>18740</v>
      </c>
    </row>
    <row r="339" spans="1:4" x14ac:dyDescent="0.3">
      <c r="A339" t="s">
        <v>19</v>
      </c>
      <c r="B339">
        <v>2007</v>
      </c>
      <c r="C339" s="3">
        <v>19292</v>
      </c>
      <c r="D339" s="3">
        <v>19743</v>
      </c>
    </row>
    <row r="340" spans="1:4" x14ac:dyDescent="0.3">
      <c r="A340" t="s">
        <v>19</v>
      </c>
      <c r="B340">
        <v>2008</v>
      </c>
      <c r="C340" s="3">
        <v>20985</v>
      </c>
      <c r="D340" s="3">
        <v>21461</v>
      </c>
    </row>
    <row r="341" spans="1:4" x14ac:dyDescent="0.3">
      <c r="A341" t="s">
        <v>19</v>
      </c>
      <c r="B341">
        <v>2009</v>
      </c>
      <c r="C341" s="3">
        <v>21638</v>
      </c>
      <c r="D341" s="3">
        <v>22054</v>
      </c>
    </row>
    <row r="342" spans="1:4" x14ac:dyDescent="0.3">
      <c r="A342" t="s">
        <v>19</v>
      </c>
      <c r="B342">
        <v>2010</v>
      </c>
      <c r="C342" s="3">
        <v>22594</v>
      </c>
      <c r="D342" s="3">
        <v>23046</v>
      </c>
    </row>
    <row r="343" spans="1:4" x14ac:dyDescent="0.3">
      <c r="A343" t="s">
        <v>19</v>
      </c>
      <c r="B343">
        <v>2011</v>
      </c>
      <c r="C343" s="3">
        <v>22752</v>
      </c>
      <c r="D343" s="3">
        <v>23157</v>
      </c>
    </row>
    <row r="344" spans="1:4" x14ac:dyDescent="0.3">
      <c r="A344" t="s">
        <v>19</v>
      </c>
      <c r="B344">
        <v>2012</v>
      </c>
      <c r="C344" s="3">
        <v>23262</v>
      </c>
      <c r="D344" s="3">
        <v>23718</v>
      </c>
    </row>
    <row r="345" spans="1:4" x14ac:dyDescent="0.3">
      <c r="A345" t="s">
        <v>19</v>
      </c>
      <c r="B345">
        <v>2013</v>
      </c>
      <c r="C345" s="3">
        <v>23184</v>
      </c>
      <c r="D345" s="3">
        <v>23616</v>
      </c>
    </row>
    <row r="346" spans="1:4" x14ac:dyDescent="0.3">
      <c r="A346" t="s">
        <v>19</v>
      </c>
      <c r="B346">
        <v>2014</v>
      </c>
      <c r="C346" s="3">
        <v>23846</v>
      </c>
      <c r="D346" s="3">
        <v>24244</v>
      </c>
    </row>
    <row r="347" spans="1:4" x14ac:dyDescent="0.3">
      <c r="A347" t="s">
        <v>19</v>
      </c>
      <c r="B347">
        <v>2015</v>
      </c>
      <c r="C347" s="3">
        <v>24367</v>
      </c>
      <c r="D347" s="3">
        <v>24760</v>
      </c>
    </row>
    <row r="348" spans="1:4" x14ac:dyDescent="0.3">
      <c r="A348" t="s">
        <v>19</v>
      </c>
      <c r="B348">
        <v>2016</v>
      </c>
      <c r="C348" s="3">
        <v>25008</v>
      </c>
      <c r="D348" s="3">
        <v>25383</v>
      </c>
    </row>
    <row r="349" spans="1:4" x14ac:dyDescent="0.3">
      <c r="A349" t="s">
        <v>19</v>
      </c>
      <c r="B349">
        <v>2017</v>
      </c>
      <c r="C349" s="3">
        <v>26576</v>
      </c>
      <c r="D349" s="3">
        <v>26930</v>
      </c>
    </row>
    <row r="350" spans="1:4" x14ac:dyDescent="0.3">
      <c r="A350" t="s">
        <v>19</v>
      </c>
      <c r="B350">
        <v>2018</v>
      </c>
      <c r="C350" s="3">
        <v>28272</v>
      </c>
      <c r="D350" s="3">
        <v>28724</v>
      </c>
    </row>
    <row r="351" spans="1:4" x14ac:dyDescent="0.3">
      <c r="A351" t="s">
        <v>19</v>
      </c>
      <c r="B351">
        <v>2019</v>
      </c>
      <c r="C351" s="3">
        <v>30227</v>
      </c>
      <c r="D351" s="3">
        <v>30708</v>
      </c>
    </row>
    <row r="352" spans="1:4" x14ac:dyDescent="0.3">
      <c r="A352" t="s">
        <v>19</v>
      </c>
      <c r="B352">
        <v>2020</v>
      </c>
      <c r="C352" s="3">
        <v>30868</v>
      </c>
      <c r="D352" s="3">
        <v>31514</v>
      </c>
    </row>
    <row r="353" spans="1:4" x14ac:dyDescent="0.3">
      <c r="A353" t="s">
        <v>19</v>
      </c>
      <c r="B353">
        <v>2021</v>
      </c>
      <c r="C353" s="3">
        <v>31120</v>
      </c>
      <c r="D353" s="3">
        <v>31821</v>
      </c>
    </row>
    <row r="354" spans="1:4" x14ac:dyDescent="0.3">
      <c r="A354" t="s">
        <v>20</v>
      </c>
      <c r="B354">
        <v>2000</v>
      </c>
      <c r="C354" s="3">
        <v>11297</v>
      </c>
      <c r="D354" s="3">
        <v>11968</v>
      </c>
    </row>
    <row r="355" spans="1:4" x14ac:dyDescent="0.3">
      <c r="A355" t="s">
        <v>20</v>
      </c>
      <c r="B355">
        <v>2001</v>
      </c>
      <c r="C355" s="3">
        <v>12724</v>
      </c>
      <c r="D355" s="3">
        <v>13435</v>
      </c>
    </row>
    <row r="356" spans="1:4" x14ac:dyDescent="0.3">
      <c r="A356" t="s">
        <v>20</v>
      </c>
      <c r="B356">
        <v>2002</v>
      </c>
      <c r="C356" s="3">
        <v>14392</v>
      </c>
      <c r="D356" s="3">
        <v>15166</v>
      </c>
    </row>
    <row r="357" spans="1:4" x14ac:dyDescent="0.3">
      <c r="A357" t="s">
        <v>20</v>
      </c>
      <c r="B357">
        <v>2003</v>
      </c>
      <c r="C357" s="3">
        <v>15476</v>
      </c>
      <c r="D357" s="3">
        <v>16458</v>
      </c>
    </row>
    <row r="358" spans="1:4" x14ac:dyDescent="0.3">
      <c r="A358" t="s">
        <v>20</v>
      </c>
      <c r="B358">
        <v>2004</v>
      </c>
      <c r="C358" s="3">
        <v>16013</v>
      </c>
      <c r="D358" s="3">
        <v>16874</v>
      </c>
    </row>
    <row r="359" spans="1:4" x14ac:dyDescent="0.3">
      <c r="A359" t="s">
        <v>20</v>
      </c>
      <c r="B359">
        <v>2005</v>
      </c>
      <c r="C359" s="3">
        <v>16650</v>
      </c>
      <c r="D359" s="3">
        <v>17606</v>
      </c>
    </row>
    <row r="360" spans="1:4" x14ac:dyDescent="0.3">
      <c r="A360" t="s">
        <v>20</v>
      </c>
      <c r="B360">
        <v>2006</v>
      </c>
      <c r="C360" s="3">
        <v>17974</v>
      </c>
      <c r="D360" s="3">
        <v>19042</v>
      </c>
    </row>
    <row r="361" spans="1:4" x14ac:dyDescent="0.3">
      <c r="A361" t="s">
        <v>20</v>
      </c>
      <c r="B361">
        <v>2007</v>
      </c>
      <c r="C361" s="3">
        <v>19054</v>
      </c>
      <c r="D361" s="3">
        <v>20166</v>
      </c>
    </row>
    <row r="362" spans="1:4" x14ac:dyDescent="0.3">
      <c r="A362" t="s">
        <v>20</v>
      </c>
      <c r="B362">
        <v>2008</v>
      </c>
      <c r="C362" s="3">
        <v>20037</v>
      </c>
      <c r="D362" s="3">
        <v>21173</v>
      </c>
    </row>
    <row r="363" spans="1:4" x14ac:dyDescent="0.3">
      <c r="A363" t="s">
        <v>20</v>
      </c>
      <c r="B363">
        <v>2009</v>
      </c>
      <c r="C363" s="3">
        <v>21627</v>
      </c>
      <c r="D363" s="3">
        <v>23018</v>
      </c>
    </row>
    <row r="364" spans="1:4" x14ac:dyDescent="0.3">
      <c r="A364" t="s">
        <v>20</v>
      </c>
      <c r="B364">
        <v>2010</v>
      </c>
      <c r="C364" s="3">
        <v>22286</v>
      </c>
      <c r="D364" s="3">
        <v>23591</v>
      </c>
    </row>
    <row r="365" spans="1:4" x14ac:dyDescent="0.3">
      <c r="A365" t="s">
        <v>20</v>
      </c>
      <c r="B365">
        <v>2011</v>
      </c>
      <c r="C365" s="3">
        <v>23176</v>
      </c>
      <c r="D365" s="3">
        <v>24678</v>
      </c>
    </row>
    <row r="366" spans="1:4" x14ac:dyDescent="0.3">
      <c r="A366" t="s">
        <v>20</v>
      </c>
      <c r="B366">
        <v>2012</v>
      </c>
      <c r="C366" s="3">
        <v>23622</v>
      </c>
      <c r="D366" s="3">
        <v>25076</v>
      </c>
    </row>
    <row r="367" spans="1:4" x14ac:dyDescent="0.3">
      <c r="A367" t="s">
        <v>20</v>
      </c>
      <c r="B367">
        <v>2013</v>
      </c>
      <c r="C367" s="3">
        <v>23652</v>
      </c>
      <c r="D367" s="3">
        <v>25131</v>
      </c>
    </row>
    <row r="368" spans="1:4" x14ac:dyDescent="0.3">
      <c r="A368" t="s">
        <v>20</v>
      </c>
      <c r="B368">
        <v>2014</v>
      </c>
      <c r="C368" s="3">
        <v>24256</v>
      </c>
      <c r="D368" s="3">
        <v>25766</v>
      </c>
    </row>
    <row r="369" spans="1:4" x14ac:dyDescent="0.3">
      <c r="A369" t="s">
        <v>20</v>
      </c>
      <c r="B369">
        <v>2015</v>
      </c>
      <c r="C369" s="3">
        <v>25352</v>
      </c>
      <c r="D369" s="3">
        <v>26963</v>
      </c>
    </row>
    <row r="370" spans="1:4" x14ac:dyDescent="0.3">
      <c r="A370" t="s">
        <v>20</v>
      </c>
      <c r="B370">
        <v>2016</v>
      </c>
      <c r="C370" s="3">
        <v>26578</v>
      </c>
      <c r="D370" s="3">
        <v>28281</v>
      </c>
    </row>
    <row r="371" spans="1:4" x14ac:dyDescent="0.3">
      <c r="A371" t="s">
        <v>20</v>
      </c>
      <c r="B371">
        <v>2017</v>
      </c>
      <c r="C371" s="3">
        <v>28920</v>
      </c>
      <c r="D371" s="3">
        <v>30920</v>
      </c>
    </row>
    <row r="372" spans="1:4" x14ac:dyDescent="0.3">
      <c r="A372" t="s">
        <v>20</v>
      </c>
      <c r="B372">
        <v>2018</v>
      </c>
      <c r="C372" s="3">
        <v>31630</v>
      </c>
      <c r="D372" s="3">
        <v>33863</v>
      </c>
    </row>
    <row r="373" spans="1:4" x14ac:dyDescent="0.3">
      <c r="A373" t="s">
        <v>20</v>
      </c>
      <c r="B373">
        <v>2019</v>
      </c>
      <c r="C373" s="3">
        <v>34250</v>
      </c>
      <c r="D373" s="3">
        <v>37322</v>
      </c>
    </row>
    <row r="374" spans="1:4" x14ac:dyDescent="0.3">
      <c r="A374" t="s">
        <v>20</v>
      </c>
      <c r="B374">
        <v>2020</v>
      </c>
      <c r="C374" s="3">
        <v>38049</v>
      </c>
      <c r="D374" s="3">
        <v>41043</v>
      </c>
    </row>
    <row r="375" spans="1:4" x14ac:dyDescent="0.3">
      <c r="A375" t="s">
        <v>20</v>
      </c>
      <c r="B375">
        <v>2021</v>
      </c>
      <c r="C375" s="3">
        <v>43535</v>
      </c>
      <c r="D375" s="3">
        <v>47202</v>
      </c>
    </row>
    <row r="376" spans="1:4" x14ac:dyDescent="0.3">
      <c r="A376" t="s">
        <v>21</v>
      </c>
      <c r="B376">
        <v>2000</v>
      </c>
      <c r="C376" s="3">
        <v>10167</v>
      </c>
      <c r="D376" s="3">
        <v>10452</v>
      </c>
    </row>
    <row r="377" spans="1:4" x14ac:dyDescent="0.3">
      <c r="A377" t="s">
        <v>21</v>
      </c>
      <c r="B377">
        <v>2001</v>
      </c>
      <c r="C377" s="3">
        <v>11120</v>
      </c>
      <c r="D377" s="3">
        <v>11432</v>
      </c>
    </row>
    <row r="378" spans="1:4" x14ac:dyDescent="0.3">
      <c r="A378" t="s">
        <v>21</v>
      </c>
      <c r="B378">
        <v>2002</v>
      </c>
      <c r="C378" s="3">
        <v>11427</v>
      </c>
      <c r="D378" s="3">
        <v>11809</v>
      </c>
    </row>
    <row r="379" spans="1:4" x14ac:dyDescent="0.3">
      <c r="A379" t="s">
        <v>21</v>
      </c>
      <c r="B379">
        <v>2003</v>
      </c>
      <c r="C379" s="3">
        <v>11780</v>
      </c>
      <c r="D379" s="3">
        <v>12188</v>
      </c>
    </row>
    <row r="380" spans="1:4" x14ac:dyDescent="0.3">
      <c r="A380" t="s">
        <v>21</v>
      </c>
      <c r="B380">
        <v>2004</v>
      </c>
      <c r="C380" s="3">
        <v>12846</v>
      </c>
      <c r="D380" s="3">
        <v>13234</v>
      </c>
    </row>
    <row r="381" spans="1:4" x14ac:dyDescent="0.3">
      <c r="A381" t="s">
        <v>21</v>
      </c>
      <c r="B381">
        <v>2005</v>
      </c>
      <c r="C381" s="3">
        <v>13541</v>
      </c>
      <c r="D381" s="3">
        <v>13948</v>
      </c>
    </row>
    <row r="382" spans="1:4" x14ac:dyDescent="0.3">
      <c r="A382" t="s">
        <v>21</v>
      </c>
      <c r="B382">
        <v>2006</v>
      </c>
      <c r="C382" s="3">
        <v>14421</v>
      </c>
      <c r="D382" s="3">
        <v>14818</v>
      </c>
    </row>
    <row r="383" spans="1:4" x14ac:dyDescent="0.3">
      <c r="A383" t="s">
        <v>21</v>
      </c>
      <c r="B383">
        <v>2007</v>
      </c>
      <c r="C383" s="3">
        <v>15761</v>
      </c>
      <c r="D383" s="3">
        <v>16188</v>
      </c>
    </row>
    <row r="384" spans="1:4" x14ac:dyDescent="0.3">
      <c r="A384" t="s">
        <v>21</v>
      </c>
      <c r="B384">
        <v>2008</v>
      </c>
      <c r="C384" s="3">
        <v>17292</v>
      </c>
      <c r="D384" s="3">
        <v>17764</v>
      </c>
    </row>
    <row r="385" spans="1:4" x14ac:dyDescent="0.3">
      <c r="A385" t="s">
        <v>21</v>
      </c>
      <c r="B385">
        <v>2009</v>
      </c>
      <c r="C385" s="3">
        <v>17193</v>
      </c>
      <c r="D385" s="3">
        <v>17644</v>
      </c>
    </row>
    <row r="386" spans="1:4" x14ac:dyDescent="0.3">
      <c r="A386" t="s">
        <v>21</v>
      </c>
      <c r="B386">
        <v>2010</v>
      </c>
      <c r="C386" s="3">
        <v>18020</v>
      </c>
      <c r="D386" s="3">
        <v>18448</v>
      </c>
    </row>
    <row r="387" spans="1:4" x14ac:dyDescent="0.3">
      <c r="A387" t="s">
        <v>21</v>
      </c>
      <c r="B387">
        <v>2011</v>
      </c>
      <c r="C387" s="3">
        <v>18674</v>
      </c>
      <c r="D387" s="3">
        <v>18986</v>
      </c>
    </row>
    <row r="388" spans="1:4" x14ac:dyDescent="0.3">
      <c r="A388" t="s">
        <v>21</v>
      </c>
      <c r="B388">
        <v>2012</v>
      </c>
      <c r="C388" s="3">
        <v>19537</v>
      </c>
      <c r="D388" s="3">
        <v>19830</v>
      </c>
    </row>
    <row r="389" spans="1:4" x14ac:dyDescent="0.3">
      <c r="A389" t="s">
        <v>21</v>
      </c>
      <c r="B389">
        <v>2013</v>
      </c>
      <c r="C389" s="3">
        <v>20207</v>
      </c>
      <c r="D389" s="3">
        <v>20519</v>
      </c>
    </row>
    <row r="390" spans="1:4" x14ac:dyDescent="0.3">
      <c r="A390" t="s">
        <v>21</v>
      </c>
      <c r="B390">
        <v>2014</v>
      </c>
      <c r="C390" s="3">
        <v>20952</v>
      </c>
      <c r="D390" s="3">
        <v>21298</v>
      </c>
    </row>
    <row r="391" spans="1:4" x14ac:dyDescent="0.3">
      <c r="A391" t="s">
        <v>21</v>
      </c>
      <c r="B391">
        <v>2015</v>
      </c>
      <c r="C391" s="3">
        <v>21232</v>
      </c>
      <c r="D391" s="3">
        <v>21644</v>
      </c>
    </row>
    <row r="392" spans="1:4" x14ac:dyDescent="0.3">
      <c r="A392" t="s">
        <v>21</v>
      </c>
      <c r="B392">
        <v>2016</v>
      </c>
      <c r="C392" s="3">
        <v>22240</v>
      </c>
      <c r="D392" s="3">
        <v>22620</v>
      </c>
    </row>
    <row r="393" spans="1:4" x14ac:dyDescent="0.3">
      <c r="A393" t="s">
        <v>21</v>
      </c>
      <c r="B393">
        <v>2017</v>
      </c>
      <c r="C393" s="3">
        <v>23531</v>
      </c>
      <c r="D393" s="3">
        <v>23804</v>
      </c>
    </row>
    <row r="394" spans="1:4" x14ac:dyDescent="0.3">
      <c r="A394" t="s">
        <v>21</v>
      </c>
      <c r="B394">
        <v>2018</v>
      </c>
      <c r="C394" s="3">
        <v>25115</v>
      </c>
      <c r="D394" s="3">
        <v>25467</v>
      </c>
    </row>
    <row r="395" spans="1:4" x14ac:dyDescent="0.3">
      <c r="A395" t="s">
        <v>21</v>
      </c>
      <c r="B395">
        <v>2019</v>
      </c>
      <c r="C395" s="3">
        <v>27204</v>
      </c>
      <c r="D395" s="3">
        <v>28031</v>
      </c>
    </row>
    <row r="396" spans="1:4" x14ac:dyDescent="0.3">
      <c r="A396" t="s">
        <v>21</v>
      </c>
      <c r="B396">
        <v>2020</v>
      </c>
      <c r="C396" s="3">
        <v>28215</v>
      </c>
      <c r="D396" s="3">
        <v>28705</v>
      </c>
    </row>
    <row r="397" spans="1:4" x14ac:dyDescent="0.3">
      <c r="A397" t="s">
        <v>21</v>
      </c>
      <c r="B397">
        <v>2021</v>
      </c>
      <c r="C397" s="3">
        <v>27130</v>
      </c>
      <c r="D397" s="3">
        <v>27626</v>
      </c>
    </row>
    <row r="398" spans="1:4" x14ac:dyDescent="0.3">
      <c r="A398" t="s">
        <v>22</v>
      </c>
      <c r="B398">
        <v>2000</v>
      </c>
      <c r="C398" s="3">
        <v>12675</v>
      </c>
      <c r="D398" s="3">
        <v>12836</v>
      </c>
    </row>
    <row r="399" spans="1:4" x14ac:dyDescent="0.3">
      <c r="A399" t="s">
        <v>22</v>
      </c>
      <c r="B399">
        <v>2001</v>
      </c>
      <c r="C399" s="3">
        <v>13574</v>
      </c>
      <c r="D399" s="3">
        <v>13755</v>
      </c>
    </row>
    <row r="400" spans="1:4" x14ac:dyDescent="0.3">
      <c r="A400" t="s">
        <v>22</v>
      </c>
      <c r="B400">
        <v>2002</v>
      </c>
      <c r="C400" s="3">
        <v>14448</v>
      </c>
      <c r="D400" s="3">
        <v>14661</v>
      </c>
    </row>
    <row r="401" spans="1:4" x14ac:dyDescent="0.3">
      <c r="A401" t="s">
        <v>22</v>
      </c>
      <c r="B401">
        <v>2003</v>
      </c>
      <c r="C401" s="3">
        <v>15210</v>
      </c>
      <c r="D401" s="3">
        <v>15410</v>
      </c>
    </row>
    <row r="402" spans="1:4" x14ac:dyDescent="0.3">
      <c r="A402" t="s">
        <v>22</v>
      </c>
      <c r="B402">
        <v>2004</v>
      </c>
      <c r="C402" s="3">
        <v>16376</v>
      </c>
      <c r="D402" s="3">
        <v>16578</v>
      </c>
    </row>
    <row r="403" spans="1:4" x14ac:dyDescent="0.3">
      <c r="A403" t="s">
        <v>22</v>
      </c>
      <c r="B403">
        <v>2005</v>
      </c>
      <c r="C403" s="3">
        <v>17151</v>
      </c>
      <c r="D403" s="3">
        <v>17356</v>
      </c>
    </row>
    <row r="404" spans="1:4" x14ac:dyDescent="0.3">
      <c r="A404" t="s">
        <v>22</v>
      </c>
      <c r="B404">
        <v>2006</v>
      </c>
      <c r="C404" s="3">
        <v>18277</v>
      </c>
      <c r="D404" s="3">
        <v>18482</v>
      </c>
    </row>
    <row r="405" spans="1:4" x14ac:dyDescent="0.3">
      <c r="A405" t="s">
        <v>22</v>
      </c>
      <c r="B405">
        <v>2007</v>
      </c>
      <c r="C405" s="3">
        <v>19633</v>
      </c>
      <c r="D405" s="3">
        <v>19842</v>
      </c>
    </row>
    <row r="406" spans="1:4" x14ac:dyDescent="0.3">
      <c r="A406" t="s">
        <v>22</v>
      </c>
      <c r="B406">
        <v>2008</v>
      </c>
      <c r="C406" s="3">
        <v>21128</v>
      </c>
      <c r="D406" s="3">
        <v>21570</v>
      </c>
    </row>
    <row r="407" spans="1:4" x14ac:dyDescent="0.3">
      <c r="A407" t="s">
        <v>22</v>
      </c>
      <c r="B407">
        <v>2009</v>
      </c>
      <c r="C407" s="3">
        <v>21825</v>
      </c>
      <c r="D407" s="3">
        <v>21998</v>
      </c>
    </row>
    <row r="408" spans="1:4" x14ac:dyDescent="0.3">
      <c r="A408" t="s">
        <v>22</v>
      </c>
      <c r="B408">
        <v>2010</v>
      </c>
      <c r="C408" s="3">
        <v>22680</v>
      </c>
      <c r="D408" s="3">
        <v>22971</v>
      </c>
    </row>
    <row r="409" spans="1:4" x14ac:dyDescent="0.3">
      <c r="A409" t="s">
        <v>22</v>
      </c>
      <c r="B409">
        <v>2011</v>
      </c>
      <c r="C409" s="3">
        <v>23500</v>
      </c>
      <c r="D409" s="3">
        <v>23776</v>
      </c>
    </row>
    <row r="410" spans="1:4" x14ac:dyDescent="0.3">
      <c r="A410" t="s">
        <v>22</v>
      </c>
      <c r="B410">
        <v>2012</v>
      </c>
      <c r="C410" s="3">
        <v>24222</v>
      </c>
      <c r="D410" s="3">
        <v>24471</v>
      </c>
    </row>
    <row r="411" spans="1:4" x14ac:dyDescent="0.3">
      <c r="A411" t="s">
        <v>22</v>
      </c>
      <c r="B411">
        <v>2013</v>
      </c>
      <c r="C411" s="3">
        <v>24562</v>
      </c>
      <c r="D411" s="3">
        <v>24792</v>
      </c>
    </row>
    <row r="412" spans="1:4" x14ac:dyDescent="0.3">
      <c r="A412" t="s">
        <v>22</v>
      </c>
      <c r="B412">
        <v>2014</v>
      </c>
      <c r="C412" s="3">
        <v>25308</v>
      </c>
      <c r="D412" s="3">
        <v>25702</v>
      </c>
    </row>
    <row r="413" spans="1:4" x14ac:dyDescent="0.3">
      <c r="A413" t="s">
        <v>22</v>
      </c>
      <c r="B413">
        <v>2015</v>
      </c>
      <c r="C413" s="3">
        <v>26132</v>
      </c>
      <c r="D413" s="3">
        <v>26446</v>
      </c>
    </row>
    <row r="414" spans="1:4" x14ac:dyDescent="0.3">
      <c r="A414" t="s">
        <v>22</v>
      </c>
      <c r="B414">
        <v>2016</v>
      </c>
      <c r="C414" s="3">
        <v>27238</v>
      </c>
      <c r="D414" s="3">
        <v>27671</v>
      </c>
    </row>
    <row r="415" spans="1:4" x14ac:dyDescent="0.3">
      <c r="A415" t="s">
        <v>22</v>
      </c>
      <c r="B415">
        <v>2017</v>
      </c>
      <c r="C415" s="3">
        <v>29321</v>
      </c>
      <c r="D415" s="3">
        <v>29576</v>
      </c>
    </row>
    <row r="416" spans="1:4" x14ac:dyDescent="0.3">
      <c r="A416" t="s">
        <v>22</v>
      </c>
      <c r="B416">
        <v>2018</v>
      </c>
      <c r="C416" s="3">
        <v>31646</v>
      </c>
      <c r="D416" s="3">
        <v>31890</v>
      </c>
    </row>
    <row r="417" spans="1:4" x14ac:dyDescent="0.3">
      <c r="A417" t="s">
        <v>22</v>
      </c>
      <c r="B417">
        <v>2019</v>
      </c>
      <c r="C417" s="3">
        <v>33560</v>
      </c>
      <c r="D417" s="3">
        <v>34009</v>
      </c>
    </row>
    <row r="418" spans="1:4" x14ac:dyDescent="0.3">
      <c r="A418" t="s">
        <v>22</v>
      </c>
      <c r="B418">
        <v>2020</v>
      </c>
      <c r="C418" s="3">
        <v>33521</v>
      </c>
      <c r="D418" s="3">
        <v>34074</v>
      </c>
    </row>
    <row r="419" spans="1:4" x14ac:dyDescent="0.3">
      <c r="A419" t="s">
        <v>22</v>
      </c>
      <c r="B419">
        <v>2021</v>
      </c>
      <c r="C419" s="3">
        <v>34684</v>
      </c>
      <c r="D419" s="3">
        <v>35227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B9B80-28AF-47AD-BE52-C364821030E1}">
  <dimension ref="A1:D36"/>
  <sheetViews>
    <sheetView workbookViewId="0">
      <selection activeCell="I21" sqref="I21"/>
    </sheetView>
  </sheetViews>
  <sheetFormatPr defaultRowHeight="14.4" x14ac:dyDescent="0.3"/>
  <cols>
    <col min="1" max="1" width="14" bestFit="1" customWidth="1"/>
    <col min="2" max="2" width="20.109375" bestFit="1" customWidth="1"/>
    <col min="3" max="3" width="16.33203125" bestFit="1" customWidth="1"/>
    <col min="4" max="4" width="12.109375" bestFit="1" customWidth="1"/>
  </cols>
  <sheetData>
    <row r="1" spans="1:4" x14ac:dyDescent="0.3">
      <c r="A1" t="s">
        <v>62</v>
      </c>
      <c r="B1" t="s">
        <v>57</v>
      </c>
      <c r="C1" t="s">
        <v>60</v>
      </c>
      <c r="D1" t="s">
        <v>26</v>
      </c>
    </row>
    <row r="2" spans="1:4" x14ac:dyDescent="0.3">
      <c r="A2" t="s">
        <v>63</v>
      </c>
      <c r="B2">
        <v>1999</v>
      </c>
      <c r="C2" t="str">
        <f>_xlfn.CONCAT(Otazka4_2__2[[#This Row],[source_table]],Otazka4_2__2[[#This Row],[year_data_previous]])</f>
        <v>mzdy1999</v>
      </c>
      <c r="D2">
        <v>13745</v>
      </c>
    </row>
    <row r="3" spans="1:4" x14ac:dyDescent="0.3">
      <c r="A3" t="s">
        <v>63</v>
      </c>
      <c r="B3">
        <v>2000</v>
      </c>
      <c r="C3" t="str">
        <f>_xlfn.CONCAT(Otazka4_2__2[[#This Row],[source_table]],Otazka4_2__2[[#This Row],[year_data_previous]])</f>
        <v>mzdy2000</v>
      </c>
      <c r="D3">
        <v>15084.96711</v>
      </c>
    </row>
    <row r="4" spans="1:4" x14ac:dyDescent="0.3">
      <c r="A4" t="s">
        <v>63</v>
      </c>
      <c r="B4">
        <v>2001</v>
      </c>
      <c r="C4" t="str">
        <f>_xlfn.CONCAT(Otazka4_2__2[[#This Row],[source_table]],Otazka4_2__2[[#This Row],[year_data_previous]])</f>
        <v>mzdy2001</v>
      </c>
      <c r="D4">
        <v>16336.41447</v>
      </c>
    </row>
    <row r="5" spans="1:4" x14ac:dyDescent="0.3">
      <c r="A5" t="s">
        <v>63</v>
      </c>
      <c r="B5">
        <v>2002</v>
      </c>
      <c r="C5" t="str">
        <f>_xlfn.CONCAT(Otazka4_2__2[[#This Row],[source_table]],Otazka4_2__2[[#This Row],[year_data_previous]])</f>
        <v>mzdy2002</v>
      </c>
      <c r="D5">
        <v>17328.947370000002</v>
      </c>
    </row>
    <row r="6" spans="1:4" x14ac:dyDescent="0.3">
      <c r="A6" t="s">
        <v>63</v>
      </c>
      <c r="B6">
        <v>2003</v>
      </c>
      <c r="C6" t="str">
        <f>_xlfn.CONCAT(Otazka4_2__2[[#This Row],[source_table]],Otazka4_2__2[[#This Row],[year_data_previous]])</f>
        <v>mzdy2003</v>
      </c>
      <c r="D6">
        <v>18418.46053</v>
      </c>
    </row>
    <row r="7" spans="1:4" x14ac:dyDescent="0.3">
      <c r="A7" t="s">
        <v>63</v>
      </c>
      <c r="B7">
        <v>2004</v>
      </c>
      <c r="C7" t="str">
        <f>_xlfn.CONCAT(Otazka4_2__2[[#This Row],[source_table]],Otazka4_2__2[[#This Row],[year_data_previous]])</f>
        <v>mzdy2004</v>
      </c>
      <c r="D7">
        <v>19450.638159999999</v>
      </c>
    </row>
    <row r="8" spans="1:4" x14ac:dyDescent="0.3">
      <c r="A8" t="s">
        <v>63</v>
      </c>
      <c r="B8">
        <v>2005</v>
      </c>
      <c r="C8" t="str">
        <f>_xlfn.CONCAT(Otazka4_2__2[[#This Row],[source_table]],Otazka4_2__2[[#This Row],[year_data_previous]])</f>
        <v>mzdy2005</v>
      </c>
      <c r="D8">
        <v>20753.782889999999</v>
      </c>
    </row>
    <row r="9" spans="1:4" x14ac:dyDescent="0.3">
      <c r="A9" t="s">
        <v>63</v>
      </c>
      <c r="B9">
        <v>2006</v>
      </c>
      <c r="C9" t="str">
        <f>_xlfn.CONCAT(Otazka4_2__2[[#This Row],[source_table]],Otazka4_2__2[[#This Row],[year_data_previous]])</f>
        <v>mzdy2006</v>
      </c>
      <c r="D9">
        <v>22172.75</v>
      </c>
    </row>
    <row r="10" spans="1:4" x14ac:dyDescent="0.3">
      <c r="A10" t="s">
        <v>63</v>
      </c>
      <c r="B10">
        <v>2007</v>
      </c>
      <c r="C10" t="str">
        <f>_xlfn.CONCAT(Otazka4_2__2[[#This Row],[source_table]],Otazka4_2__2[[#This Row],[year_data_previous]])</f>
        <v>mzdy2007</v>
      </c>
      <c r="D10">
        <v>23918.276320000001</v>
      </c>
    </row>
    <row r="11" spans="1:4" x14ac:dyDescent="0.3">
      <c r="A11" t="s">
        <v>63</v>
      </c>
      <c r="B11">
        <v>2008</v>
      </c>
      <c r="C11" t="str">
        <f>_xlfn.CONCAT(Otazka4_2__2[[#This Row],[source_table]],Otazka4_2__2[[#This Row],[year_data_previous]])</f>
        <v>mzdy2008</v>
      </c>
      <c r="D11">
        <v>24674</v>
      </c>
    </row>
    <row r="12" spans="1:4" x14ac:dyDescent="0.3">
      <c r="A12" t="s">
        <v>63</v>
      </c>
      <c r="B12">
        <v>2009</v>
      </c>
      <c r="C12" t="str">
        <f>_xlfn.CONCAT(Otazka4_2__2[[#This Row],[source_table]],Otazka4_2__2[[#This Row],[year_data_previous]])</f>
        <v>mzdy2009</v>
      </c>
      <c r="D12">
        <v>25156.184209999999</v>
      </c>
    </row>
    <row r="13" spans="1:4" x14ac:dyDescent="0.3">
      <c r="A13" t="s">
        <v>63</v>
      </c>
      <c r="B13">
        <v>2010</v>
      </c>
      <c r="C13" t="str">
        <f>_xlfn.CONCAT(Otazka4_2__2[[#This Row],[source_table]],Otazka4_2__2[[#This Row],[year_data_previous]])</f>
        <v>mzdy2010</v>
      </c>
      <c r="D13">
        <v>25735.921050000001</v>
      </c>
    </row>
    <row r="14" spans="1:4" x14ac:dyDescent="0.3">
      <c r="A14" t="s">
        <v>63</v>
      </c>
      <c r="B14">
        <v>2011</v>
      </c>
      <c r="C14" t="str">
        <f>_xlfn.CONCAT(Otazka4_2__2[[#This Row],[source_table]],Otazka4_2__2[[#This Row],[year_data_previous]])</f>
        <v>mzdy2011</v>
      </c>
      <c r="D14">
        <v>26516.08553</v>
      </c>
    </row>
    <row r="15" spans="1:4" x14ac:dyDescent="0.3">
      <c r="A15" t="s">
        <v>63</v>
      </c>
      <c r="B15">
        <v>2012</v>
      </c>
      <c r="C15" t="str">
        <f>_xlfn.CONCAT(Otazka4_2__2[[#This Row],[source_table]],Otazka4_2__2[[#This Row],[year_data_previous]])</f>
        <v>mzdy2012</v>
      </c>
      <c r="D15">
        <v>26103.25</v>
      </c>
    </row>
    <row r="16" spans="1:4" x14ac:dyDescent="0.3">
      <c r="A16" t="s">
        <v>63</v>
      </c>
      <c r="B16">
        <v>2013</v>
      </c>
      <c r="C16" t="str">
        <f>_xlfn.CONCAT(Otazka4_2__2[[#This Row],[source_table]],Otazka4_2__2[[#This Row],[year_data_previous]])</f>
        <v>mzdy2013</v>
      </c>
      <c r="D16">
        <v>26771.111840000001</v>
      </c>
    </row>
    <row r="17" spans="1:4" x14ac:dyDescent="0.3">
      <c r="A17" t="s">
        <v>63</v>
      </c>
      <c r="B17">
        <v>2014</v>
      </c>
      <c r="C17" t="str">
        <f>_xlfn.CONCAT(Otazka4_2__2[[#This Row],[source_table]],Otazka4_2__2[[#This Row],[year_data_previous]])</f>
        <v>mzdy2014</v>
      </c>
      <c r="D17">
        <v>27442.598679999999</v>
      </c>
    </row>
    <row r="18" spans="1:4" x14ac:dyDescent="0.3">
      <c r="A18" t="s">
        <v>63</v>
      </c>
      <c r="B18">
        <v>2015</v>
      </c>
      <c r="C18" t="str">
        <f>_xlfn.CONCAT(Otazka4_2__2[[#This Row],[source_table]],Otazka4_2__2[[#This Row],[year_data_previous]])</f>
        <v>mzdy2015</v>
      </c>
      <c r="D18">
        <v>28444.14474</v>
      </c>
    </row>
    <row r="19" spans="1:4" x14ac:dyDescent="0.3">
      <c r="A19" t="s">
        <v>63</v>
      </c>
      <c r="B19">
        <v>2016</v>
      </c>
      <c r="C19" t="str">
        <f>_xlfn.CONCAT(Otazka4_2__2[[#This Row],[source_table]],Otazka4_2__2[[#This Row],[year_data_previous]])</f>
        <v>mzdy2016</v>
      </c>
      <c r="D19">
        <v>30231.059209999999</v>
      </c>
    </row>
    <row r="20" spans="1:4" x14ac:dyDescent="0.3">
      <c r="A20" t="s">
        <v>63</v>
      </c>
      <c r="B20">
        <v>2017</v>
      </c>
      <c r="C20" t="str">
        <f>_xlfn.CONCAT(Otazka4_2__2[[#This Row],[source_table]],Otazka4_2__2[[#This Row],[year_data_previous]])</f>
        <v>mzdy2017</v>
      </c>
      <c r="D20">
        <v>32535.85526</v>
      </c>
    </row>
    <row r="21" spans="1:4" x14ac:dyDescent="0.3">
      <c r="A21" t="s">
        <v>63</v>
      </c>
      <c r="B21">
        <v>2018</v>
      </c>
      <c r="C21" t="str">
        <f>_xlfn.CONCAT(Otazka4_2__2[[#This Row],[source_table]],Otazka4_2__2[[#This Row],[year_data_previous]])</f>
        <v>mzdy2018</v>
      </c>
      <c r="D21">
        <v>34937.407890000002</v>
      </c>
    </row>
    <row r="22" spans="1:4" x14ac:dyDescent="0.3">
      <c r="A22" t="s">
        <v>63</v>
      </c>
      <c r="B22">
        <v>2019</v>
      </c>
      <c r="C22" t="str">
        <f>_xlfn.CONCAT(Otazka4_2__2[[#This Row],[source_table]],Otazka4_2__2[[#This Row],[year_data_previous]])</f>
        <v>mzdy2019</v>
      </c>
      <c r="D22">
        <v>35741.296049999997</v>
      </c>
    </row>
    <row r="23" spans="1:4" x14ac:dyDescent="0.3">
      <c r="A23" t="s">
        <v>63</v>
      </c>
      <c r="B23">
        <v>2020</v>
      </c>
      <c r="C23" t="str">
        <f>_xlfn.CONCAT(Otazka4_2__2[[#This Row],[source_table]],Otazka4_2__2[[#This Row],[year_data_previous]])</f>
        <v>mzdy2020</v>
      </c>
      <c r="D23">
        <v>36858.578950000003</v>
      </c>
    </row>
    <row r="24" spans="1:4" x14ac:dyDescent="0.3">
      <c r="A24" t="s">
        <v>64</v>
      </c>
      <c r="B24">
        <v>2005</v>
      </c>
      <c r="C24" t="str">
        <f>_xlfn.CONCAT(Otazka4_2__2[[#This Row],[source_table]],Otazka4_2__2[[#This Row],[year_data_previous]])</f>
        <v>potraviny2005</v>
      </c>
      <c r="D24">
        <v>52.808909999999997</v>
      </c>
    </row>
    <row r="25" spans="1:4" x14ac:dyDescent="0.3">
      <c r="A25" t="s">
        <v>64</v>
      </c>
      <c r="B25">
        <v>2006</v>
      </c>
      <c r="C25" t="str">
        <f>_xlfn.CONCAT(Otazka4_2__2[[#This Row],[source_table]],Otazka4_2__2[[#This Row],[year_data_previous]])</f>
        <v>potraviny2006</v>
      </c>
      <c r="D25">
        <v>56.231679999999997</v>
      </c>
    </row>
    <row r="26" spans="1:4" x14ac:dyDescent="0.3">
      <c r="A26" t="s">
        <v>64</v>
      </c>
      <c r="B26">
        <v>2007</v>
      </c>
      <c r="C26" t="str">
        <f>_xlfn.CONCAT(Otazka4_2__2[[#This Row],[source_table]],Otazka4_2__2[[#This Row],[year_data_previous]])</f>
        <v>potraviny2007</v>
      </c>
      <c r="D26">
        <v>60.150500000000001</v>
      </c>
    </row>
    <row r="27" spans="1:4" x14ac:dyDescent="0.3">
      <c r="A27" t="s">
        <v>64</v>
      </c>
      <c r="B27">
        <v>2008</v>
      </c>
      <c r="C27" t="str">
        <f>_xlfn.CONCAT(Otazka4_2__2[[#This Row],[source_table]],Otazka4_2__2[[#This Row],[year_data_previous]])</f>
        <v>potraviny2008</v>
      </c>
      <c r="D27">
        <v>56.174259999999997</v>
      </c>
    </row>
    <row r="28" spans="1:4" x14ac:dyDescent="0.3">
      <c r="A28" t="s">
        <v>64</v>
      </c>
      <c r="B28">
        <v>2009</v>
      </c>
      <c r="C28" t="str">
        <f>_xlfn.CONCAT(Otazka4_2__2[[#This Row],[source_table]],Otazka4_2__2[[#This Row],[year_data_previous]])</f>
        <v>potraviny2009</v>
      </c>
      <c r="D28">
        <v>56.660400000000003</v>
      </c>
    </row>
    <row r="29" spans="1:4" x14ac:dyDescent="0.3">
      <c r="A29" t="s">
        <v>64</v>
      </c>
      <c r="B29">
        <v>2010</v>
      </c>
      <c r="C29" t="str">
        <f>_xlfn.CONCAT(Otazka4_2__2[[#This Row],[source_table]],Otazka4_2__2[[#This Row],[year_data_previous]])</f>
        <v>potraviny2010</v>
      </c>
      <c r="D29">
        <v>57.660400000000003</v>
      </c>
    </row>
    <row r="30" spans="1:4" x14ac:dyDescent="0.3">
      <c r="A30" t="s">
        <v>64</v>
      </c>
      <c r="B30">
        <v>2011</v>
      </c>
      <c r="C30" t="str">
        <f>_xlfn.CONCAT(Otazka4_2__2[[#This Row],[source_table]],Otazka4_2__2[[#This Row],[year_data_previous]])</f>
        <v>potraviny2011</v>
      </c>
      <c r="D30">
        <v>65.599010000000007</v>
      </c>
    </row>
    <row r="31" spans="1:4" x14ac:dyDescent="0.3">
      <c r="A31" t="s">
        <v>64</v>
      </c>
      <c r="B31">
        <v>2012</v>
      </c>
      <c r="C31" t="str">
        <f>_xlfn.CONCAT(Otazka4_2__2[[#This Row],[source_table]],Otazka4_2__2[[#This Row],[year_data_previous]])</f>
        <v>potraviny2012</v>
      </c>
      <c r="D31">
        <v>66.546530000000004</v>
      </c>
    </row>
    <row r="32" spans="1:4" x14ac:dyDescent="0.3">
      <c r="A32" t="s">
        <v>64</v>
      </c>
      <c r="B32">
        <v>2013</v>
      </c>
      <c r="C32" t="str">
        <f>_xlfn.CONCAT(Otazka4_2__2[[#This Row],[source_table]],Otazka4_2__2[[#This Row],[year_data_previous]])</f>
        <v>potraviny2013</v>
      </c>
      <c r="D32">
        <v>67.165350000000004</v>
      </c>
    </row>
    <row r="33" spans="1:4" x14ac:dyDescent="0.3">
      <c r="A33" t="s">
        <v>64</v>
      </c>
      <c r="B33">
        <v>2014</v>
      </c>
      <c r="C33" t="str">
        <f>_xlfn.CONCAT(Otazka4_2__2[[#This Row],[source_table]],Otazka4_2__2[[#This Row],[year_data_previous]])</f>
        <v>potraviny2014</v>
      </c>
      <c r="D33">
        <v>65.635239999999996</v>
      </c>
    </row>
    <row r="34" spans="1:4" x14ac:dyDescent="0.3">
      <c r="A34" t="s">
        <v>64</v>
      </c>
      <c r="B34">
        <v>2015</v>
      </c>
      <c r="C34" t="str">
        <f>_xlfn.CONCAT(Otazka4_2__2[[#This Row],[source_table]],Otazka4_2__2[[#This Row],[year_data_previous]])</f>
        <v>potraviny2015</v>
      </c>
      <c r="D34">
        <v>64.126670000000004</v>
      </c>
    </row>
    <row r="35" spans="1:4" x14ac:dyDescent="0.3">
      <c r="A35" t="s">
        <v>64</v>
      </c>
      <c r="B35">
        <v>2016</v>
      </c>
      <c r="C35" t="str">
        <f>_xlfn.CONCAT(Otazka4_2__2[[#This Row],[source_table]],Otazka4_2__2[[#This Row],[year_data_previous]])</f>
        <v>potraviny2016</v>
      </c>
      <c r="D35">
        <v>72.235240000000005</v>
      </c>
    </row>
    <row r="36" spans="1:4" x14ac:dyDescent="0.3">
      <c r="A36" t="s">
        <v>64</v>
      </c>
      <c r="B36">
        <v>2017</v>
      </c>
      <c r="C36" t="str">
        <f>_xlfn.CONCAT(Otazka4_2__2[[#This Row],[source_table]],Otazka4_2__2[[#This Row],[year_data_previous]])</f>
        <v>potraviny2017</v>
      </c>
      <c r="D36">
        <v>74.104759999999999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03E05-AEA9-4E14-A575-10DDBCE9E19E}">
  <dimension ref="A3:W7"/>
  <sheetViews>
    <sheetView workbookViewId="0">
      <selection activeCell="AB23" sqref="AB23"/>
    </sheetView>
  </sheetViews>
  <sheetFormatPr defaultRowHeight="14.4" x14ac:dyDescent="0.3"/>
  <cols>
    <col min="1" max="1" width="19.33203125" bestFit="1" customWidth="1"/>
    <col min="2" max="2" width="15.5546875" hidden="1" customWidth="1"/>
    <col min="3" max="7" width="5" hidden="1" customWidth="1"/>
    <col min="8" max="19" width="5" bestFit="1" customWidth="1"/>
    <col min="20" max="20" width="5.21875" hidden="1" customWidth="1"/>
    <col min="21" max="22" width="5" hidden="1" customWidth="1"/>
    <col min="23" max="23" width="5.21875" hidden="1" customWidth="1"/>
    <col min="24" max="24" width="10.77734375" bestFit="1" customWidth="1"/>
  </cols>
  <sheetData>
    <row r="3" spans="1:23" x14ac:dyDescent="0.3">
      <c r="A3" s="1" t="s">
        <v>61</v>
      </c>
      <c r="B3" s="1" t="s">
        <v>24</v>
      </c>
    </row>
    <row r="4" spans="1:23" x14ac:dyDescent="0.3">
      <c r="A4" s="7" t="s">
        <v>23</v>
      </c>
      <c r="B4" s="8">
        <v>2000</v>
      </c>
      <c r="C4" s="8">
        <v>2001</v>
      </c>
      <c r="D4" s="8">
        <v>2002</v>
      </c>
      <c r="E4" s="8">
        <v>2003</v>
      </c>
      <c r="F4" s="8">
        <v>2004</v>
      </c>
      <c r="G4" s="8">
        <v>2005</v>
      </c>
      <c r="H4" s="8">
        <v>2006</v>
      </c>
      <c r="I4" s="8">
        <v>2007</v>
      </c>
      <c r="J4" s="8">
        <v>2008</v>
      </c>
      <c r="K4" s="8">
        <v>2009</v>
      </c>
      <c r="L4" s="8">
        <v>2010</v>
      </c>
      <c r="M4" s="8">
        <v>2011</v>
      </c>
      <c r="N4" s="8">
        <v>2012</v>
      </c>
      <c r="O4" s="8">
        <v>2013</v>
      </c>
      <c r="P4" s="8">
        <v>2014</v>
      </c>
      <c r="Q4" s="8">
        <v>2015</v>
      </c>
      <c r="R4" s="8">
        <v>2016</v>
      </c>
      <c r="S4" s="8">
        <v>2017</v>
      </c>
      <c r="T4">
        <v>2018</v>
      </c>
      <c r="U4">
        <v>2019</v>
      </c>
      <c r="V4">
        <v>2020</v>
      </c>
      <c r="W4">
        <v>2021</v>
      </c>
    </row>
    <row r="5" spans="1:23" x14ac:dyDescent="0.3">
      <c r="A5" s="9" t="s">
        <v>63</v>
      </c>
      <c r="B5" s="10">
        <v>9.7487603492178998E-2</v>
      </c>
      <c r="C5" s="10">
        <v>8.2959899804514681E-2</v>
      </c>
      <c r="D5" s="10">
        <v>6.07558593608577E-2</v>
      </c>
      <c r="E5" s="10">
        <v>6.2872437473390441E-2</v>
      </c>
      <c r="F5" s="10">
        <v>5.6040385585906405E-2</v>
      </c>
      <c r="G5" s="10">
        <v>6.6997530840910979E-2</v>
      </c>
      <c r="H5" s="10">
        <v>6.8371492441684723E-2</v>
      </c>
      <c r="I5" s="10">
        <v>7.8723943579393607E-2</v>
      </c>
      <c r="J5" s="10">
        <v>3.1596076150691488E-2</v>
      </c>
      <c r="K5" s="10">
        <v>1.9542198670665423E-2</v>
      </c>
      <c r="L5" s="10">
        <v>2.3045499872335506E-2</v>
      </c>
      <c r="M5" s="12">
        <v>3.0314224172676374E-2</v>
      </c>
      <c r="N5" s="10">
        <v>-1.5569248693700355E-2</v>
      </c>
      <c r="O5" s="10">
        <v>2.5585390324959656E-2</v>
      </c>
      <c r="P5" s="10">
        <v>2.5082515960233476E-2</v>
      </c>
      <c r="Q5" s="10">
        <v>3.6496035658966974E-2</v>
      </c>
      <c r="R5" s="10">
        <v>6.282187375762871E-2</v>
      </c>
      <c r="S5" s="10">
        <v>7.6239341598643318E-2</v>
      </c>
      <c r="T5" s="11">
        <v>7.3812494271589202E-2</v>
      </c>
      <c r="U5" s="11">
        <v>2.3009381878902557E-2</v>
      </c>
      <c r="V5" s="11">
        <v>3.1260279382062439E-2</v>
      </c>
      <c r="W5" s="11" t="e">
        <v>#N/A</v>
      </c>
    </row>
    <row r="6" spans="1:23" x14ac:dyDescent="0.3">
      <c r="A6" s="9" t="s">
        <v>64</v>
      </c>
      <c r="B6" s="10"/>
      <c r="C6" s="10"/>
      <c r="D6" s="10"/>
      <c r="E6" s="10"/>
      <c r="F6" s="10"/>
      <c r="G6" s="10"/>
      <c r="H6" s="10">
        <v>6.4814251988916327E-2</v>
      </c>
      <c r="I6" s="10">
        <v>6.9690608567981593E-2</v>
      </c>
      <c r="J6" s="10">
        <v>-6.6104853658739415E-2</v>
      </c>
      <c r="K6" s="10">
        <v>8.65414159438882E-3</v>
      </c>
      <c r="L6" s="10">
        <v>1.7649010596465953E-2</v>
      </c>
      <c r="M6" s="12">
        <v>0.13767871884343497</v>
      </c>
      <c r="N6" s="10">
        <v>1.4444120421939211E-2</v>
      </c>
      <c r="O6" s="10">
        <v>9.2990573663269682E-3</v>
      </c>
      <c r="P6" s="10">
        <v>-2.2781240624816346E-2</v>
      </c>
      <c r="Q6" s="10">
        <v>-2.29841469308254E-2</v>
      </c>
      <c r="R6" s="10">
        <v>0.1264461416755307</v>
      </c>
      <c r="S6" s="10">
        <v>2.5880996588368621E-2</v>
      </c>
      <c r="T6" s="11" t="e">
        <v>#N/A</v>
      </c>
      <c r="U6" s="11"/>
      <c r="V6" s="11"/>
      <c r="W6" s="11"/>
    </row>
    <row r="7" spans="1:23" x14ac:dyDescent="0.3">
      <c r="B7" s="6"/>
      <c r="C7" s="6"/>
      <c r="D7" s="6"/>
      <c r="E7" s="6"/>
      <c r="F7" s="6"/>
      <c r="G7" s="6"/>
      <c r="H7" s="6"/>
      <c r="I7" s="6"/>
      <c r="J7" s="6"/>
      <c r="K7" s="6"/>
      <c r="L7" s="6"/>
      <c r="M7" s="6"/>
      <c r="N7" s="6"/>
      <c r="O7" s="6"/>
      <c r="P7" s="6"/>
      <c r="Q7" s="6"/>
      <c r="R7" s="6"/>
      <c r="S7" s="6"/>
      <c r="T7" s="6"/>
      <c r="U7" s="6"/>
      <c r="V7" s="6"/>
      <c r="W7"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82EB-6BAF-4DF0-8B47-5B6DF1E19A7A}">
  <dimension ref="A1:J1344"/>
  <sheetViews>
    <sheetView topLeftCell="A48" workbookViewId="0">
      <selection activeCell="J53" sqref="J53"/>
    </sheetView>
  </sheetViews>
  <sheetFormatPr defaultRowHeight="14.4" x14ac:dyDescent="0.3"/>
  <cols>
    <col min="1" max="1" width="6.88671875" bestFit="1" customWidth="1"/>
    <col min="2" max="2" width="12" bestFit="1" customWidth="1"/>
    <col min="3" max="3" width="17.109375" bestFit="1" customWidth="1"/>
    <col min="4" max="4" width="29.6640625" bestFit="1" customWidth="1"/>
    <col min="5" max="5" width="25.5546875" bestFit="1" customWidth="1"/>
    <col min="6" max="6" width="21" bestFit="1" customWidth="1"/>
    <col min="7" max="7" width="11.77734375" style="6" bestFit="1" customWidth="1"/>
    <col min="8" max="8" width="16.88671875" bestFit="1" customWidth="1"/>
    <col min="9" max="9" width="7.109375" bestFit="1" customWidth="1"/>
    <col min="10" max="10" width="16.5546875" bestFit="1" customWidth="1"/>
  </cols>
  <sheetData>
    <row r="1" spans="1:10" x14ac:dyDescent="0.3">
      <c r="A1" t="s">
        <v>66</v>
      </c>
      <c r="B1" t="s">
        <v>67</v>
      </c>
      <c r="C1" t="s">
        <v>68</v>
      </c>
      <c r="D1" t="s">
        <v>60</v>
      </c>
      <c r="E1" t="s">
        <v>69</v>
      </c>
      <c r="F1" t="s">
        <v>95</v>
      </c>
      <c r="G1" s="6" t="s">
        <v>59</v>
      </c>
      <c r="H1" t="s">
        <v>96</v>
      </c>
      <c r="I1" t="s">
        <v>97</v>
      </c>
      <c r="J1" t="s">
        <v>99</v>
      </c>
    </row>
    <row r="2" spans="1:10" hidden="1" x14ac:dyDescent="0.3">
      <c r="A2">
        <v>1960</v>
      </c>
      <c r="B2">
        <v>199140913998.19699</v>
      </c>
      <c r="C2">
        <v>10276477</v>
      </c>
      <c r="D2" t="str">
        <f>_xlfn.CONCAT(otazka5_1[[#This Row],[year]],otazka5_1[[#This Row],[region_in_world]])</f>
        <v>1960Australia and New Zealand</v>
      </c>
      <c r="E2" t="s">
        <v>70</v>
      </c>
      <c r="F2">
        <f>VLOOKUP(otazka5_1[[#This Row],[compare_value]],'otazka5-2'!B:C,2,FALSE)</f>
        <v>204091098084.21399</v>
      </c>
      <c r="G2" s="6">
        <f>otazka5_1[[#This Row],[sum_GDP_prev_year]]/otazka5_1[[#This Row],[sum_GDP]]-1</f>
        <v>2.4857694918794193E-2</v>
      </c>
      <c r="H2" s="6" t="e">
        <f>VLOOKUP(otazka5_1[[#This Row],[year]],'otazka5-3'!A:D,4,FALSE)</f>
        <v>#N/A</v>
      </c>
      <c r="I2" s="11" t="e">
        <f>otazka5_1[[#This Row],[difference_food]]</f>
        <v>#N/A</v>
      </c>
      <c r="J2" s="11" t="e">
        <f>otazka5_1[[#This Row],[difference_food]]-otazka5_1[[#This Row],[difference]]</f>
        <v>#N/A</v>
      </c>
    </row>
    <row r="3" spans="1:10" hidden="1" x14ac:dyDescent="0.3">
      <c r="A3">
        <v>1961</v>
      </c>
      <c r="B3">
        <v>204091098084.21399</v>
      </c>
      <c r="C3">
        <v>10483000</v>
      </c>
      <c r="D3" t="str">
        <f>_xlfn.CONCAT(otazka5_1[[#This Row],[year]],otazka5_1[[#This Row],[region_in_world]])</f>
        <v>1961Australia and New Zealand</v>
      </c>
      <c r="E3" t="s">
        <v>70</v>
      </c>
      <c r="F3">
        <f>VLOOKUP(otazka5_1[[#This Row],[compare_value]],'otazka5-2'!B:C,2,FALSE)</f>
        <v>206736296993.32401</v>
      </c>
      <c r="G3" s="6">
        <f>otazka5_1[[#This Row],[sum_GDP_prev_year]]/otazka5_1[[#This Row],[sum_GDP]]-1</f>
        <v>1.2960873521384642E-2</v>
      </c>
      <c r="H3" s="6" t="e">
        <f>VLOOKUP(otazka5_1[[#This Row],[year]],'otazka5-3'!A:D,4,FALSE)</f>
        <v>#N/A</v>
      </c>
      <c r="I3" s="11" t="e">
        <f>otazka5_1[[#This Row],[difference_food]]</f>
        <v>#N/A</v>
      </c>
      <c r="J3" s="11" t="e">
        <f>otazka5_1[[#This Row],[difference_food]]-otazka5_1[[#This Row],[difference]]</f>
        <v>#N/A</v>
      </c>
    </row>
    <row r="4" spans="1:10" hidden="1" x14ac:dyDescent="0.3">
      <c r="A4">
        <v>1962</v>
      </c>
      <c r="B4">
        <v>206736296993.32401</v>
      </c>
      <c r="C4">
        <v>10742000</v>
      </c>
      <c r="D4" t="str">
        <f>_xlfn.CONCAT(otazka5_1[[#This Row],[year]],otazka5_1[[#This Row],[region_in_world]])</f>
        <v>1962Australia and New Zealand</v>
      </c>
      <c r="E4" t="s">
        <v>70</v>
      </c>
      <c r="F4">
        <f>VLOOKUP(otazka5_1[[#This Row],[compare_value]],'otazka5-2'!B:C,2,FALSE)</f>
        <v>219584193744.78699</v>
      </c>
      <c r="G4" s="6">
        <f>otazka5_1[[#This Row],[sum_GDP_prev_year]]/otazka5_1[[#This Row],[sum_GDP]]-1</f>
        <v>6.2146303954926152E-2</v>
      </c>
      <c r="H4" s="6" t="e">
        <f>VLOOKUP(otazka5_1[[#This Row],[year]],'otazka5-3'!A:D,4,FALSE)</f>
        <v>#N/A</v>
      </c>
      <c r="I4" s="11" t="e">
        <f>otazka5_1[[#This Row],[difference_food]]</f>
        <v>#N/A</v>
      </c>
      <c r="J4" s="11" t="e">
        <f>otazka5_1[[#This Row],[difference_food]]-otazka5_1[[#This Row],[difference]]</f>
        <v>#N/A</v>
      </c>
    </row>
    <row r="5" spans="1:10" hidden="1" x14ac:dyDescent="0.3">
      <c r="A5">
        <v>1963</v>
      </c>
      <c r="B5">
        <v>219584193744.78699</v>
      </c>
      <c r="C5">
        <v>10950000</v>
      </c>
      <c r="D5" t="str">
        <f>_xlfn.CONCAT(otazka5_1[[#This Row],[year]],otazka5_1[[#This Row],[region_in_world]])</f>
        <v>1963Australia and New Zealand</v>
      </c>
      <c r="E5" t="s">
        <v>70</v>
      </c>
      <c r="F5">
        <f>VLOOKUP(otazka5_1[[#This Row],[compare_value]],'otazka5-2'!B:C,2,FALSE)</f>
        <v>234907925364.00201</v>
      </c>
      <c r="G5" s="6">
        <f>otazka5_1[[#This Row],[sum_GDP_prev_year]]/otazka5_1[[#This Row],[sum_GDP]]-1</f>
        <v>6.9785221594889091E-2</v>
      </c>
      <c r="H5" s="6" t="e">
        <f>VLOOKUP(otazka5_1[[#This Row],[year]],'otazka5-3'!A:D,4,FALSE)</f>
        <v>#N/A</v>
      </c>
      <c r="I5" s="11" t="e">
        <f>otazka5_1[[#This Row],[difference_food]]</f>
        <v>#N/A</v>
      </c>
      <c r="J5" s="11" t="e">
        <f>otazka5_1[[#This Row],[difference_food]]-otazka5_1[[#This Row],[difference]]</f>
        <v>#N/A</v>
      </c>
    </row>
    <row r="6" spans="1:10" hidden="1" x14ac:dyDescent="0.3">
      <c r="A6">
        <v>1964</v>
      </c>
      <c r="B6">
        <v>234907925364.00201</v>
      </c>
      <c r="C6">
        <v>11167000</v>
      </c>
      <c r="D6" t="str">
        <f>_xlfn.CONCAT(otazka5_1[[#This Row],[year]],otazka5_1[[#This Row],[region_in_world]])</f>
        <v>1964Australia and New Zealand</v>
      </c>
      <c r="E6" t="s">
        <v>70</v>
      </c>
      <c r="F6">
        <f>VLOOKUP(otazka5_1[[#This Row],[compare_value]],'otazka5-2'!B:C,2,FALSE)</f>
        <v>248963655147.25699</v>
      </c>
      <c r="G6" s="6">
        <f>otazka5_1[[#This Row],[sum_GDP_prev_year]]/otazka5_1[[#This Row],[sum_GDP]]-1</f>
        <v>5.983505989197635E-2</v>
      </c>
      <c r="H6" s="6" t="e">
        <f>VLOOKUP(otazka5_1[[#This Row],[year]],'otazka5-3'!A:D,4,FALSE)</f>
        <v>#N/A</v>
      </c>
      <c r="I6" s="11" t="e">
        <f>otazka5_1[[#This Row],[difference_food]]</f>
        <v>#N/A</v>
      </c>
      <c r="J6" s="11" t="e">
        <f>otazka5_1[[#This Row],[difference_food]]-otazka5_1[[#This Row],[difference]]</f>
        <v>#N/A</v>
      </c>
    </row>
    <row r="7" spans="1:10" hidden="1" x14ac:dyDescent="0.3">
      <c r="A7">
        <v>1965</v>
      </c>
      <c r="B7">
        <v>248963655147.25699</v>
      </c>
      <c r="C7">
        <v>11388000</v>
      </c>
      <c r="D7" t="str">
        <f>_xlfn.CONCAT(otazka5_1[[#This Row],[year]],otazka5_1[[#This Row],[region_in_world]])</f>
        <v>1965Australia and New Zealand</v>
      </c>
      <c r="E7" t="s">
        <v>70</v>
      </c>
      <c r="F7">
        <f>VLOOKUP(otazka5_1[[#This Row],[compare_value]],'otazka5-2'!B:C,2,FALSE)</f>
        <v>254895110718.513</v>
      </c>
      <c r="G7" s="6">
        <f>otazka5_1[[#This Row],[sum_GDP_prev_year]]/otazka5_1[[#This Row],[sum_GDP]]-1</f>
        <v>2.3824584225949241E-2</v>
      </c>
      <c r="H7" s="6" t="e">
        <f>VLOOKUP(otazka5_1[[#This Row],[year]],'otazka5-3'!A:D,4,FALSE)</f>
        <v>#N/A</v>
      </c>
      <c r="I7" s="11" t="e">
        <f>otazka5_1[[#This Row],[difference_food]]</f>
        <v>#N/A</v>
      </c>
      <c r="J7" s="11" t="e">
        <f>otazka5_1[[#This Row],[difference_food]]-otazka5_1[[#This Row],[difference]]</f>
        <v>#N/A</v>
      </c>
    </row>
    <row r="8" spans="1:10" hidden="1" x14ac:dyDescent="0.3">
      <c r="A8">
        <v>1966</v>
      </c>
      <c r="B8">
        <v>254895110718.513</v>
      </c>
      <c r="C8">
        <v>11651000</v>
      </c>
      <c r="D8" t="str">
        <f>_xlfn.CONCAT(otazka5_1[[#This Row],[year]],otazka5_1[[#This Row],[region_in_world]])</f>
        <v>1966Australia and New Zealand</v>
      </c>
      <c r="E8" t="s">
        <v>70</v>
      </c>
      <c r="F8">
        <f>VLOOKUP(otazka5_1[[#This Row],[compare_value]],'otazka5-2'!B:C,2,FALSE)</f>
        <v>270960181431.04199</v>
      </c>
      <c r="G8" s="6">
        <f>otazka5_1[[#This Row],[sum_GDP_prev_year]]/otazka5_1[[#This Row],[sum_GDP]]-1</f>
        <v>6.3026201904162971E-2</v>
      </c>
      <c r="H8" s="6" t="e">
        <f>VLOOKUP(otazka5_1[[#This Row],[year]],'otazka5-3'!A:D,4,FALSE)</f>
        <v>#N/A</v>
      </c>
      <c r="I8" s="11" t="e">
        <f>otazka5_1[[#This Row],[difference_food]]</f>
        <v>#N/A</v>
      </c>
      <c r="J8" s="11" t="e">
        <f>otazka5_1[[#This Row],[difference_food]]-otazka5_1[[#This Row],[difference]]</f>
        <v>#N/A</v>
      </c>
    </row>
    <row r="9" spans="1:10" hidden="1" x14ac:dyDescent="0.3">
      <c r="A9">
        <v>1967</v>
      </c>
      <c r="B9">
        <v>270960181431.04199</v>
      </c>
      <c r="C9">
        <v>11799000</v>
      </c>
      <c r="D9" t="str">
        <f>_xlfn.CONCAT(otazka5_1[[#This Row],[year]],otazka5_1[[#This Row],[region_in_world]])</f>
        <v>1967Australia and New Zealand</v>
      </c>
      <c r="E9" t="s">
        <v>70</v>
      </c>
      <c r="F9">
        <f>VLOOKUP(otazka5_1[[#This Row],[compare_value]],'otazka5-2'!B:C,2,FALSE)</f>
        <v>284767807750.20203</v>
      </c>
      <c r="G9" s="6">
        <f>otazka5_1[[#This Row],[sum_GDP_prev_year]]/otazka5_1[[#This Row],[sum_GDP]]-1</f>
        <v>5.0958138004768117E-2</v>
      </c>
      <c r="H9" s="6" t="e">
        <f>VLOOKUP(otazka5_1[[#This Row],[year]],'otazka5-3'!A:D,4,FALSE)</f>
        <v>#N/A</v>
      </c>
      <c r="I9" s="11" t="e">
        <f>otazka5_1[[#This Row],[difference_food]]</f>
        <v>#N/A</v>
      </c>
      <c r="J9" s="11" t="e">
        <f>otazka5_1[[#This Row],[difference_food]]-otazka5_1[[#This Row],[difference]]</f>
        <v>#N/A</v>
      </c>
    </row>
    <row r="10" spans="1:10" hidden="1" x14ac:dyDescent="0.3">
      <c r="A10">
        <v>1968</v>
      </c>
      <c r="B10">
        <v>284767807750.20203</v>
      </c>
      <c r="C10">
        <v>12009000</v>
      </c>
      <c r="D10" t="str">
        <f>_xlfn.CONCAT(otazka5_1[[#This Row],[year]],otazka5_1[[#This Row],[region_in_world]])</f>
        <v>1968Australia and New Zealand</v>
      </c>
      <c r="E10" t="s">
        <v>70</v>
      </c>
      <c r="F10">
        <f>VLOOKUP(otazka5_1[[#This Row],[compare_value]],'otazka5-2'!B:C,2,FALSE)</f>
        <v>304827789929.508</v>
      </c>
      <c r="G10" s="6">
        <f>otazka5_1[[#This Row],[sum_GDP_prev_year]]/otazka5_1[[#This Row],[sum_GDP]]-1</f>
        <v>7.0443293214177416E-2</v>
      </c>
      <c r="H10" s="6" t="e">
        <f>VLOOKUP(otazka5_1[[#This Row],[year]],'otazka5-3'!A:D,4,FALSE)</f>
        <v>#N/A</v>
      </c>
      <c r="I10" s="11" t="e">
        <f>otazka5_1[[#This Row],[difference_food]]</f>
        <v>#N/A</v>
      </c>
      <c r="J10" s="11" t="e">
        <f>otazka5_1[[#This Row],[difference_food]]-otazka5_1[[#This Row],[difference]]</f>
        <v>#N/A</v>
      </c>
    </row>
    <row r="11" spans="1:10" hidden="1" x14ac:dyDescent="0.3">
      <c r="A11">
        <v>1969</v>
      </c>
      <c r="B11">
        <v>304827789929.508</v>
      </c>
      <c r="C11">
        <v>12263000</v>
      </c>
      <c r="D11" t="str">
        <f>_xlfn.CONCAT(otazka5_1[[#This Row],[year]],otazka5_1[[#This Row],[region_in_world]])</f>
        <v>1969Australia and New Zealand</v>
      </c>
      <c r="E11" t="s">
        <v>70</v>
      </c>
      <c r="F11">
        <f>VLOOKUP(otazka5_1[[#This Row],[compare_value]],'otazka5-2'!B:C,2,FALSE)</f>
        <v>326690607759.58801</v>
      </c>
      <c r="G11" s="6">
        <f>otazka5_1[[#This Row],[sum_GDP_prev_year]]/otazka5_1[[#This Row],[sum_GDP]]-1</f>
        <v>7.1721865762750303E-2</v>
      </c>
      <c r="H11" s="6" t="e">
        <f>VLOOKUP(otazka5_1[[#This Row],[year]],'otazka5-3'!A:D,4,FALSE)</f>
        <v>#N/A</v>
      </c>
      <c r="I11" s="11" t="e">
        <f>otazka5_1[[#This Row],[difference_food]]</f>
        <v>#N/A</v>
      </c>
      <c r="J11" s="11" t="e">
        <f>otazka5_1[[#This Row],[difference_food]]-otazka5_1[[#This Row],[difference]]</f>
        <v>#N/A</v>
      </c>
    </row>
    <row r="12" spans="1:10" hidden="1" x14ac:dyDescent="0.3">
      <c r="A12">
        <v>1970</v>
      </c>
      <c r="B12">
        <v>326690607759.58801</v>
      </c>
      <c r="C12">
        <v>12507000</v>
      </c>
      <c r="D12" t="str">
        <f>_xlfn.CONCAT(otazka5_1[[#This Row],[year]],otazka5_1[[#This Row],[region_in_world]])</f>
        <v>1970Australia and New Zealand</v>
      </c>
      <c r="E12" t="s">
        <v>70</v>
      </c>
      <c r="F12">
        <f>VLOOKUP(otazka5_1[[#This Row],[compare_value]],'otazka5-2'!B:C,2,FALSE)</f>
        <v>339770265830.80499</v>
      </c>
      <c r="G12" s="6">
        <f>otazka5_1[[#This Row],[sum_GDP_prev_year]]/otazka5_1[[#This Row],[sum_GDP]]-1</f>
        <v>4.0036835343739918E-2</v>
      </c>
      <c r="H12" s="6" t="e">
        <f>VLOOKUP(otazka5_1[[#This Row],[year]],'otazka5-3'!A:D,4,FALSE)</f>
        <v>#N/A</v>
      </c>
      <c r="I12" s="11" t="e">
        <f>otazka5_1[[#This Row],[difference_food]]</f>
        <v>#N/A</v>
      </c>
      <c r="J12" s="11" t="e">
        <f>otazka5_1[[#This Row],[difference_food]]-otazka5_1[[#This Row],[difference]]</f>
        <v>#N/A</v>
      </c>
    </row>
    <row r="13" spans="1:10" hidden="1" x14ac:dyDescent="0.3">
      <c r="A13">
        <v>1971</v>
      </c>
      <c r="B13">
        <v>339770265830.80499</v>
      </c>
      <c r="C13">
        <v>12937000</v>
      </c>
      <c r="D13" t="str">
        <f>_xlfn.CONCAT(otazka5_1[[#This Row],[year]],otazka5_1[[#This Row],[region_in_world]])</f>
        <v>1971Australia and New Zealand</v>
      </c>
      <c r="E13" t="s">
        <v>70</v>
      </c>
      <c r="F13">
        <f>VLOOKUP(otazka5_1[[#This Row],[compare_value]],'otazka5-2'!B:C,2,FALSE)</f>
        <v>353063857427.948</v>
      </c>
      <c r="G13" s="6">
        <f>otazka5_1[[#This Row],[sum_GDP_prev_year]]/otazka5_1[[#This Row],[sum_GDP]]-1</f>
        <v>3.9125235295788929E-2</v>
      </c>
      <c r="H13" s="6" t="e">
        <f>VLOOKUP(otazka5_1[[#This Row],[year]],'otazka5-3'!A:D,4,FALSE)</f>
        <v>#N/A</v>
      </c>
      <c r="I13" s="11" t="e">
        <f>otazka5_1[[#This Row],[difference_food]]</f>
        <v>#N/A</v>
      </c>
      <c r="J13" s="11" t="e">
        <f>otazka5_1[[#This Row],[difference_food]]-otazka5_1[[#This Row],[difference]]</f>
        <v>#N/A</v>
      </c>
    </row>
    <row r="14" spans="1:10" hidden="1" x14ac:dyDescent="0.3">
      <c r="A14">
        <v>1972</v>
      </c>
      <c r="B14">
        <v>353063857427.948</v>
      </c>
      <c r="C14">
        <v>13177000</v>
      </c>
      <c r="D14" t="str">
        <f>_xlfn.CONCAT(otazka5_1[[#This Row],[year]],otazka5_1[[#This Row],[region_in_world]])</f>
        <v>1972Australia and New Zealand</v>
      </c>
      <c r="E14" t="s">
        <v>70</v>
      </c>
      <c r="F14">
        <f>VLOOKUP(otazka5_1[[#This Row],[compare_value]],'otazka5-2'!B:C,2,FALSE)</f>
        <v>362291969207.74902</v>
      </c>
      <c r="G14" s="6">
        <f>otazka5_1[[#This Row],[sum_GDP_prev_year]]/otazka5_1[[#This Row],[sum_GDP]]-1</f>
        <v>2.6137231511113468E-2</v>
      </c>
      <c r="H14" s="6" t="e">
        <f>VLOOKUP(otazka5_1[[#This Row],[year]],'otazka5-3'!A:D,4,FALSE)</f>
        <v>#N/A</v>
      </c>
      <c r="I14" s="11" t="e">
        <f>otazka5_1[[#This Row],[difference_food]]</f>
        <v>#N/A</v>
      </c>
      <c r="J14" s="11" t="e">
        <f>otazka5_1[[#This Row],[difference_food]]-otazka5_1[[#This Row],[difference]]</f>
        <v>#N/A</v>
      </c>
    </row>
    <row r="15" spans="1:10" hidden="1" x14ac:dyDescent="0.3">
      <c r="A15">
        <v>1973</v>
      </c>
      <c r="B15">
        <v>362291969207.74902</v>
      </c>
      <c r="C15">
        <v>13380000</v>
      </c>
      <c r="D15" t="str">
        <f>_xlfn.CONCAT(otazka5_1[[#This Row],[year]],otazka5_1[[#This Row],[region_in_world]])</f>
        <v>1973Australia and New Zealand</v>
      </c>
      <c r="E15" t="s">
        <v>70</v>
      </c>
      <c r="F15">
        <f>VLOOKUP(otazka5_1[[#This Row],[compare_value]],'otazka5-2'!B:C,2,FALSE)</f>
        <v>377158120785.39899</v>
      </c>
      <c r="G15" s="6">
        <f>otazka5_1[[#This Row],[sum_GDP_prev_year]]/otazka5_1[[#This Row],[sum_GDP]]-1</f>
        <v>4.1033621612311499E-2</v>
      </c>
      <c r="H15" s="6" t="e">
        <f>VLOOKUP(otazka5_1[[#This Row],[year]],'otazka5-3'!A:D,4,FALSE)</f>
        <v>#N/A</v>
      </c>
      <c r="I15" s="11" t="e">
        <f>otazka5_1[[#This Row],[difference_food]]</f>
        <v>#N/A</v>
      </c>
      <c r="J15" s="11" t="e">
        <f>otazka5_1[[#This Row],[difference_food]]-otazka5_1[[#This Row],[difference]]</f>
        <v>#N/A</v>
      </c>
    </row>
    <row r="16" spans="1:10" hidden="1" x14ac:dyDescent="0.3">
      <c r="A16">
        <v>1974</v>
      </c>
      <c r="B16">
        <v>377158120785.39899</v>
      </c>
      <c r="C16">
        <v>13723000</v>
      </c>
      <c r="D16" t="str">
        <f>_xlfn.CONCAT(otazka5_1[[#This Row],[year]],otazka5_1[[#This Row],[region_in_world]])</f>
        <v>1974Australia and New Zealand</v>
      </c>
      <c r="E16" t="s">
        <v>70</v>
      </c>
      <c r="F16">
        <f>VLOOKUP(otazka5_1[[#This Row],[compare_value]],'otazka5-2'!B:C,2,FALSE)</f>
        <v>382249441572.54797</v>
      </c>
      <c r="G16" s="6">
        <f>otazka5_1[[#This Row],[sum_GDP_prev_year]]/otazka5_1[[#This Row],[sum_GDP]]-1</f>
        <v>1.3499167873004536E-2</v>
      </c>
      <c r="H16" s="6" t="e">
        <f>VLOOKUP(otazka5_1[[#This Row],[year]],'otazka5-3'!A:D,4,FALSE)</f>
        <v>#N/A</v>
      </c>
      <c r="I16" s="11" t="e">
        <f>otazka5_1[[#This Row],[difference_food]]</f>
        <v>#N/A</v>
      </c>
      <c r="J16" s="11" t="e">
        <f>otazka5_1[[#This Row],[difference_food]]-otazka5_1[[#This Row],[difference]]</f>
        <v>#N/A</v>
      </c>
    </row>
    <row r="17" spans="1:10" hidden="1" x14ac:dyDescent="0.3">
      <c r="A17">
        <v>1975</v>
      </c>
      <c r="B17">
        <v>382249441572.54797</v>
      </c>
      <c r="C17">
        <v>13893000</v>
      </c>
      <c r="D17" t="str">
        <f>_xlfn.CONCAT(otazka5_1[[#This Row],[year]],otazka5_1[[#This Row],[region_in_world]])</f>
        <v>1975Australia and New Zealand</v>
      </c>
      <c r="E17" t="s">
        <v>70</v>
      </c>
      <c r="F17">
        <f>VLOOKUP(otazka5_1[[#This Row],[compare_value]],'otazka5-2'!B:C,2,FALSE)</f>
        <v>392140895847.66901</v>
      </c>
      <c r="G17" s="6">
        <f>otazka5_1[[#This Row],[sum_GDP_prev_year]]/otazka5_1[[#This Row],[sum_GDP]]-1</f>
        <v>2.5876962002686632E-2</v>
      </c>
      <c r="H17" s="6" t="e">
        <f>VLOOKUP(otazka5_1[[#This Row],[year]],'otazka5-3'!A:D,4,FALSE)</f>
        <v>#N/A</v>
      </c>
      <c r="I17" s="11" t="e">
        <f>otazka5_1[[#This Row],[difference_food]]</f>
        <v>#N/A</v>
      </c>
      <c r="J17" s="11" t="e">
        <f>otazka5_1[[#This Row],[difference_food]]-otazka5_1[[#This Row],[difference]]</f>
        <v>#N/A</v>
      </c>
    </row>
    <row r="18" spans="1:10" hidden="1" x14ac:dyDescent="0.3">
      <c r="A18">
        <v>1976</v>
      </c>
      <c r="B18">
        <v>392140895847.66901</v>
      </c>
      <c r="C18">
        <v>14033000</v>
      </c>
      <c r="D18" t="str">
        <f>_xlfn.CONCAT(otazka5_1[[#This Row],[year]],otazka5_1[[#This Row],[region_in_world]])</f>
        <v>1976Australia and New Zealand</v>
      </c>
      <c r="E18" t="s">
        <v>70</v>
      </c>
      <c r="F18">
        <f>VLOOKUP(otazka5_1[[#This Row],[compare_value]],'otazka5-2'!B:C,2,FALSE)</f>
        <v>474069746957.56348</v>
      </c>
      <c r="G18" s="6">
        <f>otazka5_1[[#This Row],[sum_GDP_prev_year]]/otazka5_1[[#This Row],[sum_GDP]]-1</f>
        <v>0.20892707691910961</v>
      </c>
      <c r="H18" s="6" t="e">
        <f>VLOOKUP(otazka5_1[[#This Row],[year]],'otazka5-3'!A:D,4,FALSE)</f>
        <v>#N/A</v>
      </c>
      <c r="I18" s="11" t="e">
        <f>otazka5_1[[#This Row],[difference_food]]</f>
        <v>#N/A</v>
      </c>
      <c r="J18" s="11" t="e">
        <f>otazka5_1[[#This Row],[difference_food]]-otazka5_1[[#This Row],[difference]]</f>
        <v>#N/A</v>
      </c>
    </row>
    <row r="19" spans="1:10" hidden="1" x14ac:dyDescent="0.3">
      <c r="A19">
        <v>1977</v>
      </c>
      <c r="B19">
        <v>474069746957.56348</v>
      </c>
      <c r="C19">
        <v>17312200</v>
      </c>
      <c r="D19" t="str">
        <f>_xlfn.CONCAT(otazka5_1[[#This Row],[year]],otazka5_1[[#This Row],[region_in_world]])</f>
        <v>1977Australia and New Zealand</v>
      </c>
      <c r="E19" t="s">
        <v>70</v>
      </c>
      <c r="F19">
        <f>VLOOKUP(otazka5_1[[#This Row],[compare_value]],'otazka5-2'!B:C,2,FALSE)</f>
        <v>477929114925.55469</v>
      </c>
      <c r="G19" s="6">
        <f>otazka5_1[[#This Row],[sum_GDP_prev_year]]/otazka5_1[[#This Row],[sum_GDP]]-1</f>
        <v>8.1409286139000336E-3</v>
      </c>
      <c r="H19" s="6" t="e">
        <f>VLOOKUP(otazka5_1[[#This Row],[year]],'otazka5-3'!A:D,4,FALSE)</f>
        <v>#N/A</v>
      </c>
      <c r="I19" s="11" t="e">
        <f>otazka5_1[[#This Row],[difference_food]]</f>
        <v>#N/A</v>
      </c>
      <c r="J19" s="11" t="e">
        <f>otazka5_1[[#This Row],[difference_food]]-otazka5_1[[#This Row],[difference]]</f>
        <v>#N/A</v>
      </c>
    </row>
    <row r="20" spans="1:10" hidden="1" x14ac:dyDescent="0.3">
      <c r="A20">
        <v>1978</v>
      </c>
      <c r="B20">
        <v>477929114925.55469</v>
      </c>
      <c r="C20">
        <v>17479200</v>
      </c>
      <c r="D20" t="str">
        <f>_xlfn.CONCAT(otazka5_1[[#This Row],[year]],otazka5_1[[#This Row],[region_in_world]])</f>
        <v>1978Australia and New Zealand</v>
      </c>
      <c r="E20" t="s">
        <v>70</v>
      </c>
      <c r="F20">
        <f>VLOOKUP(otazka5_1[[#This Row],[compare_value]],'otazka5-2'!B:C,2,FALSE)</f>
        <v>495994846839.90356</v>
      </c>
      <c r="G20" s="6">
        <f>otazka5_1[[#This Row],[sum_GDP_prev_year]]/otazka5_1[[#This Row],[sum_GDP]]-1</f>
        <v>3.7800023790479642E-2</v>
      </c>
      <c r="H20" s="6" t="e">
        <f>VLOOKUP(otazka5_1[[#This Row],[year]],'otazka5-3'!A:D,4,FALSE)</f>
        <v>#N/A</v>
      </c>
      <c r="I20" s="11" t="e">
        <f>otazka5_1[[#This Row],[difference_food]]</f>
        <v>#N/A</v>
      </c>
      <c r="J20" s="11" t="e">
        <f>otazka5_1[[#This Row],[difference_food]]-otazka5_1[[#This Row],[difference]]</f>
        <v>#N/A</v>
      </c>
    </row>
    <row r="21" spans="1:10" hidden="1" x14ac:dyDescent="0.3">
      <c r="A21">
        <v>1979</v>
      </c>
      <c r="B21">
        <v>495994846839.90356</v>
      </c>
      <c r="C21">
        <v>17623000</v>
      </c>
      <c r="D21" t="str">
        <f>_xlfn.CONCAT(otazka5_1[[#This Row],[year]],otazka5_1[[#This Row],[region_in_world]])</f>
        <v>1979Australia and New Zealand</v>
      </c>
      <c r="E21" t="s">
        <v>70</v>
      </c>
      <c r="F21">
        <f>VLOOKUP(otazka5_1[[#This Row],[compare_value]],'otazka5-2'!B:C,2,FALSE)</f>
        <v>509827534463.89441</v>
      </c>
      <c r="G21" s="6">
        <f>otazka5_1[[#This Row],[sum_GDP_prev_year]]/otazka5_1[[#This Row],[sum_GDP]]-1</f>
        <v>2.7888772861496491E-2</v>
      </c>
      <c r="H21" s="6" t="e">
        <f>VLOOKUP(otazka5_1[[#This Row],[year]],'otazka5-3'!A:D,4,FALSE)</f>
        <v>#N/A</v>
      </c>
      <c r="I21" s="11" t="e">
        <f>otazka5_1[[#This Row],[difference_food]]</f>
        <v>#N/A</v>
      </c>
      <c r="J21" s="11" t="e">
        <f>otazka5_1[[#This Row],[difference_food]]-otazka5_1[[#This Row],[difference]]</f>
        <v>#N/A</v>
      </c>
    </row>
    <row r="22" spans="1:10" hidden="1" x14ac:dyDescent="0.3">
      <c r="A22">
        <v>1980</v>
      </c>
      <c r="B22">
        <v>509827534463.89441</v>
      </c>
      <c r="C22">
        <v>17804900</v>
      </c>
      <c r="D22" t="str">
        <f>_xlfn.CONCAT(otazka5_1[[#This Row],[year]],otazka5_1[[#This Row],[region_in_world]])</f>
        <v>1980Australia and New Zealand</v>
      </c>
      <c r="E22" t="s">
        <v>70</v>
      </c>
      <c r="F22">
        <f>VLOOKUP(otazka5_1[[#This Row],[compare_value]],'otazka5-2'!B:C,2,FALSE)</f>
        <v>527772563198.9259</v>
      </c>
      <c r="G22" s="6">
        <f>otazka5_1[[#This Row],[sum_GDP_prev_year]]/otazka5_1[[#This Row],[sum_GDP]]-1</f>
        <v>3.5198233759385911E-2</v>
      </c>
      <c r="H22" s="6" t="e">
        <f>VLOOKUP(otazka5_1[[#This Row],[year]],'otazka5-3'!A:D,4,FALSE)</f>
        <v>#N/A</v>
      </c>
      <c r="I22" s="11" t="e">
        <f>otazka5_1[[#This Row],[difference_food]]</f>
        <v>#N/A</v>
      </c>
      <c r="J22" s="11" t="e">
        <f>otazka5_1[[#This Row],[difference_food]]-otazka5_1[[#This Row],[difference]]</f>
        <v>#N/A</v>
      </c>
    </row>
    <row r="23" spans="1:10" hidden="1" x14ac:dyDescent="0.3">
      <c r="A23">
        <v>1981</v>
      </c>
      <c r="B23">
        <v>527772563198.9259</v>
      </c>
      <c r="C23">
        <v>18051900</v>
      </c>
      <c r="D23" t="str">
        <f>_xlfn.CONCAT(otazka5_1[[#This Row],[year]],otazka5_1[[#This Row],[region_in_world]])</f>
        <v>1981Australia and New Zealand</v>
      </c>
      <c r="E23" t="s">
        <v>70</v>
      </c>
      <c r="F23">
        <f>VLOOKUP(otazka5_1[[#This Row],[compare_value]],'otazka5-2'!B:C,2,FALSE)</f>
        <v>543571243926.49976</v>
      </c>
      <c r="G23" s="6">
        <f>otazka5_1[[#This Row],[sum_GDP_prev_year]]/otazka5_1[[#This Row],[sum_GDP]]-1</f>
        <v>2.9934638193041208E-2</v>
      </c>
      <c r="H23" s="6" t="e">
        <f>VLOOKUP(otazka5_1[[#This Row],[year]],'otazka5-3'!A:D,4,FALSE)</f>
        <v>#N/A</v>
      </c>
      <c r="I23" s="11" t="e">
        <f>otazka5_1[[#This Row],[difference_food]]</f>
        <v>#N/A</v>
      </c>
      <c r="J23" s="11" t="e">
        <f>otazka5_1[[#This Row],[difference_food]]-otazka5_1[[#This Row],[difference]]</f>
        <v>#N/A</v>
      </c>
    </row>
    <row r="24" spans="1:10" hidden="1" x14ac:dyDescent="0.3">
      <c r="A24">
        <v>1982</v>
      </c>
      <c r="B24">
        <v>543571243926.49976</v>
      </c>
      <c r="C24">
        <v>18334100</v>
      </c>
      <c r="D24" t="str">
        <f>_xlfn.CONCAT(otazka5_1[[#This Row],[year]],otazka5_1[[#This Row],[region_in_world]])</f>
        <v>1982Australia and New Zealand</v>
      </c>
      <c r="E24" t="s">
        <v>70</v>
      </c>
      <c r="F24">
        <f>VLOOKUP(otazka5_1[[#This Row],[compare_value]],'otazka5-2'!B:C,2,FALSE)</f>
        <v>535750428615.82825</v>
      </c>
      <c r="G24" s="6">
        <f>otazka5_1[[#This Row],[sum_GDP_prev_year]]/otazka5_1[[#This Row],[sum_GDP]]-1</f>
        <v>-1.4387838573243217E-2</v>
      </c>
      <c r="H24" s="6" t="e">
        <f>VLOOKUP(otazka5_1[[#This Row],[year]],'otazka5-3'!A:D,4,FALSE)</f>
        <v>#N/A</v>
      </c>
      <c r="I24" s="11" t="e">
        <f>otazka5_1[[#This Row],[difference_food]]</f>
        <v>#N/A</v>
      </c>
      <c r="J24" s="11" t="e">
        <f>otazka5_1[[#This Row],[difference_food]]-otazka5_1[[#This Row],[difference]]</f>
        <v>#N/A</v>
      </c>
    </row>
    <row r="25" spans="1:10" hidden="1" x14ac:dyDescent="0.3">
      <c r="A25">
        <v>1983</v>
      </c>
      <c r="B25">
        <v>535750428615.82825</v>
      </c>
      <c r="C25">
        <v>18568300</v>
      </c>
      <c r="D25" t="str">
        <f>_xlfn.CONCAT(otazka5_1[[#This Row],[year]],otazka5_1[[#This Row],[region_in_world]])</f>
        <v>1983Australia and New Zealand</v>
      </c>
      <c r="E25" t="s">
        <v>70</v>
      </c>
      <c r="F25">
        <f>VLOOKUP(otazka5_1[[#This Row],[compare_value]],'otazka5-2'!B:C,2,FALSE)</f>
        <v>560457860558.93079</v>
      </c>
      <c r="G25" s="6">
        <f>otazka5_1[[#This Row],[sum_GDP_prev_year]]/otazka5_1[[#This Row],[sum_GDP]]-1</f>
        <v>4.6117428234144331E-2</v>
      </c>
      <c r="H25" s="6" t="e">
        <f>VLOOKUP(otazka5_1[[#This Row],[year]],'otazka5-3'!A:D,4,FALSE)</f>
        <v>#N/A</v>
      </c>
      <c r="I25" s="11" t="e">
        <f>otazka5_1[[#This Row],[difference_food]]</f>
        <v>#N/A</v>
      </c>
      <c r="J25" s="11" t="e">
        <f>otazka5_1[[#This Row],[difference_food]]-otazka5_1[[#This Row],[difference]]</f>
        <v>#N/A</v>
      </c>
    </row>
    <row r="26" spans="1:10" hidden="1" x14ac:dyDescent="0.3">
      <c r="A26">
        <v>1984</v>
      </c>
      <c r="B26">
        <v>560457860558.93079</v>
      </c>
      <c r="C26">
        <v>18771100</v>
      </c>
      <c r="D26" t="str">
        <f>_xlfn.CONCAT(otazka5_1[[#This Row],[year]],otazka5_1[[#This Row],[region_in_world]])</f>
        <v>1984Australia and New Zealand</v>
      </c>
      <c r="E26" t="s">
        <v>70</v>
      </c>
      <c r="F26">
        <f>VLOOKUP(otazka5_1[[#This Row],[compare_value]],'otazka5-2'!B:C,2,FALSE)</f>
        <v>586945757521.57227</v>
      </c>
      <c r="G26" s="6">
        <f>otazka5_1[[#This Row],[sum_GDP_prev_year]]/otazka5_1[[#This Row],[sum_GDP]]-1</f>
        <v>4.7261174883381551E-2</v>
      </c>
      <c r="H26" s="6" t="e">
        <f>VLOOKUP(otazka5_1[[#This Row],[year]],'otazka5-3'!A:D,4,FALSE)</f>
        <v>#N/A</v>
      </c>
      <c r="I26" s="11" t="e">
        <f>otazka5_1[[#This Row],[difference_food]]</f>
        <v>#N/A</v>
      </c>
      <c r="J26" s="11" t="e">
        <f>otazka5_1[[#This Row],[difference_food]]-otazka5_1[[#This Row],[difference]]</f>
        <v>#N/A</v>
      </c>
    </row>
    <row r="27" spans="1:10" hidden="1" x14ac:dyDescent="0.3">
      <c r="A27">
        <v>1985</v>
      </c>
      <c r="B27">
        <v>586945757521.57227</v>
      </c>
      <c r="C27">
        <v>19005100</v>
      </c>
      <c r="D27" t="str">
        <f>_xlfn.CONCAT(otazka5_1[[#This Row],[year]],otazka5_1[[#This Row],[region_in_world]])</f>
        <v>1985Australia and New Zealand</v>
      </c>
      <c r="E27" t="s">
        <v>70</v>
      </c>
      <c r="F27">
        <f>VLOOKUP(otazka5_1[[#This Row],[compare_value]],'otazka5-2'!B:C,2,FALSE)</f>
        <v>609552564880.41333</v>
      </c>
      <c r="G27" s="6">
        <f>otazka5_1[[#This Row],[sum_GDP_prev_year]]/otazka5_1[[#This Row],[sum_GDP]]-1</f>
        <v>3.8516007772677607E-2</v>
      </c>
      <c r="H27" s="6" t="e">
        <f>VLOOKUP(otazka5_1[[#This Row],[year]],'otazka5-3'!A:D,4,FALSE)</f>
        <v>#N/A</v>
      </c>
      <c r="I27" s="11" t="e">
        <f>otazka5_1[[#This Row],[difference_food]]</f>
        <v>#N/A</v>
      </c>
      <c r="J27" s="11" t="e">
        <f>otazka5_1[[#This Row],[difference_food]]-otazka5_1[[#This Row],[difference]]</f>
        <v>#N/A</v>
      </c>
    </row>
    <row r="28" spans="1:10" hidden="1" x14ac:dyDescent="0.3">
      <c r="A28">
        <v>1986</v>
      </c>
      <c r="B28">
        <v>609552564880.41333</v>
      </c>
      <c r="C28">
        <v>19264700</v>
      </c>
      <c r="D28" t="str">
        <f>_xlfn.CONCAT(otazka5_1[[#This Row],[year]],otazka5_1[[#This Row],[region_in_world]])</f>
        <v>1986Australia and New Zealand</v>
      </c>
      <c r="E28" t="s">
        <v>70</v>
      </c>
      <c r="F28">
        <f>VLOOKUP(otazka5_1[[#This Row],[compare_value]],'otazka5-2'!B:C,2,FALSE)</f>
        <v>623772573621.00732</v>
      </c>
      <c r="G28" s="6">
        <f>otazka5_1[[#This Row],[sum_GDP_prev_year]]/otazka5_1[[#This Row],[sum_GDP]]-1</f>
        <v>2.332860127228531E-2</v>
      </c>
      <c r="H28" s="6" t="e">
        <f>VLOOKUP(otazka5_1[[#This Row],[year]],'otazka5-3'!A:D,4,FALSE)</f>
        <v>#N/A</v>
      </c>
      <c r="I28" s="11" t="e">
        <f>otazka5_1[[#This Row],[difference_food]]</f>
        <v>#N/A</v>
      </c>
      <c r="J28" s="11" t="e">
        <f>otazka5_1[[#This Row],[difference_food]]-otazka5_1[[#This Row],[difference]]</f>
        <v>#N/A</v>
      </c>
    </row>
    <row r="29" spans="1:10" hidden="1" x14ac:dyDescent="0.3">
      <c r="A29">
        <v>1987</v>
      </c>
      <c r="B29">
        <v>623772573621.00732</v>
      </c>
      <c r="C29">
        <v>19538300</v>
      </c>
      <c r="D29" t="str">
        <f>_xlfn.CONCAT(otazka5_1[[#This Row],[year]],otazka5_1[[#This Row],[region_in_world]])</f>
        <v>1987Australia and New Zealand</v>
      </c>
      <c r="E29" t="s">
        <v>70</v>
      </c>
      <c r="F29">
        <f>VLOOKUP(otazka5_1[[#This Row],[compare_value]],'otazka5-2'!B:C,2,FALSE)</f>
        <v>654414599742.29004</v>
      </c>
      <c r="G29" s="6">
        <f>otazka5_1[[#This Row],[sum_GDP_prev_year]]/otazka5_1[[#This Row],[sum_GDP]]-1</f>
        <v>4.9123714983820843E-2</v>
      </c>
      <c r="H29" s="6" t="e">
        <f>VLOOKUP(otazka5_1[[#This Row],[year]],'otazka5-3'!A:D,4,FALSE)</f>
        <v>#N/A</v>
      </c>
      <c r="I29" s="11" t="e">
        <f>otazka5_1[[#This Row],[difference_food]]</f>
        <v>#N/A</v>
      </c>
      <c r="J29" s="11" t="e">
        <f>otazka5_1[[#This Row],[difference_food]]-otazka5_1[[#This Row],[difference]]</f>
        <v>#N/A</v>
      </c>
    </row>
    <row r="30" spans="1:10" hidden="1" x14ac:dyDescent="0.3">
      <c r="A30">
        <v>1988</v>
      </c>
      <c r="B30">
        <v>654414599742.29004</v>
      </c>
      <c r="C30">
        <v>19815600</v>
      </c>
      <c r="D30" t="str">
        <f>_xlfn.CONCAT(otazka5_1[[#This Row],[year]],otazka5_1[[#This Row],[region_in_world]])</f>
        <v>1988Australia and New Zealand</v>
      </c>
      <c r="E30" t="s">
        <v>70</v>
      </c>
      <c r="F30">
        <f>VLOOKUP(otazka5_1[[#This Row],[compare_value]],'otazka5-2'!B:C,2,FALSE)</f>
        <v>676548449552.74463</v>
      </c>
      <c r="G30" s="6">
        <f>otazka5_1[[#This Row],[sum_GDP_prev_year]]/otazka5_1[[#This Row],[sum_GDP]]-1</f>
        <v>3.3822365544978528E-2</v>
      </c>
      <c r="H30" s="6" t="e">
        <f>VLOOKUP(otazka5_1[[#This Row],[year]],'otazka5-3'!A:D,4,FALSE)</f>
        <v>#N/A</v>
      </c>
      <c r="I30" s="11" t="e">
        <f>otazka5_1[[#This Row],[difference_food]]</f>
        <v>#N/A</v>
      </c>
      <c r="J30" s="11" t="e">
        <f>otazka5_1[[#This Row],[difference_food]]-otazka5_1[[#This Row],[difference]]</f>
        <v>#N/A</v>
      </c>
    </row>
    <row r="31" spans="1:10" hidden="1" x14ac:dyDescent="0.3">
      <c r="A31">
        <v>1989</v>
      </c>
      <c r="B31">
        <v>676548449552.74463</v>
      </c>
      <c r="C31">
        <v>20113600</v>
      </c>
      <c r="D31" t="str">
        <f>_xlfn.CONCAT(otazka5_1[[#This Row],[year]],otazka5_1[[#This Row],[region_in_world]])</f>
        <v>1989Australia and New Zealand</v>
      </c>
      <c r="E31" t="s">
        <v>70</v>
      </c>
      <c r="F31">
        <f>VLOOKUP(otazka5_1[[#This Row],[compare_value]],'otazka5-2'!B:C,2,FALSE)</f>
        <v>697807889104.25012</v>
      </c>
      <c r="G31" s="6">
        <f>otazka5_1[[#This Row],[sum_GDP_prev_year]]/otazka5_1[[#This Row],[sum_GDP]]-1</f>
        <v>3.1423380787524824E-2</v>
      </c>
      <c r="H31" s="6" t="e">
        <f>VLOOKUP(otazka5_1[[#This Row],[year]],'otazka5-3'!A:D,4,FALSE)</f>
        <v>#N/A</v>
      </c>
      <c r="I31" s="11" t="e">
        <f>otazka5_1[[#This Row],[difference_food]]</f>
        <v>#N/A</v>
      </c>
      <c r="J31" s="11" t="e">
        <f>otazka5_1[[#This Row],[difference_food]]-otazka5_1[[#This Row],[difference]]</f>
        <v>#N/A</v>
      </c>
    </row>
    <row r="32" spans="1:10" hidden="1" x14ac:dyDescent="0.3">
      <c r="A32">
        <v>1990</v>
      </c>
      <c r="B32">
        <v>697807889104.25012</v>
      </c>
      <c r="C32">
        <v>20394900</v>
      </c>
      <c r="D32" t="str">
        <f>_xlfn.CONCAT(otazka5_1[[#This Row],[year]],otazka5_1[[#This Row],[region_in_world]])</f>
        <v>1990Australia and New Zealand</v>
      </c>
      <c r="E32" t="s">
        <v>70</v>
      </c>
      <c r="F32">
        <f>VLOOKUP(otazka5_1[[#This Row],[compare_value]],'otazka5-2'!B:C,2,FALSE)</f>
        <v>694443300875.44482</v>
      </c>
      <c r="G32" s="6">
        <f>otazka5_1[[#This Row],[sum_GDP_prev_year]]/otazka5_1[[#This Row],[sum_GDP]]-1</f>
        <v>-4.8216540416651243E-3</v>
      </c>
      <c r="H32" s="6" t="e">
        <f>VLOOKUP(otazka5_1[[#This Row],[year]],'otazka5-3'!A:D,4,FALSE)</f>
        <v>#N/A</v>
      </c>
      <c r="I32" s="11" t="e">
        <f>otazka5_1[[#This Row],[difference_food]]</f>
        <v>#N/A</v>
      </c>
      <c r="J32" s="11" t="e">
        <f>otazka5_1[[#This Row],[difference_food]]-otazka5_1[[#This Row],[difference]]</f>
        <v>#N/A</v>
      </c>
    </row>
    <row r="33" spans="1:10" hidden="1" x14ac:dyDescent="0.3">
      <c r="A33">
        <v>1991</v>
      </c>
      <c r="B33">
        <v>694443300875.44482</v>
      </c>
      <c r="C33">
        <v>20779100</v>
      </c>
      <c r="D33" t="str">
        <f>_xlfn.CONCAT(otazka5_1[[#This Row],[year]],otazka5_1[[#This Row],[region_in_world]])</f>
        <v>1991Australia and New Zealand</v>
      </c>
      <c r="E33" t="s">
        <v>70</v>
      </c>
      <c r="F33">
        <f>VLOOKUP(otazka5_1[[#This Row],[compare_value]],'otazka5-2'!B:C,2,FALSE)</f>
        <v>697879094068.97815</v>
      </c>
      <c r="G33" s="6">
        <f>otazka5_1[[#This Row],[sum_GDP_prev_year]]/otazka5_1[[#This Row],[sum_GDP]]-1</f>
        <v>4.947550346013907E-3</v>
      </c>
      <c r="H33" s="6" t="e">
        <f>VLOOKUP(otazka5_1[[#This Row],[year]],'otazka5-3'!A:D,4,FALSE)</f>
        <v>#N/A</v>
      </c>
      <c r="I33" s="11" t="e">
        <f>otazka5_1[[#This Row],[difference_food]]</f>
        <v>#N/A</v>
      </c>
      <c r="J33" s="11" t="e">
        <f>otazka5_1[[#This Row],[difference_food]]-otazka5_1[[#This Row],[difference]]</f>
        <v>#N/A</v>
      </c>
    </row>
    <row r="34" spans="1:10" hidden="1" x14ac:dyDescent="0.3">
      <c r="A34">
        <v>1992</v>
      </c>
      <c r="B34">
        <v>697879094068.97815</v>
      </c>
      <c r="C34">
        <v>21026700</v>
      </c>
      <c r="D34" t="str">
        <f>_xlfn.CONCAT(otazka5_1[[#This Row],[year]],otazka5_1[[#This Row],[region_in_world]])</f>
        <v>1992Australia and New Zealand</v>
      </c>
      <c r="E34" t="s">
        <v>70</v>
      </c>
      <c r="F34">
        <f>VLOOKUP(otazka5_1[[#This Row],[compare_value]],'otazka5-2'!B:C,2,FALSE)</f>
        <v>728009549836.44861</v>
      </c>
      <c r="G34" s="6">
        <f>otazka5_1[[#This Row],[sum_GDP_prev_year]]/otazka5_1[[#This Row],[sum_GDP]]-1</f>
        <v>4.3174320628799778E-2</v>
      </c>
      <c r="H34" s="6" t="e">
        <f>VLOOKUP(otazka5_1[[#This Row],[year]],'otazka5-3'!A:D,4,FALSE)</f>
        <v>#N/A</v>
      </c>
      <c r="I34" s="11" t="e">
        <f>otazka5_1[[#This Row],[difference_food]]</f>
        <v>#N/A</v>
      </c>
      <c r="J34" s="11" t="e">
        <f>otazka5_1[[#This Row],[difference_food]]-otazka5_1[[#This Row],[difference]]</f>
        <v>#N/A</v>
      </c>
    </row>
    <row r="35" spans="1:10" hidden="1" x14ac:dyDescent="0.3">
      <c r="A35">
        <v>1993</v>
      </c>
      <c r="B35">
        <v>728009549836.44861</v>
      </c>
      <c r="C35">
        <v>21239200</v>
      </c>
      <c r="D35" t="str">
        <f>_xlfn.CONCAT(otazka5_1[[#This Row],[year]],otazka5_1[[#This Row],[region_in_world]])</f>
        <v>1993Australia and New Zealand</v>
      </c>
      <c r="E35" t="s">
        <v>70</v>
      </c>
      <c r="F35">
        <f>VLOOKUP(otazka5_1[[#This Row],[compare_value]],'otazka5-2'!B:C,2,FALSE)</f>
        <v>758038335672.22925</v>
      </c>
      <c r="G35" s="6">
        <f>otazka5_1[[#This Row],[sum_GDP_prev_year]]/otazka5_1[[#This Row],[sum_GDP]]-1</f>
        <v>4.1247791107309917E-2</v>
      </c>
      <c r="H35" s="6" t="e">
        <f>VLOOKUP(otazka5_1[[#This Row],[year]],'otazka5-3'!A:D,4,FALSE)</f>
        <v>#N/A</v>
      </c>
      <c r="I35" s="11" t="e">
        <f>otazka5_1[[#This Row],[difference_food]]</f>
        <v>#N/A</v>
      </c>
      <c r="J35" s="11" t="e">
        <f>otazka5_1[[#This Row],[difference_food]]-otazka5_1[[#This Row],[difference]]</f>
        <v>#N/A</v>
      </c>
    </row>
    <row r="36" spans="1:10" hidden="1" x14ac:dyDescent="0.3">
      <c r="A36">
        <v>1994</v>
      </c>
      <c r="B36">
        <v>758038335672.22925</v>
      </c>
      <c r="C36">
        <v>21475000</v>
      </c>
      <c r="D36" t="str">
        <f>_xlfn.CONCAT(otazka5_1[[#This Row],[year]],otazka5_1[[#This Row],[region_in_world]])</f>
        <v>1994Australia and New Zealand</v>
      </c>
      <c r="E36" t="s">
        <v>70</v>
      </c>
      <c r="F36">
        <f>VLOOKUP(otazka5_1[[#This Row],[compare_value]],'otazka5-2'!B:C,2,FALSE)</f>
        <v>787971360314.1377</v>
      </c>
      <c r="G36" s="6">
        <f>otazka5_1[[#This Row],[sum_GDP_prev_year]]/otazka5_1[[#This Row],[sum_GDP]]-1</f>
        <v>3.9487481349295805E-2</v>
      </c>
      <c r="H36" s="6" t="e">
        <f>VLOOKUP(otazka5_1[[#This Row],[year]],'otazka5-3'!A:D,4,FALSE)</f>
        <v>#N/A</v>
      </c>
      <c r="I36" s="11" t="e">
        <f>otazka5_1[[#This Row],[difference_food]]</f>
        <v>#N/A</v>
      </c>
      <c r="J36" s="11" t="e">
        <f>otazka5_1[[#This Row],[difference_food]]-otazka5_1[[#This Row],[difference]]</f>
        <v>#N/A</v>
      </c>
    </row>
    <row r="37" spans="1:10" hidden="1" x14ac:dyDescent="0.3">
      <c r="A37">
        <v>1995</v>
      </c>
      <c r="B37">
        <v>787971360314.1377</v>
      </c>
      <c r="C37">
        <v>21745400</v>
      </c>
      <c r="D37" t="str">
        <f>_xlfn.CONCAT(otazka5_1[[#This Row],[year]],otazka5_1[[#This Row],[region_in_world]])</f>
        <v>1995Australia and New Zealand</v>
      </c>
      <c r="E37" t="s">
        <v>70</v>
      </c>
      <c r="F37">
        <f>VLOOKUP(otazka5_1[[#This Row],[compare_value]],'otazka5-2'!B:C,2,FALSE)</f>
        <v>818273079171.75</v>
      </c>
      <c r="G37" s="6">
        <f>otazka5_1[[#This Row],[sum_GDP_prev_year]]/otazka5_1[[#This Row],[sum_GDP]]-1</f>
        <v>3.8455355592533325E-2</v>
      </c>
      <c r="H37" s="6" t="e">
        <f>VLOOKUP(otazka5_1[[#This Row],[year]],'otazka5-3'!A:D,4,FALSE)</f>
        <v>#N/A</v>
      </c>
      <c r="I37" s="11" t="e">
        <f>otazka5_1[[#This Row],[difference_food]]</f>
        <v>#N/A</v>
      </c>
      <c r="J37" s="11" t="e">
        <f>otazka5_1[[#This Row],[difference_food]]-otazka5_1[[#This Row],[difference]]</f>
        <v>#N/A</v>
      </c>
    </row>
    <row r="38" spans="1:10" hidden="1" x14ac:dyDescent="0.3">
      <c r="A38">
        <v>1996</v>
      </c>
      <c r="B38">
        <v>818273079171.75</v>
      </c>
      <c r="C38">
        <v>22043000</v>
      </c>
      <c r="D38" t="str">
        <f>_xlfn.CONCAT(otazka5_1[[#This Row],[year]],otazka5_1[[#This Row],[region_in_world]])</f>
        <v>1996Australia and New Zealand</v>
      </c>
      <c r="E38" t="s">
        <v>70</v>
      </c>
      <c r="F38">
        <f>VLOOKUP(otazka5_1[[#This Row],[compare_value]],'otazka5-2'!B:C,2,FALSE)</f>
        <v>848753679556.47107</v>
      </c>
      <c r="G38" s="6">
        <f>otazka5_1[[#This Row],[sum_GDP_prev_year]]/otazka5_1[[#This Row],[sum_GDP]]-1</f>
        <v>3.7249912236601235E-2</v>
      </c>
      <c r="H38" s="6" t="e">
        <f>VLOOKUP(otazka5_1[[#This Row],[year]],'otazka5-3'!A:D,4,FALSE)</f>
        <v>#N/A</v>
      </c>
      <c r="I38" s="11" t="e">
        <f>otazka5_1[[#This Row],[difference_food]]</f>
        <v>#N/A</v>
      </c>
      <c r="J38" s="11" t="e">
        <f>otazka5_1[[#This Row],[difference_food]]-otazka5_1[[#This Row],[difference]]</f>
        <v>#N/A</v>
      </c>
    </row>
    <row r="39" spans="1:10" hidden="1" x14ac:dyDescent="0.3">
      <c r="A39">
        <v>1997</v>
      </c>
      <c r="B39">
        <v>848753679556.47107</v>
      </c>
      <c r="C39">
        <v>22298300</v>
      </c>
      <c r="D39" t="str">
        <f>_xlfn.CONCAT(otazka5_1[[#This Row],[year]],otazka5_1[[#This Row],[region_in_world]])</f>
        <v>1997Australia and New Zealand</v>
      </c>
      <c r="E39" t="s">
        <v>70</v>
      </c>
      <c r="F39">
        <f>VLOOKUP(otazka5_1[[#This Row],[compare_value]],'otazka5-2'!B:C,2,FALSE)</f>
        <v>883621586033.71997</v>
      </c>
      <c r="G39" s="6">
        <f>otazka5_1[[#This Row],[sum_GDP_prev_year]]/otazka5_1[[#This Row],[sum_GDP]]-1</f>
        <v>4.1081302287219179E-2</v>
      </c>
      <c r="H39" s="6" t="e">
        <f>VLOOKUP(otazka5_1[[#This Row],[year]],'otazka5-3'!A:D,4,FALSE)</f>
        <v>#N/A</v>
      </c>
      <c r="I39" s="11" t="e">
        <f>otazka5_1[[#This Row],[difference_food]]</f>
        <v>#N/A</v>
      </c>
      <c r="J39" s="11" t="e">
        <f>otazka5_1[[#This Row],[difference_food]]-otazka5_1[[#This Row],[difference]]</f>
        <v>#N/A</v>
      </c>
    </row>
    <row r="40" spans="1:10" hidden="1" x14ac:dyDescent="0.3">
      <c r="A40">
        <v>1998</v>
      </c>
      <c r="B40">
        <v>883621586033.71997</v>
      </c>
      <c r="C40">
        <v>22526000</v>
      </c>
      <c r="D40" t="str">
        <f>_xlfn.CONCAT(otazka5_1[[#This Row],[year]],otazka5_1[[#This Row],[region_in_world]])</f>
        <v>1998Australia and New Zealand</v>
      </c>
      <c r="E40" t="s">
        <v>70</v>
      </c>
      <c r="F40">
        <f>VLOOKUP(otazka5_1[[#This Row],[compare_value]],'otazka5-2'!B:C,2,FALSE)</f>
        <v>928853197148.00598</v>
      </c>
      <c r="G40" s="6">
        <f>otazka5_1[[#This Row],[sum_GDP_prev_year]]/otazka5_1[[#This Row],[sum_GDP]]-1</f>
        <v>5.1188893333078855E-2</v>
      </c>
      <c r="H40" s="6" t="e">
        <f>VLOOKUP(otazka5_1[[#This Row],[year]],'otazka5-3'!A:D,4,FALSE)</f>
        <v>#N/A</v>
      </c>
      <c r="I40" s="11" t="e">
        <f>otazka5_1[[#This Row],[difference_food]]</f>
        <v>#N/A</v>
      </c>
      <c r="J40" s="11" t="e">
        <f>otazka5_1[[#This Row],[difference_food]]-otazka5_1[[#This Row],[difference]]</f>
        <v>#N/A</v>
      </c>
    </row>
    <row r="41" spans="1:10" hidden="1" x14ac:dyDescent="0.3">
      <c r="A41">
        <v>1999</v>
      </c>
      <c r="B41">
        <v>928853197148.00598</v>
      </c>
      <c r="C41">
        <v>22761100</v>
      </c>
      <c r="D41" t="str">
        <f>_xlfn.CONCAT(otazka5_1[[#This Row],[year]],otazka5_1[[#This Row],[region_in_world]])</f>
        <v>1999Australia and New Zealand</v>
      </c>
      <c r="E41" t="s">
        <v>70</v>
      </c>
      <c r="F41">
        <f>VLOOKUP(otazka5_1[[#This Row],[compare_value]],'otazka5-2'!B:C,2,FALSE)</f>
        <v>964236320197.69507</v>
      </c>
      <c r="G41" s="6">
        <f>otazka5_1[[#This Row],[sum_GDP_prev_year]]/otazka5_1[[#This Row],[sum_GDP]]-1</f>
        <v>3.8093342584523571E-2</v>
      </c>
      <c r="H41" s="6" t="e">
        <f>VLOOKUP(otazka5_1[[#This Row],[year]],'otazka5-3'!A:D,4,FALSE)</f>
        <v>#N/A</v>
      </c>
      <c r="I41" s="11" t="e">
        <f>otazka5_1[[#This Row],[difference_food]]</f>
        <v>#N/A</v>
      </c>
      <c r="J41" s="11" t="e">
        <f>otazka5_1[[#This Row],[difference_food]]-otazka5_1[[#This Row],[difference]]</f>
        <v>#N/A</v>
      </c>
    </row>
    <row r="42" spans="1:10" hidden="1" x14ac:dyDescent="0.3">
      <c r="A42">
        <v>2000</v>
      </c>
      <c r="B42">
        <v>964236320197.69507</v>
      </c>
      <c r="C42">
        <v>23010700</v>
      </c>
      <c r="D42" t="str">
        <f>_xlfn.CONCAT(otazka5_1[[#This Row],[year]],otazka5_1[[#This Row],[region_in_world]])</f>
        <v>2000Australia and New Zealand</v>
      </c>
      <c r="E42" t="s">
        <v>70</v>
      </c>
      <c r="F42">
        <f>VLOOKUP(otazka5_1[[#This Row],[compare_value]],'otazka5-2'!B:C,2,FALSE)</f>
        <v>984619960200.99194</v>
      </c>
      <c r="G42" s="6">
        <f>otazka5_1[[#This Row],[sum_GDP_prev_year]]/otazka5_1[[#This Row],[sum_GDP]]-1</f>
        <v>2.1139672481034211E-2</v>
      </c>
      <c r="H42" s="6" t="e">
        <f>VLOOKUP(otazka5_1[[#This Row],[year]],'otazka5-3'!A:D,4,FALSE)</f>
        <v>#N/A</v>
      </c>
      <c r="I42" s="11" t="e">
        <f>otazka5_1[[#This Row],[difference_food]]</f>
        <v>#N/A</v>
      </c>
      <c r="J42" s="11" t="e">
        <f>otazka5_1[[#This Row],[difference_food]]-otazka5_1[[#This Row],[difference]]</f>
        <v>#N/A</v>
      </c>
    </row>
    <row r="43" spans="1:10" hidden="1" x14ac:dyDescent="0.3">
      <c r="A43">
        <v>2001</v>
      </c>
      <c r="B43">
        <v>984619960200.99194</v>
      </c>
      <c r="C43">
        <v>23293500</v>
      </c>
      <c r="D43" t="str">
        <f>_xlfn.CONCAT(otazka5_1[[#This Row],[year]],otazka5_1[[#This Row],[region_in_world]])</f>
        <v>2001Australia and New Zealand</v>
      </c>
      <c r="E43" t="s">
        <v>70</v>
      </c>
      <c r="F43">
        <f>VLOOKUP(otazka5_1[[#This Row],[compare_value]],'otazka5-2'!B:C,2,FALSE)</f>
        <v>1024820037854.08</v>
      </c>
      <c r="G43" s="6">
        <f>otazka5_1[[#This Row],[sum_GDP_prev_year]]/otazka5_1[[#This Row],[sum_GDP]]-1</f>
        <v>4.0828014135404933E-2</v>
      </c>
      <c r="H43" s="6" t="e">
        <f>VLOOKUP(otazka5_1[[#This Row],[year]],'otazka5-3'!A:D,4,FALSE)</f>
        <v>#N/A</v>
      </c>
      <c r="I43" s="11" t="e">
        <f>otazka5_1[[#This Row],[difference_food]]</f>
        <v>#N/A</v>
      </c>
      <c r="J43" s="11" t="e">
        <f>otazka5_1[[#This Row],[difference_food]]-otazka5_1[[#This Row],[difference]]</f>
        <v>#N/A</v>
      </c>
    </row>
    <row r="44" spans="1:10" hidden="1" x14ac:dyDescent="0.3">
      <c r="A44">
        <v>2002</v>
      </c>
      <c r="B44">
        <v>1024820037854.08</v>
      </c>
      <c r="C44">
        <v>23599900</v>
      </c>
      <c r="D44" t="str">
        <f>_xlfn.CONCAT(otazka5_1[[#This Row],[year]],otazka5_1[[#This Row],[region_in_world]])</f>
        <v>2002Australia and New Zealand</v>
      </c>
      <c r="E44" t="s">
        <v>70</v>
      </c>
      <c r="F44">
        <f>VLOOKUP(otazka5_1[[#This Row],[compare_value]],'otazka5-2'!B:C,2,FALSE)</f>
        <v>1057369912728.8719</v>
      </c>
      <c r="G44" s="6">
        <f>otazka5_1[[#This Row],[sum_GDP_prev_year]]/otazka5_1[[#This Row],[sum_GDP]]-1</f>
        <v>3.1761551953013889E-2</v>
      </c>
      <c r="H44" s="6" t="e">
        <f>VLOOKUP(otazka5_1[[#This Row],[year]],'otazka5-3'!A:D,4,FALSE)</f>
        <v>#N/A</v>
      </c>
      <c r="I44" s="11" t="e">
        <f>otazka5_1[[#This Row],[difference_food]]</f>
        <v>#N/A</v>
      </c>
      <c r="J44" s="11" t="e">
        <f>otazka5_1[[#This Row],[difference_food]]-otazka5_1[[#This Row],[difference]]</f>
        <v>#N/A</v>
      </c>
    </row>
    <row r="45" spans="1:10" hidden="1" x14ac:dyDescent="0.3">
      <c r="A45">
        <v>2003</v>
      </c>
      <c r="B45">
        <v>1057369912728.8719</v>
      </c>
      <c r="C45">
        <v>23922600</v>
      </c>
      <c r="D45" t="str">
        <f>_xlfn.CONCAT(otazka5_1[[#This Row],[year]],otazka5_1[[#This Row],[region_in_world]])</f>
        <v>2003Australia and New Zealand</v>
      </c>
      <c r="E45" t="s">
        <v>70</v>
      </c>
      <c r="F45">
        <f>VLOOKUP(otazka5_1[[#This Row],[compare_value]],'otazka5-2'!B:C,2,FALSE)</f>
        <v>1100215446497.906</v>
      </c>
      <c r="G45" s="6">
        <f>otazka5_1[[#This Row],[sum_GDP_prev_year]]/otazka5_1[[#This Row],[sum_GDP]]-1</f>
        <v>4.0520855807649969E-2</v>
      </c>
      <c r="H45" s="6" t="e">
        <f>VLOOKUP(otazka5_1[[#This Row],[year]],'otazka5-3'!A:D,4,FALSE)</f>
        <v>#N/A</v>
      </c>
      <c r="I45" s="11" t="e">
        <f>otazka5_1[[#This Row],[difference_food]]</f>
        <v>#N/A</v>
      </c>
      <c r="J45" s="11" t="e">
        <f>otazka5_1[[#This Row],[difference_food]]-otazka5_1[[#This Row],[difference]]</f>
        <v>#N/A</v>
      </c>
    </row>
    <row r="46" spans="1:10" hidden="1" x14ac:dyDescent="0.3">
      <c r="A46">
        <v>2004</v>
      </c>
      <c r="B46">
        <v>1100215446497.906</v>
      </c>
      <c r="C46">
        <v>24214900</v>
      </c>
      <c r="D46" t="str">
        <f>_xlfn.CONCAT(otazka5_1[[#This Row],[year]],otazka5_1[[#This Row],[region_in_world]])</f>
        <v>2004Australia and New Zealand</v>
      </c>
      <c r="E46" t="s">
        <v>70</v>
      </c>
      <c r="F46">
        <f>VLOOKUP(otazka5_1[[#This Row],[compare_value]],'otazka5-2'!B:C,2,FALSE)</f>
        <v>1135627770140.894</v>
      </c>
      <c r="G46" s="6">
        <f>otazka5_1[[#This Row],[sum_GDP_prev_year]]/otazka5_1[[#This Row],[sum_GDP]]-1</f>
        <v>3.2186717388588804E-2</v>
      </c>
      <c r="H46" s="6" t="e">
        <f>VLOOKUP(otazka5_1[[#This Row],[year]],'otazka5-3'!A:D,4,FALSE)</f>
        <v>#N/A</v>
      </c>
      <c r="I46" s="11" t="e">
        <f>otazka5_1[[#This Row],[difference_food]]</f>
        <v>#N/A</v>
      </c>
      <c r="J46" s="11" t="e">
        <f>otazka5_1[[#This Row],[difference_food]]-otazka5_1[[#This Row],[difference]]</f>
        <v>#N/A</v>
      </c>
    </row>
    <row r="47" spans="1:10" hidden="1" x14ac:dyDescent="0.3">
      <c r="A47">
        <v>2005</v>
      </c>
      <c r="B47">
        <v>1135627770140.894</v>
      </c>
      <c r="C47">
        <v>24528700</v>
      </c>
      <c r="D47" t="str">
        <f>_xlfn.CONCAT(otazka5_1[[#This Row],[year]],otazka5_1[[#This Row],[region_in_world]])</f>
        <v>2005Australia and New Zealand</v>
      </c>
      <c r="E47" t="s">
        <v>70</v>
      </c>
      <c r="F47">
        <f>VLOOKUP(otazka5_1[[#This Row],[compare_value]],'otazka5-2'!B:C,2,FALSE)</f>
        <v>1167484336924.335</v>
      </c>
      <c r="G47" s="6">
        <f>otazka5_1[[#This Row],[sum_GDP_prev_year]]/otazka5_1[[#This Row],[sum_GDP]]-1</f>
        <v>2.8051944150228492E-2</v>
      </c>
      <c r="H47" s="6" t="e">
        <f>VLOOKUP(otazka5_1[[#This Row],[year]],'otazka5-3'!A:D,4,FALSE)</f>
        <v>#N/A</v>
      </c>
      <c r="I47" s="11" t="e">
        <f>otazka5_1[[#This Row],[difference_food]]</f>
        <v>#N/A</v>
      </c>
      <c r="J47" s="11" t="e">
        <f>otazka5_1[[#This Row],[difference_food]]-otazka5_1[[#This Row],[difference]]</f>
        <v>#N/A</v>
      </c>
    </row>
    <row r="48" spans="1:10" x14ac:dyDescent="0.3">
      <c r="A48">
        <v>2006</v>
      </c>
      <c r="B48">
        <v>1167484336924.335</v>
      </c>
      <c r="C48">
        <v>24882500</v>
      </c>
      <c r="D48" t="str">
        <f>_xlfn.CONCAT(otazka5_1[[#This Row],[year]],otazka5_1[[#This Row],[region_in_world]])</f>
        <v>2006Australia and New Zealand</v>
      </c>
      <c r="E48" t="s">
        <v>70</v>
      </c>
      <c r="F48">
        <f>VLOOKUP(otazka5_1[[#This Row],[compare_value]],'otazka5-2'!B:C,2,FALSE)</f>
        <v>1211188122267.3711</v>
      </c>
      <c r="G48" s="6">
        <f>otazka5_1[[#This Row],[sum_GDP_prev_year]]/otazka5_1[[#This Row],[sum_GDP]]-1</f>
        <v>3.7434151329319709E-2</v>
      </c>
      <c r="H48" s="6">
        <f>VLOOKUP(otazka5_1[[#This Row],[year]],'otazka5-3'!A:D,4,FALSE)</f>
        <v>6.4814251988916327E-2</v>
      </c>
      <c r="I48" s="11">
        <f>otazka5_1[[#This Row],[difference_food]]</f>
        <v>6.4814251988916327E-2</v>
      </c>
      <c r="J48" s="11">
        <f>otazka5_1[[#This Row],[difference_food]]-otazka5_1[[#This Row],[difference]]</f>
        <v>2.7380100659596618E-2</v>
      </c>
    </row>
    <row r="49" spans="1:10" x14ac:dyDescent="0.3">
      <c r="A49">
        <v>2007</v>
      </c>
      <c r="B49">
        <v>1211188122267.3711</v>
      </c>
      <c r="C49">
        <v>25051400</v>
      </c>
      <c r="D49" t="str">
        <f>_xlfn.CONCAT(otazka5_1[[#This Row],[year]],otazka5_1[[#This Row],[region_in_world]])</f>
        <v>2007Australia and New Zealand</v>
      </c>
      <c r="E49" t="s">
        <v>70</v>
      </c>
      <c r="F49">
        <f>VLOOKUP(otazka5_1[[#This Row],[compare_value]],'otazka5-2'!B:C,2,FALSE)</f>
        <v>1248406054567.3909</v>
      </c>
      <c r="G49" s="6">
        <f>otazka5_1[[#This Row],[sum_GDP_prev_year]]/otazka5_1[[#This Row],[sum_GDP]]-1</f>
        <v>3.0728448880713133E-2</v>
      </c>
      <c r="H49" s="6">
        <f>VLOOKUP(otazka5_1[[#This Row],[year]],'otazka5-3'!A:D,4,FALSE)</f>
        <v>6.9690608567981593E-2</v>
      </c>
      <c r="I49" s="11">
        <f>otazka5_1[[#This Row],[difference_food]]</f>
        <v>6.9690608567981593E-2</v>
      </c>
      <c r="J49" s="11">
        <f>otazka5_1[[#This Row],[difference_food]]-otazka5_1[[#This Row],[difference]]</f>
        <v>3.8962159687268461E-2</v>
      </c>
    </row>
    <row r="50" spans="1:10" x14ac:dyDescent="0.3">
      <c r="A50">
        <v>2008</v>
      </c>
      <c r="B50">
        <v>1248406054567.3909</v>
      </c>
      <c r="C50">
        <v>25509000</v>
      </c>
      <c r="D50" t="str">
        <f>_xlfn.CONCAT(otazka5_1[[#This Row],[year]],otazka5_1[[#This Row],[region_in_world]])</f>
        <v>2008Australia and New Zealand</v>
      </c>
      <c r="E50" t="s">
        <v>70</v>
      </c>
      <c r="F50">
        <f>VLOOKUP(otazka5_1[[#This Row],[compare_value]],'otazka5-2'!B:C,2,FALSE)</f>
        <v>1269545237822.9412</v>
      </c>
      <c r="G50" s="6">
        <f>otazka5_1[[#This Row],[sum_GDP_prev_year]]/otazka5_1[[#This Row],[sum_GDP]]-1</f>
        <v>1.6932938748743576E-2</v>
      </c>
      <c r="H50" s="6">
        <f>VLOOKUP(otazka5_1[[#This Row],[year]],'otazka5-3'!A:D,4,FALSE)</f>
        <v>-6.6104853658739415E-2</v>
      </c>
      <c r="I50" s="11">
        <f>otazka5_1[[#This Row],[difference_food]]</f>
        <v>-6.6104853658739415E-2</v>
      </c>
      <c r="J50" s="11">
        <f>otazka5_1[[#This Row],[difference_food]]-otazka5_1[[#This Row],[difference]]</f>
        <v>-8.3037792407482991E-2</v>
      </c>
    </row>
    <row r="51" spans="1:10" x14ac:dyDescent="0.3">
      <c r="A51">
        <v>2009</v>
      </c>
      <c r="B51">
        <v>1269545237822.9412</v>
      </c>
      <c r="C51">
        <v>25994300</v>
      </c>
      <c r="D51" t="str">
        <f>_xlfn.CONCAT(otazka5_1[[#This Row],[year]],otazka5_1[[#This Row],[region_in_world]])</f>
        <v>2009Australia and New Zealand</v>
      </c>
      <c r="E51" t="s">
        <v>70</v>
      </c>
      <c r="F51">
        <f>VLOOKUP(otazka5_1[[#This Row],[compare_value]],'otazka5-2'!B:C,2,FALSE)</f>
        <v>1295001119256.2141</v>
      </c>
      <c r="G51" s="6">
        <f>otazka5_1[[#This Row],[sum_GDP_prev_year]]/otazka5_1[[#This Row],[sum_GDP]]-1</f>
        <v>2.0051181064587809E-2</v>
      </c>
      <c r="H51" s="6">
        <f>VLOOKUP(otazka5_1[[#This Row],[year]],'otazka5-3'!A:D,4,FALSE)</f>
        <v>8.65414159438882E-3</v>
      </c>
      <c r="I51" s="11">
        <f>otazka5_1[[#This Row],[difference_food]]</f>
        <v>8.65414159438882E-3</v>
      </c>
      <c r="J51" s="11">
        <f>otazka5_1[[#This Row],[difference_food]]-otazka5_1[[#This Row],[difference]]</f>
        <v>-1.1397039470198989E-2</v>
      </c>
    </row>
    <row r="52" spans="1:10" x14ac:dyDescent="0.3">
      <c r="A52">
        <v>2010</v>
      </c>
      <c r="B52">
        <v>1295001119256.2141</v>
      </c>
      <c r="C52">
        <v>26382450</v>
      </c>
      <c r="D52" t="str">
        <f>_xlfn.CONCAT(otazka5_1[[#This Row],[year]],otazka5_1[[#This Row],[region_in_world]])</f>
        <v>2010Australia and New Zealand</v>
      </c>
      <c r="E52" t="s">
        <v>70</v>
      </c>
      <c r="F52">
        <f>VLOOKUP(otazka5_1[[#This Row],[compare_value]],'otazka5-2'!B:C,2,FALSE)</f>
        <v>1326587155125.031</v>
      </c>
      <c r="G52" s="6">
        <f>otazka5_1[[#This Row],[sum_GDP_prev_year]]/otazka5_1[[#This Row],[sum_GDP]]-1</f>
        <v>2.439074020797638E-2</v>
      </c>
      <c r="H52" s="6">
        <f>VLOOKUP(otazka5_1[[#This Row],[year]],'otazka5-3'!A:D,4,FALSE)</f>
        <v>1.7649010596465953E-2</v>
      </c>
      <c r="I52" s="11">
        <f>otazka5_1[[#This Row],[difference_food]]</f>
        <v>1.7649010596465953E-2</v>
      </c>
      <c r="J52" s="11">
        <f>otazka5_1[[#This Row],[difference_food]]-otazka5_1[[#This Row],[difference]]</f>
        <v>-6.7417296115104275E-3</v>
      </c>
    </row>
    <row r="53" spans="1:10" x14ac:dyDescent="0.3">
      <c r="A53">
        <v>2011</v>
      </c>
      <c r="B53">
        <v>1326587155125.031</v>
      </c>
      <c r="C53">
        <v>26724024</v>
      </c>
      <c r="D53" t="str">
        <f>_xlfn.CONCAT(otazka5_1[[#This Row],[year]],otazka5_1[[#This Row],[region_in_world]])</f>
        <v>2011Australia and New Zealand</v>
      </c>
      <c r="E53" t="s">
        <v>70</v>
      </c>
      <c r="F53">
        <f>VLOOKUP(otazka5_1[[#This Row],[compare_value]],'otazka5-2'!B:C,2,FALSE)</f>
        <v>1376011441401.894</v>
      </c>
      <c r="G53" s="6">
        <f>otazka5_1[[#This Row],[sum_GDP_prev_year]]/otazka5_1[[#This Row],[sum_GDP]]-1</f>
        <v>3.7256720062395665E-2</v>
      </c>
      <c r="H53" s="6">
        <f>VLOOKUP(otazka5_1[[#This Row],[year]],'otazka5-3'!A:D,4,FALSE)</f>
        <v>0.13767871884343497</v>
      </c>
      <c r="I53" s="11">
        <f>otazka5_1[[#This Row],[difference_food]]</f>
        <v>0.13767871884343497</v>
      </c>
      <c r="J53" s="11">
        <f>otazka5_1[[#This Row],[difference_food]]-otazka5_1[[#This Row],[difference]]</f>
        <v>0.1004219987810393</v>
      </c>
    </row>
    <row r="54" spans="1:10" x14ac:dyDescent="0.3">
      <c r="A54">
        <v>2012</v>
      </c>
      <c r="B54">
        <v>1376011441401.894</v>
      </c>
      <c r="C54">
        <v>27141565</v>
      </c>
      <c r="D54" t="str">
        <f>_xlfn.CONCAT(otazka5_1[[#This Row],[year]],otazka5_1[[#This Row],[region_in_world]])</f>
        <v>2012Australia and New Zealand</v>
      </c>
      <c r="E54" t="s">
        <v>70</v>
      </c>
      <c r="F54">
        <f>VLOOKUP(otazka5_1[[#This Row],[compare_value]],'otazka5-2'!B:C,2,FALSE)</f>
        <v>1411752504802.3518</v>
      </c>
      <c r="G54" s="6">
        <f>otazka5_1[[#This Row],[sum_GDP_prev_year]]/otazka5_1[[#This Row],[sum_GDP]]-1</f>
        <v>2.5974394053035255E-2</v>
      </c>
      <c r="H54" s="6">
        <f>VLOOKUP(otazka5_1[[#This Row],[year]],'otazka5-3'!A:D,4,FALSE)</f>
        <v>1.4444120421939211E-2</v>
      </c>
      <c r="I54" s="11">
        <f>otazka5_1[[#This Row],[difference_food]]</f>
        <v>1.4444120421939211E-2</v>
      </c>
      <c r="J54" s="11">
        <f>otazka5_1[[#This Row],[difference_food]]-otazka5_1[[#This Row],[difference]]</f>
        <v>-1.1530273631096044E-2</v>
      </c>
    </row>
    <row r="55" spans="1:10" x14ac:dyDescent="0.3">
      <c r="A55">
        <v>2013</v>
      </c>
      <c r="B55">
        <v>1411752504802.3518</v>
      </c>
      <c r="C55">
        <v>27570229</v>
      </c>
      <c r="D55" t="str">
        <f>_xlfn.CONCAT(otazka5_1[[#This Row],[year]],otazka5_1[[#This Row],[region_in_world]])</f>
        <v>2013Australia and New Zealand</v>
      </c>
      <c r="E55" t="s">
        <v>70</v>
      </c>
      <c r="F55">
        <f>VLOOKUP(otazka5_1[[#This Row],[compare_value]],'otazka5-2'!B:C,2,FALSE)</f>
        <v>1449560762577.363</v>
      </c>
      <c r="G55" s="6">
        <f>otazka5_1[[#This Row],[sum_GDP_prev_year]]/otazka5_1[[#This Row],[sum_GDP]]-1</f>
        <v>2.6781080710959637E-2</v>
      </c>
      <c r="H55" s="6">
        <f>VLOOKUP(otazka5_1[[#This Row],[year]],'otazka5-3'!A:D,4,FALSE)</f>
        <v>9.2990573663269682E-3</v>
      </c>
      <c r="I55" s="11">
        <f>otazka5_1[[#This Row],[difference_food]]</f>
        <v>9.2990573663269682E-3</v>
      </c>
      <c r="J55" s="11">
        <f>otazka5_1[[#This Row],[difference_food]]-otazka5_1[[#This Row],[difference]]</f>
        <v>-1.7482023344632669E-2</v>
      </c>
    </row>
    <row r="56" spans="1:10" x14ac:dyDescent="0.3">
      <c r="A56">
        <v>2014</v>
      </c>
      <c r="B56">
        <v>1449560762577.363</v>
      </c>
      <c r="C56">
        <v>27992186</v>
      </c>
      <c r="D56" t="str">
        <f>_xlfn.CONCAT(otazka5_1[[#This Row],[year]],otazka5_1[[#This Row],[region_in_world]])</f>
        <v>2014Australia and New Zealand</v>
      </c>
      <c r="E56" t="s">
        <v>70</v>
      </c>
      <c r="F56">
        <f>VLOOKUP(otazka5_1[[#This Row],[compare_value]],'otazka5-2'!B:C,2,FALSE)</f>
        <v>1483857816533.2129</v>
      </c>
      <c r="G56" s="6">
        <f>otazka5_1[[#This Row],[sum_GDP_prev_year]]/otazka5_1[[#This Row],[sum_GDP]]-1</f>
        <v>2.3660307895523314E-2</v>
      </c>
      <c r="H56" s="6">
        <f>VLOOKUP(otazka5_1[[#This Row],[year]],'otazka5-3'!A:D,4,FALSE)</f>
        <v>-2.2781240624816346E-2</v>
      </c>
      <c r="I56" s="11">
        <f>otazka5_1[[#This Row],[difference_food]]</f>
        <v>-2.2781240624816346E-2</v>
      </c>
      <c r="J56" s="11">
        <f>otazka5_1[[#This Row],[difference_food]]-otazka5_1[[#This Row],[difference]]</f>
        <v>-4.6441548520339659E-2</v>
      </c>
    </row>
    <row r="57" spans="1:10" x14ac:dyDescent="0.3">
      <c r="A57">
        <v>2015</v>
      </c>
      <c r="B57">
        <v>1483857816533.2129</v>
      </c>
      <c r="C57">
        <v>28425395</v>
      </c>
      <c r="D57" t="str">
        <f>_xlfn.CONCAT(otazka5_1[[#This Row],[year]],otazka5_1[[#This Row],[region_in_world]])</f>
        <v>2015Australia and New Zealand</v>
      </c>
      <c r="E57" t="s">
        <v>70</v>
      </c>
      <c r="F57">
        <f>VLOOKUP(otazka5_1[[#This Row],[compare_value]],'otazka5-2'!B:C,2,FALSE)</f>
        <v>1526621294546.3569</v>
      </c>
      <c r="G57" s="6">
        <f>otazka5_1[[#This Row],[sum_GDP_prev_year]]/otazka5_1[[#This Row],[sum_GDP]]-1</f>
        <v>2.8819121034826534E-2</v>
      </c>
      <c r="H57" s="6">
        <f>VLOOKUP(otazka5_1[[#This Row],[year]],'otazka5-3'!A:D,4,FALSE)</f>
        <v>-2.29841469308254E-2</v>
      </c>
      <c r="I57" s="11">
        <f>otazka5_1[[#This Row],[difference_food]]</f>
        <v>-2.29841469308254E-2</v>
      </c>
      <c r="J57" s="11">
        <f>otazka5_1[[#This Row],[difference_food]]-otazka5_1[[#This Row],[difference]]</f>
        <v>-5.1803267965651933E-2</v>
      </c>
    </row>
    <row r="58" spans="1:10" x14ac:dyDescent="0.3">
      <c r="A58">
        <v>2016</v>
      </c>
      <c r="B58">
        <v>1526621294546.3569</v>
      </c>
      <c r="C58">
        <v>28905007</v>
      </c>
      <c r="D58" t="str">
        <f>_xlfn.CONCAT(otazka5_1[[#This Row],[year]],otazka5_1[[#This Row],[region_in_world]])</f>
        <v>2016Australia and New Zealand</v>
      </c>
      <c r="E58" t="s">
        <v>70</v>
      </c>
      <c r="F58">
        <f>VLOOKUP(otazka5_1[[#This Row],[compare_value]],'otazka5-2'!B:C,2,FALSE)</f>
        <v>1564085944093.53</v>
      </c>
      <c r="G58" s="6">
        <f>otazka5_1[[#This Row],[sum_GDP_prev_year]]/otazka5_1[[#This Row],[sum_GDP]]-1</f>
        <v>2.4540892807541903E-2</v>
      </c>
      <c r="H58" s="6">
        <f>VLOOKUP(otazka5_1[[#This Row],[year]],'otazka5-3'!A:D,4,FALSE)</f>
        <v>0.1264461416755307</v>
      </c>
      <c r="I58" s="11">
        <f>otazka5_1[[#This Row],[difference_food]]</f>
        <v>0.1264461416755307</v>
      </c>
      <c r="J58" s="11">
        <f>otazka5_1[[#This Row],[difference_food]]-otazka5_1[[#This Row],[difference]]</f>
        <v>0.1019052488679888</v>
      </c>
    </row>
    <row r="59" spans="1:10" x14ac:dyDescent="0.3">
      <c r="A59">
        <v>2017</v>
      </c>
      <c r="B59">
        <v>1564085944093.53</v>
      </c>
      <c r="C59">
        <v>29415460</v>
      </c>
      <c r="D59" t="str">
        <f>_xlfn.CONCAT(otazka5_1[[#This Row],[year]],otazka5_1[[#This Row],[region_in_world]])</f>
        <v>2017Australia and New Zealand</v>
      </c>
      <c r="E59" t="s">
        <v>70</v>
      </c>
      <c r="F59">
        <f>VLOOKUP(otazka5_1[[#This Row],[compare_value]],'otazka5-2'!B:C,2,FALSE)</f>
        <v>1610689618074.448</v>
      </c>
      <c r="G59" s="6">
        <f>otazka5_1[[#This Row],[sum_GDP_prev_year]]/otazka5_1[[#This Row],[sum_GDP]]-1</f>
        <v>2.9796108172257307E-2</v>
      </c>
      <c r="H59" s="6">
        <f>VLOOKUP(otazka5_1[[#This Row],[year]],'otazka5-3'!A:D,4,FALSE)</f>
        <v>2.5880996588368621E-2</v>
      </c>
      <c r="I59" s="11">
        <f>otazka5_1[[#This Row],[difference_food]]</f>
        <v>2.5880996588368621E-2</v>
      </c>
      <c r="J59" s="11">
        <f>otazka5_1[[#This Row],[difference_food]]-otazka5_1[[#This Row],[difference]]</f>
        <v>-3.9151115838886863E-3</v>
      </c>
    </row>
    <row r="60" spans="1:10" hidden="1" x14ac:dyDescent="0.3">
      <c r="A60">
        <v>2018</v>
      </c>
      <c r="B60">
        <v>1610689618074.448</v>
      </c>
      <c r="C60">
        <v>29883288</v>
      </c>
      <c r="D60" t="str">
        <f>_xlfn.CONCAT(otazka5_1[[#This Row],[year]],otazka5_1[[#This Row],[region_in_world]])</f>
        <v>2018Australia and New Zealand</v>
      </c>
      <c r="E60" t="s">
        <v>70</v>
      </c>
      <c r="F60">
        <f>VLOOKUP(otazka5_1[[#This Row],[compare_value]],'otazka5-2'!B:C,2,FALSE)</f>
        <v>1644489974907.6282</v>
      </c>
      <c r="G60" s="6">
        <f>otazka5_1[[#This Row],[sum_GDP_prev_year]]/otazka5_1[[#This Row],[sum_GDP]]-1</f>
        <v>2.0985021852681918E-2</v>
      </c>
      <c r="H60" s="6" t="e">
        <f>VLOOKUP(otazka5_1[[#This Row],[year]],'otazka5-3'!A:D,4,FALSE)</f>
        <v>#N/A</v>
      </c>
      <c r="I60" s="11" t="e">
        <f>otazka5_1[[#This Row],[difference_food]]</f>
        <v>#N/A</v>
      </c>
      <c r="J60" s="11" t="e">
        <f>otazka5_1[[#This Row],[difference_food]]-otazka5_1[[#This Row],[difference]]</f>
        <v>#N/A</v>
      </c>
    </row>
    <row r="61" spans="1:10" hidden="1" x14ac:dyDescent="0.3">
      <c r="A61">
        <v>2019</v>
      </c>
      <c r="B61">
        <v>1644489974907.6282</v>
      </c>
      <c r="C61">
        <v>30345045</v>
      </c>
      <c r="D61" t="str">
        <f>_xlfn.CONCAT(otazka5_1[[#This Row],[year]],otazka5_1[[#This Row],[region_in_world]])</f>
        <v>2019Australia and New Zealand</v>
      </c>
      <c r="E61" t="s">
        <v>70</v>
      </c>
      <c r="F61">
        <f>VLOOKUP(otazka5_1[[#This Row],[compare_value]],'otazka5-2'!B:C,2,FALSE)</f>
        <v>1642261491250.2158</v>
      </c>
      <c r="G61" s="6">
        <f>otazka5_1[[#This Row],[sum_GDP_prev_year]]/otazka5_1[[#This Row],[sum_GDP]]-1</f>
        <v>-1.3551214610095785E-3</v>
      </c>
      <c r="H61" s="6" t="e">
        <f>VLOOKUP(otazka5_1[[#This Row],[year]],'otazka5-3'!A:D,4,FALSE)</f>
        <v>#N/A</v>
      </c>
      <c r="I61" s="11" t="e">
        <f>otazka5_1[[#This Row],[difference_food]]</f>
        <v>#N/A</v>
      </c>
      <c r="J61" s="11" t="e">
        <f>otazka5_1[[#This Row],[difference_food]]-otazka5_1[[#This Row],[difference]]</f>
        <v>#N/A</v>
      </c>
    </row>
    <row r="62" spans="1:10" hidden="1" x14ac:dyDescent="0.3">
      <c r="A62">
        <v>2020</v>
      </c>
      <c r="B62">
        <v>1642261491250.2158</v>
      </c>
      <c r="C62">
        <v>30771341</v>
      </c>
      <c r="D62" t="str">
        <f>_xlfn.CONCAT(otazka5_1[[#This Row],[year]],otazka5_1[[#This Row],[region_in_world]])</f>
        <v>2020Australia and New Zealand</v>
      </c>
      <c r="E62" t="s">
        <v>70</v>
      </c>
      <c r="F62" t="e">
        <f>VLOOKUP(otazka5_1[[#This Row],[compare_value]],'otazka5-2'!B:C,2,FALSE)</f>
        <v>#N/A</v>
      </c>
      <c r="G62" s="6" t="e">
        <f>otazka5_1[[#This Row],[sum_GDP_prev_year]]/otazka5_1[[#This Row],[sum_GDP]]-1</f>
        <v>#N/A</v>
      </c>
      <c r="H62" s="6" t="e">
        <f>VLOOKUP(otazka5_1[[#This Row],[year]],'otazka5-3'!A:D,4,FALSE)</f>
        <v>#N/A</v>
      </c>
      <c r="I62" s="11" t="e">
        <f>otazka5_1[[#This Row],[difference_food]]</f>
        <v>#N/A</v>
      </c>
      <c r="J62" s="11" t="e">
        <f>otazka5_1[[#This Row],[difference_food]]-otazka5_1[[#This Row],[difference]]</f>
        <v>#N/A</v>
      </c>
    </row>
    <row r="63" spans="1:10" hidden="1" x14ac:dyDescent="0.3">
      <c r="A63">
        <v>1995</v>
      </c>
      <c r="B63">
        <v>24463118118.65139</v>
      </c>
      <c r="C63">
        <v>7550792</v>
      </c>
      <c r="D63" t="str">
        <f>_xlfn.CONCAT(otazka5_1[[#This Row],[year]],otazka5_1[[#This Row],[region_in_world]])</f>
        <v>1995Baltic Countries</v>
      </c>
      <c r="E63" t="s">
        <v>71</v>
      </c>
      <c r="F63">
        <f>VLOOKUP(otazka5_1[[#This Row],[compare_value]],'otazka5-2'!B:C,2,FALSE)</f>
        <v>25252355647.052238</v>
      </c>
      <c r="G63" s="6">
        <f>otazka5_1[[#This Row],[sum_GDP_prev_year]]/otazka5_1[[#This Row],[sum_GDP]]-1</f>
        <v>3.2262343850562258E-2</v>
      </c>
      <c r="H63" s="6" t="e">
        <f>VLOOKUP(otazka5_1[[#This Row],[year]],'otazka5-3'!A:D,4,FALSE)</f>
        <v>#N/A</v>
      </c>
      <c r="I63" s="11" t="e">
        <f>otazka5_1[[#This Row],[difference_food]]</f>
        <v>#N/A</v>
      </c>
      <c r="J63" s="11" t="e">
        <f>otazka5_1[[#This Row],[difference_food]]-otazka5_1[[#This Row],[difference]]</f>
        <v>#N/A</v>
      </c>
    </row>
    <row r="64" spans="1:10" hidden="1" x14ac:dyDescent="0.3">
      <c r="A64">
        <v>1996</v>
      </c>
      <c r="B64">
        <v>25252355647.052238</v>
      </c>
      <c r="C64">
        <v>7474429</v>
      </c>
      <c r="D64" t="str">
        <f>_xlfn.CONCAT(otazka5_1[[#This Row],[year]],otazka5_1[[#This Row],[region_in_world]])</f>
        <v>1996Baltic Countries</v>
      </c>
      <c r="E64" t="s">
        <v>71</v>
      </c>
      <c r="F64">
        <f>VLOOKUP(otazka5_1[[#This Row],[compare_value]],'otazka5-2'!B:C,2,FALSE)</f>
        <v>27487131773.644619</v>
      </c>
      <c r="G64" s="6">
        <f>otazka5_1[[#This Row],[sum_GDP_prev_year]]/otazka5_1[[#This Row],[sum_GDP]]-1</f>
        <v>8.849772899714603E-2</v>
      </c>
      <c r="H64" s="6" t="e">
        <f>VLOOKUP(otazka5_1[[#This Row],[year]],'otazka5-3'!A:D,4,FALSE)</f>
        <v>#N/A</v>
      </c>
      <c r="I64" s="11" t="e">
        <f>otazka5_1[[#This Row],[difference_food]]</f>
        <v>#N/A</v>
      </c>
      <c r="J64" s="11" t="e">
        <f>otazka5_1[[#This Row],[difference_food]]-otazka5_1[[#This Row],[difference]]</f>
        <v>#N/A</v>
      </c>
    </row>
    <row r="65" spans="1:10" hidden="1" x14ac:dyDescent="0.3">
      <c r="A65">
        <v>1997</v>
      </c>
      <c r="B65">
        <v>27487131773.644619</v>
      </c>
      <c r="C65">
        <v>7407523</v>
      </c>
      <c r="D65" t="str">
        <f>_xlfn.CONCAT(otazka5_1[[#This Row],[year]],otazka5_1[[#This Row],[region_in_world]])</f>
        <v>1997Baltic Countries</v>
      </c>
      <c r="E65" t="s">
        <v>71</v>
      </c>
      <c r="F65">
        <f>VLOOKUP(otazka5_1[[#This Row],[compare_value]],'otazka5-2'!B:C,2,FALSE)</f>
        <v>29286646319.982918</v>
      </c>
      <c r="G65" s="6">
        <f>otazka5_1[[#This Row],[sum_GDP_prev_year]]/otazka5_1[[#This Row],[sum_GDP]]-1</f>
        <v>6.5467527174432938E-2</v>
      </c>
      <c r="H65" s="6" t="e">
        <f>VLOOKUP(otazka5_1[[#This Row],[year]],'otazka5-3'!A:D,4,FALSE)</f>
        <v>#N/A</v>
      </c>
      <c r="I65" s="11" t="e">
        <f>otazka5_1[[#This Row],[difference_food]]</f>
        <v>#N/A</v>
      </c>
      <c r="J65" s="11" t="e">
        <f>otazka5_1[[#This Row],[difference_food]]-otazka5_1[[#This Row],[difference]]</f>
        <v>#N/A</v>
      </c>
    </row>
    <row r="66" spans="1:10" hidden="1" x14ac:dyDescent="0.3">
      <c r="A66">
        <v>1998</v>
      </c>
      <c r="B66">
        <v>29286646319.982918</v>
      </c>
      <c r="C66">
        <v>7345506</v>
      </c>
      <c r="D66" t="str">
        <f>_xlfn.CONCAT(otazka5_1[[#This Row],[year]],otazka5_1[[#This Row],[region_in_world]])</f>
        <v>1998Baltic Countries</v>
      </c>
      <c r="E66" t="s">
        <v>71</v>
      </c>
      <c r="F66">
        <f>VLOOKUP(otazka5_1[[#This Row],[compare_value]],'otazka5-2'!B:C,2,FALSE)</f>
        <v>29797443098.278126</v>
      </c>
      <c r="G66" s="6">
        <f>otazka5_1[[#This Row],[sum_GDP_prev_year]]/otazka5_1[[#This Row],[sum_GDP]]-1</f>
        <v>1.7441286131375078E-2</v>
      </c>
      <c r="H66" s="6" t="e">
        <f>VLOOKUP(otazka5_1[[#This Row],[year]],'otazka5-3'!A:D,4,FALSE)</f>
        <v>#N/A</v>
      </c>
      <c r="I66" s="11" t="e">
        <f>otazka5_1[[#This Row],[difference_food]]</f>
        <v>#N/A</v>
      </c>
      <c r="J66" s="11" t="e">
        <f>otazka5_1[[#This Row],[difference_food]]-otazka5_1[[#This Row],[difference]]</f>
        <v>#N/A</v>
      </c>
    </row>
    <row r="67" spans="1:10" hidden="1" x14ac:dyDescent="0.3">
      <c r="A67">
        <v>1999</v>
      </c>
      <c r="B67">
        <v>29797443098.278126</v>
      </c>
      <c r="C67">
        <v>7304964</v>
      </c>
      <c r="D67" t="str">
        <f>_xlfn.CONCAT(otazka5_1[[#This Row],[year]],otazka5_1[[#This Row],[region_in_world]])</f>
        <v>1999Baltic Countries</v>
      </c>
      <c r="E67" t="s">
        <v>71</v>
      </c>
      <c r="F67">
        <f>VLOOKUP(otazka5_1[[#This Row],[compare_value]],'otazka5-2'!B:C,2,FALSE)</f>
        <v>31389774623.93858</v>
      </c>
      <c r="G67" s="6">
        <f>otazka5_1[[#This Row],[sum_GDP_prev_year]]/otazka5_1[[#This Row],[sum_GDP]]-1</f>
        <v>5.3438528950575215E-2</v>
      </c>
      <c r="H67" s="6" t="e">
        <f>VLOOKUP(otazka5_1[[#This Row],[year]],'otazka5-3'!A:D,4,FALSE)</f>
        <v>#N/A</v>
      </c>
      <c r="I67" s="11" t="e">
        <f>otazka5_1[[#This Row],[difference_food]]</f>
        <v>#N/A</v>
      </c>
      <c r="J67" s="11" t="e">
        <f>otazka5_1[[#This Row],[difference_food]]-otazka5_1[[#This Row],[difference]]</f>
        <v>#N/A</v>
      </c>
    </row>
    <row r="68" spans="1:10" hidden="1" x14ac:dyDescent="0.3">
      <c r="A68">
        <v>2000</v>
      </c>
      <c r="B68">
        <v>31389774623.93858</v>
      </c>
      <c r="C68">
        <v>7264071</v>
      </c>
      <c r="D68" t="str">
        <f>_xlfn.CONCAT(otazka5_1[[#This Row],[year]],otazka5_1[[#This Row],[region_in_world]])</f>
        <v>2000Baltic Countries</v>
      </c>
      <c r="E68" t="s">
        <v>71</v>
      </c>
      <c r="F68">
        <f>VLOOKUP(otazka5_1[[#This Row],[compare_value]],'otazka5-2'!B:C,2,FALSE)</f>
        <v>33385695396.173584</v>
      </c>
      <c r="G68" s="6">
        <f>otazka5_1[[#This Row],[sum_GDP_prev_year]]/otazka5_1[[#This Row],[sum_GDP]]-1</f>
        <v>6.3585062210445686E-2</v>
      </c>
      <c r="H68" s="6" t="e">
        <f>VLOOKUP(otazka5_1[[#This Row],[year]],'otazka5-3'!A:D,4,FALSE)</f>
        <v>#N/A</v>
      </c>
      <c r="I68" s="11" t="e">
        <f>otazka5_1[[#This Row],[difference_food]]</f>
        <v>#N/A</v>
      </c>
      <c r="J68" s="11" t="e">
        <f>otazka5_1[[#This Row],[difference_food]]-otazka5_1[[#This Row],[difference]]</f>
        <v>#N/A</v>
      </c>
    </row>
    <row r="69" spans="1:10" hidden="1" x14ac:dyDescent="0.3">
      <c r="A69">
        <v>2001</v>
      </c>
      <c r="B69">
        <v>33385695396.173584</v>
      </c>
      <c r="C69">
        <v>7196103</v>
      </c>
      <c r="D69" t="str">
        <f>_xlfn.CONCAT(otazka5_1[[#This Row],[year]],otazka5_1[[#This Row],[region_in_world]])</f>
        <v>2001Baltic Countries</v>
      </c>
      <c r="E69" t="s">
        <v>71</v>
      </c>
      <c r="F69">
        <f>VLOOKUP(otazka5_1[[#This Row],[compare_value]],'otazka5-2'!B:C,2,FALSE)</f>
        <v>35722853326.898254</v>
      </c>
      <c r="G69" s="6">
        <f>otazka5_1[[#This Row],[sum_GDP_prev_year]]/otazka5_1[[#This Row],[sum_GDP]]-1</f>
        <v>7.0004770096612656E-2</v>
      </c>
      <c r="H69" s="6" t="e">
        <f>VLOOKUP(otazka5_1[[#This Row],[year]],'otazka5-3'!A:D,4,FALSE)</f>
        <v>#N/A</v>
      </c>
      <c r="I69" s="11" t="e">
        <f>otazka5_1[[#This Row],[difference_food]]</f>
        <v>#N/A</v>
      </c>
      <c r="J69" s="11" t="e">
        <f>otazka5_1[[#This Row],[difference_food]]-otazka5_1[[#This Row],[difference]]</f>
        <v>#N/A</v>
      </c>
    </row>
    <row r="70" spans="1:10" hidden="1" x14ac:dyDescent="0.3">
      <c r="A70">
        <v>2002</v>
      </c>
      <c r="B70">
        <v>35722853326.898254</v>
      </c>
      <c r="C70">
        <v>7132590</v>
      </c>
      <c r="D70" t="str">
        <f>_xlfn.CONCAT(otazka5_1[[#This Row],[year]],otazka5_1[[#This Row],[region_in_world]])</f>
        <v>2002Baltic Countries</v>
      </c>
      <c r="E70" t="s">
        <v>71</v>
      </c>
      <c r="F70">
        <f>VLOOKUP(otazka5_1[[#This Row],[compare_value]],'otazka5-2'!B:C,2,FALSE)</f>
        <v>38897421565.20298</v>
      </c>
      <c r="G70" s="6">
        <f>otazka5_1[[#This Row],[sum_GDP_prev_year]]/otazka5_1[[#This Row],[sum_GDP]]-1</f>
        <v>8.8866592185523174E-2</v>
      </c>
      <c r="H70" s="6" t="e">
        <f>VLOOKUP(otazka5_1[[#This Row],[year]],'otazka5-3'!A:D,4,FALSE)</f>
        <v>#N/A</v>
      </c>
      <c r="I70" s="11" t="e">
        <f>otazka5_1[[#This Row],[difference_food]]</f>
        <v>#N/A</v>
      </c>
      <c r="J70" s="11" t="e">
        <f>otazka5_1[[#This Row],[difference_food]]-otazka5_1[[#This Row],[difference]]</f>
        <v>#N/A</v>
      </c>
    </row>
    <row r="71" spans="1:10" hidden="1" x14ac:dyDescent="0.3">
      <c r="A71">
        <v>2003</v>
      </c>
      <c r="B71">
        <v>38897421565.20298</v>
      </c>
      <c r="C71">
        <v>7073888</v>
      </c>
      <c r="D71" t="str">
        <f>_xlfn.CONCAT(otazka5_1[[#This Row],[year]],otazka5_1[[#This Row],[region_in_world]])</f>
        <v>2003Baltic Countries</v>
      </c>
      <c r="E71" t="s">
        <v>71</v>
      </c>
      <c r="F71">
        <f>VLOOKUP(otazka5_1[[#This Row],[compare_value]],'otazka5-2'!B:C,2,FALSE)</f>
        <v>42014515983.899551</v>
      </c>
      <c r="G71" s="6">
        <f>otazka5_1[[#This Row],[sum_GDP_prev_year]]/otazka5_1[[#This Row],[sum_GDP]]-1</f>
        <v>8.0136273646607803E-2</v>
      </c>
      <c r="H71" s="6" t="e">
        <f>VLOOKUP(otazka5_1[[#This Row],[year]],'otazka5-3'!A:D,4,FALSE)</f>
        <v>#N/A</v>
      </c>
      <c r="I71" s="11" t="e">
        <f>otazka5_1[[#This Row],[difference_food]]</f>
        <v>#N/A</v>
      </c>
      <c r="J71" s="11" t="e">
        <f>otazka5_1[[#This Row],[difference_food]]-otazka5_1[[#This Row],[difference]]</f>
        <v>#N/A</v>
      </c>
    </row>
    <row r="72" spans="1:10" hidden="1" x14ac:dyDescent="0.3">
      <c r="A72">
        <v>2004</v>
      </c>
      <c r="B72">
        <v>42014515983.899551</v>
      </c>
      <c r="C72">
        <v>7002747</v>
      </c>
      <c r="D72" t="str">
        <f>_xlfn.CONCAT(otazka5_1[[#This Row],[year]],otazka5_1[[#This Row],[region_in_world]])</f>
        <v>2004Baltic Countries</v>
      </c>
      <c r="E72" t="s">
        <v>71</v>
      </c>
      <c r="F72">
        <f>VLOOKUP(otazka5_1[[#This Row],[compare_value]],'otazka5-2'!B:C,2,FALSE)</f>
        <v>46224345345.866898</v>
      </c>
      <c r="G72" s="6">
        <f>otazka5_1[[#This Row],[sum_GDP_prev_year]]/otazka5_1[[#This Row],[sum_GDP]]-1</f>
        <v>0.10019940164443653</v>
      </c>
      <c r="H72" s="6" t="e">
        <f>VLOOKUP(otazka5_1[[#This Row],[year]],'otazka5-3'!A:D,4,FALSE)</f>
        <v>#N/A</v>
      </c>
      <c r="I72" s="11" t="e">
        <f>otazka5_1[[#This Row],[difference_food]]</f>
        <v>#N/A</v>
      </c>
      <c r="J72" s="11" t="e">
        <f>otazka5_1[[#This Row],[difference_food]]-otazka5_1[[#This Row],[difference]]</f>
        <v>#N/A</v>
      </c>
    </row>
    <row r="73" spans="1:10" hidden="1" x14ac:dyDescent="0.3">
      <c r="A73">
        <v>2005</v>
      </c>
      <c r="B73">
        <v>46224345345.866898</v>
      </c>
      <c r="C73">
        <v>6916102</v>
      </c>
      <c r="D73" t="str">
        <f>_xlfn.CONCAT(otazka5_1[[#This Row],[year]],otazka5_1[[#This Row],[region_in_world]])</f>
        <v>2005Baltic Countries</v>
      </c>
      <c r="E73" t="s">
        <v>71</v>
      </c>
      <c r="F73">
        <f>VLOOKUP(otazka5_1[[#This Row],[compare_value]],'otazka5-2'!B:C,2,FALSE)</f>
        <v>51272074465.475449</v>
      </c>
      <c r="G73" s="6">
        <f>otazka5_1[[#This Row],[sum_GDP_prev_year]]/otazka5_1[[#This Row],[sum_GDP]]-1</f>
        <v>0.10920066215842872</v>
      </c>
      <c r="H73" s="6" t="e">
        <f>VLOOKUP(otazka5_1[[#This Row],[year]],'otazka5-3'!A:D,4,FALSE)</f>
        <v>#N/A</v>
      </c>
      <c r="I73" s="11" t="e">
        <f>otazka5_1[[#This Row],[difference_food]]</f>
        <v>#N/A</v>
      </c>
      <c r="J73" s="11" t="e">
        <f>otazka5_1[[#This Row],[difference_food]]-otazka5_1[[#This Row],[difference]]</f>
        <v>#N/A</v>
      </c>
    </row>
    <row r="74" spans="1:10" x14ac:dyDescent="0.3">
      <c r="A74">
        <v>2006</v>
      </c>
      <c r="B74">
        <v>51272074465.475449</v>
      </c>
      <c r="C74">
        <v>6835076</v>
      </c>
      <c r="D74" t="str">
        <f>_xlfn.CONCAT(otazka5_1[[#This Row],[year]],otazka5_1[[#This Row],[region_in_world]])</f>
        <v>2006Baltic Countries</v>
      </c>
      <c r="E74" t="s">
        <v>71</v>
      </c>
      <c r="F74">
        <f>VLOOKUP(otazka5_1[[#This Row],[compare_value]],'otazka5-2'!B:C,2,FALSE)</f>
        <v>56496488002.401627</v>
      </c>
      <c r="G74" s="6">
        <f>otazka5_1[[#This Row],[sum_GDP_prev_year]]/otazka5_1[[#This Row],[sum_GDP]]-1</f>
        <v>0.10189588760337931</v>
      </c>
      <c r="H74" s="6">
        <f>VLOOKUP(otazka5_1[[#This Row],[year]],'otazka5-3'!A:D,4,FALSE)</f>
        <v>6.4814251988916327E-2</v>
      </c>
      <c r="I74" s="11">
        <f>otazka5_1[[#This Row],[difference_food]]</f>
        <v>6.4814251988916327E-2</v>
      </c>
      <c r="J74" s="11">
        <f>otazka5_1[[#This Row],[difference_food]]-otazka5_1[[#This Row],[difference]]</f>
        <v>-3.7081635614462982E-2</v>
      </c>
    </row>
    <row r="75" spans="1:10" x14ac:dyDescent="0.3">
      <c r="A75">
        <v>2007</v>
      </c>
      <c r="B75">
        <v>56496488002.401627</v>
      </c>
      <c r="C75">
        <v>6772299</v>
      </c>
      <c r="D75" t="str">
        <f>_xlfn.CONCAT(otazka5_1[[#This Row],[year]],otazka5_1[[#This Row],[region_in_world]])</f>
        <v>2007Baltic Countries</v>
      </c>
      <c r="E75" t="s">
        <v>71</v>
      </c>
      <c r="F75">
        <f>VLOOKUP(otazka5_1[[#This Row],[compare_value]],'otazka5-2'!B:C,2,FALSE)</f>
        <v>55309539542.665375</v>
      </c>
      <c r="G75" s="6">
        <f>otazka5_1[[#This Row],[sum_GDP_prev_year]]/otazka5_1[[#This Row],[sum_GDP]]-1</f>
        <v>-2.1009243259258792E-2</v>
      </c>
      <c r="H75" s="6">
        <f>VLOOKUP(otazka5_1[[#This Row],[year]],'otazka5-3'!A:D,4,FALSE)</f>
        <v>6.9690608567981593E-2</v>
      </c>
      <c r="I75" s="11">
        <f>otazka5_1[[#This Row],[difference_food]]</f>
        <v>6.9690608567981593E-2</v>
      </c>
      <c r="J75" s="11">
        <f>otazka5_1[[#This Row],[difference_food]]-otazka5_1[[#This Row],[difference]]</f>
        <v>9.0699851827240385E-2</v>
      </c>
    </row>
    <row r="76" spans="1:10" x14ac:dyDescent="0.3">
      <c r="A76">
        <v>2008</v>
      </c>
      <c r="B76">
        <v>55309539542.665375</v>
      </c>
      <c r="C76">
        <v>6712643</v>
      </c>
      <c r="D76" t="str">
        <f>_xlfn.CONCAT(otazka5_1[[#This Row],[year]],otazka5_1[[#This Row],[region_in_world]])</f>
        <v>2008Baltic Countries</v>
      </c>
      <c r="E76" t="s">
        <v>71</v>
      </c>
      <c r="F76">
        <f>VLOOKUP(otazka5_1[[#This Row],[compare_value]],'otazka5-2'!B:C,2,FALSE)</f>
        <v>47348132678.572144</v>
      </c>
      <c r="G76" s="6">
        <f>otazka5_1[[#This Row],[sum_GDP_prev_year]]/otazka5_1[[#This Row],[sum_GDP]]-1</f>
        <v>-0.14394274351085246</v>
      </c>
      <c r="H76" s="6">
        <f>VLOOKUP(otazka5_1[[#This Row],[year]],'otazka5-3'!A:D,4,FALSE)</f>
        <v>-6.6104853658739415E-2</v>
      </c>
      <c r="I76" s="11">
        <f>otazka5_1[[#This Row],[difference_food]]</f>
        <v>-6.6104853658739415E-2</v>
      </c>
      <c r="J76" s="11">
        <f>otazka5_1[[#This Row],[difference_food]]-otazka5_1[[#This Row],[difference]]</f>
        <v>7.783788985211304E-2</v>
      </c>
    </row>
    <row r="77" spans="1:10" x14ac:dyDescent="0.3">
      <c r="A77">
        <v>2009</v>
      </c>
      <c r="B77">
        <v>47348132678.572144</v>
      </c>
      <c r="C77">
        <v>6639100</v>
      </c>
      <c r="D77" t="str">
        <f>_xlfn.CONCAT(otazka5_1[[#This Row],[year]],otazka5_1[[#This Row],[region_in_world]])</f>
        <v>2009Baltic Countries</v>
      </c>
      <c r="E77" t="s">
        <v>71</v>
      </c>
      <c r="F77">
        <f>VLOOKUP(otazka5_1[[#This Row],[compare_value]],'otazka5-2'!B:C,2,FALSE)</f>
        <v>45989609299.962257</v>
      </c>
      <c r="G77" s="6">
        <f>otazka5_1[[#This Row],[sum_GDP_prev_year]]/otazka5_1[[#This Row],[sum_GDP]]-1</f>
        <v>-2.8692227164107353E-2</v>
      </c>
      <c r="H77" s="6">
        <f>VLOOKUP(otazka5_1[[#This Row],[year]],'otazka5-3'!A:D,4,FALSE)</f>
        <v>8.65414159438882E-3</v>
      </c>
      <c r="I77" s="11">
        <f>otazka5_1[[#This Row],[difference_food]]</f>
        <v>8.65414159438882E-3</v>
      </c>
      <c r="J77" s="11">
        <f>otazka5_1[[#This Row],[difference_food]]-otazka5_1[[#This Row],[difference]]</f>
        <v>3.7346368758496173E-2</v>
      </c>
    </row>
    <row r="78" spans="1:10" x14ac:dyDescent="0.3">
      <c r="A78">
        <v>2010</v>
      </c>
      <c r="B78">
        <v>45989609299.962257</v>
      </c>
      <c r="C78">
        <v>6526312</v>
      </c>
      <c r="D78" t="str">
        <f>_xlfn.CONCAT(otazka5_1[[#This Row],[year]],otazka5_1[[#This Row],[region_in_world]])</f>
        <v>2010Baltic Countries</v>
      </c>
      <c r="E78" t="s">
        <v>71</v>
      </c>
      <c r="F78">
        <f>VLOOKUP(otazka5_1[[#This Row],[compare_value]],'otazka5-2'!B:C,2,FALSE)</f>
        <v>48930431719.608597</v>
      </c>
      <c r="G78" s="6">
        <f>otazka5_1[[#This Row],[sum_GDP_prev_year]]/otazka5_1[[#This Row],[sum_GDP]]-1</f>
        <v>6.3945366451476859E-2</v>
      </c>
      <c r="H78" s="6">
        <f>VLOOKUP(otazka5_1[[#This Row],[year]],'otazka5-3'!A:D,4,FALSE)</f>
        <v>1.7649010596465953E-2</v>
      </c>
      <c r="I78" s="11">
        <f>otazka5_1[[#This Row],[difference_food]]</f>
        <v>1.7649010596465953E-2</v>
      </c>
      <c r="J78" s="11">
        <f>otazka5_1[[#This Row],[difference_food]]-otazka5_1[[#This Row],[difference]]</f>
        <v>-4.6296355855010907E-2</v>
      </c>
    </row>
    <row r="79" spans="1:10" x14ac:dyDescent="0.3">
      <c r="A79">
        <v>2011</v>
      </c>
      <c r="B79">
        <v>48930431719.608597</v>
      </c>
      <c r="C79">
        <v>6415263</v>
      </c>
      <c r="D79" t="str">
        <f>_xlfn.CONCAT(otazka5_1[[#This Row],[year]],otazka5_1[[#This Row],[region_in_world]])</f>
        <v>2011Baltic Countries</v>
      </c>
      <c r="E79" t="s">
        <v>71</v>
      </c>
      <c r="F79">
        <f>VLOOKUP(otazka5_1[[#This Row],[compare_value]],'otazka5-2'!B:C,2,FALSE)</f>
        <v>50948862662.211861</v>
      </c>
      <c r="G79" s="6">
        <f>otazka5_1[[#This Row],[sum_GDP_prev_year]]/otazka5_1[[#This Row],[sum_GDP]]-1</f>
        <v>4.1251034819592469E-2</v>
      </c>
      <c r="H79" s="6">
        <f>VLOOKUP(otazka5_1[[#This Row],[year]],'otazka5-3'!A:D,4,FALSE)</f>
        <v>0.13767871884343497</v>
      </c>
      <c r="I79" s="11">
        <f>otazka5_1[[#This Row],[difference_food]]</f>
        <v>0.13767871884343497</v>
      </c>
      <c r="J79" s="11">
        <f>otazka5_1[[#This Row],[difference_food]]-otazka5_1[[#This Row],[difference]]</f>
        <v>9.6427684023842497E-2</v>
      </c>
    </row>
    <row r="80" spans="1:10" x14ac:dyDescent="0.3">
      <c r="A80">
        <v>2012</v>
      </c>
      <c r="B80">
        <v>50948862662.211861</v>
      </c>
      <c r="C80">
        <v>6344788</v>
      </c>
      <c r="D80" t="str">
        <f>_xlfn.CONCAT(otazka5_1[[#This Row],[year]],otazka5_1[[#This Row],[region_in_world]])</f>
        <v>2012Baltic Countries</v>
      </c>
      <c r="E80" t="s">
        <v>71</v>
      </c>
      <c r="F80">
        <f>VLOOKUP(otazka5_1[[#This Row],[compare_value]],'otazka5-2'!B:C,2,FALSE)</f>
        <v>52259282736.872444</v>
      </c>
      <c r="G80" s="6">
        <f>otazka5_1[[#This Row],[sum_GDP_prev_year]]/otazka5_1[[#This Row],[sum_GDP]]-1</f>
        <v>2.5720300830827103E-2</v>
      </c>
      <c r="H80" s="6">
        <f>VLOOKUP(otazka5_1[[#This Row],[year]],'otazka5-3'!A:D,4,FALSE)</f>
        <v>1.4444120421939211E-2</v>
      </c>
      <c r="I80" s="11">
        <f>otazka5_1[[#This Row],[difference_food]]</f>
        <v>1.4444120421939211E-2</v>
      </c>
      <c r="J80" s="11">
        <f>otazka5_1[[#This Row],[difference_food]]-otazka5_1[[#This Row],[difference]]</f>
        <v>-1.1276180408887893E-2</v>
      </c>
    </row>
    <row r="81" spans="1:10" x14ac:dyDescent="0.3">
      <c r="A81">
        <v>2013</v>
      </c>
      <c r="B81">
        <v>52259282736.872444</v>
      </c>
      <c r="C81">
        <v>6288333</v>
      </c>
      <c r="D81" t="str">
        <f>_xlfn.CONCAT(otazka5_1[[#This Row],[year]],otazka5_1[[#This Row],[region_in_world]])</f>
        <v>2013Baltic Countries</v>
      </c>
      <c r="E81" t="s">
        <v>71</v>
      </c>
      <c r="F81">
        <f>VLOOKUP(otazka5_1[[#This Row],[compare_value]],'otazka5-2'!B:C,2,FALSE)</f>
        <v>53149520472.881859</v>
      </c>
      <c r="G81" s="6">
        <f>otazka5_1[[#This Row],[sum_GDP_prev_year]]/otazka5_1[[#This Row],[sum_GDP]]-1</f>
        <v>1.7035016352822785E-2</v>
      </c>
      <c r="H81" s="6">
        <f>VLOOKUP(otazka5_1[[#This Row],[year]],'otazka5-3'!A:D,4,FALSE)</f>
        <v>9.2990573663269682E-3</v>
      </c>
      <c r="I81" s="11">
        <f>otazka5_1[[#This Row],[difference_food]]</f>
        <v>9.2990573663269682E-3</v>
      </c>
      <c r="J81" s="11">
        <f>otazka5_1[[#This Row],[difference_food]]-otazka5_1[[#This Row],[difference]]</f>
        <v>-7.7359589864958167E-3</v>
      </c>
    </row>
    <row r="82" spans="1:10" x14ac:dyDescent="0.3">
      <c r="A82">
        <v>2014</v>
      </c>
      <c r="B82">
        <v>53149520472.881859</v>
      </c>
      <c r="C82">
        <v>6240694</v>
      </c>
      <c r="D82" t="str">
        <f>_xlfn.CONCAT(otazka5_1[[#This Row],[year]],otazka5_1[[#This Row],[region_in_world]])</f>
        <v>2014Baltic Countries</v>
      </c>
      <c r="E82" t="s">
        <v>71</v>
      </c>
      <c r="F82">
        <f>VLOOKUP(otazka5_1[[#This Row],[compare_value]],'otazka5-2'!B:C,2,FALSE)</f>
        <v>54995972569.217896</v>
      </c>
      <c r="G82" s="6">
        <f>otazka5_1[[#This Row],[sum_GDP_prev_year]]/otazka5_1[[#This Row],[sum_GDP]]-1</f>
        <v>3.4740710356514715E-2</v>
      </c>
      <c r="H82" s="6">
        <f>VLOOKUP(otazka5_1[[#This Row],[year]],'otazka5-3'!A:D,4,FALSE)</f>
        <v>-2.2781240624816346E-2</v>
      </c>
      <c r="I82" s="11">
        <f>otazka5_1[[#This Row],[difference_food]]</f>
        <v>-2.2781240624816346E-2</v>
      </c>
      <c r="J82" s="11">
        <f>otazka5_1[[#This Row],[difference_food]]-otazka5_1[[#This Row],[difference]]</f>
        <v>-5.752195098133106E-2</v>
      </c>
    </row>
    <row r="83" spans="1:10" x14ac:dyDescent="0.3">
      <c r="A83">
        <v>2015</v>
      </c>
      <c r="B83">
        <v>54995972569.217896</v>
      </c>
      <c r="C83">
        <v>6197844</v>
      </c>
      <c r="D83" t="str">
        <f>_xlfn.CONCAT(otazka5_1[[#This Row],[year]],otazka5_1[[#This Row],[region_in_world]])</f>
        <v>2015Baltic Countries</v>
      </c>
      <c r="E83" t="s">
        <v>71</v>
      </c>
      <c r="F83">
        <f>VLOOKUP(otazka5_1[[#This Row],[compare_value]],'otazka5-2'!B:C,2,FALSE)</f>
        <v>56331966390.112137</v>
      </c>
      <c r="G83" s="6">
        <f>otazka5_1[[#This Row],[sum_GDP_prev_year]]/otazka5_1[[#This Row],[sum_GDP]]-1</f>
        <v>2.4292575592017362E-2</v>
      </c>
      <c r="H83" s="6">
        <f>VLOOKUP(otazka5_1[[#This Row],[year]],'otazka5-3'!A:D,4,FALSE)</f>
        <v>-2.29841469308254E-2</v>
      </c>
      <c r="I83" s="11">
        <f>otazka5_1[[#This Row],[difference_food]]</f>
        <v>-2.29841469308254E-2</v>
      </c>
      <c r="J83" s="11">
        <f>otazka5_1[[#This Row],[difference_food]]-otazka5_1[[#This Row],[difference]]</f>
        <v>-4.7276722522842762E-2</v>
      </c>
    </row>
    <row r="84" spans="1:10" x14ac:dyDescent="0.3">
      <c r="A84">
        <v>2016</v>
      </c>
      <c r="B84">
        <v>56331966390.112137</v>
      </c>
      <c r="C84">
        <v>6143558</v>
      </c>
      <c r="D84" t="str">
        <f>_xlfn.CONCAT(otazka5_1[[#This Row],[year]],otazka5_1[[#This Row],[region_in_world]])</f>
        <v>2016Baltic Countries</v>
      </c>
      <c r="E84" t="s">
        <v>71</v>
      </c>
      <c r="F84">
        <f>VLOOKUP(otazka5_1[[#This Row],[compare_value]],'otazka5-2'!B:C,2,FALSE)</f>
        <v>58334601441.223007</v>
      </c>
      <c r="G84" s="6">
        <f>otazka5_1[[#This Row],[sum_GDP_prev_year]]/otazka5_1[[#This Row],[sum_GDP]]-1</f>
        <v>3.5550597279742524E-2</v>
      </c>
      <c r="H84" s="6">
        <f>VLOOKUP(otazka5_1[[#This Row],[year]],'otazka5-3'!A:D,4,FALSE)</f>
        <v>0.1264461416755307</v>
      </c>
      <c r="I84" s="11">
        <f>otazka5_1[[#This Row],[difference_food]]</f>
        <v>0.1264461416755307</v>
      </c>
      <c r="J84" s="11">
        <f>otazka5_1[[#This Row],[difference_food]]-otazka5_1[[#This Row],[difference]]</f>
        <v>9.0895544395788175E-2</v>
      </c>
    </row>
    <row r="85" spans="1:10" x14ac:dyDescent="0.3">
      <c r="A85">
        <v>2017</v>
      </c>
      <c r="B85">
        <v>58334601441.223007</v>
      </c>
      <c r="C85">
        <v>6088035</v>
      </c>
      <c r="D85" t="str">
        <f>_xlfn.CONCAT(otazka5_1[[#This Row],[year]],otazka5_1[[#This Row],[region_in_world]])</f>
        <v>2017Baltic Countries</v>
      </c>
      <c r="E85" t="s">
        <v>71</v>
      </c>
      <c r="F85">
        <f>VLOOKUP(otazka5_1[[#This Row],[compare_value]],'otazka5-2'!B:C,2,FALSE)</f>
        <v>60675396400.797043</v>
      </c>
      <c r="G85" s="6">
        <f>otazka5_1[[#This Row],[sum_GDP_prev_year]]/otazka5_1[[#This Row],[sum_GDP]]-1</f>
        <v>4.0127041271252661E-2</v>
      </c>
      <c r="H85" s="6">
        <f>VLOOKUP(otazka5_1[[#This Row],[year]],'otazka5-3'!A:D,4,FALSE)</f>
        <v>2.5880996588368621E-2</v>
      </c>
      <c r="I85" s="11">
        <f>otazka5_1[[#This Row],[difference_food]]</f>
        <v>2.5880996588368621E-2</v>
      </c>
      <c r="J85" s="11">
        <f>otazka5_1[[#This Row],[difference_food]]-otazka5_1[[#This Row],[difference]]</f>
        <v>-1.424604468288404E-2</v>
      </c>
    </row>
    <row r="86" spans="1:10" hidden="1" x14ac:dyDescent="0.3">
      <c r="A86">
        <v>2018</v>
      </c>
      <c r="B86">
        <v>60675396400.797043</v>
      </c>
      <c r="C86">
        <v>6050694</v>
      </c>
      <c r="D86" t="str">
        <f>_xlfn.CONCAT(otazka5_1[[#This Row],[year]],otazka5_1[[#This Row],[region_in_world]])</f>
        <v>2018Baltic Countries</v>
      </c>
      <c r="E86" t="s">
        <v>71</v>
      </c>
      <c r="F86">
        <f>VLOOKUP(otazka5_1[[#This Row],[compare_value]],'otazka5-2'!B:C,2,FALSE)</f>
        <v>62288149336.719009</v>
      </c>
      <c r="G86" s="6">
        <f>otazka5_1[[#This Row],[sum_GDP_prev_year]]/otazka5_1[[#This Row],[sum_GDP]]-1</f>
        <v>2.6580014826253162E-2</v>
      </c>
      <c r="H86" s="6" t="e">
        <f>VLOOKUP(otazka5_1[[#This Row],[year]],'otazka5-3'!A:D,4,FALSE)</f>
        <v>#N/A</v>
      </c>
      <c r="I86" s="11" t="e">
        <f>otazka5_1[[#This Row],[difference_food]]</f>
        <v>#N/A</v>
      </c>
      <c r="J86" s="11" t="e">
        <f>otazka5_1[[#This Row],[difference_food]]-otazka5_1[[#This Row],[difference]]</f>
        <v>#N/A</v>
      </c>
    </row>
    <row r="87" spans="1:10" hidden="1" x14ac:dyDescent="0.3">
      <c r="A87">
        <v>2019</v>
      </c>
      <c r="B87">
        <v>62288149336.719009</v>
      </c>
      <c r="C87">
        <v>6034857</v>
      </c>
      <c r="D87" t="str">
        <f>_xlfn.CONCAT(otazka5_1[[#This Row],[year]],otazka5_1[[#This Row],[region_in_world]])</f>
        <v>2019Baltic Countries</v>
      </c>
      <c r="E87" t="s">
        <v>71</v>
      </c>
      <c r="F87">
        <f>VLOOKUP(otazka5_1[[#This Row],[compare_value]],'otazka5-2'!B:C,2,FALSE)</f>
        <v>60456576021.826736</v>
      </c>
      <c r="G87" s="6">
        <f>otazka5_1[[#This Row],[sum_GDP_prev_year]]/otazka5_1[[#This Row],[sum_GDP]]-1</f>
        <v>-2.9404844009590092E-2</v>
      </c>
      <c r="H87" s="6" t="e">
        <f>VLOOKUP(otazka5_1[[#This Row],[year]],'otazka5-3'!A:D,4,FALSE)</f>
        <v>#N/A</v>
      </c>
      <c r="I87" s="11" t="e">
        <f>otazka5_1[[#This Row],[difference_food]]</f>
        <v>#N/A</v>
      </c>
      <c r="J87" s="11" t="e">
        <f>otazka5_1[[#This Row],[difference_food]]-otazka5_1[[#This Row],[difference]]</f>
        <v>#N/A</v>
      </c>
    </row>
    <row r="88" spans="1:10" hidden="1" x14ac:dyDescent="0.3">
      <c r="A88">
        <v>2020</v>
      </c>
      <c r="B88">
        <v>60456576021.826736</v>
      </c>
      <c r="C88">
        <v>6027305</v>
      </c>
      <c r="D88" t="str">
        <f>_xlfn.CONCAT(otazka5_1[[#This Row],[year]],otazka5_1[[#This Row],[region_in_world]])</f>
        <v>2020Baltic Countries</v>
      </c>
      <c r="E88" t="s">
        <v>71</v>
      </c>
      <c r="F88" t="e">
        <f>VLOOKUP(otazka5_1[[#This Row],[compare_value]],'otazka5-2'!B:C,2,FALSE)</f>
        <v>#N/A</v>
      </c>
      <c r="G88" s="6" t="e">
        <f>otazka5_1[[#This Row],[sum_GDP_prev_year]]/otazka5_1[[#This Row],[sum_GDP]]-1</f>
        <v>#N/A</v>
      </c>
      <c r="H88" s="6" t="e">
        <f>VLOOKUP(otazka5_1[[#This Row],[year]],'otazka5-3'!A:D,4,FALSE)</f>
        <v>#N/A</v>
      </c>
      <c r="I88" s="11" t="e">
        <f>otazka5_1[[#This Row],[difference_food]]</f>
        <v>#N/A</v>
      </c>
      <c r="J88" s="11" t="e">
        <f>otazka5_1[[#This Row],[difference_food]]-otazka5_1[[#This Row],[difference]]</f>
        <v>#N/A</v>
      </c>
    </row>
    <row r="89" spans="1:10" hidden="1" x14ac:dyDescent="0.3">
      <c r="A89">
        <v>1960</v>
      </c>
      <c r="B89">
        <v>730913039676.09204</v>
      </c>
      <c r="C89">
        <v>52400000</v>
      </c>
      <c r="D89" t="str">
        <f>_xlfn.CONCAT(otazka5_1[[#This Row],[year]],otazka5_1[[#This Row],[region_in_world]])</f>
        <v>1960British Isles</v>
      </c>
      <c r="E89" t="s">
        <v>72</v>
      </c>
      <c r="F89">
        <f>VLOOKUP(otazka5_1[[#This Row],[compare_value]],'otazka5-2'!B:C,2,FALSE)</f>
        <v>750480451121.43396</v>
      </c>
      <c r="G89" s="6">
        <f>otazka5_1[[#This Row],[sum_GDP_prev_year]]/otazka5_1[[#This Row],[sum_GDP]]-1</f>
        <v>2.6771189434537046E-2</v>
      </c>
      <c r="H89" s="6" t="e">
        <f>VLOOKUP(otazka5_1[[#This Row],[year]],'otazka5-3'!A:D,4,FALSE)</f>
        <v>#N/A</v>
      </c>
      <c r="I89" s="11" t="e">
        <f>otazka5_1[[#This Row],[difference_food]]</f>
        <v>#N/A</v>
      </c>
      <c r="J89" s="11" t="e">
        <f>otazka5_1[[#This Row],[difference_food]]-otazka5_1[[#This Row],[difference]]</f>
        <v>#N/A</v>
      </c>
    </row>
    <row r="90" spans="1:10" hidden="1" x14ac:dyDescent="0.3">
      <c r="A90">
        <v>1961</v>
      </c>
      <c r="B90">
        <v>750480451121.43396</v>
      </c>
      <c r="C90">
        <v>52800000</v>
      </c>
      <c r="D90" t="str">
        <f>_xlfn.CONCAT(otazka5_1[[#This Row],[year]],otazka5_1[[#This Row],[region_in_world]])</f>
        <v>1961British Isles</v>
      </c>
      <c r="E90" t="s">
        <v>72</v>
      </c>
      <c r="F90">
        <f>VLOOKUP(otazka5_1[[#This Row],[compare_value]],'otazka5-2'!B:C,2,FALSE)</f>
        <v>758757572432.35205</v>
      </c>
      <c r="G90" s="6">
        <f>otazka5_1[[#This Row],[sum_GDP_prev_year]]/otazka5_1[[#This Row],[sum_GDP]]-1</f>
        <v>1.1029096492186641E-2</v>
      </c>
      <c r="H90" s="6" t="e">
        <f>VLOOKUP(otazka5_1[[#This Row],[year]],'otazka5-3'!A:D,4,FALSE)</f>
        <v>#N/A</v>
      </c>
      <c r="I90" s="11" t="e">
        <f>otazka5_1[[#This Row],[difference_food]]</f>
        <v>#N/A</v>
      </c>
      <c r="J90" s="11" t="e">
        <f>otazka5_1[[#This Row],[difference_food]]-otazka5_1[[#This Row],[difference]]</f>
        <v>#N/A</v>
      </c>
    </row>
    <row r="91" spans="1:10" hidden="1" x14ac:dyDescent="0.3">
      <c r="A91">
        <v>1962</v>
      </c>
      <c r="B91">
        <v>758757572432.35205</v>
      </c>
      <c r="C91">
        <v>53250000</v>
      </c>
      <c r="D91" t="str">
        <f>_xlfn.CONCAT(otazka5_1[[#This Row],[year]],otazka5_1[[#This Row],[region_in_world]])</f>
        <v>1962British Isles</v>
      </c>
      <c r="E91" t="s">
        <v>72</v>
      </c>
      <c r="F91">
        <f>VLOOKUP(otazka5_1[[#This Row],[compare_value]],'otazka5-2'!B:C,2,FALSE)</f>
        <v>795742330123.93506</v>
      </c>
      <c r="G91" s="6">
        <f>otazka5_1[[#This Row],[sum_GDP_prev_year]]/otazka5_1[[#This Row],[sum_GDP]]-1</f>
        <v>4.8743839976477465E-2</v>
      </c>
      <c r="H91" s="6" t="e">
        <f>VLOOKUP(otazka5_1[[#This Row],[year]],'otazka5-3'!A:D,4,FALSE)</f>
        <v>#N/A</v>
      </c>
      <c r="I91" s="11" t="e">
        <f>otazka5_1[[#This Row],[difference_food]]</f>
        <v>#N/A</v>
      </c>
      <c r="J91" s="11" t="e">
        <f>otazka5_1[[#This Row],[difference_food]]-otazka5_1[[#This Row],[difference]]</f>
        <v>#N/A</v>
      </c>
    </row>
    <row r="92" spans="1:10" hidden="1" x14ac:dyDescent="0.3">
      <c r="A92">
        <v>1963</v>
      </c>
      <c r="B92">
        <v>795742330123.93506</v>
      </c>
      <c r="C92">
        <v>53650000</v>
      </c>
      <c r="D92" t="str">
        <f>_xlfn.CONCAT(otazka5_1[[#This Row],[year]],otazka5_1[[#This Row],[region_in_world]])</f>
        <v>1963British Isles</v>
      </c>
      <c r="E92" t="s">
        <v>72</v>
      </c>
      <c r="F92">
        <f>VLOOKUP(otazka5_1[[#This Row],[compare_value]],'otazka5-2'!B:C,2,FALSE)</f>
        <v>839776000263.40002</v>
      </c>
      <c r="G92" s="6">
        <f>otazka5_1[[#This Row],[sum_GDP_prev_year]]/otazka5_1[[#This Row],[sum_GDP]]-1</f>
        <v>5.5336593860234595E-2</v>
      </c>
      <c r="H92" s="6" t="e">
        <f>VLOOKUP(otazka5_1[[#This Row],[year]],'otazka5-3'!A:D,4,FALSE)</f>
        <v>#N/A</v>
      </c>
      <c r="I92" s="11" t="e">
        <f>otazka5_1[[#This Row],[difference_food]]</f>
        <v>#N/A</v>
      </c>
      <c r="J92" s="11" t="e">
        <f>otazka5_1[[#This Row],[difference_food]]-otazka5_1[[#This Row],[difference]]</f>
        <v>#N/A</v>
      </c>
    </row>
    <row r="93" spans="1:10" hidden="1" x14ac:dyDescent="0.3">
      <c r="A93">
        <v>1964</v>
      </c>
      <c r="B93">
        <v>839776000263.40002</v>
      </c>
      <c r="C93">
        <v>54000000</v>
      </c>
      <c r="D93" t="str">
        <f>_xlfn.CONCAT(otazka5_1[[#This Row],[year]],otazka5_1[[#This Row],[region_in_world]])</f>
        <v>1964British Isles</v>
      </c>
      <c r="E93" t="s">
        <v>72</v>
      </c>
      <c r="F93">
        <f>VLOOKUP(otazka5_1[[#This Row],[compare_value]],'otazka5-2'!B:C,2,FALSE)</f>
        <v>857765484759.36902</v>
      </c>
      <c r="G93" s="6">
        <f>otazka5_1[[#This Row],[sum_GDP_prev_year]]/otazka5_1[[#This Row],[sum_GDP]]-1</f>
        <v>2.1421765435457152E-2</v>
      </c>
      <c r="H93" s="6" t="e">
        <f>VLOOKUP(otazka5_1[[#This Row],[year]],'otazka5-3'!A:D,4,FALSE)</f>
        <v>#N/A</v>
      </c>
      <c r="I93" s="11" t="e">
        <f>otazka5_1[[#This Row],[difference_food]]</f>
        <v>#N/A</v>
      </c>
      <c r="J93" s="11" t="e">
        <f>otazka5_1[[#This Row],[difference_food]]-otazka5_1[[#This Row],[difference]]</f>
        <v>#N/A</v>
      </c>
    </row>
    <row r="94" spans="1:10" hidden="1" x14ac:dyDescent="0.3">
      <c r="A94">
        <v>1965</v>
      </c>
      <c r="B94">
        <v>857765484759.36902</v>
      </c>
      <c r="C94">
        <v>54348050</v>
      </c>
      <c r="D94" t="str">
        <f>_xlfn.CONCAT(otazka5_1[[#This Row],[year]],otazka5_1[[#This Row],[region_in_world]])</f>
        <v>1965British Isles</v>
      </c>
      <c r="E94" t="s">
        <v>72</v>
      </c>
      <c r="F94">
        <f>VLOOKUP(otazka5_1[[#This Row],[compare_value]],'otazka5-2'!B:C,2,FALSE)</f>
        <v>871258997151.71594</v>
      </c>
      <c r="G94" s="6">
        <f>otazka5_1[[#This Row],[sum_GDP_prev_year]]/otazka5_1[[#This Row],[sum_GDP]]-1</f>
        <v>1.5731004140522531E-2</v>
      </c>
      <c r="H94" s="6" t="e">
        <f>VLOOKUP(otazka5_1[[#This Row],[year]],'otazka5-3'!A:D,4,FALSE)</f>
        <v>#N/A</v>
      </c>
      <c r="I94" s="11" t="e">
        <f>otazka5_1[[#This Row],[difference_food]]</f>
        <v>#N/A</v>
      </c>
      <c r="J94" s="11" t="e">
        <f>otazka5_1[[#This Row],[difference_food]]-otazka5_1[[#This Row],[difference]]</f>
        <v>#N/A</v>
      </c>
    </row>
    <row r="95" spans="1:10" hidden="1" x14ac:dyDescent="0.3">
      <c r="A95">
        <v>1966</v>
      </c>
      <c r="B95">
        <v>871258997151.71594</v>
      </c>
      <c r="C95">
        <v>54648500</v>
      </c>
      <c r="D95" t="str">
        <f>_xlfn.CONCAT(otazka5_1[[#This Row],[year]],otazka5_1[[#This Row],[region_in_world]])</f>
        <v>1966British Isles</v>
      </c>
      <c r="E95" t="s">
        <v>72</v>
      </c>
      <c r="F95">
        <f>VLOOKUP(otazka5_1[[#This Row],[compare_value]],'otazka5-2'!B:C,2,FALSE)</f>
        <v>895536408170.66101</v>
      </c>
      <c r="G95" s="6">
        <f>otazka5_1[[#This Row],[sum_GDP_prev_year]]/otazka5_1[[#This Row],[sum_GDP]]-1</f>
        <v>2.7864746416750741E-2</v>
      </c>
      <c r="H95" s="6" t="e">
        <f>VLOOKUP(otazka5_1[[#This Row],[year]],'otazka5-3'!A:D,4,FALSE)</f>
        <v>#N/A</v>
      </c>
      <c r="I95" s="11" t="e">
        <f>otazka5_1[[#This Row],[difference_food]]</f>
        <v>#N/A</v>
      </c>
      <c r="J95" s="11" t="e">
        <f>otazka5_1[[#This Row],[difference_food]]-otazka5_1[[#This Row],[difference]]</f>
        <v>#N/A</v>
      </c>
    </row>
    <row r="96" spans="1:10" hidden="1" x14ac:dyDescent="0.3">
      <c r="A96">
        <v>1967</v>
      </c>
      <c r="B96">
        <v>895536408170.66101</v>
      </c>
      <c r="C96">
        <v>54943600</v>
      </c>
      <c r="D96" t="str">
        <f>_xlfn.CONCAT(otazka5_1[[#This Row],[year]],otazka5_1[[#This Row],[region_in_world]])</f>
        <v>1967British Isles</v>
      </c>
      <c r="E96" t="s">
        <v>72</v>
      </c>
      <c r="F96">
        <f>VLOOKUP(otazka5_1[[#This Row],[compare_value]],'otazka5-2'!B:C,2,FALSE)</f>
        <v>944263291353.85999</v>
      </c>
      <c r="G96" s="6">
        <f>otazka5_1[[#This Row],[sum_GDP_prev_year]]/otazka5_1[[#This Row],[sum_GDP]]-1</f>
        <v>5.4410834376610984E-2</v>
      </c>
      <c r="H96" s="6" t="e">
        <f>VLOOKUP(otazka5_1[[#This Row],[year]],'otazka5-3'!A:D,4,FALSE)</f>
        <v>#N/A</v>
      </c>
      <c r="I96" s="11" t="e">
        <f>otazka5_1[[#This Row],[difference_food]]</f>
        <v>#N/A</v>
      </c>
      <c r="J96" s="11" t="e">
        <f>otazka5_1[[#This Row],[difference_food]]-otazka5_1[[#This Row],[difference]]</f>
        <v>#N/A</v>
      </c>
    </row>
    <row r="97" spans="1:10" hidden="1" x14ac:dyDescent="0.3">
      <c r="A97">
        <v>1968</v>
      </c>
      <c r="B97">
        <v>944263291353.85999</v>
      </c>
      <c r="C97">
        <v>55211700</v>
      </c>
      <c r="D97" t="str">
        <f>_xlfn.CONCAT(otazka5_1[[#This Row],[year]],otazka5_1[[#This Row],[region_in_world]])</f>
        <v>1968British Isles</v>
      </c>
      <c r="E97" t="s">
        <v>72</v>
      </c>
      <c r="F97">
        <f>VLOOKUP(otazka5_1[[#This Row],[compare_value]],'otazka5-2'!B:C,2,FALSE)</f>
        <v>962431831454.02405</v>
      </c>
      <c r="G97" s="6">
        <f>otazka5_1[[#This Row],[sum_GDP_prev_year]]/otazka5_1[[#This Row],[sum_GDP]]-1</f>
        <v>1.9240968346989851E-2</v>
      </c>
      <c r="H97" s="6" t="e">
        <f>VLOOKUP(otazka5_1[[#This Row],[year]],'otazka5-3'!A:D,4,FALSE)</f>
        <v>#N/A</v>
      </c>
      <c r="I97" s="11" t="e">
        <f>otazka5_1[[#This Row],[difference_food]]</f>
        <v>#N/A</v>
      </c>
      <c r="J97" s="11" t="e">
        <f>otazka5_1[[#This Row],[difference_food]]-otazka5_1[[#This Row],[difference]]</f>
        <v>#N/A</v>
      </c>
    </row>
    <row r="98" spans="1:10" hidden="1" x14ac:dyDescent="0.3">
      <c r="A98">
        <v>1969</v>
      </c>
      <c r="B98">
        <v>962431831454.02405</v>
      </c>
      <c r="C98">
        <v>55441750</v>
      </c>
      <c r="D98" t="str">
        <f>_xlfn.CONCAT(otazka5_1[[#This Row],[year]],otazka5_1[[#This Row],[region_in_world]])</f>
        <v>1969British Isles</v>
      </c>
      <c r="E98" t="s">
        <v>72</v>
      </c>
      <c r="F98">
        <f>VLOOKUP(otazka5_1[[#This Row],[compare_value]],'otazka5-2'!B:C,2,FALSE)</f>
        <v>1032653991782.5188</v>
      </c>
      <c r="G98" s="6">
        <f>otazka5_1[[#This Row],[sum_GDP_prev_year]]/otazka5_1[[#This Row],[sum_GDP]]-1</f>
        <v>7.2963256236448837E-2</v>
      </c>
      <c r="H98" s="6" t="e">
        <f>VLOOKUP(otazka5_1[[#This Row],[year]],'otazka5-3'!A:D,4,FALSE)</f>
        <v>#N/A</v>
      </c>
      <c r="I98" s="11" t="e">
        <f>otazka5_1[[#This Row],[difference_food]]</f>
        <v>#N/A</v>
      </c>
      <c r="J98" s="11" t="e">
        <f>otazka5_1[[#This Row],[difference_food]]-otazka5_1[[#This Row],[difference]]</f>
        <v>#N/A</v>
      </c>
    </row>
    <row r="99" spans="1:10" hidden="1" x14ac:dyDescent="0.3">
      <c r="A99">
        <v>1970</v>
      </c>
      <c r="B99">
        <v>1032653991782.5188</v>
      </c>
      <c r="C99">
        <v>58620500</v>
      </c>
      <c r="D99" t="str">
        <f>_xlfn.CONCAT(otazka5_1[[#This Row],[year]],otazka5_1[[#This Row],[region_in_world]])</f>
        <v>1970British Isles</v>
      </c>
      <c r="E99" t="s">
        <v>72</v>
      </c>
      <c r="F99">
        <f>VLOOKUP(otazka5_1[[#This Row],[compare_value]],'otazka5-2'!B:C,2,FALSE)</f>
        <v>1068832470015.597</v>
      </c>
      <c r="G99" s="6">
        <f>otazka5_1[[#This Row],[sum_GDP_prev_year]]/otazka5_1[[#This Row],[sum_GDP]]-1</f>
        <v>3.503446316091674E-2</v>
      </c>
      <c r="H99" s="6" t="e">
        <f>VLOOKUP(otazka5_1[[#This Row],[year]],'otazka5-3'!A:D,4,FALSE)</f>
        <v>#N/A</v>
      </c>
      <c r="I99" s="11" t="e">
        <f>otazka5_1[[#This Row],[difference_food]]</f>
        <v>#N/A</v>
      </c>
      <c r="J99" s="11" t="e">
        <f>otazka5_1[[#This Row],[difference_food]]-otazka5_1[[#This Row],[difference]]</f>
        <v>#N/A</v>
      </c>
    </row>
    <row r="100" spans="1:10" hidden="1" x14ac:dyDescent="0.3">
      <c r="A100">
        <v>1971</v>
      </c>
      <c r="B100">
        <v>1068832470015.597</v>
      </c>
      <c r="C100">
        <v>58888273</v>
      </c>
      <c r="D100" t="str">
        <f>_xlfn.CONCAT(otazka5_1[[#This Row],[year]],otazka5_1[[#This Row],[region_in_world]])</f>
        <v>1971British Isles</v>
      </c>
      <c r="E100" t="s">
        <v>72</v>
      </c>
      <c r="F100">
        <f>VLOOKUP(otazka5_1[[#This Row],[compare_value]],'otazka5-2'!B:C,2,FALSE)</f>
        <v>1115869245263.2107</v>
      </c>
      <c r="G100" s="6">
        <f>otazka5_1[[#This Row],[sum_GDP_prev_year]]/otazka5_1[[#This Row],[sum_GDP]]-1</f>
        <v>4.4007621930616692E-2</v>
      </c>
      <c r="H100" s="6" t="e">
        <f>VLOOKUP(otazka5_1[[#This Row],[year]],'otazka5-3'!A:D,4,FALSE)</f>
        <v>#N/A</v>
      </c>
      <c r="I100" s="11" t="e">
        <f>otazka5_1[[#This Row],[difference_food]]</f>
        <v>#N/A</v>
      </c>
      <c r="J100" s="11" t="e">
        <f>otazka5_1[[#This Row],[difference_food]]-otazka5_1[[#This Row],[difference]]</f>
        <v>#N/A</v>
      </c>
    </row>
    <row r="101" spans="1:10" hidden="1" x14ac:dyDescent="0.3">
      <c r="A101">
        <v>1972</v>
      </c>
      <c r="B101">
        <v>1115869245263.2107</v>
      </c>
      <c r="C101">
        <v>59122915</v>
      </c>
      <c r="D101" t="str">
        <f>_xlfn.CONCAT(otazka5_1[[#This Row],[year]],otazka5_1[[#This Row],[region_in_world]])</f>
        <v>1972British Isles</v>
      </c>
      <c r="E101" t="s">
        <v>72</v>
      </c>
      <c r="F101">
        <f>VLOOKUP(otazka5_1[[#This Row],[compare_value]],'otazka5-2'!B:C,2,FALSE)</f>
        <v>1187918465702.3328</v>
      </c>
      <c r="G101" s="6">
        <f>otazka5_1[[#This Row],[sum_GDP_prev_year]]/otazka5_1[[#This Row],[sum_GDP]]-1</f>
        <v>6.4567798373300622E-2</v>
      </c>
      <c r="H101" s="6" t="e">
        <f>VLOOKUP(otazka5_1[[#This Row],[year]],'otazka5-3'!A:D,4,FALSE)</f>
        <v>#N/A</v>
      </c>
      <c r="I101" s="11" t="e">
        <f>otazka5_1[[#This Row],[difference_food]]</f>
        <v>#N/A</v>
      </c>
      <c r="J101" s="11" t="e">
        <f>otazka5_1[[#This Row],[difference_food]]-otazka5_1[[#This Row],[difference]]</f>
        <v>#N/A</v>
      </c>
    </row>
    <row r="102" spans="1:10" hidden="1" x14ac:dyDescent="0.3">
      <c r="A102">
        <v>1973</v>
      </c>
      <c r="B102">
        <v>1187918465702.3328</v>
      </c>
      <c r="C102">
        <v>59280477</v>
      </c>
      <c r="D102" t="str">
        <f>_xlfn.CONCAT(otazka5_1[[#This Row],[year]],otazka5_1[[#This Row],[region_in_world]])</f>
        <v>1973British Isles</v>
      </c>
      <c r="E102" t="s">
        <v>72</v>
      </c>
      <c r="F102">
        <f>VLOOKUP(otazka5_1[[#This Row],[compare_value]],'otazka5-2'!B:C,2,FALSE)</f>
        <v>1161338490847.4602</v>
      </c>
      <c r="G102" s="6">
        <f>otazka5_1[[#This Row],[sum_GDP_prev_year]]/otazka5_1[[#This Row],[sum_GDP]]-1</f>
        <v>-2.237525185632816E-2</v>
      </c>
      <c r="H102" s="6" t="e">
        <f>VLOOKUP(otazka5_1[[#This Row],[year]],'otazka5-3'!A:D,4,FALSE)</f>
        <v>#N/A</v>
      </c>
      <c r="I102" s="11" t="e">
        <f>otazka5_1[[#This Row],[difference_food]]</f>
        <v>#N/A</v>
      </c>
      <c r="J102" s="11" t="e">
        <f>otazka5_1[[#This Row],[difference_food]]-otazka5_1[[#This Row],[difference]]</f>
        <v>#N/A</v>
      </c>
    </row>
    <row r="103" spans="1:10" hidden="1" x14ac:dyDescent="0.3">
      <c r="A103">
        <v>1974</v>
      </c>
      <c r="B103">
        <v>1161338490847.4602</v>
      </c>
      <c r="C103">
        <v>59367474</v>
      </c>
      <c r="D103" t="str">
        <f>_xlfn.CONCAT(otazka5_1[[#This Row],[year]],otazka5_1[[#This Row],[region_in_world]])</f>
        <v>1974British Isles</v>
      </c>
      <c r="E103" t="s">
        <v>72</v>
      </c>
      <c r="F103">
        <f>VLOOKUP(otazka5_1[[#This Row],[compare_value]],'otazka5-2'!B:C,2,FALSE)</f>
        <v>1147456930320.6067</v>
      </c>
      <c r="G103" s="6">
        <f>otazka5_1[[#This Row],[sum_GDP_prev_year]]/otazka5_1[[#This Row],[sum_GDP]]-1</f>
        <v>-1.1953070217042172E-2</v>
      </c>
      <c r="H103" s="6" t="e">
        <f>VLOOKUP(otazka5_1[[#This Row],[year]],'otazka5-3'!A:D,4,FALSE)</f>
        <v>#N/A</v>
      </c>
      <c r="I103" s="11" t="e">
        <f>otazka5_1[[#This Row],[difference_food]]</f>
        <v>#N/A</v>
      </c>
      <c r="J103" s="11" t="e">
        <f>otazka5_1[[#This Row],[difference_food]]-otazka5_1[[#This Row],[difference]]</f>
        <v>#N/A</v>
      </c>
    </row>
    <row r="104" spans="1:10" hidden="1" x14ac:dyDescent="0.3">
      <c r="A104">
        <v>1975</v>
      </c>
      <c r="B104">
        <v>1147456930320.6067</v>
      </c>
      <c r="C104">
        <v>59415350</v>
      </c>
      <c r="D104" t="str">
        <f>_xlfn.CONCAT(otazka5_1[[#This Row],[year]],otazka5_1[[#This Row],[region_in_world]])</f>
        <v>1975British Isles</v>
      </c>
      <c r="E104" t="s">
        <v>72</v>
      </c>
      <c r="F104">
        <f>VLOOKUP(otazka5_1[[#This Row],[compare_value]],'otazka5-2'!B:C,2,FALSE)</f>
        <v>1180125089161.5002</v>
      </c>
      <c r="G104" s="6">
        <f>otazka5_1[[#This Row],[sum_GDP_prev_year]]/otazka5_1[[#This Row],[sum_GDP]]-1</f>
        <v>2.8470052319755412E-2</v>
      </c>
      <c r="H104" s="6" t="e">
        <f>VLOOKUP(otazka5_1[[#This Row],[year]],'otazka5-3'!A:D,4,FALSE)</f>
        <v>#N/A</v>
      </c>
      <c r="I104" s="11" t="e">
        <f>otazka5_1[[#This Row],[difference_food]]</f>
        <v>#N/A</v>
      </c>
      <c r="J104" s="11" t="e">
        <f>otazka5_1[[#This Row],[difference_food]]-otazka5_1[[#This Row],[difference]]</f>
        <v>#N/A</v>
      </c>
    </row>
    <row r="105" spans="1:10" hidden="1" x14ac:dyDescent="0.3">
      <c r="A105">
        <v>1976</v>
      </c>
      <c r="B105">
        <v>1180125089161.5002</v>
      </c>
      <c r="C105">
        <v>59450018</v>
      </c>
      <c r="D105" t="str">
        <f>_xlfn.CONCAT(otazka5_1[[#This Row],[year]],otazka5_1[[#This Row],[region_in_world]])</f>
        <v>1976British Isles</v>
      </c>
      <c r="E105" t="s">
        <v>72</v>
      </c>
      <c r="F105">
        <f>VLOOKUP(otazka5_1[[#This Row],[compare_value]],'otazka5-2'!B:C,2,FALSE)</f>
        <v>1211923959813.6736</v>
      </c>
      <c r="G105" s="6">
        <f>otazka5_1[[#This Row],[sum_GDP_prev_year]]/otazka5_1[[#This Row],[sum_GDP]]-1</f>
        <v>2.6945339052800721E-2</v>
      </c>
      <c r="H105" s="6" t="e">
        <f>VLOOKUP(otazka5_1[[#This Row],[year]],'otazka5-3'!A:D,4,FALSE)</f>
        <v>#N/A</v>
      </c>
      <c r="I105" s="11" t="e">
        <f>otazka5_1[[#This Row],[difference_food]]</f>
        <v>#N/A</v>
      </c>
      <c r="J105" s="11" t="e">
        <f>otazka5_1[[#This Row],[difference_food]]-otazka5_1[[#This Row],[difference]]</f>
        <v>#N/A</v>
      </c>
    </row>
    <row r="106" spans="1:10" hidden="1" x14ac:dyDescent="0.3">
      <c r="A106">
        <v>1977</v>
      </c>
      <c r="B106">
        <v>1211923959813.6736</v>
      </c>
      <c r="C106">
        <v>59475692</v>
      </c>
      <c r="D106" t="str">
        <f>_xlfn.CONCAT(otazka5_1[[#This Row],[year]],otazka5_1[[#This Row],[region_in_world]])</f>
        <v>1977British Isles</v>
      </c>
      <c r="E106" t="s">
        <v>72</v>
      </c>
      <c r="F106">
        <f>VLOOKUP(otazka5_1[[#This Row],[compare_value]],'otazka5-2'!B:C,2,FALSE)</f>
        <v>1264443842712.4229</v>
      </c>
      <c r="G106" s="6">
        <f>otazka5_1[[#This Row],[sum_GDP_prev_year]]/otazka5_1[[#This Row],[sum_GDP]]-1</f>
        <v>4.3335955588190478E-2</v>
      </c>
      <c r="H106" s="6" t="e">
        <f>VLOOKUP(otazka5_1[[#This Row],[year]],'otazka5-3'!A:D,4,FALSE)</f>
        <v>#N/A</v>
      </c>
      <c r="I106" s="11" t="e">
        <f>otazka5_1[[#This Row],[difference_food]]</f>
        <v>#N/A</v>
      </c>
      <c r="J106" s="11" t="e">
        <f>otazka5_1[[#This Row],[difference_food]]-otazka5_1[[#This Row],[difference]]</f>
        <v>#N/A</v>
      </c>
    </row>
    <row r="107" spans="1:10" hidden="1" x14ac:dyDescent="0.3">
      <c r="A107">
        <v>1978</v>
      </c>
      <c r="B107">
        <v>1264443842712.4229</v>
      </c>
      <c r="C107">
        <v>59525604</v>
      </c>
      <c r="D107" t="str">
        <f>_xlfn.CONCAT(otazka5_1[[#This Row],[year]],otazka5_1[[#This Row],[region_in_world]])</f>
        <v>1978British Isles</v>
      </c>
      <c r="E107" t="s">
        <v>72</v>
      </c>
      <c r="F107">
        <f>VLOOKUP(otazka5_1[[#This Row],[compare_value]],'otazka5-2'!B:C,2,FALSE)</f>
        <v>1311467257812.7712</v>
      </c>
      <c r="G107" s="6">
        <f>otazka5_1[[#This Row],[sum_GDP_prev_year]]/otazka5_1[[#This Row],[sum_GDP]]-1</f>
        <v>3.7189010307864701E-2</v>
      </c>
      <c r="H107" s="6" t="e">
        <f>VLOOKUP(otazka5_1[[#This Row],[year]],'otazka5-3'!A:D,4,FALSE)</f>
        <v>#N/A</v>
      </c>
      <c r="I107" s="11" t="e">
        <f>otazka5_1[[#This Row],[difference_food]]</f>
        <v>#N/A</v>
      </c>
      <c r="J107" s="11" t="e">
        <f>otazka5_1[[#This Row],[difference_food]]-otazka5_1[[#This Row],[difference]]</f>
        <v>#N/A</v>
      </c>
    </row>
    <row r="108" spans="1:10" hidden="1" x14ac:dyDescent="0.3">
      <c r="A108">
        <v>1979</v>
      </c>
      <c r="B108">
        <v>1311467257812.7712</v>
      </c>
      <c r="C108">
        <v>59620701</v>
      </c>
      <c r="D108" t="str">
        <f>_xlfn.CONCAT(otazka5_1[[#This Row],[year]],otazka5_1[[#This Row],[region_in_world]])</f>
        <v>1979British Isles</v>
      </c>
      <c r="E108" t="s">
        <v>72</v>
      </c>
      <c r="F108">
        <f>VLOOKUP(otazka5_1[[#This Row],[compare_value]],'otazka5-2'!B:C,2,FALSE)</f>
        <v>1287793975455.7537</v>
      </c>
      <c r="G108" s="6">
        <f>otazka5_1[[#This Row],[sum_GDP_prev_year]]/otazka5_1[[#This Row],[sum_GDP]]-1</f>
        <v>-1.8050990000695322E-2</v>
      </c>
      <c r="H108" s="6" t="e">
        <f>VLOOKUP(otazka5_1[[#This Row],[year]],'otazka5-3'!A:D,4,FALSE)</f>
        <v>#N/A</v>
      </c>
      <c r="I108" s="11" t="e">
        <f>otazka5_1[[#This Row],[difference_food]]</f>
        <v>#N/A</v>
      </c>
      <c r="J108" s="11" t="e">
        <f>otazka5_1[[#This Row],[difference_food]]-otazka5_1[[#This Row],[difference]]</f>
        <v>#N/A</v>
      </c>
    </row>
    <row r="109" spans="1:10" hidden="1" x14ac:dyDescent="0.3">
      <c r="A109">
        <v>1980</v>
      </c>
      <c r="B109">
        <v>1287793975455.7537</v>
      </c>
      <c r="C109">
        <v>59727016</v>
      </c>
      <c r="D109" t="str">
        <f>_xlfn.CONCAT(otazka5_1[[#This Row],[year]],otazka5_1[[#This Row],[region_in_world]])</f>
        <v>1980British Isles</v>
      </c>
      <c r="E109" t="s">
        <v>72</v>
      </c>
      <c r="F109">
        <f>VLOOKUP(otazka5_1[[#This Row],[compare_value]],'otazka5-2'!B:C,2,FALSE)</f>
        <v>1280111118039.6345</v>
      </c>
      <c r="G109" s="6">
        <f>otazka5_1[[#This Row],[sum_GDP_prev_year]]/otazka5_1[[#This Row],[sum_GDP]]-1</f>
        <v>-5.9659056980757574E-3</v>
      </c>
      <c r="H109" s="6" t="e">
        <f>VLOOKUP(otazka5_1[[#This Row],[year]],'otazka5-3'!A:D,4,FALSE)</f>
        <v>#N/A</v>
      </c>
      <c r="I109" s="11" t="e">
        <f>otazka5_1[[#This Row],[difference_food]]</f>
        <v>#N/A</v>
      </c>
      <c r="J109" s="11" t="e">
        <f>otazka5_1[[#This Row],[difference_food]]-otazka5_1[[#This Row],[difference]]</f>
        <v>#N/A</v>
      </c>
    </row>
    <row r="110" spans="1:10" hidden="1" x14ac:dyDescent="0.3">
      <c r="A110">
        <v>1981</v>
      </c>
      <c r="B110">
        <v>1280111118039.6345</v>
      </c>
      <c r="C110">
        <v>59786829</v>
      </c>
      <c r="D110" t="str">
        <f>_xlfn.CONCAT(otazka5_1[[#This Row],[year]],otazka5_1[[#This Row],[region_in_world]])</f>
        <v>1981British Isles</v>
      </c>
      <c r="E110" t="s">
        <v>72</v>
      </c>
      <c r="F110">
        <f>VLOOKUP(otazka5_1[[#This Row],[compare_value]],'otazka5-2'!B:C,2,FALSE)</f>
        <v>1305826402117.9744</v>
      </c>
      <c r="G110" s="6">
        <f>otazka5_1[[#This Row],[sum_GDP_prev_year]]/otazka5_1[[#This Row],[sum_GDP]]-1</f>
        <v>2.0088321799532682E-2</v>
      </c>
      <c r="H110" s="6" t="e">
        <f>VLOOKUP(otazka5_1[[#This Row],[year]],'otazka5-3'!A:D,4,FALSE)</f>
        <v>#N/A</v>
      </c>
      <c r="I110" s="11" t="e">
        <f>otazka5_1[[#This Row],[difference_food]]</f>
        <v>#N/A</v>
      </c>
      <c r="J110" s="11" t="e">
        <f>otazka5_1[[#This Row],[difference_food]]-otazka5_1[[#This Row],[difference]]</f>
        <v>#N/A</v>
      </c>
    </row>
    <row r="111" spans="1:10" hidden="1" x14ac:dyDescent="0.3">
      <c r="A111">
        <v>1982</v>
      </c>
      <c r="B111">
        <v>1305826402117.9744</v>
      </c>
      <c r="C111">
        <v>59799441</v>
      </c>
      <c r="D111" t="str">
        <f>_xlfn.CONCAT(otazka5_1[[#This Row],[year]],otazka5_1[[#This Row],[region_in_world]])</f>
        <v>1982British Isles</v>
      </c>
      <c r="E111" t="s">
        <v>72</v>
      </c>
      <c r="F111">
        <f>VLOOKUP(otazka5_1[[#This Row],[compare_value]],'otazka5-2'!B:C,2,FALSE)</f>
        <v>1358131511285.1736</v>
      </c>
      <c r="G111" s="6">
        <f>otazka5_1[[#This Row],[sum_GDP_prev_year]]/otazka5_1[[#This Row],[sum_GDP]]-1</f>
        <v>4.0055178148001414E-2</v>
      </c>
      <c r="H111" s="6" t="e">
        <f>VLOOKUP(otazka5_1[[#This Row],[year]],'otazka5-3'!A:D,4,FALSE)</f>
        <v>#N/A</v>
      </c>
      <c r="I111" s="11" t="e">
        <f>otazka5_1[[#This Row],[difference_food]]</f>
        <v>#N/A</v>
      </c>
      <c r="J111" s="11" t="e">
        <f>otazka5_1[[#This Row],[difference_food]]-otazka5_1[[#This Row],[difference]]</f>
        <v>#N/A</v>
      </c>
    </row>
    <row r="112" spans="1:10" hidden="1" x14ac:dyDescent="0.3">
      <c r="A112">
        <v>1983</v>
      </c>
      <c r="B112">
        <v>1358131511285.1736</v>
      </c>
      <c r="C112">
        <v>59843448</v>
      </c>
      <c r="D112" t="str">
        <f>_xlfn.CONCAT(otazka5_1[[#This Row],[year]],otazka5_1[[#This Row],[region_in_world]])</f>
        <v>1983British Isles</v>
      </c>
      <c r="E112" t="s">
        <v>72</v>
      </c>
      <c r="F112">
        <f>VLOOKUP(otazka5_1[[#This Row],[compare_value]],'otazka5-2'!B:C,2,FALSE)</f>
        <v>1390264728387.873</v>
      </c>
      <c r="G112" s="6">
        <f>otazka5_1[[#This Row],[sum_GDP_prev_year]]/otazka5_1[[#This Row],[sum_GDP]]-1</f>
        <v>2.3659871548295408E-2</v>
      </c>
      <c r="H112" s="6" t="e">
        <f>VLOOKUP(otazka5_1[[#This Row],[year]],'otazka5-3'!A:D,4,FALSE)</f>
        <v>#N/A</v>
      </c>
      <c r="I112" s="11" t="e">
        <f>otazka5_1[[#This Row],[difference_food]]</f>
        <v>#N/A</v>
      </c>
      <c r="J112" s="11" t="e">
        <f>otazka5_1[[#This Row],[difference_food]]-otazka5_1[[#This Row],[difference]]</f>
        <v>#N/A</v>
      </c>
    </row>
    <row r="113" spans="1:10" hidden="1" x14ac:dyDescent="0.3">
      <c r="A113">
        <v>1984</v>
      </c>
      <c r="B113">
        <v>1390264728387.873</v>
      </c>
      <c r="C113">
        <v>59954495</v>
      </c>
      <c r="D113" t="str">
        <f>_xlfn.CONCAT(otazka5_1[[#This Row],[year]],otazka5_1[[#This Row],[region_in_world]])</f>
        <v>1984British Isles</v>
      </c>
      <c r="E113" t="s">
        <v>72</v>
      </c>
      <c r="F113">
        <f>VLOOKUP(otazka5_1[[#This Row],[compare_value]],'otazka5-2'!B:C,2,FALSE)</f>
        <v>1447225615907.0879</v>
      </c>
      <c r="G113" s="6">
        <f>otazka5_1[[#This Row],[sum_GDP_prev_year]]/otazka5_1[[#This Row],[sum_GDP]]-1</f>
        <v>4.0971252709018691E-2</v>
      </c>
      <c r="H113" s="6" t="e">
        <f>VLOOKUP(otazka5_1[[#This Row],[year]],'otazka5-3'!A:D,4,FALSE)</f>
        <v>#N/A</v>
      </c>
      <c r="I113" s="11" t="e">
        <f>otazka5_1[[#This Row],[difference_food]]</f>
        <v>#N/A</v>
      </c>
      <c r="J113" s="11" t="e">
        <f>otazka5_1[[#This Row],[difference_food]]-otazka5_1[[#This Row],[difference]]</f>
        <v>#N/A</v>
      </c>
    </row>
    <row r="114" spans="1:10" hidden="1" x14ac:dyDescent="0.3">
      <c r="A114">
        <v>1985</v>
      </c>
      <c r="B114">
        <v>1447225615907.0879</v>
      </c>
      <c r="C114">
        <v>60088350</v>
      </c>
      <c r="D114" t="str">
        <f>_xlfn.CONCAT(otazka5_1[[#This Row],[year]],otazka5_1[[#This Row],[region_in_world]])</f>
        <v>1985British Isles</v>
      </c>
      <c r="E114" t="s">
        <v>72</v>
      </c>
      <c r="F114">
        <f>VLOOKUP(otazka5_1[[#This Row],[compare_value]],'otazka5-2'!B:C,2,FALSE)</f>
        <v>1490389006147.9312</v>
      </c>
      <c r="G114" s="6">
        <f>otazka5_1[[#This Row],[sum_GDP_prev_year]]/otazka5_1[[#This Row],[sum_GDP]]-1</f>
        <v>2.9824921398858395E-2</v>
      </c>
      <c r="H114" s="6" t="e">
        <f>VLOOKUP(otazka5_1[[#This Row],[year]],'otazka5-3'!A:D,4,FALSE)</f>
        <v>#N/A</v>
      </c>
      <c r="I114" s="11" t="e">
        <f>otazka5_1[[#This Row],[difference_food]]</f>
        <v>#N/A</v>
      </c>
      <c r="J114" s="11" t="e">
        <f>otazka5_1[[#This Row],[difference_food]]-otazka5_1[[#This Row],[difference]]</f>
        <v>#N/A</v>
      </c>
    </row>
    <row r="115" spans="1:10" hidden="1" x14ac:dyDescent="0.3">
      <c r="A115">
        <v>1986</v>
      </c>
      <c r="B115">
        <v>1490389006147.9312</v>
      </c>
      <c r="C115">
        <v>60221086</v>
      </c>
      <c r="D115" t="str">
        <f>_xlfn.CONCAT(otazka5_1[[#This Row],[year]],otazka5_1[[#This Row],[region_in_world]])</f>
        <v>1986British Isles</v>
      </c>
      <c r="E115" t="s">
        <v>72</v>
      </c>
      <c r="F115">
        <f>VLOOKUP(otazka5_1[[#This Row],[compare_value]],'otazka5-2'!B:C,2,FALSE)</f>
        <v>1570268633683.9243</v>
      </c>
      <c r="G115" s="6">
        <f>otazka5_1[[#This Row],[sum_GDP_prev_year]]/otazka5_1[[#This Row],[sum_GDP]]-1</f>
        <v>5.3596495415952239E-2</v>
      </c>
      <c r="H115" s="6" t="e">
        <f>VLOOKUP(otazka5_1[[#This Row],[year]],'otazka5-3'!A:D,4,FALSE)</f>
        <v>#N/A</v>
      </c>
      <c r="I115" s="11" t="e">
        <f>otazka5_1[[#This Row],[difference_food]]</f>
        <v>#N/A</v>
      </c>
      <c r="J115" s="11" t="e">
        <f>otazka5_1[[#This Row],[difference_food]]-otazka5_1[[#This Row],[difference]]</f>
        <v>#N/A</v>
      </c>
    </row>
    <row r="116" spans="1:10" hidden="1" x14ac:dyDescent="0.3">
      <c r="A116">
        <v>1987</v>
      </c>
      <c r="B116">
        <v>1570268633683.9243</v>
      </c>
      <c r="C116">
        <v>60342107</v>
      </c>
      <c r="D116" t="str">
        <f>_xlfn.CONCAT(otazka5_1[[#This Row],[year]],otazka5_1[[#This Row],[region_in_world]])</f>
        <v>1987British Isles</v>
      </c>
      <c r="E116" t="s">
        <v>72</v>
      </c>
      <c r="F116">
        <f>VLOOKUP(otazka5_1[[#This Row],[compare_value]],'otazka5-2'!B:C,2,FALSE)</f>
        <v>1659918620271.2432</v>
      </c>
      <c r="G116" s="6">
        <f>otazka5_1[[#This Row],[sum_GDP_prev_year]]/otazka5_1[[#This Row],[sum_GDP]]-1</f>
        <v>5.7092133577804294E-2</v>
      </c>
      <c r="H116" s="6" t="e">
        <f>VLOOKUP(otazka5_1[[#This Row],[year]],'otazka5-3'!A:D,4,FALSE)</f>
        <v>#N/A</v>
      </c>
      <c r="I116" s="11" t="e">
        <f>otazka5_1[[#This Row],[difference_food]]</f>
        <v>#N/A</v>
      </c>
      <c r="J116" s="11" t="e">
        <f>otazka5_1[[#This Row],[difference_food]]-otazka5_1[[#This Row],[difference]]</f>
        <v>#N/A</v>
      </c>
    </row>
    <row r="117" spans="1:10" hidden="1" x14ac:dyDescent="0.3">
      <c r="A117">
        <v>1988</v>
      </c>
      <c r="B117">
        <v>1659918620271.2432</v>
      </c>
      <c r="C117">
        <v>60453276</v>
      </c>
      <c r="D117" t="str">
        <f>_xlfn.CONCAT(otazka5_1[[#This Row],[year]],otazka5_1[[#This Row],[region_in_world]])</f>
        <v>1988British Isles</v>
      </c>
      <c r="E117" t="s">
        <v>72</v>
      </c>
      <c r="F117">
        <f>VLOOKUP(otazka5_1[[#This Row],[compare_value]],'otazka5-2'!B:C,2,FALSE)</f>
        <v>1705113522496.4905</v>
      </c>
      <c r="G117" s="6">
        <f>otazka5_1[[#This Row],[sum_GDP_prev_year]]/otazka5_1[[#This Row],[sum_GDP]]-1</f>
        <v>2.7227179497427478E-2</v>
      </c>
      <c r="H117" s="6" t="e">
        <f>VLOOKUP(otazka5_1[[#This Row],[year]],'otazka5-3'!A:D,4,FALSE)</f>
        <v>#N/A</v>
      </c>
      <c r="I117" s="11" t="e">
        <f>otazka5_1[[#This Row],[difference_food]]</f>
        <v>#N/A</v>
      </c>
      <c r="J117" s="11" t="e">
        <f>otazka5_1[[#This Row],[difference_food]]-otazka5_1[[#This Row],[difference]]</f>
        <v>#N/A</v>
      </c>
    </row>
    <row r="118" spans="1:10" hidden="1" x14ac:dyDescent="0.3">
      <c r="A118">
        <v>1989</v>
      </c>
      <c r="B118">
        <v>1705113522496.4905</v>
      </c>
      <c r="C118">
        <v>60587720</v>
      </c>
      <c r="D118" t="str">
        <f>_xlfn.CONCAT(otazka5_1[[#This Row],[year]],otazka5_1[[#This Row],[region_in_world]])</f>
        <v>1989British Isles</v>
      </c>
      <c r="E118" t="s">
        <v>72</v>
      </c>
      <c r="F118">
        <f>VLOOKUP(otazka5_1[[#This Row],[compare_value]],'otazka5-2'!B:C,2,FALSE)</f>
        <v>1723715019368.7087</v>
      </c>
      <c r="G118" s="6">
        <f>otazka5_1[[#This Row],[sum_GDP_prev_year]]/otazka5_1[[#This Row],[sum_GDP]]-1</f>
        <v>1.0909242479634651E-2</v>
      </c>
      <c r="H118" s="6" t="e">
        <f>VLOOKUP(otazka5_1[[#This Row],[year]],'otazka5-3'!A:D,4,FALSE)</f>
        <v>#N/A</v>
      </c>
      <c r="I118" s="11" t="e">
        <f>otazka5_1[[#This Row],[difference_food]]</f>
        <v>#N/A</v>
      </c>
      <c r="J118" s="11" t="e">
        <f>otazka5_1[[#This Row],[difference_food]]-otazka5_1[[#This Row],[difference]]</f>
        <v>#N/A</v>
      </c>
    </row>
    <row r="119" spans="1:10" hidden="1" x14ac:dyDescent="0.3">
      <c r="A119">
        <v>1990</v>
      </c>
      <c r="B119">
        <v>1723715019368.7087</v>
      </c>
      <c r="C119">
        <v>60761560</v>
      </c>
      <c r="D119" t="str">
        <f>_xlfn.CONCAT(otazka5_1[[#This Row],[year]],otazka5_1[[#This Row],[region_in_world]])</f>
        <v>1990British Isles</v>
      </c>
      <c r="E119" t="s">
        <v>72</v>
      </c>
      <c r="F119">
        <f>VLOOKUP(otazka5_1[[#This Row],[compare_value]],'otazka5-2'!B:C,2,FALSE)</f>
        <v>1707291096096.4063</v>
      </c>
      <c r="G119" s="6">
        <f>otazka5_1[[#This Row],[sum_GDP_prev_year]]/otazka5_1[[#This Row],[sum_GDP]]-1</f>
        <v>-9.5282126614627538E-3</v>
      </c>
      <c r="H119" s="6" t="e">
        <f>VLOOKUP(otazka5_1[[#This Row],[year]],'otazka5-3'!A:D,4,FALSE)</f>
        <v>#N/A</v>
      </c>
      <c r="I119" s="11" t="e">
        <f>otazka5_1[[#This Row],[difference_food]]</f>
        <v>#N/A</v>
      </c>
      <c r="J119" s="11" t="e">
        <f>otazka5_1[[#This Row],[difference_food]]-otazka5_1[[#This Row],[difference]]</f>
        <v>#N/A</v>
      </c>
    </row>
    <row r="120" spans="1:10" hidden="1" x14ac:dyDescent="0.3">
      <c r="A120">
        <v>1991</v>
      </c>
      <c r="B120">
        <v>1707291096096.4063</v>
      </c>
      <c r="C120">
        <v>60959132</v>
      </c>
      <c r="D120" t="str">
        <f>_xlfn.CONCAT(otazka5_1[[#This Row],[year]],otazka5_1[[#This Row],[region_in_world]])</f>
        <v>1991British Isles</v>
      </c>
      <c r="E120" t="s">
        <v>72</v>
      </c>
      <c r="F120">
        <f>VLOOKUP(otazka5_1[[#This Row],[compare_value]],'otazka5-2'!B:C,2,FALSE)</f>
        <v>1716700615900.02</v>
      </c>
      <c r="G120" s="6">
        <f>otazka5_1[[#This Row],[sum_GDP_prev_year]]/otazka5_1[[#This Row],[sum_GDP]]-1</f>
        <v>5.5113740270349432E-3</v>
      </c>
      <c r="H120" s="6" t="e">
        <f>VLOOKUP(otazka5_1[[#This Row],[year]],'otazka5-3'!A:D,4,FALSE)</f>
        <v>#N/A</v>
      </c>
      <c r="I120" s="11" t="e">
        <f>otazka5_1[[#This Row],[difference_food]]</f>
        <v>#N/A</v>
      </c>
      <c r="J120" s="11" t="e">
        <f>otazka5_1[[#This Row],[difference_food]]-otazka5_1[[#This Row],[difference]]</f>
        <v>#N/A</v>
      </c>
    </row>
    <row r="121" spans="1:10" hidden="1" x14ac:dyDescent="0.3">
      <c r="A121">
        <v>1992</v>
      </c>
      <c r="B121">
        <v>1716700615900.02</v>
      </c>
      <c r="C121">
        <v>61138832</v>
      </c>
      <c r="D121" t="str">
        <f>_xlfn.CONCAT(otazka5_1[[#This Row],[year]],otazka5_1[[#This Row],[region_in_world]])</f>
        <v>1992British Isles</v>
      </c>
      <c r="E121" t="s">
        <v>72</v>
      </c>
      <c r="F121">
        <f>VLOOKUP(otazka5_1[[#This Row],[compare_value]],'otazka5-2'!B:C,2,FALSE)</f>
        <v>1759626028150.6694</v>
      </c>
      <c r="G121" s="6">
        <f>otazka5_1[[#This Row],[sum_GDP_prev_year]]/otazka5_1[[#This Row],[sum_GDP]]-1</f>
        <v>2.5004600017659362E-2</v>
      </c>
      <c r="H121" s="6" t="e">
        <f>VLOOKUP(otazka5_1[[#This Row],[year]],'otazka5-3'!A:D,4,FALSE)</f>
        <v>#N/A</v>
      </c>
      <c r="I121" s="11" t="e">
        <f>otazka5_1[[#This Row],[difference_food]]</f>
        <v>#N/A</v>
      </c>
      <c r="J121" s="11" t="e">
        <f>otazka5_1[[#This Row],[difference_food]]-otazka5_1[[#This Row],[difference]]</f>
        <v>#N/A</v>
      </c>
    </row>
    <row r="122" spans="1:10" hidden="1" x14ac:dyDescent="0.3">
      <c r="A122">
        <v>1993</v>
      </c>
      <c r="B122">
        <v>1759626028150.6694</v>
      </c>
      <c r="C122">
        <v>61294875</v>
      </c>
      <c r="D122" t="str">
        <f>_xlfn.CONCAT(otazka5_1[[#This Row],[year]],otazka5_1[[#This Row],[region_in_world]])</f>
        <v>1993British Isles</v>
      </c>
      <c r="E122" t="s">
        <v>72</v>
      </c>
      <c r="F122">
        <f>VLOOKUP(otazka5_1[[#This Row],[compare_value]],'otazka5-2'!B:C,2,FALSE)</f>
        <v>1829066229342.8049</v>
      </c>
      <c r="G122" s="6">
        <f>otazka5_1[[#This Row],[sum_GDP_prev_year]]/otazka5_1[[#This Row],[sum_GDP]]-1</f>
        <v>3.9463045034129118E-2</v>
      </c>
      <c r="H122" s="6" t="e">
        <f>VLOOKUP(otazka5_1[[#This Row],[year]],'otazka5-3'!A:D,4,FALSE)</f>
        <v>#N/A</v>
      </c>
      <c r="I122" s="11" t="e">
        <f>otazka5_1[[#This Row],[difference_food]]</f>
        <v>#N/A</v>
      </c>
      <c r="J122" s="11" t="e">
        <f>otazka5_1[[#This Row],[difference_food]]-otazka5_1[[#This Row],[difference]]</f>
        <v>#N/A</v>
      </c>
    </row>
    <row r="123" spans="1:10" hidden="1" x14ac:dyDescent="0.3">
      <c r="A123">
        <v>1994</v>
      </c>
      <c r="B123">
        <v>1829066229342.8049</v>
      </c>
      <c r="C123">
        <v>61456131</v>
      </c>
      <c r="D123" t="str">
        <f>_xlfn.CONCAT(otazka5_1[[#This Row],[year]],otazka5_1[[#This Row],[region_in_world]])</f>
        <v>1994British Isles</v>
      </c>
      <c r="E123" t="s">
        <v>72</v>
      </c>
      <c r="F123">
        <f>VLOOKUP(otazka5_1[[#This Row],[compare_value]],'otazka5-2'!B:C,2,FALSE)</f>
        <v>1882313441320.4248</v>
      </c>
      <c r="G123" s="6">
        <f>otazka5_1[[#This Row],[sum_GDP_prev_year]]/otazka5_1[[#This Row],[sum_GDP]]-1</f>
        <v>2.9111691596182432E-2</v>
      </c>
      <c r="H123" s="6" t="e">
        <f>VLOOKUP(otazka5_1[[#This Row],[year]],'otazka5-3'!A:D,4,FALSE)</f>
        <v>#N/A</v>
      </c>
      <c r="I123" s="11" t="e">
        <f>otazka5_1[[#This Row],[difference_food]]</f>
        <v>#N/A</v>
      </c>
      <c r="J123" s="11" t="e">
        <f>otazka5_1[[#This Row],[difference_food]]-otazka5_1[[#This Row],[difference]]</f>
        <v>#N/A</v>
      </c>
    </row>
    <row r="124" spans="1:10" hidden="1" x14ac:dyDescent="0.3">
      <c r="A124">
        <v>1995</v>
      </c>
      <c r="B124">
        <v>1882313441320.4248</v>
      </c>
      <c r="C124">
        <v>61627871</v>
      </c>
      <c r="D124" t="str">
        <f>_xlfn.CONCAT(otazka5_1[[#This Row],[year]],otazka5_1[[#This Row],[region_in_world]])</f>
        <v>1995British Isles</v>
      </c>
      <c r="E124" t="s">
        <v>72</v>
      </c>
      <c r="F124">
        <f>VLOOKUP(otazka5_1[[#This Row],[compare_value]],'otazka5-2'!B:C,2,FALSE)</f>
        <v>1934441142108.49</v>
      </c>
      <c r="G124" s="6">
        <f>otazka5_1[[#This Row],[sum_GDP_prev_year]]/otazka5_1[[#This Row],[sum_GDP]]-1</f>
        <v>2.7693422170697701E-2</v>
      </c>
      <c r="H124" s="6" t="e">
        <f>VLOOKUP(otazka5_1[[#This Row],[year]],'otazka5-3'!A:D,4,FALSE)</f>
        <v>#N/A</v>
      </c>
      <c r="I124" s="11" t="e">
        <f>otazka5_1[[#This Row],[difference_food]]</f>
        <v>#N/A</v>
      </c>
      <c r="J124" s="11" t="e">
        <f>otazka5_1[[#This Row],[difference_food]]-otazka5_1[[#This Row],[difference]]</f>
        <v>#N/A</v>
      </c>
    </row>
    <row r="125" spans="1:10" hidden="1" x14ac:dyDescent="0.3">
      <c r="A125">
        <v>1996</v>
      </c>
      <c r="B125">
        <v>1934441142108.49</v>
      </c>
      <c r="C125">
        <v>61804460</v>
      </c>
      <c r="D125" t="str">
        <f>_xlfn.CONCAT(otazka5_1[[#This Row],[year]],otazka5_1[[#This Row],[region_in_world]])</f>
        <v>1996British Isles</v>
      </c>
      <c r="E125" t="s">
        <v>72</v>
      </c>
      <c r="F125">
        <f>VLOOKUP(otazka5_1[[#This Row],[compare_value]],'otazka5-2'!B:C,2,FALSE)</f>
        <v>2037632599690.1848</v>
      </c>
      <c r="G125" s="6">
        <f>otazka5_1[[#This Row],[sum_GDP_prev_year]]/otazka5_1[[#This Row],[sum_GDP]]-1</f>
        <v>5.3344325312073781E-2</v>
      </c>
      <c r="H125" s="6" t="e">
        <f>VLOOKUP(otazka5_1[[#This Row],[year]],'otazka5-3'!A:D,4,FALSE)</f>
        <v>#N/A</v>
      </c>
      <c r="I125" s="11" t="e">
        <f>otazka5_1[[#This Row],[difference_food]]</f>
        <v>#N/A</v>
      </c>
      <c r="J125" s="11" t="e">
        <f>otazka5_1[[#This Row],[difference_food]]-otazka5_1[[#This Row],[difference]]</f>
        <v>#N/A</v>
      </c>
    </row>
    <row r="126" spans="1:10" hidden="1" x14ac:dyDescent="0.3">
      <c r="A126">
        <v>1997</v>
      </c>
      <c r="B126">
        <v>2037632599690.1848</v>
      </c>
      <c r="C126">
        <v>61991125</v>
      </c>
      <c r="D126" t="str">
        <f>_xlfn.CONCAT(otazka5_1[[#This Row],[year]],otazka5_1[[#This Row],[region_in_world]])</f>
        <v>1997British Isles</v>
      </c>
      <c r="E126" t="s">
        <v>72</v>
      </c>
      <c r="F126">
        <f>VLOOKUP(otazka5_1[[#This Row],[compare_value]],'otazka5-2'!B:C,2,FALSE)</f>
        <v>2119593909939.9861</v>
      </c>
      <c r="G126" s="6">
        <f>otazka5_1[[#This Row],[sum_GDP_prev_year]]/otazka5_1[[#This Row],[sum_GDP]]-1</f>
        <v>4.022379219014427E-2</v>
      </c>
      <c r="H126" s="6" t="e">
        <f>VLOOKUP(otazka5_1[[#This Row],[year]],'otazka5-3'!A:D,4,FALSE)</f>
        <v>#N/A</v>
      </c>
      <c r="I126" s="11" t="e">
        <f>otazka5_1[[#This Row],[difference_food]]</f>
        <v>#N/A</v>
      </c>
      <c r="J126" s="11" t="e">
        <f>otazka5_1[[#This Row],[difference_food]]-otazka5_1[[#This Row],[difference]]</f>
        <v>#N/A</v>
      </c>
    </row>
    <row r="127" spans="1:10" hidden="1" x14ac:dyDescent="0.3">
      <c r="A127">
        <v>1998</v>
      </c>
      <c r="B127">
        <v>2119593909939.9861</v>
      </c>
      <c r="C127">
        <v>62199837</v>
      </c>
      <c r="D127" t="str">
        <f>_xlfn.CONCAT(otazka5_1[[#This Row],[year]],otazka5_1[[#This Row],[region_in_world]])</f>
        <v>1998British Isles</v>
      </c>
      <c r="E127" t="s">
        <v>72</v>
      </c>
      <c r="F127">
        <f>VLOOKUP(otazka5_1[[#This Row],[compare_value]],'otazka5-2'!B:C,2,FALSE)</f>
        <v>2199452037026.6167</v>
      </c>
      <c r="G127" s="6">
        <f>otazka5_1[[#This Row],[sum_GDP_prev_year]]/otazka5_1[[#This Row],[sum_GDP]]-1</f>
        <v>3.7676144808743928E-2</v>
      </c>
      <c r="H127" s="6" t="e">
        <f>VLOOKUP(otazka5_1[[#This Row],[year]],'otazka5-3'!A:D,4,FALSE)</f>
        <v>#N/A</v>
      </c>
      <c r="I127" s="11" t="e">
        <f>otazka5_1[[#This Row],[difference_food]]</f>
        <v>#N/A</v>
      </c>
      <c r="J127" s="11" t="e">
        <f>otazka5_1[[#This Row],[difference_food]]-otazka5_1[[#This Row],[difference]]</f>
        <v>#N/A</v>
      </c>
    </row>
    <row r="128" spans="1:10" hidden="1" x14ac:dyDescent="0.3">
      <c r="A128">
        <v>1999</v>
      </c>
      <c r="B128">
        <v>2199452037026.6167</v>
      </c>
      <c r="C128">
        <v>62437252</v>
      </c>
      <c r="D128" t="str">
        <f>_xlfn.CONCAT(otazka5_1[[#This Row],[year]],otazka5_1[[#This Row],[region_in_world]])</f>
        <v>1999British Isles</v>
      </c>
      <c r="E128" t="s">
        <v>72</v>
      </c>
      <c r="F128">
        <f>VLOOKUP(otazka5_1[[#This Row],[compare_value]],'otazka5-2'!B:C,2,FALSE)</f>
        <v>2285634363913.3579</v>
      </c>
      <c r="G128" s="6">
        <f>otazka5_1[[#This Row],[sum_GDP_prev_year]]/otazka5_1[[#This Row],[sum_GDP]]-1</f>
        <v>3.9183544553782923E-2</v>
      </c>
      <c r="H128" s="6" t="e">
        <f>VLOOKUP(otazka5_1[[#This Row],[year]],'otazka5-3'!A:D,4,FALSE)</f>
        <v>#N/A</v>
      </c>
      <c r="I128" s="11" t="e">
        <f>otazka5_1[[#This Row],[difference_food]]</f>
        <v>#N/A</v>
      </c>
      <c r="J128" s="11" t="e">
        <f>otazka5_1[[#This Row],[difference_food]]-otazka5_1[[#This Row],[difference]]</f>
        <v>#N/A</v>
      </c>
    </row>
    <row r="129" spans="1:10" hidden="1" x14ac:dyDescent="0.3">
      <c r="A129">
        <v>2000</v>
      </c>
      <c r="B129">
        <v>2285634363913.3579</v>
      </c>
      <c r="C129">
        <v>62697688</v>
      </c>
      <c r="D129" t="str">
        <f>_xlfn.CONCAT(otazka5_1[[#This Row],[year]],otazka5_1[[#This Row],[region_in_world]])</f>
        <v>2000British Isles</v>
      </c>
      <c r="E129" t="s">
        <v>72</v>
      </c>
      <c r="F129">
        <f>VLOOKUP(otazka5_1[[#This Row],[compare_value]],'otazka5-2'!B:C,2,FALSE)</f>
        <v>2352371172647.3018</v>
      </c>
      <c r="G129" s="6">
        <f>otazka5_1[[#This Row],[sum_GDP_prev_year]]/otazka5_1[[#This Row],[sum_GDP]]-1</f>
        <v>2.9198374765279755E-2</v>
      </c>
      <c r="H129" s="6" t="e">
        <f>VLOOKUP(otazka5_1[[#This Row],[year]],'otazka5-3'!A:D,4,FALSE)</f>
        <v>#N/A</v>
      </c>
      <c r="I129" s="11" t="e">
        <f>otazka5_1[[#This Row],[difference_food]]</f>
        <v>#N/A</v>
      </c>
      <c r="J129" s="11" t="e">
        <f>otazka5_1[[#This Row],[difference_food]]-otazka5_1[[#This Row],[difference]]</f>
        <v>#N/A</v>
      </c>
    </row>
    <row r="130" spans="1:10" hidden="1" x14ac:dyDescent="0.3">
      <c r="A130">
        <v>2001</v>
      </c>
      <c r="B130">
        <v>2352371172647.3018</v>
      </c>
      <c r="C130">
        <v>62985916</v>
      </c>
      <c r="D130" t="str">
        <f>_xlfn.CONCAT(otazka5_1[[#This Row],[year]],otazka5_1[[#This Row],[region_in_world]])</f>
        <v>2001British Isles</v>
      </c>
      <c r="E130" t="s">
        <v>72</v>
      </c>
      <c r="F130">
        <f>VLOOKUP(otazka5_1[[#This Row],[compare_value]],'otazka5-2'!B:C,2,FALSE)</f>
        <v>2410202253076.4502</v>
      </c>
      <c r="G130" s="6">
        <f>otazka5_1[[#This Row],[sum_GDP_prev_year]]/otazka5_1[[#This Row],[sum_GDP]]-1</f>
        <v>2.4584164736242142E-2</v>
      </c>
      <c r="H130" s="6" t="e">
        <f>VLOOKUP(otazka5_1[[#This Row],[year]],'otazka5-3'!A:D,4,FALSE)</f>
        <v>#N/A</v>
      </c>
      <c r="I130" s="11" t="e">
        <f>otazka5_1[[#This Row],[difference_food]]</f>
        <v>#N/A</v>
      </c>
      <c r="J130" s="11" t="e">
        <f>otazka5_1[[#This Row],[difference_food]]-otazka5_1[[#This Row],[difference]]</f>
        <v>#N/A</v>
      </c>
    </row>
    <row r="131" spans="1:10" hidden="1" x14ac:dyDescent="0.3">
      <c r="A131">
        <v>2002</v>
      </c>
      <c r="B131">
        <v>2410202253076.4502</v>
      </c>
      <c r="C131">
        <v>63302426</v>
      </c>
      <c r="D131" t="str">
        <f>_xlfn.CONCAT(otazka5_1[[#This Row],[year]],otazka5_1[[#This Row],[region_in_world]])</f>
        <v>2002British Isles</v>
      </c>
      <c r="E131" t="s">
        <v>72</v>
      </c>
      <c r="F131">
        <f>VLOOKUP(otazka5_1[[#This Row],[compare_value]],'otazka5-2'!B:C,2,FALSE)</f>
        <v>2489664879356.9609</v>
      </c>
      <c r="G131" s="6">
        <f>otazka5_1[[#This Row],[sum_GDP_prev_year]]/otazka5_1[[#This Row],[sum_GDP]]-1</f>
        <v>3.2969277237660188E-2</v>
      </c>
      <c r="H131" s="6" t="e">
        <f>VLOOKUP(otazka5_1[[#This Row],[year]],'otazka5-3'!A:D,4,FALSE)</f>
        <v>#N/A</v>
      </c>
      <c r="I131" s="11" t="e">
        <f>otazka5_1[[#This Row],[difference_food]]</f>
        <v>#N/A</v>
      </c>
      <c r="J131" s="11" t="e">
        <f>otazka5_1[[#This Row],[difference_food]]-otazka5_1[[#This Row],[difference]]</f>
        <v>#N/A</v>
      </c>
    </row>
    <row r="132" spans="1:10" hidden="1" x14ac:dyDescent="0.3">
      <c r="A132">
        <v>2003</v>
      </c>
      <c r="B132">
        <v>2489664879356.9609</v>
      </c>
      <c r="C132">
        <v>63644098</v>
      </c>
      <c r="D132" t="str">
        <f>_xlfn.CONCAT(otazka5_1[[#This Row],[year]],otazka5_1[[#This Row],[region_in_world]])</f>
        <v>2003British Isles</v>
      </c>
      <c r="E132" t="s">
        <v>72</v>
      </c>
      <c r="F132">
        <f>VLOOKUP(otazka5_1[[#This Row],[compare_value]],'otazka5-2'!B:C,2,FALSE)</f>
        <v>2555256771464.1919</v>
      </c>
      <c r="G132" s="6">
        <f>otazka5_1[[#This Row],[sum_GDP_prev_year]]/otazka5_1[[#This Row],[sum_GDP]]-1</f>
        <v>2.6345671118665592E-2</v>
      </c>
      <c r="H132" s="6" t="e">
        <f>VLOOKUP(otazka5_1[[#This Row],[year]],'otazka5-3'!A:D,4,FALSE)</f>
        <v>#N/A</v>
      </c>
      <c r="I132" s="11" t="e">
        <f>otazka5_1[[#This Row],[difference_food]]</f>
        <v>#N/A</v>
      </c>
      <c r="J132" s="11" t="e">
        <f>otazka5_1[[#This Row],[difference_food]]-otazka5_1[[#This Row],[difference]]</f>
        <v>#N/A</v>
      </c>
    </row>
    <row r="133" spans="1:10" hidden="1" x14ac:dyDescent="0.3">
      <c r="A133">
        <v>2004</v>
      </c>
      <c r="B133">
        <v>2555256771464.1919</v>
      </c>
      <c r="C133">
        <v>64058167</v>
      </c>
      <c r="D133" t="str">
        <f>_xlfn.CONCAT(otazka5_1[[#This Row],[year]],otazka5_1[[#This Row],[region_in_world]])</f>
        <v>2004British Isles</v>
      </c>
      <c r="E133" t="s">
        <v>72</v>
      </c>
      <c r="F133">
        <f>VLOOKUP(otazka5_1[[#This Row],[compare_value]],'otazka5-2'!B:C,2,FALSE)</f>
        <v>2636509537315.2681</v>
      </c>
      <c r="G133" s="6">
        <f>otazka5_1[[#This Row],[sum_GDP_prev_year]]/otazka5_1[[#This Row],[sum_GDP]]-1</f>
        <v>3.1798278262468838E-2</v>
      </c>
      <c r="H133" s="6" t="e">
        <f>VLOOKUP(otazka5_1[[#This Row],[year]],'otazka5-3'!A:D,4,FALSE)</f>
        <v>#N/A</v>
      </c>
      <c r="I133" s="11" t="e">
        <f>otazka5_1[[#This Row],[difference_food]]</f>
        <v>#N/A</v>
      </c>
      <c r="J133" s="11" t="e">
        <f>otazka5_1[[#This Row],[difference_food]]-otazka5_1[[#This Row],[difference]]</f>
        <v>#N/A</v>
      </c>
    </row>
    <row r="134" spans="1:10" hidden="1" x14ac:dyDescent="0.3">
      <c r="A134">
        <v>2005</v>
      </c>
      <c r="B134">
        <v>2636509537315.2681</v>
      </c>
      <c r="C134">
        <v>64561120</v>
      </c>
      <c r="D134" t="str">
        <f>_xlfn.CONCAT(otazka5_1[[#This Row],[year]],otazka5_1[[#This Row],[region_in_world]])</f>
        <v>2005British Isles</v>
      </c>
      <c r="E134" t="s">
        <v>72</v>
      </c>
      <c r="F134">
        <f>VLOOKUP(otazka5_1[[#This Row],[compare_value]],'otazka5-2'!B:C,2,FALSE)</f>
        <v>2712535705903.8672</v>
      </c>
      <c r="G134" s="6">
        <f>otazka5_1[[#This Row],[sum_GDP_prev_year]]/otazka5_1[[#This Row],[sum_GDP]]-1</f>
        <v>2.8835916393466166E-2</v>
      </c>
      <c r="H134" s="6" t="e">
        <f>VLOOKUP(otazka5_1[[#This Row],[year]],'otazka5-3'!A:D,4,FALSE)</f>
        <v>#N/A</v>
      </c>
      <c r="I134" s="11" t="e">
        <f>otazka5_1[[#This Row],[difference_food]]</f>
        <v>#N/A</v>
      </c>
      <c r="J134" s="11" t="e">
        <f>otazka5_1[[#This Row],[difference_food]]-otazka5_1[[#This Row],[difference]]</f>
        <v>#N/A</v>
      </c>
    </row>
    <row r="135" spans="1:10" x14ac:dyDescent="0.3">
      <c r="A135">
        <v>2006</v>
      </c>
      <c r="B135">
        <v>2712535705903.8672</v>
      </c>
      <c r="C135">
        <v>65120411</v>
      </c>
      <c r="D135" t="str">
        <f>_xlfn.CONCAT(otazka5_1[[#This Row],[year]],otazka5_1[[#This Row],[region_in_world]])</f>
        <v>2006British Isles</v>
      </c>
      <c r="E135" t="s">
        <v>72</v>
      </c>
      <c r="F135">
        <f>VLOOKUP(otazka5_1[[#This Row],[compare_value]],'otazka5-2'!B:C,2,FALSE)</f>
        <v>2783329970488.8169</v>
      </c>
      <c r="G135" s="6">
        <f>otazka5_1[[#This Row],[sum_GDP_prev_year]]/otazka5_1[[#This Row],[sum_GDP]]-1</f>
        <v>2.6098924497423237E-2</v>
      </c>
      <c r="H135" s="6">
        <f>VLOOKUP(otazka5_1[[#This Row],[year]],'otazka5-3'!A:D,4,FALSE)</f>
        <v>6.4814251988916327E-2</v>
      </c>
      <c r="I135" s="11">
        <f>otazka5_1[[#This Row],[difference_food]]</f>
        <v>6.4814251988916327E-2</v>
      </c>
      <c r="J135" s="11">
        <f>otazka5_1[[#This Row],[difference_food]]-otazka5_1[[#This Row],[difference]]</f>
        <v>3.871532749149309E-2</v>
      </c>
    </row>
    <row r="136" spans="1:10" x14ac:dyDescent="0.3">
      <c r="A136">
        <v>2007</v>
      </c>
      <c r="B136">
        <v>2783329970488.8169</v>
      </c>
      <c r="C136">
        <v>65721405</v>
      </c>
      <c r="D136" t="str">
        <f>_xlfn.CONCAT(otazka5_1[[#This Row],[year]],otazka5_1[[#This Row],[region_in_world]])</f>
        <v>2007British Isles</v>
      </c>
      <c r="E136" t="s">
        <v>72</v>
      </c>
      <c r="F136">
        <f>VLOOKUP(otazka5_1[[#This Row],[compare_value]],'otazka5-2'!B:C,2,FALSE)</f>
        <v>2765555069623.2466</v>
      </c>
      <c r="G136" s="6">
        <f>otazka5_1[[#This Row],[sum_GDP_prev_year]]/otazka5_1[[#This Row],[sum_GDP]]-1</f>
        <v>-6.3861996436048729E-3</v>
      </c>
      <c r="H136" s="6">
        <f>VLOOKUP(otazka5_1[[#This Row],[year]],'otazka5-3'!A:D,4,FALSE)</f>
        <v>6.9690608567981593E-2</v>
      </c>
      <c r="I136" s="11">
        <f>otazka5_1[[#This Row],[difference_food]]</f>
        <v>6.9690608567981593E-2</v>
      </c>
      <c r="J136" s="11">
        <f>otazka5_1[[#This Row],[difference_food]]-otazka5_1[[#This Row],[difference]]</f>
        <v>7.6076808211586466E-2</v>
      </c>
    </row>
    <row r="137" spans="1:10" x14ac:dyDescent="0.3">
      <c r="A137">
        <v>2008</v>
      </c>
      <c r="B137">
        <v>2765555069623.2466</v>
      </c>
      <c r="C137">
        <v>66296539</v>
      </c>
      <c r="D137" t="str">
        <f>_xlfn.CONCAT(otazka5_1[[#This Row],[year]],otazka5_1[[#This Row],[region_in_world]])</f>
        <v>2008British Isles</v>
      </c>
      <c r="E137" t="s">
        <v>72</v>
      </c>
      <c r="F137">
        <f>VLOOKUP(otazka5_1[[#This Row],[compare_value]],'otazka5-2'!B:C,2,FALSE)</f>
        <v>2649570939953.5591</v>
      </c>
      <c r="G137" s="6">
        <f>otazka5_1[[#This Row],[sum_GDP_prev_year]]/otazka5_1[[#This Row],[sum_GDP]]-1</f>
        <v>-4.1938824847009171E-2</v>
      </c>
      <c r="H137" s="6">
        <f>VLOOKUP(otazka5_1[[#This Row],[year]],'otazka5-3'!A:D,4,FALSE)</f>
        <v>-6.6104853658739415E-2</v>
      </c>
      <c r="I137" s="11">
        <f>otazka5_1[[#This Row],[difference_food]]</f>
        <v>-6.6104853658739415E-2</v>
      </c>
      <c r="J137" s="11">
        <f>otazka5_1[[#This Row],[difference_food]]-otazka5_1[[#This Row],[difference]]</f>
        <v>-2.4166028811730245E-2</v>
      </c>
    </row>
    <row r="138" spans="1:10" x14ac:dyDescent="0.3">
      <c r="A138">
        <v>2009</v>
      </c>
      <c r="B138">
        <v>2649570939953.5591</v>
      </c>
      <c r="C138">
        <v>66811645</v>
      </c>
      <c r="D138" t="str">
        <f>_xlfn.CONCAT(otazka5_1[[#This Row],[year]],otazka5_1[[#This Row],[region_in_world]])</f>
        <v>2009British Isles</v>
      </c>
      <c r="E138" t="s">
        <v>72</v>
      </c>
      <c r="F138">
        <f>VLOOKUP(otazka5_1[[#This Row],[compare_value]],'otazka5-2'!B:C,2,FALSE)</f>
        <v>2703867356792.394</v>
      </c>
      <c r="G138" s="6">
        <f>otazka5_1[[#This Row],[sum_GDP_prev_year]]/otazka5_1[[#This Row],[sum_GDP]]-1</f>
        <v>2.0492531836036276E-2</v>
      </c>
      <c r="H138" s="6">
        <f>VLOOKUP(otazka5_1[[#This Row],[year]],'otazka5-3'!A:D,4,FALSE)</f>
        <v>8.65414159438882E-3</v>
      </c>
      <c r="I138" s="11">
        <f>otazka5_1[[#This Row],[difference_food]]</f>
        <v>8.65414159438882E-3</v>
      </c>
      <c r="J138" s="11">
        <f>otazka5_1[[#This Row],[difference_food]]-otazka5_1[[#This Row],[difference]]</f>
        <v>-1.1838390241647456E-2</v>
      </c>
    </row>
    <row r="139" spans="1:10" x14ac:dyDescent="0.3">
      <c r="A139">
        <v>2010</v>
      </c>
      <c r="B139">
        <v>2703867356792.394</v>
      </c>
      <c r="C139">
        <v>67326520</v>
      </c>
      <c r="D139" t="str">
        <f>_xlfn.CONCAT(otazka5_1[[#This Row],[year]],otazka5_1[[#This Row],[region_in_world]])</f>
        <v>2010British Isles</v>
      </c>
      <c r="E139" t="s">
        <v>72</v>
      </c>
      <c r="F139">
        <f>VLOOKUP(otazka5_1[[#This Row],[compare_value]],'otazka5-2'!B:C,2,FALSE)</f>
        <v>2736861227360.6831</v>
      </c>
      <c r="G139" s="6">
        <f>otazka5_1[[#This Row],[sum_GDP_prev_year]]/otazka5_1[[#This Row],[sum_GDP]]-1</f>
        <v>1.2202473795693169E-2</v>
      </c>
      <c r="H139" s="6">
        <f>VLOOKUP(otazka5_1[[#This Row],[year]],'otazka5-3'!A:D,4,FALSE)</f>
        <v>1.7649010596465953E-2</v>
      </c>
      <c r="I139" s="11">
        <f>otazka5_1[[#This Row],[difference_food]]</f>
        <v>1.7649010596465953E-2</v>
      </c>
      <c r="J139" s="11">
        <f>otazka5_1[[#This Row],[difference_food]]-otazka5_1[[#This Row],[difference]]</f>
        <v>5.4465368007727832E-3</v>
      </c>
    </row>
    <row r="140" spans="1:10" x14ac:dyDescent="0.3">
      <c r="A140">
        <v>2011</v>
      </c>
      <c r="B140">
        <v>2736861227360.6831</v>
      </c>
      <c r="C140">
        <v>67838894</v>
      </c>
      <c r="D140" t="str">
        <f>_xlfn.CONCAT(otazka5_1[[#This Row],[year]],otazka5_1[[#This Row],[region_in_world]])</f>
        <v>2011British Isles</v>
      </c>
      <c r="E140" t="s">
        <v>72</v>
      </c>
      <c r="F140">
        <f>VLOOKUP(otazka5_1[[#This Row],[compare_value]],'otazka5-2'!B:C,2,FALSE)</f>
        <v>2773096281080.2153</v>
      </c>
      <c r="G140" s="6">
        <f>otazka5_1[[#This Row],[sum_GDP_prev_year]]/otazka5_1[[#This Row],[sum_GDP]]-1</f>
        <v>1.3239638662452702E-2</v>
      </c>
      <c r="H140" s="6">
        <f>VLOOKUP(otazka5_1[[#This Row],[year]],'otazka5-3'!A:D,4,FALSE)</f>
        <v>0.13767871884343497</v>
      </c>
      <c r="I140" s="11">
        <f>otazka5_1[[#This Row],[difference_food]]</f>
        <v>0.13767871884343497</v>
      </c>
      <c r="J140" s="11">
        <f>otazka5_1[[#This Row],[difference_food]]-otazka5_1[[#This Row],[difference]]</f>
        <v>0.12443908018098226</v>
      </c>
    </row>
    <row r="141" spans="1:10" x14ac:dyDescent="0.3">
      <c r="A141">
        <v>2012</v>
      </c>
      <c r="B141">
        <v>2773096281080.2153</v>
      </c>
      <c r="C141">
        <v>68299748</v>
      </c>
      <c r="D141" t="str">
        <f>_xlfn.CONCAT(otazka5_1[[#This Row],[year]],otazka5_1[[#This Row],[region_in_world]])</f>
        <v>2012British Isles</v>
      </c>
      <c r="E141" t="s">
        <v>72</v>
      </c>
      <c r="F141">
        <f>VLOOKUP(otazka5_1[[#This Row],[compare_value]],'otazka5-2'!B:C,2,FALSE)</f>
        <v>2831571432393.8613</v>
      </c>
      <c r="G141" s="6">
        <f>otazka5_1[[#This Row],[sum_GDP_prev_year]]/otazka5_1[[#This Row],[sum_GDP]]-1</f>
        <v>2.1086592525690451E-2</v>
      </c>
      <c r="H141" s="6">
        <f>VLOOKUP(otazka5_1[[#This Row],[year]],'otazka5-3'!A:D,4,FALSE)</f>
        <v>1.4444120421939211E-2</v>
      </c>
      <c r="I141" s="11">
        <f>otazka5_1[[#This Row],[difference_food]]</f>
        <v>1.4444120421939211E-2</v>
      </c>
      <c r="J141" s="11">
        <f>otazka5_1[[#This Row],[difference_food]]-otazka5_1[[#This Row],[difference]]</f>
        <v>-6.6424721037512402E-3</v>
      </c>
    </row>
    <row r="142" spans="1:10" x14ac:dyDescent="0.3">
      <c r="A142">
        <v>2013</v>
      </c>
      <c r="B142">
        <v>2831571432393.8613</v>
      </c>
      <c r="C142">
        <v>68752089</v>
      </c>
      <c r="D142" t="str">
        <f>_xlfn.CONCAT(otazka5_1[[#This Row],[year]],otazka5_1[[#This Row],[region_in_world]])</f>
        <v>2013British Isles</v>
      </c>
      <c r="E142" t="s">
        <v>72</v>
      </c>
      <c r="F142">
        <f>VLOOKUP(otazka5_1[[#This Row],[compare_value]],'otazka5-2'!B:C,2,FALSE)</f>
        <v>2925727231059.2183</v>
      </c>
      <c r="G142" s="6">
        <f>otazka5_1[[#This Row],[sum_GDP_prev_year]]/otazka5_1[[#This Row],[sum_GDP]]-1</f>
        <v>3.3252136106542096E-2</v>
      </c>
      <c r="H142" s="6">
        <f>VLOOKUP(otazka5_1[[#This Row],[year]],'otazka5-3'!A:D,4,FALSE)</f>
        <v>9.2990573663269682E-3</v>
      </c>
      <c r="I142" s="11">
        <f>otazka5_1[[#This Row],[difference_food]]</f>
        <v>9.2990573663269682E-3</v>
      </c>
      <c r="J142" s="11">
        <f>otazka5_1[[#This Row],[difference_food]]-otazka5_1[[#This Row],[difference]]</f>
        <v>-2.3953078740215128E-2</v>
      </c>
    </row>
    <row r="143" spans="1:10" x14ac:dyDescent="0.3">
      <c r="A143">
        <v>2014</v>
      </c>
      <c r="B143">
        <v>2925727231059.2183</v>
      </c>
      <c r="C143">
        <v>69260038</v>
      </c>
      <c r="D143" t="str">
        <f>_xlfn.CONCAT(otazka5_1[[#This Row],[year]],otazka5_1[[#This Row],[region_in_world]])</f>
        <v>2014British Isles</v>
      </c>
      <c r="E143" t="s">
        <v>72</v>
      </c>
      <c r="F143">
        <f>VLOOKUP(otazka5_1[[#This Row],[compare_value]],'otazka5-2'!B:C,2,FALSE)</f>
        <v>3051039982627.0659</v>
      </c>
      <c r="G143" s="6">
        <f>otazka5_1[[#This Row],[sum_GDP_prev_year]]/otazka5_1[[#This Row],[sum_GDP]]-1</f>
        <v>4.2831317368734911E-2</v>
      </c>
      <c r="H143" s="6">
        <f>VLOOKUP(otazka5_1[[#This Row],[year]],'otazka5-3'!A:D,4,FALSE)</f>
        <v>-2.2781240624816346E-2</v>
      </c>
      <c r="I143" s="11">
        <f>otazka5_1[[#This Row],[difference_food]]</f>
        <v>-2.2781240624816346E-2</v>
      </c>
      <c r="J143" s="11">
        <f>otazka5_1[[#This Row],[difference_food]]-otazka5_1[[#This Row],[difference]]</f>
        <v>-6.5612557993551257E-2</v>
      </c>
    </row>
    <row r="144" spans="1:10" x14ac:dyDescent="0.3">
      <c r="A144">
        <v>2015</v>
      </c>
      <c r="B144">
        <v>3051039982627.0659</v>
      </c>
      <c r="C144">
        <v>69818176</v>
      </c>
      <c r="D144" t="str">
        <f>_xlfn.CONCAT(otazka5_1[[#This Row],[year]],otazka5_1[[#This Row],[region_in_world]])</f>
        <v>2015British Isles</v>
      </c>
      <c r="E144" t="s">
        <v>72</v>
      </c>
      <c r="F144">
        <f>VLOOKUP(otazka5_1[[#This Row],[compare_value]],'otazka5-2'!B:C,2,FALSE)</f>
        <v>3104427137529.1392</v>
      </c>
      <c r="G144" s="6">
        <f>otazka5_1[[#This Row],[sum_GDP_prev_year]]/otazka5_1[[#This Row],[sum_GDP]]-1</f>
        <v>1.749801877591417E-2</v>
      </c>
      <c r="H144" s="6">
        <f>VLOOKUP(otazka5_1[[#This Row],[year]],'otazka5-3'!A:D,4,FALSE)</f>
        <v>-2.29841469308254E-2</v>
      </c>
      <c r="I144" s="11">
        <f>otazka5_1[[#This Row],[difference_food]]</f>
        <v>-2.29841469308254E-2</v>
      </c>
      <c r="J144" s="11">
        <f>otazka5_1[[#This Row],[difference_food]]-otazka5_1[[#This Row],[difference]]</f>
        <v>-4.048216570673957E-2</v>
      </c>
    </row>
    <row r="145" spans="1:10" x14ac:dyDescent="0.3">
      <c r="A145">
        <v>2016</v>
      </c>
      <c r="B145">
        <v>3104427137529.1392</v>
      </c>
      <c r="C145">
        <v>70366928</v>
      </c>
      <c r="D145" t="str">
        <f>_xlfn.CONCAT(otazka5_1[[#This Row],[year]],otazka5_1[[#This Row],[region_in_world]])</f>
        <v>2016British Isles</v>
      </c>
      <c r="E145" t="s">
        <v>72</v>
      </c>
      <c r="F145">
        <f>VLOOKUP(otazka5_1[[#This Row],[compare_value]],'otazka5-2'!B:C,2,FALSE)</f>
        <v>3181683808095.8193</v>
      </c>
      <c r="G145" s="6">
        <f>otazka5_1[[#This Row],[sum_GDP_prev_year]]/otazka5_1[[#This Row],[sum_GDP]]-1</f>
        <v>2.4885966764280454E-2</v>
      </c>
      <c r="H145" s="6">
        <f>VLOOKUP(otazka5_1[[#This Row],[year]],'otazka5-3'!A:D,4,FALSE)</f>
        <v>0.1264461416755307</v>
      </c>
      <c r="I145" s="11">
        <f>otazka5_1[[#This Row],[difference_food]]</f>
        <v>0.1264461416755307</v>
      </c>
      <c r="J145" s="11">
        <f>otazka5_1[[#This Row],[difference_food]]-otazka5_1[[#This Row],[difference]]</f>
        <v>0.10156017491125024</v>
      </c>
    </row>
    <row r="146" spans="1:10" x14ac:dyDescent="0.3">
      <c r="A146">
        <v>2017</v>
      </c>
      <c r="B146">
        <v>3181683808095.8193</v>
      </c>
      <c r="C146">
        <v>70866247</v>
      </c>
      <c r="D146" t="str">
        <f>_xlfn.CONCAT(otazka5_1[[#This Row],[year]],otazka5_1[[#This Row],[region_in_world]])</f>
        <v>2017British Isles</v>
      </c>
      <c r="E146" t="s">
        <v>72</v>
      </c>
      <c r="F146">
        <f>VLOOKUP(otazka5_1[[#This Row],[compare_value]],'otazka5-2'!B:C,2,FALSE)</f>
        <v>3246458115238.4023</v>
      </c>
      <c r="G146" s="6">
        <f>otazka5_1[[#This Row],[sum_GDP_prev_year]]/otazka5_1[[#This Row],[sum_GDP]]-1</f>
        <v>2.0358499162539179E-2</v>
      </c>
      <c r="H146" s="6">
        <f>VLOOKUP(otazka5_1[[#This Row],[year]],'otazka5-3'!A:D,4,FALSE)</f>
        <v>2.5880996588368621E-2</v>
      </c>
      <c r="I146" s="11">
        <f>otazka5_1[[#This Row],[difference_food]]</f>
        <v>2.5880996588368621E-2</v>
      </c>
      <c r="J146" s="11">
        <f>otazka5_1[[#This Row],[difference_food]]-otazka5_1[[#This Row],[difference]]</f>
        <v>5.5224974258294424E-3</v>
      </c>
    </row>
    <row r="147" spans="1:10" hidden="1" x14ac:dyDescent="0.3">
      <c r="A147">
        <v>2018</v>
      </c>
      <c r="B147">
        <v>3246458115238.4023</v>
      </c>
      <c r="C147">
        <v>71327660</v>
      </c>
      <c r="D147" t="str">
        <f>_xlfn.CONCAT(otazka5_1[[#This Row],[year]],otazka5_1[[#This Row],[region_in_world]])</f>
        <v>2018British Isles</v>
      </c>
      <c r="E147" t="s">
        <v>72</v>
      </c>
      <c r="F147">
        <f>VLOOKUP(otazka5_1[[#This Row],[compare_value]],'otazka5-2'!B:C,2,FALSE)</f>
        <v>3306576767684.7412</v>
      </c>
      <c r="G147" s="6">
        <f>otazka5_1[[#This Row],[sum_GDP_prev_year]]/otazka5_1[[#This Row],[sum_GDP]]-1</f>
        <v>1.8518228269802872E-2</v>
      </c>
      <c r="H147" s="6" t="e">
        <f>VLOOKUP(otazka5_1[[#This Row],[year]],'otazka5-3'!A:D,4,FALSE)</f>
        <v>#N/A</v>
      </c>
      <c r="I147" s="11" t="e">
        <f>otazka5_1[[#This Row],[difference_food]]</f>
        <v>#N/A</v>
      </c>
      <c r="J147" s="11" t="e">
        <f>otazka5_1[[#This Row],[difference_food]]-otazka5_1[[#This Row],[difference]]</f>
        <v>#N/A</v>
      </c>
    </row>
    <row r="148" spans="1:10" hidden="1" x14ac:dyDescent="0.3">
      <c r="A148">
        <v>2019</v>
      </c>
      <c r="B148">
        <v>3306576767684.7412</v>
      </c>
      <c r="C148">
        <v>71770667</v>
      </c>
      <c r="D148" t="str">
        <f>_xlfn.CONCAT(otazka5_1[[#This Row],[year]],otazka5_1[[#This Row],[region_in_world]])</f>
        <v>2019British Isles</v>
      </c>
      <c r="E148" t="s">
        <v>72</v>
      </c>
      <c r="F148">
        <f>VLOOKUP(otazka5_1[[#This Row],[compare_value]],'otazka5-2'!B:C,2,FALSE)</f>
        <v>3034765241932.1147</v>
      </c>
      <c r="G148" s="6">
        <f>otazka5_1[[#This Row],[sum_GDP_prev_year]]/otazka5_1[[#This Row],[sum_GDP]]-1</f>
        <v>-8.2203301132774964E-2</v>
      </c>
      <c r="H148" s="6" t="e">
        <f>VLOOKUP(otazka5_1[[#This Row],[year]],'otazka5-3'!A:D,4,FALSE)</f>
        <v>#N/A</v>
      </c>
      <c r="I148" s="11" t="e">
        <f>otazka5_1[[#This Row],[difference_food]]</f>
        <v>#N/A</v>
      </c>
      <c r="J148" s="11" t="e">
        <f>otazka5_1[[#This Row],[difference_food]]-otazka5_1[[#This Row],[difference]]</f>
        <v>#N/A</v>
      </c>
    </row>
    <row r="149" spans="1:10" hidden="1" x14ac:dyDescent="0.3">
      <c r="A149">
        <v>2020</v>
      </c>
      <c r="B149">
        <v>3034765241932.1147</v>
      </c>
      <c r="C149">
        <v>72210017</v>
      </c>
      <c r="D149" t="str">
        <f>_xlfn.CONCAT(otazka5_1[[#This Row],[year]],otazka5_1[[#This Row],[region_in_world]])</f>
        <v>2020British Isles</v>
      </c>
      <c r="E149" t="s">
        <v>72</v>
      </c>
      <c r="F149" t="e">
        <f>VLOOKUP(otazka5_1[[#This Row],[compare_value]],'otazka5-2'!B:C,2,FALSE)</f>
        <v>#N/A</v>
      </c>
      <c r="G149" s="6" t="e">
        <f>otazka5_1[[#This Row],[sum_GDP_prev_year]]/otazka5_1[[#This Row],[sum_GDP]]-1</f>
        <v>#N/A</v>
      </c>
      <c r="H149" s="6" t="e">
        <f>VLOOKUP(otazka5_1[[#This Row],[year]],'otazka5-3'!A:D,4,FALSE)</f>
        <v>#N/A</v>
      </c>
      <c r="I149" s="11" t="e">
        <f>otazka5_1[[#This Row],[difference_food]]</f>
        <v>#N/A</v>
      </c>
      <c r="J149" s="11" t="e">
        <f>otazka5_1[[#This Row],[difference_food]]-otazka5_1[[#This Row],[difference]]</f>
        <v>#N/A</v>
      </c>
    </row>
    <row r="150" spans="1:10" hidden="1" x14ac:dyDescent="0.3">
      <c r="A150">
        <v>1960</v>
      </c>
      <c r="B150">
        <v>27355407099.211231</v>
      </c>
      <c r="C150">
        <v>10366357</v>
      </c>
      <c r="D150" t="str">
        <f>_xlfn.CONCAT(otazka5_1[[#This Row],[year]],otazka5_1[[#This Row],[region_in_world]])</f>
        <v>1960Caribbean</v>
      </c>
      <c r="E150" t="s">
        <v>73</v>
      </c>
      <c r="F150">
        <f>VLOOKUP(otazka5_1[[#This Row],[compare_value]],'otazka5-2'!B:C,2,FALSE)</f>
        <v>28528383621.262508</v>
      </c>
      <c r="G150" s="6">
        <f>otazka5_1[[#This Row],[sum_GDP_prev_year]]/otazka5_1[[#This Row],[sum_GDP]]-1</f>
        <v>4.2879146992665262E-2</v>
      </c>
      <c r="H150" s="6" t="e">
        <f>VLOOKUP(otazka5_1[[#This Row],[year]],'otazka5-3'!A:D,4,FALSE)</f>
        <v>#N/A</v>
      </c>
      <c r="I150" s="11" t="e">
        <f>otazka5_1[[#This Row],[difference_food]]</f>
        <v>#N/A</v>
      </c>
      <c r="J150" s="11" t="e">
        <f>otazka5_1[[#This Row],[difference_food]]-otazka5_1[[#This Row],[difference]]</f>
        <v>#N/A</v>
      </c>
    </row>
    <row r="151" spans="1:10" hidden="1" x14ac:dyDescent="0.3">
      <c r="A151">
        <v>1961</v>
      </c>
      <c r="B151">
        <v>28528383621.262508</v>
      </c>
      <c r="C151">
        <v>10612774</v>
      </c>
      <c r="D151" t="str">
        <f>_xlfn.CONCAT(otazka5_1[[#This Row],[year]],otazka5_1[[#This Row],[region_in_world]])</f>
        <v>1961Caribbean</v>
      </c>
      <c r="E151" t="s">
        <v>73</v>
      </c>
      <c r="F151">
        <f>VLOOKUP(otazka5_1[[#This Row],[compare_value]],'otazka5-2'!B:C,2,FALSE)</f>
        <v>31033578181.453629</v>
      </c>
      <c r="G151" s="6">
        <f>otazka5_1[[#This Row],[sum_GDP_prev_year]]/otazka5_1[[#This Row],[sum_GDP]]-1</f>
        <v>8.7814107993274826E-2</v>
      </c>
      <c r="H151" s="6" t="e">
        <f>VLOOKUP(otazka5_1[[#This Row],[year]],'otazka5-3'!A:D,4,FALSE)</f>
        <v>#N/A</v>
      </c>
      <c r="I151" s="11" t="e">
        <f>otazka5_1[[#This Row],[difference_food]]</f>
        <v>#N/A</v>
      </c>
      <c r="J151" s="11" t="e">
        <f>otazka5_1[[#This Row],[difference_food]]-otazka5_1[[#This Row],[difference]]</f>
        <v>#N/A</v>
      </c>
    </row>
    <row r="152" spans="1:10" hidden="1" x14ac:dyDescent="0.3">
      <c r="A152">
        <v>1962</v>
      </c>
      <c r="B152">
        <v>31033578181.453629</v>
      </c>
      <c r="C152">
        <v>10869947</v>
      </c>
      <c r="D152" t="str">
        <f>_xlfn.CONCAT(otazka5_1[[#This Row],[year]],otazka5_1[[#This Row],[region_in_world]])</f>
        <v>1962Caribbean</v>
      </c>
      <c r="E152" t="s">
        <v>73</v>
      </c>
      <c r="F152">
        <f>VLOOKUP(otazka5_1[[#This Row],[compare_value]],'otazka5-2'!B:C,2,FALSE)</f>
        <v>32844447643.364399</v>
      </c>
      <c r="G152" s="6">
        <f>otazka5_1[[#This Row],[sum_GDP_prev_year]]/otazka5_1[[#This Row],[sum_GDP]]-1</f>
        <v>5.8351939029479549E-2</v>
      </c>
      <c r="H152" s="6" t="e">
        <f>VLOOKUP(otazka5_1[[#This Row],[year]],'otazka5-3'!A:D,4,FALSE)</f>
        <v>#N/A</v>
      </c>
      <c r="I152" s="11" t="e">
        <f>otazka5_1[[#This Row],[difference_food]]</f>
        <v>#N/A</v>
      </c>
      <c r="J152" s="11" t="e">
        <f>otazka5_1[[#This Row],[difference_food]]-otazka5_1[[#This Row],[difference]]</f>
        <v>#N/A</v>
      </c>
    </row>
    <row r="153" spans="1:10" hidden="1" x14ac:dyDescent="0.3">
      <c r="A153">
        <v>1963</v>
      </c>
      <c r="B153">
        <v>32844447643.364399</v>
      </c>
      <c r="C153">
        <v>11132343</v>
      </c>
      <c r="D153" t="str">
        <f>_xlfn.CONCAT(otazka5_1[[#This Row],[year]],otazka5_1[[#This Row],[region_in_world]])</f>
        <v>1963Caribbean</v>
      </c>
      <c r="E153" t="s">
        <v>73</v>
      </c>
      <c r="F153">
        <f>VLOOKUP(otazka5_1[[#This Row],[compare_value]],'otazka5-2'!B:C,2,FALSE)</f>
        <v>34648776994.170815</v>
      </c>
      <c r="G153" s="6">
        <f>otazka5_1[[#This Row],[sum_GDP_prev_year]]/otazka5_1[[#This Row],[sum_GDP]]-1</f>
        <v>5.4935597346571496E-2</v>
      </c>
      <c r="H153" s="6" t="e">
        <f>VLOOKUP(otazka5_1[[#This Row],[year]],'otazka5-3'!A:D,4,FALSE)</f>
        <v>#N/A</v>
      </c>
      <c r="I153" s="11" t="e">
        <f>otazka5_1[[#This Row],[difference_food]]</f>
        <v>#N/A</v>
      </c>
      <c r="J153" s="11" t="e">
        <f>otazka5_1[[#This Row],[difference_food]]-otazka5_1[[#This Row],[difference]]</f>
        <v>#N/A</v>
      </c>
    </row>
    <row r="154" spans="1:10" hidden="1" x14ac:dyDescent="0.3">
      <c r="A154">
        <v>1964</v>
      </c>
      <c r="B154">
        <v>34648776994.170815</v>
      </c>
      <c r="C154">
        <v>11391440</v>
      </c>
      <c r="D154" t="str">
        <f>_xlfn.CONCAT(otazka5_1[[#This Row],[year]],otazka5_1[[#This Row],[region_in_world]])</f>
        <v>1964Caribbean</v>
      </c>
      <c r="E154" t="s">
        <v>73</v>
      </c>
      <c r="F154">
        <f>VLOOKUP(otazka5_1[[#This Row],[compare_value]],'otazka5-2'!B:C,2,FALSE)</f>
        <v>35807423793.392731</v>
      </c>
      <c r="G154" s="6">
        <f>otazka5_1[[#This Row],[sum_GDP_prev_year]]/otazka5_1[[#This Row],[sum_GDP]]-1</f>
        <v>3.3439760353355164E-2</v>
      </c>
      <c r="H154" s="6" t="e">
        <f>VLOOKUP(otazka5_1[[#This Row],[year]],'otazka5-3'!A:D,4,FALSE)</f>
        <v>#N/A</v>
      </c>
      <c r="I154" s="11" t="e">
        <f>otazka5_1[[#This Row],[difference_food]]</f>
        <v>#N/A</v>
      </c>
      <c r="J154" s="11" t="e">
        <f>otazka5_1[[#This Row],[difference_food]]-otazka5_1[[#This Row],[difference]]</f>
        <v>#N/A</v>
      </c>
    </row>
    <row r="155" spans="1:10" hidden="1" x14ac:dyDescent="0.3">
      <c r="A155">
        <v>1965</v>
      </c>
      <c r="B155">
        <v>35807423793.392731</v>
      </c>
      <c r="C155">
        <v>11642244</v>
      </c>
      <c r="D155" t="str">
        <f>_xlfn.CONCAT(otazka5_1[[#This Row],[year]],otazka5_1[[#This Row],[region_in_world]])</f>
        <v>1965Caribbean</v>
      </c>
      <c r="E155" t="s">
        <v>73</v>
      </c>
      <c r="F155">
        <f>VLOOKUP(otazka5_1[[#This Row],[compare_value]],'otazka5-2'!B:C,2,FALSE)</f>
        <v>44903728862.663834</v>
      </c>
      <c r="G155" s="6">
        <f>otazka5_1[[#This Row],[sum_GDP_prev_year]]/otazka5_1[[#This Row],[sum_GDP]]-1</f>
        <v>0.25403405510981147</v>
      </c>
      <c r="H155" s="6" t="e">
        <f>VLOOKUP(otazka5_1[[#This Row],[year]],'otazka5-3'!A:D,4,FALSE)</f>
        <v>#N/A</v>
      </c>
      <c r="I155" s="11" t="e">
        <f>otazka5_1[[#This Row],[difference_food]]</f>
        <v>#N/A</v>
      </c>
      <c r="J155" s="11" t="e">
        <f>otazka5_1[[#This Row],[difference_food]]-otazka5_1[[#This Row],[difference]]</f>
        <v>#N/A</v>
      </c>
    </row>
    <row r="156" spans="1:10" hidden="1" x14ac:dyDescent="0.3">
      <c r="A156">
        <v>1966</v>
      </c>
      <c r="B156">
        <v>44903728862.663834</v>
      </c>
      <c r="C156">
        <v>13665856</v>
      </c>
      <c r="D156" t="str">
        <f>_xlfn.CONCAT(otazka5_1[[#This Row],[year]],otazka5_1[[#This Row],[region_in_world]])</f>
        <v>1966Caribbean</v>
      </c>
      <c r="E156" t="s">
        <v>73</v>
      </c>
      <c r="F156">
        <f>VLOOKUP(otazka5_1[[#This Row],[compare_value]],'otazka5-2'!B:C,2,FALSE)</f>
        <v>46538110176.50386</v>
      </c>
      <c r="G156" s="6">
        <f>otazka5_1[[#This Row],[sum_GDP_prev_year]]/otazka5_1[[#This Row],[sum_GDP]]-1</f>
        <v>3.6397451954128579E-2</v>
      </c>
      <c r="H156" s="6" t="e">
        <f>VLOOKUP(otazka5_1[[#This Row],[year]],'otazka5-3'!A:D,4,FALSE)</f>
        <v>#N/A</v>
      </c>
      <c r="I156" s="11" t="e">
        <f>otazka5_1[[#This Row],[difference_food]]</f>
        <v>#N/A</v>
      </c>
      <c r="J156" s="11" t="e">
        <f>otazka5_1[[#This Row],[difference_food]]-otazka5_1[[#This Row],[difference]]</f>
        <v>#N/A</v>
      </c>
    </row>
    <row r="157" spans="1:10" hidden="1" x14ac:dyDescent="0.3">
      <c r="A157">
        <v>1967</v>
      </c>
      <c r="B157">
        <v>46538110176.50386</v>
      </c>
      <c r="C157">
        <v>13922649</v>
      </c>
      <c r="D157" t="str">
        <f>_xlfn.CONCAT(otazka5_1[[#This Row],[year]],otazka5_1[[#This Row],[region_in_world]])</f>
        <v>1967Caribbean</v>
      </c>
      <c r="E157" t="s">
        <v>73</v>
      </c>
      <c r="F157">
        <f>VLOOKUP(otazka5_1[[#This Row],[compare_value]],'otazka5-2'!B:C,2,FALSE)</f>
        <v>48584591340.720322</v>
      </c>
      <c r="G157" s="6">
        <f>otazka5_1[[#This Row],[sum_GDP_prev_year]]/otazka5_1[[#This Row],[sum_GDP]]-1</f>
        <v>4.3974307432227633E-2</v>
      </c>
      <c r="H157" s="6" t="e">
        <f>VLOOKUP(otazka5_1[[#This Row],[year]],'otazka5-3'!A:D,4,FALSE)</f>
        <v>#N/A</v>
      </c>
      <c r="I157" s="11" t="e">
        <f>otazka5_1[[#This Row],[difference_food]]</f>
        <v>#N/A</v>
      </c>
      <c r="J157" s="11" t="e">
        <f>otazka5_1[[#This Row],[difference_food]]-otazka5_1[[#This Row],[difference]]</f>
        <v>#N/A</v>
      </c>
    </row>
    <row r="158" spans="1:10" hidden="1" x14ac:dyDescent="0.3">
      <c r="A158">
        <v>1968</v>
      </c>
      <c r="B158">
        <v>48584591340.720322</v>
      </c>
      <c r="C158">
        <v>14176099</v>
      </c>
      <c r="D158" t="str">
        <f>_xlfn.CONCAT(otazka5_1[[#This Row],[year]],otazka5_1[[#This Row],[region_in_world]])</f>
        <v>1968Caribbean</v>
      </c>
      <c r="E158" t="s">
        <v>73</v>
      </c>
      <c r="F158">
        <f>VLOOKUP(otazka5_1[[#This Row],[compare_value]],'otazka5-2'!B:C,2,FALSE)</f>
        <v>52276037423.230324</v>
      </c>
      <c r="G158" s="6">
        <f>otazka5_1[[#This Row],[sum_GDP_prev_year]]/otazka5_1[[#This Row],[sum_GDP]]-1</f>
        <v>7.5979770141980874E-2</v>
      </c>
      <c r="H158" s="6" t="e">
        <f>VLOOKUP(otazka5_1[[#This Row],[year]],'otazka5-3'!A:D,4,FALSE)</f>
        <v>#N/A</v>
      </c>
      <c r="I158" s="11" t="e">
        <f>otazka5_1[[#This Row],[difference_food]]</f>
        <v>#N/A</v>
      </c>
      <c r="J158" s="11" t="e">
        <f>otazka5_1[[#This Row],[difference_food]]-otazka5_1[[#This Row],[difference]]</f>
        <v>#N/A</v>
      </c>
    </row>
    <row r="159" spans="1:10" hidden="1" x14ac:dyDescent="0.3">
      <c r="A159">
        <v>1969</v>
      </c>
      <c r="B159">
        <v>52276037423.230324</v>
      </c>
      <c r="C159">
        <v>14437785</v>
      </c>
      <c r="D159" t="str">
        <f>_xlfn.CONCAT(otazka5_1[[#This Row],[year]],otazka5_1[[#This Row],[region_in_world]])</f>
        <v>1969Caribbean</v>
      </c>
      <c r="E159" t="s">
        <v>73</v>
      </c>
      <c r="F159">
        <f>VLOOKUP(otazka5_1[[#This Row],[compare_value]],'otazka5-2'!B:C,2,FALSE)</f>
        <v>76442739447.330353</v>
      </c>
      <c r="G159" s="6">
        <f>otazka5_1[[#This Row],[sum_GDP_prev_year]]/otazka5_1[[#This Row],[sum_GDP]]-1</f>
        <v>0.46229024262961604</v>
      </c>
      <c r="H159" s="6" t="e">
        <f>VLOOKUP(otazka5_1[[#This Row],[year]],'otazka5-3'!A:D,4,FALSE)</f>
        <v>#N/A</v>
      </c>
      <c r="I159" s="11" t="e">
        <f>otazka5_1[[#This Row],[difference_food]]</f>
        <v>#N/A</v>
      </c>
      <c r="J159" s="11" t="e">
        <f>otazka5_1[[#This Row],[difference_food]]-otazka5_1[[#This Row],[difference]]</f>
        <v>#N/A</v>
      </c>
    </row>
    <row r="160" spans="1:10" hidden="1" x14ac:dyDescent="0.3">
      <c r="A160">
        <v>1970</v>
      </c>
      <c r="B160">
        <v>76442739447.330353</v>
      </c>
      <c r="C160">
        <v>23427488</v>
      </c>
      <c r="D160" t="str">
        <f>_xlfn.CONCAT(otazka5_1[[#This Row],[year]],otazka5_1[[#This Row],[region_in_world]])</f>
        <v>1970Caribbean</v>
      </c>
      <c r="E160" t="s">
        <v>73</v>
      </c>
      <c r="F160">
        <f>VLOOKUP(otazka5_1[[#This Row],[compare_value]],'otazka5-2'!B:C,2,FALSE)</f>
        <v>81470575959.481552</v>
      </c>
      <c r="G160" s="6">
        <f>otazka5_1[[#This Row],[sum_GDP_prev_year]]/otazka5_1[[#This Row],[sum_GDP]]-1</f>
        <v>6.5772584139470958E-2</v>
      </c>
      <c r="H160" s="6" t="e">
        <f>VLOOKUP(otazka5_1[[#This Row],[year]],'otazka5-3'!A:D,4,FALSE)</f>
        <v>#N/A</v>
      </c>
      <c r="I160" s="11" t="e">
        <f>otazka5_1[[#This Row],[difference_food]]</f>
        <v>#N/A</v>
      </c>
      <c r="J160" s="11" t="e">
        <f>otazka5_1[[#This Row],[difference_food]]-otazka5_1[[#This Row],[difference]]</f>
        <v>#N/A</v>
      </c>
    </row>
    <row r="161" spans="1:10" hidden="1" x14ac:dyDescent="0.3">
      <c r="A161">
        <v>1971</v>
      </c>
      <c r="B161">
        <v>81470575959.481552</v>
      </c>
      <c r="C161">
        <v>23874688</v>
      </c>
      <c r="D161" t="str">
        <f>_xlfn.CONCAT(otazka5_1[[#This Row],[year]],otazka5_1[[#This Row],[region_in_world]])</f>
        <v>1971Caribbean</v>
      </c>
      <c r="E161" t="s">
        <v>73</v>
      </c>
      <c r="F161">
        <f>VLOOKUP(otazka5_1[[#This Row],[compare_value]],'otazka5-2'!B:C,2,FALSE)</f>
        <v>87550177253.484375</v>
      </c>
      <c r="G161" s="6">
        <f>otazka5_1[[#This Row],[sum_GDP_prev_year]]/otazka5_1[[#This Row],[sum_GDP]]-1</f>
        <v>7.4623276224614399E-2</v>
      </c>
      <c r="H161" s="6" t="e">
        <f>VLOOKUP(otazka5_1[[#This Row],[year]],'otazka5-3'!A:D,4,FALSE)</f>
        <v>#N/A</v>
      </c>
      <c r="I161" s="11" t="e">
        <f>otazka5_1[[#This Row],[difference_food]]</f>
        <v>#N/A</v>
      </c>
      <c r="J161" s="11" t="e">
        <f>otazka5_1[[#This Row],[difference_food]]-otazka5_1[[#This Row],[difference]]</f>
        <v>#N/A</v>
      </c>
    </row>
    <row r="162" spans="1:10" hidden="1" x14ac:dyDescent="0.3">
      <c r="A162">
        <v>1972</v>
      </c>
      <c r="B162">
        <v>87550177253.484375</v>
      </c>
      <c r="C162">
        <v>24338626</v>
      </c>
      <c r="D162" t="str">
        <f>_xlfn.CONCAT(otazka5_1[[#This Row],[year]],otazka5_1[[#This Row],[region_in_world]])</f>
        <v>1972Caribbean</v>
      </c>
      <c r="E162" t="s">
        <v>73</v>
      </c>
      <c r="F162">
        <f>VLOOKUP(otazka5_1[[#This Row],[compare_value]],'otazka5-2'!B:C,2,FALSE)</f>
        <v>91457814746.251968</v>
      </c>
      <c r="G162" s="6">
        <f>otazka5_1[[#This Row],[sum_GDP_prev_year]]/otazka5_1[[#This Row],[sum_GDP]]-1</f>
        <v>4.4633119147820643E-2</v>
      </c>
      <c r="H162" s="6" t="e">
        <f>VLOOKUP(otazka5_1[[#This Row],[year]],'otazka5-3'!A:D,4,FALSE)</f>
        <v>#N/A</v>
      </c>
      <c r="I162" s="11" t="e">
        <f>otazka5_1[[#This Row],[difference_food]]</f>
        <v>#N/A</v>
      </c>
      <c r="J162" s="11" t="e">
        <f>otazka5_1[[#This Row],[difference_food]]-otazka5_1[[#This Row],[difference]]</f>
        <v>#N/A</v>
      </c>
    </row>
    <row r="163" spans="1:10" hidden="1" x14ac:dyDescent="0.3">
      <c r="A163">
        <v>1973</v>
      </c>
      <c r="B163">
        <v>91457814746.251968</v>
      </c>
      <c r="C163">
        <v>24809664</v>
      </c>
      <c r="D163" t="str">
        <f>_xlfn.CONCAT(otazka5_1[[#This Row],[year]],otazka5_1[[#This Row],[region_in_world]])</f>
        <v>1973Caribbean</v>
      </c>
      <c r="E163" t="s">
        <v>73</v>
      </c>
      <c r="F163">
        <f>VLOOKUP(otazka5_1[[#This Row],[compare_value]],'otazka5-2'!B:C,2,FALSE)</f>
        <v>96289499695.986877</v>
      </c>
      <c r="G163" s="6">
        <f>otazka5_1[[#This Row],[sum_GDP_prev_year]]/otazka5_1[[#This Row],[sum_GDP]]-1</f>
        <v>5.2829656636125932E-2</v>
      </c>
      <c r="H163" s="6" t="e">
        <f>VLOOKUP(otazka5_1[[#This Row],[year]],'otazka5-3'!A:D,4,FALSE)</f>
        <v>#N/A</v>
      </c>
      <c r="I163" s="11" t="e">
        <f>otazka5_1[[#This Row],[difference_food]]</f>
        <v>#N/A</v>
      </c>
      <c r="J163" s="11" t="e">
        <f>otazka5_1[[#This Row],[difference_food]]-otazka5_1[[#This Row],[difference]]</f>
        <v>#N/A</v>
      </c>
    </row>
    <row r="164" spans="1:10" hidden="1" x14ac:dyDescent="0.3">
      <c r="A164">
        <v>1974</v>
      </c>
      <c r="B164">
        <v>96289499695.986877</v>
      </c>
      <c r="C164">
        <v>25517572</v>
      </c>
      <c r="D164" t="str">
        <f>_xlfn.CONCAT(otazka5_1[[#This Row],[year]],otazka5_1[[#This Row],[region_in_world]])</f>
        <v>1974Caribbean</v>
      </c>
      <c r="E164" t="s">
        <v>73</v>
      </c>
      <c r="F164">
        <f>VLOOKUP(otazka5_1[[#This Row],[compare_value]],'otazka5-2'!B:C,2,FALSE)</f>
        <v>98942856722.30806</v>
      </c>
      <c r="G164" s="6">
        <f>otazka5_1[[#This Row],[sum_GDP_prev_year]]/otazka5_1[[#This Row],[sum_GDP]]-1</f>
        <v>2.7556037103719344E-2</v>
      </c>
      <c r="H164" s="6" t="e">
        <f>VLOOKUP(otazka5_1[[#This Row],[year]],'otazka5-3'!A:D,4,FALSE)</f>
        <v>#N/A</v>
      </c>
      <c r="I164" s="11" t="e">
        <f>otazka5_1[[#This Row],[difference_food]]</f>
        <v>#N/A</v>
      </c>
      <c r="J164" s="11" t="e">
        <f>otazka5_1[[#This Row],[difference_food]]-otazka5_1[[#This Row],[difference]]</f>
        <v>#N/A</v>
      </c>
    </row>
    <row r="165" spans="1:10" hidden="1" x14ac:dyDescent="0.3">
      <c r="A165">
        <v>1975</v>
      </c>
      <c r="B165">
        <v>98942856722.30806</v>
      </c>
      <c r="C165">
        <v>25964754</v>
      </c>
      <c r="D165" t="str">
        <f>_xlfn.CONCAT(otazka5_1[[#This Row],[year]],otazka5_1[[#This Row],[region_in_world]])</f>
        <v>1975Caribbean</v>
      </c>
      <c r="E165" t="s">
        <v>73</v>
      </c>
      <c r="F165">
        <f>VLOOKUP(otazka5_1[[#This Row],[compare_value]],'otazka5-2'!B:C,2,FALSE)</f>
        <v>103880360900.87614</v>
      </c>
      <c r="G165" s="6">
        <f>otazka5_1[[#This Row],[sum_GDP_prev_year]]/otazka5_1[[#This Row],[sum_GDP]]-1</f>
        <v>4.99025835935345E-2</v>
      </c>
      <c r="H165" s="6" t="e">
        <f>VLOOKUP(otazka5_1[[#This Row],[year]],'otazka5-3'!A:D,4,FALSE)</f>
        <v>#N/A</v>
      </c>
      <c r="I165" s="11" t="e">
        <f>otazka5_1[[#This Row],[difference_food]]</f>
        <v>#N/A</v>
      </c>
      <c r="J165" s="11" t="e">
        <f>otazka5_1[[#This Row],[difference_food]]-otazka5_1[[#This Row],[difference]]</f>
        <v>#N/A</v>
      </c>
    </row>
    <row r="166" spans="1:10" hidden="1" x14ac:dyDescent="0.3">
      <c r="A166">
        <v>1976</v>
      </c>
      <c r="B166">
        <v>103880360900.87614</v>
      </c>
      <c r="C166">
        <v>26393503</v>
      </c>
      <c r="D166" t="str">
        <f>_xlfn.CONCAT(otazka5_1[[#This Row],[year]],otazka5_1[[#This Row],[region_in_world]])</f>
        <v>1976Caribbean</v>
      </c>
      <c r="E166" t="s">
        <v>73</v>
      </c>
      <c r="F166">
        <f>VLOOKUP(otazka5_1[[#This Row],[compare_value]],'otazka5-2'!B:C,2,FALSE)</f>
        <v>110672691405.89064</v>
      </c>
      <c r="G166" s="6">
        <f>otazka5_1[[#This Row],[sum_GDP_prev_year]]/otazka5_1[[#This Row],[sum_GDP]]-1</f>
        <v>6.5386088824776145E-2</v>
      </c>
      <c r="H166" s="6" t="e">
        <f>VLOOKUP(otazka5_1[[#This Row],[year]],'otazka5-3'!A:D,4,FALSE)</f>
        <v>#N/A</v>
      </c>
      <c r="I166" s="11" t="e">
        <f>otazka5_1[[#This Row],[difference_food]]</f>
        <v>#N/A</v>
      </c>
      <c r="J166" s="11" t="e">
        <f>otazka5_1[[#This Row],[difference_food]]-otazka5_1[[#This Row],[difference]]</f>
        <v>#N/A</v>
      </c>
    </row>
    <row r="167" spans="1:10" hidden="1" x14ac:dyDescent="0.3">
      <c r="A167">
        <v>1977</v>
      </c>
      <c r="B167">
        <v>110672691405.89064</v>
      </c>
      <c r="C167">
        <v>27031742</v>
      </c>
      <c r="D167" t="str">
        <f>_xlfn.CONCAT(otazka5_1[[#This Row],[year]],otazka5_1[[#This Row],[region_in_world]])</f>
        <v>1977Caribbean</v>
      </c>
      <c r="E167" t="s">
        <v>73</v>
      </c>
      <c r="F167">
        <f>VLOOKUP(otazka5_1[[#This Row],[compare_value]],'otazka5-2'!B:C,2,FALSE)</f>
        <v>117112022492.84439</v>
      </c>
      <c r="G167" s="6">
        <f>otazka5_1[[#This Row],[sum_GDP_prev_year]]/otazka5_1[[#This Row],[sum_GDP]]-1</f>
        <v>5.8183559152253705E-2</v>
      </c>
      <c r="H167" s="6" t="e">
        <f>VLOOKUP(otazka5_1[[#This Row],[year]],'otazka5-3'!A:D,4,FALSE)</f>
        <v>#N/A</v>
      </c>
      <c r="I167" s="11" t="e">
        <f>otazka5_1[[#This Row],[difference_food]]</f>
        <v>#N/A</v>
      </c>
      <c r="J167" s="11" t="e">
        <f>otazka5_1[[#This Row],[difference_food]]-otazka5_1[[#This Row],[difference]]</f>
        <v>#N/A</v>
      </c>
    </row>
    <row r="168" spans="1:10" hidden="1" x14ac:dyDescent="0.3">
      <c r="A168">
        <v>1978</v>
      </c>
      <c r="B168">
        <v>117112022492.84439</v>
      </c>
      <c r="C168">
        <v>27432166</v>
      </c>
      <c r="D168" t="str">
        <f>_xlfn.CONCAT(otazka5_1[[#This Row],[year]],otazka5_1[[#This Row],[region_in_world]])</f>
        <v>1978Caribbean</v>
      </c>
      <c r="E168" t="s">
        <v>73</v>
      </c>
      <c r="F168">
        <f>VLOOKUP(otazka5_1[[#This Row],[compare_value]],'otazka5-2'!B:C,2,FALSE)</f>
        <v>122591417267.93451</v>
      </c>
      <c r="G168" s="6">
        <f>otazka5_1[[#This Row],[sum_GDP_prev_year]]/otazka5_1[[#This Row],[sum_GDP]]-1</f>
        <v>4.6787636815211808E-2</v>
      </c>
      <c r="H168" s="6" t="e">
        <f>VLOOKUP(otazka5_1[[#This Row],[year]],'otazka5-3'!A:D,4,FALSE)</f>
        <v>#N/A</v>
      </c>
      <c r="I168" s="11" t="e">
        <f>otazka5_1[[#This Row],[difference_food]]</f>
        <v>#N/A</v>
      </c>
      <c r="J168" s="11" t="e">
        <f>otazka5_1[[#This Row],[difference_food]]-otazka5_1[[#This Row],[difference]]</f>
        <v>#N/A</v>
      </c>
    </row>
    <row r="169" spans="1:10" hidden="1" x14ac:dyDescent="0.3">
      <c r="A169">
        <v>1979</v>
      </c>
      <c r="B169">
        <v>122591417267.93451</v>
      </c>
      <c r="C169">
        <v>27829212</v>
      </c>
      <c r="D169" t="str">
        <f>_xlfn.CONCAT(otazka5_1[[#This Row],[year]],otazka5_1[[#This Row],[region_in_world]])</f>
        <v>1979Caribbean</v>
      </c>
      <c r="E169" t="s">
        <v>73</v>
      </c>
      <c r="F169">
        <f>VLOOKUP(otazka5_1[[#This Row],[compare_value]],'otazka5-2'!B:C,2,FALSE)</f>
        <v>125443714602.41322</v>
      </c>
      <c r="G169" s="6">
        <f>otazka5_1[[#This Row],[sum_GDP_prev_year]]/otazka5_1[[#This Row],[sum_GDP]]-1</f>
        <v>2.3266696788770913E-2</v>
      </c>
      <c r="H169" s="6" t="e">
        <f>VLOOKUP(otazka5_1[[#This Row],[year]],'otazka5-3'!A:D,4,FALSE)</f>
        <v>#N/A</v>
      </c>
      <c r="I169" s="11" t="e">
        <f>otazka5_1[[#This Row],[difference_food]]</f>
        <v>#N/A</v>
      </c>
      <c r="J169" s="11" t="e">
        <f>otazka5_1[[#This Row],[difference_food]]-otazka5_1[[#This Row],[difference]]</f>
        <v>#N/A</v>
      </c>
    </row>
    <row r="170" spans="1:10" hidden="1" x14ac:dyDescent="0.3">
      <c r="A170">
        <v>1980</v>
      </c>
      <c r="B170">
        <v>125443714602.41322</v>
      </c>
      <c r="C170">
        <v>28228742</v>
      </c>
      <c r="D170" t="str">
        <f>_xlfn.CONCAT(otazka5_1[[#This Row],[year]],otazka5_1[[#This Row],[region_in_world]])</f>
        <v>1980Caribbean</v>
      </c>
      <c r="E170" t="s">
        <v>73</v>
      </c>
      <c r="F170">
        <f>VLOOKUP(otazka5_1[[#This Row],[compare_value]],'otazka5-2'!B:C,2,FALSE)</f>
        <v>132853306427.60776</v>
      </c>
      <c r="G170" s="6">
        <f>otazka5_1[[#This Row],[sum_GDP_prev_year]]/otazka5_1[[#This Row],[sum_GDP]]-1</f>
        <v>5.9067063253657848E-2</v>
      </c>
      <c r="H170" s="6" t="e">
        <f>VLOOKUP(otazka5_1[[#This Row],[year]],'otazka5-3'!A:D,4,FALSE)</f>
        <v>#N/A</v>
      </c>
      <c r="I170" s="11" t="e">
        <f>otazka5_1[[#This Row],[difference_food]]</f>
        <v>#N/A</v>
      </c>
      <c r="J170" s="11" t="e">
        <f>otazka5_1[[#This Row],[difference_food]]-otazka5_1[[#This Row],[difference]]</f>
        <v>#N/A</v>
      </c>
    </row>
    <row r="171" spans="1:10" hidden="1" x14ac:dyDescent="0.3">
      <c r="A171">
        <v>1981</v>
      </c>
      <c r="B171">
        <v>132853306427.60776</v>
      </c>
      <c r="C171">
        <v>28630618</v>
      </c>
      <c r="D171" t="str">
        <f>_xlfn.CONCAT(otazka5_1[[#This Row],[year]],otazka5_1[[#This Row],[region_in_world]])</f>
        <v>1981Caribbean</v>
      </c>
      <c r="E171" t="s">
        <v>73</v>
      </c>
      <c r="F171">
        <f>VLOOKUP(otazka5_1[[#This Row],[compare_value]],'otazka5-2'!B:C,2,FALSE)</f>
        <v>135581754729.73746</v>
      </c>
      <c r="G171" s="6">
        <f>otazka5_1[[#This Row],[sum_GDP_prev_year]]/otazka5_1[[#This Row],[sum_GDP]]-1</f>
        <v>2.053730069274895E-2</v>
      </c>
      <c r="H171" s="6" t="e">
        <f>VLOOKUP(otazka5_1[[#This Row],[year]],'otazka5-3'!A:D,4,FALSE)</f>
        <v>#N/A</v>
      </c>
      <c r="I171" s="11" t="e">
        <f>otazka5_1[[#This Row],[difference_food]]</f>
        <v>#N/A</v>
      </c>
      <c r="J171" s="11" t="e">
        <f>otazka5_1[[#This Row],[difference_food]]-otazka5_1[[#This Row],[difference]]</f>
        <v>#N/A</v>
      </c>
    </row>
    <row r="172" spans="1:10" hidden="1" x14ac:dyDescent="0.3">
      <c r="A172">
        <v>1982</v>
      </c>
      <c r="B172">
        <v>135581754729.73746</v>
      </c>
      <c r="C172">
        <v>29033842</v>
      </c>
      <c r="D172" t="str">
        <f>_xlfn.CONCAT(otazka5_1[[#This Row],[year]],otazka5_1[[#This Row],[region_in_world]])</f>
        <v>1982Caribbean</v>
      </c>
      <c r="E172" t="s">
        <v>73</v>
      </c>
      <c r="F172">
        <f>VLOOKUP(otazka5_1[[#This Row],[compare_value]],'otazka5-2'!B:C,2,FALSE)</f>
        <v>136606389407.24919</v>
      </c>
      <c r="G172" s="6">
        <f>otazka5_1[[#This Row],[sum_GDP_prev_year]]/otazka5_1[[#This Row],[sum_GDP]]-1</f>
        <v>7.5573197850566931E-3</v>
      </c>
      <c r="H172" s="6" t="e">
        <f>VLOOKUP(otazka5_1[[#This Row],[year]],'otazka5-3'!A:D,4,FALSE)</f>
        <v>#N/A</v>
      </c>
      <c r="I172" s="11" t="e">
        <f>otazka5_1[[#This Row],[difference_food]]</f>
        <v>#N/A</v>
      </c>
      <c r="J172" s="11" t="e">
        <f>otazka5_1[[#This Row],[difference_food]]-otazka5_1[[#This Row],[difference]]</f>
        <v>#N/A</v>
      </c>
    </row>
    <row r="173" spans="1:10" hidden="1" x14ac:dyDescent="0.3">
      <c r="A173">
        <v>1983</v>
      </c>
      <c r="B173">
        <v>136606389407.24919</v>
      </c>
      <c r="C173">
        <v>29440595</v>
      </c>
      <c r="D173" t="str">
        <f>_xlfn.CONCAT(otazka5_1[[#This Row],[year]],otazka5_1[[#This Row],[region_in_world]])</f>
        <v>1983Caribbean</v>
      </c>
      <c r="E173" t="s">
        <v>73</v>
      </c>
      <c r="F173">
        <f>VLOOKUP(otazka5_1[[#This Row],[compare_value]],'otazka5-2'!B:C,2,FALSE)</f>
        <v>142447742924.72922</v>
      </c>
      <c r="G173" s="6">
        <f>otazka5_1[[#This Row],[sum_GDP_prev_year]]/otazka5_1[[#This Row],[sum_GDP]]-1</f>
        <v>4.2760470742447154E-2</v>
      </c>
      <c r="H173" s="6" t="e">
        <f>VLOOKUP(otazka5_1[[#This Row],[year]],'otazka5-3'!A:D,4,FALSE)</f>
        <v>#N/A</v>
      </c>
      <c r="I173" s="11" t="e">
        <f>otazka5_1[[#This Row],[difference_food]]</f>
        <v>#N/A</v>
      </c>
      <c r="J173" s="11" t="e">
        <f>otazka5_1[[#This Row],[difference_food]]-otazka5_1[[#This Row],[difference]]</f>
        <v>#N/A</v>
      </c>
    </row>
    <row r="174" spans="1:10" hidden="1" x14ac:dyDescent="0.3">
      <c r="A174">
        <v>1984</v>
      </c>
      <c r="B174">
        <v>142447742924.72922</v>
      </c>
      <c r="C174">
        <v>29853332</v>
      </c>
      <c r="D174" t="str">
        <f>_xlfn.CONCAT(otazka5_1[[#This Row],[year]],otazka5_1[[#This Row],[region_in_world]])</f>
        <v>1984Caribbean</v>
      </c>
      <c r="E174" t="s">
        <v>73</v>
      </c>
      <c r="F174">
        <f>VLOOKUP(otazka5_1[[#This Row],[compare_value]],'otazka5-2'!B:C,2,FALSE)</f>
        <v>143906990131.11584</v>
      </c>
      <c r="G174" s="6">
        <f>otazka5_1[[#This Row],[sum_GDP_prev_year]]/otazka5_1[[#This Row],[sum_GDP]]-1</f>
        <v>1.0244087947098635E-2</v>
      </c>
      <c r="H174" s="6" t="e">
        <f>VLOOKUP(otazka5_1[[#This Row],[year]],'otazka5-3'!A:D,4,FALSE)</f>
        <v>#N/A</v>
      </c>
      <c r="I174" s="11" t="e">
        <f>otazka5_1[[#This Row],[difference_food]]</f>
        <v>#N/A</v>
      </c>
      <c r="J174" s="11" t="e">
        <f>otazka5_1[[#This Row],[difference_food]]-otazka5_1[[#This Row],[difference]]</f>
        <v>#N/A</v>
      </c>
    </row>
    <row r="175" spans="1:10" hidden="1" x14ac:dyDescent="0.3">
      <c r="A175">
        <v>1985</v>
      </c>
      <c r="B175">
        <v>143906990131.11584</v>
      </c>
      <c r="C175">
        <v>30273425</v>
      </c>
      <c r="D175" t="str">
        <f>_xlfn.CONCAT(otazka5_1[[#This Row],[year]],otazka5_1[[#This Row],[region_in_world]])</f>
        <v>1985Caribbean</v>
      </c>
      <c r="E175" t="s">
        <v>73</v>
      </c>
      <c r="F175">
        <f>VLOOKUP(otazka5_1[[#This Row],[compare_value]],'otazka5-2'!B:C,2,FALSE)</f>
        <v>148194303971.63461</v>
      </c>
      <c r="G175" s="6">
        <f>otazka5_1[[#This Row],[sum_GDP_prev_year]]/otazka5_1[[#This Row],[sum_GDP]]-1</f>
        <v>2.9792255654937483E-2</v>
      </c>
      <c r="H175" s="6" t="e">
        <f>VLOOKUP(otazka5_1[[#This Row],[year]],'otazka5-3'!A:D,4,FALSE)</f>
        <v>#N/A</v>
      </c>
      <c r="I175" s="11" t="e">
        <f>otazka5_1[[#This Row],[difference_food]]</f>
        <v>#N/A</v>
      </c>
      <c r="J175" s="11" t="e">
        <f>otazka5_1[[#This Row],[difference_food]]-otazka5_1[[#This Row],[difference]]</f>
        <v>#N/A</v>
      </c>
    </row>
    <row r="176" spans="1:10" hidden="1" x14ac:dyDescent="0.3">
      <c r="A176">
        <v>1986</v>
      </c>
      <c r="B176">
        <v>148194303971.63461</v>
      </c>
      <c r="C176">
        <v>30764729</v>
      </c>
      <c r="D176" t="str">
        <f>_xlfn.CONCAT(otazka5_1[[#This Row],[year]],otazka5_1[[#This Row],[region_in_world]])</f>
        <v>1986Caribbean</v>
      </c>
      <c r="E176" t="s">
        <v>73</v>
      </c>
      <c r="F176">
        <f>VLOOKUP(otazka5_1[[#This Row],[compare_value]],'otazka5-2'!B:C,2,FALSE)</f>
        <v>152530755202.29065</v>
      </c>
      <c r="G176" s="6">
        <f>otazka5_1[[#This Row],[sum_GDP_prev_year]]/otazka5_1[[#This Row],[sum_GDP]]-1</f>
        <v>2.9261929199964731E-2</v>
      </c>
      <c r="H176" s="6" t="e">
        <f>VLOOKUP(otazka5_1[[#This Row],[year]],'otazka5-3'!A:D,4,FALSE)</f>
        <v>#N/A</v>
      </c>
      <c r="I176" s="11" t="e">
        <f>otazka5_1[[#This Row],[difference_food]]</f>
        <v>#N/A</v>
      </c>
      <c r="J176" s="11" t="e">
        <f>otazka5_1[[#This Row],[difference_food]]-otazka5_1[[#This Row],[difference]]</f>
        <v>#N/A</v>
      </c>
    </row>
    <row r="177" spans="1:10" hidden="1" x14ac:dyDescent="0.3">
      <c r="A177">
        <v>1987</v>
      </c>
      <c r="B177">
        <v>152530755202.29065</v>
      </c>
      <c r="C177">
        <v>31199929</v>
      </c>
      <c r="D177" t="str">
        <f>_xlfn.CONCAT(otazka5_1[[#This Row],[year]],otazka5_1[[#This Row],[region_in_world]])</f>
        <v>1987Caribbean</v>
      </c>
      <c r="E177" t="s">
        <v>73</v>
      </c>
      <c r="F177">
        <f>VLOOKUP(otazka5_1[[#This Row],[compare_value]],'otazka5-2'!B:C,2,FALSE)</f>
        <v>158429785755.7934</v>
      </c>
      <c r="G177" s="6">
        <f>otazka5_1[[#This Row],[sum_GDP_prev_year]]/otazka5_1[[#This Row],[sum_GDP]]-1</f>
        <v>3.8674367970441548E-2</v>
      </c>
      <c r="H177" s="6" t="e">
        <f>VLOOKUP(otazka5_1[[#This Row],[year]],'otazka5-3'!A:D,4,FALSE)</f>
        <v>#N/A</v>
      </c>
      <c r="I177" s="11" t="e">
        <f>otazka5_1[[#This Row],[difference_food]]</f>
        <v>#N/A</v>
      </c>
      <c r="J177" s="11" t="e">
        <f>otazka5_1[[#This Row],[difference_food]]-otazka5_1[[#This Row],[difference]]</f>
        <v>#N/A</v>
      </c>
    </row>
    <row r="178" spans="1:10" hidden="1" x14ac:dyDescent="0.3">
      <c r="A178">
        <v>1988</v>
      </c>
      <c r="B178">
        <v>158429785755.7934</v>
      </c>
      <c r="C178">
        <v>31637780</v>
      </c>
      <c r="D178" t="str">
        <f>_xlfn.CONCAT(otazka5_1[[#This Row],[year]],otazka5_1[[#This Row],[region_in_world]])</f>
        <v>1988Caribbean</v>
      </c>
      <c r="E178" t="s">
        <v>73</v>
      </c>
      <c r="F178">
        <f>VLOOKUP(otazka5_1[[#This Row],[compare_value]],'otazka5-2'!B:C,2,FALSE)</f>
        <v>162884201549.37302</v>
      </c>
      <c r="G178" s="6">
        <f>otazka5_1[[#This Row],[sum_GDP_prev_year]]/otazka5_1[[#This Row],[sum_GDP]]-1</f>
        <v>2.8116024851827737E-2</v>
      </c>
      <c r="H178" s="6" t="e">
        <f>VLOOKUP(otazka5_1[[#This Row],[year]],'otazka5-3'!A:D,4,FALSE)</f>
        <v>#N/A</v>
      </c>
      <c r="I178" s="11" t="e">
        <f>otazka5_1[[#This Row],[difference_food]]</f>
        <v>#N/A</v>
      </c>
      <c r="J178" s="11" t="e">
        <f>otazka5_1[[#This Row],[difference_food]]-otazka5_1[[#This Row],[difference]]</f>
        <v>#N/A</v>
      </c>
    </row>
    <row r="179" spans="1:10" hidden="1" x14ac:dyDescent="0.3">
      <c r="A179">
        <v>1989</v>
      </c>
      <c r="B179">
        <v>162884201549.37302</v>
      </c>
      <c r="C179">
        <v>32072226</v>
      </c>
      <c r="D179" t="str">
        <f>_xlfn.CONCAT(otazka5_1[[#This Row],[year]],otazka5_1[[#This Row],[region_in_world]])</f>
        <v>1989Caribbean</v>
      </c>
      <c r="E179" t="s">
        <v>73</v>
      </c>
      <c r="F179">
        <f>VLOOKUP(otazka5_1[[#This Row],[compare_value]],'otazka5-2'!B:C,2,FALSE)</f>
        <v>159234530425.60657</v>
      </c>
      <c r="G179" s="6">
        <f>otazka5_1[[#This Row],[sum_GDP_prev_year]]/otazka5_1[[#This Row],[sum_GDP]]-1</f>
        <v>-2.2406538442957369E-2</v>
      </c>
      <c r="H179" s="6" t="e">
        <f>VLOOKUP(otazka5_1[[#This Row],[year]],'otazka5-3'!A:D,4,FALSE)</f>
        <v>#N/A</v>
      </c>
      <c r="I179" s="11" t="e">
        <f>otazka5_1[[#This Row],[difference_food]]</f>
        <v>#N/A</v>
      </c>
      <c r="J179" s="11" t="e">
        <f>otazka5_1[[#This Row],[difference_food]]-otazka5_1[[#This Row],[difference]]</f>
        <v>#N/A</v>
      </c>
    </row>
    <row r="180" spans="1:10" hidden="1" x14ac:dyDescent="0.3">
      <c r="A180">
        <v>1990</v>
      </c>
      <c r="B180">
        <v>159234530425.60657</v>
      </c>
      <c r="C180">
        <v>32498782</v>
      </c>
      <c r="D180" t="str">
        <f>_xlfn.CONCAT(otazka5_1[[#This Row],[year]],otazka5_1[[#This Row],[region_in_world]])</f>
        <v>1990Caribbean</v>
      </c>
      <c r="E180" t="s">
        <v>73</v>
      </c>
      <c r="F180">
        <f>VLOOKUP(otazka5_1[[#This Row],[compare_value]],'otazka5-2'!B:C,2,FALSE)</f>
        <v>156956909814.80542</v>
      </c>
      <c r="G180" s="6">
        <f>otazka5_1[[#This Row],[sum_GDP_prev_year]]/otazka5_1[[#This Row],[sum_GDP]]-1</f>
        <v>-1.4303559690937995E-2</v>
      </c>
      <c r="H180" s="6" t="e">
        <f>VLOOKUP(otazka5_1[[#This Row],[year]],'otazka5-3'!A:D,4,FALSE)</f>
        <v>#N/A</v>
      </c>
      <c r="I180" s="11" t="e">
        <f>otazka5_1[[#This Row],[difference_food]]</f>
        <v>#N/A</v>
      </c>
      <c r="J180" s="11" t="e">
        <f>otazka5_1[[#This Row],[difference_food]]-otazka5_1[[#This Row],[difference]]</f>
        <v>#N/A</v>
      </c>
    </row>
    <row r="181" spans="1:10" hidden="1" x14ac:dyDescent="0.3">
      <c r="A181">
        <v>1991</v>
      </c>
      <c r="B181">
        <v>156956909814.80542</v>
      </c>
      <c r="C181">
        <v>32909842</v>
      </c>
      <c r="D181" t="str">
        <f>_xlfn.CONCAT(otazka5_1[[#This Row],[year]],otazka5_1[[#This Row],[region_in_world]])</f>
        <v>1991Caribbean</v>
      </c>
      <c r="E181" t="s">
        <v>73</v>
      </c>
      <c r="F181">
        <f>VLOOKUP(otazka5_1[[#This Row],[compare_value]],'otazka5-2'!B:C,2,FALSE)</f>
        <v>157701845886.61475</v>
      </c>
      <c r="G181" s="6">
        <f>otazka5_1[[#This Row],[sum_GDP_prev_year]]/otazka5_1[[#This Row],[sum_GDP]]-1</f>
        <v>4.7461183626020809E-3</v>
      </c>
      <c r="H181" s="6" t="e">
        <f>VLOOKUP(otazka5_1[[#This Row],[year]],'otazka5-3'!A:D,4,FALSE)</f>
        <v>#N/A</v>
      </c>
      <c r="I181" s="11" t="e">
        <f>otazka5_1[[#This Row],[difference_food]]</f>
        <v>#N/A</v>
      </c>
      <c r="J181" s="11" t="e">
        <f>otazka5_1[[#This Row],[difference_food]]-otazka5_1[[#This Row],[difference]]</f>
        <v>#N/A</v>
      </c>
    </row>
    <row r="182" spans="1:10" hidden="1" x14ac:dyDescent="0.3">
      <c r="A182">
        <v>1992</v>
      </c>
      <c r="B182">
        <v>157701845886.61475</v>
      </c>
      <c r="C182">
        <v>33310420</v>
      </c>
      <c r="D182" t="str">
        <f>_xlfn.CONCAT(otazka5_1[[#This Row],[year]],otazka5_1[[#This Row],[region_in_world]])</f>
        <v>1992Caribbean</v>
      </c>
      <c r="E182" t="s">
        <v>73</v>
      </c>
      <c r="F182">
        <f>VLOOKUP(otazka5_1[[#This Row],[compare_value]],'otazka5-2'!B:C,2,FALSE)</f>
        <v>157755981003.38474</v>
      </c>
      <c r="G182" s="6">
        <f>otazka5_1[[#This Row],[sum_GDP_prev_year]]/otazka5_1[[#This Row],[sum_GDP]]-1</f>
        <v>3.4327509906839637E-4</v>
      </c>
      <c r="H182" s="6" t="e">
        <f>VLOOKUP(otazka5_1[[#This Row],[year]],'otazka5-3'!A:D,4,FALSE)</f>
        <v>#N/A</v>
      </c>
      <c r="I182" s="11" t="e">
        <f>otazka5_1[[#This Row],[difference_food]]</f>
        <v>#N/A</v>
      </c>
      <c r="J182" s="11" t="e">
        <f>otazka5_1[[#This Row],[difference_food]]-otazka5_1[[#This Row],[difference]]</f>
        <v>#N/A</v>
      </c>
    </row>
    <row r="183" spans="1:10" hidden="1" x14ac:dyDescent="0.3">
      <c r="A183">
        <v>1993</v>
      </c>
      <c r="B183">
        <v>157755981003.38474</v>
      </c>
      <c r="C183">
        <v>33711341</v>
      </c>
      <c r="D183" t="str">
        <f>_xlfn.CONCAT(otazka5_1[[#This Row],[year]],otazka5_1[[#This Row],[region_in_world]])</f>
        <v>1993Caribbean</v>
      </c>
      <c r="E183" t="s">
        <v>73</v>
      </c>
      <c r="F183">
        <f>VLOOKUP(otazka5_1[[#This Row],[compare_value]],'otazka5-2'!B:C,2,FALSE)</f>
        <v>161122516088.56726</v>
      </c>
      <c r="G183" s="6">
        <f>otazka5_1[[#This Row],[sum_GDP_prev_year]]/otazka5_1[[#This Row],[sum_GDP]]-1</f>
        <v>2.1340142312007204E-2</v>
      </c>
      <c r="H183" s="6" t="e">
        <f>VLOOKUP(otazka5_1[[#This Row],[year]],'otazka5-3'!A:D,4,FALSE)</f>
        <v>#N/A</v>
      </c>
      <c r="I183" s="11" t="e">
        <f>otazka5_1[[#This Row],[difference_food]]</f>
        <v>#N/A</v>
      </c>
      <c r="J183" s="11" t="e">
        <f>otazka5_1[[#This Row],[difference_food]]-otazka5_1[[#This Row],[difference]]</f>
        <v>#N/A</v>
      </c>
    </row>
    <row r="184" spans="1:10" hidden="1" x14ac:dyDescent="0.3">
      <c r="A184">
        <v>1994</v>
      </c>
      <c r="B184">
        <v>161122516088.56726</v>
      </c>
      <c r="C184">
        <v>34111480</v>
      </c>
      <c r="D184" t="str">
        <f>_xlfn.CONCAT(otazka5_1[[#This Row],[year]],otazka5_1[[#This Row],[region_in_world]])</f>
        <v>1994Caribbean</v>
      </c>
      <c r="E184" t="s">
        <v>73</v>
      </c>
      <c r="F184">
        <f>VLOOKUP(otazka5_1[[#This Row],[compare_value]],'otazka5-2'!B:C,2,FALSE)</f>
        <v>167957325932.28156</v>
      </c>
      <c r="G184" s="6">
        <f>otazka5_1[[#This Row],[sum_GDP_prev_year]]/otazka5_1[[#This Row],[sum_GDP]]-1</f>
        <v>4.2419954762606071E-2</v>
      </c>
      <c r="H184" s="6" t="e">
        <f>VLOOKUP(otazka5_1[[#This Row],[year]],'otazka5-3'!A:D,4,FALSE)</f>
        <v>#N/A</v>
      </c>
      <c r="I184" s="11" t="e">
        <f>otazka5_1[[#This Row],[difference_food]]</f>
        <v>#N/A</v>
      </c>
      <c r="J184" s="11" t="e">
        <f>otazka5_1[[#This Row],[difference_food]]-otazka5_1[[#This Row],[difference]]</f>
        <v>#N/A</v>
      </c>
    </row>
    <row r="185" spans="1:10" hidden="1" x14ac:dyDescent="0.3">
      <c r="A185">
        <v>1995</v>
      </c>
      <c r="B185">
        <v>167957325932.28156</v>
      </c>
      <c r="C185">
        <v>34509344</v>
      </c>
      <c r="D185" t="str">
        <f>_xlfn.CONCAT(otazka5_1[[#This Row],[year]],otazka5_1[[#This Row],[region_in_world]])</f>
        <v>1995Caribbean</v>
      </c>
      <c r="E185" t="s">
        <v>73</v>
      </c>
      <c r="F185">
        <f>VLOOKUP(otazka5_1[[#This Row],[compare_value]],'otazka5-2'!B:C,2,FALSE)</f>
        <v>174826436196.22559</v>
      </c>
      <c r="G185" s="6">
        <f>otazka5_1[[#This Row],[sum_GDP_prev_year]]/otazka5_1[[#This Row],[sum_GDP]]-1</f>
        <v>4.0897949677488832E-2</v>
      </c>
      <c r="H185" s="6" t="e">
        <f>VLOOKUP(otazka5_1[[#This Row],[year]],'otazka5-3'!A:D,4,FALSE)</f>
        <v>#N/A</v>
      </c>
      <c r="I185" s="11" t="e">
        <f>otazka5_1[[#This Row],[difference_food]]</f>
        <v>#N/A</v>
      </c>
      <c r="J185" s="11" t="e">
        <f>otazka5_1[[#This Row],[difference_food]]-otazka5_1[[#This Row],[difference]]</f>
        <v>#N/A</v>
      </c>
    </row>
    <row r="186" spans="1:10" hidden="1" x14ac:dyDescent="0.3">
      <c r="A186">
        <v>1996</v>
      </c>
      <c r="B186">
        <v>174826436196.22559</v>
      </c>
      <c r="C186">
        <v>34912566</v>
      </c>
      <c r="D186" t="str">
        <f>_xlfn.CONCAT(otazka5_1[[#This Row],[year]],otazka5_1[[#This Row],[region_in_world]])</f>
        <v>1996Caribbean</v>
      </c>
      <c r="E186" t="s">
        <v>73</v>
      </c>
      <c r="F186">
        <f>VLOOKUP(otazka5_1[[#This Row],[compare_value]],'otazka5-2'!B:C,2,FALSE)</f>
        <v>183054266793.1579</v>
      </c>
      <c r="G186" s="6">
        <f>otazka5_1[[#This Row],[sum_GDP_prev_year]]/otazka5_1[[#This Row],[sum_GDP]]-1</f>
        <v>4.7062851453983701E-2</v>
      </c>
      <c r="H186" s="6" t="e">
        <f>VLOOKUP(otazka5_1[[#This Row],[year]],'otazka5-3'!A:D,4,FALSE)</f>
        <v>#N/A</v>
      </c>
      <c r="I186" s="11" t="e">
        <f>otazka5_1[[#This Row],[difference_food]]</f>
        <v>#N/A</v>
      </c>
      <c r="J186" s="11" t="e">
        <f>otazka5_1[[#This Row],[difference_food]]-otazka5_1[[#This Row],[difference]]</f>
        <v>#N/A</v>
      </c>
    </row>
    <row r="187" spans="1:10" hidden="1" x14ac:dyDescent="0.3">
      <c r="A187">
        <v>1997</v>
      </c>
      <c r="B187">
        <v>183054266793.1579</v>
      </c>
      <c r="C187">
        <v>35305539</v>
      </c>
      <c r="D187" t="str">
        <f>_xlfn.CONCAT(otazka5_1[[#This Row],[year]],otazka5_1[[#This Row],[region_in_world]])</f>
        <v>1997Caribbean</v>
      </c>
      <c r="E187" t="s">
        <v>73</v>
      </c>
      <c r="F187">
        <f>VLOOKUP(otazka5_1[[#This Row],[compare_value]],'otazka5-2'!B:C,2,FALSE)</f>
        <v>190514098522.40918</v>
      </c>
      <c r="G187" s="6">
        <f>otazka5_1[[#This Row],[sum_GDP_prev_year]]/otazka5_1[[#This Row],[sum_GDP]]-1</f>
        <v>4.0752023211130695E-2</v>
      </c>
      <c r="H187" s="6" t="e">
        <f>VLOOKUP(otazka5_1[[#This Row],[year]],'otazka5-3'!A:D,4,FALSE)</f>
        <v>#N/A</v>
      </c>
      <c r="I187" s="11" t="e">
        <f>otazka5_1[[#This Row],[difference_food]]</f>
        <v>#N/A</v>
      </c>
      <c r="J187" s="11" t="e">
        <f>otazka5_1[[#This Row],[difference_food]]-otazka5_1[[#This Row],[difference]]</f>
        <v>#N/A</v>
      </c>
    </row>
    <row r="188" spans="1:10" hidden="1" x14ac:dyDescent="0.3">
      <c r="A188">
        <v>1998</v>
      </c>
      <c r="B188">
        <v>190514098522.40918</v>
      </c>
      <c r="C188">
        <v>35681526</v>
      </c>
      <c r="D188" t="str">
        <f>_xlfn.CONCAT(otazka5_1[[#This Row],[year]],otazka5_1[[#This Row],[region_in_world]])</f>
        <v>1998Caribbean</v>
      </c>
      <c r="E188" t="s">
        <v>73</v>
      </c>
      <c r="F188">
        <f>VLOOKUP(otazka5_1[[#This Row],[compare_value]],'otazka5-2'!B:C,2,FALSE)</f>
        <v>200404218406.6456</v>
      </c>
      <c r="G188" s="6">
        <f>otazka5_1[[#This Row],[sum_GDP_prev_year]]/otazka5_1[[#This Row],[sum_GDP]]-1</f>
        <v>5.1912797850354853E-2</v>
      </c>
      <c r="H188" s="6" t="e">
        <f>VLOOKUP(otazka5_1[[#This Row],[year]],'otazka5-3'!A:D,4,FALSE)</f>
        <v>#N/A</v>
      </c>
      <c r="I188" s="11" t="e">
        <f>otazka5_1[[#This Row],[difference_food]]</f>
        <v>#N/A</v>
      </c>
      <c r="J188" s="11" t="e">
        <f>otazka5_1[[#This Row],[difference_food]]-otazka5_1[[#This Row],[difference]]</f>
        <v>#N/A</v>
      </c>
    </row>
    <row r="189" spans="1:10" hidden="1" x14ac:dyDescent="0.3">
      <c r="A189">
        <v>1999</v>
      </c>
      <c r="B189">
        <v>200404218406.6456</v>
      </c>
      <c r="C189">
        <v>36050111</v>
      </c>
      <c r="D189" t="str">
        <f>_xlfn.CONCAT(otazka5_1[[#This Row],[year]],otazka5_1[[#This Row],[region_in_world]])</f>
        <v>1999Caribbean</v>
      </c>
      <c r="E189" t="s">
        <v>73</v>
      </c>
      <c r="F189">
        <f>VLOOKUP(otazka5_1[[#This Row],[compare_value]],'otazka5-2'!B:C,2,FALSE)</f>
        <v>208465016468.21942</v>
      </c>
      <c r="G189" s="6">
        <f>otazka5_1[[#This Row],[sum_GDP_prev_year]]/otazka5_1[[#This Row],[sum_GDP]]-1</f>
        <v>4.0222696536344582E-2</v>
      </c>
      <c r="H189" s="6" t="e">
        <f>VLOOKUP(otazka5_1[[#This Row],[year]],'otazka5-3'!A:D,4,FALSE)</f>
        <v>#N/A</v>
      </c>
      <c r="I189" s="11" t="e">
        <f>otazka5_1[[#This Row],[difference_food]]</f>
        <v>#N/A</v>
      </c>
      <c r="J189" s="11" t="e">
        <f>otazka5_1[[#This Row],[difference_food]]-otazka5_1[[#This Row],[difference]]</f>
        <v>#N/A</v>
      </c>
    </row>
    <row r="190" spans="1:10" hidden="1" x14ac:dyDescent="0.3">
      <c r="A190">
        <v>2000</v>
      </c>
      <c r="B190">
        <v>208465016468.21942</v>
      </c>
      <c r="C190">
        <v>36404875</v>
      </c>
      <c r="D190" t="str">
        <f>_xlfn.CONCAT(otazka5_1[[#This Row],[year]],otazka5_1[[#This Row],[region_in_world]])</f>
        <v>2000Caribbean</v>
      </c>
      <c r="E190" t="s">
        <v>73</v>
      </c>
      <c r="F190">
        <f>VLOOKUP(otazka5_1[[#This Row],[compare_value]],'otazka5-2'!B:C,2,FALSE)</f>
        <v>216770704581.54596</v>
      </c>
      <c r="G190" s="6">
        <f>otazka5_1[[#This Row],[sum_GDP_prev_year]]/otazka5_1[[#This Row],[sum_GDP]]-1</f>
        <v>3.9842119574977852E-2</v>
      </c>
      <c r="H190" s="6" t="e">
        <f>VLOOKUP(otazka5_1[[#This Row],[year]],'otazka5-3'!A:D,4,FALSE)</f>
        <v>#N/A</v>
      </c>
      <c r="I190" s="11" t="e">
        <f>otazka5_1[[#This Row],[difference_food]]</f>
        <v>#N/A</v>
      </c>
      <c r="J190" s="11" t="e">
        <f>otazka5_1[[#This Row],[difference_food]]-otazka5_1[[#This Row],[difference]]</f>
        <v>#N/A</v>
      </c>
    </row>
    <row r="191" spans="1:10" hidden="1" x14ac:dyDescent="0.3">
      <c r="A191">
        <v>2001</v>
      </c>
      <c r="B191">
        <v>216770704581.54596</v>
      </c>
      <c r="C191">
        <v>36752703</v>
      </c>
      <c r="D191" t="str">
        <f>_xlfn.CONCAT(otazka5_1[[#This Row],[year]],otazka5_1[[#This Row],[region_in_world]])</f>
        <v>2001Caribbean</v>
      </c>
      <c r="E191" t="s">
        <v>73</v>
      </c>
      <c r="F191">
        <f>VLOOKUP(otazka5_1[[#This Row],[compare_value]],'otazka5-2'!B:C,2,FALSE)</f>
        <v>221154177139.44287</v>
      </c>
      <c r="G191" s="6">
        <f>otazka5_1[[#This Row],[sum_GDP_prev_year]]/otazka5_1[[#This Row],[sum_GDP]]-1</f>
        <v>2.0221701850158924E-2</v>
      </c>
      <c r="H191" s="6" t="e">
        <f>VLOOKUP(otazka5_1[[#This Row],[year]],'otazka5-3'!A:D,4,FALSE)</f>
        <v>#N/A</v>
      </c>
      <c r="I191" s="11" t="e">
        <f>otazka5_1[[#This Row],[difference_food]]</f>
        <v>#N/A</v>
      </c>
      <c r="J191" s="11" t="e">
        <f>otazka5_1[[#This Row],[difference_food]]-otazka5_1[[#This Row],[difference]]</f>
        <v>#N/A</v>
      </c>
    </row>
    <row r="192" spans="1:10" hidden="1" x14ac:dyDescent="0.3">
      <c r="A192">
        <v>2002</v>
      </c>
      <c r="B192">
        <v>221154177139.44287</v>
      </c>
      <c r="C192">
        <v>37092729</v>
      </c>
      <c r="D192" t="str">
        <f>_xlfn.CONCAT(otazka5_1[[#This Row],[year]],otazka5_1[[#This Row],[region_in_world]])</f>
        <v>2002Caribbean</v>
      </c>
      <c r="E192" t="s">
        <v>73</v>
      </c>
      <c r="F192">
        <f>VLOOKUP(otazka5_1[[#This Row],[compare_value]],'otazka5-2'!B:C,2,FALSE)</f>
        <v>225343623980.06467</v>
      </c>
      <c r="G192" s="6">
        <f>otazka5_1[[#This Row],[sum_GDP_prev_year]]/otazka5_1[[#This Row],[sum_GDP]]-1</f>
        <v>1.8943557362609775E-2</v>
      </c>
      <c r="H192" s="6" t="e">
        <f>VLOOKUP(otazka5_1[[#This Row],[year]],'otazka5-3'!A:D,4,FALSE)</f>
        <v>#N/A</v>
      </c>
      <c r="I192" s="11" t="e">
        <f>otazka5_1[[#This Row],[difference_food]]</f>
        <v>#N/A</v>
      </c>
      <c r="J192" s="11" t="e">
        <f>otazka5_1[[#This Row],[difference_food]]-otazka5_1[[#This Row],[difference]]</f>
        <v>#N/A</v>
      </c>
    </row>
    <row r="193" spans="1:10" hidden="1" x14ac:dyDescent="0.3">
      <c r="A193">
        <v>2003</v>
      </c>
      <c r="B193">
        <v>225343623980.06467</v>
      </c>
      <c r="C193">
        <v>37423470</v>
      </c>
      <c r="D193" t="str">
        <f>_xlfn.CONCAT(otazka5_1[[#This Row],[year]],otazka5_1[[#This Row],[region_in_world]])</f>
        <v>2003Caribbean</v>
      </c>
      <c r="E193" t="s">
        <v>73</v>
      </c>
      <c r="F193">
        <f>VLOOKUP(otazka5_1[[#This Row],[compare_value]],'otazka5-2'!B:C,2,FALSE)</f>
        <v>238990436721.45465</v>
      </c>
      <c r="G193" s="6">
        <f>otazka5_1[[#This Row],[sum_GDP_prev_year]]/otazka5_1[[#This Row],[sum_GDP]]-1</f>
        <v>6.0560012750115577E-2</v>
      </c>
      <c r="H193" s="6" t="e">
        <f>VLOOKUP(otazka5_1[[#This Row],[year]],'otazka5-3'!A:D,4,FALSE)</f>
        <v>#N/A</v>
      </c>
      <c r="I193" s="11" t="e">
        <f>otazka5_1[[#This Row],[difference_food]]</f>
        <v>#N/A</v>
      </c>
      <c r="J193" s="11" t="e">
        <f>otazka5_1[[#This Row],[difference_food]]-otazka5_1[[#This Row],[difference]]</f>
        <v>#N/A</v>
      </c>
    </row>
    <row r="194" spans="1:10" hidden="1" x14ac:dyDescent="0.3">
      <c r="A194">
        <v>2004</v>
      </c>
      <c r="B194">
        <v>238990436721.45465</v>
      </c>
      <c r="C194">
        <v>37743012</v>
      </c>
      <c r="D194" t="str">
        <f>_xlfn.CONCAT(otazka5_1[[#This Row],[year]],otazka5_1[[#This Row],[region_in_world]])</f>
        <v>2004Caribbean</v>
      </c>
      <c r="E194" t="s">
        <v>73</v>
      </c>
      <c r="F194">
        <f>VLOOKUP(otazka5_1[[#This Row],[compare_value]],'otazka5-2'!B:C,2,FALSE)</f>
        <v>247266272686.60315</v>
      </c>
      <c r="G194" s="6">
        <f>otazka5_1[[#This Row],[sum_GDP_prev_year]]/otazka5_1[[#This Row],[sum_GDP]]-1</f>
        <v>3.4628314332066923E-2</v>
      </c>
      <c r="H194" s="6" t="e">
        <f>VLOOKUP(otazka5_1[[#This Row],[year]],'otazka5-3'!A:D,4,FALSE)</f>
        <v>#N/A</v>
      </c>
      <c r="I194" s="11" t="e">
        <f>otazka5_1[[#This Row],[difference_food]]</f>
        <v>#N/A</v>
      </c>
      <c r="J194" s="11" t="e">
        <f>otazka5_1[[#This Row],[difference_food]]-otazka5_1[[#This Row],[difference]]</f>
        <v>#N/A</v>
      </c>
    </row>
    <row r="195" spans="1:10" hidden="1" x14ac:dyDescent="0.3">
      <c r="A195">
        <v>2005</v>
      </c>
      <c r="B195">
        <v>247266272686.60315</v>
      </c>
      <c r="C195">
        <v>38045044</v>
      </c>
      <c r="D195" t="str">
        <f>_xlfn.CONCAT(otazka5_1[[#This Row],[year]],otazka5_1[[#This Row],[region_in_world]])</f>
        <v>2005Caribbean</v>
      </c>
      <c r="E195" t="s">
        <v>73</v>
      </c>
      <c r="F195">
        <f>VLOOKUP(otazka5_1[[#This Row],[compare_value]],'otazka5-2'!B:C,2,FALSE)</f>
        <v>263380160134.81265</v>
      </c>
      <c r="G195" s="6">
        <f>otazka5_1[[#This Row],[sum_GDP_prev_year]]/otazka5_1[[#This Row],[sum_GDP]]-1</f>
        <v>6.5168157683328731E-2</v>
      </c>
      <c r="H195" s="6" t="e">
        <f>VLOOKUP(otazka5_1[[#This Row],[year]],'otazka5-3'!A:D,4,FALSE)</f>
        <v>#N/A</v>
      </c>
      <c r="I195" s="11" t="e">
        <f>otazka5_1[[#This Row],[difference_food]]</f>
        <v>#N/A</v>
      </c>
      <c r="J195" s="11" t="e">
        <f>otazka5_1[[#This Row],[difference_food]]-otazka5_1[[#This Row],[difference]]</f>
        <v>#N/A</v>
      </c>
    </row>
    <row r="196" spans="1:10" x14ac:dyDescent="0.3">
      <c r="A196">
        <v>2006</v>
      </c>
      <c r="B196">
        <v>263380160134.81265</v>
      </c>
      <c r="C196">
        <v>38374291</v>
      </c>
      <c r="D196" t="str">
        <f>_xlfn.CONCAT(otazka5_1[[#This Row],[year]],otazka5_1[[#This Row],[region_in_world]])</f>
        <v>2006Caribbean</v>
      </c>
      <c r="E196" t="s">
        <v>73</v>
      </c>
      <c r="F196">
        <f>VLOOKUP(otazka5_1[[#This Row],[compare_value]],'otazka5-2'!B:C,2,FALSE)</f>
        <v>271756190323.38571</v>
      </c>
      <c r="G196" s="6">
        <f>otazka5_1[[#This Row],[sum_GDP_prev_year]]/otazka5_1[[#This Row],[sum_GDP]]-1</f>
        <v>3.1802054430697169E-2</v>
      </c>
      <c r="H196" s="6">
        <f>VLOOKUP(otazka5_1[[#This Row],[year]],'otazka5-3'!A:D,4,FALSE)</f>
        <v>6.4814251988916327E-2</v>
      </c>
      <c r="I196" s="11">
        <f>otazka5_1[[#This Row],[difference_food]]</f>
        <v>6.4814251988916327E-2</v>
      </c>
      <c r="J196" s="11">
        <f>otazka5_1[[#This Row],[difference_food]]-otazka5_1[[#This Row],[difference]]</f>
        <v>3.3012197558219158E-2</v>
      </c>
    </row>
    <row r="197" spans="1:10" x14ac:dyDescent="0.3">
      <c r="A197">
        <v>2007</v>
      </c>
      <c r="B197">
        <v>271756190323.38571</v>
      </c>
      <c r="C197">
        <v>38637199</v>
      </c>
      <c r="D197" t="str">
        <f>_xlfn.CONCAT(otazka5_1[[#This Row],[year]],otazka5_1[[#This Row],[region_in_world]])</f>
        <v>2007Caribbean</v>
      </c>
      <c r="E197" t="s">
        <v>73</v>
      </c>
      <c r="F197">
        <f>VLOOKUP(otazka5_1[[#This Row],[compare_value]],'otazka5-2'!B:C,2,FALSE)</f>
        <v>274795656674.12421</v>
      </c>
      <c r="G197" s="6">
        <f>otazka5_1[[#This Row],[sum_GDP_prev_year]]/otazka5_1[[#This Row],[sum_GDP]]-1</f>
        <v>1.1184534001310364E-2</v>
      </c>
      <c r="H197" s="6">
        <f>VLOOKUP(otazka5_1[[#This Row],[year]],'otazka5-3'!A:D,4,FALSE)</f>
        <v>6.9690608567981593E-2</v>
      </c>
      <c r="I197" s="11">
        <f>otazka5_1[[#This Row],[difference_food]]</f>
        <v>6.9690608567981593E-2</v>
      </c>
      <c r="J197" s="11">
        <f>otazka5_1[[#This Row],[difference_food]]-otazka5_1[[#This Row],[difference]]</f>
        <v>5.8506074566671229E-2</v>
      </c>
    </row>
    <row r="198" spans="1:10" x14ac:dyDescent="0.3">
      <c r="A198">
        <v>2008</v>
      </c>
      <c r="B198">
        <v>274795656674.12421</v>
      </c>
      <c r="C198">
        <v>38895631</v>
      </c>
      <c r="D198" t="str">
        <f>_xlfn.CONCAT(otazka5_1[[#This Row],[year]],otazka5_1[[#This Row],[region_in_world]])</f>
        <v>2008Caribbean</v>
      </c>
      <c r="E198" t="s">
        <v>73</v>
      </c>
      <c r="F198">
        <f>VLOOKUP(otazka5_1[[#This Row],[compare_value]],'otazka5-2'!B:C,2,FALSE)</f>
        <v>272217110964.91751</v>
      </c>
      <c r="G198" s="6">
        <f>otazka5_1[[#This Row],[sum_GDP_prev_year]]/otazka5_1[[#This Row],[sum_GDP]]-1</f>
        <v>-9.3835024192705507E-3</v>
      </c>
      <c r="H198" s="6">
        <f>VLOOKUP(otazka5_1[[#This Row],[year]],'otazka5-3'!A:D,4,FALSE)</f>
        <v>-6.6104853658739415E-2</v>
      </c>
      <c r="I198" s="11">
        <f>otazka5_1[[#This Row],[difference_food]]</f>
        <v>-6.6104853658739415E-2</v>
      </c>
      <c r="J198" s="11">
        <f>otazka5_1[[#This Row],[difference_food]]-otazka5_1[[#This Row],[difference]]</f>
        <v>-5.6721351239468865E-2</v>
      </c>
    </row>
    <row r="199" spans="1:10" x14ac:dyDescent="0.3">
      <c r="A199">
        <v>2009</v>
      </c>
      <c r="B199">
        <v>272217110964.91751</v>
      </c>
      <c r="C199">
        <v>39159921</v>
      </c>
      <c r="D199" t="str">
        <f>_xlfn.CONCAT(otazka5_1[[#This Row],[year]],otazka5_1[[#This Row],[region_in_world]])</f>
        <v>2009Caribbean</v>
      </c>
      <c r="E199" t="s">
        <v>73</v>
      </c>
      <c r="F199">
        <f>VLOOKUP(otazka5_1[[#This Row],[compare_value]],'otazka5-2'!B:C,2,FALSE)</f>
        <v>277787387196.24475</v>
      </c>
      <c r="G199" s="6">
        <f>otazka5_1[[#This Row],[sum_GDP_prev_year]]/otazka5_1[[#This Row],[sum_GDP]]-1</f>
        <v>2.0462623424304605E-2</v>
      </c>
      <c r="H199" s="6">
        <f>VLOOKUP(otazka5_1[[#This Row],[year]],'otazka5-3'!A:D,4,FALSE)</f>
        <v>8.65414159438882E-3</v>
      </c>
      <c r="I199" s="11">
        <f>otazka5_1[[#This Row],[difference_food]]</f>
        <v>8.65414159438882E-3</v>
      </c>
      <c r="J199" s="11">
        <f>otazka5_1[[#This Row],[difference_food]]-otazka5_1[[#This Row],[difference]]</f>
        <v>-1.1808481829915785E-2</v>
      </c>
    </row>
    <row r="200" spans="1:10" x14ac:dyDescent="0.3">
      <c r="A200">
        <v>2010</v>
      </c>
      <c r="B200">
        <v>277787387196.24475</v>
      </c>
      <c r="C200">
        <v>39468661</v>
      </c>
      <c r="D200" t="str">
        <f>_xlfn.CONCAT(otazka5_1[[#This Row],[year]],otazka5_1[[#This Row],[region_in_world]])</f>
        <v>2010Caribbean</v>
      </c>
      <c r="E200" t="s">
        <v>73</v>
      </c>
      <c r="F200">
        <f>VLOOKUP(otazka5_1[[#This Row],[compare_value]],'otazka5-2'!B:C,2,FALSE)</f>
        <v>281202217302.0907</v>
      </c>
      <c r="G200" s="6">
        <f>otazka5_1[[#This Row],[sum_GDP_prev_year]]/otazka5_1[[#This Row],[sum_GDP]]-1</f>
        <v>1.2292963119428846E-2</v>
      </c>
      <c r="H200" s="6">
        <f>VLOOKUP(otazka5_1[[#This Row],[year]],'otazka5-3'!A:D,4,FALSE)</f>
        <v>1.7649010596465953E-2</v>
      </c>
      <c r="I200" s="11">
        <f>otazka5_1[[#This Row],[difference_food]]</f>
        <v>1.7649010596465953E-2</v>
      </c>
      <c r="J200" s="11">
        <f>otazka5_1[[#This Row],[difference_food]]-otazka5_1[[#This Row],[difference]]</f>
        <v>5.3560474770371069E-3</v>
      </c>
    </row>
    <row r="201" spans="1:10" x14ac:dyDescent="0.3">
      <c r="A201">
        <v>2011</v>
      </c>
      <c r="B201">
        <v>281202217302.0907</v>
      </c>
      <c r="C201">
        <v>39700916</v>
      </c>
      <c r="D201" t="str">
        <f>_xlfn.CONCAT(otazka5_1[[#This Row],[year]],otazka5_1[[#This Row],[region_in_world]])</f>
        <v>2011Caribbean</v>
      </c>
      <c r="E201" t="s">
        <v>73</v>
      </c>
      <c r="F201">
        <f>VLOOKUP(otazka5_1[[#This Row],[compare_value]],'otazka5-2'!B:C,2,FALSE)</f>
        <v>285021782114.63916</v>
      </c>
      <c r="G201" s="6">
        <f>otazka5_1[[#This Row],[sum_GDP_prev_year]]/otazka5_1[[#This Row],[sum_GDP]]-1</f>
        <v>1.3582982556802348E-2</v>
      </c>
      <c r="H201" s="6">
        <f>VLOOKUP(otazka5_1[[#This Row],[year]],'otazka5-3'!A:D,4,FALSE)</f>
        <v>0.13767871884343497</v>
      </c>
      <c r="I201" s="11">
        <f>otazka5_1[[#This Row],[difference_food]]</f>
        <v>0.13767871884343497</v>
      </c>
      <c r="J201" s="11">
        <f>otazka5_1[[#This Row],[difference_food]]-otazka5_1[[#This Row],[difference]]</f>
        <v>0.12409573628663262</v>
      </c>
    </row>
    <row r="202" spans="1:10" x14ac:dyDescent="0.3">
      <c r="A202">
        <v>2012</v>
      </c>
      <c r="B202">
        <v>285021782114.63916</v>
      </c>
      <c r="C202">
        <v>39974419</v>
      </c>
      <c r="D202" t="str">
        <f>_xlfn.CONCAT(otazka5_1[[#This Row],[year]],otazka5_1[[#This Row],[region_in_world]])</f>
        <v>2012Caribbean</v>
      </c>
      <c r="E202" t="s">
        <v>73</v>
      </c>
      <c r="F202">
        <f>VLOOKUP(otazka5_1[[#This Row],[compare_value]],'otazka5-2'!B:C,2,FALSE)</f>
        <v>290426341510.04456</v>
      </c>
      <c r="G202" s="6">
        <f>otazka5_1[[#This Row],[sum_GDP_prev_year]]/otazka5_1[[#This Row],[sum_GDP]]-1</f>
        <v>1.8961917069312273E-2</v>
      </c>
      <c r="H202" s="6">
        <f>VLOOKUP(otazka5_1[[#This Row],[year]],'otazka5-3'!A:D,4,FALSE)</f>
        <v>1.4444120421939211E-2</v>
      </c>
      <c r="I202" s="11">
        <f>otazka5_1[[#This Row],[difference_food]]</f>
        <v>1.4444120421939211E-2</v>
      </c>
      <c r="J202" s="11">
        <f>otazka5_1[[#This Row],[difference_food]]-otazka5_1[[#This Row],[difference]]</f>
        <v>-4.5177966473730624E-3</v>
      </c>
    </row>
    <row r="203" spans="1:10" x14ac:dyDescent="0.3">
      <c r="A203">
        <v>2013</v>
      </c>
      <c r="B203">
        <v>290426341510.04456</v>
      </c>
      <c r="C203">
        <v>40255208</v>
      </c>
      <c r="D203" t="str">
        <f>_xlfn.CONCAT(otazka5_1[[#This Row],[year]],otazka5_1[[#This Row],[region_in_world]])</f>
        <v>2013Caribbean</v>
      </c>
      <c r="E203" t="s">
        <v>73</v>
      </c>
      <c r="F203">
        <f>VLOOKUP(otazka5_1[[#This Row],[compare_value]],'otazka5-2'!B:C,2,FALSE)</f>
        <v>294775042942.26544</v>
      </c>
      <c r="G203" s="6">
        <f>otazka5_1[[#This Row],[sum_GDP_prev_year]]/otazka5_1[[#This Row],[sum_GDP]]-1</f>
        <v>1.4973508978594063E-2</v>
      </c>
      <c r="H203" s="6">
        <f>VLOOKUP(otazka5_1[[#This Row],[year]],'otazka5-3'!A:D,4,FALSE)</f>
        <v>9.2990573663269682E-3</v>
      </c>
      <c r="I203" s="11">
        <f>otazka5_1[[#This Row],[difference_food]]</f>
        <v>9.2990573663269682E-3</v>
      </c>
      <c r="J203" s="11">
        <f>otazka5_1[[#This Row],[difference_food]]-otazka5_1[[#This Row],[difference]]</f>
        <v>-5.6744516122670952E-3</v>
      </c>
    </row>
    <row r="204" spans="1:10" x14ac:dyDescent="0.3">
      <c r="A204">
        <v>2014</v>
      </c>
      <c r="B204">
        <v>294775042942.26544</v>
      </c>
      <c r="C204">
        <v>40515448</v>
      </c>
      <c r="D204" t="str">
        <f>_xlfn.CONCAT(otazka5_1[[#This Row],[year]],otazka5_1[[#This Row],[region_in_world]])</f>
        <v>2014Caribbean</v>
      </c>
      <c r="E204" t="s">
        <v>73</v>
      </c>
      <c r="F204">
        <f>VLOOKUP(otazka5_1[[#This Row],[compare_value]],'otazka5-2'!B:C,2,FALSE)</f>
        <v>302478644337.3924</v>
      </c>
      <c r="G204" s="6">
        <f>otazka5_1[[#This Row],[sum_GDP_prev_year]]/otazka5_1[[#This Row],[sum_GDP]]-1</f>
        <v>2.6133831813691888E-2</v>
      </c>
      <c r="H204" s="6">
        <f>VLOOKUP(otazka5_1[[#This Row],[year]],'otazka5-3'!A:D,4,FALSE)</f>
        <v>-2.2781240624816346E-2</v>
      </c>
      <c r="I204" s="11">
        <f>otazka5_1[[#This Row],[difference_food]]</f>
        <v>-2.2781240624816346E-2</v>
      </c>
      <c r="J204" s="11">
        <f>otazka5_1[[#This Row],[difference_food]]-otazka5_1[[#This Row],[difference]]</f>
        <v>-4.8915072438508234E-2</v>
      </c>
    </row>
    <row r="205" spans="1:10" x14ac:dyDescent="0.3">
      <c r="A205">
        <v>2015</v>
      </c>
      <c r="B205">
        <v>302478644337.3924</v>
      </c>
      <c r="C205">
        <v>40762316</v>
      </c>
      <c r="D205" t="str">
        <f>_xlfn.CONCAT(otazka5_1[[#This Row],[year]],otazka5_1[[#This Row],[region_in_world]])</f>
        <v>2015Caribbean</v>
      </c>
      <c r="E205" t="s">
        <v>73</v>
      </c>
      <c r="F205">
        <f>VLOOKUP(otazka5_1[[#This Row],[compare_value]],'otazka5-2'!B:C,2,FALSE)</f>
        <v>305774535769.34198</v>
      </c>
      <c r="G205" s="6">
        <f>otazka5_1[[#This Row],[sum_GDP_prev_year]]/otazka5_1[[#This Row],[sum_GDP]]-1</f>
        <v>1.0896278113020408E-2</v>
      </c>
      <c r="H205" s="6">
        <f>VLOOKUP(otazka5_1[[#This Row],[year]],'otazka5-3'!A:D,4,FALSE)</f>
        <v>-2.29841469308254E-2</v>
      </c>
      <c r="I205" s="11">
        <f>otazka5_1[[#This Row],[difference_food]]</f>
        <v>-2.29841469308254E-2</v>
      </c>
      <c r="J205" s="11">
        <f>otazka5_1[[#This Row],[difference_food]]-otazka5_1[[#This Row],[difference]]</f>
        <v>-3.3880425043845808E-2</v>
      </c>
    </row>
    <row r="206" spans="1:10" x14ac:dyDescent="0.3">
      <c r="A206">
        <v>2016</v>
      </c>
      <c r="B206">
        <v>305774535769.34198</v>
      </c>
      <c r="C206">
        <v>40992616</v>
      </c>
      <c r="D206" t="str">
        <f>_xlfn.CONCAT(otazka5_1[[#This Row],[year]],otazka5_1[[#This Row],[region_in_world]])</f>
        <v>2016Caribbean</v>
      </c>
      <c r="E206" t="s">
        <v>73</v>
      </c>
      <c r="F206">
        <f>VLOOKUP(otazka5_1[[#This Row],[compare_value]],'otazka5-2'!B:C,2,FALSE)</f>
        <v>307881683273.67468</v>
      </c>
      <c r="G206" s="6">
        <f>otazka5_1[[#This Row],[sum_GDP_prev_year]]/otazka5_1[[#This Row],[sum_GDP]]-1</f>
        <v>6.8911804543534405E-3</v>
      </c>
      <c r="H206" s="6">
        <f>VLOOKUP(otazka5_1[[#This Row],[year]],'otazka5-3'!A:D,4,FALSE)</f>
        <v>0.1264461416755307</v>
      </c>
      <c r="I206" s="11">
        <f>otazka5_1[[#This Row],[difference_food]]</f>
        <v>0.1264461416755307</v>
      </c>
      <c r="J206" s="11">
        <f>otazka5_1[[#This Row],[difference_food]]-otazka5_1[[#This Row],[difference]]</f>
        <v>0.11955496122117726</v>
      </c>
    </row>
    <row r="207" spans="1:10" x14ac:dyDescent="0.3">
      <c r="A207">
        <v>2017</v>
      </c>
      <c r="B207">
        <v>307881683273.67468</v>
      </c>
      <c r="C207">
        <v>41197658</v>
      </c>
      <c r="D207" t="str">
        <f>_xlfn.CONCAT(otazka5_1[[#This Row],[year]],otazka5_1[[#This Row],[region_in_world]])</f>
        <v>2017Caribbean</v>
      </c>
      <c r="E207" t="s">
        <v>73</v>
      </c>
      <c r="F207">
        <f>VLOOKUP(otazka5_1[[#This Row],[compare_value]],'otazka5-2'!B:C,2,FALSE)</f>
        <v>309147403038.93427</v>
      </c>
      <c r="G207" s="6">
        <f>otazka5_1[[#This Row],[sum_GDP_prev_year]]/otazka5_1[[#This Row],[sum_GDP]]-1</f>
        <v>4.1110590009816317E-3</v>
      </c>
      <c r="H207" s="6">
        <f>VLOOKUP(otazka5_1[[#This Row],[year]],'otazka5-3'!A:D,4,FALSE)</f>
        <v>2.5880996588368621E-2</v>
      </c>
      <c r="I207" s="11">
        <f>otazka5_1[[#This Row],[difference_food]]</f>
        <v>2.5880996588368621E-2</v>
      </c>
      <c r="J207" s="11">
        <f>otazka5_1[[#This Row],[difference_food]]-otazka5_1[[#This Row],[difference]]</f>
        <v>2.1769937587386989E-2</v>
      </c>
    </row>
    <row r="208" spans="1:10" hidden="1" x14ac:dyDescent="0.3">
      <c r="A208">
        <v>2018</v>
      </c>
      <c r="B208">
        <v>309147403038.93427</v>
      </c>
      <c r="C208">
        <v>41236693</v>
      </c>
      <c r="D208" t="str">
        <f>_xlfn.CONCAT(otazka5_1[[#This Row],[year]],otazka5_1[[#This Row],[region_in_world]])</f>
        <v>2018Caribbean</v>
      </c>
      <c r="E208" t="s">
        <v>73</v>
      </c>
      <c r="F208">
        <f>VLOOKUP(otazka5_1[[#This Row],[compare_value]],'otazka5-2'!B:C,2,FALSE)</f>
        <v>314314827198.53345</v>
      </c>
      <c r="G208" s="6">
        <f>otazka5_1[[#This Row],[sum_GDP_prev_year]]/otazka5_1[[#This Row],[sum_GDP]]-1</f>
        <v>1.6715081895571915E-2</v>
      </c>
      <c r="H208" s="6" t="e">
        <f>VLOOKUP(otazka5_1[[#This Row],[year]],'otazka5-3'!A:D,4,FALSE)</f>
        <v>#N/A</v>
      </c>
      <c r="I208" s="11" t="e">
        <f>otazka5_1[[#This Row],[difference_food]]</f>
        <v>#N/A</v>
      </c>
      <c r="J208" s="11" t="e">
        <f>otazka5_1[[#This Row],[difference_food]]-otazka5_1[[#This Row],[difference]]</f>
        <v>#N/A</v>
      </c>
    </row>
    <row r="209" spans="1:10" hidden="1" x14ac:dyDescent="0.3">
      <c r="A209">
        <v>2019</v>
      </c>
      <c r="B209">
        <v>314314827198.53345</v>
      </c>
      <c r="C209">
        <v>41505354</v>
      </c>
      <c r="D209" t="str">
        <f>_xlfn.CONCAT(otazka5_1[[#This Row],[year]],otazka5_1[[#This Row],[region_in_world]])</f>
        <v>2019Caribbean</v>
      </c>
      <c r="E209" t="s">
        <v>73</v>
      </c>
      <c r="F209">
        <f>VLOOKUP(otazka5_1[[#This Row],[compare_value]],'otazka5-2'!B:C,2,FALSE)</f>
        <v>217870843872.3241</v>
      </c>
      <c r="G209" s="6">
        <f>otazka5_1[[#This Row],[sum_GDP_prev_year]]/otazka5_1[[#This Row],[sum_GDP]]-1</f>
        <v>-0.30683879658432911</v>
      </c>
      <c r="H209" s="6" t="e">
        <f>VLOOKUP(otazka5_1[[#This Row],[year]],'otazka5-3'!A:D,4,FALSE)</f>
        <v>#N/A</v>
      </c>
      <c r="I209" s="11" t="e">
        <f>otazka5_1[[#This Row],[difference_food]]</f>
        <v>#N/A</v>
      </c>
      <c r="J209" s="11" t="e">
        <f>otazka5_1[[#This Row],[difference_food]]-otazka5_1[[#This Row],[difference]]</f>
        <v>#N/A</v>
      </c>
    </row>
    <row r="210" spans="1:10" hidden="1" x14ac:dyDescent="0.3">
      <c r="A210">
        <v>2020</v>
      </c>
      <c r="B210">
        <v>217870843872.3241</v>
      </c>
      <c r="C210">
        <v>30374932</v>
      </c>
      <c r="D210" t="str">
        <f>_xlfn.CONCAT(otazka5_1[[#This Row],[year]],otazka5_1[[#This Row],[region_in_world]])</f>
        <v>2020Caribbean</v>
      </c>
      <c r="E210" t="s">
        <v>73</v>
      </c>
      <c r="F210" t="e">
        <f>VLOOKUP(otazka5_1[[#This Row],[compare_value]],'otazka5-2'!B:C,2,FALSE)</f>
        <v>#N/A</v>
      </c>
      <c r="G210" s="6" t="e">
        <f>otazka5_1[[#This Row],[sum_GDP_prev_year]]/otazka5_1[[#This Row],[sum_GDP]]-1</f>
        <v>#N/A</v>
      </c>
      <c r="H210" s="6" t="e">
        <f>VLOOKUP(otazka5_1[[#This Row],[year]],'otazka5-3'!A:D,4,FALSE)</f>
        <v>#N/A</v>
      </c>
      <c r="I210" s="11" t="e">
        <f>otazka5_1[[#This Row],[difference_food]]</f>
        <v>#N/A</v>
      </c>
      <c r="J210" s="11" t="e">
        <f>otazka5_1[[#This Row],[difference_food]]-otazka5_1[[#This Row],[difference]]</f>
        <v>#N/A</v>
      </c>
    </row>
    <row r="211" spans="1:10" hidden="1" x14ac:dyDescent="0.3">
      <c r="A211">
        <v>1960</v>
      </c>
      <c r="B211">
        <v>11726453390.770744</v>
      </c>
      <c r="C211">
        <v>11199368</v>
      </c>
      <c r="D211" t="str">
        <f>_xlfn.CONCAT(otazka5_1[[#This Row],[year]],otazka5_1[[#This Row],[region_in_world]])</f>
        <v>1960Central Africa</v>
      </c>
      <c r="E211" t="s">
        <v>74</v>
      </c>
      <c r="F211">
        <f>VLOOKUP(otazka5_1[[#This Row],[compare_value]],'otazka5-2'!B:C,2,FALSE)</f>
        <v>12314808133.048971</v>
      </c>
      <c r="G211" s="6">
        <f>otazka5_1[[#This Row],[sum_GDP_prev_year]]/otazka5_1[[#This Row],[sum_GDP]]-1</f>
        <v>5.0173289627474915E-2</v>
      </c>
      <c r="H211" s="6" t="e">
        <f>VLOOKUP(otazka5_1[[#This Row],[year]],'otazka5-3'!A:D,4,FALSE)</f>
        <v>#N/A</v>
      </c>
      <c r="I211" s="11" t="e">
        <f>otazka5_1[[#This Row],[difference_food]]</f>
        <v>#N/A</v>
      </c>
      <c r="J211" s="11" t="e">
        <f>otazka5_1[[#This Row],[difference_food]]-otazka5_1[[#This Row],[difference]]</f>
        <v>#N/A</v>
      </c>
    </row>
    <row r="212" spans="1:10" hidden="1" x14ac:dyDescent="0.3">
      <c r="A212">
        <v>1961</v>
      </c>
      <c r="B212">
        <v>12314808133.048971</v>
      </c>
      <c r="C212">
        <v>11420349</v>
      </c>
      <c r="D212" t="str">
        <f>_xlfn.CONCAT(otazka5_1[[#This Row],[year]],otazka5_1[[#This Row],[region_in_world]])</f>
        <v>1961Central Africa</v>
      </c>
      <c r="E212" t="s">
        <v>74</v>
      </c>
      <c r="F212">
        <f>VLOOKUP(otazka5_1[[#This Row],[compare_value]],'otazka5-2'!B:C,2,FALSE)</f>
        <v>12822593100.618221</v>
      </c>
      <c r="G212" s="6">
        <f>otazka5_1[[#This Row],[sum_GDP_prev_year]]/otazka5_1[[#This Row],[sum_GDP]]-1</f>
        <v>4.1233688912011512E-2</v>
      </c>
      <c r="H212" s="6" t="e">
        <f>VLOOKUP(otazka5_1[[#This Row],[year]],'otazka5-3'!A:D,4,FALSE)</f>
        <v>#N/A</v>
      </c>
      <c r="I212" s="11" t="e">
        <f>otazka5_1[[#This Row],[difference_food]]</f>
        <v>#N/A</v>
      </c>
      <c r="J212" s="11" t="e">
        <f>otazka5_1[[#This Row],[difference_food]]-otazka5_1[[#This Row],[difference]]</f>
        <v>#N/A</v>
      </c>
    </row>
    <row r="213" spans="1:10" hidden="1" x14ac:dyDescent="0.3">
      <c r="A213">
        <v>1962</v>
      </c>
      <c r="B213">
        <v>12822593100.618221</v>
      </c>
      <c r="C213">
        <v>11652385</v>
      </c>
      <c r="D213" t="str">
        <f>_xlfn.CONCAT(otazka5_1[[#This Row],[year]],otazka5_1[[#This Row],[region_in_world]])</f>
        <v>1962Central Africa</v>
      </c>
      <c r="E213" t="s">
        <v>74</v>
      </c>
      <c r="F213">
        <f>VLOOKUP(otazka5_1[[#This Row],[compare_value]],'otazka5-2'!B:C,2,FALSE)</f>
        <v>13065040471.016947</v>
      </c>
      <c r="G213" s="6">
        <f>otazka5_1[[#This Row],[sum_GDP_prev_year]]/otazka5_1[[#This Row],[sum_GDP]]-1</f>
        <v>1.8907826872166522E-2</v>
      </c>
      <c r="H213" s="6" t="e">
        <f>VLOOKUP(otazka5_1[[#This Row],[year]],'otazka5-3'!A:D,4,FALSE)</f>
        <v>#N/A</v>
      </c>
      <c r="I213" s="11" t="e">
        <f>otazka5_1[[#This Row],[difference_food]]</f>
        <v>#N/A</v>
      </c>
      <c r="J213" s="11" t="e">
        <f>otazka5_1[[#This Row],[difference_food]]-otazka5_1[[#This Row],[difference]]</f>
        <v>#N/A</v>
      </c>
    </row>
    <row r="214" spans="1:10" hidden="1" x14ac:dyDescent="0.3">
      <c r="A214">
        <v>1963</v>
      </c>
      <c r="B214">
        <v>13065040471.016947</v>
      </c>
      <c r="C214">
        <v>11895266</v>
      </c>
      <c r="D214" t="str">
        <f>_xlfn.CONCAT(otazka5_1[[#This Row],[year]],otazka5_1[[#This Row],[region_in_world]])</f>
        <v>1963Central Africa</v>
      </c>
      <c r="E214" t="s">
        <v>74</v>
      </c>
      <c r="F214">
        <f>VLOOKUP(otazka5_1[[#This Row],[compare_value]],'otazka5-2'!B:C,2,FALSE)</f>
        <v>13415512697.545916</v>
      </c>
      <c r="G214" s="6">
        <f>otazka5_1[[#This Row],[sum_GDP_prev_year]]/otazka5_1[[#This Row],[sum_GDP]]-1</f>
        <v>2.6825192566869216E-2</v>
      </c>
      <c r="H214" s="6" t="e">
        <f>VLOOKUP(otazka5_1[[#This Row],[year]],'otazka5-3'!A:D,4,FALSE)</f>
        <v>#N/A</v>
      </c>
      <c r="I214" s="11" t="e">
        <f>otazka5_1[[#This Row],[difference_food]]</f>
        <v>#N/A</v>
      </c>
      <c r="J214" s="11" t="e">
        <f>otazka5_1[[#This Row],[difference_food]]-otazka5_1[[#This Row],[difference]]</f>
        <v>#N/A</v>
      </c>
    </row>
    <row r="215" spans="1:10" hidden="1" x14ac:dyDescent="0.3">
      <c r="A215">
        <v>1964</v>
      </c>
      <c r="B215">
        <v>13415512697.545916</v>
      </c>
      <c r="C215">
        <v>12148429</v>
      </c>
      <c r="D215" t="str">
        <f>_xlfn.CONCAT(otazka5_1[[#This Row],[year]],otazka5_1[[#This Row],[region_in_world]])</f>
        <v>1964Central Africa</v>
      </c>
      <c r="E215" t="s">
        <v>74</v>
      </c>
      <c r="F215">
        <f>VLOOKUP(otazka5_1[[#This Row],[compare_value]],'otazka5-2'!B:C,2,FALSE)</f>
        <v>13865456972.067478</v>
      </c>
      <c r="G215" s="6">
        <f>otazka5_1[[#This Row],[sum_GDP_prev_year]]/otazka5_1[[#This Row],[sum_GDP]]-1</f>
        <v>3.3539103921378377E-2</v>
      </c>
      <c r="H215" s="6" t="e">
        <f>VLOOKUP(otazka5_1[[#This Row],[year]],'otazka5-3'!A:D,4,FALSE)</f>
        <v>#N/A</v>
      </c>
      <c r="I215" s="11" t="e">
        <f>otazka5_1[[#This Row],[difference_food]]</f>
        <v>#N/A</v>
      </c>
      <c r="J215" s="11" t="e">
        <f>otazka5_1[[#This Row],[difference_food]]-otazka5_1[[#This Row],[difference]]</f>
        <v>#N/A</v>
      </c>
    </row>
    <row r="216" spans="1:10" hidden="1" x14ac:dyDescent="0.3">
      <c r="A216">
        <v>1965</v>
      </c>
      <c r="B216">
        <v>13865456972.067478</v>
      </c>
      <c r="C216">
        <v>12411573</v>
      </c>
      <c r="D216" t="str">
        <f>_xlfn.CONCAT(otazka5_1[[#This Row],[year]],otazka5_1[[#This Row],[region_in_world]])</f>
        <v>1965Central Africa</v>
      </c>
      <c r="E216" t="s">
        <v>74</v>
      </c>
      <c r="F216">
        <f>VLOOKUP(otazka5_1[[#This Row],[compare_value]],'otazka5-2'!B:C,2,FALSE)</f>
        <v>14265391972.398373</v>
      </c>
      <c r="G216" s="6">
        <f>otazka5_1[[#This Row],[sum_GDP_prev_year]]/otazka5_1[[#This Row],[sum_GDP]]-1</f>
        <v>2.8843982649585875E-2</v>
      </c>
      <c r="H216" s="6" t="e">
        <f>VLOOKUP(otazka5_1[[#This Row],[year]],'otazka5-3'!A:D,4,FALSE)</f>
        <v>#N/A</v>
      </c>
      <c r="I216" s="11" t="e">
        <f>otazka5_1[[#This Row],[difference_food]]</f>
        <v>#N/A</v>
      </c>
      <c r="J216" s="11" t="e">
        <f>otazka5_1[[#This Row],[difference_food]]-otazka5_1[[#This Row],[difference]]</f>
        <v>#N/A</v>
      </c>
    </row>
    <row r="217" spans="1:10" hidden="1" x14ac:dyDescent="0.3">
      <c r="A217">
        <v>1966</v>
      </c>
      <c r="B217">
        <v>14265391972.398373</v>
      </c>
      <c r="C217">
        <v>12684976</v>
      </c>
      <c r="D217" t="str">
        <f>_xlfn.CONCAT(otazka5_1[[#This Row],[year]],otazka5_1[[#This Row],[region_in_world]])</f>
        <v>1966Central Africa</v>
      </c>
      <c r="E217" t="s">
        <v>74</v>
      </c>
      <c r="F217">
        <f>VLOOKUP(otazka5_1[[#This Row],[compare_value]],'otazka5-2'!B:C,2,FALSE)</f>
        <v>13858594798.565666</v>
      </c>
      <c r="G217" s="6">
        <f>otazka5_1[[#This Row],[sum_GDP_prev_year]]/otazka5_1[[#This Row],[sum_GDP]]-1</f>
        <v>-2.8516368468514908E-2</v>
      </c>
      <c r="H217" s="6" t="e">
        <f>VLOOKUP(otazka5_1[[#This Row],[year]],'otazka5-3'!A:D,4,FALSE)</f>
        <v>#N/A</v>
      </c>
      <c r="I217" s="11" t="e">
        <f>otazka5_1[[#This Row],[difference_food]]</f>
        <v>#N/A</v>
      </c>
      <c r="J217" s="11" t="e">
        <f>otazka5_1[[#This Row],[difference_food]]-otazka5_1[[#This Row],[difference]]</f>
        <v>#N/A</v>
      </c>
    </row>
    <row r="218" spans="1:10" hidden="1" x14ac:dyDescent="0.3">
      <c r="A218">
        <v>1967</v>
      </c>
      <c r="B218">
        <v>13858594798.565666</v>
      </c>
      <c r="C218">
        <v>12969143</v>
      </c>
      <c r="D218" t="str">
        <f>_xlfn.CONCAT(otazka5_1[[#This Row],[year]],otazka5_1[[#This Row],[region_in_world]])</f>
        <v>1967Central Africa</v>
      </c>
      <c r="E218" t="s">
        <v>74</v>
      </c>
      <c r="F218">
        <f>VLOOKUP(otazka5_1[[#This Row],[compare_value]],'otazka5-2'!B:C,2,FALSE)</f>
        <v>14433997522.618504</v>
      </c>
      <c r="G218" s="6">
        <f>otazka5_1[[#This Row],[sum_GDP_prev_year]]/otazka5_1[[#This Row],[sum_GDP]]-1</f>
        <v>4.1519557532080364E-2</v>
      </c>
      <c r="H218" s="6" t="e">
        <f>VLOOKUP(otazka5_1[[#This Row],[year]],'otazka5-3'!A:D,4,FALSE)</f>
        <v>#N/A</v>
      </c>
      <c r="I218" s="11" t="e">
        <f>otazka5_1[[#This Row],[difference_food]]</f>
        <v>#N/A</v>
      </c>
      <c r="J218" s="11" t="e">
        <f>otazka5_1[[#This Row],[difference_food]]-otazka5_1[[#This Row],[difference]]</f>
        <v>#N/A</v>
      </c>
    </row>
    <row r="219" spans="1:10" hidden="1" x14ac:dyDescent="0.3">
      <c r="A219">
        <v>1968</v>
      </c>
      <c r="B219">
        <v>14433997522.618504</v>
      </c>
      <c r="C219">
        <v>13264502</v>
      </c>
      <c r="D219" t="str">
        <f>_xlfn.CONCAT(otazka5_1[[#This Row],[year]],otazka5_1[[#This Row],[region_in_world]])</f>
        <v>1968Central Africa</v>
      </c>
      <c r="E219" t="s">
        <v>74</v>
      </c>
      <c r="F219">
        <f>VLOOKUP(otazka5_1[[#This Row],[compare_value]],'otazka5-2'!B:C,2,FALSE)</f>
        <v>15375579924.601711</v>
      </c>
      <c r="G219" s="6">
        <f>otazka5_1[[#This Row],[sum_GDP_prev_year]]/otazka5_1[[#This Row],[sum_GDP]]-1</f>
        <v>6.5233654121647167E-2</v>
      </c>
      <c r="H219" s="6" t="e">
        <f>VLOOKUP(otazka5_1[[#This Row],[year]],'otazka5-3'!A:D,4,FALSE)</f>
        <v>#N/A</v>
      </c>
      <c r="I219" s="11" t="e">
        <f>otazka5_1[[#This Row],[difference_food]]</f>
        <v>#N/A</v>
      </c>
      <c r="J219" s="11" t="e">
        <f>otazka5_1[[#This Row],[difference_food]]-otazka5_1[[#This Row],[difference]]</f>
        <v>#N/A</v>
      </c>
    </row>
    <row r="220" spans="1:10" hidden="1" x14ac:dyDescent="0.3">
      <c r="A220">
        <v>1969</v>
      </c>
      <c r="B220">
        <v>15375579924.601711</v>
      </c>
      <c r="C220">
        <v>13571531</v>
      </c>
      <c r="D220" t="str">
        <f>_xlfn.CONCAT(otazka5_1[[#This Row],[year]],otazka5_1[[#This Row],[region_in_world]])</f>
        <v>1969Central Africa</v>
      </c>
      <c r="E220" t="s">
        <v>74</v>
      </c>
      <c r="F220">
        <f>VLOOKUP(otazka5_1[[#This Row],[compare_value]],'otazka5-2'!B:C,2,FALSE)</f>
        <v>16106561433.17094</v>
      </c>
      <c r="G220" s="6">
        <f>otazka5_1[[#This Row],[sum_GDP_prev_year]]/otazka5_1[[#This Row],[sum_GDP]]-1</f>
        <v>4.7541719541883465E-2</v>
      </c>
      <c r="H220" s="6" t="e">
        <f>VLOOKUP(otazka5_1[[#This Row],[year]],'otazka5-3'!A:D,4,FALSE)</f>
        <v>#N/A</v>
      </c>
      <c r="I220" s="11" t="e">
        <f>otazka5_1[[#This Row],[difference_food]]</f>
        <v>#N/A</v>
      </c>
      <c r="J220" s="11" t="e">
        <f>otazka5_1[[#This Row],[difference_food]]-otazka5_1[[#This Row],[difference]]</f>
        <v>#N/A</v>
      </c>
    </row>
    <row r="221" spans="1:10" hidden="1" x14ac:dyDescent="0.3">
      <c r="A221">
        <v>1970</v>
      </c>
      <c r="B221">
        <v>16106561433.17094</v>
      </c>
      <c r="C221">
        <v>13890730</v>
      </c>
      <c r="D221" t="str">
        <f>_xlfn.CONCAT(otazka5_1[[#This Row],[year]],otazka5_1[[#This Row],[region_in_world]])</f>
        <v>1970Central Africa</v>
      </c>
      <c r="E221" t="s">
        <v>74</v>
      </c>
      <c r="F221">
        <f>VLOOKUP(otazka5_1[[#This Row],[compare_value]],'otazka5-2'!B:C,2,FALSE)</f>
        <v>16898827384.99386</v>
      </c>
      <c r="G221" s="6">
        <f>otazka5_1[[#This Row],[sum_GDP_prev_year]]/otazka5_1[[#This Row],[sum_GDP]]-1</f>
        <v>4.9189018718251987E-2</v>
      </c>
      <c r="H221" s="6" t="e">
        <f>VLOOKUP(otazka5_1[[#This Row],[year]],'otazka5-3'!A:D,4,FALSE)</f>
        <v>#N/A</v>
      </c>
      <c r="I221" s="11" t="e">
        <f>otazka5_1[[#This Row],[difference_food]]</f>
        <v>#N/A</v>
      </c>
      <c r="J221" s="11" t="e">
        <f>otazka5_1[[#This Row],[difference_food]]-otazka5_1[[#This Row],[difference]]</f>
        <v>#N/A</v>
      </c>
    </row>
    <row r="222" spans="1:10" hidden="1" x14ac:dyDescent="0.3">
      <c r="A222">
        <v>1971</v>
      </c>
      <c r="B222">
        <v>16898827384.99386</v>
      </c>
      <c r="C222">
        <v>14222864</v>
      </c>
      <c r="D222" t="str">
        <f>_xlfn.CONCAT(otazka5_1[[#This Row],[year]],otazka5_1[[#This Row],[region_in_world]])</f>
        <v>1971Central Africa</v>
      </c>
      <c r="E222" t="s">
        <v>74</v>
      </c>
      <c r="F222">
        <f>VLOOKUP(otazka5_1[[#This Row],[compare_value]],'otazka5-2'!B:C,2,FALSE)</f>
        <v>17845234793.118641</v>
      </c>
      <c r="G222" s="6">
        <f>otazka5_1[[#This Row],[sum_GDP_prev_year]]/otazka5_1[[#This Row],[sum_GDP]]-1</f>
        <v>5.6004324238804193E-2</v>
      </c>
      <c r="H222" s="6" t="e">
        <f>VLOOKUP(otazka5_1[[#This Row],[year]],'otazka5-3'!A:D,4,FALSE)</f>
        <v>#N/A</v>
      </c>
      <c r="I222" s="11" t="e">
        <f>otazka5_1[[#This Row],[difference_food]]</f>
        <v>#N/A</v>
      </c>
      <c r="J222" s="11" t="e">
        <f>otazka5_1[[#This Row],[difference_food]]-otazka5_1[[#This Row],[difference]]</f>
        <v>#N/A</v>
      </c>
    </row>
    <row r="223" spans="1:10" hidden="1" x14ac:dyDescent="0.3">
      <c r="A223">
        <v>1972</v>
      </c>
      <c r="B223">
        <v>17845234793.118641</v>
      </c>
      <c r="C223">
        <v>14568424</v>
      </c>
      <c r="D223" t="str">
        <f>_xlfn.CONCAT(otazka5_1[[#This Row],[year]],otazka5_1[[#This Row],[region_in_world]])</f>
        <v>1972Central Africa</v>
      </c>
      <c r="E223" t="s">
        <v>74</v>
      </c>
      <c r="F223">
        <f>VLOOKUP(otazka5_1[[#This Row],[compare_value]],'otazka5-2'!B:C,2,FALSE)</f>
        <v>18780565870.687073</v>
      </c>
      <c r="G223" s="6">
        <f>otazka5_1[[#This Row],[sum_GDP_prev_year]]/otazka5_1[[#This Row],[sum_GDP]]-1</f>
        <v>5.2413492364309366E-2</v>
      </c>
      <c r="H223" s="6" t="e">
        <f>VLOOKUP(otazka5_1[[#This Row],[year]],'otazka5-3'!A:D,4,FALSE)</f>
        <v>#N/A</v>
      </c>
      <c r="I223" s="11" t="e">
        <f>otazka5_1[[#This Row],[difference_food]]</f>
        <v>#N/A</v>
      </c>
      <c r="J223" s="11" t="e">
        <f>otazka5_1[[#This Row],[difference_food]]-otazka5_1[[#This Row],[difference]]</f>
        <v>#N/A</v>
      </c>
    </row>
    <row r="224" spans="1:10" hidden="1" x14ac:dyDescent="0.3">
      <c r="A224">
        <v>1973</v>
      </c>
      <c r="B224">
        <v>18780565870.687073</v>
      </c>
      <c r="C224">
        <v>14927134</v>
      </c>
      <c r="D224" t="str">
        <f>_xlfn.CONCAT(otazka5_1[[#This Row],[year]],otazka5_1[[#This Row],[region_in_world]])</f>
        <v>1973Central Africa</v>
      </c>
      <c r="E224" t="s">
        <v>74</v>
      </c>
      <c r="F224">
        <f>VLOOKUP(otazka5_1[[#This Row],[compare_value]],'otazka5-2'!B:C,2,FALSE)</f>
        <v>22191570961.277122</v>
      </c>
      <c r="G224" s="6">
        <f>otazka5_1[[#This Row],[sum_GDP_prev_year]]/otazka5_1[[#This Row],[sum_GDP]]-1</f>
        <v>0.18162419141555186</v>
      </c>
      <c r="H224" s="6" t="e">
        <f>VLOOKUP(otazka5_1[[#This Row],[year]],'otazka5-3'!A:D,4,FALSE)</f>
        <v>#N/A</v>
      </c>
      <c r="I224" s="11" t="e">
        <f>otazka5_1[[#This Row],[difference_food]]</f>
        <v>#N/A</v>
      </c>
      <c r="J224" s="11" t="e">
        <f>otazka5_1[[#This Row],[difference_food]]-otazka5_1[[#This Row],[difference]]</f>
        <v>#N/A</v>
      </c>
    </row>
    <row r="225" spans="1:10" hidden="1" x14ac:dyDescent="0.3">
      <c r="A225">
        <v>1974</v>
      </c>
      <c r="B225">
        <v>22191570961.277122</v>
      </c>
      <c r="C225">
        <v>15298382</v>
      </c>
      <c r="D225" t="str">
        <f>_xlfn.CONCAT(otazka5_1[[#This Row],[year]],otazka5_1[[#This Row],[region_in_world]])</f>
        <v>1974Central Africa</v>
      </c>
      <c r="E225" t="s">
        <v>74</v>
      </c>
      <c r="F225">
        <f>VLOOKUP(otazka5_1[[#This Row],[compare_value]],'otazka5-2'!B:C,2,FALSE)</f>
        <v>25030321455.944687</v>
      </c>
      <c r="G225" s="6">
        <f>otazka5_1[[#This Row],[sum_GDP_prev_year]]/otazka5_1[[#This Row],[sum_GDP]]-1</f>
        <v>0.12792021347298954</v>
      </c>
      <c r="H225" s="6" t="e">
        <f>VLOOKUP(otazka5_1[[#This Row],[year]],'otazka5-3'!A:D,4,FALSE)</f>
        <v>#N/A</v>
      </c>
      <c r="I225" s="11" t="e">
        <f>otazka5_1[[#This Row],[difference_food]]</f>
        <v>#N/A</v>
      </c>
      <c r="J225" s="11" t="e">
        <f>otazka5_1[[#This Row],[difference_food]]-otazka5_1[[#This Row],[difference]]</f>
        <v>#N/A</v>
      </c>
    </row>
    <row r="226" spans="1:10" hidden="1" x14ac:dyDescent="0.3">
      <c r="A226">
        <v>1975</v>
      </c>
      <c r="B226">
        <v>25030321455.944687</v>
      </c>
      <c r="C226">
        <v>15682188</v>
      </c>
      <c r="D226" t="str">
        <f>_xlfn.CONCAT(otazka5_1[[#This Row],[year]],otazka5_1[[#This Row],[region_in_world]])</f>
        <v>1975Central Africa</v>
      </c>
      <c r="E226" t="s">
        <v>74</v>
      </c>
      <c r="F226">
        <f>VLOOKUP(otazka5_1[[#This Row],[compare_value]],'otazka5-2'!B:C,2,FALSE)</f>
        <v>28141202606.186729</v>
      </c>
      <c r="G226" s="6">
        <f>otazka5_1[[#This Row],[sum_GDP_prev_year]]/otazka5_1[[#This Row],[sum_GDP]]-1</f>
        <v>0.12428450652211698</v>
      </c>
      <c r="H226" s="6" t="e">
        <f>VLOOKUP(otazka5_1[[#This Row],[year]],'otazka5-3'!A:D,4,FALSE)</f>
        <v>#N/A</v>
      </c>
      <c r="I226" s="11" t="e">
        <f>otazka5_1[[#This Row],[difference_food]]</f>
        <v>#N/A</v>
      </c>
      <c r="J226" s="11" t="e">
        <f>otazka5_1[[#This Row],[difference_food]]-otazka5_1[[#This Row],[difference]]</f>
        <v>#N/A</v>
      </c>
    </row>
    <row r="227" spans="1:10" hidden="1" x14ac:dyDescent="0.3">
      <c r="A227">
        <v>1976</v>
      </c>
      <c r="B227">
        <v>28141202606.186729</v>
      </c>
      <c r="C227">
        <v>16078305</v>
      </c>
      <c r="D227" t="str">
        <f>_xlfn.CONCAT(otazka5_1[[#This Row],[year]],otazka5_1[[#This Row],[region_in_world]])</f>
        <v>1976Central Africa</v>
      </c>
      <c r="E227" t="s">
        <v>74</v>
      </c>
      <c r="F227">
        <f>VLOOKUP(otazka5_1[[#This Row],[compare_value]],'otazka5-2'!B:C,2,FALSE)</f>
        <v>27384193600.75095</v>
      </c>
      <c r="G227" s="6">
        <f>otazka5_1[[#This Row],[sum_GDP_prev_year]]/otazka5_1[[#This Row],[sum_GDP]]-1</f>
        <v>-2.6900378638024303E-2</v>
      </c>
      <c r="H227" s="6" t="e">
        <f>VLOOKUP(otazka5_1[[#This Row],[year]],'otazka5-3'!A:D,4,FALSE)</f>
        <v>#N/A</v>
      </c>
      <c r="I227" s="11" t="e">
        <f>otazka5_1[[#This Row],[difference_food]]</f>
        <v>#N/A</v>
      </c>
      <c r="J227" s="11" t="e">
        <f>otazka5_1[[#This Row],[difference_food]]-otazka5_1[[#This Row],[difference]]</f>
        <v>#N/A</v>
      </c>
    </row>
    <row r="228" spans="1:10" hidden="1" x14ac:dyDescent="0.3">
      <c r="A228">
        <v>1977</v>
      </c>
      <c r="B228">
        <v>27384193600.75095</v>
      </c>
      <c r="C228">
        <v>16488209</v>
      </c>
      <c r="D228" t="str">
        <f>_xlfn.CONCAT(otazka5_1[[#This Row],[year]],otazka5_1[[#This Row],[region_in_world]])</f>
        <v>1977Central Africa</v>
      </c>
      <c r="E228" t="s">
        <v>74</v>
      </c>
      <c r="F228">
        <f>VLOOKUP(otazka5_1[[#This Row],[compare_value]],'otazka5-2'!B:C,2,FALSE)</f>
        <v>26850301072.431591</v>
      </c>
      <c r="G228" s="6">
        <f>otazka5_1[[#This Row],[sum_GDP_prev_year]]/otazka5_1[[#This Row],[sum_GDP]]-1</f>
        <v>-1.9496375759800233E-2</v>
      </c>
      <c r="H228" s="6" t="e">
        <f>VLOOKUP(otazka5_1[[#This Row],[year]],'otazka5-3'!A:D,4,FALSE)</f>
        <v>#N/A</v>
      </c>
      <c r="I228" s="11" t="e">
        <f>otazka5_1[[#This Row],[difference_food]]</f>
        <v>#N/A</v>
      </c>
      <c r="J228" s="11" t="e">
        <f>otazka5_1[[#This Row],[difference_food]]-otazka5_1[[#This Row],[difference]]</f>
        <v>#N/A</v>
      </c>
    </row>
    <row r="229" spans="1:10" hidden="1" x14ac:dyDescent="0.3">
      <c r="A229">
        <v>1978</v>
      </c>
      <c r="B229">
        <v>26850301072.431591</v>
      </c>
      <c r="C229">
        <v>16915439</v>
      </c>
      <c r="D229" t="str">
        <f>_xlfn.CONCAT(otazka5_1[[#This Row],[year]],otazka5_1[[#This Row],[region_in_world]])</f>
        <v>1978Central Africa</v>
      </c>
      <c r="E229" t="s">
        <v>74</v>
      </c>
      <c r="F229">
        <f>VLOOKUP(otazka5_1[[#This Row],[compare_value]],'otazka5-2'!B:C,2,FALSE)</f>
        <v>27319183476.500549</v>
      </c>
      <c r="G229" s="6">
        <f>otazka5_1[[#This Row],[sum_GDP_prev_year]]/otazka5_1[[#This Row],[sum_GDP]]-1</f>
        <v>1.7462835995920356E-2</v>
      </c>
      <c r="H229" s="6" t="e">
        <f>VLOOKUP(otazka5_1[[#This Row],[year]],'otazka5-3'!A:D,4,FALSE)</f>
        <v>#N/A</v>
      </c>
      <c r="I229" s="11" t="e">
        <f>otazka5_1[[#This Row],[difference_food]]</f>
        <v>#N/A</v>
      </c>
      <c r="J229" s="11" t="e">
        <f>otazka5_1[[#This Row],[difference_food]]-otazka5_1[[#This Row],[difference]]</f>
        <v>#N/A</v>
      </c>
    </row>
    <row r="230" spans="1:10" hidden="1" x14ac:dyDescent="0.3">
      <c r="A230">
        <v>1979</v>
      </c>
      <c r="B230">
        <v>27319183476.500549</v>
      </c>
      <c r="C230">
        <v>17364734</v>
      </c>
      <c r="D230" t="str">
        <f>_xlfn.CONCAT(otazka5_1[[#This Row],[year]],otazka5_1[[#This Row],[region_in_world]])</f>
        <v>1979Central Africa</v>
      </c>
      <c r="E230" t="s">
        <v>74</v>
      </c>
      <c r="F230">
        <f>VLOOKUP(otazka5_1[[#This Row],[compare_value]],'otazka5-2'!B:C,2,FALSE)</f>
        <v>54600906349.492401</v>
      </c>
      <c r="G230" s="6">
        <f>otazka5_1[[#This Row],[sum_GDP_prev_year]]/otazka5_1[[#This Row],[sum_GDP]]-1</f>
        <v>0.99862878026567237</v>
      </c>
      <c r="H230" s="6" t="e">
        <f>VLOOKUP(otazka5_1[[#This Row],[year]],'otazka5-3'!A:D,4,FALSE)</f>
        <v>#N/A</v>
      </c>
      <c r="I230" s="11" t="e">
        <f>otazka5_1[[#This Row],[difference_food]]</f>
        <v>#N/A</v>
      </c>
      <c r="J230" s="11" t="e">
        <f>otazka5_1[[#This Row],[difference_food]]-otazka5_1[[#This Row],[difference]]</f>
        <v>#N/A</v>
      </c>
    </row>
    <row r="231" spans="1:10" hidden="1" x14ac:dyDescent="0.3">
      <c r="A231">
        <v>1980</v>
      </c>
      <c r="B231">
        <v>54600906349.492401</v>
      </c>
      <c r="C231">
        <v>26430683</v>
      </c>
      <c r="D231" t="str">
        <f>_xlfn.CONCAT(otazka5_1[[#This Row],[year]],otazka5_1[[#This Row],[region_in_world]])</f>
        <v>1980Central Africa</v>
      </c>
      <c r="E231" t="s">
        <v>74</v>
      </c>
      <c r="F231">
        <f>VLOOKUP(otazka5_1[[#This Row],[compare_value]],'otazka5-2'!B:C,2,FALSE)</f>
        <v>56620927645.044586</v>
      </c>
      <c r="G231" s="6">
        <f>otazka5_1[[#This Row],[sum_GDP_prev_year]]/otazka5_1[[#This Row],[sum_GDP]]-1</f>
        <v>3.6996112896410915E-2</v>
      </c>
      <c r="H231" s="6" t="e">
        <f>VLOOKUP(otazka5_1[[#This Row],[year]],'otazka5-3'!A:D,4,FALSE)</f>
        <v>#N/A</v>
      </c>
      <c r="I231" s="11" t="e">
        <f>otazka5_1[[#This Row],[difference_food]]</f>
        <v>#N/A</v>
      </c>
      <c r="J231" s="11" t="e">
        <f>otazka5_1[[#This Row],[difference_food]]-otazka5_1[[#This Row],[difference]]</f>
        <v>#N/A</v>
      </c>
    </row>
    <row r="232" spans="1:10" hidden="1" x14ac:dyDescent="0.3">
      <c r="A232">
        <v>1981</v>
      </c>
      <c r="B232">
        <v>56620927645.044586</v>
      </c>
      <c r="C232">
        <v>27246005</v>
      </c>
      <c r="D232" t="str">
        <f>_xlfn.CONCAT(otazka5_1[[#This Row],[year]],otazka5_1[[#This Row],[region_in_world]])</f>
        <v>1981Central Africa</v>
      </c>
      <c r="E232" t="s">
        <v>74</v>
      </c>
      <c r="F232">
        <f>VLOOKUP(otazka5_1[[#This Row],[compare_value]],'otazka5-2'!B:C,2,FALSE)</f>
        <v>58766058922.07058</v>
      </c>
      <c r="G232" s="6">
        <f>otazka5_1[[#This Row],[sum_GDP_prev_year]]/otazka5_1[[#This Row],[sum_GDP]]-1</f>
        <v>3.7885837732539063E-2</v>
      </c>
      <c r="H232" s="6" t="e">
        <f>VLOOKUP(otazka5_1[[#This Row],[year]],'otazka5-3'!A:D,4,FALSE)</f>
        <v>#N/A</v>
      </c>
      <c r="I232" s="11" t="e">
        <f>otazka5_1[[#This Row],[difference_food]]</f>
        <v>#N/A</v>
      </c>
      <c r="J232" s="11" t="e">
        <f>otazka5_1[[#This Row],[difference_food]]-otazka5_1[[#This Row],[difference]]</f>
        <v>#N/A</v>
      </c>
    </row>
    <row r="233" spans="1:10" hidden="1" x14ac:dyDescent="0.3">
      <c r="A233">
        <v>1982</v>
      </c>
      <c r="B233">
        <v>58766058922.07058</v>
      </c>
      <c r="C233">
        <v>28106723</v>
      </c>
      <c r="D233" t="str">
        <f>_xlfn.CONCAT(otazka5_1[[#This Row],[year]],otazka5_1[[#This Row],[region_in_world]])</f>
        <v>1982Central Africa</v>
      </c>
      <c r="E233" t="s">
        <v>74</v>
      </c>
      <c r="F233">
        <f>VLOOKUP(otazka5_1[[#This Row],[compare_value]],'otazka5-2'!B:C,2,FALSE)</f>
        <v>61917203824.070686</v>
      </c>
      <c r="G233" s="6">
        <f>otazka5_1[[#This Row],[sum_GDP_prev_year]]/otazka5_1[[#This Row],[sum_GDP]]-1</f>
        <v>5.362185179337664E-2</v>
      </c>
      <c r="H233" s="6" t="e">
        <f>VLOOKUP(otazka5_1[[#This Row],[year]],'otazka5-3'!A:D,4,FALSE)</f>
        <v>#N/A</v>
      </c>
      <c r="I233" s="11" t="e">
        <f>otazka5_1[[#This Row],[difference_food]]</f>
        <v>#N/A</v>
      </c>
      <c r="J233" s="11" t="e">
        <f>otazka5_1[[#This Row],[difference_food]]-otazka5_1[[#This Row],[difference]]</f>
        <v>#N/A</v>
      </c>
    </row>
    <row r="234" spans="1:10" hidden="1" x14ac:dyDescent="0.3">
      <c r="A234">
        <v>1983</v>
      </c>
      <c r="B234">
        <v>61917203824.070686</v>
      </c>
      <c r="C234">
        <v>29007956</v>
      </c>
      <c r="D234" t="str">
        <f>_xlfn.CONCAT(otazka5_1[[#This Row],[year]],otazka5_1[[#This Row],[region_in_world]])</f>
        <v>1983Central Africa</v>
      </c>
      <c r="E234" t="s">
        <v>74</v>
      </c>
      <c r="F234">
        <f>VLOOKUP(otazka5_1[[#This Row],[compare_value]],'otazka5-2'!B:C,2,FALSE)</f>
        <v>66011447950.914101</v>
      </c>
      <c r="G234" s="6">
        <f>otazka5_1[[#This Row],[sum_GDP_prev_year]]/otazka5_1[[#This Row],[sum_GDP]]-1</f>
        <v>6.6124499718634766E-2</v>
      </c>
      <c r="H234" s="6" t="e">
        <f>VLOOKUP(otazka5_1[[#This Row],[year]],'otazka5-3'!A:D,4,FALSE)</f>
        <v>#N/A</v>
      </c>
      <c r="I234" s="11" t="e">
        <f>otazka5_1[[#This Row],[difference_food]]</f>
        <v>#N/A</v>
      </c>
      <c r="J234" s="11" t="e">
        <f>otazka5_1[[#This Row],[difference_food]]-otazka5_1[[#This Row],[difference]]</f>
        <v>#N/A</v>
      </c>
    </row>
    <row r="235" spans="1:10" hidden="1" x14ac:dyDescent="0.3">
      <c r="A235">
        <v>1984</v>
      </c>
      <c r="B235">
        <v>66011447950.914101</v>
      </c>
      <c r="C235">
        <v>29942213</v>
      </c>
      <c r="D235" t="str">
        <f>_xlfn.CONCAT(otazka5_1[[#This Row],[year]],otazka5_1[[#This Row],[region_in_world]])</f>
        <v>1984Central Africa</v>
      </c>
      <c r="E235" t="s">
        <v>74</v>
      </c>
      <c r="F235">
        <f>VLOOKUP(otazka5_1[[#This Row],[compare_value]],'otazka5-2'!B:C,2,FALSE)</f>
        <v>68584424761.451866</v>
      </c>
      <c r="G235" s="6">
        <f>otazka5_1[[#This Row],[sum_GDP_prev_year]]/otazka5_1[[#This Row],[sum_GDP]]-1</f>
        <v>3.8977736292817422E-2</v>
      </c>
      <c r="H235" s="6" t="e">
        <f>VLOOKUP(otazka5_1[[#This Row],[year]],'otazka5-3'!A:D,4,FALSE)</f>
        <v>#N/A</v>
      </c>
      <c r="I235" s="11" t="e">
        <f>otazka5_1[[#This Row],[difference_food]]</f>
        <v>#N/A</v>
      </c>
      <c r="J235" s="11" t="e">
        <f>otazka5_1[[#This Row],[difference_food]]-otazka5_1[[#This Row],[difference]]</f>
        <v>#N/A</v>
      </c>
    </row>
    <row r="236" spans="1:10" hidden="1" x14ac:dyDescent="0.3">
      <c r="A236">
        <v>1985</v>
      </c>
      <c r="B236">
        <v>68584424761.451866</v>
      </c>
      <c r="C236">
        <v>30903900</v>
      </c>
      <c r="D236" t="str">
        <f>_xlfn.CONCAT(otazka5_1[[#This Row],[year]],otazka5_1[[#This Row],[region_in_world]])</f>
        <v>1985Central Africa</v>
      </c>
      <c r="E236" t="s">
        <v>74</v>
      </c>
      <c r="F236">
        <f>VLOOKUP(otazka5_1[[#This Row],[compare_value]],'otazka5-2'!B:C,2,FALSE)</f>
        <v>69988490515.499847</v>
      </c>
      <c r="G236" s="6">
        <f>otazka5_1[[#This Row],[sum_GDP_prev_year]]/otazka5_1[[#This Row],[sum_GDP]]-1</f>
        <v>2.0472078885717337E-2</v>
      </c>
      <c r="H236" s="6" t="e">
        <f>VLOOKUP(otazka5_1[[#This Row],[year]],'otazka5-3'!A:D,4,FALSE)</f>
        <v>#N/A</v>
      </c>
      <c r="I236" s="11" t="e">
        <f>otazka5_1[[#This Row],[difference_food]]</f>
        <v>#N/A</v>
      </c>
      <c r="J236" s="11" t="e">
        <f>otazka5_1[[#This Row],[difference_food]]-otazka5_1[[#This Row],[difference]]</f>
        <v>#N/A</v>
      </c>
    </row>
    <row r="237" spans="1:10" hidden="1" x14ac:dyDescent="0.3">
      <c r="A237">
        <v>1986</v>
      </c>
      <c r="B237">
        <v>69988490515.499847</v>
      </c>
      <c r="C237">
        <v>31892078</v>
      </c>
      <c r="D237" t="str">
        <f>_xlfn.CONCAT(otazka5_1[[#This Row],[year]],otazka5_1[[#This Row],[region_in_world]])</f>
        <v>1986Central Africa</v>
      </c>
      <c r="E237" t="s">
        <v>74</v>
      </c>
      <c r="F237">
        <f>VLOOKUP(otazka5_1[[#This Row],[compare_value]],'otazka5-2'!B:C,2,FALSE)</f>
        <v>68987826528.561829</v>
      </c>
      <c r="G237" s="6">
        <f>otazka5_1[[#This Row],[sum_GDP_prev_year]]/otazka5_1[[#This Row],[sum_GDP]]-1</f>
        <v>-1.4297550633934675E-2</v>
      </c>
      <c r="H237" s="6" t="e">
        <f>VLOOKUP(otazka5_1[[#This Row],[year]],'otazka5-3'!A:D,4,FALSE)</f>
        <v>#N/A</v>
      </c>
      <c r="I237" s="11" t="e">
        <f>otazka5_1[[#This Row],[difference_food]]</f>
        <v>#N/A</v>
      </c>
      <c r="J237" s="11" t="e">
        <f>otazka5_1[[#This Row],[difference_food]]-otazka5_1[[#This Row],[difference]]</f>
        <v>#N/A</v>
      </c>
    </row>
    <row r="238" spans="1:10" hidden="1" x14ac:dyDescent="0.3">
      <c r="A238">
        <v>1987</v>
      </c>
      <c r="B238">
        <v>68987826528.561829</v>
      </c>
      <c r="C238">
        <v>32908152</v>
      </c>
      <c r="D238" t="str">
        <f>_xlfn.CONCAT(otazka5_1[[#This Row],[year]],otazka5_1[[#This Row],[region_in_world]])</f>
        <v>1987Central Africa</v>
      </c>
      <c r="E238" t="s">
        <v>74</v>
      </c>
      <c r="F238">
        <f>VLOOKUP(otazka5_1[[#This Row],[compare_value]],'otazka5-2'!B:C,2,FALSE)</f>
        <v>71057078423.632935</v>
      </c>
      <c r="G238" s="6">
        <f>otazka5_1[[#This Row],[sum_GDP_prev_year]]/otazka5_1[[#This Row],[sum_GDP]]-1</f>
        <v>2.9994449734032536E-2</v>
      </c>
      <c r="H238" s="6" t="e">
        <f>VLOOKUP(otazka5_1[[#This Row],[year]],'otazka5-3'!A:D,4,FALSE)</f>
        <v>#N/A</v>
      </c>
      <c r="I238" s="11" t="e">
        <f>otazka5_1[[#This Row],[difference_food]]</f>
        <v>#N/A</v>
      </c>
      <c r="J238" s="11" t="e">
        <f>otazka5_1[[#This Row],[difference_food]]-otazka5_1[[#This Row],[difference]]</f>
        <v>#N/A</v>
      </c>
    </row>
    <row r="239" spans="1:10" hidden="1" x14ac:dyDescent="0.3">
      <c r="A239">
        <v>1988</v>
      </c>
      <c r="B239">
        <v>71057078423.632935</v>
      </c>
      <c r="C239">
        <v>33951979</v>
      </c>
      <c r="D239" t="str">
        <f>_xlfn.CONCAT(otazka5_1[[#This Row],[year]],otazka5_1[[#This Row],[region_in_world]])</f>
        <v>1988Central Africa</v>
      </c>
      <c r="E239" t="s">
        <v>74</v>
      </c>
      <c r="F239">
        <f>VLOOKUP(otazka5_1[[#This Row],[compare_value]],'otazka5-2'!B:C,2,FALSE)</f>
        <v>71904033729.478592</v>
      </c>
      <c r="G239" s="6">
        <f>otazka5_1[[#This Row],[sum_GDP_prev_year]]/otazka5_1[[#This Row],[sum_GDP]]-1</f>
        <v>1.1919365735757026E-2</v>
      </c>
      <c r="H239" s="6" t="e">
        <f>VLOOKUP(otazka5_1[[#This Row],[year]],'otazka5-3'!A:D,4,FALSE)</f>
        <v>#N/A</v>
      </c>
      <c r="I239" s="11" t="e">
        <f>otazka5_1[[#This Row],[difference_food]]</f>
        <v>#N/A</v>
      </c>
      <c r="J239" s="11" t="e">
        <f>otazka5_1[[#This Row],[difference_food]]-otazka5_1[[#This Row],[difference]]</f>
        <v>#N/A</v>
      </c>
    </row>
    <row r="240" spans="1:10" hidden="1" x14ac:dyDescent="0.3">
      <c r="A240">
        <v>1989</v>
      </c>
      <c r="B240">
        <v>71904033729.478592</v>
      </c>
      <c r="C240">
        <v>35023751</v>
      </c>
      <c r="D240" t="str">
        <f>_xlfn.CONCAT(otazka5_1[[#This Row],[year]],otazka5_1[[#This Row],[region_in_world]])</f>
        <v>1989Central Africa</v>
      </c>
      <c r="E240" t="s">
        <v>74</v>
      </c>
      <c r="F240">
        <f>VLOOKUP(otazka5_1[[#This Row],[compare_value]],'otazka5-2'!B:C,2,FALSE)</f>
        <v>70157680741.565125</v>
      </c>
      <c r="G240" s="6">
        <f>otazka5_1[[#This Row],[sum_GDP_prev_year]]/otazka5_1[[#This Row],[sum_GDP]]-1</f>
        <v>-2.4287274264524483E-2</v>
      </c>
      <c r="H240" s="6" t="e">
        <f>VLOOKUP(otazka5_1[[#This Row],[year]],'otazka5-3'!A:D,4,FALSE)</f>
        <v>#N/A</v>
      </c>
      <c r="I240" s="11" t="e">
        <f>otazka5_1[[#This Row],[difference_food]]</f>
        <v>#N/A</v>
      </c>
      <c r="J240" s="11" t="e">
        <f>otazka5_1[[#This Row],[difference_food]]-otazka5_1[[#This Row],[difference]]</f>
        <v>#N/A</v>
      </c>
    </row>
    <row r="241" spans="1:10" hidden="1" x14ac:dyDescent="0.3">
      <c r="A241">
        <v>1990</v>
      </c>
      <c r="B241">
        <v>70157680741.565125</v>
      </c>
      <c r="C241">
        <v>36123882</v>
      </c>
      <c r="D241" t="str">
        <f>_xlfn.CONCAT(otazka5_1[[#This Row],[year]],otazka5_1[[#This Row],[region_in_world]])</f>
        <v>1990Central Africa</v>
      </c>
      <c r="E241" t="s">
        <v>74</v>
      </c>
      <c r="F241">
        <f>VLOOKUP(otazka5_1[[#This Row],[compare_value]],'otazka5-2'!B:C,2,FALSE)</f>
        <v>70942953792.331345</v>
      </c>
      <c r="G241" s="6">
        <f>otazka5_1[[#This Row],[sum_GDP_prev_year]]/otazka5_1[[#This Row],[sum_GDP]]-1</f>
        <v>1.1192973348974844E-2</v>
      </c>
      <c r="H241" s="6" t="e">
        <f>VLOOKUP(otazka5_1[[#This Row],[year]],'otazka5-3'!A:D,4,FALSE)</f>
        <v>#N/A</v>
      </c>
      <c r="I241" s="11" t="e">
        <f>otazka5_1[[#This Row],[difference_food]]</f>
        <v>#N/A</v>
      </c>
      <c r="J241" s="11" t="e">
        <f>otazka5_1[[#This Row],[difference_food]]-otazka5_1[[#This Row],[difference]]</f>
        <v>#N/A</v>
      </c>
    </row>
    <row r="242" spans="1:10" hidden="1" x14ac:dyDescent="0.3">
      <c r="A242">
        <v>1991</v>
      </c>
      <c r="B242">
        <v>70942953792.331345</v>
      </c>
      <c r="C242">
        <v>37253346</v>
      </c>
      <c r="D242" t="str">
        <f>_xlfn.CONCAT(otazka5_1[[#This Row],[year]],otazka5_1[[#This Row],[region_in_world]])</f>
        <v>1991Central Africa</v>
      </c>
      <c r="E242" t="s">
        <v>74</v>
      </c>
      <c r="F242">
        <f>VLOOKUP(otazka5_1[[#This Row],[compare_value]],'otazka5-2'!B:C,2,FALSE)</f>
        <v>68683853812.80909</v>
      </c>
      <c r="G242" s="6">
        <f>otazka5_1[[#This Row],[sum_GDP_prev_year]]/otazka5_1[[#This Row],[sum_GDP]]-1</f>
        <v>-3.184389511233543E-2</v>
      </c>
      <c r="H242" s="6" t="e">
        <f>VLOOKUP(otazka5_1[[#This Row],[year]],'otazka5-3'!A:D,4,FALSE)</f>
        <v>#N/A</v>
      </c>
      <c r="I242" s="11" t="e">
        <f>otazka5_1[[#This Row],[difference_food]]</f>
        <v>#N/A</v>
      </c>
      <c r="J242" s="11" t="e">
        <f>otazka5_1[[#This Row],[difference_food]]-otazka5_1[[#This Row],[difference]]</f>
        <v>#N/A</v>
      </c>
    </row>
    <row r="243" spans="1:10" hidden="1" x14ac:dyDescent="0.3">
      <c r="A243">
        <v>1992</v>
      </c>
      <c r="B243">
        <v>68683853812.80909</v>
      </c>
      <c r="C243">
        <v>38412624</v>
      </c>
      <c r="D243" t="str">
        <f>_xlfn.CONCAT(otazka5_1[[#This Row],[year]],otazka5_1[[#This Row],[region_in_world]])</f>
        <v>1992Central Africa</v>
      </c>
      <c r="E243" t="s">
        <v>74</v>
      </c>
      <c r="F243">
        <f>VLOOKUP(otazka5_1[[#This Row],[compare_value]],'otazka5-2'!B:C,2,FALSE)</f>
        <v>60049676901.414833</v>
      </c>
      <c r="G243" s="6">
        <f>otazka5_1[[#This Row],[sum_GDP_prev_year]]/otazka5_1[[#This Row],[sum_GDP]]-1</f>
        <v>-0.1257089757212202</v>
      </c>
      <c r="H243" s="6" t="e">
        <f>VLOOKUP(otazka5_1[[#This Row],[year]],'otazka5-3'!A:D,4,FALSE)</f>
        <v>#N/A</v>
      </c>
      <c r="I243" s="11" t="e">
        <f>otazka5_1[[#This Row],[difference_food]]</f>
        <v>#N/A</v>
      </c>
      <c r="J243" s="11" t="e">
        <f>otazka5_1[[#This Row],[difference_food]]-otazka5_1[[#This Row],[difference]]</f>
        <v>#N/A</v>
      </c>
    </row>
    <row r="244" spans="1:10" hidden="1" x14ac:dyDescent="0.3">
      <c r="A244">
        <v>1993</v>
      </c>
      <c r="B244">
        <v>60049676901.414833</v>
      </c>
      <c r="C244">
        <v>39601494</v>
      </c>
      <c r="D244" t="str">
        <f>_xlfn.CONCAT(otazka5_1[[#This Row],[year]],otazka5_1[[#This Row],[region_in_world]])</f>
        <v>1993Central Africa</v>
      </c>
      <c r="E244" t="s">
        <v>74</v>
      </c>
      <c r="F244">
        <f>VLOOKUP(otazka5_1[[#This Row],[compare_value]],'otazka5-2'!B:C,2,FALSE)</f>
        <v>61087355619.765884</v>
      </c>
      <c r="G244" s="6">
        <f>otazka5_1[[#This Row],[sum_GDP_prev_year]]/otazka5_1[[#This Row],[sum_GDP]]-1</f>
        <v>1.7280338078331958E-2</v>
      </c>
      <c r="H244" s="6" t="e">
        <f>VLOOKUP(otazka5_1[[#This Row],[year]],'otazka5-3'!A:D,4,FALSE)</f>
        <v>#N/A</v>
      </c>
      <c r="I244" s="11" t="e">
        <f>otazka5_1[[#This Row],[difference_food]]</f>
        <v>#N/A</v>
      </c>
      <c r="J244" s="11" t="e">
        <f>otazka5_1[[#This Row],[difference_food]]-otazka5_1[[#This Row],[difference]]</f>
        <v>#N/A</v>
      </c>
    </row>
    <row r="245" spans="1:10" hidden="1" x14ac:dyDescent="0.3">
      <c r="A245">
        <v>1994</v>
      </c>
      <c r="B245">
        <v>61087355619.765884</v>
      </c>
      <c r="C245">
        <v>40819501</v>
      </c>
      <c r="D245" t="str">
        <f>_xlfn.CONCAT(otazka5_1[[#This Row],[year]],otazka5_1[[#This Row],[region_in_world]])</f>
        <v>1994Central Africa</v>
      </c>
      <c r="E245" t="s">
        <v>74</v>
      </c>
      <c r="F245">
        <f>VLOOKUP(otazka5_1[[#This Row],[compare_value]],'otazka5-2'!B:C,2,FALSE)</f>
        <v>66146967319.307762</v>
      </c>
      <c r="G245" s="6">
        <f>otazka5_1[[#This Row],[sum_GDP_prev_year]]/otazka5_1[[#This Row],[sum_GDP]]-1</f>
        <v>8.2825842569370423E-2</v>
      </c>
      <c r="H245" s="6" t="e">
        <f>VLOOKUP(otazka5_1[[#This Row],[year]],'otazka5-3'!A:D,4,FALSE)</f>
        <v>#N/A</v>
      </c>
      <c r="I245" s="11" t="e">
        <f>otazka5_1[[#This Row],[difference_food]]</f>
        <v>#N/A</v>
      </c>
      <c r="J245" s="11" t="e">
        <f>otazka5_1[[#This Row],[difference_food]]-otazka5_1[[#This Row],[difference]]</f>
        <v>#N/A</v>
      </c>
    </row>
    <row r="246" spans="1:10" hidden="1" x14ac:dyDescent="0.3">
      <c r="A246">
        <v>1995</v>
      </c>
      <c r="B246">
        <v>66146967319.307762</v>
      </c>
      <c r="C246">
        <v>42067261</v>
      </c>
      <c r="D246" t="str">
        <f>_xlfn.CONCAT(otazka5_1[[#This Row],[year]],otazka5_1[[#This Row],[region_in_world]])</f>
        <v>1995Central Africa</v>
      </c>
      <c r="E246" t="s">
        <v>74</v>
      </c>
      <c r="F246">
        <f>VLOOKUP(otazka5_1[[#This Row],[compare_value]],'otazka5-2'!B:C,2,FALSE)</f>
        <v>71489192842.075287</v>
      </c>
      <c r="G246" s="6">
        <f>otazka5_1[[#This Row],[sum_GDP_prev_year]]/otazka5_1[[#This Row],[sum_GDP]]-1</f>
        <v>8.0762969781808414E-2</v>
      </c>
      <c r="H246" s="6" t="e">
        <f>VLOOKUP(otazka5_1[[#This Row],[year]],'otazka5-3'!A:D,4,FALSE)</f>
        <v>#N/A</v>
      </c>
      <c r="I246" s="11" t="e">
        <f>otazka5_1[[#This Row],[difference_food]]</f>
        <v>#N/A</v>
      </c>
      <c r="J246" s="11" t="e">
        <f>otazka5_1[[#This Row],[difference_food]]-otazka5_1[[#This Row],[difference]]</f>
        <v>#N/A</v>
      </c>
    </row>
    <row r="247" spans="1:10" hidden="1" x14ac:dyDescent="0.3">
      <c r="A247">
        <v>1996</v>
      </c>
      <c r="B247">
        <v>71489192842.075287</v>
      </c>
      <c r="C247">
        <v>43345346</v>
      </c>
      <c r="D247" t="str">
        <f>_xlfn.CONCAT(otazka5_1[[#This Row],[year]],otazka5_1[[#This Row],[region_in_world]])</f>
        <v>1996Central Africa</v>
      </c>
      <c r="E247" t="s">
        <v>74</v>
      </c>
      <c r="F247">
        <f>VLOOKUP(otazka5_1[[#This Row],[compare_value]],'otazka5-2'!B:C,2,FALSE)</f>
        <v>76552519349.827393</v>
      </c>
      <c r="G247" s="6">
        <f>otazka5_1[[#This Row],[sum_GDP_prev_year]]/otazka5_1[[#This Row],[sum_GDP]]-1</f>
        <v>7.0826460706268524E-2</v>
      </c>
      <c r="H247" s="6" t="e">
        <f>VLOOKUP(otazka5_1[[#This Row],[year]],'otazka5-3'!A:D,4,FALSE)</f>
        <v>#N/A</v>
      </c>
      <c r="I247" s="11" t="e">
        <f>otazka5_1[[#This Row],[difference_food]]</f>
        <v>#N/A</v>
      </c>
      <c r="J247" s="11" t="e">
        <f>otazka5_1[[#This Row],[difference_food]]-otazka5_1[[#This Row],[difference]]</f>
        <v>#N/A</v>
      </c>
    </row>
    <row r="248" spans="1:10" hidden="1" x14ac:dyDescent="0.3">
      <c r="A248">
        <v>1997</v>
      </c>
      <c r="B248">
        <v>76552519349.827393</v>
      </c>
      <c r="C248">
        <v>44657016</v>
      </c>
      <c r="D248" t="str">
        <f>_xlfn.CONCAT(otazka5_1[[#This Row],[year]],otazka5_1[[#This Row],[region_in_world]])</f>
        <v>1997Central Africa</v>
      </c>
      <c r="E248" t="s">
        <v>74</v>
      </c>
      <c r="F248">
        <f>VLOOKUP(otazka5_1[[#This Row],[compare_value]],'otazka5-2'!B:C,2,FALSE)</f>
        <v>80311311244.046753</v>
      </c>
      <c r="G248" s="6">
        <f>otazka5_1[[#This Row],[sum_GDP_prev_year]]/otazka5_1[[#This Row],[sum_GDP]]-1</f>
        <v>4.910082550049788E-2</v>
      </c>
      <c r="H248" s="6" t="e">
        <f>VLOOKUP(otazka5_1[[#This Row],[year]],'otazka5-3'!A:D,4,FALSE)</f>
        <v>#N/A</v>
      </c>
      <c r="I248" s="11" t="e">
        <f>otazka5_1[[#This Row],[difference_food]]</f>
        <v>#N/A</v>
      </c>
      <c r="J248" s="11" t="e">
        <f>otazka5_1[[#This Row],[difference_food]]-otazka5_1[[#This Row],[difference]]</f>
        <v>#N/A</v>
      </c>
    </row>
    <row r="249" spans="1:10" hidden="1" x14ac:dyDescent="0.3">
      <c r="A249">
        <v>1998</v>
      </c>
      <c r="B249">
        <v>80311311244.046753</v>
      </c>
      <c r="C249">
        <v>46009118</v>
      </c>
      <c r="D249" t="str">
        <f>_xlfn.CONCAT(otazka5_1[[#This Row],[year]],otazka5_1[[#This Row],[region_in_world]])</f>
        <v>1998Central Africa</v>
      </c>
      <c r="E249" t="s">
        <v>74</v>
      </c>
      <c r="F249">
        <f>VLOOKUP(otazka5_1[[#This Row],[compare_value]],'otazka5-2'!B:C,2,FALSE)</f>
        <v>80927427230.188095</v>
      </c>
      <c r="G249" s="6">
        <f>otazka5_1[[#This Row],[sum_GDP_prev_year]]/otazka5_1[[#This Row],[sum_GDP]]-1</f>
        <v>7.6715966480627173E-3</v>
      </c>
      <c r="H249" s="6" t="e">
        <f>VLOOKUP(otazka5_1[[#This Row],[year]],'otazka5-3'!A:D,4,FALSE)</f>
        <v>#N/A</v>
      </c>
      <c r="I249" s="11" t="e">
        <f>otazka5_1[[#This Row],[difference_food]]</f>
        <v>#N/A</v>
      </c>
      <c r="J249" s="11" t="e">
        <f>otazka5_1[[#This Row],[difference_food]]-otazka5_1[[#This Row],[difference]]</f>
        <v>#N/A</v>
      </c>
    </row>
    <row r="250" spans="1:10" hidden="1" x14ac:dyDescent="0.3">
      <c r="A250">
        <v>1999</v>
      </c>
      <c r="B250">
        <v>80927427230.188095</v>
      </c>
      <c r="C250">
        <v>47410275</v>
      </c>
      <c r="D250" t="str">
        <f>_xlfn.CONCAT(otazka5_1[[#This Row],[year]],otazka5_1[[#This Row],[region_in_world]])</f>
        <v>1999Central Africa</v>
      </c>
      <c r="E250" t="s">
        <v>74</v>
      </c>
      <c r="F250">
        <f>VLOOKUP(otazka5_1[[#This Row],[compare_value]],'otazka5-2'!B:C,2,FALSE)</f>
        <v>83391952832.005569</v>
      </c>
      <c r="G250" s="6">
        <f>otazka5_1[[#This Row],[sum_GDP_prev_year]]/otazka5_1[[#This Row],[sum_GDP]]-1</f>
        <v>3.0453527143615267E-2</v>
      </c>
      <c r="H250" s="6" t="e">
        <f>VLOOKUP(otazka5_1[[#This Row],[year]],'otazka5-3'!A:D,4,FALSE)</f>
        <v>#N/A</v>
      </c>
      <c r="I250" s="11" t="e">
        <f>otazka5_1[[#This Row],[difference_food]]</f>
        <v>#N/A</v>
      </c>
      <c r="J250" s="11" t="e">
        <f>otazka5_1[[#This Row],[difference_food]]-otazka5_1[[#This Row],[difference]]</f>
        <v>#N/A</v>
      </c>
    </row>
    <row r="251" spans="1:10" hidden="1" x14ac:dyDescent="0.3">
      <c r="A251">
        <v>2000</v>
      </c>
      <c r="B251">
        <v>83391952832.005569</v>
      </c>
      <c r="C251">
        <v>48867455</v>
      </c>
      <c r="D251" t="str">
        <f>_xlfn.CONCAT(otazka5_1[[#This Row],[year]],otazka5_1[[#This Row],[region_in_world]])</f>
        <v>2000Central Africa</v>
      </c>
      <c r="E251" t="s">
        <v>74</v>
      </c>
      <c r="F251">
        <f>VLOOKUP(otazka5_1[[#This Row],[compare_value]],'otazka5-2'!B:C,2,FALSE)</f>
        <v>89045667041.014679</v>
      </c>
      <c r="G251" s="6">
        <f>otazka5_1[[#This Row],[sum_GDP_prev_year]]/otazka5_1[[#This Row],[sum_GDP]]-1</f>
        <v>6.7796879878788907E-2</v>
      </c>
      <c r="H251" s="6" t="e">
        <f>VLOOKUP(otazka5_1[[#This Row],[year]],'otazka5-3'!A:D,4,FALSE)</f>
        <v>#N/A</v>
      </c>
      <c r="I251" s="11" t="e">
        <f>otazka5_1[[#This Row],[difference_food]]</f>
        <v>#N/A</v>
      </c>
      <c r="J251" s="11" t="e">
        <f>otazka5_1[[#This Row],[difference_food]]-otazka5_1[[#This Row],[difference]]</f>
        <v>#N/A</v>
      </c>
    </row>
    <row r="252" spans="1:10" hidden="1" x14ac:dyDescent="0.3">
      <c r="A252">
        <v>2001</v>
      </c>
      <c r="B252">
        <v>89045667041.014679</v>
      </c>
      <c r="C252">
        <v>50527088</v>
      </c>
      <c r="D252" t="str">
        <f>_xlfn.CONCAT(otazka5_1[[#This Row],[year]],otazka5_1[[#This Row],[region_in_world]])</f>
        <v>2001Central Africa</v>
      </c>
      <c r="E252" t="s">
        <v>74</v>
      </c>
      <c r="F252">
        <f>VLOOKUP(otazka5_1[[#This Row],[compare_value]],'otazka5-2'!B:C,2,FALSE)</f>
        <v>96837975538.246231</v>
      </c>
      <c r="G252" s="6">
        <f>otazka5_1[[#This Row],[sum_GDP_prev_year]]/otazka5_1[[#This Row],[sum_GDP]]-1</f>
        <v>8.7509126004327475E-2</v>
      </c>
      <c r="H252" s="6" t="e">
        <f>VLOOKUP(otazka5_1[[#This Row],[year]],'otazka5-3'!A:D,4,FALSE)</f>
        <v>#N/A</v>
      </c>
      <c r="I252" s="11" t="e">
        <f>otazka5_1[[#This Row],[difference_food]]</f>
        <v>#N/A</v>
      </c>
      <c r="J252" s="11" t="e">
        <f>otazka5_1[[#This Row],[difference_food]]-otazka5_1[[#This Row],[difference]]</f>
        <v>#N/A</v>
      </c>
    </row>
    <row r="253" spans="1:10" hidden="1" x14ac:dyDescent="0.3">
      <c r="A253">
        <v>2002</v>
      </c>
      <c r="B253">
        <v>96837975538.246231</v>
      </c>
      <c r="C253">
        <v>52102902</v>
      </c>
      <c r="D253" t="str">
        <f>_xlfn.CONCAT(otazka5_1[[#This Row],[year]],otazka5_1[[#This Row],[region_in_world]])</f>
        <v>2002Central Africa</v>
      </c>
      <c r="E253" t="s">
        <v>74</v>
      </c>
      <c r="F253">
        <f>VLOOKUP(otazka5_1[[#This Row],[compare_value]],'otazka5-2'!B:C,2,FALSE)</f>
        <v>100886094512.87926</v>
      </c>
      <c r="G253" s="6">
        <f>otazka5_1[[#This Row],[sum_GDP_prev_year]]/otazka5_1[[#This Row],[sum_GDP]]-1</f>
        <v>4.1803011185774119E-2</v>
      </c>
      <c r="H253" s="6" t="e">
        <f>VLOOKUP(otazka5_1[[#This Row],[year]],'otazka5-3'!A:D,4,FALSE)</f>
        <v>#N/A</v>
      </c>
      <c r="I253" s="11" t="e">
        <f>otazka5_1[[#This Row],[difference_food]]</f>
        <v>#N/A</v>
      </c>
      <c r="J253" s="11" t="e">
        <f>otazka5_1[[#This Row],[difference_food]]-otazka5_1[[#This Row],[difference]]</f>
        <v>#N/A</v>
      </c>
    </row>
    <row r="254" spans="1:10" hidden="1" x14ac:dyDescent="0.3">
      <c r="A254">
        <v>2003</v>
      </c>
      <c r="B254">
        <v>100886094512.87926</v>
      </c>
      <c r="C254">
        <v>53741380</v>
      </c>
      <c r="D254" t="str">
        <f>_xlfn.CONCAT(otazka5_1[[#This Row],[year]],otazka5_1[[#This Row],[region_in_world]])</f>
        <v>2003Central Africa</v>
      </c>
      <c r="E254" t="s">
        <v>74</v>
      </c>
      <c r="F254">
        <f>VLOOKUP(otazka5_1[[#This Row],[compare_value]],'otazka5-2'!B:C,2,FALSE)</f>
        <v>112244993672.06053</v>
      </c>
      <c r="G254" s="6">
        <f>otazka5_1[[#This Row],[sum_GDP_prev_year]]/otazka5_1[[#This Row],[sum_GDP]]-1</f>
        <v>0.11259132602988386</v>
      </c>
      <c r="H254" s="6" t="e">
        <f>VLOOKUP(otazka5_1[[#This Row],[year]],'otazka5-3'!A:D,4,FALSE)</f>
        <v>#N/A</v>
      </c>
      <c r="I254" s="11" t="e">
        <f>otazka5_1[[#This Row],[difference_food]]</f>
        <v>#N/A</v>
      </c>
      <c r="J254" s="11" t="e">
        <f>otazka5_1[[#This Row],[difference_food]]-otazka5_1[[#This Row],[difference]]</f>
        <v>#N/A</v>
      </c>
    </row>
    <row r="255" spans="1:10" hidden="1" x14ac:dyDescent="0.3">
      <c r="A255">
        <v>2004</v>
      </c>
      <c r="B255">
        <v>112244993672.06053</v>
      </c>
      <c r="C255">
        <v>55447045</v>
      </c>
      <c r="D255" t="str">
        <f>_xlfn.CONCAT(otazka5_1[[#This Row],[year]],otazka5_1[[#This Row],[region_in_world]])</f>
        <v>2004Central Africa</v>
      </c>
      <c r="E255" t="s">
        <v>74</v>
      </c>
      <c r="F255">
        <f>VLOOKUP(otazka5_1[[#This Row],[compare_value]],'otazka5-2'!B:C,2,FALSE)</f>
        <v>124107291185.98802</v>
      </c>
      <c r="G255" s="6">
        <f>otazka5_1[[#This Row],[sum_GDP_prev_year]]/otazka5_1[[#This Row],[sum_GDP]]-1</f>
        <v>0.10568219682549818</v>
      </c>
      <c r="H255" s="6" t="e">
        <f>VLOOKUP(otazka5_1[[#This Row],[year]],'otazka5-3'!A:D,4,FALSE)</f>
        <v>#N/A</v>
      </c>
      <c r="I255" s="11" t="e">
        <f>otazka5_1[[#This Row],[difference_food]]</f>
        <v>#N/A</v>
      </c>
      <c r="J255" s="11" t="e">
        <f>otazka5_1[[#This Row],[difference_food]]-otazka5_1[[#This Row],[difference]]</f>
        <v>#N/A</v>
      </c>
    </row>
    <row r="256" spans="1:10" hidden="1" x14ac:dyDescent="0.3">
      <c r="A256">
        <v>2005</v>
      </c>
      <c r="B256">
        <v>124107291185.98802</v>
      </c>
      <c r="C256">
        <v>57222346</v>
      </c>
      <c r="D256" t="str">
        <f>_xlfn.CONCAT(otazka5_1[[#This Row],[year]],otazka5_1[[#This Row],[region_in_world]])</f>
        <v>2005Central Africa</v>
      </c>
      <c r="E256" t="s">
        <v>74</v>
      </c>
      <c r="F256">
        <f>VLOOKUP(otazka5_1[[#This Row],[compare_value]],'otazka5-2'!B:C,2,FALSE)</f>
        <v>132869076686.95193</v>
      </c>
      <c r="G256" s="6">
        <f>otazka5_1[[#This Row],[sum_GDP_prev_year]]/otazka5_1[[#This Row],[sum_GDP]]-1</f>
        <v>7.0598475055211996E-2</v>
      </c>
      <c r="H256" s="6" t="e">
        <f>VLOOKUP(otazka5_1[[#This Row],[year]],'otazka5-3'!A:D,4,FALSE)</f>
        <v>#N/A</v>
      </c>
      <c r="I256" s="11" t="e">
        <f>otazka5_1[[#This Row],[difference_food]]</f>
        <v>#N/A</v>
      </c>
      <c r="J256" s="11" t="e">
        <f>otazka5_1[[#This Row],[difference_food]]-otazka5_1[[#This Row],[difference]]</f>
        <v>#N/A</v>
      </c>
    </row>
    <row r="257" spans="1:10" x14ac:dyDescent="0.3">
      <c r="A257">
        <v>2006</v>
      </c>
      <c r="B257">
        <v>132869076686.95193</v>
      </c>
      <c r="C257">
        <v>59070236</v>
      </c>
      <c r="D257" t="str">
        <f>_xlfn.CONCAT(otazka5_1[[#This Row],[year]],otazka5_1[[#This Row],[region_in_world]])</f>
        <v>2006Central Africa</v>
      </c>
      <c r="E257" t="s">
        <v>74</v>
      </c>
      <c r="F257">
        <f>VLOOKUP(otazka5_1[[#This Row],[compare_value]],'otazka5-2'!B:C,2,FALSE)</f>
        <v>145209484874.34833</v>
      </c>
      <c r="G257" s="6">
        <f>otazka5_1[[#This Row],[sum_GDP_prev_year]]/otazka5_1[[#This Row],[sum_GDP]]-1</f>
        <v>9.287645022529345E-2</v>
      </c>
      <c r="H257" s="6">
        <f>VLOOKUP(otazka5_1[[#This Row],[year]],'otazka5-3'!A:D,4,FALSE)</f>
        <v>6.4814251988916327E-2</v>
      </c>
      <c r="I257" s="11">
        <f>otazka5_1[[#This Row],[difference_food]]</f>
        <v>6.4814251988916327E-2</v>
      </c>
      <c r="J257" s="11">
        <f>otazka5_1[[#This Row],[difference_food]]-otazka5_1[[#This Row],[difference]]</f>
        <v>-2.8062198236377123E-2</v>
      </c>
    </row>
    <row r="258" spans="1:10" x14ac:dyDescent="0.3">
      <c r="A258">
        <v>2007</v>
      </c>
      <c r="B258">
        <v>145209484874.34833</v>
      </c>
      <c r="C258">
        <v>60988349</v>
      </c>
      <c r="D258" t="str">
        <f>_xlfn.CONCAT(otazka5_1[[#This Row],[year]],otazka5_1[[#This Row],[region_in_world]])</f>
        <v>2007Central Africa</v>
      </c>
      <c r="E258" t="s">
        <v>74</v>
      </c>
      <c r="F258">
        <f>VLOOKUP(otazka5_1[[#This Row],[compare_value]],'otazka5-2'!B:C,2,FALSE)</f>
        <v>157203419743.86609</v>
      </c>
      <c r="G258" s="6">
        <f>otazka5_1[[#This Row],[sum_GDP_prev_year]]/otazka5_1[[#This Row],[sum_GDP]]-1</f>
        <v>8.2597461728455723E-2</v>
      </c>
      <c r="H258" s="6">
        <f>VLOOKUP(otazka5_1[[#This Row],[year]],'otazka5-3'!A:D,4,FALSE)</f>
        <v>6.9690608567981593E-2</v>
      </c>
      <c r="I258" s="11">
        <f>otazka5_1[[#This Row],[difference_food]]</f>
        <v>6.9690608567981593E-2</v>
      </c>
      <c r="J258" s="11">
        <f>otazka5_1[[#This Row],[difference_food]]-otazka5_1[[#This Row],[difference]]</f>
        <v>-1.290685316047413E-2</v>
      </c>
    </row>
    <row r="259" spans="1:10" x14ac:dyDescent="0.3">
      <c r="A259">
        <v>2008</v>
      </c>
      <c r="B259">
        <v>157203419743.86609</v>
      </c>
      <c r="C259">
        <v>62967253</v>
      </c>
      <c r="D259" t="str">
        <f>_xlfn.CONCAT(otazka5_1[[#This Row],[year]],otazka5_1[[#This Row],[region_in_world]])</f>
        <v>2008Central Africa</v>
      </c>
      <c r="E259" t="s">
        <v>74</v>
      </c>
      <c r="F259">
        <f>VLOOKUP(otazka5_1[[#This Row],[compare_value]],'otazka5-2'!B:C,2,FALSE)</f>
        <v>160478179005.84088</v>
      </c>
      <c r="G259" s="6">
        <f>otazka5_1[[#This Row],[sum_GDP_prev_year]]/otazka5_1[[#This Row],[sum_GDP]]-1</f>
        <v>2.0831348753801882E-2</v>
      </c>
      <c r="H259" s="6">
        <f>VLOOKUP(otazka5_1[[#This Row],[year]],'otazka5-3'!A:D,4,FALSE)</f>
        <v>-6.6104853658739415E-2</v>
      </c>
      <c r="I259" s="11">
        <f>otazka5_1[[#This Row],[difference_food]]</f>
        <v>-6.6104853658739415E-2</v>
      </c>
      <c r="J259" s="11">
        <f>otazka5_1[[#This Row],[difference_food]]-otazka5_1[[#This Row],[difference]]</f>
        <v>-8.6936202412541297E-2</v>
      </c>
    </row>
    <row r="260" spans="1:10" x14ac:dyDescent="0.3">
      <c r="A260">
        <v>2009</v>
      </c>
      <c r="B260">
        <v>160478179005.84088</v>
      </c>
      <c r="C260">
        <v>64993753</v>
      </c>
      <c r="D260" t="str">
        <f>_xlfn.CONCAT(otazka5_1[[#This Row],[year]],otazka5_1[[#This Row],[region_in_world]])</f>
        <v>2009Central Africa</v>
      </c>
      <c r="E260" t="s">
        <v>74</v>
      </c>
      <c r="F260">
        <f>VLOOKUP(otazka5_1[[#This Row],[compare_value]],'otazka5-2'!B:C,2,FALSE)</f>
        <v>166798782732.91141</v>
      </c>
      <c r="G260" s="6">
        <f>otazka5_1[[#This Row],[sum_GDP_prev_year]]/otazka5_1[[#This Row],[sum_GDP]]-1</f>
        <v>3.9386063365290713E-2</v>
      </c>
      <c r="H260" s="6">
        <f>VLOOKUP(otazka5_1[[#This Row],[year]],'otazka5-3'!A:D,4,FALSE)</f>
        <v>8.65414159438882E-3</v>
      </c>
      <c r="I260" s="11">
        <f>otazka5_1[[#This Row],[difference_food]]</f>
        <v>8.65414159438882E-3</v>
      </c>
      <c r="J260" s="11">
        <f>otazka5_1[[#This Row],[difference_food]]-otazka5_1[[#This Row],[difference]]</f>
        <v>-3.0731921770901893E-2</v>
      </c>
    </row>
    <row r="261" spans="1:10" x14ac:dyDescent="0.3">
      <c r="A261">
        <v>2010</v>
      </c>
      <c r="B261">
        <v>166798782732.91141</v>
      </c>
      <c r="C261">
        <v>67058278</v>
      </c>
      <c r="D261" t="str">
        <f>_xlfn.CONCAT(otazka5_1[[#This Row],[year]],otazka5_1[[#This Row],[region_in_world]])</f>
        <v>2010Central Africa</v>
      </c>
      <c r="E261" t="s">
        <v>74</v>
      </c>
      <c r="F261">
        <f>VLOOKUP(otazka5_1[[#This Row],[compare_value]],'otazka5-2'!B:C,2,FALSE)</f>
        <v>173269619520.88135</v>
      </c>
      <c r="G261" s="6">
        <f>otazka5_1[[#This Row],[sum_GDP_prev_year]]/otazka5_1[[#This Row],[sum_GDP]]-1</f>
        <v>3.8794268650817809E-2</v>
      </c>
      <c r="H261" s="6">
        <f>VLOOKUP(otazka5_1[[#This Row],[year]],'otazka5-3'!A:D,4,FALSE)</f>
        <v>1.7649010596465953E-2</v>
      </c>
      <c r="I261" s="11">
        <f>otazka5_1[[#This Row],[difference_food]]</f>
        <v>1.7649010596465953E-2</v>
      </c>
      <c r="J261" s="11">
        <f>otazka5_1[[#This Row],[difference_food]]-otazka5_1[[#This Row],[difference]]</f>
        <v>-2.1145258054351856E-2</v>
      </c>
    </row>
    <row r="262" spans="1:10" x14ac:dyDescent="0.3">
      <c r="A262">
        <v>2011</v>
      </c>
      <c r="B262">
        <v>173269619520.88135</v>
      </c>
      <c r="C262">
        <v>69157530</v>
      </c>
      <c r="D262" t="str">
        <f>_xlfn.CONCAT(otazka5_1[[#This Row],[year]],otazka5_1[[#This Row],[region_in_world]])</f>
        <v>2011Central Africa</v>
      </c>
      <c r="E262" t="s">
        <v>74</v>
      </c>
      <c r="F262">
        <f>VLOOKUP(otazka5_1[[#This Row],[compare_value]],'otazka5-2'!B:C,2,FALSE)</f>
        <v>186570516432.11053</v>
      </c>
      <c r="G262" s="6">
        <f>otazka5_1[[#This Row],[sum_GDP_prev_year]]/otazka5_1[[#This Row],[sum_GDP]]-1</f>
        <v>7.6764160664797076E-2</v>
      </c>
      <c r="H262" s="6">
        <f>VLOOKUP(otazka5_1[[#This Row],[year]],'otazka5-3'!A:D,4,FALSE)</f>
        <v>0.13767871884343497</v>
      </c>
      <c r="I262" s="11">
        <f>otazka5_1[[#This Row],[difference_food]]</f>
        <v>0.13767871884343497</v>
      </c>
      <c r="J262" s="11">
        <f>otazka5_1[[#This Row],[difference_food]]-otazka5_1[[#This Row],[difference]]</f>
        <v>6.091455817863789E-2</v>
      </c>
    </row>
    <row r="263" spans="1:10" x14ac:dyDescent="0.3">
      <c r="A263">
        <v>2012</v>
      </c>
      <c r="B263">
        <v>186570516432.11053</v>
      </c>
      <c r="C263">
        <v>71293810</v>
      </c>
      <c r="D263" t="str">
        <f>_xlfn.CONCAT(otazka5_1[[#This Row],[year]],otazka5_1[[#This Row],[region_in_world]])</f>
        <v>2012Central Africa</v>
      </c>
      <c r="E263" t="s">
        <v>74</v>
      </c>
      <c r="F263">
        <f>VLOOKUP(otazka5_1[[#This Row],[compare_value]],'otazka5-2'!B:C,2,FALSE)</f>
        <v>192622738545.03677</v>
      </c>
      <c r="G263" s="6">
        <f>otazka5_1[[#This Row],[sum_GDP_prev_year]]/otazka5_1[[#This Row],[sum_GDP]]-1</f>
        <v>3.2439327652976413E-2</v>
      </c>
      <c r="H263" s="6">
        <f>VLOOKUP(otazka5_1[[#This Row],[year]],'otazka5-3'!A:D,4,FALSE)</f>
        <v>1.4444120421939211E-2</v>
      </c>
      <c r="I263" s="11">
        <f>otazka5_1[[#This Row],[difference_food]]</f>
        <v>1.4444120421939211E-2</v>
      </c>
      <c r="J263" s="11">
        <f>otazka5_1[[#This Row],[difference_food]]-otazka5_1[[#This Row],[difference]]</f>
        <v>-1.7995207231037202E-2</v>
      </c>
    </row>
    <row r="264" spans="1:10" x14ac:dyDescent="0.3">
      <c r="A264">
        <v>2013</v>
      </c>
      <c r="B264">
        <v>192622738545.03677</v>
      </c>
      <c r="C264">
        <v>73469779</v>
      </c>
      <c r="D264" t="str">
        <f>_xlfn.CONCAT(otazka5_1[[#This Row],[year]],otazka5_1[[#This Row],[region_in_world]])</f>
        <v>2013Central Africa</v>
      </c>
      <c r="E264" t="s">
        <v>74</v>
      </c>
      <c r="F264">
        <f>VLOOKUP(otazka5_1[[#This Row],[compare_value]],'otazka5-2'!B:C,2,FALSE)</f>
        <v>201814643730.36749</v>
      </c>
      <c r="G264" s="6">
        <f>otazka5_1[[#This Row],[sum_GDP_prev_year]]/otazka5_1[[#This Row],[sum_GDP]]-1</f>
        <v>4.7719730571588626E-2</v>
      </c>
      <c r="H264" s="6">
        <f>VLOOKUP(otazka5_1[[#This Row],[year]],'otazka5-3'!A:D,4,FALSE)</f>
        <v>9.2990573663269682E-3</v>
      </c>
      <c r="I264" s="11">
        <f>otazka5_1[[#This Row],[difference_food]]</f>
        <v>9.2990573663269682E-3</v>
      </c>
      <c r="J264" s="11">
        <f>otazka5_1[[#This Row],[difference_food]]-otazka5_1[[#This Row],[difference]]</f>
        <v>-3.8420673205261657E-2</v>
      </c>
    </row>
    <row r="265" spans="1:10" x14ac:dyDescent="0.3">
      <c r="A265">
        <v>2014</v>
      </c>
      <c r="B265">
        <v>201814643730.36749</v>
      </c>
      <c r="C265">
        <v>75690125</v>
      </c>
      <c r="D265" t="str">
        <f>_xlfn.CONCAT(otazka5_1[[#This Row],[year]],otazka5_1[[#This Row],[region_in_world]])</f>
        <v>2014Central Africa</v>
      </c>
      <c r="E265" t="s">
        <v>74</v>
      </c>
      <c r="F265">
        <f>VLOOKUP(otazka5_1[[#This Row],[compare_value]],'otazka5-2'!B:C,2,FALSE)</f>
        <v>203512429540.51367</v>
      </c>
      <c r="G265" s="6">
        <f>otazka5_1[[#This Row],[sum_GDP_prev_year]]/otazka5_1[[#This Row],[sum_GDP]]-1</f>
        <v>8.4125996942743253E-3</v>
      </c>
      <c r="H265" s="6">
        <f>VLOOKUP(otazka5_1[[#This Row],[year]],'otazka5-3'!A:D,4,FALSE)</f>
        <v>-2.2781240624816346E-2</v>
      </c>
      <c r="I265" s="11">
        <f>otazka5_1[[#This Row],[difference_food]]</f>
        <v>-2.2781240624816346E-2</v>
      </c>
      <c r="J265" s="11">
        <f>otazka5_1[[#This Row],[difference_food]]-otazka5_1[[#This Row],[difference]]</f>
        <v>-3.1193840319090671E-2</v>
      </c>
    </row>
    <row r="266" spans="1:10" x14ac:dyDescent="0.3">
      <c r="A266">
        <v>2015</v>
      </c>
      <c r="B266">
        <v>203512429540.51367</v>
      </c>
      <c r="C266">
        <v>77958695</v>
      </c>
      <c r="D266" t="str">
        <f>_xlfn.CONCAT(otazka5_1[[#This Row],[year]],otazka5_1[[#This Row],[region_in_world]])</f>
        <v>2015Central Africa</v>
      </c>
      <c r="E266" t="s">
        <v>74</v>
      </c>
      <c r="F266">
        <f>VLOOKUP(otazka5_1[[#This Row],[compare_value]],'otazka5-2'!B:C,2,FALSE)</f>
        <v>198938470860.7352</v>
      </c>
      <c r="G266" s="6">
        <f>otazka5_1[[#This Row],[sum_GDP_prev_year]]/otazka5_1[[#This Row],[sum_GDP]]-1</f>
        <v>-2.2475082677286373E-2</v>
      </c>
      <c r="H266" s="6">
        <f>VLOOKUP(otazka5_1[[#This Row],[year]],'otazka5-3'!A:D,4,FALSE)</f>
        <v>-2.29841469308254E-2</v>
      </c>
      <c r="I266" s="11">
        <f>otazka5_1[[#This Row],[difference_food]]</f>
        <v>-2.29841469308254E-2</v>
      </c>
      <c r="J266" s="11">
        <f>otazka5_1[[#This Row],[difference_food]]-otazka5_1[[#This Row],[difference]]</f>
        <v>-5.0906425353902662E-4</v>
      </c>
    </row>
    <row r="267" spans="1:10" x14ac:dyDescent="0.3">
      <c r="A267">
        <v>2016</v>
      </c>
      <c r="B267">
        <v>198938470860.7352</v>
      </c>
      <c r="C267">
        <v>80275652</v>
      </c>
      <c r="D267" t="str">
        <f>_xlfn.CONCAT(otazka5_1[[#This Row],[year]],otazka5_1[[#This Row],[region_in_world]])</f>
        <v>2016Central Africa</v>
      </c>
      <c r="E267" t="s">
        <v>74</v>
      </c>
      <c r="F267">
        <f>VLOOKUP(otazka5_1[[#This Row],[compare_value]],'otazka5-2'!B:C,2,FALSE)</f>
        <v>198390920665.9032</v>
      </c>
      <c r="G267" s="6">
        <f>otazka5_1[[#This Row],[sum_GDP_prev_year]]/otazka5_1[[#This Row],[sum_GDP]]-1</f>
        <v>-2.7523595233387432E-3</v>
      </c>
      <c r="H267" s="6">
        <f>VLOOKUP(otazka5_1[[#This Row],[year]],'otazka5-3'!A:D,4,FALSE)</f>
        <v>0.1264461416755307</v>
      </c>
      <c r="I267" s="11">
        <f>otazka5_1[[#This Row],[difference_food]]</f>
        <v>0.1264461416755307</v>
      </c>
      <c r="J267" s="11">
        <f>otazka5_1[[#This Row],[difference_food]]-otazka5_1[[#This Row],[difference]]</f>
        <v>0.12919850119886944</v>
      </c>
    </row>
    <row r="268" spans="1:10" x14ac:dyDescent="0.3">
      <c r="A268">
        <v>2017</v>
      </c>
      <c r="B268">
        <v>198390920665.9032</v>
      </c>
      <c r="C268">
        <v>82640230</v>
      </c>
      <c r="D268" t="str">
        <f>_xlfn.CONCAT(otazka5_1[[#This Row],[year]],otazka5_1[[#This Row],[region_in_world]])</f>
        <v>2017Central Africa</v>
      </c>
      <c r="E268" t="s">
        <v>74</v>
      </c>
      <c r="F268">
        <f>VLOOKUP(otazka5_1[[#This Row],[compare_value]],'otazka5-2'!B:C,2,FALSE)</f>
        <v>196849069410.14499</v>
      </c>
      <c r="G268" s="6">
        <f>otazka5_1[[#This Row],[sum_GDP_prev_year]]/otazka5_1[[#This Row],[sum_GDP]]-1</f>
        <v>-7.7717833587492846E-3</v>
      </c>
      <c r="H268" s="6">
        <f>VLOOKUP(otazka5_1[[#This Row],[year]],'otazka5-3'!A:D,4,FALSE)</f>
        <v>2.5880996588368621E-2</v>
      </c>
      <c r="I268" s="11">
        <f>otazka5_1[[#This Row],[difference_food]]</f>
        <v>2.5880996588368621E-2</v>
      </c>
      <c r="J268" s="11">
        <f>otazka5_1[[#This Row],[difference_food]]-otazka5_1[[#This Row],[difference]]</f>
        <v>3.3652779947117906E-2</v>
      </c>
    </row>
    <row r="269" spans="1:10" hidden="1" x14ac:dyDescent="0.3">
      <c r="A269">
        <v>2018</v>
      </c>
      <c r="B269">
        <v>196849069410.14499</v>
      </c>
      <c r="C269">
        <v>85053786</v>
      </c>
      <c r="D269" t="str">
        <f>_xlfn.CONCAT(otazka5_1[[#This Row],[year]],otazka5_1[[#This Row],[region_in_world]])</f>
        <v>2018Central Africa</v>
      </c>
      <c r="E269" t="s">
        <v>74</v>
      </c>
      <c r="F269">
        <f>VLOOKUP(otazka5_1[[#This Row],[compare_value]],'otazka5-2'!B:C,2,FALSE)</f>
        <v>198094337817.42456</v>
      </c>
      <c r="G269" s="6">
        <f>otazka5_1[[#This Row],[sum_GDP_prev_year]]/otazka5_1[[#This Row],[sum_GDP]]-1</f>
        <v>6.3260060665311091E-3</v>
      </c>
      <c r="H269" s="6" t="e">
        <f>VLOOKUP(otazka5_1[[#This Row],[year]],'otazka5-3'!A:D,4,FALSE)</f>
        <v>#N/A</v>
      </c>
      <c r="I269" s="11" t="e">
        <f>otazka5_1[[#This Row],[difference_food]]</f>
        <v>#N/A</v>
      </c>
      <c r="J269" s="11" t="e">
        <f>otazka5_1[[#This Row],[difference_food]]-otazka5_1[[#This Row],[difference]]</f>
        <v>#N/A</v>
      </c>
    </row>
    <row r="270" spans="1:10" hidden="1" x14ac:dyDescent="0.3">
      <c r="A270">
        <v>2019</v>
      </c>
      <c r="B270">
        <v>198094337817.42456</v>
      </c>
      <c r="C270">
        <v>87517859</v>
      </c>
      <c r="D270" t="str">
        <f>_xlfn.CONCAT(otazka5_1[[#This Row],[year]],otazka5_1[[#This Row],[region_in_world]])</f>
        <v>2019Central Africa</v>
      </c>
      <c r="E270" t="s">
        <v>74</v>
      </c>
      <c r="F270">
        <f>VLOOKUP(otazka5_1[[#This Row],[compare_value]],'otazka5-2'!B:C,2,FALSE)</f>
        <v>192422122116.81937</v>
      </c>
      <c r="G270" s="6">
        <f>otazka5_1[[#This Row],[sum_GDP_prev_year]]/otazka5_1[[#This Row],[sum_GDP]]-1</f>
        <v>-2.8633911312664795E-2</v>
      </c>
      <c r="H270" s="6" t="e">
        <f>VLOOKUP(otazka5_1[[#This Row],[year]],'otazka5-3'!A:D,4,FALSE)</f>
        <v>#N/A</v>
      </c>
      <c r="I270" s="11" t="e">
        <f>otazka5_1[[#This Row],[difference_food]]</f>
        <v>#N/A</v>
      </c>
      <c r="J270" s="11" t="e">
        <f>otazka5_1[[#This Row],[difference_food]]-otazka5_1[[#This Row],[difference]]</f>
        <v>#N/A</v>
      </c>
    </row>
    <row r="271" spans="1:10" hidden="1" x14ac:dyDescent="0.3">
      <c r="A271">
        <v>2020</v>
      </c>
      <c r="B271">
        <v>192422122116.81937</v>
      </c>
      <c r="C271">
        <v>90033721</v>
      </c>
      <c r="D271" t="str">
        <f>_xlfn.CONCAT(otazka5_1[[#This Row],[year]],otazka5_1[[#This Row],[region_in_world]])</f>
        <v>2020Central Africa</v>
      </c>
      <c r="E271" t="s">
        <v>74</v>
      </c>
      <c r="F271" t="e">
        <f>VLOOKUP(otazka5_1[[#This Row],[compare_value]],'otazka5-2'!B:C,2,FALSE)</f>
        <v>#N/A</v>
      </c>
      <c r="G271" s="6" t="e">
        <f>otazka5_1[[#This Row],[sum_GDP_prev_year]]/otazka5_1[[#This Row],[sum_GDP]]-1</f>
        <v>#N/A</v>
      </c>
      <c r="H271" s="6" t="e">
        <f>VLOOKUP(otazka5_1[[#This Row],[year]],'otazka5-3'!A:D,4,FALSE)</f>
        <v>#N/A</v>
      </c>
      <c r="I271" s="11" t="e">
        <f>otazka5_1[[#This Row],[difference_food]]</f>
        <v>#N/A</v>
      </c>
      <c r="J271" s="11" t="e">
        <f>otazka5_1[[#This Row],[difference_food]]-otazka5_1[[#This Row],[difference]]</f>
        <v>#N/A</v>
      </c>
    </row>
    <row r="272" spans="1:10" hidden="1" x14ac:dyDescent="0.3">
      <c r="A272">
        <v>1960</v>
      </c>
      <c r="B272">
        <v>164928771659.83127</v>
      </c>
      <c r="C272">
        <v>48268369</v>
      </c>
      <c r="D272" t="str">
        <f>_xlfn.CONCAT(otazka5_1[[#This Row],[year]],otazka5_1[[#This Row],[region_in_world]])</f>
        <v>1960Central America</v>
      </c>
      <c r="E272" t="s">
        <v>75</v>
      </c>
      <c r="F272">
        <f>VLOOKUP(otazka5_1[[#This Row],[compare_value]],'otazka5-2'!B:C,2,FALSE)</f>
        <v>173152525726.31744</v>
      </c>
      <c r="G272" s="6">
        <f>otazka5_1[[#This Row],[sum_GDP_prev_year]]/otazka5_1[[#This Row],[sum_GDP]]-1</f>
        <v>4.9862458707009782E-2</v>
      </c>
      <c r="H272" s="6" t="e">
        <f>VLOOKUP(otazka5_1[[#This Row],[year]],'otazka5-3'!A:D,4,FALSE)</f>
        <v>#N/A</v>
      </c>
      <c r="I272" s="11" t="e">
        <f>otazka5_1[[#This Row],[difference_food]]</f>
        <v>#N/A</v>
      </c>
      <c r="J272" s="11" t="e">
        <f>otazka5_1[[#This Row],[difference_food]]-otazka5_1[[#This Row],[difference]]</f>
        <v>#N/A</v>
      </c>
    </row>
    <row r="273" spans="1:10" hidden="1" x14ac:dyDescent="0.3">
      <c r="A273">
        <v>1961</v>
      </c>
      <c r="B273">
        <v>173152525726.31744</v>
      </c>
      <c r="C273">
        <v>49787146</v>
      </c>
      <c r="D273" t="str">
        <f>_xlfn.CONCAT(otazka5_1[[#This Row],[year]],otazka5_1[[#This Row],[region_in_world]])</f>
        <v>1961Central America</v>
      </c>
      <c r="E273" t="s">
        <v>75</v>
      </c>
      <c r="F273">
        <f>VLOOKUP(otazka5_1[[#This Row],[compare_value]],'otazka5-2'!B:C,2,FALSE)</f>
        <v>181488579061.80667</v>
      </c>
      <c r="G273" s="6">
        <f>otazka5_1[[#This Row],[sum_GDP_prev_year]]/otazka5_1[[#This Row],[sum_GDP]]-1</f>
        <v>4.8142834189234263E-2</v>
      </c>
      <c r="H273" s="6" t="e">
        <f>VLOOKUP(otazka5_1[[#This Row],[year]],'otazka5-3'!A:D,4,FALSE)</f>
        <v>#N/A</v>
      </c>
      <c r="I273" s="11" t="e">
        <f>otazka5_1[[#This Row],[difference_food]]</f>
        <v>#N/A</v>
      </c>
      <c r="J273" s="11" t="e">
        <f>otazka5_1[[#This Row],[difference_food]]-otazka5_1[[#This Row],[difference]]</f>
        <v>#N/A</v>
      </c>
    </row>
    <row r="274" spans="1:10" hidden="1" x14ac:dyDescent="0.3">
      <c r="A274">
        <v>1962</v>
      </c>
      <c r="B274">
        <v>181488579061.80667</v>
      </c>
      <c r="C274">
        <v>51350181</v>
      </c>
      <c r="D274" t="str">
        <f>_xlfn.CONCAT(otazka5_1[[#This Row],[year]],otazka5_1[[#This Row],[region_in_world]])</f>
        <v>1962Central America</v>
      </c>
      <c r="E274" t="s">
        <v>75</v>
      </c>
      <c r="F274">
        <f>VLOOKUP(otazka5_1[[#This Row],[compare_value]],'otazka5-2'!B:C,2,FALSE)</f>
        <v>196233460031.59262</v>
      </c>
      <c r="G274" s="6">
        <f>otazka5_1[[#This Row],[sum_GDP_prev_year]]/otazka5_1[[#This Row],[sum_GDP]]-1</f>
        <v>8.124412591695096E-2</v>
      </c>
      <c r="H274" s="6" t="e">
        <f>VLOOKUP(otazka5_1[[#This Row],[year]],'otazka5-3'!A:D,4,FALSE)</f>
        <v>#N/A</v>
      </c>
      <c r="I274" s="11" t="e">
        <f>otazka5_1[[#This Row],[difference_food]]</f>
        <v>#N/A</v>
      </c>
      <c r="J274" s="11" t="e">
        <f>otazka5_1[[#This Row],[difference_food]]-otazka5_1[[#This Row],[difference]]</f>
        <v>#N/A</v>
      </c>
    </row>
    <row r="275" spans="1:10" hidden="1" x14ac:dyDescent="0.3">
      <c r="A275">
        <v>1963</v>
      </c>
      <c r="B275">
        <v>196233460031.59262</v>
      </c>
      <c r="C275">
        <v>52959382</v>
      </c>
      <c r="D275" t="str">
        <f>_xlfn.CONCAT(otazka5_1[[#This Row],[year]],otazka5_1[[#This Row],[region_in_world]])</f>
        <v>1963Central America</v>
      </c>
      <c r="E275" t="s">
        <v>75</v>
      </c>
      <c r="F275">
        <f>VLOOKUP(otazka5_1[[#This Row],[compare_value]],'otazka5-2'!B:C,2,FALSE)</f>
        <v>218297157954.92261</v>
      </c>
      <c r="G275" s="6">
        <f>otazka5_1[[#This Row],[sum_GDP_prev_year]]/otazka5_1[[#This Row],[sum_GDP]]-1</f>
        <v>0.11243596234698128</v>
      </c>
      <c r="H275" s="6" t="e">
        <f>VLOOKUP(otazka5_1[[#This Row],[year]],'otazka5-3'!A:D,4,FALSE)</f>
        <v>#N/A</v>
      </c>
      <c r="I275" s="11" t="e">
        <f>otazka5_1[[#This Row],[difference_food]]</f>
        <v>#N/A</v>
      </c>
      <c r="J275" s="11" t="e">
        <f>otazka5_1[[#This Row],[difference_food]]-otazka5_1[[#This Row],[difference]]</f>
        <v>#N/A</v>
      </c>
    </row>
    <row r="276" spans="1:10" hidden="1" x14ac:dyDescent="0.3">
      <c r="A276">
        <v>1964</v>
      </c>
      <c r="B276">
        <v>218297157954.92261</v>
      </c>
      <c r="C276">
        <v>54617736</v>
      </c>
      <c r="D276" t="str">
        <f>_xlfn.CONCAT(otazka5_1[[#This Row],[year]],otazka5_1[[#This Row],[region_in_world]])</f>
        <v>1964Central America</v>
      </c>
      <c r="E276" t="s">
        <v>75</v>
      </c>
      <c r="F276">
        <f>VLOOKUP(otazka5_1[[#This Row],[compare_value]],'otazka5-2'!B:C,2,FALSE)</f>
        <v>241400172323.16382</v>
      </c>
      <c r="G276" s="6">
        <f>otazka5_1[[#This Row],[sum_GDP_prev_year]]/otazka5_1[[#This Row],[sum_GDP]]-1</f>
        <v>0.105832868300612</v>
      </c>
      <c r="H276" s="6" t="e">
        <f>VLOOKUP(otazka5_1[[#This Row],[year]],'otazka5-3'!A:D,4,FALSE)</f>
        <v>#N/A</v>
      </c>
      <c r="I276" s="11" t="e">
        <f>otazka5_1[[#This Row],[difference_food]]</f>
        <v>#N/A</v>
      </c>
      <c r="J276" s="11" t="e">
        <f>otazka5_1[[#This Row],[difference_food]]-otazka5_1[[#This Row],[difference]]</f>
        <v>#N/A</v>
      </c>
    </row>
    <row r="277" spans="1:10" hidden="1" x14ac:dyDescent="0.3">
      <c r="A277">
        <v>1965</v>
      </c>
      <c r="B277">
        <v>241400172323.16382</v>
      </c>
      <c r="C277">
        <v>59528174</v>
      </c>
      <c r="D277" t="str">
        <f>_xlfn.CONCAT(otazka5_1[[#This Row],[year]],otazka5_1[[#This Row],[region_in_world]])</f>
        <v>1965Central America</v>
      </c>
      <c r="E277" t="s">
        <v>75</v>
      </c>
      <c r="F277">
        <f>VLOOKUP(otazka5_1[[#This Row],[compare_value]],'otazka5-2'!B:C,2,FALSE)</f>
        <v>256104719899.76248</v>
      </c>
      <c r="G277" s="6">
        <f>otazka5_1[[#This Row],[sum_GDP_prev_year]]/otazka5_1[[#This Row],[sum_GDP]]-1</f>
        <v>6.0913575309770707E-2</v>
      </c>
      <c r="H277" s="6" t="e">
        <f>VLOOKUP(otazka5_1[[#This Row],[year]],'otazka5-3'!A:D,4,FALSE)</f>
        <v>#N/A</v>
      </c>
      <c r="I277" s="11" t="e">
        <f>otazka5_1[[#This Row],[difference_food]]</f>
        <v>#N/A</v>
      </c>
      <c r="J277" s="11" t="e">
        <f>otazka5_1[[#This Row],[difference_food]]-otazka5_1[[#This Row],[difference]]</f>
        <v>#N/A</v>
      </c>
    </row>
    <row r="278" spans="1:10" hidden="1" x14ac:dyDescent="0.3">
      <c r="A278">
        <v>1966</v>
      </c>
      <c r="B278">
        <v>256104719899.76248</v>
      </c>
      <c r="C278">
        <v>61379539</v>
      </c>
      <c r="D278" t="str">
        <f>_xlfn.CONCAT(otazka5_1[[#This Row],[year]],otazka5_1[[#This Row],[region_in_world]])</f>
        <v>1966Central America</v>
      </c>
      <c r="E278" t="s">
        <v>75</v>
      </c>
      <c r="F278">
        <f>VLOOKUP(otazka5_1[[#This Row],[compare_value]],'otazka5-2'!B:C,2,FALSE)</f>
        <v>271067588113.76376</v>
      </c>
      <c r="G278" s="6">
        <f>otazka5_1[[#This Row],[sum_GDP_prev_year]]/otazka5_1[[#This Row],[sum_GDP]]-1</f>
        <v>5.8424804587192458E-2</v>
      </c>
      <c r="H278" s="6" t="e">
        <f>VLOOKUP(otazka5_1[[#This Row],[year]],'otazka5-3'!A:D,4,FALSE)</f>
        <v>#N/A</v>
      </c>
      <c r="I278" s="11" t="e">
        <f>otazka5_1[[#This Row],[difference_food]]</f>
        <v>#N/A</v>
      </c>
      <c r="J278" s="11" t="e">
        <f>otazka5_1[[#This Row],[difference_food]]-otazka5_1[[#This Row],[difference]]</f>
        <v>#N/A</v>
      </c>
    </row>
    <row r="279" spans="1:10" hidden="1" x14ac:dyDescent="0.3">
      <c r="A279">
        <v>1967</v>
      </c>
      <c r="B279">
        <v>271067588113.76376</v>
      </c>
      <c r="C279">
        <v>63278021</v>
      </c>
      <c r="D279" t="str">
        <f>_xlfn.CONCAT(otazka5_1[[#This Row],[year]],otazka5_1[[#This Row],[region_in_world]])</f>
        <v>1967Central America</v>
      </c>
      <c r="E279" t="s">
        <v>75</v>
      </c>
      <c r="F279">
        <f>VLOOKUP(otazka5_1[[#This Row],[compare_value]],'otazka5-2'!B:C,2,FALSE)</f>
        <v>295392213135.55499</v>
      </c>
      <c r="G279" s="6">
        <f>otazka5_1[[#This Row],[sum_GDP_prev_year]]/otazka5_1[[#This Row],[sum_GDP]]-1</f>
        <v>8.9736383427672983E-2</v>
      </c>
      <c r="H279" s="6" t="e">
        <f>VLOOKUP(otazka5_1[[#This Row],[year]],'otazka5-3'!A:D,4,FALSE)</f>
        <v>#N/A</v>
      </c>
      <c r="I279" s="11" t="e">
        <f>otazka5_1[[#This Row],[difference_food]]</f>
        <v>#N/A</v>
      </c>
      <c r="J279" s="11" t="e">
        <f>otazka5_1[[#This Row],[difference_food]]-otazka5_1[[#This Row],[difference]]</f>
        <v>#N/A</v>
      </c>
    </row>
    <row r="280" spans="1:10" hidden="1" x14ac:dyDescent="0.3">
      <c r="A280">
        <v>1968</v>
      </c>
      <c r="B280">
        <v>295392213135.55499</v>
      </c>
      <c r="C280">
        <v>65221467</v>
      </c>
      <c r="D280" t="str">
        <f>_xlfn.CONCAT(otazka5_1[[#This Row],[year]],otazka5_1[[#This Row],[region_in_world]])</f>
        <v>1968Central America</v>
      </c>
      <c r="E280" t="s">
        <v>75</v>
      </c>
      <c r="F280">
        <f>VLOOKUP(otazka5_1[[#This Row],[compare_value]],'otazka5-2'!B:C,2,FALSE)</f>
        <v>306016205798.01831</v>
      </c>
      <c r="G280" s="6">
        <f>otazka5_1[[#This Row],[sum_GDP_prev_year]]/otazka5_1[[#This Row],[sum_GDP]]-1</f>
        <v>3.5965716731970909E-2</v>
      </c>
      <c r="H280" s="6" t="e">
        <f>VLOOKUP(otazka5_1[[#This Row],[year]],'otazka5-3'!A:D,4,FALSE)</f>
        <v>#N/A</v>
      </c>
      <c r="I280" s="11" t="e">
        <f>otazka5_1[[#This Row],[difference_food]]</f>
        <v>#N/A</v>
      </c>
      <c r="J280" s="11" t="e">
        <f>otazka5_1[[#This Row],[difference_food]]-otazka5_1[[#This Row],[difference]]</f>
        <v>#N/A</v>
      </c>
    </row>
    <row r="281" spans="1:10" hidden="1" x14ac:dyDescent="0.3">
      <c r="A281">
        <v>1969</v>
      </c>
      <c r="B281">
        <v>306016205798.01831</v>
      </c>
      <c r="C281">
        <v>67207653</v>
      </c>
      <c r="D281" t="str">
        <f>_xlfn.CONCAT(otazka5_1[[#This Row],[year]],otazka5_1[[#This Row],[region_in_world]])</f>
        <v>1969Central America</v>
      </c>
      <c r="E281" t="s">
        <v>75</v>
      </c>
      <c r="F281">
        <f>VLOOKUP(otazka5_1[[#This Row],[compare_value]],'otazka5-2'!B:C,2,FALSE)</f>
        <v>325236561344.2973</v>
      </c>
      <c r="G281" s="6">
        <f>otazka5_1[[#This Row],[sum_GDP_prev_year]]/otazka5_1[[#This Row],[sum_GDP]]-1</f>
        <v>6.2808293097278423E-2</v>
      </c>
      <c r="H281" s="6" t="e">
        <f>VLOOKUP(otazka5_1[[#This Row],[year]],'otazka5-3'!A:D,4,FALSE)</f>
        <v>#N/A</v>
      </c>
      <c r="I281" s="11" t="e">
        <f>otazka5_1[[#This Row],[difference_food]]</f>
        <v>#N/A</v>
      </c>
      <c r="J281" s="11" t="e">
        <f>otazka5_1[[#This Row],[difference_food]]-otazka5_1[[#This Row],[difference]]</f>
        <v>#N/A</v>
      </c>
    </row>
    <row r="282" spans="1:10" hidden="1" x14ac:dyDescent="0.3">
      <c r="A282">
        <v>1970</v>
      </c>
      <c r="B282">
        <v>325236561344.2973</v>
      </c>
      <c r="C282">
        <v>69233867</v>
      </c>
      <c r="D282" t="str">
        <f>_xlfn.CONCAT(otazka5_1[[#This Row],[year]],otazka5_1[[#This Row],[region_in_world]])</f>
        <v>1970Central America</v>
      </c>
      <c r="E282" t="s">
        <v>75</v>
      </c>
      <c r="F282">
        <f>VLOOKUP(otazka5_1[[#This Row],[compare_value]],'otazka5-2'!B:C,2,FALSE)</f>
        <v>338169157086.07538</v>
      </c>
      <c r="G282" s="6">
        <f>otazka5_1[[#This Row],[sum_GDP_prev_year]]/otazka5_1[[#This Row],[sum_GDP]]-1</f>
        <v>3.9763659068106971E-2</v>
      </c>
      <c r="H282" s="6" t="e">
        <f>VLOOKUP(otazka5_1[[#This Row],[year]],'otazka5-3'!A:D,4,FALSE)</f>
        <v>#N/A</v>
      </c>
      <c r="I282" s="11" t="e">
        <f>otazka5_1[[#This Row],[difference_food]]</f>
        <v>#N/A</v>
      </c>
      <c r="J282" s="11" t="e">
        <f>otazka5_1[[#This Row],[difference_food]]-otazka5_1[[#This Row],[difference]]</f>
        <v>#N/A</v>
      </c>
    </row>
    <row r="283" spans="1:10" hidden="1" x14ac:dyDescent="0.3">
      <c r="A283">
        <v>1971</v>
      </c>
      <c r="B283">
        <v>338169157086.07538</v>
      </c>
      <c r="C283">
        <v>71299421</v>
      </c>
      <c r="D283" t="str">
        <f>_xlfn.CONCAT(otazka5_1[[#This Row],[year]],otazka5_1[[#This Row],[region_in_world]])</f>
        <v>1971Central America</v>
      </c>
      <c r="E283" t="s">
        <v>75</v>
      </c>
      <c r="F283">
        <f>VLOOKUP(otazka5_1[[#This Row],[compare_value]],'otazka5-2'!B:C,2,FALSE)</f>
        <v>365069640376.05011</v>
      </c>
      <c r="G283" s="6">
        <f>otazka5_1[[#This Row],[sum_GDP_prev_year]]/otazka5_1[[#This Row],[sum_GDP]]-1</f>
        <v>7.9547417989771496E-2</v>
      </c>
      <c r="H283" s="6" t="e">
        <f>VLOOKUP(otazka5_1[[#This Row],[year]],'otazka5-3'!A:D,4,FALSE)</f>
        <v>#N/A</v>
      </c>
      <c r="I283" s="11" t="e">
        <f>otazka5_1[[#This Row],[difference_food]]</f>
        <v>#N/A</v>
      </c>
      <c r="J283" s="11" t="e">
        <f>otazka5_1[[#This Row],[difference_food]]-otazka5_1[[#This Row],[difference]]</f>
        <v>#N/A</v>
      </c>
    </row>
    <row r="284" spans="1:10" hidden="1" x14ac:dyDescent="0.3">
      <c r="A284">
        <v>1972</v>
      </c>
      <c r="B284">
        <v>365069640376.05011</v>
      </c>
      <c r="C284">
        <v>73400939</v>
      </c>
      <c r="D284" t="str">
        <f>_xlfn.CONCAT(otazka5_1[[#This Row],[year]],otazka5_1[[#This Row],[region_in_world]])</f>
        <v>1972Central America</v>
      </c>
      <c r="E284" t="s">
        <v>75</v>
      </c>
      <c r="F284">
        <f>VLOOKUP(otazka5_1[[#This Row],[compare_value]],'otazka5-2'!B:C,2,FALSE)</f>
        <v>393086350099.45294</v>
      </c>
      <c r="G284" s="6">
        <f>otazka5_1[[#This Row],[sum_GDP_prev_year]]/otazka5_1[[#This Row],[sum_GDP]]-1</f>
        <v>7.6743466519274106E-2</v>
      </c>
      <c r="H284" s="6" t="e">
        <f>VLOOKUP(otazka5_1[[#This Row],[year]],'otazka5-3'!A:D,4,FALSE)</f>
        <v>#N/A</v>
      </c>
      <c r="I284" s="11" t="e">
        <f>otazka5_1[[#This Row],[difference_food]]</f>
        <v>#N/A</v>
      </c>
      <c r="J284" s="11" t="e">
        <f>otazka5_1[[#This Row],[difference_food]]-otazka5_1[[#This Row],[difference]]</f>
        <v>#N/A</v>
      </c>
    </row>
    <row r="285" spans="1:10" hidden="1" x14ac:dyDescent="0.3">
      <c r="A285">
        <v>1973</v>
      </c>
      <c r="B285">
        <v>393086350099.45294</v>
      </c>
      <c r="C285">
        <v>75529750</v>
      </c>
      <c r="D285" t="str">
        <f>_xlfn.CONCAT(otazka5_1[[#This Row],[year]],otazka5_1[[#This Row],[region_in_world]])</f>
        <v>1973Central America</v>
      </c>
      <c r="E285" t="s">
        <v>75</v>
      </c>
      <c r="F285">
        <f>VLOOKUP(otazka5_1[[#This Row],[compare_value]],'otazka5-2'!B:C,2,FALSE)</f>
        <v>415803649529.5658</v>
      </c>
      <c r="G285" s="6">
        <f>otazka5_1[[#This Row],[sum_GDP_prev_year]]/otazka5_1[[#This Row],[sum_GDP]]-1</f>
        <v>5.7792135047083804E-2</v>
      </c>
      <c r="H285" s="6" t="e">
        <f>VLOOKUP(otazka5_1[[#This Row],[year]],'otazka5-3'!A:D,4,FALSE)</f>
        <v>#N/A</v>
      </c>
      <c r="I285" s="11" t="e">
        <f>otazka5_1[[#This Row],[difference_food]]</f>
        <v>#N/A</v>
      </c>
      <c r="J285" s="11" t="e">
        <f>otazka5_1[[#This Row],[difference_food]]-otazka5_1[[#This Row],[difference]]</f>
        <v>#N/A</v>
      </c>
    </row>
    <row r="286" spans="1:10" hidden="1" x14ac:dyDescent="0.3">
      <c r="A286">
        <v>1974</v>
      </c>
      <c r="B286">
        <v>415803649529.5658</v>
      </c>
      <c r="C286">
        <v>77674632</v>
      </c>
      <c r="D286" t="str">
        <f>_xlfn.CONCAT(otazka5_1[[#This Row],[year]],otazka5_1[[#This Row],[region_in_world]])</f>
        <v>1974Central America</v>
      </c>
      <c r="E286" t="s">
        <v>75</v>
      </c>
      <c r="F286">
        <f>VLOOKUP(otazka5_1[[#This Row],[compare_value]],'otazka5-2'!B:C,2,FALSE)</f>
        <v>437723769407.35382</v>
      </c>
      <c r="G286" s="6">
        <f>otazka5_1[[#This Row],[sum_GDP_prev_year]]/otazka5_1[[#This Row],[sum_GDP]]-1</f>
        <v>5.2717478315998711E-2</v>
      </c>
      <c r="H286" s="6" t="e">
        <f>VLOOKUP(otazka5_1[[#This Row],[year]],'otazka5-3'!A:D,4,FALSE)</f>
        <v>#N/A</v>
      </c>
      <c r="I286" s="11" t="e">
        <f>otazka5_1[[#This Row],[difference_food]]</f>
        <v>#N/A</v>
      </c>
      <c r="J286" s="11" t="e">
        <f>otazka5_1[[#This Row],[difference_food]]-otazka5_1[[#This Row],[difference]]</f>
        <v>#N/A</v>
      </c>
    </row>
    <row r="287" spans="1:10" hidden="1" x14ac:dyDescent="0.3">
      <c r="A287">
        <v>1975</v>
      </c>
      <c r="B287">
        <v>437723769407.35382</v>
      </c>
      <c r="C287">
        <v>79826490</v>
      </c>
      <c r="D287" t="str">
        <f>_xlfn.CONCAT(otazka5_1[[#This Row],[year]],otazka5_1[[#This Row],[region_in_world]])</f>
        <v>1975Central America</v>
      </c>
      <c r="E287" t="s">
        <v>75</v>
      </c>
      <c r="F287">
        <f>VLOOKUP(otazka5_1[[#This Row],[compare_value]],'otazka5-2'!B:C,2,FALSE)</f>
        <v>457759955909.2478</v>
      </c>
      <c r="G287" s="6">
        <f>otazka5_1[[#This Row],[sum_GDP_prev_year]]/otazka5_1[[#This Row],[sum_GDP]]-1</f>
        <v>4.5773585768535074E-2</v>
      </c>
      <c r="H287" s="6" t="e">
        <f>VLOOKUP(otazka5_1[[#This Row],[year]],'otazka5-3'!A:D,4,FALSE)</f>
        <v>#N/A</v>
      </c>
      <c r="I287" s="11" t="e">
        <f>otazka5_1[[#This Row],[difference_food]]</f>
        <v>#N/A</v>
      </c>
      <c r="J287" s="11" t="e">
        <f>otazka5_1[[#This Row],[difference_food]]-otazka5_1[[#This Row],[difference]]</f>
        <v>#N/A</v>
      </c>
    </row>
    <row r="288" spans="1:10" hidden="1" x14ac:dyDescent="0.3">
      <c r="A288">
        <v>1976</v>
      </c>
      <c r="B288">
        <v>457759955909.2478</v>
      </c>
      <c r="C288">
        <v>81981005</v>
      </c>
      <c r="D288" t="str">
        <f>_xlfn.CONCAT(otazka5_1[[#This Row],[year]],otazka5_1[[#This Row],[region_in_world]])</f>
        <v>1976Central America</v>
      </c>
      <c r="E288" t="s">
        <v>75</v>
      </c>
      <c r="F288">
        <f>VLOOKUP(otazka5_1[[#This Row],[compare_value]],'otazka5-2'!B:C,2,FALSE)</f>
        <v>475414007294.40472</v>
      </c>
      <c r="G288" s="6">
        <f>otazka5_1[[#This Row],[sum_GDP_prev_year]]/otazka5_1[[#This Row],[sum_GDP]]-1</f>
        <v>3.8566176786020367E-2</v>
      </c>
      <c r="H288" s="6" t="e">
        <f>VLOOKUP(otazka5_1[[#This Row],[year]],'otazka5-3'!A:D,4,FALSE)</f>
        <v>#N/A</v>
      </c>
      <c r="I288" s="11" t="e">
        <f>otazka5_1[[#This Row],[difference_food]]</f>
        <v>#N/A</v>
      </c>
      <c r="J288" s="11" t="e">
        <f>otazka5_1[[#This Row],[difference_food]]-otazka5_1[[#This Row],[difference]]</f>
        <v>#N/A</v>
      </c>
    </row>
    <row r="289" spans="1:10" hidden="1" x14ac:dyDescent="0.3">
      <c r="A289">
        <v>1977</v>
      </c>
      <c r="B289">
        <v>475414007294.40472</v>
      </c>
      <c r="C289">
        <v>84139743</v>
      </c>
      <c r="D289" t="str">
        <f>_xlfn.CONCAT(otazka5_1[[#This Row],[year]],otazka5_1[[#This Row],[region_in_world]])</f>
        <v>1977Central America</v>
      </c>
      <c r="E289" t="s">
        <v>75</v>
      </c>
      <c r="F289">
        <f>VLOOKUP(otazka5_1[[#This Row],[compare_value]],'otazka5-2'!B:C,2,FALSE)</f>
        <v>515230426905.6369</v>
      </c>
      <c r="G289" s="6">
        <f>otazka5_1[[#This Row],[sum_GDP_prev_year]]/otazka5_1[[#This Row],[sum_GDP]]-1</f>
        <v>8.3751044353591153E-2</v>
      </c>
      <c r="H289" s="6" t="e">
        <f>VLOOKUP(otazka5_1[[#This Row],[year]],'otazka5-3'!A:D,4,FALSE)</f>
        <v>#N/A</v>
      </c>
      <c r="I289" s="11" t="e">
        <f>otazka5_1[[#This Row],[difference_food]]</f>
        <v>#N/A</v>
      </c>
      <c r="J289" s="11" t="e">
        <f>otazka5_1[[#This Row],[difference_food]]-otazka5_1[[#This Row],[difference]]</f>
        <v>#N/A</v>
      </c>
    </row>
    <row r="290" spans="1:10" hidden="1" x14ac:dyDescent="0.3">
      <c r="A290">
        <v>1978</v>
      </c>
      <c r="B290">
        <v>515230426905.6369</v>
      </c>
      <c r="C290">
        <v>86307777</v>
      </c>
      <c r="D290" t="str">
        <f>_xlfn.CONCAT(otazka5_1[[#This Row],[year]],otazka5_1[[#This Row],[region_in_world]])</f>
        <v>1978Central America</v>
      </c>
      <c r="E290" t="s">
        <v>75</v>
      </c>
      <c r="F290">
        <f>VLOOKUP(otazka5_1[[#This Row],[compare_value]],'otazka5-2'!B:C,2,FALSE)</f>
        <v>558760586668.65527</v>
      </c>
      <c r="G290" s="6">
        <f>otazka5_1[[#This Row],[sum_GDP_prev_year]]/otazka5_1[[#This Row],[sum_GDP]]-1</f>
        <v>8.4486780069358725E-2</v>
      </c>
      <c r="H290" s="6" t="e">
        <f>VLOOKUP(otazka5_1[[#This Row],[year]],'otazka5-3'!A:D,4,FALSE)</f>
        <v>#N/A</v>
      </c>
      <c r="I290" s="11" t="e">
        <f>otazka5_1[[#This Row],[difference_food]]</f>
        <v>#N/A</v>
      </c>
      <c r="J290" s="11" t="e">
        <f>otazka5_1[[#This Row],[difference_food]]-otazka5_1[[#This Row],[difference]]</f>
        <v>#N/A</v>
      </c>
    </row>
    <row r="291" spans="1:10" hidden="1" x14ac:dyDescent="0.3">
      <c r="A291">
        <v>1979</v>
      </c>
      <c r="B291">
        <v>558760586668.65527</v>
      </c>
      <c r="C291">
        <v>88492746</v>
      </c>
      <c r="D291" t="str">
        <f>_xlfn.CONCAT(otazka5_1[[#This Row],[year]],otazka5_1[[#This Row],[region_in_world]])</f>
        <v>1979Central America</v>
      </c>
      <c r="E291" t="s">
        <v>75</v>
      </c>
      <c r="F291">
        <f>VLOOKUP(otazka5_1[[#This Row],[compare_value]],'otazka5-2'!B:C,2,FALSE)</f>
        <v>605176836853.396</v>
      </c>
      <c r="G291" s="6">
        <f>otazka5_1[[#This Row],[sum_GDP_prev_year]]/otazka5_1[[#This Row],[sum_GDP]]-1</f>
        <v>8.3070014765135092E-2</v>
      </c>
      <c r="H291" s="6" t="e">
        <f>VLOOKUP(otazka5_1[[#This Row],[year]],'otazka5-3'!A:D,4,FALSE)</f>
        <v>#N/A</v>
      </c>
      <c r="I291" s="11" t="e">
        <f>otazka5_1[[#This Row],[difference_food]]</f>
        <v>#N/A</v>
      </c>
      <c r="J291" s="11" t="e">
        <f>otazka5_1[[#This Row],[difference_food]]-otazka5_1[[#This Row],[difference]]</f>
        <v>#N/A</v>
      </c>
    </row>
    <row r="292" spans="1:10" hidden="1" x14ac:dyDescent="0.3">
      <c r="A292">
        <v>1980</v>
      </c>
      <c r="B292">
        <v>605176836853.396</v>
      </c>
      <c r="C292">
        <v>90699246</v>
      </c>
      <c r="D292" t="str">
        <f>_xlfn.CONCAT(otazka5_1[[#This Row],[year]],otazka5_1[[#This Row],[region_in_world]])</f>
        <v>1980Central America</v>
      </c>
      <c r="E292" t="s">
        <v>75</v>
      </c>
      <c r="F292">
        <f>VLOOKUP(otazka5_1[[#This Row],[compare_value]],'otazka5-2'!B:C,2,FALSE)</f>
        <v>651138056544.17444</v>
      </c>
      <c r="G292" s="6">
        <f>otazka5_1[[#This Row],[sum_GDP_prev_year]]/otazka5_1[[#This Row],[sum_GDP]]-1</f>
        <v>7.5946759512067308E-2</v>
      </c>
      <c r="H292" s="6" t="e">
        <f>VLOOKUP(otazka5_1[[#This Row],[year]],'otazka5-3'!A:D,4,FALSE)</f>
        <v>#N/A</v>
      </c>
      <c r="I292" s="11" t="e">
        <f>otazka5_1[[#This Row],[difference_food]]</f>
        <v>#N/A</v>
      </c>
      <c r="J292" s="11" t="e">
        <f>otazka5_1[[#This Row],[difference_food]]-otazka5_1[[#This Row],[difference]]</f>
        <v>#N/A</v>
      </c>
    </row>
    <row r="293" spans="1:10" hidden="1" x14ac:dyDescent="0.3">
      <c r="A293">
        <v>1981</v>
      </c>
      <c r="B293">
        <v>651138056544.17444</v>
      </c>
      <c r="C293">
        <v>92927364</v>
      </c>
      <c r="D293" t="str">
        <f>_xlfn.CONCAT(otazka5_1[[#This Row],[year]],otazka5_1[[#This Row],[region_in_world]])</f>
        <v>1981Central America</v>
      </c>
      <c r="E293" t="s">
        <v>75</v>
      </c>
      <c r="F293">
        <f>VLOOKUP(otazka5_1[[#This Row],[compare_value]],'otazka5-2'!B:C,2,FALSE)</f>
        <v>646262668955.97717</v>
      </c>
      <c r="G293" s="6">
        <f>otazka5_1[[#This Row],[sum_GDP_prev_year]]/otazka5_1[[#This Row],[sum_GDP]]-1</f>
        <v>-7.4874867767255049E-3</v>
      </c>
      <c r="H293" s="6" t="e">
        <f>VLOOKUP(otazka5_1[[#This Row],[year]],'otazka5-3'!A:D,4,FALSE)</f>
        <v>#N/A</v>
      </c>
      <c r="I293" s="11" t="e">
        <f>otazka5_1[[#This Row],[difference_food]]</f>
        <v>#N/A</v>
      </c>
      <c r="J293" s="11" t="e">
        <f>otazka5_1[[#This Row],[difference_food]]-otazka5_1[[#This Row],[difference]]</f>
        <v>#N/A</v>
      </c>
    </row>
    <row r="294" spans="1:10" hidden="1" x14ac:dyDescent="0.3">
      <c r="A294">
        <v>1982</v>
      </c>
      <c r="B294">
        <v>646262668955.97717</v>
      </c>
      <c r="C294">
        <v>95172927</v>
      </c>
      <c r="D294" t="str">
        <f>_xlfn.CONCAT(otazka5_1[[#This Row],[year]],otazka5_1[[#This Row],[region_in_world]])</f>
        <v>1982Central America</v>
      </c>
      <c r="E294" t="s">
        <v>75</v>
      </c>
      <c r="F294">
        <f>VLOOKUP(otazka5_1[[#This Row],[compare_value]],'otazka5-2'!B:C,2,FALSE)</f>
        <v>625679570572.22327</v>
      </c>
      <c r="G294" s="6">
        <f>otazka5_1[[#This Row],[sum_GDP_prev_year]]/otazka5_1[[#This Row],[sum_GDP]]-1</f>
        <v>-3.1849431156228514E-2</v>
      </c>
      <c r="H294" s="6" t="e">
        <f>VLOOKUP(otazka5_1[[#This Row],[year]],'otazka5-3'!A:D,4,FALSE)</f>
        <v>#N/A</v>
      </c>
      <c r="I294" s="11" t="e">
        <f>otazka5_1[[#This Row],[difference_food]]</f>
        <v>#N/A</v>
      </c>
      <c r="J294" s="11" t="e">
        <f>otazka5_1[[#This Row],[difference_food]]-otazka5_1[[#This Row],[difference]]</f>
        <v>#N/A</v>
      </c>
    </row>
    <row r="295" spans="1:10" hidden="1" x14ac:dyDescent="0.3">
      <c r="A295">
        <v>1983</v>
      </c>
      <c r="B295">
        <v>625679570572.22327</v>
      </c>
      <c r="C295">
        <v>97428569</v>
      </c>
      <c r="D295" t="str">
        <f>_xlfn.CONCAT(otazka5_1[[#This Row],[year]],otazka5_1[[#This Row],[region_in_world]])</f>
        <v>1983Central America</v>
      </c>
      <c r="E295" t="s">
        <v>75</v>
      </c>
      <c r="F295">
        <f>VLOOKUP(otazka5_1[[#This Row],[compare_value]],'otazka5-2'!B:C,2,FALSE)</f>
        <v>646632642629.84656</v>
      </c>
      <c r="G295" s="6">
        <f>otazka5_1[[#This Row],[sum_GDP_prev_year]]/otazka5_1[[#This Row],[sum_GDP]]-1</f>
        <v>3.3488502810568699E-2</v>
      </c>
      <c r="H295" s="6" t="e">
        <f>VLOOKUP(otazka5_1[[#This Row],[year]],'otazka5-3'!A:D,4,FALSE)</f>
        <v>#N/A</v>
      </c>
      <c r="I295" s="11" t="e">
        <f>otazka5_1[[#This Row],[difference_food]]</f>
        <v>#N/A</v>
      </c>
      <c r="J295" s="11" t="e">
        <f>otazka5_1[[#This Row],[difference_food]]-otazka5_1[[#This Row],[difference]]</f>
        <v>#N/A</v>
      </c>
    </row>
    <row r="296" spans="1:10" hidden="1" x14ac:dyDescent="0.3">
      <c r="A296">
        <v>1984</v>
      </c>
      <c r="B296">
        <v>646632642629.84656</v>
      </c>
      <c r="C296">
        <v>99686268</v>
      </c>
      <c r="D296" t="str">
        <f>_xlfn.CONCAT(otazka5_1[[#This Row],[year]],otazka5_1[[#This Row],[region_in_world]])</f>
        <v>1984Central America</v>
      </c>
      <c r="E296" t="s">
        <v>75</v>
      </c>
      <c r="F296">
        <f>VLOOKUP(otazka5_1[[#This Row],[compare_value]],'otazka5-2'!B:C,2,FALSE)</f>
        <v>660080126697.53381</v>
      </c>
      <c r="G296" s="6">
        <f>otazka5_1[[#This Row],[sum_GDP_prev_year]]/otazka5_1[[#This Row],[sum_GDP]]-1</f>
        <v>2.079617263520217E-2</v>
      </c>
      <c r="H296" s="6" t="e">
        <f>VLOOKUP(otazka5_1[[#This Row],[year]],'otazka5-3'!A:D,4,FALSE)</f>
        <v>#N/A</v>
      </c>
      <c r="I296" s="11" t="e">
        <f>otazka5_1[[#This Row],[difference_food]]</f>
        <v>#N/A</v>
      </c>
      <c r="J296" s="11" t="e">
        <f>otazka5_1[[#This Row],[difference_food]]-otazka5_1[[#This Row],[difference]]</f>
        <v>#N/A</v>
      </c>
    </row>
    <row r="297" spans="1:10" hidden="1" x14ac:dyDescent="0.3">
      <c r="A297">
        <v>1985</v>
      </c>
      <c r="B297">
        <v>660080126697.53381</v>
      </c>
      <c r="C297">
        <v>101940670</v>
      </c>
      <c r="D297" t="str">
        <f>_xlfn.CONCAT(otazka5_1[[#This Row],[year]],otazka5_1[[#This Row],[region_in_world]])</f>
        <v>1985Central America</v>
      </c>
      <c r="E297" t="s">
        <v>75</v>
      </c>
      <c r="F297">
        <f>VLOOKUP(otazka5_1[[#This Row],[compare_value]],'otazka5-2'!B:C,2,FALSE)</f>
        <v>643047731773.46863</v>
      </c>
      <c r="G297" s="6">
        <f>otazka5_1[[#This Row],[sum_GDP_prev_year]]/otazka5_1[[#This Row],[sum_GDP]]-1</f>
        <v>-2.5803526322297321E-2</v>
      </c>
      <c r="H297" s="6" t="e">
        <f>VLOOKUP(otazka5_1[[#This Row],[year]],'otazka5-3'!A:D,4,FALSE)</f>
        <v>#N/A</v>
      </c>
      <c r="I297" s="11" t="e">
        <f>otazka5_1[[#This Row],[difference_food]]</f>
        <v>#N/A</v>
      </c>
      <c r="J297" s="11" t="e">
        <f>otazka5_1[[#This Row],[difference_food]]-otazka5_1[[#This Row],[difference]]</f>
        <v>#N/A</v>
      </c>
    </row>
    <row r="298" spans="1:10" hidden="1" x14ac:dyDescent="0.3">
      <c r="A298">
        <v>1986</v>
      </c>
      <c r="B298">
        <v>643047731773.46863</v>
      </c>
      <c r="C298">
        <v>104188082</v>
      </c>
      <c r="D298" t="str">
        <f>_xlfn.CONCAT(otazka5_1[[#This Row],[year]],otazka5_1[[#This Row],[region_in_world]])</f>
        <v>1986Central America</v>
      </c>
      <c r="E298" t="s">
        <v>75</v>
      </c>
      <c r="F298">
        <f>VLOOKUP(otazka5_1[[#This Row],[compare_value]],'otazka5-2'!B:C,2,FALSE)</f>
        <v>654752511661.10327</v>
      </c>
      <c r="G298" s="6">
        <f>otazka5_1[[#This Row],[sum_GDP_prev_year]]/otazka5_1[[#This Row],[sum_GDP]]-1</f>
        <v>1.8202038992275016E-2</v>
      </c>
      <c r="H298" s="6" t="e">
        <f>VLOOKUP(otazka5_1[[#This Row],[year]],'otazka5-3'!A:D,4,FALSE)</f>
        <v>#N/A</v>
      </c>
      <c r="I298" s="11" t="e">
        <f>otazka5_1[[#This Row],[difference_food]]</f>
        <v>#N/A</v>
      </c>
      <c r="J298" s="11" t="e">
        <f>otazka5_1[[#This Row],[difference_food]]-otazka5_1[[#This Row],[difference]]</f>
        <v>#N/A</v>
      </c>
    </row>
    <row r="299" spans="1:10" hidden="1" x14ac:dyDescent="0.3">
      <c r="A299">
        <v>1987</v>
      </c>
      <c r="B299">
        <v>654752511661.10327</v>
      </c>
      <c r="C299">
        <v>106429396</v>
      </c>
      <c r="D299" t="str">
        <f>_xlfn.CONCAT(otazka5_1[[#This Row],[year]],otazka5_1[[#This Row],[region_in_world]])</f>
        <v>1987Central America</v>
      </c>
      <c r="E299" t="s">
        <v>75</v>
      </c>
      <c r="F299">
        <f>VLOOKUP(otazka5_1[[#This Row],[compare_value]],'otazka5-2'!B:C,2,FALSE)</f>
        <v>661730949326.37231</v>
      </c>
      <c r="G299" s="6">
        <f>otazka5_1[[#This Row],[sum_GDP_prev_year]]/otazka5_1[[#This Row],[sum_GDP]]-1</f>
        <v>1.0658130424829881E-2</v>
      </c>
      <c r="H299" s="6" t="e">
        <f>VLOOKUP(otazka5_1[[#This Row],[year]],'otazka5-3'!A:D,4,FALSE)</f>
        <v>#N/A</v>
      </c>
      <c r="I299" s="11" t="e">
        <f>otazka5_1[[#This Row],[difference_food]]</f>
        <v>#N/A</v>
      </c>
      <c r="J299" s="11" t="e">
        <f>otazka5_1[[#This Row],[difference_food]]-otazka5_1[[#This Row],[difference]]</f>
        <v>#N/A</v>
      </c>
    </row>
    <row r="300" spans="1:10" hidden="1" x14ac:dyDescent="0.3">
      <c r="A300">
        <v>1988</v>
      </c>
      <c r="B300">
        <v>661730949326.37231</v>
      </c>
      <c r="C300">
        <v>108669392</v>
      </c>
      <c r="D300" t="str">
        <f>_xlfn.CONCAT(otazka5_1[[#This Row],[year]],otazka5_1[[#This Row],[region_in_world]])</f>
        <v>1988Central America</v>
      </c>
      <c r="E300" t="s">
        <v>75</v>
      </c>
      <c r="F300">
        <f>VLOOKUP(otazka5_1[[#This Row],[compare_value]],'otazka5-2'!B:C,2,FALSE)</f>
        <v>688173756587.84399</v>
      </c>
      <c r="G300" s="6">
        <f>otazka5_1[[#This Row],[sum_GDP_prev_year]]/otazka5_1[[#This Row],[sum_GDP]]-1</f>
        <v>3.9960058220625649E-2</v>
      </c>
      <c r="H300" s="6" t="e">
        <f>VLOOKUP(otazka5_1[[#This Row],[year]],'otazka5-3'!A:D,4,FALSE)</f>
        <v>#N/A</v>
      </c>
      <c r="I300" s="11" t="e">
        <f>otazka5_1[[#This Row],[difference_food]]</f>
        <v>#N/A</v>
      </c>
      <c r="J300" s="11" t="e">
        <f>otazka5_1[[#This Row],[difference_food]]-otazka5_1[[#This Row],[difference]]</f>
        <v>#N/A</v>
      </c>
    </row>
    <row r="301" spans="1:10" hidden="1" x14ac:dyDescent="0.3">
      <c r="A301">
        <v>1989</v>
      </c>
      <c r="B301">
        <v>688173756587.84399</v>
      </c>
      <c r="C301">
        <v>110915097</v>
      </c>
      <c r="D301" t="str">
        <f>_xlfn.CONCAT(otazka5_1[[#This Row],[year]],otazka5_1[[#This Row],[region_in_world]])</f>
        <v>1989Central America</v>
      </c>
      <c r="E301" t="s">
        <v>75</v>
      </c>
      <c r="F301">
        <f>VLOOKUP(otazka5_1[[#This Row],[compare_value]],'otazka5-2'!B:C,2,FALSE)</f>
        <v>723000140031.09033</v>
      </c>
      <c r="G301" s="6">
        <f>otazka5_1[[#This Row],[sum_GDP_prev_year]]/otazka5_1[[#This Row],[sum_GDP]]-1</f>
        <v>5.0606962427520052E-2</v>
      </c>
      <c r="H301" s="6" t="e">
        <f>VLOOKUP(otazka5_1[[#This Row],[year]],'otazka5-3'!A:D,4,FALSE)</f>
        <v>#N/A</v>
      </c>
      <c r="I301" s="11" t="e">
        <f>otazka5_1[[#This Row],[difference_food]]</f>
        <v>#N/A</v>
      </c>
      <c r="J301" s="11" t="e">
        <f>otazka5_1[[#This Row],[difference_food]]-otazka5_1[[#This Row],[difference]]</f>
        <v>#N/A</v>
      </c>
    </row>
    <row r="302" spans="1:10" hidden="1" x14ac:dyDescent="0.3">
      <c r="A302">
        <v>1990</v>
      </c>
      <c r="B302">
        <v>723000140031.09033</v>
      </c>
      <c r="C302">
        <v>113169997</v>
      </c>
      <c r="D302" t="str">
        <f>_xlfn.CONCAT(otazka5_1[[#This Row],[year]],otazka5_1[[#This Row],[region_in_world]])</f>
        <v>1990Central America</v>
      </c>
      <c r="E302" t="s">
        <v>75</v>
      </c>
      <c r="F302">
        <f>VLOOKUP(otazka5_1[[#This Row],[compare_value]],'otazka5-2'!B:C,2,FALSE)</f>
        <v>752532519476.70337</v>
      </c>
      <c r="G302" s="6">
        <f>otazka5_1[[#This Row],[sum_GDP_prev_year]]/otazka5_1[[#This Row],[sum_GDP]]-1</f>
        <v>4.0846989938816636E-2</v>
      </c>
      <c r="H302" s="6" t="e">
        <f>VLOOKUP(otazka5_1[[#This Row],[year]],'otazka5-3'!A:D,4,FALSE)</f>
        <v>#N/A</v>
      </c>
      <c r="I302" s="11" t="e">
        <f>otazka5_1[[#This Row],[difference_food]]</f>
        <v>#N/A</v>
      </c>
      <c r="J302" s="11" t="e">
        <f>otazka5_1[[#This Row],[difference_food]]-otazka5_1[[#This Row],[difference]]</f>
        <v>#N/A</v>
      </c>
    </row>
    <row r="303" spans="1:10" hidden="1" x14ac:dyDescent="0.3">
      <c r="A303">
        <v>1991</v>
      </c>
      <c r="B303">
        <v>752532519476.70337</v>
      </c>
      <c r="C303">
        <v>115434123</v>
      </c>
      <c r="D303" t="str">
        <f>_xlfn.CONCAT(otazka5_1[[#This Row],[year]],otazka5_1[[#This Row],[region_in_world]])</f>
        <v>1991Central America</v>
      </c>
      <c r="E303" t="s">
        <v>75</v>
      </c>
      <c r="F303">
        <f>VLOOKUP(otazka5_1[[#This Row],[compare_value]],'otazka5-2'!B:C,2,FALSE)</f>
        <v>781322652328.2793</v>
      </c>
      <c r="G303" s="6">
        <f>otazka5_1[[#This Row],[sum_GDP_prev_year]]/otazka5_1[[#This Row],[sum_GDP]]-1</f>
        <v>3.8257659445197101E-2</v>
      </c>
      <c r="H303" s="6" t="e">
        <f>VLOOKUP(otazka5_1[[#This Row],[year]],'otazka5-3'!A:D,4,FALSE)</f>
        <v>#N/A</v>
      </c>
      <c r="I303" s="11" t="e">
        <f>otazka5_1[[#This Row],[difference_food]]</f>
        <v>#N/A</v>
      </c>
      <c r="J303" s="11" t="e">
        <f>otazka5_1[[#This Row],[difference_food]]-otazka5_1[[#This Row],[difference]]</f>
        <v>#N/A</v>
      </c>
    </row>
    <row r="304" spans="1:10" hidden="1" x14ac:dyDescent="0.3">
      <c r="A304">
        <v>1992</v>
      </c>
      <c r="B304">
        <v>781322652328.2793</v>
      </c>
      <c r="C304">
        <v>117701507</v>
      </c>
      <c r="D304" t="str">
        <f>_xlfn.CONCAT(otazka5_1[[#This Row],[year]],otazka5_1[[#This Row],[region_in_world]])</f>
        <v>1992Central America</v>
      </c>
      <c r="E304" t="s">
        <v>75</v>
      </c>
      <c r="F304">
        <f>VLOOKUP(otazka5_1[[#This Row],[compare_value]],'otazka5-2'!B:C,2,FALSE)</f>
        <v>798957407336.3363</v>
      </c>
      <c r="G304" s="6">
        <f>otazka5_1[[#This Row],[sum_GDP_prev_year]]/otazka5_1[[#This Row],[sum_GDP]]-1</f>
        <v>2.2570387477576448E-2</v>
      </c>
      <c r="H304" s="6" t="e">
        <f>VLOOKUP(otazka5_1[[#This Row],[year]],'otazka5-3'!A:D,4,FALSE)</f>
        <v>#N/A</v>
      </c>
      <c r="I304" s="11" t="e">
        <f>otazka5_1[[#This Row],[difference_food]]</f>
        <v>#N/A</v>
      </c>
      <c r="J304" s="11" t="e">
        <f>otazka5_1[[#This Row],[difference_food]]-otazka5_1[[#This Row],[difference]]</f>
        <v>#N/A</v>
      </c>
    </row>
    <row r="305" spans="1:10" hidden="1" x14ac:dyDescent="0.3">
      <c r="A305">
        <v>1993</v>
      </c>
      <c r="B305">
        <v>798957407336.3363</v>
      </c>
      <c r="C305">
        <v>119962956</v>
      </c>
      <c r="D305" t="str">
        <f>_xlfn.CONCAT(otazka5_1[[#This Row],[year]],otazka5_1[[#This Row],[region_in_world]])</f>
        <v>1993Central America</v>
      </c>
      <c r="E305" t="s">
        <v>75</v>
      </c>
      <c r="F305">
        <f>VLOOKUP(otazka5_1[[#This Row],[compare_value]],'otazka5-2'!B:C,2,FALSE)</f>
        <v>837354276850.77893</v>
      </c>
      <c r="G305" s="6">
        <f>otazka5_1[[#This Row],[sum_GDP_prev_year]]/otazka5_1[[#This Row],[sum_GDP]]-1</f>
        <v>4.8058718977842529E-2</v>
      </c>
      <c r="H305" s="6" t="e">
        <f>VLOOKUP(otazka5_1[[#This Row],[year]],'otazka5-3'!A:D,4,FALSE)</f>
        <v>#N/A</v>
      </c>
      <c r="I305" s="11" t="e">
        <f>otazka5_1[[#This Row],[difference_food]]</f>
        <v>#N/A</v>
      </c>
      <c r="J305" s="11" t="e">
        <f>otazka5_1[[#This Row],[difference_food]]-otazka5_1[[#This Row],[difference]]</f>
        <v>#N/A</v>
      </c>
    </row>
    <row r="306" spans="1:10" hidden="1" x14ac:dyDescent="0.3">
      <c r="A306">
        <v>1994</v>
      </c>
      <c r="B306">
        <v>837354276850.77893</v>
      </c>
      <c r="C306">
        <v>122208438</v>
      </c>
      <c r="D306" t="str">
        <f>_xlfn.CONCAT(otazka5_1[[#This Row],[year]],otazka5_1[[#This Row],[region_in_world]])</f>
        <v>1994Central America</v>
      </c>
      <c r="E306" t="s">
        <v>75</v>
      </c>
      <c r="F306">
        <f>VLOOKUP(otazka5_1[[#This Row],[compare_value]],'otazka5-2'!B:C,2,FALSE)</f>
        <v>793468958741.25122</v>
      </c>
      <c r="G306" s="6">
        <f>otazka5_1[[#This Row],[sum_GDP_prev_year]]/otazka5_1[[#This Row],[sum_GDP]]-1</f>
        <v>-5.2409498969273605E-2</v>
      </c>
      <c r="H306" s="6" t="e">
        <f>VLOOKUP(otazka5_1[[#This Row],[year]],'otazka5-3'!A:D,4,FALSE)</f>
        <v>#N/A</v>
      </c>
      <c r="I306" s="11" t="e">
        <f>otazka5_1[[#This Row],[difference_food]]</f>
        <v>#N/A</v>
      </c>
      <c r="J306" s="11" t="e">
        <f>otazka5_1[[#This Row],[difference_food]]-otazka5_1[[#This Row],[difference]]</f>
        <v>#N/A</v>
      </c>
    </row>
    <row r="307" spans="1:10" hidden="1" x14ac:dyDescent="0.3">
      <c r="A307">
        <v>1995</v>
      </c>
      <c r="B307">
        <v>793468958741.25122</v>
      </c>
      <c r="C307">
        <v>124432026</v>
      </c>
      <c r="D307" t="str">
        <f>_xlfn.CONCAT(otazka5_1[[#This Row],[year]],otazka5_1[[#This Row],[region_in_world]])</f>
        <v>1995Central America</v>
      </c>
      <c r="E307" t="s">
        <v>75</v>
      </c>
      <c r="F307">
        <f>VLOOKUP(otazka5_1[[#This Row],[compare_value]],'otazka5-2'!B:C,2,FALSE)</f>
        <v>843520740180.54163</v>
      </c>
      <c r="G307" s="6">
        <f>otazka5_1[[#This Row],[sum_GDP_prev_year]]/otazka5_1[[#This Row],[sum_GDP]]-1</f>
        <v>6.3079696928146856E-2</v>
      </c>
      <c r="H307" s="6" t="e">
        <f>VLOOKUP(otazka5_1[[#This Row],[year]],'otazka5-3'!A:D,4,FALSE)</f>
        <v>#N/A</v>
      </c>
      <c r="I307" s="11" t="e">
        <f>otazka5_1[[#This Row],[difference_food]]</f>
        <v>#N/A</v>
      </c>
      <c r="J307" s="11" t="e">
        <f>otazka5_1[[#This Row],[difference_food]]-otazka5_1[[#This Row],[difference]]</f>
        <v>#N/A</v>
      </c>
    </row>
    <row r="308" spans="1:10" hidden="1" x14ac:dyDescent="0.3">
      <c r="A308">
        <v>1996</v>
      </c>
      <c r="B308">
        <v>843520740180.54163</v>
      </c>
      <c r="C308">
        <v>126632627</v>
      </c>
      <c r="D308" t="str">
        <f>_xlfn.CONCAT(otazka5_1[[#This Row],[year]],otazka5_1[[#This Row],[region_in_world]])</f>
        <v>1996Central America</v>
      </c>
      <c r="E308" t="s">
        <v>75</v>
      </c>
      <c r="F308">
        <f>VLOOKUP(otazka5_1[[#This Row],[compare_value]],'otazka5-2'!B:C,2,FALSE)</f>
        <v>899412101297.63232</v>
      </c>
      <c r="G308" s="6">
        <f>otazka5_1[[#This Row],[sum_GDP_prev_year]]/otazka5_1[[#This Row],[sum_GDP]]-1</f>
        <v>6.625961693025828E-2</v>
      </c>
      <c r="H308" s="6" t="e">
        <f>VLOOKUP(otazka5_1[[#This Row],[year]],'otazka5-3'!A:D,4,FALSE)</f>
        <v>#N/A</v>
      </c>
      <c r="I308" s="11" t="e">
        <f>otazka5_1[[#This Row],[difference_food]]</f>
        <v>#N/A</v>
      </c>
      <c r="J308" s="11" t="e">
        <f>otazka5_1[[#This Row],[difference_food]]-otazka5_1[[#This Row],[difference]]</f>
        <v>#N/A</v>
      </c>
    </row>
    <row r="309" spans="1:10" hidden="1" x14ac:dyDescent="0.3">
      <c r="A309">
        <v>1997</v>
      </c>
      <c r="B309">
        <v>899412101297.63232</v>
      </c>
      <c r="C309">
        <v>128813454</v>
      </c>
      <c r="D309" t="str">
        <f>_xlfn.CONCAT(otazka5_1[[#This Row],[year]],otazka5_1[[#This Row],[region_in_world]])</f>
        <v>1997Central America</v>
      </c>
      <c r="E309" t="s">
        <v>75</v>
      </c>
      <c r="F309">
        <f>VLOOKUP(otazka5_1[[#This Row],[compare_value]],'otazka5-2'!B:C,2,FALSE)</f>
        <v>945933762428.83435</v>
      </c>
      <c r="G309" s="6">
        <f>otazka5_1[[#This Row],[sum_GDP_prev_year]]/otazka5_1[[#This Row],[sum_GDP]]-1</f>
        <v>5.1724522122931882E-2</v>
      </c>
      <c r="H309" s="6" t="e">
        <f>VLOOKUP(otazka5_1[[#This Row],[year]],'otazka5-3'!A:D,4,FALSE)</f>
        <v>#N/A</v>
      </c>
      <c r="I309" s="11" t="e">
        <f>otazka5_1[[#This Row],[difference_food]]</f>
        <v>#N/A</v>
      </c>
      <c r="J309" s="11" t="e">
        <f>otazka5_1[[#This Row],[difference_food]]-otazka5_1[[#This Row],[difference]]</f>
        <v>#N/A</v>
      </c>
    </row>
    <row r="310" spans="1:10" hidden="1" x14ac:dyDescent="0.3">
      <c r="A310">
        <v>1998</v>
      </c>
      <c r="B310">
        <v>945933762428.83435</v>
      </c>
      <c r="C310">
        <v>130977798</v>
      </c>
      <c r="D310" t="str">
        <f>_xlfn.CONCAT(otazka5_1[[#This Row],[year]],otazka5_1[[#This Row],[region_in_world]])</f>
        <v>1998Central America</v>
      </c>
      <c r="E310" t="s">
        <v>75</v>
      </c>
      <c r="F310">
        <f>VLOOKUP(otazka5_1[[#This Row],[compare_value]],'otazka5-2'!B:C,2,FALSE)</f>
        <v>972652436979.4751</v>
      </c>
      <c r="G310" s="6">
        <f>otazka5_1[[#This Row],[sum_GDP_prev_year]]/otazka5_1[[#This Row],[sum_GDP]]-1</f>
        <v>2.8245819751730128E-2</v>
      </c>
      <c r="H310" s="6" t="e">
        <f>VLOOKUP(otazka5_1[[#This Row],[year]],'otazka5-3'!A:D,4,FALSE)</f>
        <v>#N/A</v>
      </c>
      <c r="I310" s="11" t="e">
        <f>otazka5_1[[#This Row],[difference_food]]</f>
        <v>#N/A</v>
      </c>
      <c r="J310" s="11" t="e">
        <f>otazka5_1[[#This Row],[difference_food]]-otazka5_1[[#This Row],[difference]]</f>
        <v>#N/A</v>
      </c>
    </row>
    <row r="311" spans="1:10" hidden="1" x14ac:dyDescent="0.3">
      <c r="A311">
        <v>1999</v>
      </c>
      <c r="B311">
        <v>972652436979.4751</v>
      </c>
      <c r="C311">
        <v>133124520</v>
      </c>
      <c r="D311" t="str">
        <f>_xlfn.CONCAT(otazka5_1[[#This Row],[year]],otazka5_1[[#This Row],[region_in_world]])</f>
        <v>1999Central America</v>
      </c>
      <c r="E311" t="s">
        <v>75</v>
      </c>
      <c r="F311">
        <f>VLOOKUP(otazka5_1[[#This Row],[compare_value]],'otazka5-2'!B:C,2,FALSE)</f>
        <v>1019388941986.0004</v>
      </c>
      <c r="G311" s="6">
        <f>otazka5_1[[#This Row],[sum_GDP_prev_year]]/otazka5_1[[#This Row],[sum_GDP]]-1</f>
        <v>4.8050571025826327E-2</v>
      </c>
      <c r="H311" s="6" t="e">
        <f>VLOOKUP(otazka5_1[[#This Row],[year]],'otazka5-3'!A:D,4,FALSE)</f>
        <v>#N/A</v>
      </c>
      <c r="I311" s="11" t="e">
        <f>otazka5_1[[#This Row],[difference_food]]</f>
        <v>#N/A</v>
      </c>
      <c r="J311" s="11" t="e">
        <f>otazka5_1[[#This Row],[difference_food]]-otazka5_1[[#This Row],[difference]]</f>
        <v>#N/A</v>
      </c>
    </row>
    <row r="312" spans="1:10" hidden="1" x14ac:dyDescent="0.3">
      <c r="A312">
        <v>2000</v>
      </c>
      <c r="B312">
        <v>1019388941986.0004</v>
      </c>
      <c r="C312">
        <v>135261368</v>
      </c>
      <c r="D312" t="str">
        <f>_xlfn.CONCAT(otazka5_1[[#This Row],[year]],otazka5_1[[#This Row],[region_in_world]])</f>
        <v>2000Central America</v>
      </c>
      <c r="E312" t="s">
        <v>75</v>
      </c>
      <c r="F312">
        <f>VLOOKUP(otazka5_1[[#This Row],[compare_value]],'otazka5-2'!B:C,2,FALSE)</f>
        <v>1017984936504.6808</v>
      </c>
      <c r="G312" s="6">
        <f>otazka5_1[[#This Row],[sum_GDP_prev_year]]/otazka5_1[[#This Row],[sum_GDP]]-1</f>
        <v>-1.3773010707612832E-3</v>
      </c>
      <c r="H312" s="6" t="e">
        <f>VLOOKUP(otazka5_1[[#This Row],[year]],'otazka5-3'!A:D,4,FALSE)</f>
        <v>#N/A</v>
      </c>
      <c r="I312" s="11" t="e">
        <f>otazka5_1[[#This Row],[difference_food]]</f>
        <v>#N/A</v>
      </c>
      <c r="J312" s="11" t="e">
        <f>otazka5_1[[#This Row],[difference_food]]-otazka5_1[[#This Row],[difference]]</f>
        <v>#N/A</v>
      </c>
    </row>
    <row r="313" spans="1:10" hidden="1" x14ac:dyDescent="0.3">
      <c r="A313">
        <v>2001</v>
      </c>
      <c r="B313">
        <v>1017984936504.6808</v>
      </c>
      <c r="C313">
        <v>137372780</v>
      </c>
      <c r="D313" t="str">
        <f>_xlfn.CONCAT(otazka5_1[[#This Row],[year]],otazka5_1[[#This Row],[region_in_world]])</f>
        <v>2001Central America</v>
      </c>
      <c r="E313" t="s">
        <v>75</v>
      </c>
      <c r="F313">
        <f>VLOOKUP(otazka5_1[[#This Row],[compare_value]],'otazka5-2'!B:C,2,FALSE)</f>
        <v>1020766670035.4994</v>
      </c>
      <c r="G313" s="6">
        <f>otazka5_1[[#This Row],[sum_GDP_prev_year]]/otazka5_1[[#This Row],[sum_GDP]]-1</f>
        <v>2.7325881072168823E-3</v>
      </c>
      <c r="H313" s="6" t="e">
        <f>VLOOKUP(otazka5_1[[#This Row],[year]],'otazka5-3'!A:D,4,FALSE)</f>
        <v>#N/A</v>
      </c>
      <c r="I313" s="11" t="e">
        <f>otazka5_1[[#This Row],[difference_food]]</f>
        <v>#N/A</v>
      </c>
      <c r="J313" s="11" t="e">
        <f>otazka5_1[[#This Row],[difference_food]]-otazka5_1[[#This Row],[difference]]</f>
        <v>#N/A</v>
      </c>
    </row>
    <row r="314" spans="1:10" hidden="1" x14ac:dyDescent="0.3">
      <c r="A314">
        <v>2002</v>
      </c>
      <c r="B314">
        <v>1020766670035.4994</v>
      </c>
      <c r="C314">
        <v>139455516</v>
      </c>
      <c r="D314" t="str">
        <f>_xlfn.CONCAT(otazka5_1[[#This Row],[year]],otazka5_1[[#This Row],[region_in_world]])</f>
        <v>2002Central America</v>
      </c>
      <c r="E314" t="s">
        <v>75</v>
      </c>
      <c r="F314">
        <f>VLOOKUP(otazka5_1[[#This Row],[compare_value]],'otazka5-2'!B:C,2,FALSE)</f>
        <v>1037624827531.3063</v>
      </c>
      <c r="G314" s="6">
        <f>otazka5_1[[#This Row],[sum_GDP_prev_year]]/otazka5_1[[#This Row],[sum_GDP]]-1</f>
        <v>1.6515191953926811E-2</v>
      </c>
      <c r="H314" s="6" t="e">
        <f>VLOOKUP(otazka5_1[[#This Row],[year]],'otazka5-3'!A:D,4,FALSE)</f>
        <v>#N/A</v>
      </c>
      <c r="I314" s="11" t="e">
        <f>otazka5_1[[#This Row],[difference_food]]</f>
        <v>#N/A</v>
      </c>
      <c r="J314" s="11" t="e">
        <f>otazka5_1[[#This Row],[difference_food]]-otazka5_1[[#This Row],[difference]]</f>
        <v>#N/A</v>
      </c>
    </row>
    <row r="315" spans="1:10" hidden="1" x14ac:dyDescent="0.3">
      <c r="A315">
        <v>2003</v>
      </c>
      <c r="B315">
        <v>1037624827531.3063</v>
      </c>
      <c r="C315">
        <v>141531404</v>
      </c>
      <c r="D315" t="str">
        <f>_xlfn.CONCAT(otazka5_1[[#This Row],[year]],otazka5_1[[#This Row],[region_in_world]])</f>
        <v>2003Central America</v>
      </c>
      <c r="E315" t="s">
        <v>75</v>
      </c>
      <c r="F315">
        <f>VLOOKUP(otazka5_1[[#This Row],[compare_value]],'otazka5-2'!B:C,2,FALSE)</f>
        <v>1078720364729.2639</v>
      </c>
      <c r="G315" s="6">
        <f>otazka5_1[[#This Row],[sum_GDP_prev_year]]/otazka5_1[[#This Row],[sum_GDP]]-1</f>
        <v>3.9605391185300709E-2</v>
      </c>
      <c r="H315" s="6" t="e">
        <f>VLOOKUP(otazka5_1[[#This Row],[year]],'otazka5-3'!A:D,4,FALSE)</f>
        <v>#N/A</v>
      </c>
      <c r="I315" s="11" t="e">
        <f>otazka5_1[[#This Row],[difference_food]]</f>
        <v>#N/A</v>
      </c>
      <c r="J315" s="11" t="e">
        <f>otazka5_1[[#This Row],[difference_food]]-otazka5_1[[#This Row],[difference]]</f>
        <v>#N/A</v>
      </c>
    </row>
    <row r="316" spans="1:10" hidden="1" x14ac:dyDescent="0.3">
      <c r="A316">
        <v>2004</v>
      </c>
      <c r="B316">
        <v>1078720364729.2639</v>
      </c>
      <c r="C316">
        <v>143639754</v>
      </c>
      <c r="D316" t="str">
        <f>_xlfn.CONCAT(otazka5_1[[#This Row],[year]],otazka5_1[[#This Row],[region_in_world]])</f>
        <v>2004Central America</v>
      </c>
      <c r="E316" t="s">
        <v>75</v>
      </c>
      <c r="F316">
        <f>VLOOKUP(otazka5_1[[#This Row],[compare_value]],'otazka5-2'!B:C,2,FALSE)</f>
        <v>1106021068810.9392</v>
      </c>
      <c r="G316" s="6">
        <f>otazka5_1[[#This Row],[sum_GDP_prev_year]]/otazka5_1[[#This Row],[sum_GDP]]-1</f>
        <v>2.5308416318372995E-2</v>
      </c>
      <c r="H316" s="6" t="e">
        <f>VLOOKUP(otazka5_1[[#This Row],[year]],'otazka5-3'!A:D,4,FALSE)</f>
        <v>#N/A</v>
      </c>
      <c r="I316" s="11" t="e">
        <f>otazka5_1[[#This Row],[difference_food]]</f>
        <v>#N/A</v>
      </c>
      <c r="J316" s="11" t="e">
        <f>otazka5_1[[#This Row],[difference_food]]-otazka5_1[[#This Row],[difference]]</f>
        <v>#N/A</v>
      </c>
    </row>
    <row r="317" spans="1:10" hidden="1" x14ac:dyDescent="0.3">
      <c r="A317">
        <v>2005</v>
      </c>
      <c r="B317">
        <v>1106021068810.9392</v>
      </c>
      <c r="C317">
        <v>145802813</v>
      </c>
      <c r="D317" t="str">
        <f>_xlfn.CONCAT(otazka5_1[[#This Row],[year]],otazka5_1[[#This Row],[region_in_world]])</f>
        <v>2005Central America</v>
      </c>
      <c r="E317" t="s">
        <v>75</v>
      </c>
      <c r="F317">
        <f>VLOOKUP(otazka5_1[[#This Row],[compare_value]],'otazka5-2'!B:C,2,FALSE)</f>
        <v>1157949680976.2727</v>
      </c>
      <c r="G317" s="6">
        <f>otazka5_1[[#This Row],[sum_GDP_prev_year]]/otazka5_1[[#This Row],[sum_GDP]]-1</f>
        <v>4.6950834509111861E-2</v>
      </c>
      <c r="H317" s="6" t="e">
        <f>VLOOKUP(otazka5_1[[#This Row],[year]],'otazka5-3'!A:D,4,FALSE)</f>
        <v>#N/A</v>
      </c>
      <c r="I317" s="11" t="e">
        <f>otazka5_1[[#This Row],[difference_food]]</f>
        <v>#N/A</v>
      </c>
      <c r="J317" s="11" t="e">
        <f>otazka5_1[[#This Row],[difference_food]]-otazka5_1[[#This Row],[difference]]</f>
        <v>#N/A</v>
      </c>
    </row>
    <row r="318" spans="1:10" x14ac:dyDescent="0.3">
      <c r="A318">
        <v>2006</v>
      </c>
      <c r="B318">
        <v>1157949680976.2727</v>
      </c>
      <c r="C318">
        <v>148029364</v>
      </c>
      <c r="D318" t="str">
        <f>_xlfn.CONCAT(otazka5_1[[#This Row],[year]],otazka5_1[[#This Row],[region_in_world]])</f>
        <v>2006Central America</v>
      </c>
      <c r="E318" t="s">
        <v>75</v>
      </c>
      <c r="F318">
        <f>VLOOKUP(otazka5_1[[#This Row],[compare_value]],'otazka5-2'!B:C,2,FALSE)</f>
        <v>1190656681297.2627</v>
      </c>
      <c r="G318" s="6">
        <f>otazka5_1[[#This Row],[sum_GDP_prev_year]]/otazka5_1[[#This Row],[sum_GDP]]-1</f>
        <v>2.8245614518771278E-2</v>
      </c>
      <c r="H318" s="6">
        <f>VLOOKUP(otazka5_1[[#This Row],[year]],'otazka5-3'!A:D,4,FALSE)</f>
        <v>6.4814251988916327E-2</v>
      </c>
      <c r="I318" s="11">
        <f>otazka5_1[[#This Row],[difference_food]]</f>
        <v>6.4814251988916327E-2</v>
      </c>
      <c r="J318" s="11">
        <f>otazka5_1[[#This Row],[difference_food]]-otazka5_1[[#This Row],[difference]]</f>
        <v>3.6568637470145049E-2</v>
      </c>
    </row>
    <row r="319" spans="1:10" x14ac:dyDescent="0.3">
      <c r="A319">
        <v>2007</v>
      </c>
      <c r="B319">
        <v>1190656681297.2627</v>
      </c>
      <c r="C319">
        <v>150309244</v>
      </c>
      <c r="D319" t="str">
        <f>_xlfn.CONCAT(otazka5_1[[#This Row],[year]],otazka5_1[[#This Row],[region_in_world]])</f>
        <v>2007Central America</v>
      </c>
      <c r="E319" t="s">
        <v>75</v>
      </c>
      <c r="F319">
        <f>VLOOKUP(otazka5_1[[#This Row],[compare_value]],'otazka5-2'!B:C,2,FALSE)</f>
        <v>1209451309402.1331</v>
      </c>
      <c r="G319" s="6">
        <f>otazka5_1[[#This Row],[sum_GDP_prev_year]]/otazka5_1[[#This Row],[sum_GDP]]-1</f>
        <v>1.5785094393786947E-2</v>
      </c>
      <c r="H319" s="6">
        <f>VLOOKUP(otazka5_1[[#This Row],[year]],'otazka5-3'!A:D,4,FALSE)</f>
        <v>6.9690608567981593E-2</v>
      </c>
      <c r="I319" s="11">
        <f>otazka5_1[[#This Row],[difference_food]]</f>
        <v>6.9690608567981593E-2</v>
      </c>
      <c r="J319" s="11">
        <f>otazka5_1[[#This Row],[difference_food]]-otazka5_1[[#This Row],[difference]]</f>
        <v>5.3905514174194646E-2</v>
      </c>
    </row>
    <row r="320" spans="1:10" x14ac:dyDescent="0.3">
      <c r="A320">
        <v>2008</v>
      </c>
      <c r="B320">
        <v>1209451309402.1331</v>
      </c>
      <c r="C320">
        <v>152620878</v>
      </c>
      <c r="D320" t="str">
        <f>_xlfn.CONCAT(otazka5_1[[#This Row],[year]],otazka5_1[[#This Row],[region_in_world]])</f>
        <v>2008Central America</v>
      </c>
      <c r="E320" t="s">
        <v>75</v>
      </c>
      <c r="F320">
        <f>VLOOKUP(otazka5_1[[#This Row],[compare_value]],'otazka5-2'!B:C,2,FALSE)</f>
        <v>1152458666403.7085</v>
      </c>
      <c r="G320" s="6">
        <f>otazka5_1[[#This Row],[sum_GDP_prev_year]]/otazka5_1[[#This Row],[sum_GDP]]-1</f>
        <v>-4.7122726277089799E-2</v>
      </c>
      <c r="H320" s="6">
        <f>VLOOKUP(otazka5_1[[#This Row],[year]],'otazka5-3'!A:D,4,FALSE)</f>
        <v>-6.6104853658739415E-2</v>
      </c>
      <c r="I320" s="11">
        <f>otazka5_1[[#This Row],[difference_food]]</f>
        <v>-6.6104853658739415E-2</v>
      </c>
      <c r="J320" s="11">
        <f>otazka5_1[[#This Row],[difference_food]]-otazka5_1[[#This Row],[difference]]</f>
        <v>-1.8982127381649616E-2</v>
      </c>
    </row>
    <row r="321" spans="1:10" x14ac:dyDescent="0.3">
      <c r="A321">
        <v>2009</v>
      </c>
      <c r="B321">
        <v>1152458666403.7085</v>
      </c>
      <c r="C321">
        <v>154932681</v>
      </c>
      <c r="D321" t="str">
        <f>_xlfn.CONCAT(otazka5_1[[#This Row],[year]],otazka5_1[[#This Row],[region_in_world]])</f>
        <v>2009Central America</v>
      </c>
      <c r="E321" t="s">
        <v>75</v>
      </c>
      <c r="F321">
        <f>VLOOKUP(otazka5_1[[#This Row],[compare_value]],'otazka5-2'!B:C,2,FALSE)</f>
        <v>1209999723187.0205</v>
      </c>
      <c r="G321" s="6">
        <f>otazka5_1[[#This Row],[sum_GDP_prev_year]]/otazka5_1[[#This Row],[sum_GDP]]-1</f>
        <v>4.9928954903754708E-2</v>
      </c>
      <c r="H321" s="6">
        <f>VLOOKUP(otazka5_1[[#This Row],[year]],'otazka5-3'!A:D,4,FALSE)</f>
        <v>8.65414159438882E-3</v>
      </c>
      <c r="I321" s="11">
        <f>otazka5_1[[#This Row],[difference_food]]</f>
        <v>8.65414159438882E-3</v>
      </c>
      <c r="J321" s="11">
        <f>otazka5_1[[#This Row],[difference_food]]-otazka5_1[[#This Row],[difference]]</f>
        <v>-4.1274813309365888E-2</v>
      </c>
    </row>
    <row r="322" spans="1:10" x14ac:dyDescent="0.3">
      <c r="A322">
        <v>2010</v>
      </c>
      <c r="B322">
        <v>1209999723187.0205</v>
      </c>
      <c r="C322">
        <v>157220577</v>
      </c>
      <c r="D322" t="str">
        <f>_xlfn.CONCAT(otazka5_1[[#This Row],[year]],otazka5_1[[#This Row],[region_in_world]])</f>
        <v>2010Central America</v>
      </c>
      <c r="E322" t="s">
        <v>75</v>
      </c>
      <c r="F322">
        <f>VLOOKUP(otazka5_1[[#This Row],[compare_value]],'otazka5-2'!B:C,2,FALSE)</f>
        <v>1257320947639.6147</v>
      </c>
      <c r="G322" s="6">
        <f>otazka5_1[[#This Row],[sum_GDP_prev_year]]/otazka5_1[[#This Row],[sum_GDP]]-1</f>
        <v>3.910845890770509E-2</v>
      </c>
      <c r="H322" s="6">
        <f>VLOOKUP(otazka5_1[[#This Row],[year]],'otazka5-3'!A:D,4,FALSE)</f>
        <v>1.7649010596465953E-2</v>
      </c>
      <c r="I322" s="11">
        <f>otazka5_1[[#This Row],[difference_food]]</f>
        <v>1.7649010596465953E-2</v>
      </c>
      <c r="J322" s="11">
        <f>otazka5_1[[#This Row],[difference_food]]-otazka5_1[[#This Row],[difference]]</f>
        <v>-2.1459448311239138E-2</v>
      </c>
    </row>
    <row r="323" spans="1:10" x14ac:dyDescent="0.3">
      <c r="A323">
        <v>2011</v>
      </c>
      <c r="B323">
        <v>1257320947639.6147</v>
      </c>
      <c r="C323">
        <v>159481056</v>
      </c>
      <c r="D323" t="str">
        <f>_xlfn.CONCAT(otazka5_1[[#This Row],[year]],otazka5_1[[#This Row],[region_in_world]])</f>
        <v>2011Central America</v>
      </c>
      <c r="E323" t="s">
        <v>75</v>
      </c>
      <c r="F323">
        <f>VLOOKUP(otazka5_1[[#This Row],[compare_value]],'otazka5-2'!B:C,2,FALSE)</f>
        <v>1305502320719.3396</v>
      </c>
      <c r="G323" s="6">
        <f>otazka5_1[[#This Row],[sum_GDP_prev_year]]/otazka5_1[[#This Row],[sum_GDP]]-1</f>
        <v>3.8320663606357996E-2</v>
      </c>
      <c r="H323" s="6">
        <f>VLOOKUP(otazka5_1[[#This Row],[year]],'otazka5-3'!A:D,4,FALSE)</f>
        <v>0.13767871884343497</v>
      </c>
      <c r="I323" s="11">
        <f>otazka5_1[[#This Row],[difference_food]]</f>
        <v>0.13767871884343497</v>
      </c>
      <c r="J323" s="11">
        <f>otazka5_1[[#This Row],[difference_food]]-otazka5_1[[#This Row],[difference]]</f>
        <v>9.935805523707697E-2</v>
      </c>
    </row>
    <row r="324" spans="1:10" x14ac:dyDescent="0.3">
      <c r="A324">
        <v>2012</v>
      </c>
      <c r="B324">
        <v>1305502320719.3396</v>
      </c>
      <c r="C324">
        <v>161713881</v>
      </c>
      <c r="D324" t="str">
        <f>_xlfn.CONCAT(otazka5_1[[#This Row],[year]],otazka5_1[[#This Row],[region_in_world]])</f>
        <v>2012Central America</v>
      </c>
      <c r="E324" t="s">
        <v>75</v>
      </c>
      <c r="F324">
        <f>VLOOKUP(otazka5_1[[#This Row],[compare_value]],'otazka5-2'!B:C,2,FALSE)</f>
        <v>1327441571612.854</v>
      </c>
      <c r="G324" s="6">
        <f>otazka5_1[[#This Row],[sum_GDP_prev_year]]/otazka5_1[[#This Row],[sum_GDP]]-1</f>
        <v>1.680521784245137E-2</v>
      </c>
      <c r="H324" s="6">
        <f>VLOOKUP(otazka5_1[[#This Row],[year]],'otazka5-3'!A:D,4,FALSE)</f>
        <v>1.4444120421939211E-2</v>
      </c>
      <c r="I324" s="11">
        <f>otazka5_1[[#This Row],[difference_food]]</f>
        <v>1.4444120421939211E-2</v>
      </c>
      <c r="J324" s="11">
        <f>otazka5_1[[#This Row],[difference_food]]-otazka5_1[[#This Row],[difference]]</f>
        <v>-2.3610974205121593E-3</v>
      </c>
    </row>
    <row r="325" spans="1:10" x14ac:dyDescent="0.3">
      <c r="A325">
        <v>2013</v>
      </c>
      <c r="B325">
        <v>1327441571612.854</v>
      </c>
      <c r="C325">
        <v>163921466</v>
      </c>
      <c r="D325" t="str">
        <f>_xlfn.CONCAT(otazka5_1[[#This Row],[year]],otazka5_1[[#This Row],[region_in_world]])</f>
        <v>2013Central America</v>
      </c>
      <c r="E325" t="s">
        <v>75</v>
      </c>
      <c r="F325">
        <f>VLOOKUP(otazka5_1[[#This Row],[compare_value]],'otazka5-2'!B:C,2,FALSE)</f>
        <v>1367163199825.3064</v>
      </c>
      <c r="G325" s="6">
        <f>otazka5_1[[#This Row],[sum_GDP_prev_year]]/otazka5_1[[#This Row],[sum_GDP]]-1</f>
        <v>2.9923447526349678E-2</v>
      </c>
      <c r="H325" s="6">
        <f>VLOOKUP(otazka5_1[[#This Row],[year]],'otazka5-3'!A:D,4,FALSE)</f>
        <v>9.2990573663269682E-3</v>
      </c>
      <c r="I325" s="11">
        <f>otazka5_1[[#This Row],[difference_food]]</f>
        <v>9.2990573663269682E-3</v>
      </c>
      <c r="J325" s="11">
        <f>otazka5_1[[#This Row],[difference_food]]-otazka5_1[[#This Row],[difference]]</f>
        <v>-2.062439016002271E-2</v>
      </c>
    </row>
    <row r="326" spans="1:10" x14ac:dyDescent="0.3">
      <c r="A326">
        <v>2014</v>
      </c>
      <c r="B326">
        <v>1367163199825.3064</v>
      </c>
      <c r="C326">
        <v>166104957</v>
      </c>
      <c r="D326" t="str">
        <f>_xlfn.CONCAT(otazka5_1[[#This Row],[year]],otazka5_1[[#This Row],[region_in_world]])</f>
        <v>2014Central America</v>
      </c>
      <c r="E326" t="s">
        <v>75</v>
      </c>
      <c r="F326">
        <f>VLOOKUP(otazka5_1[[#This Row],[compare_value]],'otazka5-2'!B:C,2,FALSE)</f>
        <v>1413775914486.6885</v>
      </c>
      <c r="G326" s="6">
        <f>otazka5_1[[#This Row],[sum_GDP_prev_year]]/otazka5_1[[#This Row],[sum_GDP]]-1</f>
        <v>3.4094477285036673E-2</v>
      </c>
      <c r="H326" s="6">
        <f>VLOOKUP(otazka5_1[[#This Row],[year]],'otazka5-3'!A:D,4,FALSE)</f>
        <v>-2.2781240624816346E-2</v>
      </c>
      <c r="I326" s="11">
        <f>otazka5_1[[#This Row],[difference_food]]</f>
        <v>-2.2781240624816346E-2</v>
      </c>
      <c r="J326" s="11">
        <f>otazka5_1[[#This Row],[difference_food]]-otazka5_1[[#This Row],[difference]]</f>
        <v>-5.6875717909853019E-2</v>
      </c>
    </row>
    <row r="327" spans="1:10" x14ac:dyDescent="0.3">
      <c r="A327">
        <v>2015</v>
      </c>
      <c r="B327">
        <v>1413775914486.6885</v>
      </c>
      <c r="C327">
        <v>168264150</v>
      </c>
      <c r="D327" t="str">
        <f>_xlfn.CONCAT(otazka5_1[[#This Row],[year]],otazka5_1[[#This Row],[region_in_world]])</f>
        <v>2015Central America</v>
      </c>
      <c r="E327" t="s">
        <v>75</v>
      </c>
      <c r="F327">
        <f>VLOOKUP(otazka5_1[[#This Row],[compare_value]],'otazka5-2'!B:C,2,FALSE)</f>
        <v>1453093731897.1194</v>
      </c>
      <c r="G327" s="6">
        <f>otazka5_1[[#This Row],[sum_GDP_prev_year]]/otazka5_1[[#This Row],[sum_GDP]]-1</f>
        <v>2.7810501655565645E-2</v>
      </c>
      <c r="H327" s="6">
        <f>VLOOKUP(otazka5_1[[#This Row],[year]],'otazka5-3'!A:D,4,FALSE)</f>
        <v>-2.29841469308254E-2</v>
      </c>
      <c r="I327" s="11">
        <f>otazka5_1[[#This Row],[difference_food]]</f>
        <v>-2.29841469308254E-2</v>
      </c>
      <c r="J327" s="11">
        <f>otazka5_1[[#This Row],[difference_food]]-otazka5_1[[#This Row],[difference]]</f>
        <v>-5.0794648586391045E-2</v>
      </c>
    </row>
    <row r="328" spans="1:10" x14ac:dyDescent="0.3">
      <c r="A328">
        <v>2016</v>
      </c>
      <c r="B328">
        <v>1453093731897.1194</v>
      </c>
      <c r="C328">
        <v>170396778</v>
      </c>
      <c r="D328" t="str">
        <f>_xlfn.CONCAT(otazka5_1[[#This Row],[year]],otazka5_1[[#This Row],[region_in_world]])</f>
        <v>2016Central America</v>
      </c>
      <c r="E328" t="s">
        <v>75</v>
      </c>
      <c r="F328">
        <f>VLOOKUP(otazka5_1[[#This Row],[compare_value]],'otazka5-2'!B:C,2,FALSE)</f>
        <v>1487674119504.6787</v>
      </c>
      <c r="G328" s="6">
        <f>otazka5_1[[#This Row],[sum_GDP_prev_year]]/otazka5_1[[#This Row],[sum_GDP]]-1</f>
        <v>2.379776806442635E-2</v>
      </c>
      <c r="H328" s="6">
        <f>VLOOKUP(otazka5_1[[#This Row],[year]],'otazka5-3'!A:D,4,FALSE)</f>
        <v>0.1264461416755307</v>
      </c>
      <c r="I328" s="11">
        <f>otazka5_1[[#This Row],[difference_food]]</f>
        <v>0.1264461416755307</v>
      </c>
      <c r="J328" s="11">
        <f>otazka5_1[[#This Row],[difference_food]]-otazka5_1[[#This Row],[difference]]</f>
        <v>0.10264837361110435</v>
      </c>
    </row>
    <row r="329" spans="1:10" x14ac:dyDescent="0.3">
      <c r="A329">
        <v>2017</v>
      </c>
      <c r="B329">
        <v>1487674119504.6787</v>
      </c>
      <c r="C329">
        <v>172499221</v>
      </c>
      <c r="D329" t="str">
        <f>_xlfn.CONCAT(otazka5_1[[#This Row],[year]],otazka5_1[[#This Row],[region_in_world]])</f>
        <v>2017Central America</v>
      </c>
      <c r="E329" t="s">
        <v>75</v>
      </c>
      <c r="F329">
        <f>VLOOKUP(otazka5_1[[#This Row],[compare_value]],'otazka5-2'!B:C,2,FALSE)</f>
        <v>1521214020248.5708</v>
      </c>
      <c r="G329" s="6">
        <f>otazka5_1[[#This Row],[sum_GDP_prev_year]]/otazka5_1[[#This Row],[sum_GDP]]-1</f>
        <v>2.2545193402342179E-2</v>
      </c>
      <c r="H329" s="6">
        <f>VLOOKUP(otazka5_1[[#This Row],[year]],'otazka5-3'!A:D,4,FALSE)</f>
        <v>2.5880996588368621E-2</v>
      </c>
      <c r="I329" s="11">
        <f>otazka5_1[[#This Row],[difference_food]]</f>
        <v>2.5880996588368621E-2</v>
      </c>
      <c r="J329" s="11">
        <f>otazka5_1[[#This Row],[difference_food]]-otazka5_1[[#This Row],[difference]]</f>
        <v>3.3358031860264425E-3</v>
      </c>
    </row>
    <row r="330" spans="1:10" hidden="1" x14ac:dyDescent="0.3">
      <c r="A330">
        <v>2018</v>
      </c>
      <c r="B330">
        <v>1521214020248.5708</v>
      </c>
      <c r="C330">
        <v>174570879</v>
      </c>
      <c r="D330" t="str">
        <f>_xlfn.CONCAT(otazka5_1[[#This Row],[year]],otazka5_1[[#This Row],[region_in_world]])</f>
        <v>2018Central America</v>
      </c>
      <c r="E330" t="s">
        <v>75</v>
      </c>
      <c r="F330">
        <f>VLOOKUP(otazka5_1[[#This Row],[compare_value]],'otazka5-2'!B:C,2,FALSE)</f>
        <v>1525903094933.0627</v>
      </c>
      <c r="G330" s="6">
        <f>otazka5_1[[#This Row],[sum_GDP_prev_year]]/otazka5_1[[#This Row],[sum_GDP]]-1</f>
        <v>3.0824556059019237E-3</v>
      </c>
      <c r="H330" s="6" t="e">
        <f>VLOOKUP(otazka5_1[[#This Row],[year]],'otazka5-3'!A:D,4,FALSE)</f>
        <v>#N/A</v>
      </c>
      <c r="I330" s="11" t="e">
        <f>otazka5_1[[#This Row],[difference_food]]</f>
        <v>#N/A</v>
      </c>
      <c r="J330" s="11" t="e">
        <f>otazka5_1[[#This Row],[difference_food]]-otazka5_1[[#This Row],[difference]]</f>
        <v>#N/A</v>
      </c>
    </row>
    <row r="331" spans="1:10" hidden="1" x14ac:dyDescent="0.3">
      <c r="A331">
        <v>2019</v>
      </c>
      <c r="B331">
        <v>1525903094933.0627</v>
      </c>
      <c r="C331">
        <v>176609075</v>
      </c>
      <c r="D331" t="str">
        <f>_xlfn.CONCAT(otazka5_1[[#This Row],[year]],otazka5_1[[#This Row],[region_in_world]])</f>
        <v>2019Central America</v>
      </c>
      <c r="E331" t="s">
        <v>75</v>
      </c>
      <c r="F331">
        <f>VLOOKUP(otazka5_1[[#This Row],[compare_value]],'otazka5-2'!B:C,2,FALSE)</f>
        <v>1401464905879.8411</v>
      </c>
      <c r="G331" s="6">
        <f>otazka5_1[[#This Row],[sum_GDP_prev_year]]/otazka5_1[[#This Row],[sum_GDP]]-1</f>
        <v>-8.1550518815010631E-2</v>
      </c>
      <c r="H331" s="6" t="e">
        <f>VLOOKUP(otazka5_1[[#This Row],[year]],'otazka5-3'!A:D,4,FALSE)</f>
        <v>#N/A</v>
      </c>
      <c r="I331" s="11" t="e">
        <f>otazka5_1[[#This Row],[difference_food]]</f>
        <v>#N/A</v>
      </c>
      <c r="J331" s="11" t="e">
        <f>otazka5_1[[#This Row],[difference_food]]-otazka5_1[[#This Row],[difference]]</f>
        <v>#N/A</v>
      </c>
    </row>
    <row r="332" spans="1:10" hidden="1" x14ac:dyDescent="0.3">
      <c r="A332">
        <v>2020</v>
      </c>
      <c r="B332">
        <v>1401464905879.8411</v>
      </c>
      <c r="C332">
        <v>178612952</v>
      </c>
      <c r="D332" t="str">
        <f>_xlfn.CONCAT(otazka5_1[[#This Row],[year]],otazka5_1[[#This Row],[region_in_world]])</f>
        <v>2020Central America</v>
      </c>
      <c r="E332" t="s">
        <v>75</v>
      </c>
      <c r="F332" t="e">
        <f>VLOOKUP(otazka5_1[[#This Row],[compare_value]],'otazka5-2'!B:C,2,FALSE)</f>
        <v>#N/A</v>
      </c>
      <c r="G332" s="6" t="e">
        <f>otazka5_1[[#This Row],[sum_GDP_prev_year]]/otazka5_1[[#This Row],[sum_GDP]]-1</f>
        <v>#N/A</v>
      </c>
      <c r="H332" s="6" t="e">
        <f>VLOOKUP(otazka5_1[[#This Row],[year]],'otazka5-3'!A:D,4,FALSE)</f>
        <v>#N/A</v>
      </c>
      <c r="I332" s="11" t="e">
        <f>otazka5_1[[#This Row],[difference_food]]</f>
        <v>#N/A</v>
      </c>
      <c r="J332" s="11" t="e">
        <f>otazka5_1[[#This Row],[difference_food]]-otazka5_1[[#This Row],[difference]]</f>
        <v>#N/A</v>
      </c>
    </row>
    <row r="333" spans="1:10" hidden="1" x14ac:dyDescent="0.3">
      <c r="A333">
        <v>1995</v>
      </c>
      <c r="B333">
        <v>23364348766.536499</v>
      </c>
      <c r="C333">
        <v>7625357</v>
      </c>
      <c r="D333" t="str">
        <f>_xlfn.CONCAT(otazka5_1[[#This Row],[year]],otazka5_1[[#This Row],[region_in_world]])</f>
        <v>1995Central and Southeast Europe</v>
      </c>
      <c r="E333" t="s">
        <v>76</v>
      </c>
      <c r="F333">
        <f>VLOOKUP(otazka5_1[[#This Row],[compare_value]],'otazka5-2'!B:C,2,FALSE)</f>
        <v>24827910882.2547</v>
      </c>
      <c r="G333" s="6">
        <f>otazka5_1[[#This Row],[sum_GDP_prev_year]]/otazka5_1[[#This Row],[sum_GDP]]-1</f>
        <v>6.2640826429298135E-2</v>
      </c>
      <c r="H333" s="6" t="e">
        <f>VLOOKUP(otazka5_1[[#This Row],[year]],'otazka5-3'!A:D,4,FALSE)</f>
        <v>#N/A</v>
      </c>
      <c r="I333" s="11" t="e">
        <f>otazka5_1[[#This Row],[difference_food]]</f>
        <v>#N/A</v>
      </c>
      <c r="J333" s="11" t="e">
        <f>otazka5_1[[#This Row],[difference_food]]-otazka5_1[[#This Row],[difference]]</f>
        <v>#N/A</v>
      </c>
    </row>
    <row r="334" spans="1:10" hidden="1" x14ac:dyDescent="0.3">
      <c r="A334">
        <v>1996</v>
      </c>
      <c r="B334">
        <v>24827910882.2547</v>
      </c>
      <c r="C334">
        <v>7617794</v>
      </c>
      <c r="D334" t="str">
        <f>_xlfn.CONCAT(otazka5_1[[#This Row],[year]],otazka5_1[[#This Row],[region_in_world]])</f>
        <v>1996Central and Southeast Europe</v>
      </c>
      <c r="E334" t="s">
        <v>76</v>
      </c>
      <c r="F334">
        <f>VLOOKUP(otazka5_1[[#This Row],[compare_value]],'otazka5-2'!B:C,2,FALSE)</f>
        <v>26617352725.7309</v>
      </c>
      <c r="G334" s="6">
        <f>otazka5_1[[#This Row],[sum_GDP_prev_year]]/otazka5_1[[#This Row],[sum_GDP]]-1</f>
        <v>7.2073798394176158E-2</v>
      </c>
      <c r="H334" s="6" t="e">
        <f>VLOOKUP(otazka5_1[[#This Row],[year]],'otazka5-3'!A:D,4,FALSE)</f>
        <v>#N/A</v>
      </c>
      <c r="I334" s="11" t="e">
        <f>otazka5_1[[#This Row],[difference_food]]</f>
        <v>#N/A</v>
      </c>
      <c r="J334" s="11" t="e">
        <f>otazka5_1[[#This Row],[difference_food]]-otazka5_1[[#This Row],[difference]]</f>
        <v>#N/A</v>
      </c>
    </row>
    <row r="335" spans="1:10" hidden="1" x14ac:dyDescent="0.3">
      <c r="A335">
        <v>1997</v>
      </c>
      <c r="B335">
        <v>26617352725.7309</v>
      </c>
      <c r="C335">
        <v>7596501</v>
      </c>
      <c r="D335" t="str">
        <f>_xlfn.CONCAT(otazka5_1[[#This Row],[year]],otazka5_1[[#This Row],[region_in_world]])</f>
        <v>1997Central and Southeast Europe</v>
      </c>
      <c r="E335" t="s">
        <v>76</v>
      </c>
      <c r="F335">
        <f>VLOOKUP(otazka5_1[[#This Row],[compare_value]],'otazka5-2'!B:C,2,FALSE)</f>
        <v>27506605836.224201</v>
      </c>
      <c r="G335" s="6">
        <f>otazka5_1[[#This Row],[sum_GDP_prev_year]]/otazka5_1[[#This Row],[sum_GDP]]-1</f>
        <v>3.3408773579262308E-2</v>
      </c>
      <c r="H335" s="6" t="e">
        <f>VLOOKUP(otazka5_1[[#This Row],[year]],'otazka5-3'!A:D,4,FALSE)</f>
        <v>#N/A</v>
      </c>
      <c r="I335" s="11" t="e">
        <f>otazka5_1[[#This Row],[difference_food]]</f>
        <v>#N/A</v>
      </c>
      <c r="J335" s="11" t="e">
        <f>otazka5_1[[#This Row],[difference_food]]-otazka5_1[[#This Row],[difference]]</f>
        <v>#N/A</v>
      </c>
    </row>
    <row r="336" spans="1:10" hidden="1" x14ac:dyDescent="0.3">
      <c r="A336">
        <v>1998</v>
      </c>
      <c r="B336">
        <v>27506605836.224201</v>
      </c>
      <c r="C336">
        <v>7567745</v>
      </c>
      <c r="D336" t="str">
        <f>_xlfn.CONCAT(otazka5_1[[#This Row],[year]],otazka5_1[[#This Row],[region_in_world]])</f>
        <v>1998Central and Southeast Europe</v>
      </c>
      <c r="E336" t="s">
        <v>76</v>
      </c>
      <c r="F336">
        <f>VLOOKUP(otazka5_1[[#This Row],[compare_value]],'otazka5-2'!B:C,2,FALSE)</f>
        <v>24914338849.869801</v>
      </c>
      <c r="G336" s="6">
        <f>otazka5_1[[#This Row],[sum_GDP_prev_year]]/otazka5_1[[#This Row],[sum_GDP]]-1</f>
        <v>-9.424161606084358E-2</v>
      </c>
      <c r="H336" s="6" t="e">
        <f>VLOOKUP(otazka5_1[[#This Row],[year]],'otazka5-3'!A:D,4,FALSE)</f>
        <v>#N/A</v>
      </c>
      <c r="I336" s="11" t="e">
        <f>otazka5_1[[#This Row],[difference_food]]</f>
        <v>#N/A</v>
      </c>
      <c r="J336" s="11" t="e">
        <f>otazka5_1[[#This Row],[difference_food]]-otazka5_1[[#This Row],[difference]]</f>
        <v>#N/A</v>
      </c>
    </row>
    <row r="337" spans="1:10" hidden="1" x14ac:dyDescent="0.3">
      <c r="A337">
        <v>1999</v>
      </c>
      <c r="B337">
        <v>24914338849.869801</v>
      </c>
      <c r="C337">
        <v>7540401</v>
      </c>
      <c r="D337" t="str">
        <f>_xlfn.CONCAT(otazka5_1[[#This Row],[year]],otazka5_1[[#This Row],[region_in_world]])</f>
        <v>1999Central and Southeast Europe</v>
      </c>
      <c r="E337" t="s">
        <v>76</v>
      </c>
      <c r="F337">
        <f>VLOOKUP(otazka5_1[[#This Row],[compare_value]],'otazka5-2'!B:C,2,FALSE)</f>
        <v>26442039540.6366</v>
      </c>
      <c r="G337" s="6">
        <f>otazka5_1[[#This Row],[sum_GDP_prev_year]]/otazka5_1[[#This Row],[sum_GDP]]-1</f>
        <v>6.1318130895325007E-2</v>
      </c>
      <c r="H337" s="6" t="e">
        <f>VLOOKUP(otazka5_1[[#This Row],[year]],'otazka5-3'!A:D,4,FALSE)</f>
        <v>#N/A</v>
      </c>
      <c r="I337" s="11" t="e">
        <f>otazka5_1[[#This Row],[difference_food]]</f>
        <v>#N/A</v>
      </c>
      <c r="J337" s="11" t="e">
        <f>otazka5_1[[#This Row],[difference_food]]-otazka5_1[[#This Row],[difference]]</f>
        <v>#N/A</v>
      </c>
    </row>
    <row r="338" spans="1:10" hidden="1" x14ac:dyDescent="0.3">
      <c r="A338">
        <v>2000</v>
      </c>
      <c r="B338">
        <v>26442039540.6366</v>
      </c>
      <c r="C338">
        <v>7516346</v>
      </c>
      <c r="D338" t="str">
        <f>_xlfn.CONCAT(otazka5_1[[#This Row],[year]],otazka5_1[[#This Row],[region_in_world]])</f>
        <v>2000Central and Southeast Europe</v>
      </c>
      <c r="E338" t="s">
        <v>76</v>
      </c>
      <c r="F338">
        <f>VLOOKUP(otazka5_1[[#This Row],[compare_value]],'otazka5-2'!B:C,2,FALSE)</f>
        <v>28260927883.9268</v>
      </c>
      <c r="G338" s="6">
        <f>otazka5_1[[#This Row],[sum_GDP_prev_year]]/otazka5_1[[#This Row],[sum_GDP]]-1</f>
        <v>6.8787747650664421E-2</v>
      </c>
      <c r="H338" s="6" t="e">
        <f>VLOOKUP(otazka5_1[[#This Row],[year]],'otazka5-3'!A:D,4,FALSE)</f>
        <v>#N/A</v>
      </c>
      <c r="I338" s="11" t="e">
        <f>otazka5_1[[#This Row],[difference_food]]</f>
        <v>#N/A</v>
      </c>
      <c r="J338" s="11" t="e">
        <f>otazka5_1[[#This Row],[difference_food]]-otazka5_1[[#This Row],[difference]]</f>
        <v>#N/A</v>
      </c>
    </row>
    <row r="339" spans="1:10" hidden="1" x14ac:dyDescent="0.3">
      <c r="A339">
        <v>2001</v>
      </c>
      <c r="B339">
        <v>28260927883.9268</v>
      </c>
      <c r="C339">
        <v>7503433</v>
      </c>
      <c r="D339" t="str">
        <f>_xlfn.CONCAT(otazka5_1[[#This Row],[year]],otazka5_1[[#This Row],[region_in_world]])</f>
        <v>2001Central and Southeast Europe</v>
      </c>
      <c r="E339" t="s">
        <v>76</v>
      </c>
      <c r="F339">
        <f>VLOOKUP(otazka5_1[[#This Row],[compare_value]],'otazka5-2'!B:C,2,FALSE)</f>
        <v>30064089625.5937</v>
      </c>
      <c r="G339" s="6">
        <f>otazka5_1[[#This Row],[sum_GDP_prev_year]]/otazka5_1[[#This Row],[sum_GDP]]-1</f>
        <v>6.3804053040043218E-2</v>
      </c>
      <c r="H339" s="6" t="e">
        <f>VLOOKUP(otazka5_1[[#This Row],[year]],'otazka5-3'!A:D,4,FALSE)</f>
        <v>#N/A</v>
      </c>
      <c r="I339" s="11" t="e">
        <f>otazka5_1[[#This Row],[difference_food]]</f>
        <v>#N/A</v>
      </c>
      <c r="J339" s="11" t="e">
        <f>otazka5_1[[#This Row],[difference_food]]-otazka5_1[[#This Row],[difference]]</f>
        <v>#N/A</v>
      </c>
    </row>
    <row r="340" spans="1:10" hidden="1" x14ac:dyDescent="0.3">
      <c r="A340">
        <v>2002</v>
      </c>
      <c r="B340">
        <v>30064089625.5937</v>
      </c>
      <c r="C340">
        <v>7496522</v>
      </c>
      <c r="D340" t="str">
        <f>_xlfn.CONCAT(otazka5_1[[#This Row],[year]],otazka5_1[[#This Row],[region_in_world]])</f>
        <v>2002Central and Southeast Europe</v>
      </c>
      <c r="E340" t="s">
        <v>76</v>
      </c>
      <c r="F340">
        <f>VLOOKUP(otazka5_1[[#This Row],[compare_value]],'otazka5-2'!B:C,2,FALSE)</f>
        <v>31383228829.540501</v>
      </c>
      <c r="G340" s="6">
        <f>otazka5_1[[#This Row],[sum_GDP_prev_year]]/otazka5_1[[#This Row],[sum_GDP]]-1</f>
        <v>4.3877570229960083E-2</v>
      </c>
      <c r="H340" s="6" t="e">
        <f>VLOOKUP(otazka5_1[[#This Row],[year]],'otazka5-3'!A:D,4,FALSE)</f>
        <v>#N/A</v>
      </c>
      <c r="I340" s="11" t="e">
        <f>otazka5_1[[#This Row],[difference_food]]</f>
        <v>#N/A</v>
      </c>
      <c r="J340" s="11" t="e">
        <f>otazka5_1[[#This Row],[difference_food]]-otazka5_1[[#This Row],[difference]]</f>
        <v>#N/A</v>
      </c>
    </row>
    <row r="341" spans="1:10" hidden="1" x14ac:dyDescent="0.3">
      <c r="A341">
        <v>2003</v>
      </c>
      <c r="B341">
        <v>31383228829.540501</v>
      </c>
      <c r="C341">
        <v>7480591</v>
      </c>
      <c r="D341" t="str">
        <f>_xlfn.CONCAT(otazka5_1[[#This Row],[year]],otazka5_1[[#This Row],[region_in_world]])</f>
        <v>2003Central and Southeast Europe</v>
      </c>
      <c r="E341" t="s">
        <v>76</v>
      </c>
      <c r="F341">
        <f>VLOOKUP(otazka5_1[[#This Row],[compare_value]],'otazka5-2'!B:C,2,FALSE)</f>
        <v>34216568530.727798</v>
      </c>
      <c r="G341" s="6">
        <f>otazka5_1[[#This Row],[sum_GDP_prev_year]]/otazka5_1[[#This Row],[sum_GDP]]-1</f>
        <v>9.0281969282915986E-2</v>
      </c>
      <c r="H341" s="6" t="e">
        <f>VLOOKUP(otazka5_1[[#This Row],[year]],'otazka5-3'!A:D,4,FALSE)</f>
        <v>#N/A</v>
      </c>
      <c r="I341" s="11" t="e">
        <f>otazka5_1[[#This Row],[difference_food]]</f>
        <v>#N/A</v>
      </c>
      <c r="J341" s="11" t="e">
        <f>otazka5_1[[#This Row],[difference_food]]-otazka5_1[[#This Row],[difference]]</f>
        <v>#N/A</v>
      </c>
    </row>
    <row r="342" spans="1:10" hidden="1" x14ac:dyDescent="0.3">
      <c r="A342">
        <v>2004</v>
      </c>
      <c r="B342">
        <v>34216568530.727798</v>
      </c>
      <c r="C342">
        <v>7463157</v>
      </c>
      <c r="D342" t="str">
        <f>_xlfn.CONCAT(otazka5_1[[#This Row],[year]],otazka5_1[[#This Row],[region_in_world]])</f>
        <v>2004Central and Southeast Europe</v>
      </c>
      <c r="E342" t="s">
        <v>76</v>
      </c>
      <c r="F342">
        <f>VLOOKUP(otazka5_1[[#This Row],[compare_value]],'otazka5-2'!B:C,2,FALSE)</f>
        <v>36108863543.527397</v>
      </c>
      <c r="G342" s="6">
        <f>otazka5_1[[#This Row],[sum_GDP_prev_year]]/otazka5_1[[#This Row],[sum_GDP]]-1</f>
        <v>5.5303471214544597E-2</v>
      </c>
      <c r="H342" s="6" t="e">
        <f>VLOOKUP(otazka5_1[[#This Row],[year]],'otazka5-3'!A:D,4,FALSE)</f>
        <v>#N/A</v>
      </c>
      <c r="I342" s="11" t="e">
        <f>otazka5_1[[#This Row],[difference_food]]</f>
        <v>#N/A</v>
      </c>
      <c r="J342" s="11" t="e">
        <f>otazka5_1[[#This Row],[difference_food]]-otazka5_1[[#This Row],[difference]]</f>
        <v>#N/A</v>
      </c>
    </row>
    <row r="343" spans="1:10" hidden="1" x14ac:dyDescent="0.3">
      <c r="A343">
        <v>2005</v>
      </c>
      <c r="B343">
        <v>36108863543.527397</v>
      </c>
      <c r="C343">
        <v>7440769</v>
      </c>
      <c r="D343" t="str">
        <f>_xlfn.CONCAT(otazka5_1[[#This Row],[year]],otazka5_1[[#This Row],[region_in_world]])</f>
        <v>2005Central and Southeast Europe</v>
      </c>
      <c r="E343" t="s">
        <v>76</v>
      </c>
      <c r="F343">
        <f>VLOOKUP(otazka5_1[[#This Row],[compare_value]],'otazka5-2'!B:C,2,FALSE)</f>
        <v>37953228515.713799</v>
      </c>
      <c r="G343" s="6">
        <f>otazka5_1[[#This Row],[sum_GDP_prev_year]]/otazka5_1[[#This Row],[sum_GDP]]-1</f>
        <v>5.1077901412297733E-2</v>
      </c>
      <c r="H343" s="6" t="e">
        <f>VLOOKUP(otazka5_1[[#This Row],[year]],'otazka5-3'!A:D,4,FALSE)</f>
        <v>#N/A</v>
      </c>
      <c r="I343" s="11" t="e">
        <f>otazka5_1[[#This Row],[difference_food]]</f>
        <v>#N/A</v>
      </c>
      <c r="J343" s="11" t="e">
        <f>otazka5_1[[#This Row],[difference_food]]-otazka5_1[[#This Row],[difference]]</f>
        <v>#N/A</v>
      </c>
    </row>
    <row r="344" spans="1:10" x14ac:dyDescent="0.3">
      <c r="A344">
        <v>2006</v>
      </c>
      <c r="B344">
        <v>37953228515.713799</v>
      </c>
      <c r="C344">
        <v>7411569</v>
      </c>
      <c r="D344" t="str">
        <f>_xlfn.CONCAT(otazka5_1[[#This Row],[year]],otazka5_1[[#This Row],[region_in_world]])</f>
        <v>2006Central and Southeast Europe</v>
      </c>
      <c r="E344" t="s">
        <v>76</v>
      </c>
      <c r="F344">
        <f>VLOOKUP(otazka5_1[[#This Row],[compare_value]],'otazka5-2'!B:C,2,FALSE)</f>
        <v>40397236364.612701</v>
      </c>
      <c r="G344" s="6">
        <f>otazka5_1[[#This Row],[sum_GDP_prev_year]]/otazka5_1[[#This Row],[sum_GDP]]-1</f>
        <v>6.4395255541620289E-2</v>
      </c>
      <c r="H344" s="6">
        <f>VLOOKUP(otazka5_1[[#This Row],[year]],'otazka5-3'!A:D,4,FALSE)</f>
        <v>6.4814251988916327E-2</v>
      </c>
      <c r="I344" s="11">
        <f>otazka5_1[[#This Row],[difference_food]]</f>
        <v>6.4814251988916327E-2</v>
      </c>
      <c r="J344" s="11">
        <f>otazka5_1[[#This Row],[difference_food]]-otazka5_1[[#This Row],[difference]]</f>
        <v>4.1899644729603835E-4</v>
      </c>
    </row>
    <row r="345" spans="1:10" x14ac:dyDescent="0.3">
      <c r="A345">
        <v>2007</v>
      </c>
      <c r="B345">
        <v>40397236364.612701</v>
      </c>
      <c r="C345">
        <v>7381579</v>
      </c>
      <c r="D345" t="str">
        <f>_xlfn.CONCAT(otazka5_1[[#This Row],[year]],otazka5_1[[#This Row],[region_in_world]])</f>
        <v>2007Central and Southeast Europe</v>
      </c>
      <c r="E345" t="s">
        <v>76</v>
      </c>
      <c r="F345">
        <f>VLOOKUP(otazka5_1[[#This Row],[compare_value]],'otazka5-2'!B:C,2,FALSE)</f>
        <v>42681933020.219002</v>
      </c>
      <c r="G345" s="6">
        <f>otazka5_1[[#This Row],[sum_GDP_prev_year]]/otazka5_1[[#This Row],[sum_GDP]]-1</f>
        <v>5.6555766215919956E-2</v>
      </c>
      <c r="H345" s="6">
        <f>VLOOKUP(otazka5_1[[#This Row],[year]],'otazka5-3'!A:D,4,FALSE)</f>
        <v>6.9690608567981593E-2</v>
      </c>
      <c r="I345" s="11">
        <f>otazka5_1[[#This Row],[difference_food]]</f>
        <v>6.9690608567981593E-2</v>
      </c>
      <c r="J345" s="11">
        <f>otazka5_1[[#This Row],[difference_food]]-otazka5_1[[#This Row],[difference]]</f>
        <v>1.3134842352061638E-2</v>
      </c>
    </row>
    <row r="346" spans="1:10" x14ac:dyDescent="0.3">
      <c r="A346">
        <v>2008</v>
      </c>
      <c r="B346">
        <v>42681933020.219002</v>
      </c>
      <c r="C346">
        <v>7350222</v>
      </c>
      <c r="D346" t="str">
        <f>_xlfn.CONCAT(otazka5_1[[#This Row],[year]],otazka5_1[[#This Row],[region_in_world]])</f>
        <v>2008Central and Southeast Europe</v>
      </c>
      <c r="E346" t="s">
        <v>76</v>
      </c>
      <c r="F346">
        <f>VLOOKUP(otazka5_1[[#This Row],[compare_value]],'otazka5-2'!B:C,2,FALSE)</f>
        <v>41515968465.9198</v>
      </c>
      <c r="G346" s="6">
        <f>otazka5_1[[#This Row],[sum_GDP_prev_year]]/otazka5_1[[#This Row],[sum_GDP]]-1</f>
        <v>-2.7317519891774111E-2</v>
      </c>
      <c r="H346" s="6">
        <f>VLOOKUP(otazka5_1[[#This Row],[year]],'otazka5-3'!A:D,4,FALSE)</f>
        <v>-6.6104853658739415E-2</v>
      </c>
      <c r="I346" s="11">
        <f>otazka5_1[[#This Row],[difference_food]]</f>
        <v>-6.6104853658739415E-2</v>
      </c>
      <c r="J346" s="11">
        <f>otazka5_1[[#This Row],[difference_food]]-otazka5_1[[#This Row],[difference]]</f>
        <v>-3.8787333766965304E-2</v>
      </c>
    </row>
    <row r="347" spans="1:10" x14ac:dyDescent="0.3">
      <c r="A347">
        <v>2009</v>
      </c>
      <c r="B347">
        <v>41515968465.9198</v>
      </c>
      <c r="C347">
        <v>7320807</v>
      </c>
      <c r="D347" t="str">
        <f>_xlfn.CONCAT(otazka5_1[[#This Row],[year]],otazka5_1[[#This Row],[region_in_world]])</f>
        <v>2009Central and Southeast Europe</v>
      </c>
      <c r="E347" t="s">
        <v>76</v>
      </c>
      <c r="F347">
        <f>VLOOKUP(otazka5_1[[#This Row],[compare_value]],'otazka5-2'!B:C,2,FALSE)</f>
        <v>41819468691.825104</v>
      </c>
      <c r="G347" s="6">
        <f>otazka5_1[[#This Row],[sum_GDP_prev_year]]/otazka5_1[[#This Row],[sum_GDP]]-1</f>
        <v>7.3104455254233702E-3</v>
      </c>
      <c r="H347" s="6">
        <f>VLOOKUP(otazka5_1[[#This Row],[year]],'otazka5-3'!A:D,4,FALSE)</f>
        <v>8.65414159438882E-3</v>
      </c>
      <c r="I347" s="11">
        <f>otazka5_1[[#This Row],[difference_food]]</f>
        <v>8.65414159438882E-3</v>
      </c>
      <c r="J347" s="11">
        <f>otazka5_1[[#This Row],[difference_food]]-otazka5_1[[#This Row],[difference]]</f>
        <v>1.3436960689654498E-3</v>
      </c>
    </row>
    <row r="348" spans="1:10" x14ac:dyDescent="0.3">
      <c r="A348">
        <v>2010</v>
      </c>
      <c r="B348">
        <v>41819468691.825104</v>
      </c>
      <c r="C348">
        <v>7291436</v>
      </c>
      <c r="D348" t="str">
        <f>_xlfn.CONCAT(otazka5_1[[#This Row],[year]],otazka5_1[[#This Row],[region_in_world]])</f>
        <v>2010Central and Southeast Europe</v>
      </c>
      <c r="E348" t="s">
        <v>76</v>
      </c>
      <c r="F348">
        <f>VLOOKUP(otazka5_1[[#This Row],[compare_value]],'otazka5-2'!B:C,2,FALSE)</f>
        <v>42671028784.109901</v>
      </c>
      <c r="G348" s="6">
        <f>otazka5_1[[#This Row],[sum_GDP_prev_year]]/otazka5_1[[#This Row],[sum_GDP]]-1</f>
        <v>2.0362766886401484E-2</v>
      </c>
      <c r="H348" s="6">
        <f>VLOOKUP(otazka5_1[[#This Row],[year]],'otazka5-3'!A:D,4,FALSE)</f>
        <v>1.7649010596465953E-2</v>
      </c>
      <c r="I348" s="11">
        <f>otazka5_1[[#This Row],[difference_food]]</f>
        <v>1.7649010596465953E-2</v>
      </c>
      <c r="J348" s="11">
        <f>otazka5_1[[#This Row],[difference_food]]-otazka5_1[[#This Row],[difference]]</f>
        <v>-2.7137562899355316E-3</v>
      </c>
    </row>
    <row r="349" spans="1:10" x14ac:dyDescent="0.3">
      <c r="A349">
        <v>2011</v>
      </c>
      <c r="B349">
        <v>42671028784.109901</v>
      </c>
      <c r="C349">
        <v>7234099</v>
      </c>
      <c r="D349" t="str">
        <f>_xlfn.CONCAT(otazka5_1[[#This Row],[year]],otazka5_1[[#This Row],[region_in_world]])</f>
        <v>2011Central and Southeast Europe</v>
      </c>
      <c r="E349" t="s">
        <v>76</v>
      </c>
      <c r="F349">
        <f>VLOOKUP(otazka5_1[[#This Row],[compare_value]],'otazka5-2'!B:C,2,FALSE)</f>
        <v>42380207643.515198</v>
      </c>
      <c r="G349" s="6">
        <f>otazka5_1[[#This Row],[sum_GDP_prev_year]]/otazka5_1[[#This Row],[sum_GDP]]-1</f>
        <v>-6.815423693346756E-3</v>
      </c>
      <c r="H349" s="6">
        <f>VLOOKUP(otazka5_1[[#This Row],[year]],'otazka5-3'!A:D,4,FALSE)</f>
        <v>0.13767871884343497</v>
      </c>
      <c r="I349" s="11">
        <f>otazka5_1[[#This Row],[difference_food]]</f>
        <v>0.13767871884343497</v>
      </c>
      <c r="J349" s="11">
        <f>otazka5_1[[#This Row],[difference_food]]-otazka5_1[[#This Row],[difference]]</f>
        <v>0.14449414253678172</v>
      </c>
    </row>
    <row r="350" spans="1:10" x14ac:dyDescent="0.3">
      <c r="A350">
        <v>2012</v>
      </c>
      <c r="B350">
        <v>42380207643.515198</v>
      </c>
      <c r="C350">
        <v>7199077</v>
      </c>
      <c r="D350" t="str">
        <f>_xlfn.CONCAT(otazka5_1[[#This Row],[year]],otazka5_1[[#This Row],[region_in_world]])</f>
        <v>2012Central and Southeast Europe</v>
      </c>
      <c r="E350" t="s">
        <v>76</v>
      </c>
      <c r="F350">
        <f>VLOOKUP(otazka5_1[[#This Row],[compare_value]],'otazka5-2'!B:C,2,FALSE)</f>
        <v>43606113097.569702</v>
      </c>
      <c r="G350" s="6">
        <f>otazka5_1[[#This Row],[sum_GDP_prev_year]]/otazka5_1[[#This Row],[sum_GDP]]-1</f>
        <v>2.8926367335580627E-2</v>
      </c>
      <c r="H350" s="6">
        <f>VLOOKUP(otazka5_1[[#This Row],[year]],'otazka5-3'!A:D,4,FALSE)</f>
        <v>1.4444120421939211E-2</v>
      </c>
      <c r="I350" s="11">
        <f>otazka5_1[[#This Row],[difference_food]]</f>
        <v>1.4444120421939211E-2</v>
      </c>
      <c r="J350" s="11">
        <f>otazka5_1[[#This Row],[difference_food]]-otazka5_1[[#This Row],[difference]]</f>
        <v>-1.4482246913641417E-2</v>
      </c>
    </row>
    <row r="351" spans="1:10" x14ac:dyDescent="0.3">
      <c r="A351">
        <v>2013</v>
      </c>
      <c r="B351">
        <v>43606113097.569702</v>
      </c>
      <c r="C351">
        <v>7164132</v>
      </c>
      <c r="D351" t="str">
        <f>_xlfn.CONCAT(otazka5_1[[#This Row],[year]],otazka5_1[[#This Row],[region_in_world]])</f>
        <v>2013Central and Southeast Europe</v>
      </c>
      <c r="E351" t="s">
        <v>76</v>
      </c>
      <c r="F351">
        <f>VLOOKUP(otazka5_1[[#This Row],[compare_value]],'otazka5-2'!B:C,2,FALSE)</f>
        <v>42912989429.775398</v>
      </c>
      <c r="G351" s="6">
        <f>otazka5_1[[#This Row],[sum_GDP_prev_year]]/otazka5_1[[#This Row],[sum_GDP]]-1</f>
        <v>-1.5895103199026761E-2</v>
      </c>
      <c r="H351" s="6">
        <f>VLOOKUP(otazka5_1[[#This Row],[year]],'otazka5-3'!A:D,4,FALSE)</f>
        <v>9.2990573663269682E-3</v>
      </c>
      <c r="I351" s="11">
        <f>otazka5_1[[#This Row],[difference_food]]</f>
        <v>9.2990573663269682E-3</v>
      </c>
      <c r="J351" s="11">
        <f>otazka5_1[[#This Row],[difference_food]]-otazka5_1[[#This Row],[difference]]</f>
        <v>2.5194160565353729E-2</v>
      </c>
    </row>
    <row r="352" spans="1:10" x14ac:dyDescent="0.3">
      <c r="A352">
        <v>2014</v>
      </c>
      <c r="B352">
        <v>42912989429.775398</v>
      </c>
      <c r="C352">
        <v>7130576</v>
      </c>
      <c r="D352" t="str">
        <f>_xlfn.CONCAT(otazka5_1[[#This Row],[year]],otazka5_1[[#This Row],[region_in_world]])</f>
        <v>2014Central and Southeast Europe</v>
      </c>
      <c r="E352" t="s">
        <v>76</v>
      </c>
      <c r="F352">
        <f>VLOOKUP(otazka5_1[[#This Row],[compare_value]],'otazka5-2'!B:C,2,FALSE)</f>
        <v>43688023451.301903</v>
      </c>
      <c r="G352" s="6">
        <f>otazka5_1[[#This Row],[sum_GDP_prev_year]]/otazka5_1[[#This Row],[sum_GDP]]-1</f>
        <v>1.8060592650968932E-2</v>
      </c>
      <c r="H352" s="6">
        <f>VLOOKUP(otazka5_1[[#This Row],[year]],'otazka5-3'!A:D,4,FALSE)</f>
        <v>-2.2781240624816346E-2</v>
      </c>
      <c r="I352" s="11">
        <f>otazka5_1[[#This Row],[difference_food]]</f>
        <v>-2.2781240624816346E-2</v>
      </c>
      <c r="J352" s="11">
        <f>otazka5_1[[#This Row],[difference_food]]-otazka5_1[[#This Row],[difference]]</f>
        <v>-4.0841833275785278E-2</v>
      </c>
    </row>
    <row r="353" spans="1:10" x14ac:dyDescent="0.3">
      <c r="A353">
        <v>2015</v>
      </c>
      <c r="B353">
        <v>43688023451.301903</v>
      </c>
      <c r="C353">
        <v>7095383</v>
      </c>
      <c r="D353" t="str">
        <f>_xlfn.CONCAT(otazka5_1[[#This Row],[year]],otazka5_1[[#This Row],[region_in_world]])</f>
        <v>2015Central and Southeast Europe</v>
      </c>
      <c r="E353" t="s">
        <v>76</v>
      </c>
      <c r="F353">
        <f>VLOOKUP(otazka5_1[[#This Row],[compare_value]],'otazka5-2'!B:C,2,FALSE)</f>
        <v>45146586020.324997</v>
      </c>
      <c r="G353" s="6">
        <f>otazka5_1[[#This Row],[sum_GDP_prev_year]]/otazka5_1[[#This Row],[sum_GDP]]-1</f>
        <v>3.3385867654299517E-2</v>
      </c>
      <c r="H353" s="6">
        <f>VLOOKUP(otazka5_1[[#This Row],[year]],'otazka5-3'!A:D,4,FALSE)</f>
        <v>-2.29841469308254E-2</v>
      </c>
      <c r="I353" s="11">
        <f>otazka5_1[[#This Row],[difference_food]]</f>
        <v>-2.29841469308254E-2</v>
      </c>
      <c r="J353" s="11">
        <f>otazka5_1[[#This Row],[difference_food]]-otazka5_1[[#This Row],[difference]]</f>
        <v>-5.6370014585124917E-2</v>
      </c>
    </row>
    <row r="354" spans="1:10" x14ac:dyDescent="0.3">
      <c r="A354">
        <v>2016</v>
      </c>
      <c r="B354">
        <v>45146586020.324997</v>
      </c>
      <c r="C354">
        <v>7058322</v>
      </c>
      <c r="D354" t="str">
        <f>_xlfn.CONCAT(otazka5_1[[#This Row],[year]],otazka5_1[[#This Row],[region_in_world]])</f>
        <v>2016Central and Southeast Europe</v>
      </c>
      <c r="E354" t="s">
        <v>76</v>
      </c>
      <c r="F354">
        <f>VLOOKUP(otazka5_1[[#This Row],[compare_value]],'otazka5-2'!B:C,2,FALSE)</f>
        <v>46095189764.125</v>
      </c>
      <c r="G354" s="6">
        <f>otazka5_1[[#This Row],[sum_GDP_prev_year]]/otazka5_1[[#This Row],[sum_GDP]]-1</f>
        <v>2.1011638474123906E-2</v>
      </c>
      <c r="H354" s="6">
        <f>VLOOKUP(otazka5_1[[#This Row],[year]],'otazka5-3'!A:D,4,FALSE)</f>
        <v>0.1264461416755307</v>
      </c>
      <c r="I354" s="11">
        <f>otazka5_1[[#This Row],[difference_food]]</f>
        <v>0.1264461416755307</v>
      </c>
      <c r="J354" s="11">
        <f>otazka5_1[[#This Row],[difference_food]]-otazka5_1[[#This Row],[difference]]</f>
        <v>0.10543450320140679</v>
      </c>
    </row>
    <row r="355" spans="1:10" x14ac:dyDescent="0.3">
      <c r="A355">
        <v>2017</v>
      </c>
      <c r="B355">
        <v>46095189764.125</v>
      </c>
      <c r="C355">
        <v>7020858</v>
      </c>
      <c r="D355" t="str">
        <f>_xlfn.CONCAT(otazka5_1[[#This Row],[year]],otazka5_1[[#This Row],[region_in_world]])</f>
        <v>2017Central and Southeast Europe</v>
      </c>
      <c r="E355" t="s">
        <v>76</v>
      </c>
      <c r="F355">
        <f>VLOOKUP(otazka5_1[[#This Row],[compare_value]],'otazka5-2'!B:C,2,FALSE)</f>
        <v>48167224454.151604</v>
      </c>
      <c r="G355" s="6">
        <f>otazka5_1[[#This Row],[sum_GDP_prev_year]]/otazka5_1[[#This Row],[sum_GDP]]-1</f>
        <v>4.4951212927627937E-2</v>
      </c>
      <c r="H355" s="6">
        <f>VLOOKUP(otazka5_1[[#This Row],[year]],'otazka5-3'!A:D,4,FALSE)</f>
        <v>2.5880996588368621E-2</v>
      </c>
      <c r="I355" s="11">
        <f>otazka5_1[[#This Row],[difference_food]]</f>
        <v>2.5880996588368621E-2</v>
      </c>
      <c r="J355" s="11">
        <f>otazka5_1[[#This Row],[difference_food]]-otazka5_1[[#This Row],[difference]]</f>
        <v>-1.9070216339259316E-2</v>
      </c>
    </row>
    <row r="356" spans="1:10" hidden="1" x14ac:dyDescent="0.3">
      <c r="A356">
        <v>2018</v>
      </c>
      <c r="B356">
        <v>48167224454.151604</v>
      </c>
      <c r="C356">
        <v>6982604</v>
      </c>
      <c r="D356" t="str">
        <f>_xlfn.CONCAT(otazka5_1[[#This Row],[year]],otazka5_1[[#This Row],[region_in_world]])</f>
        <v>2018Central and Southeast Europe</v>
      </c>
      <c r="E356" t="s">
        <v>76</v>
      </c>
      <c r="F356">
        <f>VLOOKUP(otazka5_1[[#This Row],[compare_value]],'otazka5-2'!B:C,2,FALSE)</f>
        <v>50213615458.739799</v>
      </c>
      <c r="G356" s="6">
        <f>otazka5_1[[#This Row],[sum_GDP_prev_year]]/otazka5_1[[#This Row],[sum_GDP]]-1</f>
        <v>4.2485134399555591E-2</v>
      </c>
      <c r="H356" s="6" t="e">
        <f>VLOOKUP(otazka5_1[[#This Row],[year]],'otazka5-3'!A:D,4,FALSE)</f>
        <v>#N/A</v>
      </c>
      <c r="I356" s="11" t="e">
        <f>otazka5_1[[#This Row],[difference_food]]</f>
        <v>#N/A</v>
      </c>
      <c r="J356" s="11" t="e">
        <f>otazka5_1[[#This Row],[difference_food]]-otazka5_1[[#This Row],[difference]]</f>
        <v>#N/A</v>
      </c>
    </row>
    <row r="357" spans="1:10" hidden="1" x14ac:dyDescent="0.3">
      <c r="A357">
        <v>2019</v>
      </c>
      <c r="B357">
        <v>50213615458.739799</v>
      </c>
      <c r="C357">
        <v>6945235</v>
      </c>
      <c r="D357" t="str">
        <f>_xlfn.CONCAT(otazka5_1[[#This Row],[year]],otazka5_1[[#This Row],[region_in_world]])</f>
        <v>2019Central and Southeast Europe</v>
      </c>
      <c r="E357" t="s">
        <v>76</v>
      </c>
      <c r="F357">
        <f>VLOOKUP(otazka5_1[[#This Row],[compare_value]],'otazka5-2'!B:C,2,FALSE)</f>
        <v>49721665328.7509</v>
      </c>
      <c r="G357" s="6">
        <f>otazka5_1[[#This Row],[sum_GDP_prev_year]]/otazka5_1[[#This Row],[sum_GDP]]-1</f>
        <v>-9.797146162341841E-3</v>
      </c>
      <c r="H357" s="6" t="e">
        <f>VLOOKUP(otazka5_1[[#This Row],[year]],'otazka5-3'!A:D,4,FALSE)</f>
        <v>#N/A</v>
      </c>
      <c r="I357" s="11" t="e">
        <f>otazka5_1[[#This Row],[difference_food]]</f>
        <v>#N/A</v>
      </c>
      <c r="J357" s="11" t="e">
        <f>otazka5_1[[#This Row],[difference_food]]-otazka5_1[[#This Row],[difference]]</f>
        <v>#N/A</v>
      </c>
    </row>
    <row r="358" spans="1:10" hidden="1" x14ac:dyDescent="0.3">
      <c r="A358">
        <v>2020</v>
      </c>
      <c r="B358">
        <v>49721665328.7509</v>
      </c>
      <c r="C358">
        <v>6908224</v>
      </c>
      <c r="D358" t="str">
        <f>_xlfn.CONCAT(otazka5_1[[#This Row],[year]],otazka5_1[[#This Row],[region_in_world]])</f>
        <v>2020Central and Southeast Europe</v>
      </c>
      <c r="E358" t="s">
        <v>76</v>
      </c>
      <c r="F358" t="e">
        <f>VLOOKUP(otazka5_1[[#This Row],[compare_value]],'otazka5-2'!B:C,2,FALSE)</f>
        <v>#N/A</v>
      </c>
      <c r="G358" s="6" t="e">
        <f>otazka5_1[[#This Row],[sum_GDP_prev_year]]/otazka5_1[[#This Row],[sum_GDP]]-1</f>
        <v>#N/A</v>
      </c>
      <c r="H358" s="6" t="e">
        <f>VLOOKUP(otazka5_1[[#This Row],[year]],'otazka5-3'!A:D,4,FALSE)</f>
        <v>#N/A</v>
      </c>
      <c r="I358" s="11" t="e">
        <f>otazka5_1[[#This Row],[difference_food]]</f>
        <v>#N/A</v>
      </c>
      <c r="J358" s="11" t="e">
        <f>otazka5_1[[#This Row],[difference_food]]-otazka5_1[[#This Row],[difference]]</f>
        <v>#N/A</v>
      </c>
    </row>
    <row r="359" spans="1:10" hidden="1" x14ac:dyDescent="0.3">
      <c r="A359">
        <v>1960</v>
      </c>
      <c r="B359">
        <v>19508187562.477943</v>
      </c>
      <c r="C359">
        <v>29502089</v>
      </c>
      <c r="D359" t="str">
        <f>_xlfn.CONCAT(otazka5_1[[#This Row],[year]],otazka5_1[[#This Row],[region_in_world]])</f>
        <v>1960Eastern Africa</v>
      </c>
      <c r="E359" t="s">
        <v>77</v>
      </c>
      <c r="F359">
        <f>VLOOKUP(otazka5_1[[#This Row],[compare_value]],'otazka5-2'!B:C,2,FALSE)</f>
        <v>19488760605.129353</v>
      </c>
      <c r="G359" s="6">
        <f>otazka5_1[[#This Row],[sum_GDP_prev_year]]/otazka5_1[[#This Row],[sum_GDP]]-1</f>
        <v>-9.9583609632480918E-4</v>
      </c>
      <c r="H359" s="6" t="e">
        <f>VLOOKUP(otazka5_1[[#This Row],[year]],'otazka5-3'!A:D,4,FALSE)</f>
        <v>#N/A</v>
      </c>
      <c r="I359" s="11" t="e">
        <f>otazka5_1[[#This Row],[difference_food]]</f>
        <v>#N/A</v>
      </c>
      <c r="J359" s="11" t="e">
        <f>otazka5_1[[#This Row],[difference_food]]-otazka5_1[[#This Row],[difference]]</f>
        <v>#N/A</v>
      </c>
    </row>
    <row r="360" spans="1:10" hidden="1" x14ac:dyDescent="0.3">
      <c r="A360">
        <v>1961</v>
      </c>
      <c r="B360">
        <v>19488760605.129353</v>
      </c>
      <c r="C360">
        <v>30312041</v>
      </c>
      <c r="D360" t="str">
        <f>_xlfn.CONCAT(otazka5_1[[#This Row],[year]],otazka5_1[[#This Row],[region_in_world]])</f>
        <v>1961Eastern Africa</v>
      </c>
      <c r="E360" t="s">
        <v>77</v>
      </c>
      <c r="F360">
        <f>VLOOKUP(otazka5_1[[#This Row],[compare_value]],'otazka5-2'!B:C,2,FALSE)</f>
        <v>20081737259.927208</v>
      </c>
      <c r="G360" s="6">
        <f>otazka5_1[[#This Row],[sum_GDP_prev_year]]/otazka5_1[[#This Row],[sum_GDP]]-1</f>
        <v>3.0426596478474233E-2</v>
      </c>
      <c r="H360" s="6" t="e">
        <f>VLOOKUP(otazka5_1[[#This Row],[year]],'otazka5-3'!A:D,4,FALSE)</f>
        <v>#N/A</v>
      </c>
      <c r="I360" s="11" t="e">
        <f>otazka5_1[[#This Row],[difference_food]]</f>
        <v>#N/A</v>
      </c>
      <c r="J360" s="11" t="e">
        <f>otazka5_1[[#This Row],[difference_food]]-otazka5_1[[#This Row],[difference]]</f>
        <v>#N/A</v>
      </c>
    </row>
    <row r="361" spans="1:10" hidden="1" x14ac:dyDescent="0.3">
      <c r="A361">
        <v>1962</v>
      </c>
      <c r="B361">
        <v>20081737259.927208</v>
      </c>
      <c r="C361">
        <v>31142699</v>
      </c>
      <c r="D361" t="str">
        <f>_xlfn.CONCAT(otazka5_1[[#This Row],[year]],otazka5_1[[#This Row],[region_in_world]])</f>
        <v>1962Eastern Africa</v>
      </c>
      <c r="E361" t="s">
        <v>77</v>
      </c>
      <c r="F361">
        <f>VLOOKUP(otazka5_1[[#This Row],[compare_value]],'otazka5-2'!B:C,2,FALSE)</f>
        <v>20744017973.145111</v>
      </c>
      <c r="G361" s="6">
        <f>otazka5_1[[#This Row],[sum_GDP_prev_year]]/otazka5_1[[#This Row],[sum_GDP]]-1</f>
        <v>3.2979253968205002E-2</v>
      </c>
      <c r="H361" s="6" t="e">
        <f>VLOOKUP(otazka5_1[[#This Row],[year]],'otazka5-3'!A:D,4,FALSE)</f>
        <v>#N/A</v>
      </c>
      <c r="I361" s="11" t="e">
        <f>otazka5_1[[#This Row],[difference_food]]</f>
        <v>#N/A</v>
      </c>
      <c r="J361" s="11" t="e">
        <f>otazka5_1[[#This Row],[difference_food]]-otazka5_1[[#This Row],[difference]]</f>
        <v>#N/A</v>
      </c>
    </row>
    <row r="362" spans="1:10" hidden="1" x14ac:dyDescent="0.3">
      <c r="A362">
        <v>1963</v>
      </c>
      <c r="B362">
        <v>20744017973.145111</v>
      </c>
      <c r="C362">
        <v>32002577</v>
      </c>
      <c r="D362" t="str">
        <f>_xlfn.CONCAT(otazka5_1[[#This Row],[year]],otazka5_1[[#This Row],[region_in_world]])</f>
        <v>1963Eastern Africa</v>
      </c>
      <c r="E362" t="s">
        <v>77</v>
      </c>
      <c r="F362">
        <f>VLOOKUP(otazka5_1[[#This Row],[compare_value]],'otazka5-2'!B:C,2,FALSE)</f>
        <v>21623951128.261787</v>
      </c>
      <c r="G362" s="6">
        <f>otazka5_1[[#This Row],[sum_GDP_prev_year]]/otazka5_1[[#This Row],[sum_GDP]]-1</f>
        <v>4.2418646004637406E-2</v>
      </c>
      <c r="H362" s="6" t="e">
        <f>VLOOKUP(otazka5_1[[#This Row],[year]],'otazka5-3'!A:D,4,FALSE)</f>
        <v>#N/A</v>
      </c>
      <c r="I362" s="11" t="e">
        <f>otazka5_1[[#This Row],[difference_food]]</f>
        <v>#N/A</v>
      </c>
      <c r="J362" s="11" t="e">
        <f>otazka5_1[[#This Row],[difference_food]]-otazka5_1[[#This Row],[difference]]</f>
        <v>#N/A</v>
      </c>
    </row>
    <row r="363" spans="1:10" hidden="1" x14ac:dyDescent="0.3">
      <c r="A363">
        <v>1964</v>
      </c>
      <c r="B363">
        <v>21623951128.261787</v>
      </c>
      <c r="C363">
        <v>32903157</v>
      </c>
      <c r="D363" t="str">
        <f>_xlfn.CONCAT(otazka5_1[[#This Row],[year]],otazka5_1[[#This Row],[region_in_world]])</f>
        <v>1964Eastern Africa</v>
      </c>
      <c r="E363" t="s">
        <v>77</v>
      </c>
      <c r="F363">
        <f>VLOOKUP(otazka5_1[[#This Row],[compare_value]],'otazka5-2'!B:C,2,FALSE)</f>
        <v>23003808725.25457</v>
      </c>
      <c r="G363" s="6">
        <f>otazka5_1[[#This Row],[sum_GDP_prev_year]]/otazka5_1[[#This Row],[sum_GDP]]-1</f>
        <v>6.3811538826008318E-2</v>
      </c>
      <c r="H363" s="6" t="e">
        <f>VLOOKUP(otazka5_1[[#This Row],[year]],'otazka5-3'!A:D,4,FALSE)</f>
        <v>#N/A</v>
      </c>
      <c r="I363" s="11" t="e">
        <f>otazka5_1[[#This Row],[difference_food]]</f>
        <v>#N/A</v>
      </c>
      <c r="J363" s="11" t="e">
        <f>otazka5_1[[#This Row],[difference_food]]-otazka5_1[[#This Row],[difference]]</f>
        <v>#N/A</v>
      </c>
    </row>
    <row r="364" spans="1:10" hidden="1" x14ac:dyDescent="0.3">
      <c r="A364">
        <v>1965</v>
      </c>
      <c r="B364">
        <v>23003808725.25457</v>
      </c>
      <c r="C364">
        <v>33852900</v>
      </c>
      <c r="D364" t="str">
        <f>_xlfn.CONCAT(otazka5_1[[#This Row],[year]],otazka5_1[[#This Row],[region_in_world]])</f>
        <v>1965Eastern Africa</v>
      </c>
      <c r="E364" t="s">
        <v>77</v>
      </c>
      <c r="F364">
        <f>VLOOKUP(otazka5_1[[#This Row],[compare_value]],'otazka5-2'!B:C,2,FALSE)</f>
        <v>23836495361.289955</v>
      </c>
      <c r="G364" s="6">
        <f>otazka5_1[[#This Row],[sum_GDP_prev_year]]/otazka5_1[[#This Row],[sum_GDP]]-1</f>
        <v>3.6197772550648377E-2</v>
      </c>
      <c r="H364" s="6" t="e">
        <f>VLOOKUP(otazka5_1[[#This Row],[year]],'otazka5-3'!A:D,4,FALSE)</f>
        <v>#N/A</v>
      </c>
      <c r="I364" s="11" t="e">
        <f>otazka5_1[[#This Row],[difference_food]]</f>
        <v>#N/A</v>
      </c>
      <c r="J364" s="11" t="e">
        <f>otazka5_1[[#This Row],[difference_food]]-otazka5_1[[#This Row],[difference]]</f>
        <v>#N/A</v>
      </c>
    </row>
    <row r="365" spans="1:10" hidden="1" x14ac:dyDescent="0.3">
      <c r="A365">
        <v>1966</v>
      </c>
      <c r="B365">
        <v>23836495361.289955</v>
      </c>
      <c r="C365">
        <v>34856637</v>
      </c>
      <c r="D365" t="str">
        <f>_xlfn.CONCAT(otazka5_1[[#This Row],[year]],otazka5_1[[#This Row],[region_in_world]])</f>
        <v>1966Eastern Africa</v>
      </c>
      <c r="E365" t="s">
        <v>77</v>
      </c>
      <c r="F365">
        <f>VLOOKUP(otazka5_1[[#This Row],[compare_value]],'otazka5-2'!B:C,2,FALSE)</f>
        <v>25377363000.729263</v>
      </c>
      <c r="G365" s="6">
        <f>otazka5_1[[#This Row],[sum_GDP_prev_year]]/otazka5_1[[#This Row],[sum_GDP]]-1</f>
        <v>6.4643212690639551E-2</v>
      </c>
      <c r="H365" s="6" t="e">
        <f>VLOOKUP(otazka5_1[[#This Row],[year]],'otazka5-3'!A:D,4,FALSE)</f>
        <v>#N/A</v>
      </c>
      <c r="I365" s="11" t="e">
        <f>otazka5_1[[#This Row],[difference_food]]</f>
        <v>#N/A</v>
      </c>
      <c r="J365" s="11" t="e">
        <f>otazka5_1[[#This Row],[difference_food]]-otazka5_1[[#This Row],[difference]]</f>
        <v>#N/A</v>
      </c>
    </row>
    <row r="366" spans="1:10" hidden="1" x14ac:dyDescent="0.3">
      <c r="A366">
        <v>1967</v>
      </c>
      <c r="B366">
        <v>25377363000.729263</v>
      </c>
      <c r="C366">
        <v>35913197</v>
      </c>
      <c r="D366" t="str">
        <f>_xlfn.CONCAT(otazka5_1[[#This Row],[year]],otazka5_1[[#This Row],[region_in_world]])</f>
        <v>1967Eastern Africa</v>
      </c>
      <c r="E366" t="s">
        <v>77</v>
      </c>
      <c r="F366">
        <f>VLOOKUP(otazka5_1[[#This Row],[compare_value]],'otazka5-2'!B:C,2,FALSE)</f>
        <v>26425492019.316372</v>
      </c>
      <c r="G366" s="6">
        <f>otazka5_1[[#This Row],[sum_GDP_prev_year]]/otazka5_1[[#This Row],[sum_GDP]]-1</f>
        <v>4.1301730938592351E-2</v>
      </c>
      <c r="H366" s="6" t="e">
        <f>VLOOKUP(otazka5_1[[#This Row],[year]],'otazka5-3'!A:D,4,FALSE)</f>
        <v>#N/A</v>
      </c>
      <c r="I366" s="11" t="e">
        <f>otazka5_1[[#This Row],[difference_food]]</f>
        <v>#N/A</v>
      </c>
      <c r="J366" s="11" t="e">
        <f>otazka5_1[[#This Row],[difference_food]]-otazka5_1[[#This Row],[difference]]</f>
        <v>#N/A</v>
      </c>
    </row>
    <row r="367" spans="1:10" hidden="1" x14ac:dyDescent="0.3">
      <c r="A367">
        <v>1968</v>
      </c>
      <c r="B367">
        <v>26425492019.316372</v>
      </c>
      <c r="C367">
        <v>37017480</v>
      </c>
      <c r="D367" t="str">
        <f>_xlfn.CONCAT(otazka5_1[[#This Row],[year]],otazka5_1[[#This Row],[region_in_world]])</f>
        <v>1968Eastern Africa</v>
      </c>
      <c r="E367" t="s">
        <v>77</v>
      </c>
      <c r="F367">
        <f>VLOOKUP(otazka5_1[[#This Row],[compare_value]],'otazka5-2'!B:C,2,FALSE)</f>
        <v>27924840510.276154</v>
      </c>
      <c r="G367" s="6">
        <f>otazka5_1[[#This Row],[sum_GDP_prev_year]]/otazka5_1[[#This Row],[sum_GDP]]-1</f>
        <v>5.6738716155740665E-2</v>
      </c>
      <c r="H367" s="6" t="e">
        <f>VLOOKUP(otazka5_1[[#This Row],[year]],'otazka5-3'!A:D,4,FALSE)</f>
        <v>#N/A</v>
      </c>
      <c r="I367" s="11" t="e">
        <f>otazka5_1[[#This Row],[difference_food]]</f>
        <v>#N/A</v>
      </c>
      <c r="J367" s="11" t="e">
        <f>otazka5_1[[#This Row],[difference_food]]-otazka5_1[[#This Row],[difference]]</f>
        <v>#N/A</v>
      </c>
    </row>
    <row r="368" spans="1:10" hidden="1" x14ac:dyDescent="0.3">
      <c r="A368">
        <v>1969</v>
      </c>
      <c r="B368">
        <v>27924840510.276154</v>
      </c>
      <c r="C368">
        <v>38161371</v>
      </c>
      <c r="D368" t="str">
        <f>_xlfn.CONCAT(otazka5_1[[#This Row],[year]],otazka5_1[[#This Row],[region_in_world]])</f>
        <v>1969Eastern Africa</v>
      </c>
      <c r="E368" t="s">
        <v>77</v>
      </c>
      <c r="F368">
        <f>VLOOKUP(otazka5_1[[#This Row],[compare_value]],'otazka5-2'!B:C,2,FALSE)</f>
        <v>29708153309.847855</v>
      </c>
      <c r="G368" s="6">
        <f>otazka5_1[[#This Row],[sum_GDP_prev_year]]/otazka5_1[[#This Row],[sum_GDP]]-1</f>
        <v>6.3861163286338396E-2</v>
      </c>
      <c r="H368" s="6" t="e">
        <f>VLOOKUP(otazka5_1[[#This Row],[year]],'otazka5-3'!A:D,4,FALSE)</f>
        <v>#N/A</v>
      </c>
      <c r="I368" s="11" t="e">
        <f>otazka5_1[[#This Row],[difference_food]]</f>
        <v>#N/A</v>
      </c>
      <c r="J368" s="11" t="e">
        <f>otazka5_1[[#This Row],[difference_food]]-otazka5_1[[#This Row],[difference]]</f>
        <v>#N/A</v>
      </c>
    </row>
    <row r="369" spans="1:10" hidden="1" x14ac:dyDescent="0.3">
      <c r="A369">
        <v>1970</v>
      </c>
      <c r="B369">
        <v>29708153309.847855</v>
      </c>
      <c r="C369">
        <v>39339877</v>
      </c>
      <c r="D369" t="str">
        <f>_xlfn.CONCAT(otazka5_1[[#This Row],[year]],otazka5_1[[#This Row],[region_in_world]])</f>
        <v>1970Eastern Africa</v>
      </c>
      <c r="E369" t="s">
        <v>77</v>
      </c>
      <c r="F369">
        <f>VLOOKUP(otazka5_1[[#This Row],[compare_value]],'otazka5-2'!B:C,2,FALSE)</f>
        <v>32333181954.861618</v>
      </c>
      <c r="G369" s="6">
        <f>otazka5_1[[#This Row],[sum_GDP_prev_year]]/otazka5_1[[#This Row],[sum_GDP]]-1</f>
        <v>8.8360545929443646E-2</v>
      </c>
      <c r="H369" s="6" t="e">
        <f>VLOOKUP(otazka5_1[[#This Row],[year]],'otazka5-3'!A:D,4,FALSE)</f>
        <v>#N/A</v>
      </c>
      <c r="I369" s="11" t="e">
        <f>otazka5_1[[#This Row],[difference_food]]</f>
        <v>#N/A</v>
      </c>
      <c r="J369" s="11" t="e">
        <f>otazka5_1[[#This Row],[difference_food]]-otazka5_1[[#This Row],[difference]]</f>
        <v>#N/A</v>
      </c>
    </row>
    <row r="370" spans="1:10" hidden="1" x14ac:dyDescent="0.3">
      <c r="A370">
        <v>1971</v>
      </c>
      <c r="B370">
        <v>32333181954.861618</v>
      </c>
      <c r="C370">
        <v>40552318</v>
      </c>
      <c r="D370" t="str">
        <f>_xlfn.CONCAT(otazka5_1[[#This Row],[year]],otazka5_1[[#This Row],[region_in_world]])</f>
        <v>1971Eastern Africa</v>
      </c>
      <c r="E370" t="s">
        <v>77</v>
      </c>
      <c r="F370">
        <f>VLOOKUP(otazka5_1[[#This Row],[compare_value]],'otazka5-2'!B:C,2,FALSE)</f>
        <v>34961458413.726814</v>
      </c>
      <c r="G370" s="6">
        <f>otazka5_1[[#This Row],[sum_GDP_prev_year]]/otazka5_1[[#This Row],[sum_GDP]]-1</f>
        <v>8.1287281361122288E-2</v>
      </c>
      <c r="H370" s="6" t="e">
        <f>VLOOKUP(otazka5_1[[#This Row],[year]],'otazka5-3'!A:D,4,FALSE)</f>
        <v>#N/A</v>
      </c>
      <c r="I370" s="11" t="e">
        <f>otazka5_1[[#This Row],[difference_food]]</f>
        <v>#N/A</v>
      </c>
      <c r="J370" s="11" t="e">
        <f>otazka5_1[[#This Row],[difference_food]]-otazka5_1[[#This Row],[difference]]</f>
        <v>#N/A</v>
      </c>
    </row>
    <row r="371" spans="1:10" hidden="1" x14ac:dyDescent="0.3">
      <c r="A371">
        <v>1972</v>
      </c>
      <c r="B371">
        <v>34961458413.726814</v>
      </c>
      <c r="C371">
        <v>41804236</v>
      </c>
      <c r="D371" t="str">
        <f>_xlfn.CONCAT(otazka5_1[[#This Row],[year]],otazka5_1[[#This Row],[region_in_world]])</f>
        <v>1972Eastern Africa</v>
      </c>
      <c r="E371" t="s">
        <v>77</v>
      </c>
      <c r="F371">
        <f>VLOOKUP(otazka5_1[[#This Row],[compare_value]],'otazka5-2'!B:C,2,FALSE)</f>
        <v>35691481686.723228</v>
      </c>
      <c r="G371" s="6">
        <f>otazka5_1[[#This Row],[sum_GDP_prev_year]]/otazka5_1[[#This Row],[sum_GDP]]-1</f>
        <v>2.088080149167304E-2</v>
      </c>
      <c r="H371" s="6" t="e">
        <f>VLOOKUP(otazka5_1[[#This Row],[year]],'otazka5-3'!A:D,4,FALSE)</f>
        <v>#N/A</v>
      </c>
      <c r="I371" s="11" t="e">
        <f>otazka5_1[[#This Row],[difference_food]]</f>
        <v>#N/A</v>
      </c>
      <c r="J371" s="11" t="e">
        <f>otazka5_1[[#This Row],[difference_food]]-otazka5_1[[#This Row],[difference]]</f>
        <v>#N/A</v>
      </c>
    </row>
    <row r="372" spans="1:10" hidden="1" x14ac:dyDescent="0.3">
      <c r="A372">
        <v>1973</v>
      </c>
      <c r="B372">
        <v>35691481686.723228</v>
      </c>
      <c r="C372">
        <v>43102498</v>
      </c>
      <c r="D372" t="str">
        <f>_xlfn.CONCAT(otazka5_1[[#This Row],[year]],otazka5_1[[#This Row],[region_in_world]])</f>
        <v>1973Eastern Africa</v>
      </c>
      <c r="E372" t="s">
        <v>77</v>
      </c>
      <c r="F372">
        <f>VLOOKUP(otazka5_1[[#This Row],[compare_value]],'otazka5-2'!B:C,2,FALSE)</f>
        <v>37374391160.246918</v>
      </c>
      <c r="G372" s="6">
        <f>otazka5_1[[#This Row],[sum_GDP_prev_year]]/otazka5_1[[#This Row],[sum_GDP]]-1</f>
        <v>4.7151572139682463E-2</v>
      </c>
      <c r="H372" s="6" t="e">
        <f>VLOOKUP(otazka5_1[[#This Row],[year]],'otazka5-3'!A:D,4,FALSE)</f>
        <v>#N/A</v>
      </c>
      <c r="I372" s="11" t="e">
        <f>otazka5_1[[#This Row],[difference_food]]</f>
        <v>#N/A</v>
      </c>
      <c r="J372" s="11" t="e">
        <f>otazka5_1[[#This Row],[difference_food]]-otazka5_1[[#This Row],[difference]]</f>
        <v>#N/A</v>
      </c>
    </row>
    <row r="373" spans="1:10" hidden="1" x14ac:dyDescent="0.3">
      <c r="A373">
        <v>1974</v>
      </c>
      <c r="B373">
        <v>37374391160.246918</v>
      </c>
      <c r="C373">
        <v>44457926</v>
      </c>
      <c r="D373" t="str">
        <f>_xlfn.CONCAT(otazka5_1[[#This Row],[year]],otazka5_1[[#This Row],[region_in_world]])</f>
        <v>1974Eastern Africa</v>
      </c>
      <c r="E373" t="s">
        <v>77</v>
      </c>
      <c r="F373">
        <f>VLOOKUP(otazka5_1[[#This Row],[compare_value]],'otazka5-2'!B:C,2,FALSE)</f>
        <v>37294155716.922966</v>
      </c>
      <c r="G373" s="6">
        <f>otazka5_1[[#This Row],[sum_GDP_prev_year]]/otazka5_1[[#This Row],[sum_GDP]]-1</f>
        <v>-2.1468026858265654E-3</v>
      </c>
      <c r="H373" s="6" t="e">
        <f>VLOOKUP(otazka5_1[[#This Row],[year]],'otazka5-3'!A:D,4,FALSE)</f>
        <v>#N/A</v>
      </c>
      <c r="I373" s="11" t="e">
        <f>otazka5_1[[#This Row],[difference_food]]</f>
        <v>#N/A</v>
      </c>
      <c r="J373" s="11" t="e">
        <f>otazka5_1[[#This Row],[difference_food]]-otazka5_1[[#This Row],[difference]]</f>
        <v>#N/A</v>
      </c>
    </row>
    <row r="374" spans="1:10" hidden="1" x14ac:dyDescent="0.3">
      <c r="A374">
        <v>1975</v>
      </c>
      <c r="B374">
        <v>37294155716.922966</v>
      </c>
      <c r="C374">
        <v>45878762</v>
      </c>
      <c r="D374" t="str">
        <f>_xlfn.CONCAT(otazka5_1[[#This Row],[year]],otazka5_1[[#This Row],[region_in_world]])</f>
        <v>1975Eastern Africa</v>
      </c>
      <c r="E374" t="s">
        <v>77</v>
      </c>
      <c r="F374">
        <f>VLOOKUP(otazka5_1[[#This Row],[compare_value]],'otazka5-2'!B:C,2,FALSE)</f>
        <v>40519220845.055847</v>
      </c>
      <c r="G374" s="6">
        <f>otazka5_1[[#This Row],[sum_GDP_prev_year]]/otazka5_1[[#This Row],[sum_GDP]]-1</f>
        <v>8.6476421469690035E-2</v>
      </c>
      <c r="H374" s="6" t="e">
        <f>VLOOKUP(otazka5_1[[#This Row],[year]],'otazka5-3'!A:D,4,FALSE)</f>
        <v>#N/A</v>
      </c>
      <c r="I374" s="11" t="e">
        <f>otazka5_1[[#This Row],[difference_food]]</f>
        <v>#N/A</v>
      </c>
      <c r="J374" s="11" t="e">
        <f>otazka5_1[[#This Row],[difference_food]]-otazka5_1[[#This Row],[difference]]</f>
        <v>#N/A</v>
      </c>
    </row>
    <row r="375" spans="1:10" hidden="1" x14ac:dyDescent="0.3">
      <c r="A375">
        <v>1976</v>
      </c>
      <c r="B375">
        <v>40519220845.055847</v>
      </c>
      <c r="C375">
        <v>48274742</v>
      </c>
      <c r="D375" t="str">
        <f>_xlfn.CONCAT(otazka5_1[[#This Row],[year]],otazka5_1[[#This Row],[region_in_world]])</f>
        <v>1976Eastern Africa</v>
      </c>
      <c r="E375" t="s">
        <v>77</v>
      </c>
      <c r="F375">
        <f>VLOOKUP(otazka5_1[[#This Row],[compare_value]],'otazka5-2'!B:C,2,FALSE)</f>
        <v>41104216216.675766</v>
      </c>
      <c r="G375" s="6">
        <f>otazka5_1[[#This Row],[sum_GDP_prev_year]]/otazka5_1[[#This Row],[sum_GDP]]-1</f>
        <v>1.4437478298433337E-2</v>
      </c>
      <c r="H375" s="6" t="e">
        <f>VLOOKUP(otazka5_1[[#This Row],[year]],'otazka5-3'!A:D,4,FALSE)</f>
        <v>#N/A</v>
      </c>
      <c r="I375" s="11" t="e">
        <f>otazka5_1[[#This Row],[difference_food]]</f>
        <v>#N/A</v>
      </c>
      <c r="J375" s="11" t="e">
        <f>otazka5_1[[#This Row],[difference_food]]-otazka5_1[[#This Row],[difference]]</f>
        <v>#N/A</v>
      </c>
    </row>
    <row r="376" spans="1:10" hidden="1" x14ac:dyDescent="0.3">
      <c r="A376">
        <v>1977</v>
      </c>
      <c r="B376">
        <v>41104216216.675766</v>
      </c>
      <c r="C376">
        <v>49848364</v>
      </c>
      <c r="D376" t="str">
        <f>_xlfn.CONCAT(otazka5_1[[#This Row],[year]],otazka5_1[[#This Row],[region_in_world]])</f>
        <v>1977Eastern Africa</v>
      </c>
      <c r="E376" t="s">
        <v>77</v>
      </c>
      <c r="F376">
        <f>VLOOKUP(otazka5_1[[#This Row],[compare_value]],'otazka5-2'!B:C,2,FALSE)</f>
        <v>42110062273.900986</v>
      </c>
      <c r="G376" s="6">
        <f>otazka5_1[[#This Row],[sum_GDP_prev_year]]/otazka5_1[[#This Row],[sum_GDP]]-1</f>
        <v>2.4470629774888009E-2</v>
      </c>
      <c r="H376" s="6" t="e">
        <f>VLOOKUP(otazka5_1[[#This Row],[year]],'otazka5-3'!A:D,4,FALSE)</f>
        <v>#N/A</v>
      </c>
      <c r="I376" s="11" t="e">
        <f>otazka5_1[[#This Row],[difference_food]]</f>
        <v>#N/A</v>
      </c>
      <c r="J376" s="11" t="e">
        <f>otazka5_1[[#This Row],[difference_food]]-otazka5_1[[#This Row],[difference]]</f>
        <v>#N/A</v>
      </c>
    </row>
    <row r="377" spans="1:10" hidden="1" x14ac:dyDescent="0.3">
      <c r="A377">
        <v>1978</v>
      </c>
      <c r="B377">
        <v>42110062273.900986</v>
      </c>
      <c r="C377">
        <v>51488166</v>
      </c>
      <c r="D377" t="str">
        <f>_xlfn.CONCAT(otazka5_1[[#This Row],[year]],otazka5_1[[#This Row],[region_in_world]])</f>
        <v>1978Eastern Africa</v>
      </c>
      <c r="E377" t="s">
        <v>77</v>
      </c>
      <c r="F377">
        <f>VLOOKUP(otazka5_1[[#This Row],[compare_value]],'otazka5-2'!B:C,2,FALSE)</f>
        <v>44157933947.279205</v>
      </c>
      <c r="G377" s="6">
        <f>otazka5_1[[#This Row],[sum_GDP_prev_year]]/otazka5_1[[#This Row],[sum_GDP]]-1</f>
        <v>4.8631409283083737E-2</v>
      </c>
      <c r="H377" s="6" t="e">
        <f>VLOOKUP(otazka5_1[[#This Row],[year]],'otazka5-3'!A:D,4,FALSE)</f>
        <v>#N/A</v>
      </c>
      <c r="I377" s="11" t="e">
        <f>otazka5_1[[#This Row],[difference_food]]</f>
        <v>#N/A</v>
      </c>
      <c r="J377" s="11" t="e">
        <f>otazka5_1[[#This Row],[difference_food]]-otazka5_1[[#This Row],[difference]]</f>
        <v>#N/A</v>
      </c>
    </row>
    <row r="378" spans="1:10" hidden="1" x14ac:dyDescent="0.3">
      <c r="A378">
        <v>1979</v>
      </c>
      <c r="B378">
        <v>44157933947.279205</v>
      </c>
      <c r="C378">
        <v>53201724</v>
      </c>
      <c r="D378" t="str">
        <f>_xlfn.CONCAT(otazka5_1[[#This Row],[year]],otazka5_1[[#This Row],[region_in_world]])</f>
        <v>1979Eastern Africa</v>
      </c>
      <c r="E378" t="s">
        <v>77</v>
      </c>
      <c r="F378">
        <f>VLOOKUP(otazka5_1[[#This Row],[compare_value]],'otazka5-2'!B:C,2,FALSE)</f>
        <v>49539481226.220833</v>
      </c>
      <c r="G378" s="6">
        <f>otazka5_1[[#This Row],[sum_GDP_prev_year]]/otazka5_1[[#This Row],[sum_GDP]]-1</f>
        <v>0.12187044994828633</v>
      </c>
      <c r="H378" s="6" t="e">
        <f>VLOOKUP(otazka5_1[[#This Row],[year]],'otazka5-3'!A:D,4,FALSE)</f>
        <v>#N/A</v>
      </c>
      <c r="I378" s="11" t="e">
        <f>otazka5_1[[#This Row],[difference_food]]</f>
        <v>#N/A</v>
      </c>
      <c r="J378" s="11" t="e">
        <f>otazka5_1[[#This Row],[difference_food]]-otazka5_1[[#This Row],[difference]]</f>
        <v>#N/A</v>
      </c>
    </row>
    <row r="379" spans="1:10" hidden="1" x14ac:dyDescent="0.3">
      <c r="A379">
        <v>1980</v>
      </c>
      <c r="B379">
        <v>49539481226.220833</v>
      </c>
      <c r="C379">
        <v>66922569</v>
      </c>
      <c r="D379" t="str">
        <f>_xlfn.CONCAT(otazka5_1[[#This Row],[year]],otazka5_1[[#This Row],[region_in_world]])</f>
        <v>1980Eastern Africa</v>
      </c>
      <c r="E379" t="s">
        <v>77</v>
      </c>
      <c r="F379">
        <f>VLOOKUP(otazka5_1[[#This Row],[compare_value]],'otazka5-2'!B:C,2,FALSE)</f>
        <v>59740387892.811043</v>
      </c>
      <c r="G379" s="6">
        <f>otazka5_1[[#This Row],[sum_GDP_prev_year]]/otazka5_1[[#This Row],[sum_GDP]]-1</f>
        <v>0.20591468489562947</v>
      </c>
      <c r="H379" s="6" t="e">
        <f>VLOOKUP(otazka5_1[[#This Row],[year]],'otazka5-3'!A:D,4,FALSE)</f>
        <v>#N/A</v>
      </c>
      <c r="I379" s="11" t="e">
        <f>otazka5_1[[#This Row],[difference_food]]</f>
        <v>#N/A</v>
      </c>
      <c r="J379" s="11" t="e">
        <f>otazka5_1[[#This Row],[difference_food]]-otazka5_1[[#This Row],[difference]]</f>
        <v>#N/A</v>
      </c>
    </row>
    <row r="380" spans="1:10" hidden="1" x14ac:dyDescent="0.3">
      <c r="A380">
        <v>1981</v>
      </c>
      <c r="B380">
        <v>59740387892.811043</v>
      </c>
      <c r="C380">
        <v>105034032</v>
      </c>
      <c r="D380" t="str">
        <f>_xlfn.CONCAT(otazka5_1[[#This Row],[year]],otazka5_1[[#This Row],[region_in_world]])</f>
        <v>1981Eastern Africa</v>
      </c>
      <c r="E380" t="s">
        <v>77</v>
      </c>
      <c r="F380">
        <f>VLOOKUP(otazka5_1[[#This Row],[compare_value]],'otazka5-2'!B:C,2,FALSE)</f>
        <v>65350598243.879974</v>
      </c>
      <c r="G380" s="6">
        <f>otazka5_1[[#This Row],[sum_GDP_prev_year]]/otazka5_1[[#This Row],[sum_GDP]]-1</f>
        <v>9.3909841381261794E-2</v>
      </c>
      <c r="H380" s="6" t="e">
        <f>VLOOKUP(otazka5_1[[#This Row],[year]],'otazka5-3'!A:D,4,FALSE)</f>
        <v>#N/A</v>
      </c>
      <c r="I380" s="11" t="e">
        <f>otazka5_1[[#This Row],[difference_food]]</f>
        <v>#N/A</v>
      </c>
      <c r="J380" s="11" t="e">
        <f>otazka5_1[[#This Row],[difference_food]]-otazka5_1[[#This Row],[difference]]</f>
        <v>#N/A</v>
      </c>
    </row>
    <row r="381" spans="1:10" hidden="1" x14ac:dyDescent="0.3">
      <c r="A381">
        <v>1982</v>
      </c>
      <c r="B381">
        <v>65350598243.879974</v>
      </c>
      <c r="C381">
        <v>121436062</v>
      </c>
      <c r="D381" t="str">
        <f>_xlfn.CONCAT(otazka5_1[[#This Row],[year]],otazka5_1[[#This Row],[region_in_world]])</f>
        <v>1982Eastern Africa</v>
      </c>
      <c r="E381" t="s">
        <v>77</v>
      </c>
      <c r="F381">
        <f>VLOOKUP(otazka5_1[[#This Row],[compare_value]],'otazka5-2'!B:C,2,FALSE)</f>
        <v>66493879090.404152</v>
      </c>
      <c r="G381" s="6">
        <f>otazka5_1[[#This Row],[sum_GDP_prev_year]]/otazka5_1[[#This Row],[sum_GDP]]-1</f>
        <v>1.7494573534852842E-2</v>
      </c>
      <c r="H381" s="6" t="e">
        <f>VLOOKUP(otazka5_1[[#This Row],[year]],'otazka5-3'!A:D,4,FALSE)</f>
        <v>#N/A</v>
      </c>
      <c r="I381" s="11" t="e">
        <f>otazka5_1[[#This Row],[difference_food]]</f>
        <v>#N/A</v>
      </c>
      <c r="J381" s="11" t="e">
        <f>otazka5_1[[#This Row],[difference_food]]-otazka5_1[[#This Row],[difference]]</f>
        <v>#N/A</v>
      </c>
    </row>
    <row r="382" spans="1:10" hidden="1" x14ac:dyDescent="0.3">
      <c r="A382">
        <v>1983</v>
      </c>
      <c r="B382">
        <v>66493879090.404152</v>
      </c>
      <c r="C382">
        <v>125222448</v>
      </c>
      <c r="D382" t="str">
        <f>_xlfn.CONCAT(otazka5_1[[#This Row],[year]],otazka5_1[[#This Row],[region_in_world]])</f>
        <v>1983Eastern Africa</v>
      </c>
      <c r="E382" t="s">
        <v>77</v>
      </c>
      <c r="F382">
        <f>VLOOKUP(otazka5_1[[#This Row],[compare_value]],'otazka5-2'!B:C,2,FALSE)</f>
        <v>66388128832.088013</v>
      </c>
      <c r="G382" s="6">
        <f>otazka5_1[[#This Row],[sum_GDP_prev_year]]/otazka5_1[[#This Row],[sum_GDP]]-1</f>
        <v>-1.5903758325238604E-3</v>
      </c>
      <c r="H382" s="6" t="e">
        <f>VLOOKUP(otazka5_1[[#This Row],[year]],'otazka5-3'!A:D,4,FALSE)</f>
        <v>#N/A</v>
      </c>
      <c r="I382" s="11" t="e">
        <f>otazka5_1[[#This Row],[difference_food]]</f>
        <v>#N/A</v>
      </c>
      <c r="J382" s="11" t="e">
        <f>otazka5_1[[#This Row],[difference_food]]-otazka5_1[[#This Row],[difference]]</f>
        <v>#N/A</v>
      </c>
    </row>
    <row r="383" spans="1:10" hidden="1" x14ac:dyDescent="0.3">
      <c r="A383">
        <v>1984</v>
      </c>
      <c r="B383">
        <v>66388128832.088013</v>
      </c>
      <c r="C383">
        <v>129195363</v>
      </c>
      <c r="D383" t="str">
        <f>_xlfn.CONCAT(otazka5_1[[#This Row],[year]],otazka5_1[[#This Row],[region_in_world]])</f>
        <v>1984Eastern Africa</v>
      </c>
      <c r="E383" t="s">
        <v>77</v>
      </c>
      <c r="F383">
        <f>VLOOKUP(otazka5_1[[#This Row],[compare_value]],'otazka5-2'!B:C,2,FALSE)</f>
        <v>67495478337.27681</v>
      </c>
      <c r="G383" s="6">
        <f>otazka5_1[[#This Row],[sum_GDP_prev_year]]/otazka5_1[[#This Row],[sum_GDP]]-1</f>
        <v>1.6679932461864722E-2</v>
      </c>
      <c r="H383" s="6" t="e">
        <f>VLOOKUP(otazka5_1[[#This Row],[year]],'otazka5-3'!A:D,4,FALSE)</f>
        <v>#N/A</v>
      </c>
      <c r="I383" s="11" t="e">
        <f>otazka5_1[[#This Row],[difference_food]]</f>
        <v>#N/A</v>
      </c>
      <c r="J383" s="11" t="e">
        <f>otazka5_1[[#This Row],[difference_food]]-otazka5_1[[#This Row],[difference]]</f>
        <v>#N/A</v>
      </c>
    </row>
    <row r="384" spans="1:10" hidden="1" x14ac:dyDescent="0.3">
      <c r="A384">
        <v>1985</v>
      </c>
      <c r="B384">
        <v>67495478337.27681</v>
      </c>
      <c r="C384">
        <v>133324192</v>
      </c>
      <c r="D384" t="str">
        <f>_xlfn.CONCAT(otazka5_1[[#This Row],[year]],otazka5_1[[#This Row],[region_in_world]])</f>
        <v>1985Eastern Africa</v>
      </c>
      <c r="E384" t="s">
        <v>77</v>
      </c>
      <c r="F384">
        <f>VLOOKUP(otazka5_1[[#This Row],[compare_value]],'otazka5-2'!B:C,2,FALSE)</f>
        <v>70281881014.738327</v>
      </c>
      <c r="G384" s="6">
        <f>otazka5_1[[#This Row],[sum_GDP_prev_year]]/otazka5_1[[#This Row],[sum_GDP]]-1</f>
        <v>4.128280510196225E-2</v>
      </c>
      <c r="H384" s="6" t="e">
        <f>VLOOKUP(otazka5_1[[#This Row],[year]],'otazka5-3'!A:D,4,FALSE)</f>
        <v>#N/A</v>
      </c>
      <c r="I384" s="11" t="e">
        <f>otazka5_1[[#This Row],[difference_food]]</f>
        <v>#N/A</v>
      </c>
      <c r="J384" s="11" t="e">
        <f>otazka5_1[[#This Row],[difference_food]]-otazka5_1[[#This Row],[difference]]</f>
        <v>#N/A</v>
      </c>
    </row>
    <row r="385" spans="1:10" hidden="1" x14ac:dyDescent="0.3">
      <c r="A385">
        <v>1986</v>
      </c>
      <c r="B385">
        <v>70281881014.738327</v>
      </c>
      <c r="C385">
        <v>137623033</v>
      </c>
      <c r="D385" t="str">
        <f>_xlfn.CONCAT(otazka5_1[[#This Row],[year]],otazka5_1[[#This Row],[region_in_world]])</f>
        <v>1986Eastern Africa</v>
      </c>
      <c r="E385" t="s">
        <v>77</v>
      </c>
      <c r="F385">
        <f>VLOOKUP(otazka5_1[[#This Row],[compare_value]],'otazka5-2'!B:C,2,FALSE)</f>
        <v>73882692227.434616</v>
      </c>
      <c r="G385" s="6">
        <f>otazka5_1[[#This Row],[sum_GDP_prev_year]]/otazka5_1[[#This Row],[sum_GDP]]-1</f>
        <v>5.1233848051693176E-2</v>
      </c>
      <c r="H385" s="6" t="e">
        <f>VLOOKUP(otazka5_1[[#This Row],[year]],'otazka5-3'!A:D,4,FALSE)</f>
        <v>#N/A</v>
      </c>
      <c r="I385" s="11" t="e">
        <f>otazka5_1[[#This Row],[difference_food]]</f>
        <v>#N/A</v>
      </c>
      <c r="J385" s="11" t="e">
        <f>otazka5_1[[#This Row],[difference_food]]-otazka5_1[[#This Row],[difference]]</f>
        <v>#N/A</v>
      </c>
    </row>
    <row r="386" spans="1:10" hidden="1" x14ac:dyDescent="0.3">
      <c r="A386">
        <v>1987</v>
      </c>
      <c r="B386">
        <v>73882692227.434616</v>
      </c>
      <c r="C386">
        <v>142087738</v>
      </c>
      <c r="D386" t="str">
        <f>_xlfn.CONCAT(otazka5_1[[#This Row],[year]],otazka5_1[[#This Row],[region_in_world]])</f>
        <v>1987Eastern Africa</v>
      </c>
      <c r="E386" t="s">
        <v>77</v>
      </c>
      <c r="F386">
        <f>VLOOKUP(otazka5_1[[#This Row],[compare_value]],'otazka5-2'!B:C,2,FALSE)</f>
        <v>89305169589.544403</v>
      </c>
      <c r="G386" s="6">
        <f>otazka5_1[[#This Row],[sum_GDP_prev_year]]/otazka5_1[[#This Row],[sum_GDP]]-1</f>
        <v>0.20874276365883437</v>
      </c>
      <c r="H386" s="6" t="e">
        <f>VLOOKUP(otazka5_1[[#This Row],[year]],'otazka5-3'!A:D,4,FALSE)</f>
        <v>#N/A</v>
      </c>
      <c r="I386" s="11" t="e">
        <f>otazka5_1[[#This Row],[difference_food]]</f>
        <v>#N/A</v>
      </c>
      <c r="J386" s="11" t="e">
        <f>otazka5_1[[#This Row],[difference_food]]-otazka5_1[[#This Row],[difference]]</f>
        <v>#N/A</v>
      </c>
    </row>
    <row r="387" spans="1:10" hidden="1" x14ac:dyDescent="0.3">
      <c r="A387">
        <v>1988</v>
      </c>
      <c r="B387">
        <v>89305169589.544403</v>
      </c>
      <c r="C387">
        <v>170313165</v>
      </c>
      <c r="D387" t="str">
        <f>_xlfn.CONCAT(otazka5_1[[#This Row],[year]],otazka5_1[[#This Row],[region_in_world]])</f>
        <v>1988Eastern Africa</v>
      </c>
      <c r="E387" t="s">
        <v>77</v>
      </c>
      <c r="F387">
        <f>VLOOKUP(otazka5_1[[#This Row],[compare_value]],'otazka5-2'!B:C,2,FALSE)</f>
        <v>92275791256.920609</v>
      </c>
      <c r="G387" s="6">
        <f>otazka5_1[[#This Row],[sum_GDP_prev_year]]/otazka5_1[[#This Row],[sum_GDP]]-1</f>
        <v>3.3263714531079014E-2</v>
      </c>
      <c r="H387" s="6" t="e">
        <f>VLOOKUP(otazka5_1[[#This Row],[year]],'otazka5-3'!A:D,4,FALSE)</f>
        <v>#N/A</v>
      </c>
      <c r="I387" s="11" t="e">
        <f>otazka5_1[[#This Row],[difference_food]]</f>
        <v>#N/A</v>
      </c>
      <c r="J387" s="11" t="e">
        <f>otazka5_1[[#This Row],[difference_food]]-otazka5_1[[#This Row],[difference]]</f>
        <v>#N/A</v>
      </c>
    </row>
    <row r="388" spans="1:10" hidden="1" x14ac:dyDescent="0.3">
      <c r="A388">
        <v>1989</v>
      </c>
      <c r="B388">
        <v>92275791256.920609</v>
      </c>
      <c r="C388">
        <v>175610520</v>
      </c>
      <c r="D388" t="str">
        <f>_xlfn.CONCAT(otazka5_1[[#This Row],[year]],otazka5_1[[#This Row],[region_in_world]])</f>
        <v>1989Eastern Africa</v>
      </c>
      <c r="E388" t="s">
        <v>77</v>
      </c>
      <c r="F388">
        <f>VLOOKUP(otazka5_1[[#This Row],[compare_value]],'otazka5-2'!B:C,2,FALSE)</f>
        <v>96292419825.522491</v>
      </c>
      <c r="G388" s="6">
        <f>otazka5_1[[#This Row],[sum_GDP_prev_year]]/otazka5_1[[#This Row],[sum_GDP]]-1</f>
        <v>4.3528519386179187E-2</v>
      </c>
      <c r="H388" s="6" t="e">
        <f>VLOOKUP(otazka5_1[[#This Row],[year]],'otazka5-3'!A:D,4,FALSE)</f>
        <v>#N/A</v>
      </c>
      <c r="I388" s="11" t="e">
        <f>otazka5_1[[#This Row],[difference_food]]</f>
        <v>#N/A</v>
      </c>
      <c r="J388" s="11" t="e">
        <f>otazka5_1[[#This Row],[difference_food]]-otazka5_1[[#This Row],[difference]]</f>
        <v>#N/A</v>
      </c>
    </row>
    <row r="389" spans="1:10" hidden="1" x14ac:dyDescent="0.3">
      <c r="A389">
        <v>1990</v>
      </c>
      <c r="B389">
        <v>96292419825.522491</v>
      </c>
      <c r="C389">
        <v>180898099</v>
      </c>
      <c r="D389" t="str">
        <f>_xlfn.CONCAT(otazka5_1[[#This Row],[year]],otazka5_1[[#This Row],[region_in_world]])</f>
        <v>1990Eastern Africa</v>
      </c>
      <c r="E389" t="s">
        <v>77</v>
      </c>
      <c r="F389">
        <f>VLOOKUP(otazka5_1[[#This Row],[compare_value]],'otazka5-2'!B:C,2,FALSE)</f>
        <v>97519281777.745667</v>
      </c>
      <c r="G389" s="6">
        <f>otazka5_1[[#This Row],[sum_GDP_prev_year]]/otazka5_1[[#This Row],[sum_GDP]]-1</f>
        <v>1.2741002401291723E-2</v>
      </c>
      <c r="H389" s="6" t="e">
        <f>VLOOKUP(otazka5_1[[#This Row],[year]],'otazka5-3'!A:D,4,FALSE)</f>
        <v>#N/A</v>
      </c>
      <c r="I389" s="11" t="e">
        <f>otazka5_1[[#This Row],[difference_food]]</f>
        <v>#N/A</v>
      </c>
      <c r="J389" s="11" t="e">
        <f>otazka5_1[[#This Row],[difference_food]]-otazka5_1[[#This Row],[difference]]</f>
        <v>#N/A</v>
      </c>
    </row>
    <row r="390" spans="1:10" hidden="1" x14ac:dyDescent="0.3">
      <c r="A390">
        <v>1991</v>
      </c>
      <c r="B390">
        <v>97519281777.745667</v>
      </c>
      <c r="C390">
        <v>186154127</v>
      </c>
      <c r="D390" t="str">
        <f>_xlfn.CONCAT(otazka5_1[[#This Row],[year]],otazka5_1[[#This Row],[region_in_world]])</f>
        <v>1991Eastern Africa</v>
      </c>
      <c r="E390" t="s">
        <v>77</v>
      </c>
      <c r="F390">
        <f>VLOOKUP(otazka5_1[[#This Row],[compare_value]],'otazka5-2'!B:C,2,FALSE)</f>
        <v>96408556461.16597</v>
      </c>
      <c r="G390" s="6">
        <f>otazka5_1[[#This Row],[sum_GDP_prev_year]]/otazka5_1[[#This Row],[sum_GDP]]-1</f>
        <v>-1.1389802061002929E-2</v>
      </c>
      <c r="H390" s="6" t="e">
        <f>VLOOKUP(otazka5_1[[#This Row],[year]],'otazka5-3'!A:D,4,FALSE)</f>
        <v>#N/A</v>
      </c>
      <c r="I390" s="11" t="e">
        <f>otazka5_1[[#This Row],[difference_food]]</f>
        <v>#N/A</v>
      </c>
      <c r="J390" s="11" t="e">
        <f>otazka5_1[[#This Row],[difference_food]]-otazka5_1[[#This Row],[difference]]</f>
        <v>#N/A</v>
      </c>
    </row>
    <row r="391" spans="1:10" hidden="1" x14ac:dyDescent="0.3">
      <c r="A391">
        <v>1992</v>
      </c>
      <c r="B391">
        <v>96408556461.16597</v>
      </c>
      <c r="C391">
        <v>193654770</v>
      </c>
      <c r="D391" t="str">
        <f>_xlfn.CONCAT(otazka5_1[[#This Row],[year]],otazka5_1[[#This Row],[region_in_world]])</f>
        <v>1992Eastern Africa</v>
      </c>
      <c r="E391" t="s">
        <v>77</v>
      </c>
      <c r="F391">
        <f>VLOOKUP(otazka5_1[[#This Row],[compare_value]],'otazka5-2'!B:C,2,FALSE)</f>
        <v>99868757472.38475</v>
      </c>
      <c r="G391" s="6">
        <f>otazka5_1[[#This Row],[sum_GDP_prev_year]]/otazka5_1[[#This Row],[sum_GDP]]-1</f>
        <v>3.5891015675694415E-2</v>
      </c>
      <c r="H391" s="6" t="e">
        <f>VLOOKUP(otazka5_1[[#This Row],[year]],'otazka5-3'!A:D,4,FALSE)</f>
        <v>#N/A</v>
      </c>
      <c r="I391" s="11" t="e">
        <f>otazka5_1[[#This Row],[difference_food]]</f>
        <v>#N/A</v>
      </c>
      <c r="J391" s="11" t="e">
        <f>otazka5_1[[#This Row],[difference_food]]-otazka5_1[[#This Row],[difference]]</f>
        <v>#N/A</v>
      </c>
    </row>
    <row r="392" spans="1:10" hidden="1" x14ac:dyDescent="0.3">
      <c r="A392">
        <v>1993</v>
      </c>
      <c r="B392">
        <v>99868757472.38475</v>
      </c>
      <c r="C392">
        <v>198920316</v>
      </c>
      <c r="D392" t="str">
        <f>_xlfn.CONCAT(otazka5_1[[#This Row],[year]],otazka5_1[[#This Row],[region_in_world]])</f>
        <v>1993Eastern Africa</v>
      </c>
      <c r="E392" t="s">
        <v>77</v>
      </c>
      <c r="F392">
        <f>VLOOKUP(otazka5_1[[#This Row],[compare_value]],'otazka5-2'!B:C,2,FALSE)</f>
        <v>100851749560.72496</v>
      </c>
      <c r="G392" s="6">
        <f>otazka5_1[[#This Row],[sum_GDP_prev_year]]/otazka5_1[[#This Row],[sum_GDP]]-1</f>
        <v>9.8428388739293382E-3</v>
      </c>
      <c r="H392" s="6" t="e">
        <f>VLOOKUP(otazka5_1[[#This Row],[year]],'otazka5-3'!A:D,4,FALSE)</f>
        <v>#N/A</v>
      </c>
      <c r="I392" s="11" t="e">
        <f>otazka5_1[[#This Row],[difference_food]]</f>
        <v>#N/A</v>
      </c>
      <c r="J392" s="11" t="e">
        <f>otazka5_1[[#This Row],[difference_food]]-otazka5_1[[#This Row],[difference]]</f>
        <v>#N/A</v>
      </c>
    </row>
    <row r="393" spans="1:10" hidden="1" x14ac:dyDescent="0.3">
      <c r="A393">
        <v>1994</v>
      </c>
      <c r="B393">
        <v>100851749560.72496</v>
      </c>
      <c r="C393">
        <v>204312461</v>
      </c>
      <c r="D393" t="str">
        <f>_xlfn.CONCAT(otazka5_1[[#This Row],[year]],otazka5_1[[#This Row],[region_in_world]])</f>
        <v>1994Eastern Africa</v>
      </c>
      <c r="E393" t="s">
        <v>77</v>
      </c>
      <c r="F393">
        <f>VLOOKUP(otazka5_1[[#This Row],[compare_value]],'otazka5-2'!B:C,2,FALSE)</f>
        <v>105471087188.58948</v>
      </c>
      <c r="G393" s="6">
        <f>otazka5_1[[#This Row],[sum_GDP_prev_year]]/otazka5_1[[#This Row],[sum_GDP]]-1</f>
        <v>4.5803247320792551E-2</v>
      </c>
      <c r="H393" s="6" t="e">
        <f>VLOOKUP(otazka5_1[[#This Row],[year]],'otazka5-3'!A:D,4,FALSE)</f>
        <v>#N/A</v>
      </c>
      <c r="I393" s="11" t="e">
        <f>otazka5_1[[#This Row],[difference_food]]</f>
        <v>#N/A</v>
      </c>
      <c r="J393" s="11" t="e">
        <f>otazka5_1[[#This Row],[difference_food]]-otazka5_1[[#This Row],[difference]]</f>
        <v>#N/A</v>
      </c>
    </row>
    <row r="394" spans="1:10" hidden="1" x14ac:dyDescent="0.3">
      <c r="A394">
        <v>1995</v>
      </c>
      <c r="B394">
        <v>105471087188.58948</v>
      </c>
      <c r="C394">
        <v>209889831</v>
      </c>
      <c r="D394" t="str">
        <f>_xlfn.CONCAT(otazka5_1[[#This Row],[year]],otazka5_1[[#This Row],[region_in_world]])</f>
        <v>1995Eastern Africa</v>
      </c>
      <c r="E394" t="s">
        <v>77</v>
      </c>
      <c r="F394">
        <f>VLOOKUP(otazka5_1[[#This Row],[compare_value]],'otazka5-2'!B:C,2,FALSE)</f>
        <v>112664090058.01636</v>
      </c>
      <c r="G394" s="6">
        <f>otazka5_1[[#This Row],[sum_GDP_prev_year]]/otazka5_1[[#This Row],[sum_GDP]]-1</f>
        <v>6.819881221633084E-2</v>
      </c>
      <c r="H394" s="6" t="e">
        <f>VLOOKUP(otazka5_1[[#This Row],[year]],'otazka5-3'!A:D,4,FALSE)</f>
        <v>#N/A</v>
      </c>
      <c r="I394" s="11" t="e">
        <f>otazka5_1[[#This Row],[difference_food]]</f>
        <v>#N/A</v>
      </c>
      <c r="J394" s="11" t="e">
        <f>otazka5_1[[#This Row],[difference_food]]-otazka5_1[[#This Row],[difference]]</f>
        <v>#N/A</v>
      </c>
    </row>
    <row r="395" spans="1:10" hidden="1" x14ac:dyDescent="0.3">
      <c r="A395">
        <v>1996</v>
      </c>
      <c r="B395">
        <v>112664090058.01636</v>
      </c>
      <c r="C395">
        <v>215685934</v>
      </c>
      <c r="D395" t="str">
        <f>_xlfn.CONCAT(otazka5_1[[#This Row],[year]],otazka5_1[[#This Row],[region_in_world]])</f>
        <v>1996Eastern Africa</v>
      </c>
      <c r="E395" t="s">
        <v>77</v>
      </c>
      <c r="F395">
        <f>VLOOKUP(otazka5_1[[#This Row],[compare_value]],'otazka5-2'!B:C,2,FALSE)</f>
        <v>116565119196.16235</v>
      </c>
      <c r="G395" s="6">
        <f>otazka5_1[[#This Row],[sum_GDP_prev_year]]/otazka5_1[[#This Row],[sum_GDP]]-1</f>
        <v>3.4625310834509593E-2</v>
      </c>
      <c r="H395" s="6" t="e">
        <f>VLOOKUP(otazka5_1[[#This Row],[year]],'otazka5-3'!A:D,4,FALSE)</f>
        <v>#N/A</v>
      </c>
      <c r="I395" s="11" t="e">
        <f>otazka5_1[[#This Row],[difference_food]]</f>
        <v>#N/A</v>
      </c>
      <c r="J395" s="11" t="e">
        <f>otazka5_1[[#This Row],[difference_food]]-otazka5_1[[#This Row],[difference]]</f>
        <v>#N/A</v>
      </c>
    </row>
    <row r="396" spans="1:10" hidden="1" x14ac:dyDescent="0.3">
      <c r="A396">
        <v>1997</v>
      </c>
      <c r="B396">
        <v>116565119196.16235</v>
      </c>
      <c r="C396">
        <v>221686931</v>
      </c>
      <c r="D396" t="str">
        <f>_xlfn.CONCAT(otazka5_1[[#This Row],[year]],otazka5_1[[#This Row],[region_in_world]])</f>
        <v>1997Eastern Africa</v>
      </c>
      <c r="E396" t="s">
        <v>77</v>
      </c>
      <c r="F396">
        <f>VLOOKUP(otazka5_1[[#This Row],[compare_value]],'otazka5-2'!B:C,2,FALSE)</f>
        <v>120066069690.15016</v>
      </c>
      <c r="G396" s="6">
        <f>otazka5_1[[#This Row],[sum_GDP_prev_year]]/otazka5_1[[#This Row],[sum_GDP]]-1</f>
        <v>3.00342891435319E-2</v>
      </c>
      <c r="H396" s="6" t="e">
        <f>VLOOKUP(otazka5_1[[#This Row],[year]],'otazka5-3'!A:D,4,FALSE)</f>
        <v>#N/A</v>
      </c>
      <c r="I396" s="11" t="e">
        <f>otazka5_1[[#This Row],[difference_food]]</f>
        <v>#N/A</v>
      </c>
      <c r="J396" s="11" t="e">
        <f>otazka5_1[[#This Row],[difference_food]]-otazka5_1[[#This Row],[difference]]</f>
        <v>#N/A</v>
      </c>
    </row>
    <row r="397" spans="1:10" hidden="1" x14ac:dyDescent="0.3">
      <c r="A397">
        <v>1998</v>
      </c>
      <c r="B397">
        <v>120066069690.15016</v>
      </c>
      <c r="C397">
        <v>227871287</v>
      </c>
      <c r="D397" t="str">
        <f>_xlfn.CONCAT(otazka5_1[[#This Row],[year]],otazka5_1[[#This Row],[region_in_world]])</f>
        <v>1998Eastern Africa</v>
      </c>
      <c r="E397" t="s">
        <v>77</v>
      </c>
      <c r="F397">
        <f>VLOOKUP(otazka5_1[[#This Row],[compare_value]],'otazka5-2'!B:C,2,FALSE)</f>
        <v>124497832820.0451</v>
      </c>
      <c r="G397" s="6">
        <f>otazka5_1[[#This Row],[sum_GDP_prev_year]]/otazka5_1[[#This Row],[sum_GDP]]-1</f>
        <v>3.6911036909360151E-2</v>
      </c>
      <c r="H397" s="6" t="e">
        <f>VLOOKUP(otazka5_1[[#This Row],[year]],'otazka5-3'!A:D,4,FALSE)</f>
        <v>#N/A</v>
      </c>
      <c r="I397" s="11" t="e">
        <f>otazka5_1[[#This Row],[difference_food]]</f>
        <v>#N/A</v>
      </c>
      <c r="J397" s="11" t="e">
        <f>otazka5_1[[#This Row],[difference_food]]-otazka5_1[[#This Row],[difference]]</f>
        <v>#N/A</v>
      </c>
    </row>
    <row r="398" spans="1:10" hidden="1" x14ac:dyDescent="0.3">
      <c r="A398">
        <v>1999</v>
      </c>
      <c r="B398">
        <v>124497832820.0451</v>
      </c>
      <c r="C398">
        <v>234211040</v>
      </c>
      <c r="D398" t="str">
        <f>_xlfn.CONCAT(otazka5_1[[#This Row],[year]],otazka5_1[[#This Row],[region_in_world]])</f>
        <v>1999Eastern Africa</v>
      </c>
      <c r="E398" t="s">
        <v>77</v>
      </c>
      <c r="F398">
        <f>VLOOKUP(otazka5_1[[#This Row],[compare_value]],'otazka5-2'!B:C,2,FALSE)</f>
        <v>127565246841.80658</v>
      </c>
      <c r="G398" s="6">
        <f>otazka5_1[[#This Row],[sum_GDP_prev_year]]/otazka5_1[[#This Row],[sum_GDP]]-1</f>
        <v>2.4638292509037152E-2</v>
      </c>
      <c r="H398" s="6" t="e">
        <f>VLOOKUP(otazka5_1[[#This Row],[year]],'otazka5-3'!A:D,4,FALSE)</f>
        <v>#N/A</v>
      </c>
      <c r="I398" s="11" t="e">
        <f>otazka5_1[[#This Row],[difference_food]]</f>
        <v>#N/A</v>
      </c>
      <c r="J398" s="11" t="e">
        <f>otazka5_1[[#This Row],[difference_food]]-otazka5_1[[#This Row],[difference]]</f>
        <v>#N/A</v>
      </c>
    </row>
    <row r="399" spans="1:10" hidden="1" x14ac:dyDescent="0.3">
      <c r="A399">
        <v>2000</v>
      </c>
      <c r="B399">
        <v>127565246841.80658</v>
      </c>
      <c r="C399">
        <v>240678942</v>
      </c>
      <c r="D399" t="str">
        <f>_xlfn.CONCAT(otazka5_1[[#This Row],[year]],otazka5_1[[#This Row],[region_in_world]])</f>
        <v>2000Eastern Africa</v>
      </c>
      <c r="E399" t="s">
        <v>77</v>
      </c>
      <c r="F399">
        <f>VLOOKUP(otazka5_1[[#This Row],[compare_value]],'otazka5-2'!B:C,2,FALSE)</f>
        <v>133603819649.74397</v>
      </c>
      <c r="G399" s="6">
        <f>otazka5_1[[#This Row],[sum_GDP_prev_year]]/otazka5_1[[#This Row],[sum_GDP]]-1</f>
        <v>4.7337131055967152E-2</v>
      </c>
      <c r="H399" s="6" t="e">
        <f>VLOOKUP(otazka5_1[[#This Row],[year]],'otazka5-3'!A:D,4,FALSE)</f>
        <v>#N/A</v>
      </c>
      <c r="I399" s="11" t="e">
        <f>otazka5_1[[#This Row],[difference_food]]</f>
        <v>#N/A</v>
      </c>
      <c r="J399" s="11" t="e">
        <f>otazka5_1[[#This Row],[difference_food]]-otazka5_1[[#This Row],[difference]]</f>
        <v>#N/A</v>
      </c>
    </row>
    <row r="400" spans="1:10" hidden="1" x14ac:dyDescent="0.3">
      <c r="A400">
        <v>2001</v>
      </c>
      <c r="B400">
        <v>133603819649.74397</v>
      </c>
      <c r="C400">
        <v>247278536</v>
      </c>
      <c r="D400" t="str">
        <f>_xlfn.CONCAT(otazka5_1[[#This Row],[year]],otazka5_1[[#This Row],[region_in_world]])</f>
        <v>2001Eastern Africa</v>
      </c>
      <c r="E400" t="s">
        <v>77</v>
      </c>
      <c r="F400">
        <f>VLOOKUP(otazka5_1[[#This Row],[compare_value]],'otazka5-2'!B:C,2,FALSE)</f>
        <v>135597634780.91174</v>
      </c>
      <c r="G400" s="6">
        <f>otazka5_1[[#This Row],[sum_GDP_prev_year]]/otazka5_1[[#This Row],[sum_GDP]]-1</f>
        <v>1.4923339290708659E-2</v>
      </c>
      <c r="H400" s="6" t="e">
        <f>VLOOKUP(otazka5_1[[#This Row],[year]],'otazka5-3'!A:D,4,FALSE)</f>
        <v>#N/A</v>
      </c>
      <c r="I400" s="11" t="e">
        <f>otazka5_1[[#This Row],[difference_food]]</f>
        <v>#N/A</v>
      </c>
      <c r="J400" s="11" t="e">
        <f>otazka5_1[[#This Row],[difference_food]]-otazka5_1[[#This Row],[difference]]</f>
        <v>#N/A</v>
      </c>
    </row>
    <row r="401" spans="1:10" hidden="1" x14ac:dyDescent="0.3">
      <c r="A401">
        <v>2002</v>
      </c>
      <c r="B401">
        <v>135597634780.91174</v>
      </c>
      <c r="C401">
        <v>254034878</v>
      </c>
      <c r="D401" t="str">
        <f>_xlfn.CONCAT(otazka5_1[[#This Row],[year]],otazka5_1[[#This Row],[region_in_world]])</f>
        <v>2002Eastern Africa</v>
      </c>
      <c r="E401" t="s">
        <v>77</v>
      </c>
      <c r="F401">
        <f>VLOOKUP(otazka5_1[[#This Row],[compare_value]],'otazka5-2'!B:C,2,FALSE)</f>
        <v>138169655831.2424</v>
      </c>
      <c r="G401" s="6">
        <f>otazka5_1[[#This Row],[sum_GDP_prev_year]]/otazka5_1[[#This Row],[sum_GDP]]-1</f>
        <v>1.8968037713093855E-2</v>
      </c>
      <c r="H401" s="6" t="e">
        <f>VLOOKUP(otazka5_1[[#This Row],[year]],'otazka5-3'!A:D,4,FALSE)</f>
        <v>#N/A</v>
      </c>
      <c r="I401" s="11" t="e">
        <f>otazka5_1[[#This Row],[difference_food]]</f>
        <v>#N/A</v>
      </c>
      <c r="J401" s="11" t="e">
        <f>otazka5_1[[#This Row],[difference_food]]-otazka5_1[[#This Row],[difference]]</f>
        <v>#N/A</v>
      </c>
    </row>
    <row r="402" spans="1:10" hidden="1" x14ac:dyDescent="0.3">
      <c r="A402">
        <v>2003</v>
      </c>
      <c r="B402">
        <v>138169655831.2424</v>
      </c>
      <c r="C402">
        <v>260963722</v>
      </c>
      <c r="D402" t="str">
        <f>_xlfn.CONCAT(otazka5_1[[#This Row],[year]],otazka5_1[[#This Row],[region_in_world]])</f>
        <v>2003Eastern Africa</v>
      </c>
      <c r="E402" t="s">
        <v>77</v>
      </c>
      <c r="F402">
        <f>VLOOKUP(otazka5_1[[#This Row],[compare_value]],'otazka5-2'!B:C,2,FALSE)</f>
        <v>146055007022.56046</v>
      </c>
      <c r="G402" s="6">
        <f>otazka5_1[[#This Row],[sum_GDP_prev_year]]/otazka5_1[[#This Row],[sum_GDP]]-1</f>
        <v>5.7070064652611219E-2</v>
      </c>
      <c r="H402" s="6" t="e">
        <f>VLOOKUP(otazka5_1[[#This Row],[year]],'otazka5-3'!A:D,4,FALSE)</f>
        <v>#N/A</v>
      </c>
      <c r="I402" s="11" t="e">
        <f>otazka5_1[[#This Row],[difference_food]]</f>
        <v>#N/A</v>
      </c>
      <c r="J402" s="11" t="e">
        <f>otazka5_1[[#This Row],[difference_food]]-otazka5_1[[#This Row],[difference]]</f>
        <v>#N/A</v>
      </c>
    </row>
    <row r="403" spans="1:10" hidden="1" x14ac:dyDescent="0.3">
      <c r="A403">
        <v>2004</v>
      </c>
      <c r="B403">
        <v>146055007022.56046</v>
      </c>
      <c r="C403">
        <v>268094492</v>
      </c>
      <c r="D403" t="str">
        <f>_xlfn.CONCAT(otazka5_1[[#This Row],[year]],otazka5_1[[#This Row],[region_in_world]])</f>
        <v>2004Eastern Africa</v>
      </c>
      <c r="E403" t="s">
        <v>77</v>
      </c>
      <c r="F403">
        <f>VLOOKUP(otazka5_1[[#This Row],[compare_value]],'otazka5-2'!B:C,2,FALSE)</f>
        <v>154272523315.41656</v>
      </c>
      <c r="G403" s="6">
        <f>otazka5_1[[#This Row],[sum_GDP_prev_year]]/otazka5_1[[#This Row],[sum_GDP]]-1</f>
        <v>5.6263160437812321E-2</v>
      </c>
      <c r="H403" s="6" t="e">
        <f>VLOOKUP(otazka5_1[[#This Row],[year]],'otazka5-3'!A:D,4,FALSE)</f>
        <v>#N/A</v>
      </c>
      <c r="I403" s="11" t="e">
        <f>otazka5_1[[#This Row],[difference_food]]</f>
        <v>#N/A</v>
      </c>
      <c r="J403" s="11" t="e">
        <f>otazka5_1[[#This Row],[difference_food]]-otazka5_1[[#This Row],[difference]]</f>
        <v>#N/A</v>
      </c>
    </row>
    <row r="404" spans="1:10" hidden="1" x14ac:dyDescent="0.3">
      <c r="A404">
        <v>2005</v>
      </c>
      <c r="B404">
        <v>154272523315.41656</v>
      </c>
      <c r="C404">
        <v>275450127</v>
      </c>
      <c r="D404" t="str">
        <f>_xlfn.CONCAT(otazka5_1[[#This Row],[year]],otazka5_1[[#This Row],[region_in_world]])</f>
        <v>2005Eastern Africa</v>
      </c>
      <c r="E404" t="s">
        <v>77</v>
      </c>
      <c r="F404">
        <f>VLOOKUP(otazka5_1[[#This Row],[compare_value]],'otazka5-2'!B:C,2,FALSE)</f>
        <v>164762217378.22601</v>
      </c>
      <c r="G404" s="6">
        <f>otazka5_1[[#This Row],[sum_GDP_prev_year]]/otazka5_1[[#This Row],[sum_GDP]]-1</f>
        <v>6.7994571148375149E-2</v>
      </c>
      <c r="H404" s="6" t="e">
        <f>VLOOKUP(otazka5_1[[#This Row],[year]],'otazka5-3'!A:D,4,FALSE)</f>
        <v>#N/A</v>
      </c>
      <c r="I404" s="11" t="e">
        <f>otazka5_1[[#This Row],[difference_food]]</f>
        <v>#N/A</v>
      </c>
      <c r="J404" s="11" t="e">
        <f>otazka5_1[[#This Row],[difference_food]]-otazka5_1[[#This Row],[difference]]</f>
        <v>#N/A</v>
      </c>
    </row>
    <row r="405" spans="1:10" x14ac:dyDescent="0.3">
      <c r="A405">
        <v>2006</v>
      </c>
      <c r="B405">
        <v>164762217378.22601</v>
      </c>
      <c r="C405">
        <v>283035889</v>
      </c>
      <c r="D405" t="str">
        <f>_xlfn.CONCAT(otazka5_1[[#This Row],[year]],otazka5_1[[#This Row],[region_in_world]])</f>
        <v>2006Eastern Africa</v>
      </c>
      <c r="E405" t="s">
        <v>77</v>
      </c>
      <c r="F405">
        <f>VLOOKUP(otazka5_1[[#This Row],[compare_value]],'otazka5-2'!B:C,2,FALSE)</f>
        <v>176165657201.73044</v>
      </c>
      <c r="G405" s="6">
        <f>otazka5_1[[#This Row],[sum_GDP_prev_year]]/otazka5_1[[#This Row],[sum_GDP]]-1</f>
        <v>6.9211497665917054E-2</v>
      </c>
      <c r="H405" s="6">
        <f>VLOOKUP(otazka5_1[[#This Row],[year]],'otazka5-3'!A:D,4,FALSE)</f>
        <v>6.4814251988916327E-2</v>
      </c>
      <c r="I405" s="11">
        <f>otazka5_1[[#This Row],[difference_food]]</f>
        <v>6.4814251988916327E-2</v>
      </c>
      <c r="J405" s="11">
        <f>otazka5_1[[#This Row],[difference_food]]-otazka5_1[[#This Row],[difference]]</f>
        <v>-4.3972456770007273E-3</v>
      </c>
    </row>
    <row r="406" spans="1:10" x14ac:dyDescent="0.3">
      <c r="A406">
        <v>2007</v>
      </c>
      <c r="B406">
        <v>176165657201.73044</v>
      </c>
      <c r="C406">
        <v>290854365</v>
      </c>
      <c r="D406" t="str">
        <f>_xlfn.CONCAT(otazka5_1[[#This Row],[year]],otazka5_1[[#This Row],[region_in_world]])</f>
        <v>2007Eastern Africa</v>
      </c>
      <c r="E406" t="s">
        <v>77</v>
      </c>
      <c r="F406">
        <f>VLOOKUP(otazka5_1[[#This Row],[compare_value]],'otazka5-2'!B:C,2,FALSE)</f>
        <v>197211197639.7243</v>
      </c>
      <c r="G406" s="6">
        <f>otazka5_1[[#This Row],[sum_GDP_prev_year]]/otazka5_1[[#This Row],[sum_GDP]]-1</f>
        <v>0.11946449025472794</v>
      </c>
      <c r="H406" s="6">
        <f>VLOOKUP(otazka5_1[[#This Row],[year]],'otazka5-3'!A:D,4,FALSE)</f>
        <v>6.9690608567981593E-2</v>
      </c>
      <c r="I406" s="11">
        <f>otazka5_1[[#This Row],[difference_food]]</f>
        <v>6.9690608567981593E-2</v>
      </c>
      <c r="J406" s="11">
        <f>otazka5_1[[#This Row],[difference_food]]-otazka5_1[[#This Row],[difference]]</f>
        <v>-4.9773881686746346E-2</v>
      </c>
    </row>
    <row r="407" spans="1:10" x14ac:dyDescent="0.3">
      <c r="A407">
        <v>2008</v>
      </c>
      <c r="B407">
        <v>197211197639.7243</v>
      </c>
      <c r="C407">
        <v>307661607</v>
      </c>
      <c r="D407" t="str">
        <f>_xlfn.CONCAT(otazka5_1[[#This Row],[year]],otazka5_1[[#This Row],[region_in_world]])</f>
        <v>2008Eastern Africa</v>
      </c>
      <c r="E407" t="s">
        <v>77</v>
      </c>
      <c r="F407">
        <f>VLOOKUP(otazka5_1[[#This Row],[compare_value]],'otazka5-2'!B:C,2,FALSE)</f>
        <v>208445183376.60986</v>
      </c>
      <c r="G407" s="6">
        <f>otazka5_1[[#This Row],[sum_GDP_prev_year]]/otazka5_1[[#This Row],[sum_GDP]]-1</f>
        <v>5.6964238701132874E-2</v>
      </c>
      <c r="H407" s="6">
        <f>VLOOKUP(otazka5_1[[#This Row],[year]],'otazka5-3'!A:D,4,FALSE)</f>
        <v>-6.6104853658739415E-2</v>
      </c>
      <c r="I407" s="11">
        <f>otazka5_1[[#This Row],[difference_food]]</f>
        <v>-6.6104853658739415E-2</v>
      </c>
      <c r="J407" s="11">
        <f>otazka5_1[[#This Row],[difference_food]]-otazka5_1[[#This Row],[difference]]</f>
        <v>-0.12306909235987229</v>
      </c>
    </row>
    <row r="408" spans="1:10" x14ac:dyDescent="0.3">
      <c r="A408">
        <v>2009</v>
      </c>
      <c r="B408">
        <v>208445183376.60986</v>
      </c>
      <c r="C408">
        <v>316405334</v>
      </c>
      <c r="D408" t="str">
        <f>_xlfn.CONCAT(otazka5_1[[#This Row],[year]],otazka5_1[[#This Row],[region_in_world]])</f>
        <v>2009Eastern Africa</v>
      </c>
      <c r="E408" t="s">
        <v>77</v>
      </c>
      <c r="F408">
        <f>VLOOKUP(otazka5_1[[#This Row],[compare_value]],'otazka5-2'!B:C,2,FALSE)</f>
        <v>226216422104.88049</v>
      </c>
      <c r="G408" s="6">
        <f>otazka5_1[[#This Row],[sum_GDP_prev_year]]/otazka5_1[[#This Row],[sum_GDP]]-1</f>
        <v>8.5256173543536873E-2</v>
      </c>
      <c r="H408" s="6">
        <f>VLOOKUP(otazka5_1[[#This Row],[year]],'otazka5-3'!A:D,4,FALSE)</f>
        <v>8.65414159438882E-3</v>
      </c>
      <c r="I408" s="11">
        <f>otazka5_1[[#This Row],[difference_food]]</f>
        <v>8.65414159438882E-3</v>
      </c>
      <c r="J408" s="11">
        <f>otazka5_1[[#This Row],[difference_food]]-otazka5_1[[#This Row],[difference]]</f>
        <v>-7.6602031949148053E-2</v>
      </c>
    </row>
    <row r="409" spans="1:10" x14ac:dyDescent="0.3">
      <c r="A409">
        <v>2010</v>
      </c>
      <c r="B409">
        <v>226216422104.88049</v>
      </c>
      <c r="C409">
        <v>326235685</v>
      </c>
      <c r="D409" t="str">
        <f>_xlfn.CONCAT(otazka5_1[[#This Row],[year]],otazka5_1[[#This Row],[region_in_world]])</f>
        <v>2010Eastern Africa</v>
      </c>
      <c r="E409" t="s">
        <v>77</v>
      </c>
      <c r="F409">
        <f>VLOOKUP(otazka5_1[[#This Row],[compare_value]],'otazka5-2'!B:C,2,FALSE)</f>
        <v>240534778933.04272</v>
      </c>
      <c r="G409" s="6">
        <f>otazka5_1[[#This Row],[sum_GDP_prev_year]]/otazka5_1[[#This Row],[sum_GDP]]-1</f>
        <v>6.3294948682036223E-2</v>
      </c>
      <c r="H409" s="6">
        <f>VLOOKUP(otazka5_1[[#This Row],[year]],'otazka5-3'!A:D,4,FALSE)</f>
        <v>1.7649010596465953E-2</v>
      </c>
      <c r="I409" s="11">
        <f>otazka5_1[[#This Row],[difference_food]]</f>
        <v>1.7649010596465953E-2</v>
      </c>
      <c r="J409" s="11">
        <f>otazka5_1[[#This Row],[difference_food]]-otazka5_1[[#This Row],[difference]]</f>
        <v>-4.564593808557027E-2</v>
      </c>
    </row>
    <row r="410" spans="1:10" x14ac:dyDescent="0.3">
      <c r="A410">
        <v>2011</v>
      </c>
      <c r="B410">
        <v>240534778933.04272</v>
      </c>
      <c r="C410">
        <v>334622426</v>
      </c>
      <c r="D410" t="str">
        <f>_xlfn.CONCAT(otazka5_1[[#This Row],[year]],otazka5_1[[#This Row],[region_in_world]])</f>
        <v>2011Eastern Africa</v>
      </c>
      <c r="E410" t="s">
        <v>77</v>
      </c>
      <c r="F410">
        <f>VLOOKUP(otazka5_1[[#This Row],[compare_value]],'otazka5-2'!B:C,2,FALSE)</f>
        <v>246169773719.97827</v>
      </c>
      <c r="G410" s="6">
        <f>otazka5_1[[#This Row],[sum_GDP_prev_year]]/otazka5_1[[#This Row],[sum_GDP]]-1</f>
        <v>2.3426943961829982E-2</v>
      </c>
      <c r="H410" s="6">
        <f>VLOOKUP(otazka5_1[[#This Row],[year]],'otazka5-3'!A:D,4,FALSE)</f>
        <v>0.13767871884343497</v>
      </c>
      <c r="I410" s="11">
        <f>otazka5_1[[#This Row],[difference_food]]</f>
        <v>0.13767871884343497</v>
      </c>
      <c r="J410" s="11">
        <f>otazka5_1[[#This Row],[difference_food]]-otazka5_1[[#This Row],[difference]]</f>
        <v>0.11425177488160498</v>
      </c>
    </row>
    <row r="411" spans="1:10" x14ac:dyDescent="0.3">
      <c r="A411">
        <v>2012</v>
      </c>
      <c r="B411">
        <v>246169773719.97827</v>
      </c>
      <c r="C411">
        <v>340845163</v>
      </c>
      <c r="D411" t="str">
        <f>_xlfn.CONCAT(otazka5_1[[#This Row],[year]],otazka5_1[[#This Row],[region_in_world]])</f>
        <v>2012Eastern Africa</v>
      </c>
      <c r="E411" t="s">
        <v>77</v>
      </c>
      <c r="F411">
        <f>VLOOKUP(otazka5_1[[#This Row],[compare_value]],'otazka5-2'!B:C,2,FALSE)</f>
        <v>261034233813.29004</v>
      </c>
      <c r="G411" s="6">
        <f>otazka5_1[[#This Row],[sum_GDP_prev_year]]/otazka5_1[[#This Row],[sum_GDP]]-1</f>
        <v>6.0382962004995377E-2</v>
      </c>
      <c r="H411" s="6">
        <f>VLOOKUP(otazka5_1[[#This Row],[year]],'otazka5-3'!A:D,4,FALSE)</f>
        <v>1.4444120421939211E-2</v>
      </c>
      <c r="I411" s="11">
        <f>otazka5_1[[#This Row],[difference_food]]</f>
        <v>1.4444120421939211E-2</v>
      </c>
      <c r="J411" s="11">
        <f>otazka5_1[[#This Row],[difference_food]]-otazka5_1[[#This Row],[difference]]</f>
        <v>-4.5938841583056167E-2</v>
      </c>
    </row>
    <row r="412" spans="1:10" x14ac:dyDescent="0.3">
      <c r="A412">
        <v>2013</v>
      </c>
      <c r="B412">
        <v>261034233813.29004</v>
      </c>
      <c r="C412">
        <v>350518640</v>
      </c>
      <c r="D412" t="str">
        <f>_xlfn.CONCAT(otazka5_1[[#This Row],[year]],otazka5_1[[#This Row],[region_in_world]])</f>
        <v>2013Eastern Africa</v>
      </c>
      <c r="E412" t="s">
        <v>77</v>
      </c>
      <c r="F412">
        <f>VLOOKUP(otazka5_1[[#This Row],[compare_value]],'otazka5-2'!B:C,2,FALSE)</f>
        <v>276515907344.2691</v>
      </c>
      <c r="G412" s="6">
        <f>otazka5_1[[#This Row],[sum_GDP_prev_year]]/otazka5_1[[#This Row],[sum_GDP]]-1</f>
        <v>5.9308977618823144E-2</v>
      </c>
      <c r="H412" s="6">
        <f>VLOOKUP(otazka5_1[[#This Row],[year]],'otazka5-3'!A:D,4,FALSE)</f>
        <v>9.2990573663269682E-3</v>
      </c>
      <c r="I412" s="11">
        <f>otazka5_1[[#This Row],[difference_food]]</f>
        <v>9.2990573663269682E-3</v>
      </c>
      <c r="J412" s="11">
        <f>otazka5_1[[#This Row],[difference_food]]-otazka5_1[[#This Row],[difference]]</f>
        <v>-5.0009920252496176E-2</v>
      </c>
    </row>
    <row r="413" spans="1:10" x14ac:dyDescent="0.3">
      <c r="A413">
        <v>2014</v>
      </c>
      <c r="B413">
        <v>276515907344.2691</v>
      </c>
      <c r="C413">
        <v>360413057</v>
      </c>
      <c r="D413" t="str">
        <f>_xlfn.CONCAT(otazka5_1[[#This Row],[year]],otazka5_1[[#This Row],[region_in_world]])</f>
        <v>2014Eastern Africa</v>
      </c>
      <c r="E413" t="s">
        <v>77</v>
      </c>
      <c r="F413">
        <f>VLOOKUP(otazka5_1[[#This Row],[compare_value]],'otazka5-2'!B:C,2,FALSE)</f>
        <v>290910014830.54059</v>
      </c>
      <c r="G413" s="6">
        <f>otazka5_1[[#This Row],[sum_GDP_prev_year]]/otazka5_1[[#This Row],[sum_GDP]]-1</f>
        <v>5.2055260127767067E-2</v>
      </c>
      <c r="H413" s="6">
        <f>VLOOKUP(otazka5_1[[#This Row],[year]],'otazka5-3'!A:D,4,FALSE)</f>
        <v>-2.2781240624816346E-2</v>
      </c>
      <c r="I413" s="11">
        <f>otazka5_1[[#This Row],[difference_food]]</f>
        <v>-2.2781240624816346E-2</v>
      </c>
      <c r="J413" s="11">
        <f>otazka5_1[[#This Row],[difference_food]]-otazka5_1[[#This Row],[difference]]</f>
        <v>-7.4836500752583412E-2</v>
      </c>
    </row>
    <row r="414" spans="1:10" x14ac:dyDescent="0.3">
      <c r="A414">
        <v>2015</v>
      </c>
      <c r="B414">
        <v>290910014830.54059</v>
      </c>
      <c r="C414">
        <v>370515491</v>
      </c>
      <c r="D414" t="str">
        <f>_xlfn.CONCAT(otazka5_1[[#This Row],[year]],otazka5_1[[#This Row],[region_in_world]])</f>
        <v>2015Eastern Africa</v>
      </c>
      <c r="E414" t="s">
        <v>77</v>
      </c>
      <c r="F414">
        <f>VLOOKUP(otazka5_1[[#This Row],[compare_value]],'otazka5-2'!B:C,2,FALSE)</f>
        <v>298824229357.24237</v>
      </c>
      <c r="G414" s="6">
        <f>otazka5_1[[#This Row],[sum_GDP_prev_year]]/otazka5_1[[#This Row],[sum_GDP]]-1</f>
        <v>2.7205026032919299E-2</v>
      </c>
      <c r="H414" s="6">
        <f>VLOOKUP(otazka5_1[[#This Row],[year]],'otazka5-3'!A:D,4,FALSE)</f>
        <v>-2.29841469308254E-2</v>
      </c>
      <c r="I414" s="11">
        <f>otazka5_1[[#This Row],[difference_food]]</f>
        <v>-2.29841469308254E-2</v>
      </c>
      <c r="J414" s="11">
        <f>otazka5_1[[#This Row],[difference_food]]-otazka5_1[[#This Row],[difference]]</f>
        <v>-5.0189172963744699E-2</v>
      </c>
    </row>
    <row r="415" spans="1:10" x14ac:dyDescent="0.3">
      <c r="A415">
        <v>2016</v>
      </c>
      <c r="B415">
        <v>298824229357.24237</v>
      </c>
      <c r="C415">
        <v>369987314</v>
      </c>
      <c r="D415" t="str">
        <f>_xlfn.CONCAT(otazka5_1[[#This Row],[year]],otazka5_1[[#This Row],[region_in_world]])</f>
        <v>2016Eastern Africa</v>
      </c>
      <c r="E415" t="s">
        <v>77</v>
      </c>
      <c r="F415">
        <f>VLOOKUP(otazka5_1[[#This Row],[compare_value]],'otazka5-2'!B:C,2,FALSE)</f>
        <v>315254055967.1051</v>
      </c>
      <c r="G415" s="6">
        <f>otazka5_1[[#This Row],[sum_GDP_prev_year]]/otazka5_1[[#This Row],[sum_GDP]]-1</f>
        <v>5.4981574436592906E-2</v>
      </c>
      <c r="H415" s="6">
        <f>VLOOKUP(otazka5_1[[#This Row],[year]],'otazka5-3'!A:D,4,FALSE)</f>
        <v>0.1264461416755307</v>
      </c>
      <c r="I415" s="11">
        <f>otazka5_1[[#This Row],[difference_food]]</f>
        <v>0.1264461416755307</v>
      </c>
      <c r="J415" s="11">
        <f>otazka5_1[[#This Row],[difference_food]]-otazka5_1[[#This Row],[difference]]</f>
        <v>7.1464567238937793E-2</v>
      </c>
    </row>
    <row r="416" spans="1:10" x14ac:dyDescent="0.3">
      <c r="A416">
        <v>2017</v>
      </c>
      <c r="B416">
        <v>315254055967.1051</v>
      </c>
      <c r="C416">
        <v>380410239</v>
      </c>
      <c r="D416" t="str">
        <f>_xlfn.CONCAT(otazka5_1[[#This Row],[year]],otazka5_1[[#This Row],[region_in_world]])</f>
        <v>2017Eastern Africa</v>
      </c>
      <c r="E416" t="s">
        <v>77</v>
      </c>
      <c r="F416">
        <f>VLOOKUP(otazka5_1[[#This Row],[compare_value]],'otazka5-2'!B:C,2,FALSE)</f>
        <v>332459751271.14276</v>
      </c>
      <c r="G416" s="6">
        <f>otazka5_1[[#This Row],[sum_GDP_prev_year]]/otazka5_1[[#This Row],[sum_GDP]]-1</f>
        <v>5.457723692485339E-2</v>
      </c>
      <c r="H416" s="6">
        <f>VLOOKUP(otazka5_1[[#This Row],[year]],'otazka5-3'!A:D,4,FALSE)</f>
        <v>2.5880996588368621E-2</v>
      </c>
      <c r="I416" s="11">
        <f>otazka5_1[[#This Row],[difference_food]]</f>
        <v>2.5880996588368621E-2</v>
      </c>
      <c r="J416" s="11">
        <f>otazka5_1[[#This Row],[difference_food]]-otazka5_1[[#This Row],[difference]]</f>
        <v>-2.8696240336484768E-2</v>
      </c>
    </row>
    <row r="417" spans="1:10" hidden="1" x14ac:dyDescent="0.3">
      <c r="A417">
        <v>2018</v>
      </c>
      <c r="B417">
        <v>332459751271.14276</v>
      </c>
      <c r="C417">
        <v>391023254</v>
      </c>
      <c r="D417" t="str">
        <f>_xlfn.CONCAT(otazka5_1[[#This Row],[year]],otazka5_1[[#This Row],[region_in_world]])</f>
        <v>2018Eastern Africa</v>
      </c>
      <c r="E417" t="s">
        <v>77</v>
      </c>
      <c r="F417">
        <f>VLOOKUP(otazka5_1[[#This Row],[compare_value]],'otazka5-2'!B:C,2,FALSE)</f>
        <v>348625474979.87793</v>
      </c>
      <c r="G417" s="6">
        <f>otazka5_1[[#This Row],[sum_GDP_prev_year]]/otazka5_1[[#This Row],[sum_GDP]]-1</f>
        <v>4.8624603871374905E-2</v>
      </c>
      <c r="H417" s="6" t="e">
        <f>VLOOKUP(otazka5_1[[#This Row],[year]],'otazka5-3'!A:D,4,FALSE)</f>
        <v>#N/A</v>
      </c>
      <c r="I417" s="11" t="e">
        <f>otazka5_1[[#This Row],[difference_food]]</f>
        <v>#N/A</v>
      </c>
      <c r="J417" s="11" t="e">
        <f>otazka5_1[[#This Row],[difference_food]]-otazka5_1[[#This Row],[difference]]</f>
        <v>#N/A</v>
      </c>
    </row>
    <row r="418" spans="1:10" hidden="1" x14ac:dyDescent="0.3">
      <c r="A418">
        <v>2019</v>
      </c>
      <c r="B418">
        <v>348625474979.87793</v>
      </c>
      <c r="C418">
        <v>401770089</v>
      </c>
      <c r="D418" t="str">
        <f>_xlfn.CONCAT(otazka5_1[[#This Row],[year]],otazka5_1[[#This Row],[region_in_world]])</f>
        <v>2019Eastern Africa</v>
      </c>
      <c r="E418" t="s">
        <v>77</v>
      </c>
      <c r="F418">
        <f>VLOOKUP(otazka5_1[[#This Row],[compare_value]],'otazka5-2'!B:C,2,FALSE)</f>
        <v>349365071974.64154</v>
      </c>
      <c r="G418" s="6">
        <f>otazka5_1[[#This Row],[sum_GDP_prev_year]]/otazka5_1[[#This Row],[sum_GDP]]-1</f>
        <v>2.1214657213626253E-3</v>
      </c>
      <c r="H418" s="6" t="e">
        <f>VLOOKUP(otazka5_1[[#This Row],[year]],'otazka5-3'!A:D,4,FALSE)</f>
        <v>#N/A</v>
      </c>
      <c r="I418" s="11" t="e">
        <f>otazka5_1[[#This Row],[difference_food]]</f>
        <v>#N/A</v>
      </c>
      <c r="J418" s="11" t="e">
        <f>otazka5_1[[#This Row],[difference_food]]-otazka5_1[[#This Row],[difference]]</f>
        <v>#N/A</v>
      </c>
    </row>
    <row r="419" spans="1:10" hidden="1" x14ac:dyDescent="0.3">
      <c r="A419">
        <v>2020</v>
      </c>
      <c r="B419">
        <v>349365071974.64154</v>
      </c>
      <c r="C419">
        <v>412610175</v>
      </c>
      <c r="D419" t="str">
        <f>_xlfn.CONCAT(otazka5_1[[#This Row],[year]],otazka5_1[[#This Row],[region_in_world]])</f>
        <v>2020Eastern Africa</v>
      </c>
      <c r="E419" t="s">
        <v>77</v>
      </c>
      <c r="F419" t="e">
        <f>VLOOKUP(otazka5_1[[#This Row],[compare_value]],'otazka5-2'!B:C,2,FALSE)</f>
        <v>#N/A</v>
      </c>
      <c r="G419" s="6" t="e">
        <f>otazka5_1[[#This Row],[sum_GDP_prev_year]]/otazka5_1[[#This Row],[sum_GDP]]-1</f>
        <v>#N/A</v>
      </c>
      <c r="H419" s="6" t="e">
        <f>VLOOKUP(otazka5_1[[#This Row],[year]],'otazka5-3'!A:D,4,FALSE)</f>
        <v>#N/A</v>
      </c>
      <c r="I419" s="11" t="e">
        <f>otazka5_1[[#This Row],[difference_food]]</f>
        <v>#N/A</v>
      </c>
      <c r="J419" s="11" t="e">
        <f>otazka5_1[[#This Row],[difference_food]]-otazka5_1[[#This Row],[difference]]</f>
        <v>#N/A</v>
      </c>
    </row>
    <row r="420" spans="1:10" hidden="1" x14ac:dyDescent="0.3">
      <c r="A420">
        <v>1960</v>
      </c>
      <c r="B420">
        <v>947574672268.33435</v>
      </c>
      <c r="C420">
        <v>785298374</v>
      </c>
      <c r="D420" t="str">
        <f>_xlfn.CONCAT(otazka5_1[[#This Row],[year]],otazka5_1[[#This Row],[region_in_world]])</f>
        <v>1960Eastern Asia</v>
      </c>
      <c r="E420" t="s">
        <v>78</v>
      </c>
      <c r="F420">
        <f>VLOOKUP(otazka5_1[[#This Row],[compare_value]],'otazka5-2'!B:C,2,FALSE)</f>
        <v>1020875108586.365</v>
      </c>
      <c r="G420" s="6">
        <f>otazka5_1[[#This Row],[sum_GDP_prev_year]]/otazka5_1[[#This Row],[sum_GDP]]-1</f>
        <v>7.7355841669513703E-2</v>
      </c>
      <c r="H420" s="6" t="e">
        <f>VLOOKUP(otazka5_1[[#This Row],[year]],'otazka5-3'!A:D,4,FALSE)</f>
        <v>#N/A</v>
      </c>
      <c r="I420" s="11" t="e">
        <f>otazka5_1[[#This Row],[difference_food]]</f>
        <v>#N/A</v>
      </c>
      <c r="J420" s="11" t="e">
        <f>otazka5_1[[#This Row],[difference_food]]-otazka5_1[[#This Row],[difference]]</f>
        <v>#N/A</v>
      </c>
    </row>
    <row r="421" spans="1:10" hidden="1" x14ac:dyDescent="0.3">
      <c r="A421">
        <v>1961</v>
      </c>
      <c r="B421">
        <v>1020875108586.365</v>
      </c>
      <c r="C421">
        <v>783318773</v>
      </c>
      <c r="D421" t="str">
        <f>_xlfn.CONCAT(otazka5_1[[#This Row],[year]],otazka5_1[[#This Row],[region_in_world]])</f>
        <v>1961Eastern Asia</v>
      </c>
      <c r="E421" t="s">
        <v>78</v>
      </c>
      <c r="F421">
        <f>VLOOKUP(otazka5_1[[#This Row],[compare_value]],'otazka5-2'!B:C,2,FALSE)</f>
        <v>1097657600558.603</v>
      </c>
      <c r="G421" s="6">
        <f>otazka5_1[[#This Row],[sum_GDP_prev_year]]/otazka5_1[[#This Row],[sum_GDP]]-1</f>
        <v>7.5212424444906834E-2</v>
      </c>
      <c r="H421" s="6" t="e">
        <f>VLOOKUP(otazka5_1[[#This Row],[year]],'otazka5-3'!A:D,4,FALSE)</f>
        <v>#N/A</v>
      </c>
      <c r="I421" s="11" t="e">
        <f>otazka5_1[[#This Row],[difference_food]]</f>
        <v>#N/A</v>
      </c>
      <c r="J421" s="11" t="e">
        <f>otazka5_1[[#This Row],[difference_food]]-otazka5_1[[#This Row],[difference]]</f>
        <v>#N/A</v>
      </c>
    </row>
    <row r="422" spans="1:10" hidden="1" x14ac:dyDescent="0.3">
      <c r="A422">
        <v>1962</v>
      </c>
      <c r="B422">
        <v>1097657600558.603</v>
      </c>
      <c r="C422">
        <v>790521230</v>
      </c>
      <c r="D422" t="str">
        <f>_xlfn.CONCAT(otazka5_1[[#This Row],[year]],otazka5_1[[#This Row],[region_in_world]])</f>
        <v>1962Eastern Asia</v>
      </c>
      <c r="E422" t="s">
        <v>78</v>
      </c>
      <c r="F422">
        <f>VLOOKUP(otazka5_1[[#This Row],[compare_value]],'otazka5-2'!B:C,2,FALSE)</f>
        <v>1193309163634.2959</v>
      </c>
      <c r="G422" s="6">
        <f>otazka5_1[[#This Row],[sum_GDP_prev_year]]/otazka5_1[[#This Row],[sum_GDP]]-1</f>
        <v>8.7141530316025007E-2</v>
      </c>
      <c r="H422" s="6" t="e">
        <f>VLOOKUP(otazka5_1[[#This Row],[year]],'otazka5-3'!A:D,4,FALSE)</f>
        <v>#N/A</v>
      </c>
      <c r="I422" s="11" t="e">
        <f>otazka5_1[[#This Row],[difference_food]]</f>
        <v>#N/A</v>
      </c>
      <c r="J422" s="11" t="e">
        <f>otazka5_1[[#This Row],[difference_food]]-otazka5_1[[#This Row],[difference]]</f>
        <v>#N/A</v>
      </c>
    </row>
    <row r="423" spans="1:10" hidden="1" x14ac:dyDescent="0.3">
      <c r="A423">
        <v>1963</v>
      </c>
      <c r="B423">
        <v>1193309163634.2959</v>
      </c>
      <c r="C423">
        <v>808917647</v>
      </c>
      <c r="D423" t="str">
        <f>_xlfn.CONCAT(otazka5_1[[#This Row],[year]],otazka5_1[[#This Row],[region_in_world]])</f>
        <v>1963Eastern Asia</v>
      </c>
      <c r="E423" t="s">
        <v>78</v>
      </c>
      <c r="F423">
        <f>VLOOKUP(otazka5_1[[#This Row],[compare_value]],'otazka5-2'!B:C,2,FALSE)</f>
        <v>1337901974689.0759</v>
      </c>
      <c r="G423" s="6">
        <f>otazka5_1[[#This Row],[sum_GDP_prev_year]]/otazka5_1[[#This Row],[sum_GDP]]-1</f>
        <v>0.12116961426359429</v>
      </c>
      <c r="H423" s="6" t="e">
        <f>VLOOKUP(otazka5_1[[#This Row],[year]],'otazka5-3'!A:D,4,FALSE)</f>
        <v>#N/A</v>
      </c>
      <c r="I423" s="11" t="e">
        <f>otazka5_1[[#This Row],[difference_food]]</f>
        <v>#N/A</v>
      </c>
      <c r="J423" s="11" t="e">
        <f>otazka5_1[[#This Row],[difference_food]]-otazka5_1[[#This Row],[difference]]</f>
        <v>#N/A</v>
      </c>
    </row>
    <row r="424" spans="1:10" hidden="1" x14ac:dyDescent="0.3">
      <c r="A424">
        <v>1964</v>
      </c>
      <c r="B424">
        <v>1337901974689.0759</v>
      </c>
      <c r="C424">
        <v>826746755</v>
      </c>
      <c r="D424" t="str">
        <f>_xlfn.CONCAT(otazka5_1[[#This Row],[year]],otazka5_1[[#This Row],[region_in_world]])</f>
        <v>1964Eastern Asia</v>
      </c>
      <c r="E424" t="s">
        <v>78</v>
      </c>
      <c r="F424">
        <f>VLOOKUP(otazka5_1[[#This Row],[compare_value]],'otazka5-2'!B:C,2,FALSE)</f>
        <v>1430343223665.2651</v>
      </c>
      <c r="G424" s="6">
        <f>otazka5_1[[#This Row],[sum_GDP_prev_year]]/otazka5_1[[#This Row],[sum_GDP]]-1</f>
        <v>6.9094186812656666E-2</v>
      </c>
      <c r="H424" s="6" t="e">
        <f>VLOOKUP(otazka5_1[[#This Row],[year]],'otazka5-3'!A:D,4,FALSE)</f>
        <v>#N/A</v>
      </c>
      <c r="I424" s="11" t="e">
        <f>otazka5_1[[#This Row],[difference_food]]</f>
        <v>#N/A</v>
      </c>
      <c r="J424" s="11" t="e">
        <f>otazka5_1[[#This Row],[difference_food]]-otazka5_1[[#This Row],[difference]]</f>
        <v>#N/A</v>
      </c>
    </row>
    <row r="425" spans="1:10" hidden="1" x14ac:dyDescent="0.3">
      <c r="A425">
        <v>1965</v>
      </c>
      <c r="B425">
        <v>1430343223665.2651</v>
      </c>
      <c r="C425">
        <v>845439574</v>
      </c>
      <c r="D425" t="str">
        <f>_xlfn.CONCAT(otazka5_1[[#This Row],[year]],otazka5_1[[#This Row],[region_in_world]])</f>
        <v>1965Eastern Asia</v>
      </c>
      <c r="E425" t="s">
        <v>78</v>
      </c>
      <c r="F425">
        <f>VLOOKUP(otazka5_1[[#This Row],[compare_value]],'otazka5-2'!B:C,2,FALSE)</f>
        <v>1581415491468.7544</v>
      </c>
      <c r="G425" s="6">
        <f>otazka5_1[[#This Row],[sum_GDP_prev_year]]/otazka5_1[[#This Row],[sum_GDP]]-1</f>
        <v>0.10561959206991278</v>
      </c>
      <c r="H425" s="6" t="e">
        <f>VLOOKUP(otazka5_1[[#This Row],[year]],'otazka5-3'!A:D,4,FALSE)</f>
        <v>#N/A</v>
      </c>
      <c r="I425" s="11" t="e">
        <f>otazka5_1[[#This Row],[difference_food]]</f>
        <v>#N/A</v>
      </c>
      <c r="J425" s="11" t="e">
        <f>otazka5_1[[#This Row],[difference_food]]-otazka5_1[[#This Row],[difference]]</f>
        <v>#N/A</v>
      </c>
    </row>
    <row r="426" spans="1:10" hidden="1" x14ac:dyDescent="0.3">
      <c r="A426">
        <v>1966</v>
      </c>
      <c r="B426">
        <v>1581415491468.7544</v>
      </c>
      <c r="C426">
        <v>867316471</v>
      </c>
      <c r="D426" t="str">
        <f>_xlfn.CONCAT(otazka5_1[[#This Row],[year]],otazka5_1[[#This Row],[region_in_world]])</f>
        <v>1966Eastern Asia</v>
      </c>
      <c r="E426" t="s">
        <v>78</v>
      </c>
      <c r="F426">
        <f>VLOOKUP(otazka5_1[[#This Row],[compare_value]],'otazka5-2'!B:C,2,FALSE)</f>
        <v>1729226934927.5686</v>
      </c>
      <c r="G426" s="6">
        <f>otazka5_1[[#This Row],[sum_GDP_prev_year]]/otazka5_1[[#This Row],[sum_GDP]]-1</f>
        <v>9.3467810487636527E-2</v>
      </c>
      <c r="H426" s="6" t="e">
        <f>VLOOKUP(otazka5_1[[#This Row],[year]],'otazka5-3'!A:D,4,FALSE)</f>
        <v>#N/A</v>
      </c>
      <c r="I426" s="11" t="e">
        <f>otazka5_1[[#This Row],[difference_food]]</f>
        <v>#N/A</v>
      </c>
      <c r="J426" s="11" t="e">
        <f>otazka5_1[[#This Row],[difference_food]]-otazka5_1[[#This Row],[difference]]</f>
        <v>#N/A</v>
      </c>
    </row>
    <row r="427" spans="1:10" hidden="1" x14ac:dyDescent="0.3">
      <c r="A427">
        <v>1967</v>
      </c>
      <c r="B427">
        <v>1729226934927.5686</v>
      </c>
      <c r="C427">
        <v>888282783</v>
      </c>
      <c r="D427" t="str">
        <f>_xlfn.CONCAT(otazka5_1[[#This Row],[year]],otazka5_1[[#This Row],[region_in_world]])</f>
        <v>1967Eastern Asia</v>
      </c>
      <c r="E427" t="s">
        <v>78</v>
      </c>
      <c r="F427">
        <f>VLOOKUP(otazka5_1[[#This Row],[compare_value]],'otazka5-2'!B:C,2,FALSE)</f>
        <v>1926641305220.6958</v>
      </c>
      <c r="G427" s="6">
        <f>otazka5_1[[#This Row],[sum_GDP_prev_year]]/otazka5_1[[#This Row],[sum_GDP]]-1</f>
        <v>0.1141633676330609</v>
      </c>
      <c r="H427" s="6" t="e">
        <f>VLOOKUP(otazka5_1[[#This Row],[year]],'otazka5-3'!A:D,4,FALSE)</f>
        <v>#N/A</v>
      </c>
      <c r="I427" s="11" t="e">
        <f>otazka5_1[[#This Row],[difference_food]]</f>
        <v>#N/A</v>
      </c>
      <c r="J427" s="11" t="e">
        <f>otazka5_1[[#This Row],[difference_food]]-otazka5_1[[#This Row],[difference]]</f>
        <v>#N/A</v>
      </c>
    </row>
    <row r="428" spans="1:10" hidden="1" x14ac:dyDescent="0.3">
      <c r="A428">
        <v>1968</v>
      </c>
      <c r="B428">
        <v>1926641305220.6958</v>
      </c>
      <c r="C428">
        <v>910162002</v>
      </c>
      <c r="D428" t="str">
        <f>_xlfn.CONCAT(otazka5_1[[#This Row],[year]],otazka5_1[[#This Row],[region_in_world]])</f>
        <v>1968Eastern Asia</v>
      </c>
      <c r="E428" t="s">
        <v>78</v>
      </c>
      <c r="F428">
        <f>VLOOKUP(otazka5_1[[#This Row],[compare_value]],'otazka5-2'!B:C,2,FALSE)</f>
        <v>2173767952196.4395</v>
      </c>
      <c r="G428" s="6">
        <f>otazka5_1[[#This Row],[sum_GDP_prev_year]]/otazka5_1[[#This Row],[sum_GDP]]-1</f>
        <v>0.12826811420791961</v>
      </c>
      <c r="H428" s="6" t="e">
        <f>VLOOKUP(otazka5_1[[#This Row],[year]],'otazka5-3'!A:D,4,FALSE)</f>
        <v>#N/A</v>
      </c>
      <c r="I428" s="11" t="e">
        <f>otazka5_1[[#This Row],[difference_food]]</f>
        <v>#N/A</v>
      </c>
      <c r="J428" s="11" t="e">
        <f>otazka5_1[[#This Row],[difference_food]]-otazka5_1[[#This Row],[difference]]</f>
        <v>#N/A</v>
      </c>
    </row>
    <row r="429" spans="1:10" hidden="1" x14ac:dyDescent="0.3">
      <c r="A429">
        <v>1969</v>
      </c>
      <c r="B429">
        <v>2173767952196.4395</v>
      </c>
      <c r="C429">
        <v>933652166</v>
      </c>
      <c r="D429" t="str">
        <f>_xlfn.CONCAT(otazka5_1[[#This Row],[year]],otazka5_1[[#This Row],[region_in_world]])</f>
        <v>1969Eastern Asia</v>
      </c>
      <c r="E429" t="s">
        <v>78</v>
      </c>
      <c r="F429">
        <f>VLOOKUP(otazka5_1[[#This Row],[compare_value]],'otazka5-2'!B:C,2,FALSE)</f>
        <v>2218991621482.3438</v>
      </c>
      <c r="G429" s="6">
        <f>otazka5_1[[#This Row],[sum_GDP_prev_year]]/otazka5_1[[#This Row],[sum_GDP]]-1</f>
        <v>2.0804276390315346E-2</v>
      </c>
      <c r="H429" s="6" t="e">
        <f>VLOOKUP(otazka5_1[[#This Row],[year]],'otazka5-3'!A:D,4,FALSE)</f>
        <v>#N/A</v>
      </c>
      <c r="I429" s="11" t="e">
        <f>otazka5_1[[#This Row],[difference_food]]</f>
        <v>#N/A</v>
      </c>
      <c r="J429" s="11" t="e">
        <f>otazka5_1[[#This Row],[difference_food]]-otazka5_1[[#This Row],[difference]]</f>
        <v>#N/A</v>
      </c>
    </row>
    <row r="430" spans="1:10" hidden="1" x14ac:dyDescent="0.3">
      <c r="A430">
        <v>1970</v>
      </c>
      <c r="B430">
        <v>2218991621482.3438</v>
      </c>
      <c r="C430">
        <v>957917827</v>
      </c>
      <c r="D430" t="str">
        <f>_xlfn.CONCAT(otazka5_1[[#This Row],[year]],otazka5_1[[#This Row],[region_in_world]])</f>
        <v>1970Eastern Asia</v>
      </c>
      <c r="E430" t="s">
        <v>78</v>
      </c>
      <c r="F430">
        <f>VLOOKUP(otazka5_1[[#This Row],[compare_value]],'otazka5-2'!B:C,2,FALSE)</f>
        <v>2331652753641.1104</v>
      </c>
      <c r="G430" s="6">
        <f>otazka5_1[[#This Row],[sum_GDP_prev_year]]/otazka5_1[[#This Row],[sum_GDP]]-1</f>
        <v>5.0771319309221186E-2</v>
      </c>
      <c r="H430" s="6" t="e">
        <f>VLOOKUP(otazka5_1[[#This Row],[year]],'otazka5-3'!A:D,4,FALSE)</f>
        <v>#N/A</v>
      </c>
      <c r="I430" s="11" t="e">
        <f>otazka5_1[[#This Row],[difference_food]]</f>
        <v>#N/A</v>
      </c>
      <c r="J430" s="11" t="e">
        <f>otazka5_1[[#This Row],[difference_food]]-otazka5_1[[#This Row],[difference]]</f>
        <v>#N/A</v>
      </c>
    </row>
    <row r="431" spans="1:10" hidden="1" x14ac:dyDescent="0.3">
      <c r="A431">
        <v>1971</v>
      </c>
      <c r="B431">
        <v>2331652753641.1104</v>
      </c>
      <c r="C431">
        <v>983730004</v>
      </c>
      <c r="D431" t="str">
        <f>_xlfn.CONCAT(otazka5_1[[#This Row],[year]],otazka5_1[[#This Row],[region_in_world]])</f>
        <v>1971Eastern Asia</v>
      </c>
      <c r="E431" t="s">
        <v>78</v>
      </c>
      <c r="F431">
        <f>VLOOKUP(otazka5_1[[#This Row],[compare_value]],'otazka5-2'!B:C,2,FALSE)</f>
        <v>2518385876542.0522</v>
      </c>
      <c r="G431" s="6">
        <f>otazka5_1[[#This Row],[sum_GDP_prev_year]]/otazka5_1[[#This Row],[sum_GDP]]-1</f>
        <v>8.0086163177316649E-2</v>
      </c>
      <c r="H431" s="6" t="e">
        <f>VLOOKUP(otazka5_1[[#This Row],[year]],'otazka5-3'!A:D,4,FALSE)</f>
        <v>#N/A</v>
      </c>
      <c r="I431" s="11" t="e">
        <f>otazka5_1[[#This Row],[difference_food]]</f>
        <v>#N/A</v>
      </c>
      <c r="J431" s="11" t="e">
        <f>otazka5_1[[#This Row],[difference_food]]-otazka5_1[[#This Row],[difference]]</f>
        <v>#N/A</v>
      </c>
    </row>
    <row r="432" spans="1:10" hidden="1" x14ac:dyDescent="0.3">
      <c r="A432">
        <v>1972</v>
      </c>
      <c r="B432">
        <v>2518385876542.0522</v>
      </c>
      <c r="C432">
        <v>1006847006</v>
      </c>
      <c r="D432" t="str">
        <f>_xlfn.CONCAT(otazka5_1[[#This Row],[year]],otazka5_1[[#This Row],[region_in_world]])</f>
        <v>1972Eastern Asia</v>
      </c>
      <c r="E432" t="s">
        <v>78</v>
      </c>
      <c r="F432">
        <f>VLOOKUP(otazka5_1[[#This Row],[compare_value]],'otazka5-2'!B:C,2,FALSE)</f>
        <v>2725972952056.3076</v>
      </c>
      <c r="G432" s="6">
        <f>otazka5_1[[#This Row],[sum_GDP_prev_year]]/otazka5_1[[#This Row],[sum_GDP]]-1</f>
        <v>8.2428621224357013E-2</v>
      </c>
      <c r="H432" s="6" t="e">
        <f>VLOOKUP(otazka5_1[[#This Row],[year]],'otazka5-3'!A:D,4,FALSE)</f>
        <v>#N/A</v>
      </c>
      <c r="I432" s="11" t="e">
        <f>otazka5_1[[#This Row],[difference_food]]</f>
        <v>#N/A</v>
      </c>
      <c r="J432" s="11" t="e">
        <f>otazka5_1[[#This Row],[difference_food]]-otazka5_1[[#This Row],[difference]]</f>
        <v>#N/A</v>
      </c>
    </row>
    <row r="433" spans="1:10" hidden="1" x14ac:dyDescent="0.3">
      <c r="A433">
        <v>1973</v>
      </c>
      <c r="B433">
        <v>2725972952056.3076</v>
      </c>
      <c r="C433">
        <v>1028991749</v>
      </c>
      <c r="D433" t="str">
        <f>_xlfn.CONCAT(otazka5_1[[#This Row],[year]],otazka5_1[[#This Row],[region_in_world]])</f>
        <v>1973Eastern Asia</v>
      </c>
      <c r="E433" t="s">
        <v>78</v>
      </c>
      <c r="F433">
        <f>VLOOKUP(otazka5_1[[#This Row],[compare_value]],'otazka5-2'!B:C,2,FALSE)</f>
        <v>2710058255186.6753</v>
      </c>
      <c r="G433" s="6">
        <f>otazka5_1[[#This Row],[sum_GDP_prev_year]]/otazka5_1[[#This Row],[sum_GDP]]-1</f>
        <v>-5.8381712326335267E-3</v>
      </c>
      <c r="H433" s="6" t="e">
        <f>VLOOKUP(otazka5_1[[#This Row],[year]],'otazka5-3'!A:D,4,FALSE)</f>
        <v>#N/A</v>
      </c>
      <c r="I433" s="11" t="e">
        <f>otazka5_1[[#This Row],[difference_food]]</f>
        <v>#N/A</v>
      </c>
      <c r="J433" s="11" t="e">
        <f>otazka5_1[[#This Row],[difference_food]]-otazka5_1[[#This Row],[difference]]</f>
        <v>#N/A</v>
      </c>
    </row>
    <row r="434" spans="1:10" hidden="1" x14ac:dyDescent="0.3">
      <c r="A434">
        <v>1974</v>
      </c>
      <c r="B434">
        <v>2710058255186.6753</v>
      </c>
      <c r="C434">
        <v>1049582066</v>
      </c>
      <c r="D434" t="str">
        <f>_xlfn.CONCAT(otazka5_1[[#This Row],[year]],otazka5_1[[#This Row],[region_in_world]])</f>
        <v>1974Eastern Asia</v>
      </c>
      <c r="E434" t="s">
        <v>78</v>
      </c>
      <c r="F434">
        <f>VLOOKUP(otazka5_1[[#This Row],[compare_value]],'otazka5-2'!B:C,2,FALSE)</f>
        <v>2810018538683.8867</v>
      </c>
      <c r="G434" s="6">
        <f>otazka5_1[[#This Row],[sum_GDP_prev_year]]/otazka5_1[[#This Row],[sum_GDP]]-1</f>
        <v>3.6884920575379176E-2</v>
      </c>
      <c r="H434" s="6" t="e">
        <f>VLOOKUP(otazka5_1[[#This Row],[year]],'otazka5-3'!A:D,4,FALSE)</f>
        <v>#N/A</v>
      </c>
      <c r="I434" s="11" t="e">
        <f>otazka5_1[[#This Row],[difference_food]]</f>
        <v>#N/A</v>
      </c>
      <c r="J434" s="11" t="e">
        <f>otazka5_1[[#This Row],[difference_food]]-otazka5_1[[#This Row],[difference]]</f>
        <v>#N/A</v>
      </c>
    </row>
    <row r="435" spans="1:10" hidden="1" x14ac:dyDescent="0.3">
      <c r="A435">
        <v>1975</v>
      </c>
      <c r="B435">
        <v>2810018538683.8867</v>
      </c>
      <c r="C435">
        <v>1067710325</v>
      </c>
      <c r="D435" t="str">
        <f>_xlfn.CONCAT(otazka5_1[[#This Row],[year]],otazka5_1[[#This Row],[region_in_world]])</f>
        <v>1975Eastern Asia</v>
      </c>
      <c r="E435" t="s">
        <v>78</v>
      </c>
      <c r="F435">
        <f>VLOOKUP(otazka5_1[[#This Row],[compare_value]],'otazka5-2'!B:C,2,FALSE)</f>
        <v>2920337687718.7202</v>
      </c>
      <c r="G435" s="6">
        <f>otazka5_1[[#This Row],[sum_GDP_prev_year]]/otazka5_1[[#This Row],[sum_GDP]]-1</f>
        <v>3.9259224633622303E-2</v>
      </c>
      <c r="H435" s="6" t="e">
        <f>VLOOKUP(otazka5_1[[#This Row],[year]],'otazka5-3'!A:D,4,FALSE)</f>
        <v>#N/A</v>
      </c>
      <c r="I435" s="11" t="e">
        <f>otazka5_1[[#This Row],[difference_food]]</f>
        <v>#N/A</v>
      </c>
      <c r="J435" s="11" t="e">
        <f>otazka5_1[[#This Row],[difference_food]]-otazka5_1[[#This Row],[difference]]</f>
        <v>#N/A</v>
      </c>
    </row>
    <row r="436" spans="1:10" hidden="1" x14ac:dyDescent="0.3">
      <c r="A436">
        <v>1976</v>
      </c>
      <c r="B436">
        <v>2920337687718.7202</v>
      </c>
      <c r="C436">
        <v>1083826523</v>
      </c>
      <c r="D436" t="str">
        <f>_xlfn.CONCAT(otazka5_1[[#This Row],[year]],otazka5_1[[#This Row],[region_in_world]])</f>
        <v>1976Eastern Asia</v>
      </c>
      <c r="E436" t="s">
        <v>78</v>
      </c>
      <c r="F436">
        <f>VLOOKUP(otazka5_1[[#This Row],[compare_value]],'otazka5-2'!B:C,2,FALSE)</f>
        <v>3067394071163.4185</v>
      </c>
      <c r="G436" s="6">
        <f>otazka5_1[[#This Row],[sum_GDP_prev_year]]/otazka5_1[[#This Row],[sum_GDP]]-1</f>
        <v>5.0355951663786591E-2</v>
      </c>
      <c r="H436" s="6" t="e">
        <f>VLOOKUP(otazka5_1[[#This Row],[year]],'otazka5-3'!A:D,4,FALSE)</f>
        <v>#N/A</v>
      </c>
      <c r="I436" s="11" t="e">
        <f>otazka5_1[[#This Row],[difference_food]]</f>
        <v>#N/A</v>
      </c>
      <c r="J436" s="11" t="e">
        <f>otazka5_1[[#This Row],[difference_food]]-otazka5_1[[#This Row],[difference]]</f>
        <v>#N/A</v>
      </c>
    </row>
    <row r="437" spans="1:10" hidden="1" x14ac:dyDescent="0.3">
      <c r="A437">
        <v>1977</v>
      </c>
      <c r="B437">
        <v>3067394071163.4185</v>
      </c>
      <c r="C437">
        <v>1098322495</v>
      </c>
      <c r="D437" t="str">
        <f>_xlfn.CONCAT(otazka5_1[[#This Row],[year]],otazka5_1[[#This Row],[region_in_world]])</f>
        <v>1977Eastern Asia</v>
      </c>
      <c r="E437" t="s">
        <v>78</v>
      </c>
      <c r="F437">
        <f>VLOOKUP(otazka5_1[[#This Row],[compare_value]],'otazka5-2'!B:C,2,FALSE)</f>
        <v>3253013321797.6016</v>
      </c>
      <c r="G437" s="6">
        <f>otazka5_1[[#This Row],[sum_GDP_prev_year]]/otazka5_1[[#This Row],[sum_GDP]]-1</f>
        <v>6.051366284468962E-2</v>
      </c>
      <c r="H437" s="6" t="e">
        <f>VLOOKUP(otazka5_1[[#This Row],[year]],'otazka5-3'!A:D,4,FALSE)</f>
        <v>#N/A</v>
      </c>
      <c r="I437" s="11" t="e">
        <f>otazka5_1[[#This Row],[difference_food]]</f>
        <v>#N/A</v>
      </c>
      <c r="J437" s="11" t="e">
        <f>otazka5_1[[#This Row],[difference_food]]-otazka5_1[[#This Row],[difference]]</f>
        <v>#N/A</v>
      </c>
    </row>
    <row r="438" spans="1:10" hidden="1" x14ac:dyDescent="0.3">
      <c r="A438">
        <v>1978</v>
      </c>
      <c r="B438">
        <v>3253013321797.6016</v>
      </c>
      <c r="C438">
        <v>1112714685</v>
      </c>
      <c r="D438" t="str">
        <f>_xlfn.CONCAT(otazka5_1[[#This Row],[year]],otazka5_1[[#This Row],[region_in_world]])</f>
        <v>1978Eastern Asia</v>
      </c>
      <c r="E438" t="s">
        <v>78</v>
      </c>
      <c r="F438">
        <f>VLOOKUP(otazka5_1[[#This Row],[compare_value]],'otazka5-2'!B:C,2,FALSE)</f>
        <v>3444465256504.0439</v>
      </c>
      <c r="G438" s="6">
        <f>otazka5_1[[#This Row],[sum_GDP_prev_year]]/otazka5_1[[#This Row],[sum_GDP]]-1</f>
        <v>5.8853719849092601E-2</v>
      </c>
      <c r="H438" s="6" t="e">
        <f>VLOOKUP(otazka5_1[[#This Row],[year]],'otazka5-3'!A:D,4,FALSE)</f>
        <v>#N/A</v>
      </c>
      <c r="I438" s="11" t="e">
        <f>otazka5_1[[#This Row],[difference_food]]</f>
        <v>#N/A</v>
      </c>
      <c r="J438" s="11" t="e">
        <f>otazka5_1[[#This Row],[difference_food]]-otazka5_1[[#This Row],[difference]]</f>
        <v>#N/A</v>
      </c>
    </row>
    <row r="439" spans="1:10" hidden="1" x14ac:dyDescent="0.3">
      <c r="A439">
        <v>1979</v>
      </c>
      <c r="B439">
        <v>3444465256504.0439</v>
      </c>
      <c r="C439">
        <v>1127358936</v>
      </c>
      <c r="D439" t="str">
        <f>_xlfn.CONCAT(otazka5_1[[#This Row],[year]],otazka5_1[[#This Row],[region_in_world]])</f>
        <v>1979Eastern Asia</v>
      </c>
      <c r="E439" t="s">
        <v>78</v>
      </c>
      <c r="F439">
        <f>VLOOKUP(otazka5_1[[#This Row],[compare_value]],'otazka5-2'!B:C,2,FALSE)</f>
        <v>3554595833275.3296</v>
      </c>
      <c r="G439" s="6">
        <f>otazka5_1[[#This Row],[sum_GDP_prev_year]]/otazka5_1[[#This Row],[sum_GDP]]-1</f>
        <v>3.1973200067363372E-2</v>
      </c>
      <c r="H439" s="6" t="e">
        <f>VLOOKUP(otazka5_1[[#This Row],[year]],'otazka5-3'!A:D,4,FALSE)</f>
        <v>#N/A</v>
      </c>
      <c r="I439" s="11" t="e">
        <f>otazka5_1[[#This Row],[difference_food]]</f>
        <v>#N/A</v>
      </c>
      <c r="J439" s="11" t="e">
        <f>otazka5_1[[#This Row],[difference_food]]-otazka5_1[[#This Row],[difference]]</f>
        <v>#N/A</v>
      </c>
    </row>
    <row r="440" spans="1:10" hidden="1" x14ac:dyDescent="0.3">
      <c r="A440">
        <v>1980</v>
      </c>
      <c r="B440">
        <v>3554595833275.3296</v>
      </c>
      <c r="C440">
        <v>1141228875</v>
      </c>
      <c r="D440" t="str">
        <f>_xlfn.CONCAT(otazka5_1[[#This Row],[year]],otazka5_1[[#This Row],[region_in_world]])</f>
        <v>1980Eastern Asia</v>
      </c>
      <c r="E440" t="s">
        <v>78</v>
      </c>
      <c r="F440">
        <f>VLOOKUP(otazka5_1[[#This Row],[compare_value]],'otazka5-2'!B:C,2,FALSE)</f>
        <v>3716798840818.5425</v>
      </c>
      <c r="G440" s="6">
        <f>otazka5_1[[#This Row],[sum_GDP_prev_year]]/otazka5_1[[#This Row],[sum_GDP]]-1</f>
        <v>4.5631912923769224E-2</v>
      </c>
      <c r="H440" s="6" t="e">
        <f>VLOOKUP(otazka5_1[[#This Row],[year]],'otazka5-3'!A:D,4,FALSE)</f>
        <v>#N/A</v>
      </c>
      <c r="I440" s="11" t="e">
        <f>otazka5_1[[#This Row],[difference_food]]</f>
        <v>#N/A</v>
      </c>
      <c r="J440" s="11" t="e">
        <f>otazka5_1[[#This Row],[difference_food]]-otazka5_1[[#This Row],[difference]]</f>
        <v>#N/A</v>
      </c>
    </row>
    <row r="441" spans="1:10" hidden="1" x14ac:dyDescent="0.3">
      <c r="A441">
        <v>1981</v>
      </c>
      <c r="B441">
        <v>3716798840818.5425</v>
      </c>
      <c r="C441">
        <v>1157186123</v>
      </c>
      <c r="D441" t="str">
        <f>_xlfn.CONCAT(otazka5_1[[#This Row],[year]],otazka5_1[[#This Row],[region_in_world]])</f>
        <v>1981Eastern Asia</v>
      </c>
      <c r="E441" t="s">
        <v>78</v>
      </c>
      <c r="F441">
        <f>VLOOKUP(otazka5_1[[#This Row],[compare_value]],'otazka5-2'!B:C,2,FALSE)</f>
        <v>3867814140652.3169</v>
      </c>
      <c r="G441" s="6">
        <f>otazka5_1[[#This Row],[sum_GDP_prev_year]]/otazka5_1[[#This Row],[sum_GDP]]-1</f>
        <v>4.0630474314428122E-2</v>
      </c>
      <c r="H441" s="6" t="e">
        <f>VLOOKUP(otazka5_1[[#This Row],[year]],'otazka5-3'!A:D,4,FALSE)</f>
        <v>#N/A</v>
      </c>
      <c r="I441" s="11" t="e">
        <f>otazka5_1[[#This Row],[difference_food]]</f>
        <v>#N/A</v>
      </c>
      <c r="J441" s="11" t="e">
        <f>otazka5_1[[#This Row],[difference_food]]-otazka5_1[[#This Row],[difference]]</f>
        <v>#N/A</v>
      </c>
    </row>
    <row r="442" spans="1:10" hidden="1" x14ac:dyDescent="0.3">
      <c r="A442">
        <v>1982</v>
      </c>
      <c r="B442">
        <v>3867814140652.3169</v>
      </c>
      <c r="C442">
        <v>1173478579</v>
      </c>
      <c r="D442" t="str">
        <f>_xlfn.CONCAT(otazka5_1[[#This Row],[year]],otazka5_1[[#This Row],[region_in_world]])</f>
        <v>1982Eastern Asia</v>
      </c>
      <c r="E442" t="s">
        <v>78</v>
      </c>
      <c r="F442">
        <f>VLOOKUP(otazka5_1[[#This Row],[compare_value]],'otazka5-2'!B:C,2,FALSE)</f>
        <v>4049989493777.5649</v>
      </c>
      <c r="G442" s="6">
        <f>otazka5_1[[#This Row],[sum_GDP_prev_year]]/otazka5_1[[#This Row],[sum_GDP]]-1</f>
        <v>4.7100337942950876E-2</v>
      </c>
      <c r="H442" s="6" t="e">
        <f>VLOOKUP(otazka5_1[[#This Row],[year]],'otazka5-3'!A:D,4,FALSE)</f>
        <v>#N/A</v>
      </c>
      <c r="I442" s="11" t="e">
        <f>otazka5_1[[#This Row],[difference_food]]</f>
        <v>#N/A</v>
      </c>
      <c r="J442" s="11" t="e">
        <f>otazka5_1[[#This Row],[difference_food]]-otazka5_1[[#This Row],[difference]]</f>
        <v>#N/A</v>
      </c>
    </row>
    <row r="443" spans="1:10" hidden="1" x14ac:dyDescent="0.3">
      <c r="A443">
        <v>1983</v>
      </c>
      <c r="B443">
        <v>4049989493777.5649</v>
      </c>
      <c r="C443">
        <v>1189695717</v>
      </c>
      <c r="D443" t="str">
        <f>_xlfn.CONCAT(otazka5_1[[#This Row],[year]],otazka5_1[[#This Row],[region_in_world]])</f>
        <v>1983Eastern Asia</v>
      </c>
      <c r="E443" t="s">
        <v>78</v>
      </c>
      <c r="F443">
        <f>VLOOKUP(otazka5_1[[#This Row],[compare_value]],'otazka5-2'!B:C,2,FALSE)</f>
        <v>4293305392567.249</v>
      </c>
      <c r="G443" s="6">
        <f>otazka5_1[[#This Row],[sum_GDP_prev_year]]/otazka5_1[[#This Row],[sum_GDP]]-1</f>
        <v>6.0078155551641865E-2</v>
      </c>
      <c r="H443" s="6" t="e">
        <f>VLOOKUP(otazka5_1[[#This Row],[year]],'otazka5-3'!A:D,4,FALSE)</f>
        <v>#N/A</v>
      </c>
      <c r="I443" s="11" t="e">
        <f>otazka5_1[[#This Row],[difference_food]]</f>
        <v>#N/A</v>
      </c>
      <c r="J443" s="11" t="e">
        <f>otazka5_1[[#This Row],[difference_food]]-otazka5_1[[#This Row],[difference]]</f>
        <v>#N/A</v>
      </c>
    </row>
    <row r="444" spans="1:10" hidden="1" x14ac:dyDescent="0.3">
      <c r="A444">
        <v>1984</v>
      </c>
      <c r="B444">
        <v>4293305392567.249</v>
      </c>
      <c r="C444">
        <v>1204582945</v>
      </c>
      <c r="D444" t="str">
        <f>_xlfn.CONCAT(otazka5_1[[#This Row],[year]],otazka5_1[[#This Row],[region_in_world]])</f>
        <v>1984Eastern Asia</v>
      </c>
      <c r="E444" t="s">
        <v>78</v>
      </c>
      <c r="F444">
        <f>VLOOKUP(otazka5_1[[#This Row],[compare_value]],'otazka5-2'!B:C,2,FALSE)</f>
        <v>4560971712767.0371</v>
      </c>
      <c r="G444" s="6">
        <f>otazka5_1[[#This Row],[sum_GDP_prev_year]]/otazka5_1[[#This Row],[sum_GDP]]-1</f>
        <v>6.2345045536053245E-2</v>
      </c>
      <c r="H444" s="6" t="e">
        <f>VLOOKUP(otazka5_1[[#This Row],[year]],'otazka5-3'!A:D,4,FALSE)</f>
        <v>#N/A</v>
      </c>
      <c r="I444" s="11" t="e">
        <f>otazka5_1[[#This Row],[difference_food]]</f>
        <v>#N/A</v>
      </c>
      <c r="J444" s="11" t="e">
        <f>otazka5_1[[#This Row],[difference_food]]-otazka5_1[[#This Row],[difference]]</f>
        <v>#N/A</v>
      </c>
    </row>
    <row r="445" spans="1:10" hidden="1" x14ac:dyDescent="0.3">
      <c r="A445">
        <v>1985</v>
      </c>
      <c r="B445">
        <v>4560971712767.0371</v>
      </c>
      <c r="C445">
        <v>1220060833</v>
      </c>
      <c r="D445" t="str">
        <f>_xlfn.CONCAT(otazka5_1[[#This Row],[year]],otazka5_1[[#This Row],[region_in_world]])</f>
        <v>1985Eastern Asia</v>
      </c>
      <c r="E445" t="s">
        <v>78</v>
      </c>
      <c r="F445">
        <f>VLOOKUP(otazka5_1[[#This Row],[compare_value]],'otazka5-2'!B:C,2,FALSE)</f>
        <v>4767829821047.5488</v>
      </c>
      <c r="G445" s="6">
        <f>otazka5_1[[#This Row],[sum_GDP_prev_year]]/otazka5_1[[#This Row],[sum_GDP]]-1</f>
        <v>4.5353955540104796E-2</v>
      </c>
      <c r="H445" s="6" t="e">
        <f>VLOOKUP(otazka5_1[[#This Row],[year]],'otazka5-3'!A:D,4,FALSE)</f>
        <v>#N/A</v>
      </c>
      <c r="I445" s="11" t="e">
        <f>otazka5_1[[#This Row],[difference_food]]</f>
        <v>#N/A</v>
      </c>
      <c r="J445" s="11" t="e">
        <f>otazka5_1[[#This Row],[difference_food]]-otazka5_1[[#This Row],[difference]]</f>
        <v>#N/A</v>
      </c>
    </row>
    <row r="446" spans="1:10" hidden="1" x14ac:dyDescent="0.3">
      <c r="A446">
        <v>1986</v>
      </c>
      <c r="B446">
        <v>4767829821047.5488</v>
      </c>
      <c r="C446">
        <v>1236986587</v>
      </c>
      <c r="D446" t="str">
        <f>_xlfn.CONCAT(otazka5_1[[#This Row],[year]],otazka5_1[[#This Row],[region_in_world]])</f>
        <v>1986Eastern Asia</v>
      </c>
      <c r="E446" t="s">
        <v>78</v>
      </c>
      <c r="F446">
        <f>VLOOKUP(otazka5_1[[#This Row],[compare_value]],'otazka5-2'!B:C,2,FALSE)</f>
        <v>5062482345023.751</v>
      </c>
      <c r="G446" s="6">
        <f>otazka5_1[[#This Row],[sum_GDP_prev_year]]/otazka5_1[[#This Row],[sum_GDP]]-1</f>
        <v>6.1800134450156197E-2</v>
      </c>
      <c r="H446" s="6" t="e">
        <f>VLOOKUP(otazka5_1[[#This Row],[year]],'otazka5-3'!A:D,4,FALSE)</f>
        <v>#N/A</v>
      </c>
      <c r="I446" s="11" t="e">
        <f>otazka5_1[[#This Row],[difference_food]]</f>
        <v>#N/A</v>
      </c>
      <c r="J446" s="11" t="e">
        <f>otazka5_1[[#This Row],[difference_food]]-otazka5_1[[#This Row],[difference]]</f>
        <v>#N/A</v>
      </c>
    </row>
    <row r="447" spans="1:10" hidden="1" x14ac:dyDescent="0.3">
      <c r="A447">
        <v>1987</v>
      </c>
      <c r="B447">
        <v>5062482345023.751</v>
      </c>
      <c r="C447">
        <v>1255339541</v>
      </c>
      <c r="D447" t="str">
        <f>_xlfn.CONCAT(otazka5_1[[#This Row],[year]],otazka5_1[[#This Row],[region_in_world]])</f>
        <v>1987Eastern Asia</v>
      </c>
      <c r="E447" t="s">
        <v>78</v>
      </c>
      <c r="F447">
        <f>VLOOKUP(otazka5_1[[#This Row],[compare_value]],'otazka5-2'!B:C,2,FALSE)</f>
        <v>5452354992793.2891</v>
      </c>
      <c r="G447" s="6">
        <f>otazka5_1[[#This Row],[sum_GDP_prev_year]]/otazka5_1[[#This Row],[sum_GDP]]-1</f>
        <v>7.7012149613276071E-2</v>
      </c>
      <c r="H447" s="6" t="e">
        <f>VLOOKUP(otazka5_1[[#This Row],[year]],'otazka5-3'!A:D,4,FALSE)</f>
        <v>#N/A</v>
      </c>
      <c r="I447" s="11" t="e">
        <f>otazka5_1[[#This Row],[difference_food]]</f>
        <v>#N/A</v>
      </c>
      <c r="J447" s="11" t="e">
        <f>otazka5_1[[#This Row],[difference_food]]-otazka5_1[[#This Row],[difference]]</f>
        <v>#N/A</v>
      </c>
    </row>
    <row r="448" spans="1:10" hidden="1" x14ac:dyDescent="0.3">
      <c r="A448">
        <v>1988</v>
      </c>
      <c r="B448">
        <v>5452354992793.2891</v>
      </c>
      <c r="C448">
        <v>1273956556</v>
      </c>
      <c r="D448" t="str">
        <f>_xlfn.CONCAT(otazka5_1[[#This Row],[year]],otazka5_1[[#This Row],[region_in_world]])</f>
        <v>1988Eastern Asia</v>
      </c>
      <c r="E448" t="s">
        <v>78</v>
      </c>
      <c r="F448">
        <f>VLOOKUP(otazka5_1[[#This Row],[compare_value]],'otazka5-2'!B:C,2,FALSE)</f>
        <v>5716550331659.4033</v>
      </c>
      <c r="G448" s="6">
        <f>otazka5_1[[#This Row],[sum_GDP_prev_year]]/otazka5_1[[#This Row],[sum_GDP]]-1</f>
        <v>4.8455271018728041E-2</v>
      </c>
      <c r="H448" s="6" t="e">
        <f>VLOOKUP(otazka5_1[[#This Row],[year]],'otazka5-3'!A:D,4,FALSE)</f>
        <v>#N/A</v>
      </c>
      <c r="I448" s="11" t="e">
        <f>otazka5_1[[#This Row],[difference_food]]</f>
        <v>#N/A</v>
      </c>
      <c r="J448" s="11" t="e">
        <f>otazka5_1[[#This Row],[difference_food]]-otazka5_1[[#This Row],[difference]]</f>
        <v>#N/A</v>
      </c>
    </row>
    <row r="449" spans="1:10" hidden="1" x14ac:dyDescent="0.3">
      <c r="A449">
        <v>1989</v>
      </c>
      <c r="B449">
        <v>5716550331659.4033</v>
      </c>
      <c r="C449">
        <v>1291995243</v>
      </c>
      <c r="D449" t="str">
        <f>_xlfn.CONCAT(otazka5_1[[#This Row],[year]],otazka5_1[[#This Row],[region_in_world]])</f>
        <v>1989Eastern Asia</v>
      </c>
      <c r="E449" t="s">
        <v>78</v>
      </c>
      <c r="F449">
        <f>VLOOKUP(otazka5_1[[#This Row],[compare_value]],'otazka5-2'!B:C,2,FALSE)</f>
        <v>6003634428056.0605</v>
      </c>
      <c r="G449" s="6">
        <f>otazka5_1[[#This Row],[sum_GDP_prev_year]]/otazka5_1[[#This Row],[sum_GDP]]-1</f>
        <v>5.0219814353199776E-2</v>
      </c>
      <c r="H449" s="6" t="e">
        <f>VLOOKUP(otazka5_1[[#This Row],[year]],'otazka5-3'!A:D,4,FALSE)</f>
        <v>#N/A</v>
      </c>
      <c r="I449" s="11" t="e">
        <f>otazka5_1[[#This Row],[difference_food]]</f>
        <v>#N/A</v>
      </c>
      <c r="J449" s="11" t="e">
        <f>otazka5_1[[#This Row],[difference_food]]-otazka5_1[[#This Row],[difference]]</f>
        <v>#N/A</v>
      </c>
    </row>
    <row r="450" spans="1:10" hidden="1" x14ac:dyDescent="0.3">
      <c r="A450">
        <v>1990</v>
      </c>
      <c r="B450">
        <v>6003634428056.0605</v>
      </c>
      <c r="C450">
        <v>1309420922</v>
      </c>
      <c r="D450" t="str">
        <f>_xlfn.CONCAT(otazka5_1[[#This Row],[year]],otazka5_1[[#This Row],[region_in_world]])</f>
        <v>1990Eastern Asia</v>
      </c>
      <c r="E450" t="s">
        <v>78</v>
      </c>
      <c r="F450">
        <f>VLOOKUP(otazka5_1[[#This Row],[compare_value]],'otazka5-2'!B:C,2,FALSE)</f>
        <v>6285919513567.4229</v>
      </c>
      <c r="G450" s="6">
        <f>otazka5_1[[#This Row],[sum_GDP_prev_year]]/otazka5_1[[#This Row],[sum_GDP]]-1</f>
        <v>4.7019033036421076E-2</v>
      </c>
      <c r="H450" s="6" t="e">
        <f>VLOOKUP(otazka5_1[[#This Row],[year]],'otazka5-3'!A:D,4,FALSE)</f>
        <v>#N/A</v>
      </c>
      <c r="I450" s="11" t="e">
        <f>otazka5_1[[#This Row],[difference_food]]</f>
        <v>#N/A</v>
      </c>
      <c r="J450" s="11" t="e">
        <f>otazka5_1[[#This Row],[difference_food]]-otazka5_1[[#This Row],[difference]]</f>
        <v>#N/A</v>
      </c>
    </row>
    <row r="451" spans="1:10" hidden="1" x14ac:dyDescent="0.3">
      <c r="A451">
        <v>1991</v>
      </c>
      <c r="B451">
        <v>6285919513567.4229</v>
      </c>
      <c r="C451">
        <v>1326009622</v>
      </c>
      <c r="D451" t="str">
        <f>_xlfn.CONCAT(otazka5_1[[#This Row],[year]],otazka5_1[[#This Row],[region_in_world]])</f>
        <v>1991Eastern Asia</v>
      </c>
      <c r="E451" t="s">
        <v>78</v>
      </c>
      <c r="F451">
        <f>VLOOKUP(otazka5_1[[#This Row],[compare_value]],'otazka5-2'!B:C,2,FALSE)</f>
        <v>6487386234172.5996</v>
      </c>
      <c r="G451" s="6">
        <f>otazka5_1[[#This Row],[sum_GDP_prev_year]]/otazka5_1[[#This Row],[sum_GDP]]-1</f>
        <v>3.2050477288220858E-2</v>
      </c>
      <c r="H451" s="6" t="e">
        <f>VLOOKUP(otazka5_1[[#This Row],[year]],'otazka5-3'!A:D,4,FALSE)</f>
        <v>#N/A</v>
      </c>
      <c r="I451" s="11" t="e">
        <f>otazka5_1[[#This Row],[difference_food]]</f>
        <v>#N/A</v>
      </c>
      <c r="J451" s="11" t="e">
        <f>otazka5_1[[#This Row],[difference_food]]-otazka5_1[[#This Row],[difference]]</f>
        <v>#N/A</v>
      </c>
    </row>
    <row r="452" spans="1:10" hidden="1" x14ac:dyDescent="0.3">
      <c r="A452">
        <v>1992</v>
      </c>
      <c r="B452">
        <v>6487386234172.5996</v>
      </c>
      <c r="C452">
        <v>1341186957</v>
      </c>
      <c r="D452" t="str">
        <f>_xlfn.CONCAT(otazka5_1[[#This Row],[year]],otazka5_1[[#This Row],[region_in_world]])</f>
        <v>1992Eastern Asia</v>
      </c>
      <c r="E452" t="s">
        <v>78</v>
      </c>
      <c r="F452">
        <f>VLOOKUP(otazka5_1[[#This Row],[compare_value]],'otazka5-2'!B:C,2,FALSE)</f>
        <v>6642045096281.3652</v>
      </c>
      <c r="G452" s="6">
        <f>otazka5_1[[#This Row],[sum_GDP_prev_year]]/otazka5_1[[#This Row],[sum_GDP]]-1</f>
        <v>2.3839934378208083E-2</v>
      </c>
      <c r="H452" s="6" t="e">
        <f>VLOOKUP(otazka5_1[[#This Row],[year]],'otazka5-3'!A:D,4,FALSE)</f>
        <v>#N/A</v>
      </c>
      <c r="I452" s="11" t="e">
        <f>otazka5_1[[#This Row],[difference_food]]</f>
        <v>#N/A</v>
      </c>
      <c r="J452" s="11" t="e">
        <f>otazka5_1[[#This Row],[difference_food]]-otazka5_1[[#This Row],[difference]]</f>
        <v>#N/A</v>
      </c>
    </row>
    <row r="453" spans="1:10" hidden="1" x14ac:dyDescent="0.3">
      <c r="A453">
        <v>1993</v>
      </c>
      <c r="B453">
        <v>6642045096281.3652</v>
      </c>
      <c r="C453">
        <v>1355627824</v>
      </c>
      <c r="D453" t="str">
        <f>_xlfn.CONCAT(otazka5_1[[#This Row],[year]],otazka5_1[[#This Row],[region_in_world]])</f>
        <v>1993Eastern Asia</v>
      </c>
      <c r="E453" t="s">
        <v>78</v>
      </c>
      <c r="F453">
        <f>VLOOKUP(otazka5_1[[#This Row],[compare_value]],'otazka5-2'!B:C,2,FALSE)</f>
        <v>6893913437282.9199</v>
      </c>
      <c r="G453" s="6">
        <f>otazka5_1[[#This Row],[sum_GDP_prev_year]]/otazka5_1[[#This Row],[sum_GDP]]-1</f>
        <v>3.7920299749630848E-2</v>
      </c>
      <c r="H453" s="6" t="e">
        <f>VLOOKUP(otazka5_1[[#This Row],[year]],'otazka5-3'!A:D,4,FALSE)</f>
        <v>#N/A</v>
      </c>
      <c r="I453" s="11" t="e">
        <f>otazka5_1[[#This Row],[difference_food]]</f>
        <v>#N/A</v>
      </c>
      <c r="J453" s="11" t="e">
        <f>otazka5_1[[#This Row],[difference_food]]-otazka5_1[[#This Row],[difference]]</f>
        <v>#N/A</v>
      </c>
    </row>
    <row r="454" spans="1:10" hidden="1" x14ac:dyDescent="0.3">
      <c r="A454">
        <v>1994</v>
      </c>
      <c r="B454">
        <v>6893913437282.9199</v>
      </c>
      <c r="C454">
        <v>1369970415</v>
      </c>
      <c r="D454" t="str">
        <f>_xlfn.CONCAT(otazka5_1[[#This Row],[year]],otazka5_1[[#This Row],[region_in_world]])</f>
        <v>1994Eastern Asia</v>
      </c>
      <c r="E454" t="s">
        <v>78</v>
      </c>
      <c r="F454">
        <f>VLOOKUP(otazka5_1[[#This Row],[compare_value]],'otazka5-2'!B:C,2,FALSE)</f>
        <v>7226194656741.3047</v>
      </c>
      <c r="G454" s="6">
        <f>otazka5_1[[#This Row],[sum_GDP_prev_year]]/otazka5_1[[#This Row],[sum_GDP]]-1</f>
        <v>4.8199215508186954E-2</v>
      </c>
      <c r="H454" s="6" t="e">
        <f>VLOOKUP(otazka5_1[[#This Row],[year]],'otazka5-3'!A:D,4,FALSE)</f>
        <v>#N/A</v>
      </c>
      <c r="I454" s="11" t="e">
        <f>otazka5_1[[#This Row],[difference_food]]</f>
        <v>#N/A</v>
      </c>
      <c r="J454" s="11" t="e">
        <f>otazka5_1[[#This Row],[difference_food]]-otazka5_1[[#This Row],[difference]]</f>
        <v>#N/A</v>
      </c>
    </row>
    <row r="455" spans="1:10" hidden="1" x14ac:dyDescent="0.3">
      <c r="A455">
        <v>1995</v>
      </c>
      <c r="B455">
        <v>7226194656741.3047</v>
      </c>
      <c r="C455">
        <v>1383874108</v>
      </c>
      <c r="D455" t="str">
        <f>_xlfn.CONCAT(otazka5_1[[#This Row],[year]],otazka5_1[[#This Row],[region_in_world]])</f>
        <v>1995Eastern Asia</v>
      </c>
      <c r="E455" t="s">
        <v>78</v>
      </c>
      <c r="F455">
        <f>VLOOKUP(otazka5_1[[#This Row],[compare_value]],'otazka5-2'!B:C,2,FALSE)</f>
        <v>7578700301753.5781</v>
      </c>
      <c r="G455" s="6">
        <f>otazka5_1[[#This Row],[sum_GDP_prev_year]]/otazka5_1[[#This Row],[sum_GDP]]-1</f>
        <v>4.8781642587419238E-2</v>
      </c>
      <c r="H455" s="6" t="e">
        <f>VLOOKUP(otazka5_1[[#This Row],[year]],'otazka5-3'!A:D,4,FALSE)</f>
        <v>#N/A</v>
      </c>
      <c r="I455" s="11" t="e">
        <f>otazka5_1[[#This Row],[difference_food]]</f>
        <v>#N/A</v>
      </c>
      <c r="J455" s="11" t="e">
        <f>otazka5_1[[#This Row],[difference_food]]-otazka5_1[[#This Row],[difference]]</f>
        <v>#N/A</v>
      </c>
    </row>
    <row r="456" spans="1:10" hidden="1" x14ac:dyDescent="0.3">
      <c r="A456">
        <v>1996</v>
      </c>
      <c r="B456">
        <v>7578700301753.5781</v>
      </c>
      <c r="C456">
        <v>1397583752</v>
      </c>
      <c r="D456" t="str">
        <f>_xlfn.CONCAT(otazka5_1[[#This Row],[year]],otazka5_1[[#This Row],[region_in_world]])</f>
        <v>1996Eastern Asia</v>
      </c>
      <c r="E456" t="s">
        <v>78</v>
      </c>
      <c r="F456">
        <f>VLOOKUP(otazka5_1[[#This Row],[compare_value]],'otazka5-2'!B:C,2,FALSE)</f>
        <v>7828532174409.4277</v>
      </c>
      <c r="G456" s="6">
        <f>otazka5_1[[#This Row],[sum_GDP_prev_year]]/otazka5_1[[#This Row],[sum_GDP]]-1</f>
        <v>3.2965002270645583E-2</v>
      </c>
      <c r="H456" s="6" t="e">
        <f>VLOOKUP(otazka5_1[[#This Row],[year]],'otazka5-3'!A:D,4,FALSE)</f>
        <v>#N/A</v>
      </c>
      <c r="I456" s="11" t="e">
        <f>otazka5_1[[#This Row],[difference_food]]</f>
        <v>#N/A</v>
      </c>
      <c r="J456" s="11" t="e">
        <f>otazka5_1[[#This Row],[difference_food]]-otazka5_1[[#This Row],[difference]]</f>
        <v>#N/A</v>
      </c>
    </row>
    <row r="457" spans="1:10" hidden="1" x14ac:dyDescent="0.3">
      <c r="A457">
        <v>1997</v>
      </c>
      <c r="B457">
        <v>7828532174409.4277</v>
      </c>
      <c r="C457">
        <v>1410910624</v>
      </c>
      <c r="D457" t="str">
        <f>_xlfn.CONCAT(otazka5_1[[#This Row],[year]],otazka5_1[[#This Row],[region_in_world]])</f>
        <v>1997Eastern Asia</v>
      </c>
      <c r="E457" t="s">
        <v>78</v>
      </c>
      <c r="F457">
        <f>VLOOKUP(otazka5_1[[#This Row],[compare_value]],'otazka5-2'!B:C,2,FALSE)</f>
        <v>7867224032388.0928</v>
      </c>
      <c r="G457" s="6">
        <f>otazka5_1[[#This Row],[sum_GDP_prev_year]]/otazka5_1[[#This Row],[sum_GDP]]-1</f>
        <v>4.9424154000599074E-3</v>
      </c>
      <c r="H457" s="6" t="e">
        <f>VLOOKUP(otazka5_1[[#This Row],[year]],'otazka5-3'!A:D,4,FALSE)</f>
        <v>#N/A</v>
      </c>
      <c r="I457" s="11" t="e">
        <f>otazka5_1[[#This Row],[difference_food]]</f>
        <v>#N/A</v>
      </c>
      <c r="J457" s="11" t="e">
        <f>otazka5_1[[#This Row],[difference_food]]-otazka5_1[[#This Row],[difference]]</f>
        <v>#N/A</v>
      </c>
    </row>
    <row r="458" spans="1:10" hidden="1" x14ac:dyDescent="0.3">
      <c r="A458">
        <v>1998</v>
      </c>
      <c r="B458">
        <v>7867224032388.0928</v>
      </c>
      <c r="C458">
        <v>1423520870</v>
      </c>
      <c r="D458" t="str">
        <f>_xlfn.CONCAT(otazka5_1[[#This Row],[year]],otazka5_1[[#This Row],[region_in_world]])</f>
        <v>1998Eastern Asia</v>
      </c>
      <c r="E458" t="s">
        <v>78</v>
      </c>
      <c r="F458">
        <f>VLOOKUP(otazka5_1[[#This Row],[compare_value]],'otazka5-2'!B:C,2,FALSE)</f>
        <v>8072444262160.8799</v>
      </c>
      <c r="G458" s="6">
        <f>otazka5_1[[#This Row],[sum_GDP_prev_year]]/otazka5_1[[#This Row],[sum_GDP]]-1</f>
        <v>2.608546914743104E-2</v>
      </c>
      <c r="H458" s="6" t="e">
        <f>VLOOKUP(otazka5_1[[#This Row],[year]],'otazka5-3'!A:D,4,FALSE)</f>
        <v>#N/A</v>
      </c>
      <c r="I458" s="11" t="e">
        <f>otazka5_1[[#This Row],[difference_food]]</f>
        <v>#N/A</v>
      </c>
      <c r="J458" s="11" t="e">
        <f>otazka5_1[[#This Row],[difference_food]]-otazka5_1[[#This Row],[difference]]</f>
        <v>#N/A</v>
      </c>
    </row>
    <row r="459" spans="1:10" hidden="1" x14ac:dyDescent="0.3">
      <c r="A459">
        <v>1999</v>
      </c>
      <c r="B459">
        <v>8072444262160.8799</v>
      </c>
      <c r="C459">
        <v>1434965405</v>
      </c>
      <c r="D459" t="str">
        <f>_xlfn.CONCAT(otazka5_1[[#This Row],[year]],otazka5_1[[#This Row],[region_in_world]])</f>
        <v>1999Eastern Asia</v>
      </c>
      <c r="E459" t="s">
        <v>78</v>
      </c>
      <c r="F459">
        <f>VLOOKUP(otazka5_1[[#This Row],[compare_value]],'otazka5-2'!B:C,2,FALSE)</f>
        <v>8462949779962.9258</v>
      </c>
      <c r="G459" s="6">
        <f>otazka5_1[[#This Row],[sum_GDP_prev_year]]/otazka5_1[[#This Row],[sum_GDP]]-1</f>
        <v>4.8375127175856569E-2</v>
      </c>
      <c r="H459" s="6" t="e">
        <f>VLOOKUP(otazka5_1[[#This Row],[year]],'otazka5-3'!A:D,4,FALSE)</f>
        <v>#N/A</v>
      </c>
      <c r="I459" s="11" t="e">
        <f>otazka5_1[[#This Row],[difference_food]]</f>
        <v>#N/A</v>
      </c>
      <c r="J459" s="11" t="e">
        <f>otazka5_1[[#This Row],[difference_food]]-otazka5_1[[#This Row],[difference]]</f>
        <v>#N/A</v>
      </c>
    </row>
    <row r="460" spans="1:10" hidden="1" x14ac:dyDescent="0.3">
      <c r="A460">
        <v>2000</v>
      </c>
      <c r="B460">
        <v>8462949779962.9258</v>
      </c>
      <c r="C460">
        <v>1445558528</v>
      </c>
      <c r="D460" t="str">
        <f>_xlfn.CONCAT(otazka5_1[[#This Row],[year]],otazka5_1[[#This Row],[region_in_world]])</f>
        <v>2000Eastern Asia</v>
      </c>
      <c r="E460" t="s">
        <v>78</v>
      </c>
      <c r="F460">
        <f>VLOOKUP(otazka5_1[[#This Row],[compare_value]],'otazka5-2'!B:C,2,FALSE)</f>
        <v>8706886951412.7188</v>
      </c>
      <c r="G460" s="6">
        <f>otazka5_1[[#This Row],[sum_GDP_prev_year]]/otazka5_1[[#This Row],[sum_GDP]]-1</f>
        <v>2.8824130804526726E-2</v>
      </c>
      <c r="H460" s="6" t="e">
        <f>VLOOKUP(otazka5_1[[#This Row],[year]],'otazka5-3'!A:D,4,FALSE)</f>
        <v>#N/A</v>
      </c>
      <c r="I460" s="11" t="e">
        <f>otazka5_1[[#This Row],[difference_food]]</f>
        <v>#N/A</v>
      </c>
      <c r="J460" s="11" t="e">
        <f>otazka5_1[[#This Row],[difference_food]]-otazka5_1[[#This Row],[difference]]</f>
        <v>#N/A</v>
      </c>
    </row>
    <row r="461" spans="1:10" hidden="1" x14ac:dyDescent="0.3">
      <c r="A461">
        <v>2001</v>
      </c>
      <c r="B461">
        <v>8706886951412.7188</v>
      </c>
      <c r="C461">
        <v>1455503058</v>
      </c>
      <c r="D461" t="str">
        <f>_xlfn.CONCAT(otazka5_1[[#This Row],[year]],otazka5_1[[#This Row],[region_in_world]])</f>
        <v>2001Eastern Asia</v>
      </c>
      <c r="E461" t="s">
        <v>78</v>
      </c>
      <c r="F461">
        <f>VLOOKUP(otazka5_1[[#This Row],[compare_value]],'otazka5-2'!B:C,2,FALSE)</f>
        <v>8995532631289.5859</v>
      </c>
      <c r="G461" s="6">
        <f>otazka5_1[[#This Row],[sum_GDP_prev_year]]/otazka5_1[[#This Row],[sum_GDP]]-1</f>
        <v>3.3151421568650807E-2</v>
      </c>
      <c r="H461" s="6" t="e">
        <f>VLOOKUP(otazka5_1[[#This Row],[year]],'otazka5-3'!A:D,4,FALSE)</f>
        <v>#N/A</v>
      </c>
      <c r="I461" s="11" t="e">
        <f>otazka5_1[[#This Row],[difference_food]]</f>
        <v>#N/A</v>
      </c>
      <c r="J461" s="11" t="e">
        <f>otazka5_1[[#This Row],[difference_food]]-otazka5_1[[#This Row],[difference]]</f>
        <v>#N/A</v>
      </c>
    </row>
    <row r="462" spans="1:10" hidden="1" x14ac:dyDescent="0.3">
      <c r="A462">
        <v>2002</v>
      </c>
      <c r="B462">
        <v>8995532631289.5859</v>
      </c>
      <c r="C462">
        <v>1464677097</v>
      </c>
      <c r="D462" t="str">
        <f>_xlfn.CONCAT(otazka5_1[[#This Row],[year]],otazka5_1[[#This Row],[region_in_world]])</f>
        <v>2002Eastern Asia</v>
      </c>
      <c r="E462" t="s">
        <v>78</v>
      </c>
      <c r="F462">
        <f>VLOOKUP(otazka5_1[[#This Row],[compare_value]],'otazka5-2'!B:C,2,FALSE)</f>
        <v>9373462478029.0664</v>
      </c>
      <c r="G462" s="6">
        <f>otazka5_1[[#This Row],[sum_GDP_prev_year]]/otazka5_1[[#This Row],[sum_GDP]]-1</f>
        <v>4.2013059396272867E-2</v>
      </c>
      <c r="H462" s="6" t="e">
        <f>VLOOKUP(otazka5_1[[#This Row],[year]],'otazka5-3'!A:D,4,FALSE)</f>
        <v>#N/A</v>
      </c>
      <c r="I462" s="11" t="e">
        <f>otazka5_1[[#This Row],[difference_food]]</f>
        <v>#N/A</v>
      </c>
      <c r="J462" s="11" t="e">
        <f>otazka5_1[[#This Row],[difference_food]]-otazka5_1[[#This Row],[difference]]</f>
        <v>#N/A</v>
      </c>
    </row>
    <row r="463" spans="1:10" hidden="1" x14ac:dyDescent="0.3">
      <c r="A463">
        <v>2003</v>
      </c>
      <c r="B463">
        <v>9373462478029.0664</v>
      </c>
      <c r="C463">
        <v>1473209895</v>
      </c>
      <c r="D463" t="str">
        <f>_xlfn.CONCAT(otazka5_1[[#This Row],[year]],otazka5_1[[#This Row],[region_in_world]])</f>
        <v>2003Eastern Asia</v>
      </c>
      <c r="E463" t="s">
        <v>78</v>
      </c>
      <c r="F463">
        <f>VLOOKUP(otazka5_1[[#This Row],[compare_value]],'otazka5-2'!B:C,2,FALSE)</f>
        <v>9845931079675.9004</v>
      </c>
      <c r="G463" s="6">
        <f>otazka5_1[[#This Row],[sum_GDP_prev_year]]/otazka5_1[[#This Row],[sum_GDP]]-1</f>
        <v>5.0404917366904334E-2</v>
      </c>
      <c r="H463" s="6" t="e">
        <f>VLOOKUP(otazka5_1[[#This Row],[year]],'otazka5-3'!A:D,4,FALSE)</f>
        <v>#N/A</v>
      </c>
      <c r="I463" s="11" t="e">
        <f>otazka5_1[[#This Row],[difference_food]]</f>
        <v>#N/A</v>
      </c>
      <c r="J463" s="11" t="e">
        <f>otazka5_1[[#This Row],[difference_food]]-otazka5_1[[#This Row],[difference]]</f>
        <v>#N/A</v>
      </c>
    </row>
    <row r="464" spans="1:10" hidden="1" x14ac:dyDescent="0.3">
      <c r="A464">
        <v>2004</v>
      </c>
      <c r="B464">
        <v>9845931079675.9004</v>
      </c>
      <c r="C464">
        <v>1481198413</v>
      </c>
      <c r="D464" t="str">
        <f>_xlfn.CONCAT(otazka5_1[[#This Row],[year]],otazka5_1[[#This Row],[region_in_world]])</f>
        <v>2004Eastern Asia</v>
      </c>
      <c r="E464" t="s">
        <v>78</v>
      </c>
      <c r="F464">
        <f>VLOOKUP(otazka5_1[[#This Row],[compare_value]],'otazka5-2'!B:C,2,FALSE)</f>
        <v>10354667495896.879</v>
      </c>
      <c r="G464" s="6">
        <f>otazka5_1[[#This Row],[sum_GDP_prev_year]]/otazka5_1[[#This Row],[sum_GDP]]-1</f>
        <v>5.1669711285214914E-2</v>
      </c>
      <c r="H464" s="6" t="e">
        <f>VLOOKUP(otazka5_1[[#This Row],[year]],'otazka5-3'!A:D,4,FALSE)</f>
        <v>#N/A</v>
      </c>
      <c r="I464" s="11" t="e">
        <f>otazka5_1[[#This Row],[difference_food]]</f>
        <v>#N/A</v>
      </c>
      <c r="J464" s="11" t="e">
        <f>otazka5_1[[#This Row],[difference_food]]-otazka5_1[[#This Row],[difference]]</f>
        <v>#N/A</v>
      </c>
    </row>
    <row r="465" spans="1:10" hidden="1" x14ac:dyDescent="0.3">
      <c r="A465">
        <v>2005</v>
      </c>
      <c r="B465">
        <v>10354667495896.879</v>
      </c>
      <c r="C465">
        <v>1489017190</v>
      </c>
      <c r="D465" t="str">
        <f>_xlfn.CONCAT(otazka5_1[[#This Row],[year]],otazka5_1[[#This Row],[region_in_world]])</f>
        <v>2005Eastern Asia</v>
      </c>
      <c r="E465" t="s">
        <v>78</v>
      </c>
      <c r="F465">
        <f>VLOOKUP(otazka5_1[[#This Row],[compare_value]],'otazka5-2'!B:C,2,FALSE)</f>
        <v>10950831487905.391</v>
      </c>
      <c r="G465" s="6">
        <f>otazka5_1[[#This Row],[sum_GDP_prev_year]]/otazka5_1[[#This Row],[sum_GDP]]-1</f>
        <v>5.757442160694648E-2</v>
      </c>
      <c r="H465" s="6" t="e">
        <f>VLOOKUP(otazka5_1[[#This Row],[year]],'otazka5-3'!A:D,4,FALSE)</f>
        <v>#N/A</v>
      </c>
      <c r="I465" s="11" t="e">
        <f>otazka5_1[[#This Row],[difference_food]]</f>
        <v>#N/A</v>
      </c>
      <c r="J465" s="11" t="e">
        <f>otazka5_1[[#This Row],[difference_food]]-otazka5_1[[#This Row],[difference]]</f>
        <v>#N/A</v>
      </c>
    </row>
    <row r="466" spans="1:10" x14ac:dyDescent="0.3">
      <c r="A466">
        <v>2006</v>
      </c>
      <c r="B466">
        <v>10950831487905.391</v>
      </c>
      <c r="C466">
        <v>1496728246</v>
      </c>
      <c r="D466" t="str">
        <f>_xlfn.CONCAT(otazka5_1[[#This Row],[year]],otazka5_1[[#This Row],[region_in_world]])</f>
        <v>2006Eastern Asia</v>
      </c>
      <c r="E466" t="s">
        <v>78</v>
      </c>
      <c r="F466">
        <f>VLOOKUP(otazka5_1[[#This Row],[compare_value]],'otazka5-2'!B:C,2,FALSE)</f>
        <v>11687588226754.254</v>
      </c>
      <c r="G466" s="6">
        <f>otazka5_1[[#This Row],[sum_GDP_prev_year]]/otazka5_1[[#This Row],[sum_GDP]]-1</f>
        <v>6.7278611643560637E-2</v>
      </c>
      <c r="H466" s="6">
        <f>VLOOKUP(otazka5_1[[#This Row],[year]],'otazka5-3'!A:D,4,FALSE)</f>
        <v>6.4814251988916327E-2</v>
      </c>
      <c r="I466" s="11">
        <f>otazka5_1[[#This Row],[difference_food]]</f>
        <v>6.4814251988916327E-2</v>
      </c>
      <c r="J466" s="11">
        <f>otazka5_1[[#This Row],[difference_food]]-otazka5_1[[#This Row],[difference]]</f>
        <v>-2.4643596546443103E-3</v>
      </c>
    </row>
    <row r="467" spans="1:10" x14ac:dyDescent="0.3">
      <c r="A467">
        <v>2007</v>
      </c>
      <c r="B467">
        <v>11687588226754.254</v>
      </c>
      <c r="C467">
        <v>1504079757</v>
      </c>
      <c r="D467" t="str">
        <f>_xlfn.CONCAT(otazka5_1[[#This Row],[year]],otazka5_1[[#This Row],[region_in_world]])</f>
        <v>2007Eastern Asia</v>
      </c>
      <c r="E467" t="s">
        <v>78</v>
      </c>
      <c r="F467">
        <f>VLOOKUP(otazka5_1[[#This Row],[compare_value]],'otazka5-2'!B:C,2,FALSE)</f>
        <v>12102498368062.705</v>
      </c>
      <c r="G467" s="6">
        <f>otazka5_1[[#This Row],[sum_GDP_prev_year]]/otazka5_1[[#This Row],[sum_GDP]]-1</f>
        <v>3.5500064962818767E-2</v>
      </c>
      <c r="H467" s="6">
        <f>VLOOKUP(otazka5_1[[#This Row],[year]],'otazka5-3'!A:D,4,FALSE)</f>
        <v>6.9690608567981593E-2</v>
      </c>
      <c r="I467" s="11">
        <f>otazka5_1[[#This Row],[difference_food]]</f>
        <v>6.9690608567981593E-2</v>
      </c>
      <c r="J467" s="11">
        <f>otazka5_1[[#This Row],[difference_food]]-otazka5_1[[#This Row],[difference]]</f>
        <v>3.4190543605162826E-2</v>
      </c>
    </row>
    <row r="468" spans="1:10" x14ac:dyDescent="0.3">
      <c r="A468">
        <v>2008</v>
      </c>
      <c r="B468">
        <v>12102498368062.705</v>
      </c>
      <c r="C468">
        <v>1511362407</v>
      </c>
      <c r="D468" t="str">
        <f>_xlfn.CONCAT(otazka5_1[[#This Row],[year]],otazka5_1[[#This Row],[region_in_world]])</f>
        <v>2008Eastern Asia</v>
      </c>
      <c r="E468" t="s">
        <v>78</v>
      </c>
      <c r="F468">
        <f>VLOOKUP(otazka5_1[[#This Row],[compare_value]],'otazka5-2'!B:C,2,FALSE)</f>
        <v>12264837402315.59</v>
      </c>
      <c r="G468" s="6">
        <f>otazka5_1[[#This Row],[sum_GDP_prev_year]]/otazka5_1[[#This Row],[sum_GDP]]-1</f>
        <v>1.3413679499538755E-2</v>
      </c>
      <c r="H468" s="6">
        <f>VLOOKUP(otazka5_1[[#This Row],[year]],'otazka5-3'!A:D,4,FALSE)</f>
        <v>-6.6104853658739415E-2</v>
      </c>
      <c r="I468" s="11">
        <f>otazka5_1[[#This Row],[difference_food]]</f>
        <v>-6.6104853658739415E-2</v>
      </c>
      <c r="J468" s="11">
        <f>otazka5_1[[#This Row],[difference_food]]-otazka5_1[[#This Row],[difference]]</f>
        <v>-7.9518533158278171E-2</v>
      </c>
    </row>
    <row r="469" spans="1:10" x14ac:dyDescent="0.3">
      <c r="A469">
        <v>2009</v>
      </c>
      <c r="B469">
        <v>12264837402315.59</v>
      </c>
      <c r="C469">
        <v>1518261429</v>
      </c>
      <c r="D469" t="str">
        <f>_xlfn.CONCAT(otazka5_1[[#This Row],[year]],otazka5_1[[#This Row],[region_in_world]])</f>
        <v>2009Eastern Asia</v>
      </c>
      <c r="E469" t="s">
        <v>78</v>
      </c>
      <c r="F469">
        <f>VLOOKUP(otazka5_1[[#This Row],[compare_value]],'otazka5-2'!B:C,2,FALSE)</f>
        <v>13167156133978.742</v>
      </c>
      <c r="G469" s="6">
        <f>otazka5_1[[#This Row],[sum_GDP_prev_year]]/otazka5_1[[#This Row],[sum_GDP]]-1</f>
        <v>7.3569563302388064E-2</v>
      </c>
      <c r="H469" s="6">
        <f>VLOOKUP(otazka5_1[[#This Row],[year]],'otazka5-3'!A:D,4,FALSE)</f>
        <v>8.65414159438882E-3</v>
      </c>
      <c r="I469" s="11">
        <f>otazka5_1[[#This Row],[difference_food]]</f>
        <v>8.65414159438882E-3</v>
      </c>
      <c r="J469" s="11">
        <f>otazka5_1[[#This Row],[difference_food]]-otazka5_1[[#This Row],[difference]]</f>
        <v>-6.4915421707999243E-2</v>
      </c>
    </row>
    <row r="470" spans="1:10" x14ac:dyDescent="0.3">
      <c r="A470">
        <v>2010</v>
      </c>
      <c r="B470">
        <v>13167156133978.742</v>
      </c>
      <c r="C470">
        <v>1525073214</v>
      </c>
      <c r="D470" t="str">
        <f>_xlfn.CONCAT(otazka5_1[[#This Row],[year]],otazka5_1[[#This Row],[region_in_world]])</f>
        <v>2010Eastern Asia</v>
      </c>
      <c r="E470" t="s">
        <v>78</v>
      </c>
      <c r="F470">
        <f>VLOOKUP(otazka5_1[[#This Row],[compare_value]],'otazka5-2'!B:C,2,FALSE)</f>
        <v>13796369614015.555</v>
      </c>
      <c r="G470" s="6">
        <f>otazka5_1[[#This Row],[sum_GDP_prev_year]]/otazka5_1[[#This Row],[sum_GDP]]-1</f>
        <v>4.778658911874567E-2</v>
      </c>
      <c r="H470" s="6">
        <f>VLOOKUP(otazka5_1[[#This Row],[year]],'otazka5-3'!A:D,4,FALSE)</f>
        <v>1.7649010596465953E-2</v>
      </c>
      <c r="I470" s="11">
        <f>otazka5_1[[#This Row],[difference_food]]</f>
        <v>1.7649010596465953E-2</v>
      </c>
      <c r="J470" s="11">
        <f>otazka5_1[[#This Row],[difference_food]]-otazka5_1[[#This Row],[difference]]</f>
        <v>-3.0137578522279718E-2</v>
      </c>
    </row>
    <row r="471" spans="1:10" x14ac:dyDescent="0.3">
      <c r="A471">
        <v>2011</v>
      </c>
      <c r="B471">
        <v>13796369614015.555</v>
      </c>
      <c r="C471">
        <v>1531741595</v>
      </c>
      <c r="D471" t="str">
        <f>_xlfn.CONCAT(otazka5_1[[#This Row],[year]],otazka5_1[[#This Row],[region_in_world]])</f>
        <v>2011Eastern Asia</v>
      </c>
      <c r="E471" t="s">
        <v>78</v>
      </c>
      <c r="F471">
        <f>VLOOKUP(otazka5_1[[#This Row],[compare_value]],'otazka5-2'!B:C,2,FALSE)</f>
        <v>14439502397375.066</v>
      </c>
      <c r="G471" s="6">
        <f>otazka5_1[[#This Row],[sum_GDP_prev_year]]/otazka5_1[[#This Row],[sum_GDP]]-1</f>
        <v>4.6616088242965148E-2</v>
      </c>
      <c r="H471" s="6">
        <f>VLOOKUP(otazka5_1[[#This Row],[year]],'otazka5-3'!A:D,4,FALSE)</f>
        <v>0.13767871884343497</v>
      </c>
      <c r="I471" s="11">
        <f>otazka5_1[[#This Row],[difference_food]]</f>
        <v>0.13767871884343497</v>
      </c>
      <c r="J471" s="11">
        <f>otazka5_1[[#This Row],[difference_food]]-otazka5_1[[#This Row],[difference]]</f>
        <v>9.1062630600469818E-2</v>
      </c>
    </row>
    <row r="472" spans="1:10" x14ac:dyDescent="0.3">
      <c r="A472">
        <v>2012</v>
      </c>
      <c r="B472">
        <v>14439502397375.066</v>
      </c>
      <c r="C472">
        <v>1538498651</v>
      </c>
      <c r="D472" t="str">
        <f>_xlfn.CONCAT(otazka5_1[[#This Row],[year]],otazka5_1[[#This Row],[region_in_world]])</f>
        <v>2012Eastern Asia</v>
      </c>
      <c r="E472" t="s">
        <v>78</v>
      </c>
      <c r="F472">
        <f>VLOOKUP(otazka5_1[[#This Row],[compare_value]],'otazka5-2'!B:C,2,FALSE)</f>
        <v>15160810043983.289</v>
      </c>
      <c r="G472" s="6">
        <f>otazka5_1[[#This Row],[sum_GDP_prev_year]]/otazka5_1[[#This Row],[sum_GDP]]-1</f>
        <v>4.9953774497059289E-2</v>
      </c>
      <c r="H472" s="6">
        <f>VLOOKUP(otazka5_1[[#This Row],[year]],'otazka5-3'!A:D,4,FALSE)</f>
        <v>1.4444120421939211E-2</v>
      </c>
      <c r="I472" s="11">
        <f>otazka5_1[[#This Row],[difference_food]]</f>
        <v>1.4444120421939211E-2</v>
      </c>
      <c r="J472" s="11">
        <f>otazka5_1[[#This Row],[difference_food]]-otazka5_1[[#This Row],[difference]]</f>
        <v>-3.5509654075120078E-2</v>
      </c>
    </row>
    <row r="473" spans="1:10" x14ac:dyDescent="0.3">
      <c r="A473">
        <v>2013</v>
      </c>
      <c r="B473">
        <v>15160810043983.289</v>
      </c>
      <c r="C473">
        <v>1545314576</v>
      </c>
      <c r="D473" t="str">
        <f>_xlfn.CONCAT(otazka5_1[[#This Row],[year]],otazka5_1[[#This Row],[region_in_world]])</f>
        <v>2013Eastern Asia</v>
      </c>
      <c r="E473" t="s">
        <v>78</v>
      </c>
      <c r="F473">
        <f>VLOOKUP(otazka5_1[[#This Row],[compare_value]],'otazka5-2'!B:C,2,FALSE)</f>
        <v>15806416108756.65</v>
      </c>
      <c r="G473" s="6">
        <f>otazka5_1[[#This Row],[sum_GDP_prev_year]]/otazka5_1[[#This Row],[sum_GDP]]-1</f>
        <v>4.2583876646457686E-2</v>
      </c>
      <c r="H473" s="6">
        <f>VLOOKUP(otazka5_1[[#This Row],[year]],'otazka5-3'!A:D,4,FALSE)</f>
        <v>9.2990573663269682E-3</v>
      </c>
      <c r="I473" s="11">
        <f>otazka5_1[[#This Row],[difference_food]]</f>
        <v>9.2990573663269682E-3</v>
      </c>
      <c r="J473" s="11">
        <f>otazka5_1[[#This Row],[difference_food]]-otazka5_1[[#This Row],[difference]]</f>
        <v>-3.3284819280130717E-2</v>
      </c>
    </row>
    <row r="474" spans="1:10" x14ac:dyDescent="0.3">
      <c r="A474">
        <v>2014</v>
      </c>
      <c r="B474">
        <v>15806416108756.65</v>
      </c>
      <c r="C474">
        <v>1552462270</v>
      </c>
      <c r="D474" t="str">
        <f>_xlfn.CONCAT(otazka5_1[[#This Row],[year]],otazka5_1[[#This Row],[region_in_world]])</f>
        <v>2014Eastern Asia</v>
      </c>
      <c r="E474" t="s">
        <v>78</v>
      </c>
      <c r="F474">
        <f>VLOOKUP(otazka5_1[[#This Row],[compare_value]],'otazka5-2'!B:C,2,FALSE)</f>
        <v>16507878458044.883</v>
      </c>
      <c r="G474" s="6">
        <f>otazka5_1[[#This Row],[sum_GDP_prev_year]]/otazka5_1[[#This Row],[sum_GDP]]-1</f>
        <v>4.4378329942840633E-2</v>
      </c>
      <c r="H474" s="6">
        <f>VLOOKUP(otazka5_1[[#This Row],[year]],'otazka5-3'!A:D,4,FALSE)</f>
        <v>-2.2781240624816346E-2</v>
      </c>
      <c r="I474" s="11">
        <f>otazka5_1[[#This Row],[difference_food]]</f>
        <v>-2.2781240624816346E-2</v>
      </c>
      <c r="J474" s="11">
        <f>otazka5_1[[#This Row],[difference_food]]-otazka5_1[[#This Row],[difference]]</f>
        <v>-6.7159570567656979E-2</v>
      </c>
    </row>
    <row r="475" spans="1:10" x14ac:dyDescent="0.3">
      <c r="A475">
        <v>2015</v>
      </c>
      <c r="B475">
        <v>16507878458044.883</v>
      </c>
      <c r="C475">
        <v>1559665680</v>
      </c>
      <c r="D475" t="str">
        <f>_xlfn.CONCAT(otazka5_1[[#This Row],[year]],otazka5_1[[#This Row],[region_in_world]])</f>
        <v>2015Eastern Asia</v>
      </c>
      <c r="E475" t="s">
        <v>78</v>
      </c>
      <c r="F475">
        <f>VLOOKUP(otazka5_1[[#This Row],[compare_value]],'otazka5-2'!B:C,2,FALSE)</f>
        <v>17194655856555.834</v>
      </c>
      <c r="G475" s="6">
        <f>otazka5_1[[#This Row],[sum_GDP_prev_year]]/otazka5_1[[#This Row],[sum_GDP]]-1</f>
        <v>4.1603007936871439E-2</v>
      </c>
      <c r="H475" s="6">
        <f>VLOOKUP(otazka5_1[[#This Row],[year]],'otazka5-3'!A:D,4,FALSE)</f>
        <v>-2.29841469308254E-2</v>
      </c>
      <c r="I475" s="11">
        <f>otazka5_1[[#This Row],[difference_food]]</f>
        <v>-2.29841469308254E-2</v>
      </c>
      <c r="J475" s="11">
        <f>otazka5_1[[#This Row],[difference_food]]-otazka5_1[[#This Row],[difference]]</f>
        <v>-6.4587154867696839E-2</v>
      </c>
    </row>
    <row r="476" spans="1:10" x14ac:dyDescent="0.3">
      <c r="A476">
        <v>2016</v>
      </c>
      <c r="B476">
        <v>17194655856555.834</v>
      </c>
      <c r="C476">
        <v>1567270272</v>
      </c>
      <c r="D476" t="str">
        <f>_xlfn.CONCAT(otazka5_1[[#This Row],[year]],otazka5_1[[#This Row],[region_in_world]])</f>
        <v>2016Eastern Asia</v>
      </c>
      <c r="E476" t="s">
        <v>78</v>
      </c>
      <c r="F476">
        <f>VLOOKUP(otazka5_1[[#This Row],[compare_value]],'otazka5-2'!B:C,2,FALSE)</f>
        <v>18040955369397.824</v>
      </c>
      <c r="G476" s="6">
        <f>otazka5_1[[#This Row],[sum_GDP_prev_year]]/otazka5_1[[#This Row],[sum_GDP]]-1</f>
        <v>4.9218752611400518E-2</v>
      </c>
      <c r="H476" s="6">
        <f>VLOOKUP(otazka5_1[[#This Row],[year]],'otazka5-3'!A:D,4,FALSE)</f>
        <v>0.1264461416755307</v>
      </c>
      <c r="I476" s="11">
        <f>otazka5_1[[#This Row],[difference_food]]</f>
        <v>0.1264461416755307</v>
      </c>
      <c r="J476" s="11">
        <f>otazka5_1[[#This Row],[difference_food]]-otazka5_1[[#This Row],[difference]]</f>
        <v>7.7227389064130181E-2</v>
      </c>
    </row>
    <row r="477" spans="1:10" x14ac:dyDescent="0.3">
      <c r="A477">
        <v>2017</v>
      </c>
      <c r="B477">
        <v>18040955369397.824</v>
      </c>
      <c r="C477">
        <v>1575048196</v>
      </c>
      <c r="D477" t="str">
        <f>_xlfn.CONCAT(otazka5_1[[#This Row],[year]],otazka5_1[[#This Row],[region_in_world]])</f>
        <v>2017Eastern Asia</v>
      </c>
      <c r="E477" t="s">
        <v>78</v>
      </c>
      <c r="F477">
        <f>VLOOKUP(otazka5_1[[#This Row],[compare_value]],'otazka5-2'!B:C,2,FALSE)</f>
        <v>18798277249305.727</v>
      </c>
      <c r="G477" s="6">
        <f>otazka5_1[[#This Row],[sum_GDP_prev_year]]/otazka5_1[[#This Row],[sum_GDP]]-1</f>
        <v>4.1977925470206401E-2</v>
      </c>
      <c r="H477" s="6">
        <f>VLOOKUP(otazka5_1[[#This Row],[year]],'otazka5-3'!A:D,4,FALSE)</f>
        <v>2.5880996588368621E-2</v>
      </c>
      <c r="I477" s="11">
        <f>otazka5_1[[#This Row],[difference_food]]</f>
        <v>2.5880996588368621E-2</v>
      </c>
      <c r="J477" s="11">
        <f>otazka5_1[[#This Row],[difference_food]]-otazka5_1[[#This Row],[difference]]</f>
        <v>-1.609692888183778E-2</v>
      </c>
    </row>
    <row r="478" spans="1:10" hidden="1" x14ac:dyDescent="0.3">
      <c r="A478">
        <v>2018</v>
      </c>
      <c r="B478">
        <v>18798277249305.727</v>
      </c>
      <c r="C478">
        <v>1581486947</v>
      </c>
      <c r="D478" t="str">
        <f>_xlfn.CONCAT(otazka5_1[[#This Row],[year]],otazka5_1[[#This Row],[region_in_world]])</f>
        <v>2018Eastern Asia</v>
      </c>
      <c r="E478" t="s">
        <v>78</v>
      </c>
      <c r="F478">
        <f>VLOOKUP(otazka5_1[[#This Row],[compare_value]],'otazka5-2'!B:C,2,FALSE)</f>
        <v>19487355507227.344</v>
      </c>
      <c r="G478" s="6">
        <f>otazka5_1[[#This Row],[sum_GDP_prev_year]]/otazka5_1[[#This Row],[sum_GDP]]-1</f>
        <v>3.6656457864885805E-2</v>
      </c>
      <c r="H478" s="6" t="e">
        <f>VLOOKUP(otazka5_1[[#This Row],[year]],'otazka5-3'!A:D,4,FALSE)</f>
        <v>#N/A</v>
      </c>
      <c r="I478" s="11" t="e">
        <f>otazka5_1[[#This Row],[difference_food]]</f>
        <v>#N/A</v>
      </c>
      <c r="J478" s="11" t="e">
        <f>otazka5_1[[#This Row],[difference_food]]-otazka5_1[[#This Row],[difference]]</f>
        <v>#N/A</v>
      </c>
    </row>
    <row r="479" spans="1:10" hidden="1" x14ac:dyDescent="0.3">
      <c r="A479">
        <v>2019</v>
      </c>
      <c r="B479">
        <v>19487355507227.344</v>
      </c>
      <c r="C479">
        <v>1586421595</v>
      </c>
      <c r="D479" t="str">
        <f>_xlfn.CONCAT(otazka5_1[[#This Row],[year]],otazka5_1[[#This Row],[region_in_world]])</f>
        <v>2019Eastern Asia</v>
      </c>
      <c r="E479" t="s">
        <v>78</v>
      </c>
      <c r="F479">
        <f>VLOOKUP(otazka5_1[[#This Row],[compare_value]],'otazka5-2'!B:C,2,FALSE)</f>
        <v>13533111216285.201</v>
      </c>
      <c r="G479" s="6">
        <f>otazka5_1[[#This Row],[sum_GDP_prev_year]]/otazka5_1[[#This Row],[sum_GDP]]-1</f>
        <v>-0.30554398664990079</v>
      </c>
      <c r="H479" s="6" t="e">
        <f>VLOOKUP(otazka5_1[[#This Row],[year]],'otazka5-3'!A:D,4,FALSE)</f>
        <v>#N/A</v>
      </c>
      <c r="I479" s="11" t="e">
        <f>otazka5_1[[#This Row],[difference_food]]</f>
        <v>#N/A</v>
      </c>
      <c r="J479" s="11" t="e">
        <f>otazka5_1[[#This Row],[difference_food]]-otazka5_1[[#This Row],[difference]]</f>
        <v>#N/A</v>
      </c>
    </row>
    <row r="480" spans="1:10" hidden="1" x14ac:dyDescent="0.3">
      <c r="A480">
        <v>2020</v>
      </c>
      <c r="B480">
        <v>13533111216285.201</v>
      </c>
      <c r="C480">
        <v>1464652671</v>
      </c>
      <c r="D480" t="str">
        <f>_xlfn.CONCAT(otazka5_1[[#This Row],[year]],otazka5_1[[#This Row],[region_in_world]])</f>
        <v>2020Eastern Asia</v>
      </c>
      <c r="E480" t="s">
        <v>78</v>
      </c>
      <c r="F480" t="e">
        <f>VLOOKUP(otazka5_1[[#This Row],[compare_value]],'otazka5-2'!B:C,2,FALSE)</f>
        <v>#N/A</v>
      </c>
      <c r="G480" s="6" t="e">
        <f>otazka5_1[[#This Row],[sum_GDP_prev_year]]/otazka5_1[[#This Row],[sum_GDP]]-1</f>
        <v>#N/A</v>
      </c>
      <c r="H480" s="6" t="e">
        <f>VLOOKUP(otazka5_1[[#This Row],[year]],'otazka5-3'!A:D,4,FALSE)</f>
        <v>#N/A</v>
      </c>
      <c r="I480" s="11" t="e">
        <f>otazka5_1[[#This Row],[difference_food]]</f>
        <v>#N/A</v>
      </c>
      <c r="J480" s="11" t="e">
        <f>otazka5_1[[#This Row],[difference_food]]-otazka5_1[[#This Row],[difference]]</f>
        <v>#N/A</v>
      </c>
    </row>
    <row r="481" spans="1:10" hidden="1" x14ac:dyDescent="0.3">
      <c r="A481">
        <v>1980</v>
      </c>
      <c r="B481">
        <v>32356648110.546101</v>
      </c>
      <c r="C481">
        <v>8861535</v>
      </c>
      <c r="D481" t="str">
        <f>_xlfn.CONCAT(otazka5_1[[#This Row],[year]],otazka5_1[[#This Row],[region_in_world]])</f>
        <v>1980Eastern Europe</v>
      </c>
      <c r="E481" t="s">
        <v>79</v>
      </c>
      <c r="F481">
        <f>VLOOKUP(otazka5_1[[#This Row],[compare_value]],'otazka5-2'!B:C,2,FALSE)</f>
        <v>33942176240.378899</v>
      </c>
      <c r="G481" s="6">
        <f>otazka5_1[[#This Row],[sum_GDP_prev_year]]/otazka5_1[[#This Row],[sum_GDP]]-1</f>
        <v>4.9001618598312868E-2</v>
      </c>
      <c r="H481" s="6" t="e">
        <f>VLOOKUP(otazka5_1[[#This Row],[year]],'otazka5-3'!A:D,4,FALSE)</f>
        <v>#N/A</v>
      </c>
      <c r="I481" s="11" t="e">
        <f>otazka5_1[[#This Row],[difference_food]]</f>
        <v>#N/A</v>
      </c>
      <c r="J481" s="11" t="e">
        <f>otazka5_1[[#This Row],[difference_food]]-otazka5_1[[#This Row],[difference]]</f>
        <v>#N/A</v>
      </c>
    </row>
    <row r="482" spans="1:10" hidden="1" x14ac:dyDescent="0.3">
      <c r="A482">
        <v>1981</v>
      </c>
      <c r="B482">
        <v>33942176240.378899</v>
      </c>
      <c r="C482">
        <v>8891117</v>
      </c>
      <c r="D482" t="str">
        <f>_xlfn.CONCAT(otazka5_1[[#This Row],[year]],otazka5_1[[#This Row],[region_in_world]])</f>
        <v>1981Eastern Europe</v>
      </c>
      <c r="E482" t="s">
        <v>79</v>
      </c>
      <c r="F482">
        <f>VLOOKUP(otazka5_1[[#This Row],[compare_value]],'otazka5-2'!B:C,2,FALSE)</f>
        <v>34734578608.127502</v>
      </c>
      <c r="G482" s="6">
        <f>otazka5_1[[#This Row],[sum_GDP_prev_year]]/otazka5_1[[#This Row],[sum_GDP]]-1</f>
        <v>2.3345655921906738E-2</v>
      </c>
      <c r="H482" s="6" t="e">
        <f>VLOOKUP(otazka5_1[[#This Row],[year]],'otazka5-3'!A:D,4,FALSE)</f>
        <v>#N/A</v>
      </c>
      <c r="I482" s="11" t="e">
        <f>otazka5_1[[#This Row],[difference_food]]</f>
        <v>#N/A</v>
      </c>
      <c r="J482" s="11" t="e">
        <f>otazka5_1[[#This Row],[difference_food]]-otazka5_1[[#This Row],[difference]]</f>
        <v>#N/A</v>
      </c>
    </row>
    <row r="483" spans="1:10" hidden="1" x14ac:dyDescent="0.3">
      <c r="A483">
        <v>1982</v>
      </c>
      <c r="B483">
        <v>34734578608.127502</v>
      </c>
      <c r="C483">
        <v>8917457</v>
      </c>
      <c r="D483" t="str">
        <f>_xlfn.CONCAT(otazka5_1[[#This Row],[year]],otazka5_1[[#This Row],[region_in_world]])</f>
        <v>1982Eastern Europe</v>
      </c>
      <c r="E483" t="s">
        <v>79</v>
      </c>
      <c r="F483">
        <f>VLOOKUP(otazka5_1[[#This Row],[compare_value]],'otazka5-2'!B:C,2,FALSE)</f>
        <v>35926080911.860603</v>
      </c>
      <c r="G483" s="6">
        <f>otazka5_1[[#This Row],[sum_GDP_prev_year]]/otazka5_1[[#This Row],[sum_GDP]]-1</f>
        <v>3.4303059126627788E-2</v>
      </c>
      <c r="H483" s="6" t="e">
        <f>VLOOKUP(otazka5_1[[#This Row],[year]],'otazka5-3'!A:D,4,FALSE)</f>
        <v>#N/A</v>
      </c>
      <c r="I483" s="11" t="e">
        <f>otazka5_1[[#This Row],[difference_food]]</f>
        <v>#N/A</v>
      </c>
      <c r="J483" s="11" t="e">
        <f>otazka5_1[[#This Row],[difference_food]]-otazka5_1[[#This Row],[difference]]</f>
        <v>#N/A</v>
      </c>
    </row>
    <row r="484" spans="1:10" hidden="1" x14ac:dyDescent="0.3">
      <c r="A484">
        <v>1983</v>
      </c>
      <c r="B484">
        <v>35926080911.860603</v>
      </c>
      <c r="C484">
        <v>8939738</v>
      </c>
      <c r="D484" t="str">
        <f>_xlfn.CONCAT(otazka5_1[[#This Row],[year]],otazka5_1[[#This Row],[region_in_world]])</f>
        <v>1983Eastern Europe</v>
      </c>
      <c r="E484" t="s">
        <v>79</v>
      </c>
      <c r="F484">
        <f>VLOOKUP(otazka5_1[[#This Row],[compare_value]],'otazka5-2'!B:C,2,FALSE)</f>
        <v>37146289995.907799</v>
      </c>
      <c r="G484" s="6">
        <f>otazka5_1[[#This Row],[sum_GDP_prev_year]]/otazka5_1[[#This Row],[sum_GDP]]-1</f>
        <v>3.3964436227842398E-2</v>
      </c>
      <c r="H484" s="6" t="e">
        <f>VLOOKUP(otazka5_1[[#This Row],[year]],'otazka5-3'!A:D,4,FALSE)</f>
        <v>#N/A</v>
      </c>
      <c r="I484" s="11" t="e">
        <f>otazka5_1[[#This Row],[difference_food]]</f>
        <v>#N/A</v>
      </c>
      <c r="J484" s="11" t="e">
        <f>otazka5_1[[#This Row],[difference_food]]-otazka5_1[[#This Row],[difference]]</f>
        <v>#N/A</v>
      </c>
    </row>
    <row r="485" spans="1:10" hidden="1" x14ac:dyDescent="0.3">
      <c r="A485">
        <v>1984</v>
      </c>
      <c r="B485">
        <v>37146289995.907799</v>
      </c>
      <c r="C485">
        <v>8960679</v>
      </c>
      <c r="D485" t="str">
        <f>_xlfn.CONCAT(otazka5_1[[#This Row],[year]],otazka5_1[[#This Row],[region_in_world]])</f>
        <v>1984Eastern Europe</v>
      </c>
      <c r="E485" t="s">
        <v>79</v>
      </c>
      <c r="F485">
        <f>VLOOKUP(otazka5_1[[#This Row],[compare_value]],'otazka5-2'!B:C,2,FALSE)</f>
        <v>38143088675.046501</v>
      </c>
      <c r="G485" s="6">
        <f>otazka5_1[[#This Row],[sum_GDP_prev_year]]/otazka5_1[[#This Row],[sum_GDP]]-1</f>
        <v>2.6834407399729976E-2</v>
      </c>
      <c r="H485" s="6" t="e">
        <f>VLOOKUP(otazka5_1[[#This Row],[year]],'otazka5-3'!A:D,4,FALSE)</f>
        <v>#N/A</v>
      </c>
      <c r="I485" s="11" t="e">
        <f>otazka5_1[[#This Row],[difference_food]]</f>
        <v>#N/A</v>
      </c>
      <c r="J485" s="11" t="e">
        <f>otazka5_1[[#This Row],[difference_food]]-otazka5_1[[#This Row],[difference]]</f>
        <v>#N/A</v>
      </c>
    </row>
    <row r="486" spans="1:10" hidden="1" x14ac:dyDescent="0.3">
      <c r="A486">
        <v>1985</v>
      </c>
      <c r="B486">
        <v>38143088675.046501</v>
      </c>
      <c r="C486">
        <v>8960547</v>
      </c>
      <c r="D486" t="str">
        <f>_xlfn.CONCAT(otazka5_1[[#This Row],[year]],otazka5_1[[#This Row],[region_in_world]])</f>
        <v>1985Eastern Europe</v>
      </c>
      <c r="E486" t="s">
        <v>79</v>
      </c>
      <c r="F486">
        <f>VLOOKUP(otazka5_1[[#This Row],[compare_value]],'otazka5-2'!B:C,2,FALSE)</f>
        <v>39747998038.655403</v>
      </c>
      <c r="G486" s="6">
        <f>otazka5_1[[#This Row],[sum_GDP_prev_year]]/otazka5_1[[#This Row],[sum_GDP]]-1</f>
        <v>4.2076020043412043E-2</v>
      </c>
      <c r="H486" s="6" t="e">
        <f>VLOOKUP(otazka5_1[[#This Row],[year]],'otazka5-3'!A:D,4,FALSE)</f>
        <v>#N/A</v>
      </c>
      <c r="I486" s="11" t="e">
        <f>otazka5_1[[#This Row],[difference_food]]</f>
        <v>#N/A</v>
      </c>
      <c r="J486" s="11" t="e">
        <f>otazka5_1[[#This Row],[difference_food]]-otazka5_1[[#This Row],[difference]]</f>
        <v>#N/A</v>
      </c>
    </row>
    <row r="487" spans="1:10" hidden="1" x14ac:dyDescent="0.3">
      <c r="A487">
        <v>1986</v>
      </c>
      <c r="B487">
        <v>39747998038.655403</v>
      </c>
      <c r="C487">
        <v>8958171</v>
      </c>
      <c r="D487" t="str">
        <f>_xlfn.CONCAT(otazka5_1[[#This Row],[year]],otazka5_1[[#This Row],[region_in_world]])</f>
        <v>1986Eastern Europe</v>
      </c>
      <c r="E487" t="s">
        <v>79</v>
      </c>
      <c r="F487">
        <f>VLOOKUP(otazka5_1[[#This Row],[compare_value]],'otazka5-2'!B:C,2,FALSE)</f>
        <v>248382303340.60739</v>
      </c>
      <c r="G487" s="6">
        <f>otazka5_1[[#This Row],[sum_GDP_prev_year]]/otazka5_1[[#This Row],[sum_GDP]]-1</f>
        <v>5.2489261245070162</v>
      </c>
      <c r="H487" s="6" t="e">
        <f>VLOOKUP(otazka5_1[[#This Row],[year]],'otazka5-3'!A:D,4,FALSE)</f>
        <v>#N/A</v>
      </c>
      <c r="I487" s="11" t="e">
        <f>otazka5_1[[#This Row],[difference_food]]</f>
        <v>#N/A</v>
      </c>
      <c r="J487" s="11" t="e">
        <f>otazka5_1[[#This Row],[difference_food]]-otazka5_1[[#This Row],[difference]]</f>
        <v>#N/A</v>
      </c>
    </row>
    <row r="488" spans="1:10" hidden="1" x14ac:dyDescent="0.3">
      <c r="A488">
        <v>1987</v>
      </c>
      <c r="B488">
        <v>248382303340.60739</v>
      </c>
      <c r="C488">
        <v>60264359</v>
      </c>
      <c r="D488" t="str">
        <f>_xlfn.CONCAT(otazka5_1[[#This Row],[year]],otazka5_1[[#This Row],[region_in_world]])</f>
        <v>1987Eastern Europe</v>
      </c>
      <c r="E488" t="s">
        <v>79</v>
      </c>
      <c r="F488">
        <f>VLOOKUP(otazka5_1[[#This Row],[compare_value]],'otazka5-2'!B:C,2,FALSE)</f>
        <v>258288748242.83099</v>
      </c>
      <c r="G488" s="6">
        <f>otazka5_1[[#This Row],[sum_GDP_prev_year]]/otazka5_1[[#This Row],[sum_GDP]]-1</f>
        <v>3.9883859554353362E-2</v>
      </c>
      <c r="H488" s="6" t="e">
        <f>VLOOKUP(otazka5_1[[#This Row],[year]],'otazka5-3'!A:D,4,FALSE)</f>
        <v>#N/A</v>
      </c>
      <c r="I488" s="11" t="e">
        <f>otazka5_1[[#This Row],[difference_food]]</f>
        <v>#N/A</v>
      </c>
      <c r="J488" s="11" t="e">
        <f>otazka5_1[[#This Row],[difference_food]]-otazka5_1[[#This Row],[difference]]</f>
        <v>#N/A</v>
      </c>
    </row>
    <row r="489" spans="1:10" hidden="1" x14ac:dyDescent="0.3">
      <c r="A489">
        <v>1988</v>
      </c>
      <c r="B489">
        <v>258288748242.83099</v>
      </c>
      <c r="C489">
        <v>60502446</v>
      </c>
      <c r="D489" t="str">
        <f>_xlfn.CONCAT(otazka5_1[[#This Row],[year]],otazka5_1[[#This Row],[region_in_world]])</f>
        <v>1988Eastern Europe</v>
      </c>
      <c r="E489" t="s">
        <v>79</v>
      </c>
      <c r="F489">
        <f>VLOOKUP(otazka5_1[[#This Row],[compare_value]],'otazka5-2'!B:C,2,FALSE)</f>
        <v>1724928894063.5667</v>
      </c>
      <c r="G489" s="6">
        <f>otazka5_1[[#This Row],[sum_GDP_prev_year]]/otazka5_1[[#This Row],[sum_GDP]]-1</f>
        <v>5.6782966962303334</v>
      </c>
      <c r="H489" s="6" t="e">
        <f>VLOOKUP(otazka5_1[[#This Row],[year]],'otazka5-3'!A:D,4,FALSE)</f>
        <v>#N/A</v>
      </c>
      <c r="I489" s="11" t="e">
        <f>otazka5_1[[#This Row],[difference_food]]</f>
        <v>#N/A</v>
      </c>
      <c r="J489" s="11" t="e">
        <f>otazka5_1[[#This Row],[difference_food]]-otazka5_1[[#This Row],[difference]]</f>
        <v>#N/A</v>
      </c>
    </row>
    <row r="490" spans="1:10" hidden="1" x14ac:dyDescent="0.3">
      <c r="A490">
        <v>1989</v>
      </c>
      <c r="B490">
        <v>1724928894063.5667</v>
      </c>
      <c r="C490">
        <v>208370972</v>
      </c>
      <c r="D490" t="str">
        <f>_xlfn.CONCAT(otazka5_1[[#This Row],[year]],otazka5_1[[#This Row],[region_in_world]])</f>
        <v>1989Eastern Europe</v>
      </c>
      <c r="E490" t="s">
        <v>79</v>
      </c>
      <c r="F490">
        <f>VLOOKUP(otazka5_1[[#This Row],[compare_value]],'otazka5-2'!B:C,2,FALSE)</f>
        <v>2191486932937.218</v>
      </c>
      <c r="G490" s="6">
        <f>otazka5_1[[#This Row],[sum_GDP_prev_year]]/otazka5_1[[#This Row],[sum_GDP]]-1</f>
        <v>0.27047957772597786</v>
      </c>
      <c r="H490" s="6" t="e">
        <f>VLOOKUP(otazka5_1[[#This Row],[year]],'otazka5-3'!A:D,4,FALSE)</f>
        <v>#N/A</v>
      </c>
      <c r="I490" s="11" t="e">
        <f>otazka5_1[[#This Row],[difference_food]]</f>
        <v>#N/A</v>
      </c>
      <c r="J490" s="11" t="e">
        <f>otazka5_1[[#This Row],[difference_food]]-otazka5_1[[#This Row],[difference]]</f>
        <v>#N/A</v>
      </c>
    </row>
    <row r="491" spans="1:10" hidden="1" x14ac:dyDescent="0.3">
      <c r="A491">
        <v>1990</v>
      </c>
      <c r="B491">
        <v>2191486932937.218</v>
      </c>
      <c r="C491">
        <v>290414068</v>
      </c>
      <c r="D491" t="str">
        <f>_xlfn.CONCAT(otazka5_1[[#This Row],[year]],otazka5_1[[#This Row],[region_in_world]])</f>
        <v>1990Eastern Europe</v>
      </c>
      <c r="E491" t="s">
        <v>79</v>
      </c>
      <c r="F491">
        <f>VLOOKUP(otazka5_1[[#This Row],[compare_value]],'otazka5-2'!B:C,2,FALSE)</f>
        <v>2141959630663.2859</v>
      </c>
      <c r="G491" s="6">
        <f>otazka5_1[[#This Row],[sum_GDP_prev_year]]/otazka5_1[[#This Row],[sum_GDP]]-1</f>
        <v>-2.2599862006729587E-2</v>
      </c>
      <c r="H491" s="6" t="e">
        <f>VLOOKUP(otazka5_1[[#This Row],[year]],'otazka5-3'!A:D,4,FALSE)</f>
        <v>#N/A</v>
      </c>
      <c r="I491" s="11" t="e">
        <f>otazka5_1[[#This Row],[difference_food]]</f>
        <v>#N/A</v>
      </c>
      <c r="J491" s="11" t="e">
        <f>otazka5_1[[#This Row],[difference_food]]-otazka5_1[[#This Row],[difference]]</f>
        <v>#N/A</v>
      </c>
    </row>
    <row r="492" spans="1:10" hidden="1" x14ac:dyDescent="0.3">
      <c r="A492">
        <v>1991</v>
      </c>
      <c r="B492">
        <v>2141959630663.2859</v>
      </c>
      <c r="C492">
        <v>301150409</v>
      </c>
      <c r="D492" t="str">
        <f>_xlfn.CONCAT(otazka5_1[[#This Row],[year]],otazka5_1[[#This Row],[region_in_world]])</f>
        <v>1991Eastern Europe</v>
      </c>
      <c r="E492" t="s">
        <v>79</v>
      </c>
      <c r="F492">
        <f>VLOOKUP(otazka5_1[[#This Row],[compare_value]],'otazka5-2'!B:C,2,FALSE)</f>
        <v>1955754322649.1182</v>
      </c>
      <c r="G492" s="6">
        <f>otazka5_1[[#This Row],[sum_GDP_prev_year]]/otazka5_1[[#This Row],[sum_GDP]]-1</f>
        <v>-8.693222101319753E-2</v>
      </c>
      <c r="H492" s="6" t="e">
        <f>VLOOKUP(otazka5_1[[#This Row],[year]],'otazka5-3'!A:D,4,FALSE)</f>
        <v>#N/A</v>
      </c>
      <c r="I492" s="11" t="e">
        <f>otazka5_1[[#This Row],[difference_food]]</f>
        <v>#N/A</v>
      </c>
      <c r="J492" s="11" t="e">
        <f>otazka5_1[[#This Row],[difference_food]]-otazka5_1[[#This Row],[difference]]</f>
        <v>#N/A</v>
      </c>
    </row>
    <row r="493" spans="1:10" hidden="1" x14ac:dyDescent="0.3">
      <c r="A493">
        <v>1992</v>
      </c>
      <c r="B493">
        <v>1955754322649.1182</v>
      </c>
      <c r="C493">
        <v>306596192</v>
      </c>
      <c r="D493" t="str">
        <f>_xlfn.CONCAT(otazka5_1[[#This Row],[year]],otazka5_1[[#This Row],[region_in_world]])</f>
        <v>1992Eastern Europe</v>
      </c>
      <c r="E493" t="s">
        <v>79</v>
      </c>
      <c r="F493">
        <f>VLOOKUP(otazka5_1[[#This Row],[compare_value]],'otazka5-2'!B:C,2,FALSE)</f>
        <v>1839189593528.9194</v>
      </c>
      <c r="G493" s="6">
        <f>otazka5_1[[#This Row],[sum_GDP_prev_year]]/otazka5_1[[#This Row],[sum_GDP]]-1</f>
        <v>-5.9600905783661506E-2</v>
      </c>
      <c r="H493" s="6" t="e">
        <f>VLOOKUP(otazka5_1[[#This Row],[year]],'otazka5-3'!A:D,4,FALSE)</f>
        <v>#N/A</v>
      </c>
      <c r="I493" s="11" t="e">
        <f>otazka5_1[[#This Row],[difference_food]]</f>
        <v>#N/A</v>
      </c>
      <c r="J493" s="11" t="e">
        <f>otazka5_1[[#This Row],[difference_food]]-otazka5_1[[#This Row],[difference]]</f>
        <v>#N/A</v>
      </c>
    </row>
    <row r="494" spans="1:10" hidden="1" x14ac:dyDescent="0.3">
      <c r="A494">
        <v>1993</v>
      </c>
      <c r="B494">
        <v>1839189593528.9194</v>
      </c>
      <c r="C494">
        <v>306586661</v>
      </c>
      <c r="D494" t="str">
        <f>_xlfn.CONCAT(otazka5_1[[#This Row],[year]],otazka5_1[[#This Row],[region_in_world]])</f>
        <v>1993Eastern Europe</v>
      </c>
      <c r="E494" t="s">
        <v>79</v>
      </c>
      <c r="F494">
        <f>VLOOKUP(otazka5_1[[#This Row],[compare_value]],'otazka5-2'!B:C,2,FALSE)</f>
        <v>1696085191003.9233</v>
      </c>
      <c r="G494" s="6">
        <f>otazka5_1[[#This Row],[sum_GDP_prev_year]]/otazka5_1[[#This Row],[sum_GDP]]-1</f>
        <v>-7.7808401607153743E-2</v>
      </c>
      <c r="H494" s="6" t="e">
        <f>VLOOKUP(otazka5_1[[#This Row],[year]],'otazka5-3'!A:D,4,FALSE)</f>
        <v>#N/A</v>
      </c>
      <c r="I494" s="11" t="e">
        <f>otazka5_1[[#This Row],[difference_food]]</f>
        <v>#N/A</v>
      </c>
      <c r="J494" s="11" t="e">
        <f>otazka5_1[[#This Row],[difference_food]]-otazka5_1[[#This Row],[difference]]</f>
        <v>#N/A</v>
      </c>
    </row>
    <row r="495" spans="1:10" hidden="1" x14ac:dyDescent="0.3">
      <c r="A495">
        <v>1994</v>
      </c>
      <c r="B495">
        <v>1696085191003.9233</v>
      </c>
      <c r="C495">
        <v>306296039</v>
      </c>
      <c r="D495" t="str">
        <f>_xlfn.CONCAT(otazka5_1[[#This Row],[year]],otazka5_1[[#This Row],[region_in_world]])</f>
        <v>1994Eastern Europe</v>
      </c>
      <c r="E495" t="s">
        <v>79</v>
      </c>
      <c r="F495">
        <f>VLOOKUP(otazka5_1[[#This Row],[compare_value]],'otazka5-2'!B:C,2,FALSE)</f>
        <v>1683519352835.6016</v>
      </c>
      <c r="G495" s="6">
        <f>otazka5_1[[#This Row],[sum_GDP_prev_year]]/otazka5_1[[#This Row],[sum_GDP]]-1</f>
        <v>-7.408730549014475E-3</v>
      </c>
      <c r="H495" s="6" t="e">
        <f>VLOOKUP(otazka5_1[[#This Row],[year]],'otazka5-3'!A:D,4,FALSE)</f>
        <v>#N/A</v>
      </c>
      <c r="I495" s="11" t="e">
        <f>otazka5_1[[#This Row],[difference_food]]</f>
        <v>#N/A</v>
      </c>
      <c r="J495" s="11" t="e">
        <f>otazka5_1[[#This Row],[difference_food]]-otazka5_1[[#This Row],[difference]]</f>
        <v>#N/A</v>
      </c>
    </row>
    <row r="496" spans="1:10" hidden="1" x14ac:dyDescent="0.3">
      <c r="A496">
        <v>1995</v>
      </c>
      <c r="B496">
        <v>1683519352835.6016</v>
      </c>
      <c r="C496">
        <v>308738446</v>
      </c>
      <c r="D496" t="str">
        <f>_xlfn.CONCAT(otazka5_1[[#This Row],[year]],otazka5_1[[#This Row],[region_in_world]])</f>
        <v>1995Eastern Europe</v>
      </c>
      <c r="E496" t="s">
        <v>79</v>
      </c>
      <c r="F496">
        <f>VLOOKUP(otazka5_1[[#This Row],[compare_value]],'otazka5-2'!B:C,2,FALSE)</f>
        <v>1671712743628.3506</v>
      </c>
      <c r="G496" s="6">
        <f>otazka5_1[[#This Row],[sum_GDP_prev_year]]/otazka5_1[[#This Row],[sum_GDP]]-1</f>
        <v>-7.0130522630255099E-3</v>
      </c>
      <c r="H496" s="6" t="e">
        <f>VLOOKUP(otazka5_1[[#This Row],[year]],'otazka5-3'!A:D,4,FALSE)</f>
        <v>#N/A</v>
      </c>
      <c r="I496" s="11" t="e">
        <f>otazka5_1[[#This Row],[difference_food]]</f>
        <v>#N/A</v>
      </c>
      <c r="J496" s="11" t="e">
        <f>otazka5_1[[#This Row],[difference_food]]-otazka5_1[[#This Row],[difference]]</f>
        <v>#N/A</v>
      </c>
    </row>
    <row r="497" spans="1:10" hidden="1" x14ac:dyDescent="0.3">
      <c r="A497">
        <v>1996</v>
      </c>
      <c r="B497">
        <v>1671712743628.3506</v>
      </c>
      <c r="C497">
        <v>307930370</v>
      </c>
      <c r="D497" t="str">
        <f>_xlfn.CONCAT(otazka5_1[[#This Row],[year]],otazka5_1[[#This Row],[region_in_world]])</f>
        <v>1996Eastern Europe</v>
      </c>
      <c r="E497" t="s">
        <v>79</v>
      </c>
      <c r="F497">
        <f>VLOOKUP(otazka5_1[[#This Row],[compare_value]],'otazka5-2'!B:C,2,FALSE)</f>
        <v>1694831863489.2732</v>
      </c>
      <c r="G497" s="6">
        <f>otazka5_1[[#This Row],[sum_GDP_prev_year]]/otazka5_1[[#This Row],[sum_GDP]]-1</f>
        <v>1.3829600778626494E-2</v>
      </c>
      <c r="H497" s="6" t="e">
        <f>VLOOKUP(otazka5_1[[#This Row],[year]],'otazka5-3'!A:D,4,FALSE)</f>
        <v>#N/A</v>
      </c>
      <c r="I497" s="11" t="e">
        <f>otazka5_1[[#This Row],[difference_food]]</f>
        <v>#N/A</v>
      </c>
      <c r="J497" s="11" t="e">
        <f>otazka5_1[[#This Row],[difference_food]]-otazka5_1[[#This Row],[difference]]</f>
        <v>#N/A</v>
      </c>
    </row>
    <row r="498" spans="1:10" hidden="1" x14ac:dyDescent="0.3">
      <c r="A498">
        <v>1997</v>
      </c>
      <c r="B498">
        <v>1694831863489.2732</v>
      </c>
      <c r="C498">
        <v>307056099</v>
      </c>
      <c r="D498" t="str">
        <f>_xlfn.CONCAT(otazka5_1[[#This Row],[year]],otazka5_1[[#This Row],[region_in_world]])</f>
        <v>1997Eastern Europe</v>
      </c>
      <c r="E498" t="s">
        <v>79</v>
      </c>
      <c r="F498">
        <f>VLOOKUP(otazka5_1[[#This Row],[compare_value]],'otazka5-2'!B:C,2,FALSE)</f>
        <v>1667156324907.9199</v>
      </c>
      <c r="G498" s="6">
        <f>otazka5_1[[#This Row],[sum_GDP_prev_year]]/otazka5_1[[#This Row],[sum_GDP]]-1</f>
        <v>-1.6329371176899921E-2</v>
      </c>
      <c r="H498" s="6" t="e">
        <f>VLOOKUP(otazka5_1[[#This Row],[year]],'otazka5-3'!A:D,4,FALSE)</f>
        <v>#N/A</v>
      </c>
      <c r="I498" s="11" t="e">
        <f>otazka5_1[[#This Row],[difference_food]]</f>
        <v>#N/A</v>
      </c>
      <c r="J498" s="11" t="e">
        <f>otazka5_1[[#This Row],[difference_food]]-otazka5_1[[#This Row],[difference]]</f>
        <v>#N/A</v>
      </c>
    </row>
    <row r="499" spans="1:10" hidden="1" x14ac:dyDescent="0.3">
      <c r="A499">
        <v>1998</v>
      </c>
      <c r="B499">
        <v>1667156324907.9199</v>
      </c>
      <c r="C499">
        <v>306197693</v>
      </c>
      <c r="D499" t="str">
        <f>_xlfn.CONCAT(otazka5_1[[#This Row],[year]],otazka5_1[[#This Row],[region_in_world]])</f>
        <v>1998Eastern Europe</v>
      </c>
      <c r="E499" t="s">
        <v>79</v>
      </c>
      <c r="F499">
        <f>VLOOKUP(otazka5_1[[#This Row],[compare_value]],'otazka5-2'!B:C,2,FALSE)</f>
        <v>1735441192747.9131</v>
      </c>
      <c r="G499" s="6">
        <f>otazka5_1[[#This Row],[sum_GDP_prev_year]]/otazka5_1[[#This Row],[sum_GDP]]-1</f>
        <v>4.0958887189996851E-2</v>
      </c>
      <c r="H499" s="6" t="e">
        <f>VLOOKUP(otazka5_1[[#This Row],[year]],'otazka5-3'!A:D,4,FALSE)</f>
        <v>#N/A</v>
      </c>
      <c r="I499" s="11" t="e">
        <f>otazka5_1[[#This Row],[difference_food]]</f>
        <v>#N/A</v>
      </c>
      <c r="J499" s="11" t="e">
        <f>otazka5_1[[#This Row],[difference_food]]-otazka5_1[[#This Row],[difference]]</f>
        <v>#N/A</v>
      </c>
    </row>
    <row r="500" spans="1:10" hidden="1" x14ac:dyDescent="0.3">
      <c r="A500">
        <v>1999</v>
      </c>
      <c r="B500">
        <v>1735441192747.9131</v>
      </c>
      <c r="C500">
        <v>305105594</v>
      </c>
      <c r="D500" t="str">
        <f>_xlfn.CONCAT(otazka5_1[[#This Row],[year]],otazka5_1[[#This Row],[region_in_world]])</f>
        <v>1999Eastern Europe</v>
      </c>
      <c r="E500" t="s">
        <v>79</v>
      </c>
      <c r="F500">
        <f>VLOOKUP(otazka5_1[[#This Row],[compare_value]],'otazka5-2'!B:C,2,FALSE)</f>
        <v>1858044786232.2532</v>
      </c>
      <c r="G500" s="6">
        <f>otazka5_1[[#This Row],[sum_GDP_prev_year]]/otazka5_1[[#This Row],[sum_GDP]]-1</f>
        <v>7.0646930588416312E-2</v>
      </c>
      <c r="H500" s="6" t="e">
        <f>VLOOKUP(otazka5_1[[#This Row],[year]],'otazka5-3'!A:D,4,FALSE)</f>
        <v>#N/A</v>
      </c>
      <c r="I500" s="11" t="e">
        <f>otazka5_1[[#This Row],[difference_food]]</f>
        <v>#N/A</v>
      </c>
      <c r="J500" s="11" t="e">
        <f>otazka5_1[[#This Row],[difference_food]]-otazka5_1[[#This Row],[difference]]</f>
        <v>#N/A</v>
      </c>
    </row>
    <row r="501" spans="1:10" hidden="1" x14ac:dyDescent="0.3">
      <c r="A501">
        <v>2000</v>
      </c>
      <c r="B501">
        <v>1858044786232.2532</v>
      </c>
      <c r="C501">
        <v>303403288</v>
      </c>
      <c r="D501" t="str">
        <f>_xlfn.CONCAT(otazka5_1[[#This Row],[year]],otazka5_1[[#This Row],[region_in_world]])</f>
        <v>2000Eastern Europe</v>
      </c>
      <c r="E501" t="s">
        <v>79</v>
      </c>
      <c r="F501">
        <f>VLOOKUP(otazka5_1[[#This Row],[compare_value]],'otazka5-2'!B:C,2,FALSE)</f>
        <v>1938298045992.8987</v>
      </c>
      <c r="G501" s="6">
        <f>otazka5_1[[#This Row],[sum_GDP_prev_year]]/otazka5_1[[#This Row],[sum_GDP]]-1</f>
        <v>4.3192317190256402E-2</v>
      </c>
      <c r="H501" s="6" t="e">
        <f>VLOOKUP(otazka5_1[[#This Row],[year]],'otazka5-3'!A:D,4,FALSE)</f>
        <v>#N/A</v>
      </c>
      <c r="I501" s="11" t="e">
        <f>otazka5_1[[#This Row],[difference_food]]</f>
        <v>#N/A</v>
      </c>
      <c r="J501" s="11" t="e">
        <f>otazka5_1[[#This Row],[difference_food]]-otazka5_1[[#This Row],[difference]]</f>
        <v>#N/A</v>
      </c>
    </row>
    <row r="502" spans="1:10" hidden="1" x14ac:dyDescent="0.3">
      <c r="A502">
        <v>2001</v>
      </c>
      <c r="B502">
        <v>1938298045992.8987</v>
      </c>
      <c r="C502">
        <v>301656919</v>
      </c>
      <c r="D502" t="str">
        <f>_xlfn.CONCAT(otazka5_1[[#This Row],[year]],otazka5_1[[#This Row],[region_in_world]])</f>
        <v>2001Eastern Europe</v>
      </c>
      <c r="E502" t="s">
        <v>79</v>
      </c>
      <c r="F502">
        <f>VLOOKUP(otazka5_1[[#This Row],[compare_value]],'otazka5-2'!B:C,2,FALSE)</f>
        <v>2017950721972.0574</v>
      </c>
      <c r="G502" s="6">
        <f>otazka5_1[[#This Row],[sum_GDP_prev_year]]/otazka5_1[[#This Row],[sum_GDP]]-1</f>
        <v>4.1094132114422255E-2</v>
      </c>
      <c r="H502" s="6" t="e">
        <f>VLOOKUP(otazka5_1[[#This Row],[year]],'otazka5-3'!A:D,4,FALSE)</f>
        <v>#N/A</v>
      </c>
      <c r="I502" s="11" t="e">
        <f>otazka5_1[[#This Row],[difference_food]]</f>
        <v>#N/A</v>
      </c>
      <c r="J502" s="11" t="e">
        <f>otazka5_1[[#This Row],[difference_food]]-otazka5_1[[#This Row],[difference]]</f>
        <v>#N/A</v>
      </c>
    </row>
    <row r="503" spans="1:10" hidden="1" x14ac:dyDescent="0.3">
      <c r="A503">
        <v>2002</v>
      </c>
      <c r="B503">
        <v>2017950721972.0574</v>
      </c>
      <c r="C503">
        <v>299815476</v>
      </c>
      <c r="D503" t="str">
        <f>_xlfn.CONCAT(otazka5_1[[#This Row],[year]],otazka5_1[[#This Row],[region_in_world]])</f>
        <v>2002Eastern Europe</v>
      </c>
      <c r="E503" t="s">
        <v>79</v>
      </c>
      <c r="F503">
        <f>VLOOKUP(otazka5_1[[#This Row],[compare_value]],'otazka5-2'!B:C,2,FALSE)</f>
        <v>2136978136866.5215</v>
      </c>
      <c r="G503" s="6">
        <f>otazka5_1[[#This Row],[sum_GDP_prev_year]]/otazka5_1[[#This Row],[sum_GDP]]-1</f>
        <v>5.8984302043879389E-2</v>
      </c>
      <c r="H503" s="6" t="e">
        <f>VLOOKUP(otazka5_1[[#This Row],[year]],'otazka5-3'!A:D,4,FALSE)</f>
        <v>#N/A</v>
      </c>
      <c r="I503" s="11" t="e">
        <f>otazka5_1[[#This Row],[difference_food]]</f>
        <v>#N/A</v>
      </c>
      <c r="J503" s="11" t="e">
        <f>otazka5_1[[#This Row],[difference_food]]-otazka5_1[[#This Row],[difference]]</f>
        <v>#N/A</v>
      </c>
    </row>
    <row r="504" spans="1:10" hidden="1" x14ac:dyDescent="0.3">
      <c r="A504">
        <v>2003</v>
      </c>
      <c r="B504">
        <v>2136978136866.5215</v>
      </c>
      <c r="C504">
        <v>298411783</v>
      </c>
      <c r="D504" t="str">
        <f>_xlfn.CONCAT(otazka5_1[[#This Row],[year]],otazka5_1[[#This Row],[region_in_world]])</f>
        <v>2003Eastern Europe</v>
      </c>
      <c r="E504" t="s">
        <v>79</v>
      </c>
      <c r="F504">
        <f>VLOOKUP(otazka5_1[[#This Row],[compare_value]],'otazka5-2'!B:C,2,FALSE)</f>
        <v>2285727044245.8955</v>
      </c>
      <c r="G504" s="6">
        <f>otazka5_1[[#This Row],[sum_GDP_prev_year]]/otazka5_1[[#This Row],[sum_GDP]]-1</f>
        <v>6.9607126443271161E-2</v>
      </c>
      <c r="H504" s="6" t="e">
        <f>VLOOKUP(otazka5_1[[#This Row],[year]],'otazka5-3'!A:D,4,FALSE)</f>
        <v>#N/A</v>
      </c>
      <c r="I504" s="11" t="e">
        <f>otazka5_1[[#This Row],[difference_food]]</f>
        <v>#N/A</v>
      </c>
      <c r="J504" s="11" t="e">
        <f>otazka5_1[[#This Row],[difference_food]]-otazka5_1[[#This Row],[difference]]</f>
        <v>#N/A</v>
      </c>
    </row>
    <row r="505" spans="1:10" hidden="1" x14ac:dyDescent="0.3">
      <c r="A505">
        <v>2004</v>
      </c>
      <c r="B505">
        <v>2285727044245.8955</v>
      </c>
      <c r="C505">
        <v>297171592</v>
      </c>
      <c r="D505" t="str">
        <f>_xlfn.CONCAT(otazka5_1[[#This Row],[year]],otazka5_1[[#This Row],[region_in_world]])</f>
        <v>2004Eastern Europe</v>
      </c>
      <c r="E505" t="s">
        <v>79</v>
      </c>
      <c r="F505">
        <f>VLOOKUP(otazka5_1[[#This Row],[compare_value]],'otazka5-2'!B:C,2,FALSE)</f>
        <v>2413929109075.5088</v>
      </c>
      <c r="G505" s="6">
        <f>otazka5_1[[#This Row],[sum_GDP_prev_year]]/otazka5_1[[#This Row],[sum_GDP]]-1</f>
        <v>5.6088090287223835E-2</v>
      </c>
      <c r="H505" s="6" t="e">
        <f>VLOOKUP(otazka5_1[[#This Row],[year]],'otazka5-3'!A:D,4,FALSE)</f>
        <v>#N/A</v>
      </c>
      <c r="I505" s="11" t="e">
        <f>otazka5_1[[#This Row],[difference_food]]</f>
        <v>#N/A</v>
      </c>
      <c r="J505" s="11" t="e">
        <f>otazka5_1[[#This Row],[difference_food]]-otazka5_1[[#This Row],[difference]]</f>
        <v>#N/A</v>
      </c>
    </row>
    <row r="506" spans="1:10" hidden="1" x14ac:dyDescent="0.3">
      <c r="A506">
        <v>2005</v>
      </c>
      <c r="B506">
        <v>2413929109075.5088</v>
      </c>
      <c r="C506">
        <v>295991201</v>
      </c>
      <c r="D506" t="str">
        <f>_xlfn.CONCAT(otazka5_1[[#This Row],[year]],otazka5_1[[#This Row],[region_in_world]])</f>
        <v>2005Eastern Europe</v>
      </c>
      <c r="E506" t="s">
        <v>79</v>
      </c>
      <c r="F506">
        <f>VLOOKUP(otazka5_1[[#This Row],[compare_value]],'otazka5-2'!B:C,2,FALSE)</f>
        <v>2594725792756.3892</v>
      </c>
      <c r="G506" s="6">
        <f>otazka5_1[[#This Row],[sum_GDP_prev_year]]/otazka5_1[[#This Row],[sum_GDP]]-1</f>
        <v>7.4897263138817838E-2</v>
      </c>
      <c r="H506" s="6" t="e">
        <f>VLOOKUP(otazka5_1[[#This Row],[year]],'otazka5-3'!A:D,4,FALSE)</f>
        <v>#N/A</v>
      </c>
      <c r="I506" s="11" t="e">
        <f>otazka5_1[[#This Row],[difference_food]]</f>
        <v>#N/A</v>
      </c>
      <c r="J506" s="11" t="e">
        <f>otazka5_1[[#This Row],[difference_food]]-otazka5_1[[#This Row],[difference]]</f>
        <v>#N/A</v>
      </c>
    </row>
    <row r="507" spans="1:10" x14ac:dyDescent="0.3">
      <c r="A507">
        <v>2006</v>
      </c>
      <c r="B507">
        <v>2594725792756.3892</v>
      </c>
      <c r="C507">
        <v>294941820</v>
      </c>
      <c r="D507" t="str">
        <f>_xlfn.CONCAT(otazka5_1[[#This Row],[year]],otazka5_1[[#This Row],[region_in_world]])</f>
        <v>2006Eastern Europe</v>
      </c>
      <c r="E507" t="s">
        <v>79</v>
      </c>
      <c r="F507">
        <f>VLOOKUP(otazka5_1[[#This Row],[compare_value]],'otazka5-2'!B:C,2,FALSE)</f>
        <v>2789660323098.2114</v>
      </c>
      <c r="G507" s="6">
        <f>otazka5_1[[#This Row],[sum_GDP_prev_year]]/otazka5_1[[#This Row],[sum_GDP]]-1</f>
        <v>7.5127218022811748E-2</v>
      </c>
      <c r="H507" s="6">
        <f>VLOOKUP(otazka5_1[[#This Row],[year]],'otazka5-3'!A:D,4,FALSE)</f>
        <v>6.4814251988916327E-2</v>
      </c>
      <c r="I507" s="11">
        <f>otazka5_1[[#This Row],[difference_food]]</f>
        <v>6.4814251988916327E-2</v>
      </c>
      <c r="J507" s="11">
        <f>otazka5_1[[#This Row],[difference_food]]-otazka5_1[[#This Row],[difference]]</f>
        <v>-1.0312966033895421E-2</v>
      </c>
    </row>
    <row r="508" spans="1:10" x14ac:dyDescent="0.3">
      <c r="A508">
        <v>2007</v>
      </c>
      <c r="B508">
        <v>2789660323098.2114</v>
      </c>
      <c r="C508">
        <v>294026961</v>
      </c>
      <c r="D508" t="str">
        <f>_xlfn.CONCAT(otazka5_1[[#This Row],[year]],otazka5_1[[#This Row],[region_in_world]])</f>
        <v>2007Eastern Europe</v>
      </c>
      <c r="E508" t="s">
        <v>79</v>
      </c>
      <c r="F508">
        <f>VLOOKUP(otazka5_1[[#This Row],[compare_value]],'otazka5-2'!B:C,2,FALSE)</f>
        <v>2925292238244.7725</v>
      </c>
      <c r="G508" s="6">
        <f>otazka5_1[[#This Row],[sum_GDP_prev_year]]/otazka5_1[[#This Row],[sum_GDP]]-1</f>
        <v>4.8619508985928261E-2</v>
      </c>
      <c r="H508" s="6">
        <f>VLOOKUP(otazka5_1[[#This Row],[year]],'otazka5-3'!A:D,4,FALSE)</f>
        <v>6.9690608567981593E-2</v>
      </c>
      <c r="I508" s="11">
        <f>otazka5_1[[#This Row],[difference_food]]</f>
        <v>6.9690608567981593E-2</v>
      </c>
      <c r="J508" s="11">
        <f>otazka5_1[[#This Row],[difference_food]]-otazka5_1[[#This Row],[difference]]</f>
        <v>2.1071099582053332E-2</v>
      </c>
    </row>
    <row r="509" spans="1:10" x14ac:dyDescent="0.3">
      <c r="A509">
        <v>2008</v>
      </c>
      <c r="B509">
        <v>2925292238244.7725</v>
      </c>
      <c r="C509">
        <v>293354723</v>
      </c>
      <c r="D509" t="str">
        <f>_xlfn.CONCAT(otazka5_1[[#This Row],[year]],otazka5_1[[#This Row],[region_in_world]])</f>
        <v>2008Eastern Europe</v>
      </c>
      <c r="E509" t="s">
        <v>79</v>
      </c>
      <c r="F509">
        <f>VLOOKUP(otazka5_1[[#This Row],[compare_value]],'otazka5-2'!B:C,2,FALSE)</f>
        <v>2755471121035.6753</v>
      </c>
      <c r="G509" s="6">
        <f>otazka5_1[[#This Row],[sum_GDP_prev_year]]/otazka5_1[[#This Row],[sum_GDP]]-1</f>
        <v>-5.8052701534870521E-2</v>
      </c>
      <c r="H509" s="6">
        <f>VLOOKUP(otazka5_1[[#This Row],[year]],'otazka5-3'!A:D,4,FALSE)</f>
        <v>-6.6104853658739415E-2</v>
      </c>
      <c r="I509" s="11">
        <f>otazka5_1[[#This Row],[difference_food]]</f>
        <v>-6.6104853658739415E-2</v>
      </c>
      <c r="J509" s="11">
        <f>otazka5_1[[#This Row],[difference_food]]-otazka5_1[[#This Row],[difference]]</f>
        <v>-8.0521521238688942E-3</v>
      </c>
    </row>
    <row r="510" spans="1:10" x14ac:dyDescent="0.3">
      <c r="A510">
        <v>2009</v>
      </c>
      <c r="B510">
        <v>2755471121035.6753</v>
      </c>
      <c r="C510">
        <v>293026316</v>
      </c>
      <c r="D510" t="str">
        <f>_xlfn.CONCAT(otazka5_1[[#This Row],[year]],otazka5_1[[#This Row],[region_in_world]])</f>
        <v>2009Eastern Europe</v>
      </c>
      <c r="E510" t="s">
        <v>79</v>
      </c>
      <c r="F510">
        <f>VLOOKUP(otazka5_1[[#This Row],[compare_value]],'otazka5-2'!B:C,2,FALSE)</f>
        <v>2853038724669.4102</v>
      </c>
      <c r="G510" s="6">
        <f>otazka5_1[[#This Row],[sum_GDP_prev_year]]/otazka5_1[[#This Row],[sum_GDP]]-1</f>
        <v>3.5408683070161429E-2</v>
      </c>
      <c r="H510" s="6">
        <f>VLOOKUP(otazka5_1[[#This Row],[year]],'otazka5-3'!A:D,4,FALSE)</f>
        <v>8.65414159438882E-3</v>
      </c>
      <c r="I510" s="11">
        <f>otazka5_1[[#This Row],[difference_food]]</f>
        <v>8.65414159438882E-3</v>
      </c>
      <c r="J510" s="11">
        <f>otazka5_1[[#This Row],[difference_food]]-otazka5_1[[#This Row],[difference]]</f>
        <v>-2.6754541475772609E-2</v>
      </c>
    </row>
    <row r="511" spans="1:10" x14ac:dyDescent="0.3">
      <c r="A511">
        <v>2010</v>
      </c>
      <c r="B511">
        <v>2853038724669.4102</v>
      </c>
      <c r="C511">
        <v>292623404</v>
      </c>
      <c r="D511" t="str">
        <f>_xlfn.CONCAT(otazka5_1[[#This Row],[year]],otazka5_1[[#This Row],[region_in_world]])</f>
        <v>2010Eastern Europe</v>
      </c>
      <c r="E511" t="s">
        <v>79</v>
      </c>
      <c r="F511">
        <f>VLOOKUP(otazka5_1[[#This Row],[compare_value]],'otazka5-2'!B:C,2,FALSE)</f>
        <v>2965522678453.7246</v>
      </c>
      <c r="G511" s="6">
        <f>otazka5_1[[#This Row],[sum_GDP_prev_year]]/otazka5_1[[#This Row],[sum_GDP]]-1</f>
        <v>3.9426017183607831E-2</v>
      </c>
      <c r="H511" s="6">
        <f>VLOOKUP(otazka5_1[[#This Row],[year]],'otazka5-3'!A:D,4,FALSE)</f>
        <v>1.7649010596465953E-2</v>
      </c>
      <c r="I511" s="11">
        <f>otazka5_1[[#This Row],[difference_food]]</f>
        <v>1.7649010596465953E-2</v>
      </c>
      <c r="J511" s="11">
        <f>otazka5_1[[#This Row],[difference_food]]-otazka5_1[[#This Row],[difference]]</f>
        <v>-2.1777006587141878E-2</v>
      </c>
    </row>
    <row r="512" spans="1:10" x14ac:dyDescent="0.3">
      <c r="A512">
        <v>2011</v>
      </c>
      <c r="B512">
        <v>2965522678453.7246</v>
      </c>
      <c r="C512">
        <v>292425309</v>
      </c>
      <c r="D512" t="str">
        <f>_xlfn.CONCAT(otazka5_1[[#This Row],[year]],otazka5_1[[#This Row],[region_in_world]])</f>
        <v>2011Eastern Europe</v>
      </c>
      <c r="E512" t="s">
        <v>79</v>
      </c>
      <c r="F512">
        <f>VLOOKUP(otazka5_1[[#This Row],[compare_value]],'otazka5-2'!B:C,2,FALSE)</f>
        <v>3039380472462.2607</v>
      </c>
      <c r="G512" s="6">
        <f>otazka5_1[[#This Row],[sum_GDP_prev_year]]/otazka5_1[[#This Row],[sum_GDP]]-1</f>
        <v>2.4905489526401814E-2</v>
      </c>
      <c r="H512" s="6">
        <f>VLOOKUP(otazka5_1[[#This Row],[year]],'otazka5-3'!A:D,4,FALSE)</f>
        <v>0.13767871884343497</v>
      </c>
      <c r="I512" s="11">
        <f>otazka5_1[[#This Row],[difference_food]]</f>
        <v>0.13767871884343497</v>
      </c>
      <c r="J512" s="11">
        <f>otazka5_1[[#This Row],[difference_food]]-otazka5_1[[#This Row],[difference]]</f>
        <v>0.11277322931703315</v>
      </c>
    </row>
    <row r="513" spans="1:10" x14ac:dyDescent="0.3">
      <c r="A513">
        <v>2012</v>
      </c>
      <c r="B513">
        <v>3039380472462.2607</v>
      </c>
      <c r="C513">
        <v>292384829</v>
      </c>
      <c r="D513" t="str">
        <f>_xlfn.CONCAT(otazka5_1[[#This Row],[year]],otazka5_1[[#This Row],[region_in_world]])</f>
        <v>2012Eastern Europe</v>
      </c>
      <c r="E513" t="s">
        <v>79</v>
      </c>
      <c r="F513">
        <f>VLOOKUP(otazka5_1[[#This Row],[compare_value]],'otazka5-2'!B:C,2,FALSE)</f>
        <v>3085090280420.1597</v>
      </c>
      <c r="G513" s="6">
        <f>otazka5_1[[#This Row],[sum_GDP_prev_year]]/otazka5_1[[#This Row],[sum_GDP]]-1</f>
        <v>1.5039185903852559E-2</v>
      </c>
      <c r="H513" s="6">
        <f>VLOOKUP(otazka5_1[[#This Row],[year]],'otazka5-3'!A:D,4,FALSE)</f>
        <v>1.4444120421939211E-2</v>
      </c>
      <c r="I513" s="11">
        <f>otazka5_1[[#This Row],[difference_food]]</f>
        <v>1.4444120421939211E-2</v>
      </c>
      <c r="J513" s="11">
        <f>otazka5_1[[#This Row],[difference_food]]-otazka5_1[[#This Row],[difference]]</f>
        <v>-5.9506548191334829E-4</v>
      </c>
    </row>
    <row r="514" spans="1:10" x14ac:dyDescent="0.3">
      <c r="A514">
        <v>2013</v>
      </c>
      <c r="B514">
        <v>3085090280420.1597</v>
      </c>
      <c r="C514">
        <v>292431083</v>
      </c>
      <c r="D514" t="str">
        <f>_xlfn.CONCAT(otazka5_1[[#This Row],[year]],otazka5_1[[#This Row],[region_in_world]])</f>
        <v>2013Eastern Europe</v>
      </c>
      <c r="E514" t="s">
        <v>79</v>
      </c>
      <c r="F514">
        <f>VLOOKUP(otazka5_1[[#This Row],[compare_value]],'otazka5-2'!B:C,2,FALSE)</f>
        <v>3127396532530.2813</v>
      </c>
      <c r="G514" s="6">
        <f>otazka5_1[[#This Row],[sum_GDP_prev_year]]/otazka5_1[[#This Row],[sum_GDP]]-1</f>
        <v>1.3713132603808242E-2</v>
      </c>
      <c r="H514" s="6">
        <f>VLOOKUP(otazka5_1[[#This Row],[year]],'otazka5-3'!A:D,4,FALSE)</f>
        <v>9.2990573663269682E-3</v>
      </c>
      <c r="I514" s="11">
        <f>otazka5_1[[#This Row],[difference_food]]</f>
        <v>9.2990573663269682E-3</v>
      </c>
      <c r="J514" s="11">
        <f>otazka5_1[[#This Row],[difference_food]]-otazka5_1[[#This Row],[difference]]</f>
        <v>-4.4140752374812742E-3</v>
      </c>
    </row>
    <row r="515" spans="1:10" x14ac:dyDescent="0.3">
      <c r="A515">
        <v>2014</v>
      </c>
      <c r="B515">
        <v>3127396532530.2813</v>
      </c>
      <c r="C515">
        <v>292378399</v>
      </c>
      <c r="D515" t="str">
        <f>_xlfn.CONCAT(otazka5_1[[#This Row],[year]],otazka5_1[[#This Row],[region_in_world]])</f>
        <v>2014Eastern Europe</v>
      </c>
      <c r="E515" t="s">
        <v>79</v>
      </c>
      <c r="F515">
        <f>VLOOKUP(otazka5_1[[#This Row],[compare_value]],'otazka5-2'!B:C,2,FALSE)</f>
        <v>3130246983758.0542</v>
      </c>
      <c r="G515" s="6">
        <f>otazka5_1[[#This Row],[sum_GDP_prev_year]]/otazka5_1[[#This Row],[sum_GDP]]-1</f>
        <v>9.1144541414034386E-4</v>
      </c>
      <c r="H515" s="6">
        <f>VLOOKUP(otazka5_1[[#This Row],[year]],'otazka5-3'!A:D,4,FALSE)</f>
        <v>-2.2781240624816346E-2</v>
      </c>
      <c r="I515" s="11">
        <f>otazka5_1[[#This Row],[difference_food]]</f>
        <v>-2.2781240624816346E-2</v>
      </c>
      <c r="J515" s="11">
        <f>otazka5_1[[#This Row],[difference_food]]-otazka5_1[[#This Row],[difference]]</f>
        <v>-2.369268603895669E-2</v>
      </c>
    </row>
    <row r="516" spans="1:10" x14ac:dyDescent="0.3">
      <c r="A516">
        <v>2015</v>
      </c>
      <c r="B516">
        <v>3130246983758.0542</v>
      </c>
      <c r="C516">
        <v>292367959</v>
      </c>
      <c r="D516" t="str">
        <f>_xlfn.CONCAT(otazka5_1[[#This Row],[year]],otazka5_1[[#This Row],[region_in_world]])</f>
        <v>2015Eastern Europe</v>
      </c>
      <c r="E516" t="s">
        <v>79</v>
      </c>
      <c r="F516">
        <f>VLOOKUP(otazka5_1[[#This Row],[compare_value]],'otazka5-2'!B:C,2,FALSE)</f>
        <v>3174641498655.873</v>
      </c>
      <c r="G516" s="6">
        <f>otazka5_1[[#This Row],[sum_GDP_prev_year]]/otazka5_1[[#This Row],[sum_GDP]]-1</f>
        <v>1.4182431970438447E-2</v>
      </c>
      <c r="H516" s="6">
        <f>VLOOKUP(otazka5_1[[#This Row],[year]],'otazka5-3'!A:D,4,FALSE)</f>
        <v>-2.29841469308254E-2</v>
      </c>
      <c r="I516" s="11">
        <f>otazka5_1[[#This Row],[difference_food]]</f>
        <v>-2.29841469308254E-2</v>
      </c>
      <c r="J516" s="11">
        <f>otazka5_1[[#This Row],[difference_food]]-otazka5_1[[#This Row],[difference]]</f>
        <v>-3.7166578901263847E-2</v>
      </c>
    </row>
    <row r="517" spans="1:10" x14ac:dyDescent="0.3">
      <c r="A517">
        <v>2016</v>
      </c>
      <c r="B517">
        <v>3174641498655.873</v>
      </c>
      <c r="C517">
        <v>292262103</v>
      </c>
      <c r="D517" t="str">
        <f>_xlfn.CONCAT(otazka5_1[[#This Row],[year]],otazka5_1[[#This Row],[region_in_world]])</f>
        <v>2016Eastern Europe</v>
      </c>
      <c r="E517" t="s">
        <v>79</v>
      </c>
      <c r="F517">
        <f>VLOOKUP(otazka5_1[[#This Row],[compare_value]],'otazka5-2'!B:C,2,FALSE)</f>
        <v>3275967474750.3218</v>
      </c>
      <c r="G517" s="6">
        <f>otazka5_1[[#This Row],[sum_GDP_prev_year]]/otazka5_1[[#This Row],[sum_GDP]]-1</f>
        <v>3.1917297161695224E-2</v>
      </c>
      <c r="H517" s="6">
        <f>VLOOKUP(otazka5_1[[#This Row],[year]],'otazka5-3'!A:D,4,FALSE)</f>
        <v>0.1264461416755307</v>
      </c>
      <c r="I517" s="11">
        <f>otazka5_1[[#This Row],[difference_food]]</f>
        <v>0.1264461416755307</v>
      </c>
      <c r="J517" s="11">
        <f>otazka5_1[[#This Row],[difference_food]]-otazka5_1[[#This Row],[difference]]</f>
        <v>9.4528844513835475E-2</v>
      </c>
    </row>
    <row r="518" spans="1:10" x14ac:dyDescent="0.3">
      <c r="A518">
        <v>2017</v>
      </c>
      <c r="B518">
        <v>3275967474750.3218</v>
      </c>
      <c r="C518">
        <v>292042420</v>
      </c>
      <c r="D518" t="str">
        <f>_xlfn.CONCAT(otazka5_1[[#This Row],[year]],otazka5_1[[#This Row],[region_in_world]])</f>
        <v>2017Eastern Europe</v>
      </c>
      <c r="E518" t="s">
        <v>79</v>
      </c>
      <c r="F518">
        <f>VLOOKUP(otazka5_1[[#This Row],[compare_value]],'otazka5-2'!B:C,2,FALSE)</f>
        <v>3393978462576.1978</v>
      </c>
      <c r="G518" s="6">
        <f>otazka5_1[[#This Row],[sum_GDP_prev_year]]/otazka5_1[[#This Row],[sum_GDP]]-1</f>
        <v>3.6023247707876127E-2</v>
      </c>
      <c r="H518" s="6">
        <f>VLOOKUP(otazka5_1[[#This Row],[year]],'otazka5-3'!A:D,4,FALSE)</f>
        <v>2.5880996588368621E-2</v>
      </c>
      <c r="I518" s="11">
        <f>otazka5_1[[#This Row],[difference_food]]</f>
        <v>2.5880996588368621E-2</v>
      </c>
      <c r="J518" s="11">
        <f>otazka5_1[[#This Row],[difference_food]]-otazka5_1[[#This Row],[difference]]</f>
        <v>-1.0142251119507506E-2</v>
      </c>
    </row>
    <row r="519" spans="1:10" hidden="1" x14ac:dyDescent="0.3">
      <c r="A519">
        <v>2018</v>
      </c>
      <c r="B519">
        <v>3393978462576.1978</v>
      </c>
      <c r="C519">
        <v>291618110</v>
      </c>
      <c r="D519" t="str">
        <f>_xlfn.CONCAT(otazka5_1[[#This Row],[year]],otazka5_1[[#This Row],[region_in_world]])</f>
        <v>2018Eastern Europe</v>
      </c>
      <c r="E519" t="s">
        <v>79</v>
      </c>
      <c r="F519">
        <f>VLOOKUP(otazka5_1[[#This Row],[compare_value]],'otazka5-2'!B:C,2,FALSE)</f>
        <v>3491392597559.7944</v>
      </c>
      <c r="G519" s="6">
        <f>otazka5_1[[#This Row],[sum_GDP_prev_year]]/otazka5_1[[#This Row],[sum_GDP]]-1</f>
        <v>2.8702048659924095E-2</v>
      </c>
      <c r="H519" s="6" t="e">
        <f>VLOOKUP(otazka5_1[[#This Row],[year]],'otazka5-3'!A:D,4,FALSE)</f>
        <v>#N/A</v>
      </c>
      <c r="I519" s="11" t="e">
        <f>otazka5_1[[#This Row],[difference_food]]</f>
        <v>#N/A</v>
      </c>
      <c r="J519" s="11" t="e">
        <f>otazka5_1[[#This Row],[difference_food]]-otazka5_1[[#This Row],[difference]]</f>
        <v>#N/A</v>
      </c>
    </row>
    <row r="520" spans="1:10" hidden="1" x14ac:dyDescent="0.3">
      <c r="A520">
        <v>2019</v>
      </c>
      <c r="B520">
        <v>3491392597559.7944</v>
      </c>
      <c r="C520">
        <v>291083606</v>
      </c>
      <c r="D520" t="str">
        <f>_xlfn.CONCAT(otazka5_1[[#This Row],[year]],otazka5_1[[#This Row],[region_in_world]])</f>
        <v>2019Eastern Europe</v>
      </c>
      <c r="E520" t="s">
        <v>79</v>
      </c>
      <c r="F520">
        <f>VLOOKUP(otazka5_1[[#This Row],[compare_value]],'otazka5-2'!B:C,2,FALSE)</f>
        <v>3374193929108.4229</v>
      </c>
      <c r="G520" s="6">
        <f>otazka5_1[[#This Row],[sum_GDP_prev_year]]/otazka5_1[[#This Row],[sum_GDP]]-1</f>
        <v>-3.3567885929896346E-2</v>
      </c>
      <c r="H520" s="6" t="e">
        <f>VLOOKUP(otazka5_1[[#This Row],[year]],'otazka5-3'!A:D,4,FALSE)</f>
        <v>#N/A</v>
      </c>
      <c r="I520" s="11" t="e">
        <f>otazka5_1[[#This Row],[difference_food]]</f>
        <v>#N/A</v>
      </c>
      <c r="J520" s="11" t="e">
        <f>otazka5_1[[#This Row],[difference_food]]-otazka5_1[[#This Row],[difference]]</f>
        <v>#N/A</v>
      </c>
    </row>
    <row r="521" spans="1:10" hidden="1" x14ac:dyDescent="0.3">
      <c r="A521">
        <v>2020</v>
      </c>
      <c r="B521">
        <v>3374193929108.4229</v>
      </c>
      <c r="C521">
        <v>290327153</v>
      </c>
      <c r="D521" t="str">
        <f>_xlfn.CONCAT(otazka5_1[[#This Row],[year]],otazka5_1[[#This Row],[region_in_world]])</f>
        <v>2020Eastern Europe</v>
      </c>
      <c r="E521" t="s">
        <v>79</v>
      </c>
      <c r="F521" t="e">
        <f>VLOOKUP(otazka5_1[[#This Row],[compare_value]],'otazka5-2'!B:C,2,FALSE)</f>
        <v>#N/A</v>
      </c>
      <c r="G521" s="6" t="e">
        <f>otazka5_1[[#This Row],[sum_GDP_prev_year]]/otazka5_1[[#This Row],[sum_GDP]]-1</f>
        <v>#N/A</v>
      </c>
      <c r="H521" s="6" t="e">
        <f>VLOOKUP(otazka5_1[[#This Row],[year]],'otazka5-3'!A:D,4,FALSE)</f>
        <v>#N/A</v>
      </c>
      <c r="I521" s="11" t="e">
        <f>otazka5_1[[#This Row],[difference_food]]</f>
        <v>#N/A</v>
      </c>
      <c r="J521" s="11" t="e">
        <f>otazka5_1[[#This Row],[difference_food]]-otazka5_1[[#This Row],[difference]]</f>
        <v>#N/A</v>
      </c>
    </row>
    <row r="522" spans="1:10" hidden="1" x14ac:dyDescent="0.3">
      <c r="A522">
        <v>1960</v>
      </c>
      <c r="B522">
        <v>2283924563.7498899</v>
      </c>
      <c r="C522">
        <v>2255858</v>
      </c>
      <c r="D522" t="str">
        <f>_xlfn.CONCAT(otazka5_1[[#This Row],[year]],otazka5_1[[#This Row],[region_in_world]])</f>
        <v>1960Melanesia</v>
      </c>
      <c r="E522" t="s">
        <v>80</v>
      </c>
      <c r="F522">
        <f>VLOOKUP(otazka5_1[[#This Row],[compare_value]],'otazka5-2'!B:C,2,FALSE)</f>
        <v>2425096492.6431999</v>
      </c>
      <c r="G522" s="6">
        <f>otazka5_1[[#This Row],[sum_GDP_prev_year]]/otazka5_1[[#This Row],[sum_GDP]]-1</f>
        <v>6.1811117203242949E-2</v>
      </c>
      <c r="H522" s="6" t="e">
        <f>VLOOKUP(otazka5_1[[#This Row],[year]],'otazka5-3'!A:D,4,FALSE)</f>
        <v>#N/A</v>
      </c>
      <c r="I522" s="11" t="e">
        <f>otazka5_1[[#This Row],[difference_food]]</f>
        <v>#N/A</v>
      </c>
      <c r="J522" s="11" t="e">
        <f>otazka5_1[[#This Row],[difference_food]]-otazka5_1[[#This Row],[difference]]</f>
        <v>#N/A</v>
      </c>
    </row>
    <row r="523" spans="1:10" hidden="1" x14ac:dyDescent="0.3">
      <c r="A523">
        <v>1961</v>
      </c>
      <c r="B523">
        <v>2425096492.6431999</v>
      </c>
      <c r="C523">
        <v>2297052</v>
      </c>
      <c r="D523" t="str">
        <f>_xlfn.CONCAT(otazka5_1[[#This Row],[year]],otazka5_1[[#This Row],[region_in_world]])</f>
        <v>1961Melanesia</v>
      </c>
      <c r="E523" t="s">
        <v>80</v>
      </c>
      <c r="F523">
        <f>VLOOKUP(otazka5_1[[#This Row],[compare_value]],'otazka5-2'!B:C,2,FALSE)</f>
        <v>2579674551.61058</v>
      </c>
      <c r="G523" s="6">
        <f>otazka5_1[[#This Row],[sum_GDP_prev_year]]/otazka5_1[[#This Row],[sum_GDP]]-1</f>
        <v>6.3740993167203719E-2</v>
      </c>
      <c r="H523" s="6" t="e">
        <f>VLOOKUP(otazka5_1[[#This Row],[year]],'otazka5-3'!A:D,4,FALSE)</f>
        <v>#N/A</v>
      </c>
      <c r="I523" s="11" t="e">
        <f>otazka5_1[[#This Row],[difference_food]]</f>
        <v>#N/A</v>
      </c>
      <c r="J523" s="11" t="e">
        <f>otazka5_1[[#This Row],[difference_food]]-otazka5_1[[#This Row],[difference]]</f>
        <v>#N/A</v>
      </c>
    </row>
    <row r="524" spans="1:10" hidden="1" x14ac:dyDescent="0.3">
      <c r="A524">
        <v>1962</v>
      </c>
      <c r="B524">
        <v>2579674551.61058</v>
      </c>
      <c r="C524">
        <v>2340349</v>
      </c>
      <c r="D524" t="str">
        <f>_xlfn.CONCAT(otazka5_1[[#This Row],[year]],otazka5_1[[#This Row],[region_in_world]])</f>
        <v>1962Melanesia</v>
      </c>
      <c r="E524" t="s">
        <v>80</v>
      </c>
      <c r="F524">
        <f>VLOOKUP(otazka5_1[[#This Row],[compare_value]],'otazka5-2'!B:C,2,FALSE)</f>
        <v>2684732359.3313999</v>
      </c>
      <c r="G524" s="6">
        <f>otazka5_1[[#This Row],[sum_GDP_prev_year]]/otazka5_1[[#This Row],[sum_GDP]]-1</f>
        <v>4.0725217704391747E-2</v>
      </c>
      <c r="H524" s="6" t="e">
        <f>VLOOKUP(otazka5_1[[#This Row],[year]],'otazka5-3'!A:D,4,FALSE)</f>
        <v>#N/A</v>
      </c>
      <c r="I524" s="11" t="e">
        <f>otazka5_1[[#This Row],[difference_food]]</f>
        <v>#N/A</v>
      </c>
      <c r="J524" s="11" t="e">
        <f>otazka5_1[[#This Row],[difference_food]]-otazka5_1[[#This Row],[difference]]</f>
        <v>#N/A</v>
      </c>
    </row>
    <row r="525" spans="1:10" hidden="1" x14ac:dyDescent="0.3">
      <c r="A525">
        <v>1963</v>
      </c>
      <c r="B525">
        <v>2684732359.3313999</v>
      </c>
      <c r="C525">
        <v>2385943</v>
      </c>
      <c r="D525" t="str">
        <f>_xlfn.CONCAT(otazka5_1[[#This Row],[year]],otazka5_1[[#This Row],[region_in_world]])</f>
        <v>1963Melanesia</v>
      </c>
      <c r="E525" t="s">
        <v>80</v>
      </c>
      <c r="F525">
        <f>VLOOKUP(otazka5_1[[#This Row],[compare_value]],'otazka5-2'!B:C,2,FALSE)</f>
        <v>2914821480.81042</v>
      </c>
      <c r="G525" s="6">
        <f>otazka5_1[[#This Row],[sum_GDP_prev_year]]/otazka5_1[[#This Row],[sum_GDP]]-1</f>
        <v>8.5702815284098177E-2</v>
      </c>
      <c r="H525" s="6" t="e">
        <f>VLOOKUP(otazka5_1[[#This Row],[year]],'otazka5-3'!A:D,4,FALSE)</f>
        <v>#N/A</v>
      </c>
      <c r="I525" s="11" t="e">
        <f>otazka5_1[[#This Row],[difference_food]]</f>
        <v>#N/A</v>
      </c>
      <c r="J525" s="11" t="e">
        <f>otazka5_1[[#This Row],[difference_food]]-otazka5_1[[#This Row],[difference]]</f>
        <v>#N/A</v>
      </c>
    </row>
    <row r="526" spans="1:10" hidden="1" x14ac:dyDescent="0.3">
      <c r="A526">
        <v>1964</v>
      </c>
      <c r="B526">
        <v>2914821480.81042</v>
      </c>
      <c r="C526">
        <v>2434220</v>
      </c>
      <c r="D526" t="str">
        <f>_xlfn.CONCAT(otazka5_1[[#This Row],[year]],otazka5_1[[#This Row],[region_in_world]])</f>
        <v>1964Melanesia</v>
      </c>
      <c r="E526" t="s">
        <v>80</v>
      </c>
      <c r="F526">
        <f>VLOOKUP(otazka5_1[[#This Row],[compare_value]],'otazka5-2'!B:C,2,FALSE)</f>
        <v>3214130501.9545202</v>
      </c>
      <c r="G526" s="6">
        <f>otazka5_1[[#This Row],[sum_GDP_prev_year]]/otazka5_1[[#This Row],[sum_GDP]]-1</f>
        <v>0.10268519808660193</v>
      </c>
      <c r="H526" s="6" t="e">
        <f>VLOOKUP(otazka5_1[[#This Row],[year]],'otazka5-3'!A:D,4,FALSE)</f>
        <v>#N/A</v>
      </c>
      <c r="I526" s="11" t="e">
        <f>otazka5_1[[#This Row],[difference_food]]</f>
        <v>#N/A</v>
      </c>
      <c r="J526" s="11" t="e">
        <f>otazka5_1[[#This Row],[difference_food]]-otazka5_1[[#This Row],[difference]]</f>
        <v>#N/A</v>
      </c>
    </row>
    <row r="527" spans="1:10" hidden="1" x14ac:dyDescent="0.3">
      <c r="A527">
        <v>1965</v>
      </c>
      <c r="B527">
        <v>3214130501.9545202</v>
      </c>
      <c r="C527">
        <v>2485433</v>
      </c>
      <c r="D527" t="str">
        <f>_xlfn.CONCAT(otazka5_1[[#This Row],[year]],otazka5_1[[#This Row],[region_in_world]])</f>
        <v>1965Melanesia</v>
      </c>
      <c r="E527" t="s">
        <v>80</v>
      </c>
      <c r="F527">
        <f>VLOOKUP(otazka5_1[[#This Row],[compare_value]],'otazka5-2'!B:C,2,FALSE)</f>
        <v>3400992270.6635299</v>
      </c>
      <c r="G527" s="6">
        <f>otazka5_1[[#This Row],[sum_GDP_prev_year]]/otazka5_1[[#This Row],[sum_GDP]]-1</f>
        <v>5.8137579851029297E-2</v>
      </c>
      <c r="H527" s="6" t="e">
        <f>VLOOKUP(otazka5_1[[#This Row],[year]],'otazka5-3'!A:D,4,FALSE)</f>
        <v>#N/A</v>
      </c>
      <c r="I527" s="11" t="e">
        <f>otazka5_1[[#This Row],[difference_food]]</f>
        <v>#N/A</v>
      </c>
      <c r="J527" s="11" t="e">
        <f>otazka5_1[[#This Row],[difference_food]]-otazka5_1[[#This Row],[difference]]</f>
        <v>#N/A</v>
      </c>
    </row>
    <row r="528" spans="1:10" hidden="1" x14ac:dyDescent="0.3">
      <c r="A528">
        <v>1966</v>
      </c>
      <c r="B528">
        <v>3400992270.6635299</v>
      </c>
      <c r="C528">
        <v>2539683</v>
      </c>
      <c r="D528" t="str">
        <f>_xlfn.CONCAT(otazka5_1[[#This Row],[year]],otazka5_1[[#This Row],[region_in_world]])</f>
        <v>1966Melanesia</v>
      </c>
      <c r="E528" t="s">
        <v>80</v>
      </c>
      <c r="F528">
        <f>VLOOKUP(otazka5_1[[#This Row],[compare_value]],'otazka5-2'!B:C,2,FALSE)</f>
        <v>3539428350.78655</v>
      </c>
      <c r="G528" s="6">
        <f>otazka5_1[[#This Row],[sum_GDP_prev_year]]/otazka5_1[[#This Row],[sum_GDP]]-1</f>
        <v>4.0704614743511724E-2</v>
      </c>
      <c r="H528" s="6" t="e">
        <f>VLOOKUP(otazka5_1[[#This Row],[year]],'otazka5-3'!A:D,4,FALSE)</f>
        <v>#N/A</v>
      </c>
      <c r="I528" s="11" t="e">
        <f>otazka5_1[[#This Row],[difference_food]]</f>
        <v>#N/A</v>
      </c>
      <c r="J528" s="11" t="e">
        <f>otazka5_1[[#This Row],[difference_food]]-otazka5_1[[#This Row],[difference]]</f>
        <v>#N/A</v>
      </c>
    </row>
    <row r="529" spans="1:10" hidden="1" x14ac:dyDescent="0.3">
      <c r="A529">
        <v>1967</v>
      </c>
      <c r="B529">
        <v>3539428350.78655</v>
      </c>
      <c r="C529">
        <v>2596820</v>
      </c>
      <c r="D529" t="str">
        <f>_xlfn.CONCAT(otazka5_1[[#This Row],[year]],otazka5_1[[#This Row],[region_in_world]])</f>
        <v>1967Melanesia</v>
      </c>
      <c r="E529" t="s">
        <v>80</v>
      </c>
      <c r="F529">
        <f>VLOOKUP(otazka5_1[[#This Row],[compare_value]],'otazka5-2'!B:C,2,FALSE)</f>
        <v>3693732924.0557499</v>
      </c>
      <c r="G529" s="6">
        <f>otazka5_1[[#This Row],[sum_GDP_prev_year]]/otazka5_1[[#This Row],[sum_GDP]]-1</f>
        <v>4.35959024950765E-2</v>
      </c>
      <c r="H529" s="6" t="e">
        <f>VLOOKUP(otazka5_1[[#This Row],[year]],'otazka5-3'!A:D,4,FALSE)</f>
        <v>#N/A</v>
      </c>
      <c r="I529" s="11" t="e">
        <f>otazka5_1[[#This Row],[difference_food]]</f>
        <v>#N/A</v>
      </c>
      <c r="J529" s="11" t="e">
        <f>otazka5_1[[#This Row],[difference_food]]-otazka5_1[[#This Row],[difference]]</f>
        <v>#N/A</v>
      </c>
    </row>
    <row r="530" spans="1:10" hidden="1" x14ac:dyDescent="0.3">
      <c r="A530">
        <v>1968</v>
      </c>
      <c r="B530">
        <v>3693732924.0557499</v>
      </c>
      <c r="C530">
        <v>2656636</v>
      </c>
      <c r="D530" t="str">
        <f>_xlfn.CONCAT(otazka5_1[[#This Row],[year]],otazka5_1[[#This Row],[region_in_world]])</f>
        <v>1968Melanesia</v>
      </c>
      <c r="E530" t="s">
        <v>80</v>
      </c>
      <c r="F530">
        <f>VLOOKUP(otazka5_1[[#This Row],[compare_value]],'otazka5-2'!B:C,2,FALSE)</f>
        <v>3999332364.2049599</v>
      </c>
      <c r="G530" s="6">
        <f>otazka5_1[[#This Row],[sum_GDP_prev_year]]/otazka5_1[[#This Row],[sum_GDP]]-1</f>
        <v>8.2734579470802538E-2</v>
      </c>
      <c r="H530" s="6" t="e">
        <f>VLOOKUP(otazka5_1[[#This Row],[year]],'otazka5-3'!A:D,4,FALSE)</f>
        <v>#N/A</v>
      </c>
      <c r="I530" s="11" t="e">
        <f>otazka5_1[[#This Row],[difference_food]]</f>
        <v>#N/A</v>
      </c>
      <c r="J530" s="11" t="e">
        <f>otazka5_1[[#This Row],[difference_food]]-otazka5_1[[#This Row],[difference]]</f>
        <v>#N/A</v>
      </c>
    </row>
    <row r="531" spans="1:10" hidden="1" x14ac:dyDescent="0.3">
      <c r="A531">
        <v>1969</v>
      </c>
      <c r="B531">
        <v>3999332364.2049599</v>
      </c>
      <c r="C531">
        <v>2718805</v>
      </c>
      <c r="D531" t="str">
        <f>_xlfn.CONCAT(otazka5_1[[#This Row],[year]],otazka5_1[[#This Row],[region_in_world]])</f>
        <v>1969Melanesia</v>
      </c>
      <c r="E531" t="s">
        <v>80</v>
      </c>
      <c r="F531">
        <f>VLOOKUP(otazka5_1[[#This Row],[compare_value]],'otazka5-2'!B:C,2,FALSE)</f>
        <v>4432972204.6337404</v>
      </c>
      <c r="G531" s="6">
        <f>otazka5_1[[#This Row],[sum_GDP_prev_year]]/otazka5_1[[#This Row],[sum_GDP]]-1</f>
        <v>0.10842805772032538</v>
      </c>
      <c r="H531" s="6" t="e">
        <f>VLOOKUP(otazka5_1[[#This Row],[year]],'otazka5-3'!A:D,4,FALSE)</f>
        <v>#N/A</v>
      </c>
      <c r="I531" s="11" t="e">
        <f>otazka5_1[[#This Row],[difference_food]]</f>
        <v>#N/A</v>
      </c>
      <c r="J531" s="11" t="e">
        <f>otazka5_1[[#This Row],[difference_food]]-otazka5_1[[#This Row],[difference]]</f>
        <v>#N/A</v>
      </c>
    </row>
    <row r="532" spans="1:10" hidden="1" x14ac:dyDescent="0.3">
      <c r="A532">
        <v>1970</v>
      </c>
      <c r="B532">
        <v>4432972204.6337404</v>
      </c>
      <c r="C532">
        <v>2783132</v>
      </c>
      <c r="D532" t="str">
        <f>_xlfn.CONCAT(otazka5_1[[#This Row],[year]],otazka5_1[[#This Row],[region_in_world]])</f>
        <v>1970Melanesia</v>
      </c>
      <c r="E532" t="s">
        <v>80</v>
      </c>
      <c r="F532">
        <f>VLOOKUP(otazka5_1[[#This Row],[compare_value]],'otazka5-2'!B:C,2,FALSE)</f>
        <v>4712036341.5929899</v>
      </c>
      <c r="G532" s="6">
        <f>otazka5_1[[#This Row],[sum_GDP_prev_year]]/otazka5_1[[#This Row],[sum_GDP]]-1</f>
        <v>6.2951925723230717E-2</v>
      </c>
      <c r="H532" s="6" t="e">
        <f>VLOOKUP(otazka5_1[[#This Row],[year]],'otazka5-3'!A:D,4,FALSE)</f>
        <v>#N/A</v>
      </c>
      <c r="I532" s="11" t="e">
        <f>otazka5_1[[#This Row],[difference_food]]</f>
        <v>#N/A</v>
      </c>
      <c r="J532" s="11" t="e">
        <f>otazka5_1[[#This Row],[difference_food]]-otazka5_1[[#This Row],[difference]]</f>
        <v>#N/A</v>
      </c>
    </row>
    <row r="533" spans="1:10" hidden="1" x14ac:dyDescent="0.3">
      <c r="A533">
        <v>1971</v>
      </c>
      <c r="B533">
        <v>4712036341.5929899</v>
      </c>
      <c r="C533">
        <v>2849522</v>
      </c>
      <c r="D533" t="str">
        <f>_xlfn.CONCAT(otazka5_1[[#This Row],[year]],otazka5_1[[#This Row],[region_in_world]])</f>
        <v>1971Melanesia</v>
      </c>
      <c r="E533" t="s">
        <v>80</v>
      </c>
      <c r="F533">
        <f>VLOOKUP(otazka5_1[[#This Row],[compare_value]],'otazka5-2'!B:C,2,FALSE)</f>
        <v>4977962627.2863398</v>
      </c>
      <c r="G533" s="6">
        <f>otazka5_1[[#This Row],[sum_GDP_prev_year]]/otazka5_1[[#This Row],[sum_GDP]]-1</f>
        <v>5.6435533687638983E-2</v>
      </c>
      <c r="H533" s="6" t="e">
        <f>VLOOKUP(otazka5_1[[#This Row],[year]],'otazka5-3'!A:D,4,FALSE)</f>
        <v>#N/A</v>
      </c>
      <c r="I533" s="11" t="e">
        <f>otazka5_1[[#This Row],[difference_food]]</f>
        <v>#N/A</v>
      </c>
      <c r="J533" s="11" t="e">
        <f>otazka5_1[[#This Row],[difference_food]]-otazka5_1[[#This Row],[difference]]</f>
        <v>#N/A</v>
      </c>
    </row>
    <row r="534" spans="1:10" hidden="1" x14ac:dyDescent="0.3">
      <c r="A534">
        <v>1972</v>
      </c>
      <c r="B534">
        <v>4977962627.2863398</v>
      </c>
      <c r="C534">
        <v>2918138</v>
      </c>
      <c r="D534" t="str">
        <f>_xlfn.CONCAT(otazka5_1[[#This Row],[year]],otazka5_1[[#This Row],[region_in_world]])</f>
        <v>1972Melanesia</v>
      </c>
      <c r="E534" t="s">
        <v>80</v>
      </c>
      <c r="F534">
        <f>VLOOKUP(otazka5_1[[#This Row],[compare_value]],'otazka5-2'!B:C,2,FALSE)</f>
        <v>5302986990.4201803</v>
      </c>
      <c r="G534" s="6">
        <f>otazka5_1[[#This Row],[sum_GDP_prev_year]]/otazka5_1[[#This Row],[sum_GDP]]-1</f>
        <v>6.5292648312030854E-2</v>
      </c>
      <c r="H534" s="6" t="e">
        <f>VLOOKUP(otazka5_1[[#This Row],[year]],'otazka5-3'!A:D,4,FALSE)</f>
        <v>#N/A</v>
      </c>
      <c r="I534" s="11" t="e">
        <f>otazka5_1[[#This Row],[difference_food]]</f>
        <v>#N/A</v>
      </c>
      <c r="J534" s="11" t="e">
        <f>otazka5_1[[#This Row],[difference_food]]-otazka5_1[[#This Row],[difference]]</f>
        <v>#N/A</v>
      </c>
    </row>
    <row r="535" spans="1:10" hidden="1" x14ac:dyDescent="0.3">
      <c r="A535">
        <v>1973</v>
      </c>
      <c r="B535">
        <v>5302986990.4201803</v>
      </c>
      <c r="C535">
        <v>2989201</v>
      </c>
      <c r="D535" t="str">
        <f>_xlfn.CONCAT(otazka5_1[[#This Row],[year]],otazka5_1[[#This Row],[region_in_world]])</f>
        <v>1973Melanesia</v>
      </c>
      <c r="E535" t="s">
        <v>80</v>
      </c>
      <c r="F535">
        <f>VLOOKUP(otazka5_1[[#This Row],[compare_value]],'otazka5-2'!B:C,2,FALSE)</f>
        <v>5441423194.5167398</v>
      </c>
      <c r="G535" s="6">
        <f>otazka5_1[[#This Row],[sum_GDP_prev_year]]/otazka5_1[[#This Row],[sum_GDP]]-1</f>
        <v>2.6105325988286188E-2</v>
      </c>
      <c r="H535" s="6" t="e">
        <f>VLOOKUP(otazka5_1[[#This Row],[year]],'otazka5-3'!A:D,4,FALSE)</f>
        <v>#N/A</v>
      </c>
      <c r="I535" s="11" t="e">
        <f>otazka5_1[[#This Row],[difference_food]]</f>
        <v>#N/A</v>
      </c>
      <c r="J535" s="11" t="e">
        <f>otazka5_1[[#This Row],[difference_food]]-otazka5_1[[#This Row],[difference]]</f>
        <v>#N/A</v>
      </c>
    </row>
    <row r="536" spans="1:10" hidden="1" x14ac:dyDescent="0.3">
      <c r="A536">
        <v>1974</v>
      </c>
      <c r="B536">
        <v>5441423194.5167398</v>
      </c>
      <c r="C536">
        <v>3063051</v>
      </c>
      <c r="D536" t="str">
        <f>_xlfn.CONCAT(otazka5_1[[#This Row],[year]],otazka5_1[[#This Row],[region_in_world]])</f>
        <v>1974Melanesia</v>
      </c>
      <c r="E536" t="s">
        <v>80</v>
      </c>
      <c r="F536">
        <f>VLOOKUP(otazka5_1[[#This Row],[compare_value]],'otazka5-2'!B:C,2,FALSE)</f>
        <v>5393544973.2213602</v>
      </c>
      <c r="G536" s="6">
        <f>otazka5_1[[#This Row],[sum_GDP_prev_year]]/otazka5_1[[#This Row],[sum_GDP]]-1</f>
        <v>-8.7988416970813388E-3</v>
      </c>
      <c r="H536" s="6" t="e">
        <f>VLOOKUP(otazka5_1[[#This Row],[year]],'otazka5-3'!A:D,4,FALSE)</f>
        <v>#N/A</v>
      </c>
      <c r="I536" s="11" t="e">
        <f>otazka5_1[[#This Row],[difference_food]]</f>
        <v>#N/A</v>
      </c>
      <c r="J536" s="11" t="e">
        <f>otazka5_1[[#This Row],[difference_food]]-otazka5_1[[#This Row],[difference]]</f>
        <v>#N/A</v>
      </c>
    </row>
    <row r="537" spans="1:10" hidden="1" x14ac:dyDescent="0.3">
      <c r="A537">
        <v>1975</v>
      </c>
      <c r="B537">
        <v>5393544973.2213602</v>
      </c>
      <c r="C537">
        <v>3139944</v>
      </c>
      <c r="D537" t="str">
        <f>_xlfn.CONCAT(otazka5_1[[#This Row],[year]],otazka5_1[[#This Row],[region_in_world]])</f>
        <v>1975Melanesia</v>
      </c>
      <c r="E537" t="s">
        <v>80</v>
      </c>
      <c r="F537">
        <f>VLOOKUP(otazka5_1[[#This Row],[compare_value]],'otazka5-2'!B:C,2,FALSE)</f>
        <v>5210787473.5620804</v>
      </c>
      <c r="G537" s="6">
        <f>otazka5_1[[#This Row],[sum_GDP_prev_year]]/otazka5_1[[#This Row],[sum_GDP]]-1</f>
        <v>-3.3884486097114253E-2</v>
      </c>
      <c r="H537" s="6" t="e">
        <f>VLOOKUP(otazka5_1[[#This Row],[year]],'otazka5-3'!A:D,4,FALSE)</f>
        <v>#N/A</v>
      </c>
      <c r="I537" s="11" t="e">
        <f>otazka5_1[[#This Row],[difference_food]]</f>
        <v>#N/A</v>
      </c>
      <c r="J537" s="11" t="e">
        <f>otazka5_1[[#This Row],[difference_food]]-otazka5_1[[#This Row],[difference]]</f>
        <v>#N/A</v>
      </c>
    </row>
    <row r="538" spans="1:10" hidden="1" x14ac:dyDescent="0.3">
      <c r="A538">
        <v>1976</v>
      </c>
      <c r="B538">
        <v>5210787473.5620804</v>
      </c>
      <c r="C538">
        <v>3219825</v>
      </c>
      <c r="D538" t="str">
        <f>_xlfn.CONCAT(otazka5_1[[#This Row],[year]],otazka5_1[[#This Row],[region_in_world]])</f>
        <v>1976Melanesia</v>
      </c>
      <c r="E538" t="s">
        <v>80</v>
      </c>
      <c r="F538">
        <f>VLOOKUP(otazka5_1[[#This Row],[compare_value]],'otazka5-2'!B:C,2,FALSE)</f>
        <v>5254287940.10954</v>
      </c>
      <c r="G538" s="6">
        <f>otazka5_1[[#This Row],[sum_GDP_prev_year]]/otazka5_1[[#This Row],[sum_GDP]]-1</f>
        <v>8.3481559683957762E-3</v>
      </c>
      <c r="H538" s="6" t="e">
        <f>VLOOKUP(otazka5_1[[#This Row],[year]],'otazka5-3'!A:D,4,FALSE)</f>
        <v>#N/A</v>
      </c>
      <c r="I538" s="11" t="e">
        <f>otazka5_1[[#This Row],[difference_food]]</f>
        <v>#N/A</v>
      </c>
      <c r="J538" s="11" t="e">
        <f>otazka5_1[[#This Row],[difference_food]]-otazka5_1[[#This Row],[difference]]</f>
        <v>#N/A</v>
      </c>
    </row>
    <row r="539" spans="1:10" hidden="1" x14ac:dyDescent="0.3">
      <c r="A539">
        <v>1977</v>
      </c>
      <c r="B539">
        <v>5254287940.10954</v>
      </c>
      <c r="C539">
        <v>3302636</v>
      </c>
      <c r="D539" t="str">
        <f>_xlfn.CONCAT(otazka5_1[[#This Row],[year]],otazka5_1[[#This Row],[region_in_world]])</f>
        <v>1977Melanesia</v>
      </c>
      <c r="E539" t="s">
        <v>80</v>
      </c>
      <c r="F539">
        <f>VLOOKUP(otazka5_1[[#This Row],[compare_value]],'otazka5-2'!B:C,2,FALSE)</f>
        <v>5703522168.1185198</v>
      </c>
      <c r="G539" s="6">
        <f>otazka5_1[[#This Row],[sum_GDP_prev_year]]/otazka5_1[[#This Row],[sum_GDP]]-1</f>
        <v>8.5498593364035314E-2</v>
      </c>
      <c r="H539" s="6" t="e">
        <f>VLOOKUP(otazka5_1[[#This Row],[year]],'otazka5-3'!A:D,4,FALSE)</f>
        <v>#N/A</v>
      </c>
      <c r="I539" s="11" t="e">
        <f>otazka5_1[[#This Row],[difference_food]]</f>
        <v>#N/A</v>
      </c>
      <c r="J539" s="11" t="e">
        <f>otazka5_1[[#This Row],[difference_food]]-otazka5_1[[#This Row],[difference]]</f>
        <v>#N/A</v>
      </c>
    </row>
    <row r="540" spans="1:10" hidden="1" x14ac:dyDescent="0.3">
      <c r="A540">
        <v>1978</v>
      </c>
      <c r="B540">
        <v>5703522168.1185198</v>
      </c>
      <c r="C540">
        <v>3388631</v>
      </c>
      <c r="D540" t="str">
        <f>_xlfn.CONCAT(otazka5_1[[#This Row],[year]],otazka5_1[[#This Row],[region_in_world]])</f>
        <v>1978Melanesia</v>
      </c>
      <c r="E540" t="s">
        <v>80</v>
      </c>
      <c r="F540">
        <f>VLOOKUP(otazka5_1[[#This Row],[compare_value]],'otazka5-2'!B:C,2,FALSE)</f>
        <v>6139106210.1702919</v>
      </c>
      <c r="G540" s="6">
        <f>otazka5_1[[#This Row],[sum_GDP_prev_year]]/otazka5_1[[#This Row],[sum_GDP]]-1</f>
        <v>7.6371061462090051E-2</v>
      </c>
      <c r="H540" s="6" t="e">
        <f>VLOOKUP(otazka5_1[[#This Row],[year]],'otazka5-3'!A:D,4,FALSE)</f>
        <v>#N/A</v>
      </c>
      <c r="I540" s="11" t="e">
        <f>otazka5_1[[#This Row],[difference_food]]</f>
        <v>#N/A</v>
      </c>
      <c r="J540" s="11" t="e">
        <f>otazka5_1[[#This Row],[difference_food]]-otazka5_1[[#This Row],[difference]]</f>
        <v>#N/A</v>
      </c>
    </row>
    <row r="541" spans="1:10" hidden="1" x14ac:dyDescent="0.3">
      <c r="A541">
        <v>1979</v>
      </c>
      <c r="B541">
        <v>6139106210.1702919</v>
      </c>
      <c r="C541">
        <v>3590636</v>
      </c>
      <c r="D541" t="str">
        <f>_xlfn.CONCAT(otazka5_1[[#This Row],[year]],otazka5_1[[#This Row],[region_in_world]])</f>
        <v>1979Melanesia</v>
      </c>
      <c r="E541" t="s">
        <v>80</v>
      </c>
      <c r="F541">
        <f>VLOOKUP(otazka5_1[[#This Row],[compare_value]],'otazka5-2'!B:C,2,FALSE)</f>
        <v>6385855343.1048126</v>
      </c>
      <c r="G541" s="6">
        <f>otazka5_1[[#This Row],[sum_GDP_prev_year]]/otazka5_1[[#This Row],[sum_GDP]]-1</f>
        <v>4.019300603168352E-2</v>
      </c>
      <c r="H541" s="6" t="e">
        <f>VLOOKUP(otazka5_1[[#This Row],[year]],'otazka5-3'!A:D,4,FALSE)</f>
        <v>#N/A</v>
      </c>
      <c r="I541" s="11" t="e">
        <f>otazka5_1[[#This Row],[difference_food]]</f>
        <v>#N/A</v>
      </c>
      <c r="J541" s="11" t="e">
        <f>otazka5_1[[#This Row],[difference_food]]-otazka5_1[[#This Row],[difference]]</f>
        <v>#N/A</v>
      </c>
    </row>
    <row r="542" spans="1:10" hidden="1" x14ac:dyDescent="0.3">
      <c r="A542">
        <v>1980</v>
      </c>
      <c r="B542">
        <v>6385855343.1048126</v>
      </c>
      <c r="C542">
        <v>3917357</v>
      </c>
      <c r="D542" t="str">
        <f>_xlfn.CONCAT(otazka5_1[[#This Row],[year]],otazka5_1[[#This Row],[region_in_world]])</f>
        <v>1980Melanesia</v>
      </c>
      <c r="E542" t="s">
        <v>80</v>
      </c>
      <c r="F542">
        <f>VLOOKUP(otazka5_1[[#This Row],[compare_value]],'otazka5-2'!B:C,2,FALSE)</f>
        <v>6375603354.612545</v>
      </c>
      <c r="G542" s="6">
        <f>otazka5_1[[#This Row],[sum_GDP_prev_year]]/otazka5_1[[#This Row],[sum_GDP]]-1</f>
        <v>-1.6054213478758905E-3</v>
      </c>
      <c r="H542" s="6" t="e">
        <f>VLOOKUP(otazka5_1[[#This Row],[year]],'otazka5-3'!A:D,4,FALSE)</f>
        <v>#N/A</v>
      </c>
      <c r="I542" s="11" t="e">
        <f>otazka5_1[[#This Row],[difference_food]]</f>
        <v>#N/A</v>
      </c>
      <c r="J542" s="11" t="e">
        <f>otazka5_1[[#This Row],[difference_food]]-otazka5_1[[#This Row],[difference]]</f>
        <v>#N/A</v>
      </c>
    </row>
    <row r="543" spans="1:10" hidden="1" x14ac:dyDescent="0.3">
      <c r="A543">
        <v>1981</v>
      </c>
      <c r="B543">
        <v>6375603354.612545</v>
      </c>
      <c r="C543">
        <v>4025071</v>
      </c>
      <c r="D543" t="str">
        <f>_xlfn.CONCAT(otazka5_1[[#This Row],[year]],otazka5_1[[#This Row],[region_in_world]])</f>
        <v>1981Melanesia</v>
      </c>
      <c r="E543" t="s">
        <v>80</v>
      </c>
      <c r="F543">
        <f>VLOOKUP(otazka5_1[[#This Row],[compare_value]],'otazka5-2'!B:C,2,FALSE)</f>
        <v>6394771478.6511211</v>
      </c>
      <c r="G543" s="6">
        <f>otazka5_1[[#This Row],[sum_GDP_prev_year]]/otazka5_1[[#This Row],[sum_GDP]]-1</f>
        <v>3.0064800101952116E-3</v>
      </c>
      <c r="H543" s="6" t="e">
        <f>VLOOKUP(otazka5_1[[#This Row],[year]],'otazka5-3'!A:D,4,FALSE)</f>
        <v>#N/A</v>
      </c>
      <c r="I543" s="11" t="e">
        <f>otazka5_1[[#This Row],[difference_food]]</f>
        <v>#N/A</v>
      </c>
      <c r="J543" s="11" t="e">
        <f>otazka5_1[[#This Row],[difference_food]]-otazka5_1[[#This Row],[difference]]</f>
        <v>#N/A</v>
      </c>
    </row>
    <row r="544" spans="1:10" hidden="1" x14ac:dyDescent="0.3">
      <c r="A544">
        <v>1982</v>
      </c>
      <c r="B544">
        <v>6394771478.6511211</v>
      </c>
      <c r="C544">
        <v>4136338</v>
      </c>
      <c r="D544" t="str">
        <f>_xlfn.CONCAT(otazka5_1[[#This Row],[year]],otazka5_1[[#This Row],[region_in_world]])</f>
        <v>1982Melanesia</v>
      </c>
      <c r="E544" t="s">
        <v>80</v>
      </c>
      <c r="F544">
        <f>VLOOKUP(otazka5_1[[#This Row],[compare_value]],'otazka5-2'!B:C,2,FALSE)</f>
        <v>6602938117.3338633</v>
      </c>
      <c r="G544" s="6">
        <f>otazka5_1[[#This Row],[sum_GDP_prev_year]]/otazka5_1[[#This Row],[sum_GDP]]-1</f>
        <v>3.2552631376696395E-2</v>
      </c>
      <c r="H544" s="6" t="e">
        <f>VLOOKUP(otazka5_1[[#This Row],[year]],'otazka5-3'!A:D,4,FALSE)</f>
        <v>#N/A</v>
      </c>
      <c r="I544" s="11" t="e">
        <f>otazka5_1[[#This Row],[difference_food]]</f>
        <v>#N/A</v>
      </c>
      <c r="J544" s="11" t="e">
        <f>otazka5_1[[#This Row],[difference_food]]-otazka5_1[[#This Row],[difference]]</f>
        <v>#N/A</v>
      </c>
    </row>
    <row r="545" spans="1:10" hidden="1" x14ac:dyDescent="0.3">
      <c r="A545">
        <v>1983</v>
      </c>
      <c r="B545">
        <v>6602938117.3338633</v>
      </c>
      <c r="C545">
        <v>4250269</v>
      </c>
      <c r="D545" t="str">
        <f>_xlfn.CONCAT(otazka5_1[[#This Row],[year]],otazka5_1[[#This Row],[region_in_world]])</f>
        <v>1983Melanesia</v>
      </c>
      <c r="E545" t="s">
        <v>80</v>
      </c>
      <c r="F545">
        <f>VLOOKUP(otazka5_1[[#This Row],[compare_value]],'otazka5-2'!B:C,2,FALSE)</f>
        <v>6613680901.2203569</v>
      </c>
      <c r="G545" s="6">
        <f>otazka5_1[[#This Row],[sum_GDP_prev_year]]/otazka5_1[[#This Row],[sum_GDP]]-1</f>
        <v>1.626970251060289E-3</v>
      </c>
      <c r="H545" s="6" t="e">
        <f>VLOOKUP(otazka5_1[[#This Row],[year]],'otazka5-3'!A:D,4,FALSE)</f>
        <v>#N/A</v>
      </c>
      <c r="I545" s="11" t="e">
        <f>otazka5_1[[#This Row],[difference_food]]</f>
        <v>#N/A</v>
      </c>
      <c r="J545" s="11" t="e">
        <f>otazka5_1[[#This Row],[difference_food]]-otazka5_1[[#This Row],[difference]]</f>
        <v>#N/A</v>
      </c>
    </row>
    <row r="546" spans="1:10" hidden="1" x14ac:dyDescent="0.3">
      <c r="A546">
        <v>1984</v>
      </c>
      <c r="B546">
        <v>6613680901.2203569</v>
      </c>
      <c r="C546">
        <v>4365699</v>
      </c>
      <c r="D546" t="str">
        <f>_xlfn.CONCAT(otazka5_1[[#This Row],[year]],otazka5_1[[#This Row],[region_in_world]])</f>
        <v>1984Melanesia</v>
      </c>
      <c r="E546" t="s">
        <v>80</v>
      </c>
      <c r="F546">
        <f>VLOOKUP(otazka5_1[[#This Row],[compare_value]],'otazka5-2'!B:C,2,FALSE)</f>
        <v>6837653424.7088833</v>
      </c>
      <c r="G546" s="6">
        <f>otazka5_1[[#This Row],[sum_GDP_prev_year]]/otazka5_1[[#This Row],[sum_GDP]]-1</f>
        <v>3.3865033229407704E-2</v>
      </c>
      <c r="H546" s="6" t="e">
        <f>VLOOKUP(otazka5_1[[#This Row],[year]],'otazka5-3'!A:D,4,FALSE)</f>
        <v>#N/A</v>
      </c>
      <c r="I546" s="11" t="e">
        <f>otazka5_1[[#This Row],[difference_food]]</f>
        <v>#N/A</v>
      </c>
      <c r="J546" s="11" t="e">
        <f>otazka5_1[[#This Row],[difference_food]]-otazka5_1[[#This Row],[difference]]</f>
        <v>#N/A</v>
      </c>
    </row>
    <row r="547" spans="1:10" hidden="1" x14ac:dyDescent="0.3">
      <c r="A547">
        <v>1985</v>
      </c>
      <c r="B547">
        <v>6837653424.7088833</v>
      </c>
      <c r="C547">
        <v>4481798</v>
      </c>
      <c r="D547" t="str">
        <f>_xlfn.CONCAT(otazka5_1[[#This Row],[year]],otazka5_1[[#This Row],[region_in_world]])</f>
        <v>1985Melanesia</v>
      </c>
      <c r="E547" t="s">
        <v>80</v>
      </c>
      <c r="F547">
        <f>VLOOKUP(otazka5_1[[#This Row],[compare_value]],'otazka5-2'!B:C,2,FALSE)</f>
        <v>7121353038.0619802</v>
      </c>
      <c r="G547" s="6">
        <f>otazka5_1[[#This Row],[sum_GDP_prev_year]]/otazka5_1[[#This Row],[sum_GDP]]-1</f>
        <v>4.1490785761078008E-2</v>
      </c>
      <c r="H547" s="6" t="e">
        <f>VLOOKUP(otazka5_1[[#This Row],[year]],'otazka5-3'!A:D,4,FALSE)</f>
        <v>#N/A</v>
      </c>
      <c r="I547" s="11" t="e">
        <f>otazka5_1[[#This Row],[difference_food]]</f>
        <v>#N/A</v>
      </c>
      <c r="J547" s="11" t="e">
        <f>otazka5_1[[#This Row],[difference_food]]-otazka5_1[[#This Row],[difference]]</f>
        <v>#N/A</v>
      </c>
    </row>
    <row r="548" spans="1:10" hidden="1" x14ac:dyDescent="0.3">
      <c r="A548">
        <v>1986</v>
      </c>
      <c r="B548">
        <v>7121353038.0619802</v>
      </c>
      <c r="C548">
        <v>4598321</v>
      </c>
      <c r="D548" t="str">
        <f>_xlfn.CONCAT(otazka5_1[[#This Row],[year]],otazka5_1[[#This Row],[region_in_world]])</f>
        <v>1986Melanesia</v>
      </c>
      <c r="E548" t="s">
        <v>80</v>
      </c>
      <c r="F548">
        <f>VLOOKUP(otazka5_1[[#This Row],[compare_value]],'otazka5-2'!B:C,2,FALSE)</f>
        <v>7321482023.3978577</v>
      </c>
      <c r="G548" s="6">
        <f>otazka5_1[[#This Row],[sum_GDP_prev_year]]/otazka5_1[[#This Row],[sum_GDP]]-1</f>
        <v>2.8102663112786974E-2</v>
      </c>
      <c r="H548" s="6" t="e">
        <f>VLOOKUP(otazka5_1[[#This Row],[year]],'otazka5-3'!A:D,4,FALSE)</f>
        <v>#N/A</v>
      </c>
      <c r="I548" s="11" t="e">
        <f>otazka5_1[[#This Row],[difference_food]]</f>
        <v>#N/A</v>
      </c>
      <c r="J548" s="11" t="e">
        <f>otazka5_1[[#This Row],[difference_food]]-otazka5_1[[#This Row],[difference]]</f>
        <v>#N/A</v>
      </c>
    </row>
    <row r="549" spans="1:10" hidden="1" x14ac:dyDescent="0.3">
      <c r="A549">
        <v>1987</v>
      </c>
      <c r="B549">
        <v>7321482023.3978577</v>
      </c>
      <c r="C549">
        <v>4715521</v>
      </c>
      <c r="D549" t="str">
        <f>_xlfn.CONCAT(otazka5_1[[#This Row],[year]],otazka5_1[[#This Row],[region_in_world]])</f>
        <v>1987Melanesia</v>
      </c>
      <c r="E549" t="s">
        <v>80</v>
      </c>
      <c r="F549">
        <f>VLOOKUP(otazka5_1[[#This Row],[compare_value]],'otazka5-2'!B:C,2,FALSE)</f>
        <v>7511273382.6824722</v>
      </c>
      <c r="G549" s="6">
        <f>otazka5_1[[#This Row],[sum_GDP_prev_year]]/otazka5_1[[#This Row],[sum_GDP]]-1</f>
        <v>2.5922532989643754E-2</v>
      </c>
      <c r="H549" s="6" t="e">
        <f>VLOOKUP(otazka5_1[[#This Row],[year]],'otazka5-3'!A:D,4,FALSE)</f>
        <v>#N/A</v>
      </c>
      <c r="I549" s="11" t="e">
        <f>otazka5_1[[#This Row],[difference_food]]</f>
        <v>#N/A</v>
      </c>
      <c r="J549" s="11" t="e">
        <f>otazka5_1[[#This Row],[difference_food]]-otazka5_1[[#This Row],[difference]]</f>
        <v>#N/A</v>
      </c>
    </row>
    <row r="550" spans="1:10" hidden="1" x14ac:dyDescent="0.3">
      <c r="A550">
        <v>1988</v>
      </c>
      <c r="B550">
        <v>7511273382.6824722</v>
      </c>
      <c r="C550">
        <v>4833615</v>
      </c>
      <c r="D550" t="str">
        <f>_xlfn.CONCAT(otazka5_1[[#This Row],[year]],otazka5_1[[#This Row],[region_in_world]])</f>
        <v>1988Melanesia</v>
      </c>
      <c r="E550" t="s">
        <v>80</v>
      </c>
      <c r="F550">
        <f>VLOOKUP(otazka5_1[[#This Row],[compare_value]],'otazka5-2'!B:C,2,FALSE)</f>
        <v>7440003700.289341</v>
      </c>
      <c r="G550" s="6">
        <f>otazka5_1[[#This Row],[sum_GDP_prev_year]]/otazka5_1[[#This Row],[sum_GDP]]-1</f>
        <v>-9.4883621940117235E-3</v>
      </c>
      <c r="H550" s="6" t="e">
        <f>VLOOKUP(otazka5_1[[#This Row],[year]],'otazka5-3'!A:D,4,FALSE)</f>
        <v>#N/A</v>
      </c>
      <c r="I550" s="11" t="e">
        <f>otazka5_1[[#This Row],[difference_food]]</f>
        <v>#N/A</v>
      </c>
      <c r="J550" s="11" t="e">
        <f>otazka5_1[[#This Row],[difference_food]]-otazka5_1[[#This Row],[difference]]</f>
        <v>#N/A</v>
      </c>
    </row>
    <row r="551" spans="1:10" hidden="1" x14ac:dyDescent="0.3">
      <c r="A551">
        <v>1989</v>
      </c>
      <c r="B551">
        <v>7440003700.289341</v>
      </c>
      <c r="C551">
        <v>4953069</v>
      </c>
      <c r="D551" t="str">
        <f>_xlfn.CONCAT(otazka5_1[[#This Row],[year]],otazka5_1[[#This Row],[region_in_world]])</f>
        <v>1989Melanesia</v>
      </c>
      <c r="E551" t="s">
        <v>80</v>
      </c>
      <c r="F551">
        <f>VLOOKUP(otazka5_1[[#This Row],[compare_value]],'otazka5-2'!B:C,2,FALSE)</f>
        <v>7290819918.6420174</v>
      </c>
      <c r="G551" s="6">
        <f>otazka5_1[[#This Row],[sum_GDP_prev_year]]/otazka5_1[[#This Row],[sum_GDP]]-1</f>
        <v>-2.0051573582083315E-2</v>
      </c>
      <c r="H551" s="6" t="e">
        <f>VLOOKUP(otazka5_1[[#This Row],[year]],'otazka5-3'!A:D,4,FALSE)</f>
        <v>#N/A</v>
      </c>
      <c r="I551" s="11" t="e">
        <f>otazka5_1[[#This Row],[difference_food]]</f>
        <v>#N/A</v>
      </c>
      <c r="J551" s="11" t="e">
        <f>otazka5_1[[#This Row],[difference_food]]-otazka5_1[[#This Row],[difference]]</f>
        <v>#N/A</v>
      </c>
    </row>
    <row r="552" spans="1:10" hidden="1" x14ac:dyDescent="0.3">
      <c r="A552">
        <v>1990</v>
      </c>
      <c r="B552">
        <v>7290819918.6420174</v>
      </c>
      <c r="C552">
        <v>5074287</v>
      </c>
      <c r="D552" t="str">
        <f>_xlfn.CONCAT(otazka5_1[[#This Row],[year]],otazka5_1[[#This Row],[region_in_world]])</f>
        <v>1990Melanesia</v>
      </c>
      <c r="E552" t="s">
        <v>80</v>
      </c>
      <c r="F552">
        <f>VLOOKUP(otazka5_1[[#This Row],[compare_value]],'otazka5-2'!B:C,2,FALSE)</f>
        <v>7945384902.34025</v>
      </c>
      <c r="G552" s="6">
        <f>otazka5_1[[#This Row],[sum_GDP_prev_year]]/otazka5_1[[#This Row],[sum_GDP]]-1</f>
        <v>8.9779337715441887E-2</v>
      </c>
      <c r="H552" s="6" t="e">
        <f>VLOOKUP(otazka5_1[[#This Row],[year]],'otazka5-3'!A:D,4,FALSE)</f>
        <v>#N/A</v>
      </c>
      <c r="I552" s="11" t="e">
        <f>otazka5_1[[#This Row],[difference_food]]</f>
        <v>#N/A</v>
      </c>
      <c r="J552" s="11" t="e">
        <f>otazka5_1[[#This Row],[difference_food]]-otazka5_1[[#This Row],[difference]]</f>
        <v>#N/A</v>
      </c>
    </row>
    <row r="553" spans="1:10" hidden="1" x14ac:dyDescent="0.3">
      <c r="A553">
        <v>1991</v>
      </c>
      <c r="B553">
        <v>7945384902.34025</v>
      </c>
      <c r="C553">
        <v>5197042</v>
      </c>
      <c r="D553" t="str">
        <f>_xlfn.CONCAT(otazka5_1[[#This Row],[year]],otazka5_1[[#This Row],[region_in_world]])</f>
        <v>1991Melanesia</v>
      </c>
      <c r="E553" t="s">
        <v>80</v>
      </c>
      <c r="F553">
        <f>VLOOKUP(otazka5_1[[#This Row],[compare_value]],'otazka5-2'!B:C,2,FALSE)</f>
        <v>8995275874.4131145</v>
      </c>
      <c r="G553" s="6">
        <f>otazka5_1[[#This Row],[sum_GDP_prev_year]]/otazka5_1[[#This Row],[sum_GDP]]-1</f>
        <v>0.1321384659116549</v>
      </c>
      <c r="H553" s="6" t="e">
        <f>VLOOKUP(otazka5_1[[#This Row],[year]],'otazka5-3'!A:D,4,FALSE)</f>
        <v>#N/A</v>
      </c>
      <c r="I553" s="11" t="e">
        <f>otazka5_1[[#This Row],[difference_food]]</f>
        <v>#N/A</v>
      </c>
      <c r="J553" s="11" t="e">
        <f>otazka5_1[[#This Row],[difference_food]]-otazka5_1[[#This Row],[difference]]</f>
        <v>#N/A</v>
      </c>
    </row>
    <row r="554" spans="1:10" hidden="1" x14ac:dyDescent="0.3">
      <c r="A554">
        <v>1992</v>
      </c>
      <c r="B554">
        <v>8995275874.4131145</v>
      </c>
      <c r="C554">
        <v>5321396</v>
      </c>
      <c r="D554" t="str">
        <f>_xlfn.CONCAT(otazka5_1[[#This Row],[year]],otazka5_1[[#This Row],[region_in_world]])</f>
        <v>1992Melanesia</v>
      </c>
      <c r="E554" t="s">
        <v>80</v>
      </c>
      <c r="F554">
        <f>VLOOKUP(otazka5_1[[#This Row],[compare_value]],'otazka5-2'!B:C,2,FALSE)</f>
        <v>10480853802.794086</v>
      </c>
      <c r="G554" s="6">
        <f>otazka5_1[[#This Row],[sum_GDP_prev_year]]/otazka5_1[[#This Row],[sum_GDP]]-1</f>
        <v>0.16515090244276664</v>
      </c>
      <c r="H554" s="6" t="e">
        <f>VLOOKUP(otazka5_1[[#This Row],[year]],'otazka5-3'!A:D,4,FALSE)</f>
        <v>#N/A</v>
      </c>
      <c r="I554" s="11" t="e">
        <f>otazka5_1[[#This Row],[difference_food]]</f>
        <v>#N/A</v>
      </c>
      <c r="J554" s="11" t="e">
        <f>otazka5_1[[#This Row],[difference_food]]-otazka5_1[[#This Row],[difference]]</f>
        <v>#N/A</v>
      </c>
    </row>
    <row r="555" spans="1:10" hidden="1" x14ac:dyDescent="0.3">
      <c r="A555">
        <v>1993</v>
      </c>
      <c r="B555">
        <v>10480853802.794086</v>
      </c>
      <c r="C555">
        <v>5448297</v>
      </c>
      <c r="D555" t="str">
        <f>_xlfn.CONCAT(otazka5_1[[#This Row],[year]],otazka5_1[[#This Row],[region_in_world]])</f>
        <v>1993Melanesia</v>
      </c>
      <c r="E555" t="s">
        <v>80</v>
      </c>
      <c r="F555">
        <f>VLOOKUP(otazka5_1[[#This Row],[compare_value]],'otazka5-2'!B:C,2,FALSE)</f>
        <v>11129270710.907358</v>
      </c>
      <c r="G555" s="6">
        <f>otazka5_1[[#This Row],[sum_GDP_prev_year]]/otazka5_1[[#This Row],[sum_GDP]]-1</f>
        <v>6.1866802105417174E-2</v>
      </c>
      <c r="H555" s="6" t="e">
        <f>VLOOKUP(otazka5_1[[#This Row],[year]],'otazka5-3'!A:D,4,FALSE)</f>
        <v>#N/A</v>
      </c>
      <c r="I555" s="11" t="e">
        <f>otazka5_1[[#This Row],[difference_food]]</f>
        <v>#N/A</v>
      </c>
      <c r="J555" s="11" t="e">
        <f>otazka5_1[[#This Row],[difference_food]]-otazka5_1[[#This Row],[difference]]</f>
        <v>#N/A</v>
      </c>
    </row>
    <row r="556" spans="1:10" hidden="1" x14ac:dyDescent="0.3">
      <c r="A556">
        <v>1994</v>
      </c>
      <c r="B556">
        <v>11129270710.907358</v>
      </c>
      <c r="C556">
        <v>5579065</v>
      </c>
      <c r="D556" t="str">
        <f>_xlfn.CONCAT(otazka5_1[[#This Row],[year]],otazka5_1[[#This Row],[region_in_world]])</f>
        <v>1994Melanesia</v>
      </c>
      <c r="E556" t="s">
        <v>80</v>
      </c>
      <c r="F556">
        <f>VLOOKUP(otazka5_1[[#This Row],[compare_value]],'otazka5-2'!B:C,2,FALSE)</f>
        <v>10865508817.70808</v>
      </c>
      <c r="G556" s="6">
        <f>otazka5_1[[#This Row],[sum_GDP_prev_year]]/otazka5_1[[#This Row],[sum_GDP]]-1</f>
        <v>-2.3699836229230664E-2</v>
      </c>
      <c r="H556" s="6" t="e">
        <f>VLOOKUP(otazka5_1[[#This Row],[year]],'otazka5-3'!A:D,4,FALSE)</f>
        <v>#N/A</v>
      </c>
      <c r="I556" s="11" t="e">
        <f>otazka5_1[[#This Row],[difference_food]]</f>
        <v>#N/A</v>
      </c>
      <c r="J556" s="11" t="e">
        <f>otazka5_1[[#This Row],[difference_food]]-otazka5_1[[#This Row],[difference]]</f>
        <v>#N/A</v>
      </c>
    </row>
    <row r="557" spans="1:10" hidden="1" x14ac:dyDescent="0.3">
      <c r="A557">
        <v>1995</v>
      </c>
      <c r="B557">
        <v>10865508817.70808</v>
      </c>
      <c r="C557">
        <v>5714500</v>
      </c>
      <c r="D557" t="str">
        <f>_xlfn.CONCAT(otazka5_1[[#This Row],[year]],otazka5_1[[#This Row],[region_in_world]])</f>
        <v>1995Melanesia</v>
      </c>
      <c r="E557" t="s">
        <v>80</v>
      </c>
      <c r="F557">
        <f>VLOOKUP(otazka5_1[[#This Row],[compare_value]],'otazka5-2'!B:C,2,FALSE)</f>
        <v>11638330580.082979</v>
      </c>
      <c r="G557" s="6">
        <f>otazka5_1[[#This Row],[sum_GDP_prev_year]]/otazka5_1[[#This Row],[sum_GDP]]-1</f>
        <v>7.1126145617349312E-2</v>
      </c>
      <c r="H557" s="6" t="e">
        <f>VLOOKUP(otazka5_1[[#This Row],[year]],'otazka5-3'!A:D,4,FALSE)</f>
        <v>#N/A</v>
      </c>
      <c r="I557" s="11" t="e">
        <f>otazka5_1[[#This Row],[difference_food]]</f>
        <v>#N/A</v>
      </c>
      <c r="J557" s="11" t="e">
        <f>otazka5_1[[#This Row],[difference_food]]-otazka5_1[[#This Row],[difference]]</f>
        <v>#N/A</v>
      </c>
    </row>
    <row r="558" spans="1:10" hidden="1" x14ac:dyDescent="0.3">
      <c r="A558">
        <v>1996</v>
      </c>
      <c r="B558">
        <v>11638330580.082979</v>
      </c>
      <c r="C558">
        <v>5855496</v>
      </c>
      <c r="D558" t="str">
        <f>_xlfn.CONCAT(otazka5_1[[#This Row],[year]],otazka5_1[[#This Row],[region_in_world]])</f>
        <v>1996Melanesia</v>
      </c>
      <c r="E558" t="s">
        <v>80</v>
      </c>
      <c r="F558">
        <f>VLOOKUP(otazka5_1[[#This Row],[compare_value]],'otazka5-2'!B:C,2,FALSE)</f>
        <v>11246002109.90299</v>
      </c>
      <c r="G558" s="6">
        <f>otazka5_1[[#This Row],[sum_GDP_prev_year]]/otazka5_1[[#This Row],[sum_GDP]]-1</f>
        <v>-3.3710029757308302E-2</v>
      </c>
      <c r="H558" s="6" t="e">
        <f>VLOOKUP(otazka5_1[[#This Row],[year]],'otazka5-3'!A:D,4,FALSE)</f>
        <v>#N/A</v>
      </c>
      <c r="I558" s="11" t="e">
        <f>otazka5_1[[#This Row],[difference_food]]</f>
        <v>#N/A</v>
      </c>
      <c r="J558" s="11" t="e">
        <f>otazka5_1[[#This Row],[difference_food]]-otazka5_1[[#This Row],[difference]]</f>
        <v>#N/A</v>
      </c>
    </row>
    <row r="559" spans="1:10" hidden="1" x14ac:dyDescent="0.3">
      <c r="A559">
        <v>1997</v>
      </c>
      <c r="B559">
        <v>11246002109.90299</v>
      </c>
      <c r="C559">
        <v>6001548</v>
      </c>
      <c r="D559" t="str">
        <f>_xlfn.CONCAT(otazka5_1[[#This Row],[year]],otazka5_1[[#This Row],[region_in_world]])</f>
        <v>1997Melanesia</v>
      </c>
      <c r="E559" t="s">
        <v>80</v>
      </c>
      <c r="F559">
        <f>VLOOKUP(otazka5_1[[#This Row],[compare_value]],'otazka5-2'!B:C,2,FALSE)</f>
        <v>10881979262.65696</v>
      </c>
      <c r="G559" s="6">
        <f>otazka5_1[[#This Row],[sum_GDP_prev_year]]/otazka5_1[[#This Row],[sum_GDP]]-1</f>
        <v>-3.236908936069649E-2</v>
      </c>
      <c r="H559" s="6" t="e">
        <f>VLOOKUP(otazka5_1[[#This Row],[year]],'otazka5-3'!A:D,4,FALSE)</f>
        <v>#N/A</v>
      </c>
      <c r="I559" s="11" t="e">
        <f>otazka5_1[[#This Row],[difference_food]]</f>
        <v>#N/A</v>
      </c>
      <c r="J559" s="11" t="e">
        <f>otazka5_1[[#This Row],[difference_food]]-otazka5_1[[#This Row],[difference]]</f>
        <v>#N/A</v>
      </c>
    </row>
    <row r="560" spans="1:10" hidden="1" x14ac:dyDescent="0.3">
      <c r="A560">
        <v>1998</v>
      </c>
      <c r="B560">
        <v>10881979262.65696</v>
      </c>
      <c r="C560">
        <v>6150456</v>
      </c>
      <c r="D560" t="str">
        <f>_xlfn.CONCAT(otazka5_1[[#This Row],[year]],otazka5_1[[#This Row],[region_in_world]])</f>
        <v>1998Melanesia</v>
      </c>
      <c r="E560" t="s">
        <v>80</v>
      </c>
      <c r="F560">
        <f>VLOOKUP(otazka5_1[[#This Row],[compare_value]],'otazka5-2'!B:C,2,FALSE)</f>
        <v>11059662825.402065</v>
      </c>
      <c r="G560" s="6">
        <f>otazka5_1[[#This Row],[sum_GDP_prev_year]]/otazka5_1[[#This Row],[sum_GDP]]-1</f>
        <v>1.6328239418251123E-2</v>
      </c>
      <c r="H560" s="6" t="e">
        <f>VLOOKUP(otazka5_1[[#This Row],[year]],'otazka5-3'!A:D,4,FALSE)</f>
        <v>#N/A</v>
      </c>
      <c r="I560" s="11" t="e">
        <f>otazka5_1[[#This Row],[difference_food]]</f>
        <v>#N/A</v>
      </c>
      <c r="J560" s="11" t="e">
        <f>otazka5_1[[#This Row],[difference_food]]-otazka5_1[[#This Row],[difference]]</f>
        <v>#N/A</v>
      </c>
    </row>
    <row r="561" spans="1:10" hidden="1" x14ac:dyDescent="0.3">
      <c r="A561">
        <v>1999</v>
      </c>
      <c r="B561">
        <v>11059662825.402065</v>
      </c>
      <c r="C561">
        <v>6299017</v>
      </c>
      <c r="D561" t="str">
        <f>_xlfn.CONCAT(otazka5_1[[#This Row],[year]],otazka5_1[[#This Row],[region_in_world]])</f>
        <v>1999Melanesia</v>
      </c>
      <c r="E561" t="s">
        <v>80</v>
      </c>
      <c r="F561">
        <f>VLOOKUP(otazka5_1[[#This Row],[compare_value]],'otazka5-2'!B:C,2,FALSE)</f>
        <v>10741177779.446196</v>
      </c>
      <c r="G561" s="6">
        <f>otazka5_1[[#This Row],[sum_GDP_prev_year]]/otazka5_1[[#This Row],[sum_GDP]]-1</f>
        <v>-2.8796994174575263E-2</v>
      </c>
      <c r="H561" s="6" t="e">
        <f>VLOOKUP(otazka5_1[[#This Row],[year]],'otazka5-3'!A:D,4,FALSE)</f>
        <v>#N/A</v>
      </c>
      <c r="I561" s="11" t="e">
        <f>otazka5_1[[#This Row],[difference_food]]</f>
        <v>#N/A</v>
      </c>
      <c r="J561" s="11" t="e">
        <f>otazka5_1[[#This Row],[difference_food]]-otazka5_1[[#This Row],[difference]]</f>
        <v>#N/A</v>
      </c>
    </row>
    <row r="562" spans="1:10" hidden="1" x14ac:dyDescent="0.3">
      <c r="A562">
        <v>2000</v>
      </c>
      <c r="B562">
        <v>10741177779.446196</v>
      </c>
      <c r="C562">
        <v>6445219</v>
      </c>
      <c r="D562" t="str">
        <f>_xlfn.CONCAT(otazka5_1[[#This Row],[year]],otazka5_1[[#This Row],[region_in_world]])</f>
        <v>2000Melanesia</v>
      </c>
      <c r="E562" t="s">
        <v>80</v>
      </c>
      <c r="F562">
        <f>VLOOKUP(otazka5_1[[#This Row],[compare_value]],'otazka5-2'!B:C,2,FALSE)</f>
        <v>10663107972.566563</v>
      </c>
      <c r="G562" s="6">
        <f>otazka5_1[[#This Row],[sum_GDP_prev_year]]/otazka5_1[[#This Row],[sum_GDP]]-1</f>
        <v>-7.2682724820943845E-3</v>
      </c>
      <c r="H562" s="6" t="e">
        <f>VLOOKUP(otazka5_1[[#This Row],[year]],'otazka5-3'!A:D,4,FALSE)</f>
        <v>#N/A</v>
      </c>
      <c r="I562" s="11" t="e">
        <f>otazka5_1[[#This Row],[difference_food]]</f>
        <v>#N/A</v>
      </c>
      <c r="J562" s="11" t="e">
        <f>otazka5_1[[#This Row],[difference_food]]-otazka5_1[[#This Row],[difference]]</f>
        <v>#N/A</v>
      </c>
    </row>
    <row r="563" spans="1:10" hidden="1" x14ac:dyDescent="0.3">
      <c r="A563">
        <v>2001</v>
      </c>
      <c r="B563">
        <v>10663107972.566563</v>
      </c>
      <c r="C563">
        <v>6587785</v>
      </c>
      <c r="D563" t="str">
        <f>_xlfn.CONCAT(otazka5_1[[#This Row],[year]],otazka5_1[[#This Row],[region_in_world]])</f>
        <v>2001Melanesia</v>
      </c>
      <c r="E563" t="s">
        <v>80</v>
      </c>
      <c r="F563">
        <f>VLOOKUP(otazka5_1[[#This Row],[compare_value]],'otazka5-2'!B:C,2,FALSE)</f>
        <v>10605925968.10335</v>
      </c>
      <c r="G563" s="6">
        <f>otazka5_1[[#This Row],[sum_GDP_prev_year]]/otazka5_1[[#This Row],[sum_GDP]]-1</f>
        <v>-5.3626020303205735E-3</v>
      </c>
      <c r="H563" s="6" t="e">
        <f>VLOOKUP(otazka5_1[[#This Row],[year]],'otazka5-3'!A:D,4,FALSE)</f>
        <v>#N/A</v>
      </c>
      <c r="I563" s="11" t="e">
        <f>otazka5_1[[#This Row],[difference_food]]</f>
        <v>#N/A</v>
      </c>
      <c r="J563" s="11" t="e">
        <f>otazka5_1[[#This Row],[difference_food]]-otazka5_1[[#This Row],[difference]]</f>
        <v>#N/A</v>
      </c>
    </row>
    <row r="564" spans="1:10" hidden="1" x14ac:dyDescent="0.3">
      <c r="A564">
        <v>2002</v>
      </c>
      <c r="B564">
        <v>10605925968.10335</v>
      </c>
      <c r="C564">
        <v>6727982</v>
      </c>
      <c r="D564" t="str">
        <f>_xlfn.CONCAT(otazka5_1[[#This Row],[year]],otazka5_1[[#This Row],[region_in_world]])</f>
        <v>2002Melanesia</v>
      </c>
      <c r="E564" t="s">
        <v>80</v>
      </c>
      <c r="F564">
        <f>VLOOKUP(otazka5_1[[#This Row],[compare_value]],'otazka5-2'!B:C,2,FALSE)</f>
        <v>10869459924.113514</v>
      </c>
      <c r="G564" s="6">
        <f>otazka5_1[[#This Row],[sum_GDP_prev_year]]/otazka5_1[[#This Row],[sum_GDP]]-1</f>
        <v>2.4847802709798916E-2</v>
      </c>
      <c r="H564" s="6" t="e">
        <f>VLOOKUP(otazka5_1[[#This Row],[year]],'otazka5-3'!A:D,4,FALSE)</f>
        <v>#N/A</v>
      </c>
      <c r="I564" s="11" t="e">
        <f>otazka5_1[[#This Row],[difference_food]]</f>
        <v>#N/A</v>
      </c>
      <c r="J564" s="11" t="e">
        <f>otazka5_1[[#This Row],[difference_food]]-otazka5_1[[#This Row],[difference]]</f>
        <v>#N/A</v>
      </c>
    </row>
    <row r="565" spans="1:10" hidden="1" x14ac:dyDescent="0.3">
      <c r="A565">
        <v>2003</v>
      </c>
      <c r="B565">
        <v>10869459924.113514</v>
      </c>
      <c r="C565">
        <v>6869354</v>
      </c>
      <c r="D565" t="str">
        <f>_xlfn.CONCAT(otazka5_1[[#This Row],[year]],otazka5_1[[#This Row],[region_in_world]])</f>
        <v>2003Melanesia</v>
      </c>
      <c r="E565" t="s">
        <v>80</v>
      </c>
      <c r="F565">
        <f>VLOOKUP(otazka5_1[[#This Row],[compare_value]],'otazka5-2'!B:C,2,FALSE)</f>
        <v>11194452632.228611</v>
      </c>
      <c r="G565" s="6">
        <f>otazka5_1[[#This Row],[sum_GDP_prev_year]]/otazka5_1[[#This Row],[sum_GDP]]-1</f>
        <v>2.9899618783644666E-2</v>
      </c>
      <c r="H565" s="6" t="e">
        <f>VLOOKUP(otazka5_1[[#This Row],[year]],'otazka5-3'!A:D,4,FALSE)</f>
        <v>#N/A</v>
      </c>
      <c r="I565" s="11" t="e">
        <f>otazka5_1[[#This Row],[difference_food]]</f>
        <v>#N/A</v>
      </c>
      <c r="J565" s="11" t="e">
        <f>otazka5_1[[#This Row],[difference_food]]-otazka5_1[[#This Row],[difference]]</f>
        <v>#N/A</v>
      </c>
    </row>
    <row r="566" spans="1:10" hidden="1" x14ac:dyDescent="0.3">
      <c r="A566">
        <v>2004</v>
      </c>
      <c r="B566">
        <v>11194452632.228611</v>
      </c>
      <c r="C566">
        <v>7016919</v>
      </c>
      <c r="D566" t="str">
        <f>_xlfn.CONCAT(otazka5_1[[#This Row],[year]],otazka5_1[[#This Row],[region_in_world]])</f>
        <v>2004Melanesia</v>
      </c>
      <c r="E566" t="s">
        <v>80</v>
      </c>
      <c r="F566">
        <f>VLOOKUP(otazka5_1[[#This Row],[compare_value]],'otazka5-2'!B:C,2,FALSE)</f>
        <v>11894333607.424208</v>
      </c>
      <c r="G566" s="6">
        <f>otazka5_1[[#This Row],[sum_GDP_prev_year]]/otazka5_1[[#This Row],[sum_GDP]]-1</f>
        <v>6.2520339152684734E-2</v>
      </c>
      <c r="H566" s="6" t="e">
        <f>VLOOKUP(otazka5_1[[#This Row],[year]],'otazka5-3'!A:D,4,FALSE)</f>
        <v>#N/A</v>
      </c>
      <c r="I566" s="11" t="e">
        <f>otazka5_1[[#This Row],[difference_food]]</f>
        <v>#N/A</v>
      </c>
      <c r="J566" s="11" t="e">
        <f>otazka5_1[[#This Row],[difference_food]]-otazka5_1[[#This Row],[difference]]</f>
        <v>#N/A</v>
      </c>
    </row>
    <row r="567" spans="1:10" hidden="1" x14ac:dyDescent="0.3">
      <c r="A567">
        <v>2005</v>
      </c>
      <c r="B567">
        <v>11894333607.424208</v>
      </c>
      <c r="C567">
        <v>7174102</v>
      </c>
      <c r="D567" t="str">
        <f>_xlfn.CONCAT(otazka5_1[[#This Row],[year]],otazka5_1[[#This Row],[region_in_world]])</f>
        <v>2005Melanesia</v>
      </c>
      <c r="E567" t="s">
        <v>80</v>
      </c>
      <c r="F567">
        <f>VLOOKUP(otazka5_1[[#This Row],[compare_value]],'otazka5-2'!B:C,2,FALSE)</f>
        <v>12550891553.725328</v>
      </c>
      <c r="G567" s="6">
        <f>otazka5_1[[#This Row],[sum_GDP_prev_year]]/otazka5_1[[#This Row],[sum_GDP]]-1</f>
        <v>5.5199220735772103E-2</v>
      </c>
      <c r="H567" s="6" t="e">
        <f>VLOOKUP(otazka5_1[[#This Row],[year]],'otazka5-3'!A:D,4,FALSE)</f>
        <v>#N/A</v>
      </c>
      <c r="I567" s="11" t="e">
        <f>otazka5_1[[#This Row],[difference_food]]</f>
        <v>#N/A</v>
      </c>
      <c r="J567" s="11" t="e">
        <f>otazka5_1[[#This Row],[difference_food]]-otazka5_1[[#This Row],[difference]]</f>
        <v>#N/A</v>
      </c>
    </row>
    <row r="568" spans="1:10" x14ac:dyDescent="0.3">
      <c r="A568">
        <v>2006</v>
      </c>
      <c r="B568">
        <v>12550891553.725328</v>
      </c>
      <c r="C568">
        <v>7342356</v>
      </c>
      <c r="D568" t="str">
        <f>_xlfn.CONCAT(otazka5_1[[#This Row],[year]],otazka5_1[[#This Row],[region_in_world]])</f>
        <v>2006Melanesia</v>
      </c>
      <c r="E568" t="s">
        <v>80</v>
      </c>
      <c r="F568">
        <f>VLOOKUP(otazka5_1[[#This Row],[compare_value]],'otazka5-2'!B:C,2,FALSE)</f>
        <v>13479390691.049599</v>
      </c>
      <c r="G568" s="6">
        <f>otazka5_1[[#This Row],[sum_GDP_prev_year]]/otazka5_1[[#This Row],[sum_GDP]]-1</f>
        <v>7.3978739546090244E-2</v>
      </c>
      <c r="H568" s="6">
        <f>VLOOKUP(otazka5_1[[#This Row],[year]],'otazka5-3'!A:D,4,FALSE)</f>
        <v>6.4814251988916327E-2</v>
      </c>
      <c r="I568" s="11">
        <f>otazka5_1[[#This Row],[difference_food]]</f>
        <v>6.4814251988916327E-2</v>
      </c>
      <c r="J568" s="11">
        <f>otazka5_1[[#This Row],[difference_food]]-otazka5_1[[#This Row],[difference]]</f>
        <v>-9.1644875571739171E-3</v>
      </c>
    </row>
    <row r="569" spans="1:10" x14ac:dyDescent="0.3">
      <c r="A569">
        <v>2007</v>
      </c>
      <c r="B569">
        <v>13479390691.049599</v>
      </c>
      <c r="C569">
        <v>7520100</v>
      </c>
      <c r="D569" t="str">
        <f>_xlfn.CONCAT(otazka5_1[[#This Row],[year]],otazka5_1[[#This Row],[region_in_world]])</f>
        <v>2007Melanesia</v>
      </c>
      <c r="E569" t="s">
        <v>80</v>
      </c>
      <c r="F569">
        <f>VLOOKUP(otazka5_1[[#This Row],[compare_value]],'otazka5-2'!B:C,2,FALSE)</f>
        <v>13519193684.099392</v>
      </c>
      <c r="G569" s="6">
        <f>otazka5_1[[#This Row],[sum_GDP_prev_year]]/otazka5_1[[#This Row],[sum_GDP]]-1</f>
        <v>2.9528777644394211E-3</v>
      </c>
      <c r="H569" s="6">
        <f>VLOOKUP(otazka5_1[[#This Row],[year]],'otazka5-3'!A:D,4,FALSE)</f>
        <v>6.9690608567981593E-2</v>
      </c>
      <c r="I569" s="11">
        <f>otazka5_1[[#This Row],[difference_food]]</f>
        <v>6.9690608567981593E-2</v>
      </c>
      <c r="J569" s="11">
        <f>otazka5_1[[#This Row],[difference_food]]-otazka5_1[[#This Row],[difference]]</f>
        <v>6.6737730803542172E-2</v>
      </c>
    </row>
    <row r="570" spans="1:10" x14ac:dyDescent="0.3">
      <c r="A570">
        <v>2008</v>
      </c>
      <c r="B570">
        <v>13519193684.099392</v>
      </c>
      <c r="C570">
        <v>7704266</v>
      </c>
      <c r="D570" t="str">
        <f>_xlfn.CONCAT(otazka5_1[[#This Row],[year]],otazka5_1[[#This Row],[region_in_world]])</f>
        <v>2008Melanesia</v>
      </c>
      <c r="E570" t="s">
        <v>80</v>
      </c>
      <c r="F570">
        <f>VLOOKUP(otazka5_1[[#This Row],[compare_value]],'otazka5-2'!B:C,2,FALSE)</f>
        <v>14382103965.868898</v>
      </c>
      <c r="G570" s="6">
        <f>otazka5_1[[#This Row],[sum_GDP_prev_year]]/otazka5_1[[#This Row],[sum_GDP]]-1</f>
        <v>6.3828531636795693E-2</v>
      </c>
      <c r="H570" s="6">
        <f>VLOOKUP(otazka5_1[[#This Row],[year]],'otazka5-3'!A:D,4,FALSE)</f>
        <v>-6.6104853658739415E-2</v>
      </c>
      <c r="I570" s="11">
        <f>otazka5_1[[#This Row],[difference_food]]</f>
        <v>-6.6104853658739415E-2</v>
      </c>
      <c r="J570" s="11">
        <f>otazka5_1[[#This Row],[difference_food]]-otazka5_1[[#This Row],[difference]]</f>
        <v>-0.12993338529553511</v>
      </c>
    </row>
    <row r="571" spans="1:10" x14ac:dyDescent="0.3">
      <c r="A571">
        <v>2009</v>
      </c>
      <c r="B571">
        <v>14382103965.868898</v>
      </c>
      <c r="C571">
        <v>7890200</v>
      </c>
      <c r="D571" t="str">
        <f>_xlfn.CONCAT(otazka5_1[[#This Row],[year]],otazka5_1[[#This Row],[region_in_world]])</f>
        <v>2009Melanesia</v>
      </c>
      <c r="E571" t="s">
        <v>80</v>
      </c>
      <c r="F571">
        <f>VLOOKUP(otazka5_1[[#This Row],[compare_value]],'otazka5-2'!B:C,2,FALSE)</f>
        <v>15768266132.805639</v>
      </c>
      <c r="G571" s="6">
        <f>otazka5_1[[#This Row],[sum_GDP_prev_year]]/otazka5_1[[#This Row],[sum_GDP]]-1</f>
        <v>9.6381042038517606E-2</v>
      </c>
      <c r="H571" s="6">
        <f>VLOOKUP(otazka5_1[[#This Row],[year]],'otazka5-3'!A:D,4,FALSE)</f>
        <v>8.65414159438882E-3</v>
      </c>
      <c r="I571" s="11">
        <f>otazka5_1[[#This Row],[difference_food]]</f>
        <v>8.65414159438882E-3</v>
      </c>
      <c r="J571" s="11">
        <f>otazka5_1[[#This Row],[difference_food]]-otazka5_1[[#This Row],[difference]]</f>
        <v>-8.7726900444128786E-2</v>
      </c>
    </row>
    <row r="572" spans="1:10" x14ac:dyDescent="0.3">
      <c r="A572">
        <v>2010</v>
      </c>
      <c r="B572">
        <v>15768266132.805639</v>
      </c>
      <c r="C572">
        <v>8074589</v>
      </c>
      <c r="D572" t="str">
        <f>_xlfn.CONCAT(otazka5_1[[#This Row],[year]],otazka5_1[[#This Row],[region_in_world]])</f>
        <v>2010Melanesia</v>
      </c>
      <c r="E572" t="s">
        <v>80</v>
      </c>
      <c r="F572">
        <f>VLOOKUP(otazka5_1[[#This Row],[compare_value]],'otazka5-2'!B:C,2,FALSE)</f>
        <v>16008725125.428288</v>
      </c>
      <c r="G572" s="6">
        <f>otazka5_1[[#This Row],[sum_GDP_prev_year]]/otazka5_1[[#This Row],[sum_GDP]]-1</f>
        <v>1.5249551890957447E-2</v>
      </c>
      <c r="H572" s="6">
        <f>VLOOKUP(otazka5_1[[#This Row],[year]],'otazka5-3'!A:D,4,FALSE)</f>
        <v>1.7649010596465953E-2</v>
      </c>
      <c r="I572" s="11">
        <f>otazka5_1[[#This Row],[difference_food]]</f>
        <v>1.7649010596465953E-2</v>
      </c>
      <c r="J572" s="11">
        <f>otazka5_1[[#This Row],[difference_food]]-otazka5_1[[#This Row],[difference]]</f>
        <v>2.3994587055085059E-3</v>
      </c>
    </row>
    <row r="573" spans="1:10" x14ac:dyDescent="0.3">
      <c r="A573">
        <v>2011</v>
      </c>
      <c r="B573">
        <v>16008725125.428288</v>
      </c>
      <c r="C573">
        <v>8256376</v>
      </c>
      <c r="D573" t="str">
        <f>_xlfn.CONCAT(otazka5_1[[#This Row],[year]],otazka5_1[[#This Row],[region_in_world]])</f>
        <v>2011Melanesia</v>
      </c>
      <c r="E573" t="s">
        <v>80</v>
      </c>
      <c r="F573">
        <f>VLOOKUP(otazka5_1[[#This Row],[compare_value]],'otazka5-2'!B:C,2,FALSE)</f>
        <v>16703637344.588032</v>
      </c>
      <c r="G573" s="6">
        <f>otazka5_1[[#This Row],[sum_GDP_prev_year]]/otazka5_1[[#This Row],[sum_GDP]]-1</f>
        <v>4.3408342245563558E-2</v>
      </c>
      <c r="H573" s="6">
        <f>VLOOKUP(otazka5_1[[#This Row],[year]],'otazka5-3'!A:D,4,FALSE)</f>
        <v>0.13767871884343497</v>
      </c>
      <c r="I573" s="11">
        <f>otazka5_1[[#This Row],[difference_food]]</f>
        <v>0.13767871884343497</v>
      </c>
      <c r="J573" s="11">
        <f>otazka5_1[[#This Row],[difference_food]]-otazka5_1[[#This Row],[difference]]</f>
        <v>9.4270376597871408E-2</v>
      </c>
    </row>
    <row r="574" spans="1:10" x14ac:dyDescent="0.3">
      <c r="A574">
        <v>2012</v>
      </c>
      <c r="B574">
        <v>16703637344.588032</v>
      </c>
      <c r="C574">
        <v>8436574</v>
      </c>
      <c r="D574" t="str">
        <f>_xlfn.CONCAT(otazka5_1[[#This Row],[year]],otazka5_1[[#This Row],[region_in_world]])</f>
        <v>2012Melanesia</v>
      </c>
      <c r="E574" t="s">
        <v>80</v>
      </c>
      <c r="F574">
        <f>VLOOKUP(otazka5_1[[#This Row],[compare_value]],'otazka5-2'!B:C,2,FALSE)</f>
        <v>17333025857.39426</v>
      </c>
      <c r="G574" s="6">
        <f>otazka5_1[[#This Row],[sum_GDP_prev_year]]/otazka5_1[[#This Row],[sum_GDP]]-1</f>
        <v>3.7679728062950835E-2</v>
      </c>
      <c r="H574" s="6">
        <f>VLOOKUP(otazka5_1[[#This Row],[year]],'otazka5-3'!A:D,4,FALSE)</f>
        <v>1.4444120421939211E-2</v>
      </c>
      <c r="I574" s="11">
        <f>otazka5_1[[#This Row],[difference_food]]</f>
        <v>1.4444120421939211E-2</v>
      </c>
      <c r="J574" s="11">
        <f>otazka5_1[[#This Row],[difference_food]]-otazka5_1[[#This Row],[difference]]</f>
        <v>-2.3235607641011624E-2</v>
      </c>
    </row>
    <row r="575" spans="1:10" x14ac:dyDescent="0.3">
      <c r="A575">
        <v>2013</v>
      </c>
      <c r="B575">
        <v>17333025857.39426</v>
      </c>
      <c r="C575">
        <v>8616354</v>
      </c>
      <c r="D575" t="str">
        <f>_xlfn.CONCAT(otazka5_1[[#This Row],[year]],otazka5_1[[#This Row],[region_in_world]])</f>
        <v>2013Melanesia</v>
      </c>
      <c r="E575" t="s">
        <v>80</v>
      </c>
      <c r="F575">
        <f>VLOOKUP(otazka5_1[[#This Row],[compare_value]],'otazka5-2'!B:C,2,FALSE)</f>
        <v>19485685428.461296</v>
      </c>
      <c r="G575" s="6">
        <f>otazka5_1[[#This Row],[sum_GDP_prev_year]]/otazka5_1[[#This Row],[sum_GDP]]-1</f>
        <v>0.12419410140951892</v>
      </c>
      <c r="H575" s="6">
        <f>VLOOKUP(otazka5_1[[#This Row],[year]],'otazka5-3'!A:D,4,FALSE)</f>
        <v>9.2990573663269682E-3</v>
      </c>
      <c r="I575" s="11">
        <f>otazka5_1[[#This Row],[difference_food]]</f>
        <v>9.2990573663269682E-3</v>
      </c>
      <c r="J575" s="11">
        <f>otazka5_1[[#This Row],[difference_food]]-otazka5_1[[#This Row],[difference]]</f>
        <v>-0.11489504404319195</v>
      </c>
    </row>
    <row r="576" spans="1:10" x14ac:dyDescent="0.3">
      <c r="A576">
        <v>2014</v>
      </c>
      <c r="B576">
        <v>19485685428.461296</v>
      </c>
      <c r="C576">
        <v>8797700</v>
      </c>
      <c r="D576" t="str">
        <f>_xlfn.CONCAT(otazka5_1[[#This Row],[year]],otazka5_1[[#This Row],[region_in_world]])</f>
        <v>2014Melanesia</v>
      </c>
      <c r="E576" t="s">
        <v>80</v>
      </c>
      <c r="F576">
        <f>VLOOKUP(otazka5_1[[#This Row],[compare_value]],'otazka5-2'!B:C,2,FALSE)</f>
        <v>20671743785.106407</v>
      </c>
      <c r="G576" s="6">
        <f>otazka5_1[[#This Row],[sum_GDP_prev_year]]/otazka5_1[[#This Row],[sum_GDP]]-1</f>
        <v>6.0868187624168568E-2</v>
      </c>
      <c r="H576" s="6">
        <f>VLOOKUP(otazka5_1[[#This Row],[year]],'otazka5-3'!A:D,4,FALSE)</f>
        <v>-2.2781240624816346E-2</v>
      </c>
      <c r="I576" s="11">
        <f>otazka5_1[[#This Row],[difference_food]]</f>
        <v>-2.2781240624816346E-2</v>
      </c>
      <c r="J576" s="11">
        <f>otazka5_1[[#This Row],[difference_food]]-otazka5_1[[#This Row],[difference]]</f>
        <v>-8.3649428248984914E-2</v>
      </c>
    </row>
    <row r="577" spans="1:10" x14ac:dyDescent="0.3">
      <c r="A577">
        <v>2015</v>
      </c>
      <c r="B577">
        <v>20671743785.106407</v>
      </c>
      <c r="C577">
        <v>8982033</v>
      </c>
      <c r="D577" t="str">
        <f>_xlfn.CONCAT(otazka5_1[[#This Row],[year]],otazka5_1[[#This Row],[region_in_world]])</f>
        <v>2015Melanesia</v>
      </c>
      <c r="E577" t="s">
        <v>80</v>
      </c>
      <c r="F577">
        <f>VLOOKUP(otazka5_1[[#This Row],[compare_value]],'otazka5-2'!B:C,2,FALSE)</f>
        <v>21804612716.326538</v>
      </c>
      <c r="G577" s="6">
        <f>otazka5_1[[#This Row],[sum_GDP_prev_year]]/otazka5_1[[#This Row],[sum_GDP]]-1</f>
        <v>5.4802775372842172E-2</v>
      </c>
      <c r="H577" s="6">
        <f>VLOOKUP(otazka5_1[[#This Row],[year]],'otazka5-3'!A:D,4,FALSE)</f>
        <v>-2.29841469308254E-2</v>
      </c>
      <c r="I577" s="11">
        <f>otazka5_1[[#This Row],[difference_food]]</f>
        <v>-2.29841469308254E-2</v>
      </c>
      <c r="J577" s="11">
        <f>otazka5_1[[#This Row],[difference_food]]-otazka5_1[[#This Row],[difference]]</f>
        <v>-7.7786922303667572E-2</v>
      </c>
    </row>
    <row r="578" spans="1:10" x14ac:dyDescent="0.3">
      <c r="A578">
        <v>2016</v>
      </c>
      <c r="B578">
        <v>21804612716.326538</v>
      </c>
      <c r="C578">
        <v>9169530</v>
      </c>
      <c r="D578" t="str">
        <f>_xlfn.CONCAT(otazka5_1[[#This Row],[year]],otazka5_1[[#This Row],[region_in_world]])</f>
        <v>2016Melanesia</v>
      </c>
      <c r="E578" t="s">
        <v>80</v>
      </c>
      <c r="F578">
        <f>VLOOKUP(otazka5_1[[#This Row],[compare_value]],'otazka5-2'!B:C,2,FALSE)</f>
        <v>22615607014.874062</v>
      </c>
      <c r="G578" s="6">
        <f>otazka5_1[[#This Row],[sum_GDP_prev_year]]/otazka5_1[[#This Row],[sum_GDP]]-1</f>
        <v>3.7193703419473145E-2</v>
      </c>
      <c r="H578" s="6">
        <f>VLOOKUP(otazka5_1[[#This Row],[year]],'otazka5-3'!A:D,4,FALSE)</f>
        <v>0.1264461416755307</v>
      </c>
      <c r="I578" s="11">
        <f>otazka5_1[[#This Row],[difference_food]]</f>
        <v>0.1264461416755307</v>
      </c>
      <c r="J578" s="11">
        <f>otazka5_1[[#This Row],[difference_food]]-otazka5_1[[#This Row],[difference]]</f>
        <v>8.9252438256057554E-2</v>
      </c>
    </row>
    <row r="579" spans="1:10" x14ac:dyDescent="0.3">
      <c r="A579">
        <v>2017</v>
      </c>
      <c r="B579">
        <v>22615607014.874062</v>
      </c>
      <c r="C579">
        <v>9359567</v>
      </c>
      <c r="D579" t="str">
        <f>_xlfn.CONCAT(otazka5_1[[#This Row],[year]],otazka5_1[[#This Row],[region_in_world]])</f>
        <v>2017Melanesia</v>
      </c>
      <c r="E579" t="s">
        <v>80</v>
      </c>
      <c r="F579">
        <f>VLOOKUP(otazka5_1[[#This Row],[compare_value]],'otazka5-2'!B:C,2,FALSE)</f>
        <v>22625218270.479259</v>
      </c>
      <c r="G579" s="6">
        <f>otazka5_1[[#This Row],[sum_GDP_prev_year]]/otazka5_1[[#This Row],[sum_GDP]]-1</f>
        <v>4.2498331346485507E-4</v>
      </c>
      <c r="H579" s="6">
        <f>VLOOKUP(otazka5_1[[#This Row],[year]],'otazka5-3'!A:D,4,FALSE)</f>
        <v>2.5880996588368621E-2</v>
      </c>
      <c r="I579" s="11">
        <f>otazka5_1[[#This Row],[difference_food]]</f>
        <v>2.5880996588368621E-2</v>
      </c>
      <c r="J579" s="11">
        <f>otazka5_1[[#This Row],[difference_food]]-otazka5_1[[#This Row],[difference]]</f>
        <v>2.5456013274903766E-2</v>
      </c>
    </row>
    <row r="580" spans="1:10" hidden="1" x14ac:dyDescent="0.3">
      <c r="A580">
        <v>2018</v>
      </c>
      <c r="B580">
        <v>22625218270.479259</v>
      </c>
      <c r="C580">
        <v>9551855</v>
      </c>
      <c r="D580" t="str">
        <f>_xlfn.CONCAT(otazka5_1[[#This Row],[year]],otazka5_1[[#This Row],[region_in_world]])</f>
        <v>2018Melanesia</v>
      </c>
      <c r="E580" t="s">
        <v>80</v>
      </c>
      <c r="F580">
        <f>VLOOKUP(otazka5_1[[#This Row],[compare_value]],'otazka5-2'!B:C,2,FALSE)</f>
        <v>23875499340.520874</v>
      </c>
      <c r="G580" s="6">
        <f>otazka5_1[[#This Row],[sum_GDP_prev_year]]/otazka5_1[[#This Row],[sum_GDP]]-1</f>
        <v>5.5260508654316309E-2</v>
      </c>
      <c r="H580" s="6" t="e">
        <f>VLOOKUP(otazka5_1[[#This Row],[year]],'otazka5-3'!A:D,4,FALSE)</f>
        <v>#N/A</v>
      </c>
      <c r="I580" s="11" t="e">
        <f>otazka5_1[[#This Row],[difference_food]]</f>
        <v>#N/A</v>
      </c>
      <c r="J580" s="11" t="e">
        <f>otazka5_1[[#This Row],[difference_food]]-otazka5_1[[#This Row],[difference]]</f>
        <v>#N/A</v>
      </c>
    </row>
    <row r="581" spans="1:10" hidden="1" x14ac:dyDescent="0.3">
      <c r="A581">
        <v>2019</v>
      </c>
      <c r="B581">
        <v>23875499340.520874</v>
      </c>
      <c r="C581">
        <v>9745822</v>
      </c>
      <c r="D581" t="str">
        <f>_xlfn.CONCAT(otazka5_1[[#This Row],[year]],otazka5_1[[#This Row],[region_in_world]])</f>
        <v>2019Melanesia</v>
      </c>
      <c r="E581" t="s">
        <v>80</v>
      </c>
      <c r="F581">
        <f>VLOOKUP(otazka5_1[[#This Row],[compare_value]],'otazka5-2'!B:C,2,FALSE)</f>
        <v>22898240152.996532</v>
      </c>
      <c r="G581" s="6">
        <f>otazka5_1[[#This Row],[sum_GDP_prev_year]]/otazka5_1[[#This Row],[sum_GDP]]-1</f>
        <v>-4.0931465917689258E-2</v>
      </c>
      <c r="H581" s="6" t="e">
        <f>VLOOKUP(otazka5_1[[#This Row],[year]],'otazka5-3'!A:D,4,FALSE)</f>
        <v>#N/A</v>
      </c>
      <c r="I581" s="11" t="e">
        <f>otazka5_1[[#This Row],[difference_food]]</f>
        <v>#N/A</v>
      </c>
      <c r="J581" s="11" t="e">
        <f>otazka5_1[[#This Row],[difference_food]]-otazka5_1[[#This Row],[difference]]</f>
        <v>#N/A</v>
      </c>
    </row>
    <row r="582" spans="1:10" hidden="1" x14ac:dyDescent="0.3">
      <c r="A582">
        <v>2020</v>
      </c>
      <c r="B582">
        <v>22898240152.996532</v>
      </c>
      <c r="C582">
        <v>9941055</v>
      </c>
      <c r="D582" t="str">
        <f>_xlfn.CONCAT(otazka5_1[[#This Row],[year]],otazka5_1[[#This Row],[region_in_world]])</f>
        <v>2020Melanesia</v>
      </c>
      <c r="E582" t="s">
        <v>80</v>
      </c>
      <c r="F582" t="e">
        <f>VLOOKUP(otazka5_1[[#This Row],[compare_value]],'otazka5-2'!B:C,2,FALSE)</f>
        <v>#N/A</v>
      </c>
      <c r="G582" s="6" t="e">
        <f>otazka5_1[[#This Row],[sum_GDP_prev_year]]/otazka5_1[[#This Row],[sum_GDP]]-1</f>
        <v>#N/A</v>
      </c>
      <c r="H582" s="6" t="e">
        <f>VLOOKUP(otazka5_1[[#This Row],[year]],'otazka5-3'!A:D,4,FALSE)</f>
        <v>#N/A</v>
      </c>
      <c r="I582" s="11" t="e">
        <f>otazka5_1[[#This Row],[difference_food]]</f>
        <v>#N/A</v>
      </c>
      <c r="J582" s="11" t="e">
        <f>otazka5_1[[#This Row],[difference_food]]-otazka5_1[[#This Row],[difference]]</f>
        <v>#N/A</v>
      </c>
    </row>
    <row r="583" spans="1:10" hidden="1" x14ac:dyDescent="0.3">
      <c r="A583">
        <v>1970</v>
      </c>
      <c r="B583">
        <v>122452273.368609</v>
      </c>
      <c r="C583">
        <v>51142</v>
      </c>
      <c r="D583" t="str">
        <f>_xlfn.CONCAT(otazka5_1[[#This Row],[year]],otazka5_1[[#This Row],[region_in_world]])</f>
        <v>1970Micronesia</v>
      </c>
      <c r="E583" t="s">
        <v>81</v>
      </c>
      <c r="F583">
        <f>VLOOKUP(otazka5_1[[#This Row],[compare_value]],'otazka5-2'!B:C,2,FALSE)</f>
        <v>119648042.416154</v>
      </c>
      <c r="G583" s="6">
        <f>otazka5_1[[#This Row],[sum_GDP_prev_year]]/otazka5_1[[#This Row],[sum_GDP]]-1</f>
        <v>-2.2900603437664535E-2</v>
      </c>
      <c r="H583" s="6" t="e">
        <f>VLOOKUP(otazka5_1[[#This Row],[year]],'otazka5-3'!A:D,4,FALSE)</f>
        <v>#N/A</v>
      </c>
      <c r="I583" s="11" t="e">
        <f>otazka5_1[[#This Row],[difference_food]]</f>
        <v>#N/A</v>
      </c>
      <c r="J583" s="11" t="e">
        <f>otazka5_1[[#This Row],[difference_food]]-otazka5_1[[#This Row],[difference]]</f>
        <v>#N/A</v>
      </c>
    </row>
    <row r="584" spans="1:10" hidden="1" x14ac:dyDescent="0.3">
      <c r="A584">
        <v>1971</v>
      </c>
      <c r="B584">
        <v>119648042.416154</v>
      </c>
      <c r="C584">
        <v>51979</v>
      </c>
      <c r="D584" t="str">
        <f>_xlfn.CONCAT(otazka5_1[[#This Row],[year]],otazka5_1[[#This Row],[region_in_world]])</f>
        <v>1971Micronesia</v>
      </c>
      <c r="E584" t="s">
        <v>81</v>
      </c>
      <c r="F584">
        <f>VLOOKUP(otazka5_1[[#This Row],[compare_value]],'otazka5-2'!B:C,2,FALSE)</f>
        <v>134100600.880511</v>
      </c>
      <c r="G584" s="6">
        <f>otazka5_1[[#This Row],[sum_GDP_prev_year]]/otazka5_1[[#This Row],[sum_GDP]]-1</f>
        <v>0.12079226849436298</v>
      </c>
      <c r="H584" s="6" t="e">
        <f>VLOOKUP(otazka5_1[[#This Row],[year]],'otazka5-3'!A:D,4,FALSE)</f>
        <v>#N/A</v>
      </c>
      <c r="I584" s="11" t="e">
        <f>otazka5_1[[#This Row],[difference_food]]</f>
        <v>#N/A</v>
      </c>
      <c r="J584" s="11" t="e">
        <f>otazka5_1[[#This Row],[difference_food]]-otazka5_1[[#This Row],[difference]]</f>
        <v>#N/A</v>
      </c>
    </row>
    <row r="585" spans="1:10" hidden="1" x14ac:dyDescent="0.3">
      <c r="A585">
        <v>1972</v>
      </c>
      <c r="B585">
        <v>134100600.880511</v>
      </c>
      <c r="C585">
        <v>52775</v>
      </c>
      <c r="D585" t="str">
        <f>_xlfn.CONCAT(otazka5_1[[#This Row],[year]],otazka5_1[[#This Row],[region_in_world]])</f>
        <v>1972Micronesia</v>
      </c>
      <c r="E585" t="s">
        <v>81</v>
      </c>
      <c r="F585">
        <f>VLOOKUP(otazka5_1[[#This Row],[compare_value]],'otazka5-2'!B:C,2,FALSE)</f>
        <v>162140879.51548401</v>
      </c>
      <c r="G585" s="6">
        <f>otazka5_1[[#This Row],[sum_GDP_prev_year]]/otazka5_1[[#This Row],[sum_GDP]]-1</f>
        <v>0.20909882916899103</v>
      </c>
      <c r="H585" s="6" t="e">
        <f>VLOOKUP(otazka5_1[[#This Row],[year]],'otazka5-3'!A:D,4,FALSE)</f>
        <v>#N/A</v>
      </c>
      <c r="I585" s="11" t="e">
        <f>otazka5_1[[#This Row],[difference_food]]</f>
        <v>#N/A</v>
      </c>
      <c r="J585" s="11" t="e">
        <f>otazka5_1[[#This Row],[difference_food]]-otazka5_1[[#This Row],[difference]]</f>
        <v>#N/A</v>
      </c>
    </row>
    <row r="586" spans="1:10" hidden="1" x14ac:dyDescent="0.3">
      <c r="A586">
        <v>1973</v>
      </c>
      <c r="B586">
        <v>162140879.51548401</v>
      </c>
      <c r="C586">
        <v>53558</v>
      </c>
      <c r="D586" t="str">
        <f>_xlfn.CONCAT(otazka5_1[[#This Row],[year]],otazka5_1[[#This Row],[region_in_world]])</f>
        <v>1973Micronesia</v>
      </c>
      <c r="E586" t="s">
        <v>81</v>
      </c>
      <c r="F586">
        <f>VLOOKUP(otazka5_1[[#This Row],[compare_value]],'otazka5-2'!B:C,2,FALSE)</f>
        <v>235595162.68640399</v>
      </c>
      <c r="G586" s="6">
        <f>otazka5_1[[#This Row],[sum_GDP_prev_year]]/otazka5_1[[#This Row],[sum_GDP]]-1</f>
        <v>0.45302753624144065</v>
      </c>
      <c r="H586" s="6" t="e">
        <f>VLOOKUP(otazka5_1[[#This Row],[year]],'otazka5-3'!A:D,4,FALSE)</f>
        <v>#N/A</v>
      </c>
      <c r="I586" s="11" t="e">
        <f>otazka5_1[[#This Row],[difference_food]]</f>
        <v>#N/A</v>
      </c>
      <c r="J586" s="11" t="e">
        <f>otazka5_1[[#This Row],[difference_food]]-otazka5_1[[#This Row],[difference]]</f>
        <v>#N/A</v>
      </c>
    </row>
    <row r="587" spans="1:10" hidden="1" x14ac:dyDescent="0.3">
      <c r="A587">
        <v>1974</v>
      </c>
      <c r="B587">
        <v>235595162.68640399</v>
      </c>
      <c r="C587">
        <v>54334</v>
      </c>
      <c r="D587" t="str">
        <f>_xlfn.CONCAT(otazka5_1[[#This Row],[year]],otazka5_1[[#This Row],[region_in_world]])</f>
        <v>1974Micronesia</v>
      </c>
      <c r="E587" t="s">
        <v>81</v>
      </c>
      <c r="F587">
        <f>VLOOKUP(otazka5_1[[#This Row],[compare_value]],'otazka5-2'!B:C,2,FALSE)</f>
        <v>248186357.40743899</v>
      </c>
      <c r="G587" s="6">
        <f>otazka5_1[[#This Row],[sum_GDP_prev_year]]/otazka5_1[[#This Row],[sum_GDP]]-1</f>
        <v>5.344419884288909E-2</v>
      </c>
      <c r="H587" s="6" t="e">
        <f>VLOOKUP(otazka5_1[[#This Row],[year]],'otazka5-3'!A:D,4,FALSE)</f>
        <v>#N/A</v>
      </c>
      <c r="I587" s="11" t="e">
        <f>otazka5_1[[#This Row],[difference_food]]</f>
        <v>#N/A</v>
      </c>
      <c r="J587" s="11" t="e">
        <f>otazka5_1[[#This Row],[difference_food]]-otazka5_1[[#This Row],[difference]]</f>
        <v>#N/A</v>
      </c>
    </row>
    <row r="588" spans="1:10" hidden="1" x14ac:dyDescent="0.3">
      <c r="A588">
        <v>1975</v>
      </c>
      <c r="B588">
        <v>248186357.40743899</v>
      </c>
      <c r="C588">
        <v>55114</v>
      </c>
      <c r="D588" t="str">
        <f>_xlfn.CONCAT(otazka5_1[[#This Row],[year]],otazka5_1[[#This Row],[region_in_world]])</f>
        <v>1975Micronesia</v>
      </c>
      <c r="E588" t="s">
        <v>81</v>
      </c>
      <c r="F588">
        <f>VLOOKUP(otazka5_1[[#This Row],[compare_value]],'otazka5-2'!B:C,2,FALSE)</f>
        <v>181751256.176135</v>
      </c>
      <c r="G588" s="6">
        <f>otazka5_1[[#This Row],[sum_GDP_prev_year]]/otazka5_1[[#This Row],[sum_GDP]]-1</f>
        <v>-0.26768232519017865</v>
      </c>
      <c r="H588" s="6" t="e">
        <f>VLOOKUP(otazka5_1[[#This Row],[year]],'otazka5-3'!A:D,4,FALSE)</f>
        <v>#N/A</v>
      </c>
      <c r="I588" s="11" t="e">
        <f>otazka5_1[[#This Row],[difference_food]]</f>
        <v>#N/A</v>
      </c>
      <c r="J588" s="11" t="e">
        <f>otazka5_1[[#This Row],[difference_food]]-otazka5_1[[#This Row],[difference]]</f>
        <v>#N/A</v>
      </c>
    </row>
    <row r="589" spans="1:10" hidden="1" x14ac:dyDescent="0.3">
      <c r="A589">
        <v>1976</v>
      </c>
      <c r="B589">
        <v>181751256.176135</v>
      </c>
      <c r="C589">
        <v>55922</v>
      </c>
      <c r="D589" t="str">
        <f>_xlfn.CONCAT(otazka5_1[[#This Row],[year]],otazka5_1[[#This Row],[region_in_world]])</f>
        <v>1976Micronesia</v>
      </c>
      <c r="E589" t="s">
        <v>81</v>
      </c>
      <c r="F589">
        <f>VLOOKUP(otazka5_1[[#This Row],[compare_value]],'otazka5-2'!B:C,2,FALSE)</f>
        <v>173367743.99534801</v>
      </c>
      <c r="G589" s="6">
        <f>otazka5_1[[#This Row],[sum_GDP_prev_year]]/otazka5_1[[#This Row],[sum_GDP]]-1</f>
        <v>-4.6126295670069761E-2</v>
      </c>
      <c r="H589" s="6" t="e">
        <f>VLOOKUP(otazka5_1[[#This Row],[year]],'otazka5-3'!A:D,4,FALSE)</f>
        <v>#N/A</v>
      </c>
      <c r="I589" s="11" t="e">
        <f>otazka5_1[[#This Row],[difference_food]]</f>
        <v>#N/A</v>
      </c>
      <c r="J589" s="11" t="e">
        <f>otazka5_1[[#This Row],[difference_food]]-otazka5_1[[#This Row],[difference]]</f>
        <v>#N/A</v>
      </c>
    </row>
    <row r="590" spans="1:10" hidden="1" x14ac:dyDescent="0.3">
      <c r="A590">
        <v>1977</v>
      </c>
      <c r="B590">
        <v>173367743.99534801</v>
      </c>
      <c r="C590">
        <v>56759</v>
      </c>
      <c r="D590" t="str">
        <f>_xlfn.CONCAT(otazka5_1[[#This Row],[year]],otazka5_1[[#This Row],[region_in_world]])</f>
        <v>1977Micronesia</v>
      </c>
      <c r="E590" t="s">
        <v>81</v>
      </c>
      <c r="F590">
        <f>VLOOKUP(otazka5_1[[#This Row],[compare_value]],'otazka5-2'!B:C,2,FALSE)</f>
        <v>175204737.06372499</v>
      </c>
      <c r="G590" s="6">
        <f>otazka5_1[[#This Row],[sum_GDP_prev_year]]/otazka5_1[[#This Row],[sum_GDP]]-1</f>
        <v>1.0595933395928014E-2</v>
      </c>
      <c r="H590" s="6" t="e">
        <f>VLOOKUP(otazka5_1[[#This Row],[year]],'otazka5-3'!A:D,4,FALSE)</f>
        <v>#N/A</v>
      </c>
      <c r="I590" s="11" t="e">
        <f>otazka5_1[[#This Row],[difference_food]]</f>
        <v>#N/A</v>
      </c>
      <c r="J590" s="11" t="e">
        <f>otazka5_1[[#This Row],[difference_food]]-otazka5_1[[#This Row],[difference]]</f>
        <v>#N/A</v>
      </c>
    </row>
    <row r="591" spans="1:10" hidden="1" x14ac:dyDescent="0.3">
      <c r="A591">
        <v>1978</v>
      </c>
      <c r="B591">
        <v>175204737.06372499</v>
      </c>
      <c r="C591">
        <v>57613</v>
      </c>
      <c r="D591" t="str">
        <f>_xlfn.CONCAT(otazka5_1[[#This Row],[year]],otazka5_1[[#This Row],[region_in_world]])</f>
        <v>1978Micronesia</v>
      </c>
      <c r="E591" t="s">
        <v>81</v>
      </c>
      <c r="F591">
        <f>VLOOKUP(otazka5_1[[#This Row],[compare_value]],'otazka5-2'!B:C,2,FALSE)</f>
        <v>154907278.39193001</v>
      </c>
      <c r="G591" s="6">
        <f>otazka5_1[[#This Row],[sum_GDP_prev_year]]/otazka5_1[[#This Row],[sum_GDP]]-1</f>
        <v>-0.11584994225591316</v>
      </c>
      <c r="H591" s="6" t="e">
        <f>VLOOKUP(otazka5_1[[#This Row],[year]],'otazka5-3'!A:D,4,FALSE)</f>
        <v>#N/A</v>
      </c>
      <c r="I591" s="11" t="e">
        <f>otazka5_1[[#This Row],[difference_food]]</f>
        <v>#N/A</v>
      </c>
      <c r="J591" s="11" t="e">
        <f>otazka5_1[[#This Row],[difference_food]]-otazka5_1[[#This Row],[difference]]</f>
        <v>#N/A</v>
      </c>
    </row>
    <row r="592" spans="1:10" hidden="1" x14ac:dyDescent="0.3">
      <c r="A592">
        <v>1979</v>
      </c>
      <c r="B592">
        <v>154907278.39193001</v>
      </c>
      <c r="C592">
        <v>58469</v>
      </c>
      <c r="D592" t="str">
        <f>_xlfn.CONCAT(otazka5_1[[#This Row],[year]],otazka5_1[[#This Row],[region_in_world]])</f>
        <v>1979Micronesia</v>
      </c>
      <c r="E592" t="s">
        <v>81</v>
      </c>
      <c r="F592">
        <f>VLOOKUP(otazka5_1[[#This Row],[compare_value]],'otazka5-2'!B:C,2,FALSE)</f>
        <v>129335599.484304</v>
      </c>
      <c r="G592" s="6">
        <f>otazka5_1[[#This Row],[sum_GDP_prev_year]]/otazka5_1[[#This Row],[sum_GDP]]-1</f>
        <v>-0.16507732350010862</v>
      </c>
      <c r="H592" s="6" t="e">
        <f>VLOOKUP(otazka5_1[[#This Row],[year]],'otazka5-3'!A:D,4,FALSE)</f>
        <v>#N/A</v>
      </c>
      <c r="I592" s="11" t="e">
        <f>otazka5_1[[#This Row],[difference_food]]</f>
        <v>#N/A</v>
      </c>
      <c r="J592" s="11" t="e">
        <f>otazka5_1[[#This Row],[difference_food]]-otazka5_1[[#This Row],[difference]]</f>
        <v>#N/A</v>
      </c>
    </row>
    <row r="593" spans="1:10" hidden="1" x14ac:dyDescent="0.3">
      <c r="A593">
        <v>1980</v>
      </c>
      <c r="B593">
        <v>129335599.484304</v>
      </c>
      <c r="C593">
        <v>59296</v>
      </c>
      <c r="D593" t="str">
        <f>_xlfn.CONCAT(otazka5_1[[#This Row],[year]],otazka5_1[[#This Row],[region_in_world]])</f>
        <v>1980Micronesia</v>
      </c>
      <c r="E593" t="s">
        <v>81</v>
      </c>
      <c r="F593">
        <f>VLOOKUP(otazka5_1[[#This Row],[compare_value]],'otazka5-2'!B:C,2,FALSE)</f>
        <v>195775756.860816</v>
      </c>
      <c r="G593" s="6">
        <f>otazka5_1[[#This Row],[sum_GDP_prev_year]]/otazka5_1[[#This Row],[sum_GDP]]-1</f>
        <v>0.51370355603118467</v>
      </c>
      <c r="H593" s="6" t="e">
        <f>VLOOKUP(otazka5_1[[#This Row],[year]],'otazka5-3'!A:D,4,FALSE)</f>
        <v>#N/A</v>
      </c>
      <c r="I593" s="11" t="e">
        <f>otazka5_1[[#This Row],[difference_food]]</f>
        <v>#N/A</v>
      </c>
      <c r="J593" s="11" t="e">
        <f>otazka5_1[[#This Row],[difference_food]]-otazka5_1[[#This Row],[difference]]</f>
        <v>#N/A</v>
      </c>
    </row>
    <row r="594" spans="1:10" hidden="1" x14ac:dyDescent="0.3">
      <c r="A594">
        <v>1981</v>
      </c>
      <c r="B594">
        <v>195775756.860816</v>
      </c>
      <c r="C594">
        <v>91984</v>
      </c>
      <c r="D594" t="str">
        <f>_xlfn.CONCAT(otazka5_1[[#This Row],[year]],otazka5_1[[#This Row],[region_in_world]])</f>
        <v>1981Micronesia</v>
      </c>
      <c r="E594" t="s">
        <v>81</v>
      </c>
      <c r="F594">
        <f>VLOOKUP(otazka5_1[[#This Row],[compare_value]],'otazka5-2'!B:C,2,FALSE)</f>
        <v>207743308.53256351</v>
      </c>
      <c r="G594" s="6">
        <f>otazka5_1[[#This Row],[sum_GDP_prev_year]]/otazka5_1[[#This Row],[sum_GDP]]-1</f>
        <v>6.1128874502350605E-2</v>
      </c>
      <c r="H594" s="6" t="e">
        <f>VLOOKUP(otazka5_1[[#This Row],[year]],'otazka5-3'!A:D,4,FALSE)</f>
        <v>#N/A</v>
      </c>
      <c r="I594" s="11" t="e">
        <f>otazka5_1[[#This Row],[difference_food]]</f>
        <v>#N/A</v>
      </c>
      <c r="J594" s="11" t="e">
        <f>otazka5_1[[#This Row],[difference_food]]-otazka5_1[[#This Row],[difference]]</f>
        <v>#N/A</v>
      </c>
    </row>
    <row r="595" spans="1:10" hidden="1" x14ac:dyDescent="0.3">
      <c r="A595">
        <v>1982</v>
      </c>
      <c r="B595">
        <v>207743308.53256351</v>
      </c>
      <c r="C595">
        <v>94217</v>
      </c>
      <c r="D595" t="str">
        <f>_xlfn.CONCAT(otazka5_1[[#This Row],[year]],otazka5_1[[#This Row],[region_in_world]])</f>
        <v>1982Micronesia</v>
      </c>
      <c r="E595" t="s">
        <v>81</v>
      </c>
      <c r="F595">
        <f>VLOOKUP(otazka5_1[[#This Row],[compare_value]],'otazka5-2'!B:C,2,FALSE)</f>
        <v>218170836.10582811</v>
      </c>
      <c r="G595" s="6">
        <f>otazka5_1[[#This Row],[sum_GDP_prev_year]]/otazka5_1[[#This Row],[sum_GDP]]-1</f>
        <v>5.0194288552163346E-2</v>
      </c>
      <c r="H595" s="6" t="e">
        <f>VLOOKUP(otazka5_1[[#This Row],[year]],'otazka5-3'!A:D,4,FALSE)</f>
        <v>#N/A</v>
      </c>
      <c r="I595" s="11" t="e">
        <f>otazka5_1[[#This Row],[difference_food]]</f>
        <v>#N/A</v>
      </c>
      <c r="J595" s="11" t="e">
        <f>otazka5_1[[#This Row],[difference_food]]-otazka5_1[[#This Row],[difference]]</f>
        <v>#N/A</v>
      </c>
    </row>
    <row r="596" spans="1:10" hidden="1" x14ac:dyDescent="0.3">
      <c r="A596">
        <v>1983</v>
      </c>
      <c r="B596">
        <v>218170836.10582811</v>
      </c>
      <c r="C596">
        <v>96617</v>
      </c>
      <c r="D596" t="str">
        <f>_xlfn.CONCAT(otazka5_1[[#This Row],[year]],otazka5_1[[#This Row],[region_in_world]])</f>
        <v>1983Micronesia</v>
      </c>
      <c r="E596" t="s">
        <v>81</v>
      </c>
      <c r="F596">
        <f>VLOOKUP(otazka5_1[[#This Row],[compare_value]],'otazka5-2'!B:C,2,FALSE)</f>
        <v>227894594.25107777</v>
      </c>
      <c r="G596" s="6">
        <f>otazka5_1[[#This Row],[sum_GDP_prev_year]]/otazka5_1[[#This Row],[sum_GDP]]-1</f>
        <v>4.4569468214958663E-2</v>
      </c>
      <c r="H596" s="6" t="e">
        <f>VLOOKUP(otazka5_1[[#This Row],[year]],'otazka5-3'!A:D,4,FALSE)</f>
        <v>#N/A</v>
      </c>
      <c r="I596" s="11" t="e">
        <f>otazka5_1[[#This Row],[difference_food]]</f>
        <v>#N/A</v>
      </c>
      <c r="J596" s="11" t="e">
        <f>otazka5_1[[#This Row],[difference_food]]-otazka5_1[[#This Row],[difference]]</f>
        <v>#N/A</v>
      </c>
    </row>
    <row r="597" spans="1:10" hidden="1" x14ac:dyDescent="0.3">
      <c r="A597">
        <v>1984</v>
      </c>
      <c r="B597">
        <v>227894594.25107777</v>
      </c>
      <c r="C597">
        <v>99309</v>
      </c>
      <c r="D597" t="str">
        <f>_xlfn.CONCAT(otazka5_1[[#This Row],[year]],otazka5_1[[#This Row],[region_in_world]])</f>
        <v>1984Micronesia</v>
      </c>
      <c r="E597" t="s">
        <v>81</v>
      </c>
      <c r="F597">
        <f>VLOOKUP(otazka5_1[[#This Row],[compare_value]],'otazka5-2'!B:C,2,FALSE)</f>
        <v>212709418.0113782</v>
      </c>
      <c r="G597" s="6">
        <f>otazka5_1[[#This Row],[sum_GDP_prev_year]]/otazka5_1[[#This Row],[sum_GDP]]-1</f>
        <v>-6.6632454752172166E-2</v>
      </c>
      <c r="H597" s="6" t="e">
        <f>VLOOKUP(otazka5_1[[#This Row],[year]],'otazka5-3'!A:D,4,FALSE)</f>
        <v>#N/A</v>
      </c>
      <c r="I597" s="11" t="e">
        <f>otazka5_1[[#This Row],[difference_food]]</f>
        <v>#N/A</v>
      </c>
      <c r="J597" s="11" t="e">
        <f>otazka5_1[[#This Row],[difference_food]]-otazka5_1[[#This Row],[difference]]</f>
        <v>#N/A</v>
      </c>
    </row>
    <row r="598" spans="1:10" hidden="1" x14ac:dyDescent="0.3">
      <c r="A598">
        <v>1985</v>
      </c>
      <c r="B598">
        <v>212709418.0113782</v>
      </c>
      <c r="C598">
        <v>102320</v>
      </c>
      <c r="D598" t="str">
        <f>_xlfn.CONCAT(otazka5_1[[#This Row],[year]],otazka5_1[[#This Row],[region_in_world]])</f>
        <v>1985Micronesia</v>
      </c>
      <c r="E598" t="s">
        <v>81</v>
      </c>
      <c r="F598">
        <f>VLOOKUP(otazka5_1[[#This Row],[compare_value]],'otazka5-2'!B:C,2,FALSE)</f>
        <v>232102547.60891002</v>
      </c>
      <c r="G598" s="6">
        <f>otazka5_1[[#This Row],[sum_GDP_prev_year]]/otazka5_1[[#This Row],[sum_GDP]]-1</f>
        <v>9.1171936714595558E-2</v>
      </c>
      <c r="H598" s="6" t="e">
        <f>VLOOKUP(otazka5_1[[#This Row],[year]],'otazka5-3'!A:D,4,FALSE)</f>
        <v>#N/A</v>
      </c>
      <c r="I598" s="11" t="e">
        <f>otazka5_1[[#This Row],[difference_food]]</f>
        <v>#N/A</v>
      </c>
      <c r="J598" s="11" t="e">
        <f>otazka5_1[[#This Row],[difference_food]]-otazka5_1[[#This Row],[difference]]</f>
        <v>#N/A</v>
      </c>
    </row>
    <row r="599" spans="1:10" hidden="1" x14ac:dyDescent="0.3">
      <c r="A599">
        <v>1986</v>
      </c>
      <c r="B599">
        <v>232102547.60891002</v>
      </c>
      <c r="C599">
        <v>105716</v>
      </c>
      <c r="D599" t="str">
        <f>_xlfn.CONCAT(otazka5_1[[#This Row],[year]],otazka5_1[[#This Row],[region_in_world]])</f>
        <v>1986Micronesia</v>
      </c>
      <c r="E599" t="s">
        <v>81</v>
      </c>
      <c r="F599">
        <f>VLOOKUP(otazka5_1[[#This Row],[compare_value]],'otazka5-2'!B:C,2,FALSE)</f>
        <v>230067697.98654002</v>
      </c>
      <c r="G599" s="6">
        <f>otazka5_1[[#This Row],[sum_GDP_prev_year]]/otazka5_1[[#This Row],[sum_GDP]]-1</f>
        <v>-8.7670283817767869E-3</v>
      </c>
      <c r="H599" s="6" t="e">
        <f>VLOOKUP(otazka5_1[[#This Row],[year]],'otazka5-3'!A:D,4,FALSE)</f>
        <v>#N/A</v>
      </c>
      <c r="I599" s="11" t="e">
        <f>otazka5_1[[#This Row],[difference_food]]</f>
        <v>#N/A</v>
      </c>
      <c r="J599" s="11" t="e">
        <f>otazka5_1[[#This Row],[difference_food]]-otazka5_1[[#This Row],[difference]]</f>
        <v>#N/A</v>
      </c>
    </row>
    <row r="600" spans="1:10" hidden="1" x14ac:dyDescent="0.3">
      <c r="A600">
        <v>1987</v>
      </c>
      <c r="B600">
        <v>230067697.98654002</v>
      </c>
      <c r="C600">
        <v>109412</v>
      </c>
      <c r="D600" t="str">
        <f>_xlfn.CONCAT(otazka5_1[[#This Row],[year]],otazka5_1[[#This Row],[region_in_world]])</f>
        <v>1987Micronesia</v>
      </c>
      <c r="E600" t="s">
        <v>81</v>
      </c>
      <c r="F600">
        <f>VLOOKUP(otazka5_1[[#This Row],[compare_value]],'otazka5-2'!B:C,2,FALSE)</f>
        <v>249601736.17922503</v>
      </c>
      <c r="G600" s="6">
        <f>otazka5_1[[#This Row],[sum_GDP_prev_year]]/otazka5_1[[#This Row],[sum_GDP]]-1</f>
        <v>8.4905609799372339E-2</v>
      </c>
      <c r="H600" s="6" t="e">
        <f>VLOOKUP(otazka5_1[[#This Row],[year]],'otazka5-3'!A:D,4,FALSE)</f>
        <v>#N/A</v>
      </c>
      <c r="I600" s="11" t="e">
        <f>otazka5_1[[#This Row],[difference_food]]</f>
        <v>#N/A</v>
      </c>
      <c r="J600" s="11" t="e">
        <f>otazka5_1[[#This Row],[difference_food]]-otazka5_1[[#This Row],[difference]]</f>
        <v>#N/A</v>
      </c>
    </row>
    <row r="601" spans="1:10" hidden="1" x14ac:dyDescent="0.3">
      <c r="A601">
        <v>1988</v>
      </c>
      <c r="B601">
        <v>249601736.17922503</v>
      </c>
      <c r="C601">
        <v>113179</v>
      </c>
      <c r="D601" t="str">
        <f>_xlfn.CONCAT(otazka5_1[[#This Row],[year]],otazka5_1[[#This Row],[region_in_world]])</f>
        <v>1988Micronesia</v>
      </c>
      <c r="E601" t="s">
        <v>81</v>
      </c>
      <c r="F601">
        <f>VLOOKUP(otazka5_1[[#This Row],[compare_value]],'otazka5-2'!B:C,2,FALSE)</f>
        <v>243255583.75598401</v>
      </c>
      <c r="G601" s="6">
        <f>otazka5_1[[#This Row],[sum_GDP_prev_year]]/otazka5_1[[#This Row],[sum_GDP]]-1</f>
        <v>-2.5425113304036517E-2</v>
      </c>
      <c r="H601" s="6" t="e">
        <f>VLOOKUP(otazka5_1[[#This Row],[year]],'otazka5-3'!A:D,4,FALSE)</f>
        <v>#N/A</v>
      </c>
      <c r="I601" s="11" t="e">
        <f>otazka5_1[[#This Row],[difference_food]]</f>
        <v>#N/A</v>
      </c>
      <c r="J601" s="11" t="e">
        <f>otazka5_1[[#This Row],[difference_food]]-otazka5_1[[#This Row],[difference]]</f>
        <v>#N/A</v>
      </c>
    </row>
    <row r="602" spans="1:10" hidden="1" x14ac:dyDescent="0.3">
      <c r="A602">
        <v>1989</v>
      </c>
      <c r="B602">
        <v>243255583.75598401</v>
      </c>
      <c r="C602">
        <v>116676</v>
      </c>
      <c r="D602" t="str">
        <f>_xlfn.CONCAT(otazka5_1[[#This Row],[year]],otazka5_1[[#This Row],[region_in_world]])</f>
        <v>1989Micronesia</v>
      </c>
      <c r="E602" t="s">
        <v>81</v>
      </c>
      <c r="F602">
        <f>VLOOKUP(otazka5_1[[#This Row],[compare_value]],'otazka5-2'!B:C,2,FALSE)</f>
        <v>245407110.71931303</v>
      </c>
      <c r="G602" s="6">
        <f>otazka5_1[[#This Row],[sum_GDP_prev_year]]/otazka5_1[[#This Row],[sum_GDP]]-1</f>
        <v>8.844717683797354E-3</v>
      </c>
      <c r="H602" s="6" t="e">
        <f>VLOOKUP(otazka5_1[[#This Row],[year]],'otazka5-3'!A:D,4,FALSE)</f>
        <v>#N/A</v>
      </c>
      <c r="I602" s="11" t="e">
        <f>otazka5_1[[#This Row],[difference_food]]</f>
        <v>#N/A</v>
      </c>
      <c r="J602" s="11" t="e">
        <f>otazka5_1[[#This Row],[difference_food]]-otazka5_1[[#This Row],[difference]]</f>
        <v>#N/A</v>
      </c>
    </row>
    <row r="603" spans="1:10" hidden="1" x14ac:dyDescent="0.3">
      <c r="A603">
        <v>1990</v>
      </c>
      <c r="B603">
        <v>245407110.71931303</v>
      </c>
      <c r="C603">
        <v>119659</v>
      </c>
      <c r="D603" t="str">
        <f>_xlfn.CONCAT(otazka5_1[[#This Row],[year]],otazka5_1[[#This Row],[region_in_world]])</f>
        <v>1990Micronesia</v>
      </c>
      <c r="E603" t="s">
        <v>81</v>
      </c>
      <c r="F603">
        <f>VLOOKUP(otazka5_1[[#This Row],[compare_value]],'otazka5-2'!B:C,2,FALSE)</f>
        <v>245515622.08861101</v>
      </c>
      <c r="G603" s="6">
        <f>otazka5_1[[#This Row],[sum_GDP_prev_year]]/otazka5_1[[#This Row],[sum_GDP]]-1</f>
        <v>4.4216880668179748E-4</v>
      </c>
      <c r="H603" s="6" t="e">
        <f>VLOOKUP(otazka5_1[[#This Row],[year]],'otazka5-3'!A:D,4,FALSE)</f>
        <v>#N/A</v>
      </c>
      <c r="I603" s="11" t="e">
        <f>otazka5_1[[#This Row],[difference_food]]</f>
        <v>#N/A</v>
      </c>
      <c r="J603" s="11" t="e">
        <f>otazka5_1[[#This Row],[difference_food]]-otazka5_1[[#This Row],[difference]]</f>
        <v>#N/A</v>
      </c>
    </row>
    <row r="604" spans="1:10" hidden="1" x14ac:dyDescent="0.3">
      <c r="A604">
        <v>1991</v>
      </c>
      <c r="B604">
        <v>245515622.08861101</v>
      </c>
      <c r="C604">
        <v>122095</v>
      </c>
      <c r="D604" t="str">
        <f>_xlfn.CONCAT(otazka5_1[[#This Row],[year]],otazka5_1[[#This Row],[region_in_world]])</f>
        <v>1991Micronesia</v>
      </c>
      <c r="E604" t="s">
        <v>81</v>
      </c>
      <c r="F604">
        <f>VLOOKUP(otazka5_1[[#This Row],[compare_value]],'otazka5-2'!B:C,2,FALSE)</f>
        <v>255415057.60447299</v>
      </c>
      <c r="G604" s="6">
        <f>otazka5_1[[#This Row],[sum_GDP_prev_year]]/otazka5_1[[#This Row],[sum_GDP]]-1</f>
        <v>4.0321000479102365E-2</v>
      </c>
      <c r="H604" s="6" t="e">
        <f>VLOOKUP(otazka5_1[[#This Row],[year]],'otazka5-3'!A:D,4,FALSE)</f>
        <v>#N/A</v>
      </c>
      <c r="I604" s="11" t="e">
        <f>otazka5_1[[#This Row],[difference_food]]</f>
        <v>#N/A</v>
      </c>
      <c r="J604" s="11" t="e">
        <f>otazka5_1[[#This Row],[difference_food]]-otazka5_1[[#This Row],[difference]]</f>
        <v>#N/A</v>
      </c>
    </row>
    <row r="605" spans="1:10" hidden="1" x14ac:dyDescent="0.3">
      <c r="A605">
        <v>1992</v>
      </c>
      <c r="B605">
        <v>255415057.60447299</v>
      </c>
      <c r="C605">
        <v>124009</v>
      </c>
      <c r="D605" t="str">
        <f>_xlfn.CONCAT(otazka5_1[[#This Row],[year]],otazka5_1[[#This Row],[region_in_world]])</f>
        <v>1992Micronesia</v>
      </c>
      <c r="E605" t="s">
        <v>81</v>
      </c>
      <c r="F605">
        <f>VLOOKUP(otazka5_1[[#This Row],[compare_value]],'otazka5-2'!B:C,2,FALSE)</f>
        <v>264441782.90897101</v>
      </c>
      <c r="G605" s="6">
        <f>otazka5_1[[#This Row],[sum_GDP_prev_year]]/otazka5_1[[#This Row],[sum_GDP]]-1</f>
        <v>3.5341398385668077E-2</v>
      </c>
      <c r="H605" s="6" t="e">
        <f>VLOOKUP(otazka5_1[[#This Row],[year]],'otazka5-3'!A:D,4,FALSE)</f>
        <v>#N/A</v>
      </c>
      <c r="I605" s="11" t="e">
        <f>otazka5_1[[#This Row],[difference_food]]</f>
        <v>#N/A</v>
      </c>
      <c r="J605" s="11" t="e">
        <f>otazka5_1[[#This Row],[difference_food]]-otazka5_1[[#This Row],[difference]]</f>
        <v>#N/A</v>
      </c>
    </row>
    <row r="606" spans="1:10" hidden="1" x14ac:dyDescent="0.3">
      <c r="A606">
        <v>1993</v>
      </c>
      <c r="B606">
        <v>264441782.90897101</v>
      </c>
      <c r="C606">
        <v>125539</v>
      </c>
      <c r="D606" t="str">
        <f>_xlfn.CONCAT(otazka5_1[[#This Row],[year]],otazka5_1[[#This Row],[region_in_world]])</f>
        <v>1993Micronesia</v>
      </c>
      <c r="E606" t="s">
        <v>81</v>
      </c>
      <c r="F606">
        <f>VLOOKUP(otazka5_1[[#This Row],[compare_value]],'otazka5-2'!B:C,2,FALSE)</f>
        <v>274834865.93533599</v>
      </c>
      <c r="G606" s="6">
        <f>otazka5_1[[#This Row],[sum_GDP_prev_year]]/otazka5_1[[#This Row],[sum_GDP]]-1</f>
        <v>3.9301970029231637E-2</v>
      </c>
      <c r="H606" s="6" t="e">
        <f>VLOOKUP(otazka5_1[[#This Row],[year]],'otazka5-3'!A:D,4,FALSE)</f>
        <v>#N/A</v>
      </c>
      <c r="I606" s="11" t="e">
        <f>otazka5_1[[#This Row],[difference_food]]</f>
        <v>#N/A</v>
      </c>
      <c r="J606" s="11" t="e">
        <f>otazka5_1[[#This Row],[difference_food]]-otazka5_1[[#This Row],[difference]]</f>
        <v>#N/A</v>
      </c>
    </row>
    <row r="607" spans="1:10" hidden="1" x14ac:dyDescent="0.3">
      <c r="A607">
        <v>1994</v>
      </c>
      <c r="B607">
        <v>274834865.93533599</v>
      </c>
      <c r="C607">
        <v>126882</v>
      </c>
      <c r="D607" t="str">
        <f>_xlfn.CONCAT(otazka5_1[[#This Row],[year]],otazka5_1[[#This Row],[region_in_world]])</f>
        <v>1994Micronesia</v>
      </c>
      <c r="E607" t="s">
        <v>81</v>
      </c>
      <c r="F607">
        <f>VLOOKUP(otazka5_1[[#This Row],[compare_value]],'otazka5-2'!B:C,2,FALSE)</f>
        <v>287048461.75602698</v>
      </c>
      <c r="G607" s="6">
        <f>otazka5_1[[#This Row],[sum_GDP_prev_year]]/otazka5_1[[#This Row],[sum_GDP]]-1</f>
        <v>4.4439761233076691E-2</v>
      </c>
      <c r="H607" s="6" t="e">
        <f>VLOOKUP(otazka5_1[[#This Row],[year]],'otazka5-3'!A:D,4,FALSE)</f>
        <v>#N/A</v>
      </c>
      <c r="I607" s="11" t="e">
        <f>otazka5_1[[#This Row],[difference_food]]</f>
        <v>#N/A</v>
      </c>
      <c r="J607" s="11" t="e">
        <f>otazka5_1[[#This Row],[difference_food]]-otazka5_1[[#This Row],[difference]]</f>
        <v>#N/A</v>
      </c>
    </row>
    <row r="608" spans="1:10" hidden="1" x14ac:dyDescent="0.3">
      <c r="A608">
        <v>1995</v>
      </c>
      <c r="B608">
        <v>287048461.75602698</v>
      </c>
      <c r="C608">
        <v>128170</v>
      </c>
      <c r="D608" t="str">
        <f>_xlfn.CONCAT(otazka5_1[[#This Row],[year]],otazka5_1[[#This Row],[region_in_world]])</f>
        <v>1995Micronesia</v>
      </c>
      <c r="E608" t="s">
        <v>81</v>
      </c>
      <c r="F608">
        <f>VLOOKUP(otazka5_1[[#This Row],[compare_value]],'otazka5-2'!B:C,2,FALSE)</f>
        <v>272606786.73753303</v>
      </c>
      <c r="G608" s="6">
        <f>otazka5_1[[#This Row],[sum_GDP_prev_year]]/otazka5_1[[#This Row],[sum_GDP]]-1</f>
        <v>-5.0310929834448848E-2</v>
      </c>
      <c r="H608" s="6" t="e">
        <f>VLOOKUP(otazka5_1[[#This Row],[year]],'otazka5-3'!A:D,4,FALSE)</f>
        <v>#N/A</v>
      </c>
      <c r="I608" s="11" t="e">
        <f>otazka5_1[[#This Row],[difference_food]]</f>
        <v>#N/A</v>
      </c>
      <c r="J608" s="11" t="e">
        <f>otazka5_1[[#This Row],[difference_food]]-otazka5_1[[#This Row],[difference]]</f>
        <v>#N/A</v>
      </c>
    </row>
    <row r="609" spans="1:10" hidden="1" x14ac:dyDescent="0.3">
      <c r="A609">
        <v>1996</v>
      </c>
      <c r="B609">
        <v>272606786.73753303</v>
      </c>
      <c r="C609">
        <v>129427</v>
      </c>
      <c r="D609" t="str">
        <f>_xlfn.CONCAT(otazka5_1[[#This Row],[year]],otazka5_1[[#This Row],[region_in_world]])</f>
        <v>1996Micronesia</v>
      </c>
      <c r="E609" t="s">
        <v>81</v>
      </c>
      <c r="F609">
        <f>VLOOKUP(otazka5_1[[#This Row],[compare_value]],'otazka5-2'!B:C,2,FALSE)</f>
        <v>265440890.629691</v>
      </c>
      <c r="G609" s="6">
        <f>otazka5_1[[#This Row],[sum_GDP_prev_year]]/otazka5_1[[#This Row],[sum_GDP]]-1</f>
        <v>-2.6286565325834621E-2</v>
      </c>
      <c r="H609" s="6" t="e">
        <f>VLOOKUP(otazka5_1[[#This Row],[year]],'otazka5-3'!A:D,4,FALSE)</f>
        <v>#N/A</v>
      </c>
      <c r="I609" s="11" t="e">
        <f>otazka5_1[[#This Row],[difference_food]]</f>
        <v>#N/A</v>
      </c>
      <c r="J609" s="11" t="e">
        <f>otazka5_1[[#This Row],[difference_food]]-otazka5_1[[#This Row],[difference]]</f>
        <v>#N/A</v>
      </c>
    </row>
    <row r="610" spans="1:10" hidden="1" x14ac:dyDescent="0.3">
      <c r="A610">
        <v>1997</v>
      </c>
      <c r="B610">
        <v>265440890.629691</v>
      </c>
      <c r="C610">
        <v>130641</v>
      </c>
      <c r="D610" t="str">
        <f>_xlfn.CONCAT(otazka5_1[[#This Row],[year]],otazka5_1[[#This Row],[region_in_world]])</f>
        <v>1997Micronesia</v>
      </c>
      <c r="E610" t="s">
        <v>81</v>
      </c>
      <c r="F610">
        <f>VLOOKUP(otazka5_1[[#This Row],[compare_value]],'otazka5-2'!B:C,2,FALSE)</f>
        <v>272885524.84889197</v>
      </c>
      <c r="G610" s="6">
        <f>otazka5_1[[#This Row],[sum_GDP_prev_year]]/otazka5_1[[#This Row],[sum_GDP]]-1</f>
        <v>2.8046297620311966E-2</v>
      </c>
      <c r="H610" s="6" t="e">
        <f>VLOOKUP(otazka5_1[[#This Row],[year]],'otazka5-3'!A:D,4,FALSE)</f>
        <v>#N/A</v>
      </c>
      <c r="I610" s="11" t="e">
        <f>otazka5_1[[#This Row],[difference_food]]</f>
        <v>#N/A</v>
      </c>
      <c r="J610" s="11" t="e">
        <f>otazka5_1[[#This Row],[difference_food]]-otazka5_1[[#This Row],[difference]]</f>
        <v>#N/A</v>
      </c>
    </row>
    <row r="611" spans="1:10" hidden="1" x14ac:dyDescent="0.3">
      <c r="A611">
        <v>1998</v>
      </c>
      <c r="B611">
        <v>272885524.84889197</v>
      </c>
      <c r="C611">
        <v>131914</v>
      </c>
      <c r="D611" t="str">
        <f>_xlfn.CONCAT(otazka5_1[[#This Row],[year]],otazka5_1[[#This Row],[region_in_world]])</f>
        <v>1998Micronesia</v>
      </c>
      <c r="E611" t="s">
        <v>81</v>
      </c>
      <c r="F611">
        <f>VLOOKUP(otazka5_1[[#This Row],[compare_value]],'otazka5-2'!B:C,2,FALSE)</f>
        <v>269066734.54417402</v>
      </c>
      <c r="G611" s="6">
        <f>otazka5_1[[#This Row],[sum_GDP_prev_year]]/otazka5_1[[#This Row],[sum_GDP]]-1</f>
        <v>-1.399411092557068E-2</v>
      </c>
      <c r="H611" s="6" t="e">
        <f>VLOOKUP(otazka5_1[[#This Row],[year]],'otazka5-3'!A:D,4,FALSE)</f>
        <v>#N/A</v>
      </c>
      <c r="I611" s="11" t="e">
        <f>otazka5_1[[#This Row],[difference_food]]</f>
        <v>#N/A</v>
      </c>
      <c r="J611" s="11" t="e">
        <f>otazka5_1[[#This Row],[difference_food]]-otazka5_1[[#This Row],[difference]]</f>
        <v>#N/A</v>
      </c>
    </row>
    <row r="612" spans="1:10" hidden="1" x14ac:dyDescent="0.3">
      <c r="A612">
        <v>1999</v>
      </c>
      <c r="B612">
        <v>269066734.54417402</v>
      </c>
      <c r="C612">
        <v>133387</v>
      </c>
      <c r="D612" t="str">
        <f>_xlfn.CONCAT(otazka5_1[[#This Row],[year]],otazka5_1[[#This Row],[region_in_world]])</f>
        <v>1999Micronesia</v>
      </c>
      <c r="E612" t="s">
        <v>81</v>
      </c>
      <c r="F612">
        <f>VLOOKUP(otazka5_1[[#This Row],[compare_value]],'otazka5-2'!B:C,2,FALSE)</f>
        <v>457877824.14411598</v>
      </c>
      <c r="G612" s="6">
        <f>otazka5_1[[#This Row],[sum_GDP_prev_year]]/otazka5_1[[#This Row],[sum_GDP]]-1</f>
        <v>0.70172587451141766</v>
      </c>
      <c r="H612" s="6" t="e">
        <f>VLOOKUP(otazka5_1[[#This Row],[year]],'otazka5-3'!A:D,4,FALSE)</f>
        <v>#N/A</v>
      </c>
      <c r="I612" s="11" t="e">
        <f>otazka5_1[[#This Row],[difference_food]]</f>
        <v>#N/A</v>
      </c>
      <c r="J612" s="11" t="e">
        <f>otazka5_1[[#This Row],[difference_food]]-otazka5_1[[#This Row],[difference]]</f>
        <v>#N/A</v>
      </c>
    </row>
    <row r="613" spans="1:10" hidden="1" x14ac:dyDescent="0.3">
      <c r="A613">
        <v>2000</v>
      </c>
      <c r="B613">
        <v>457877824.14411598</v>
      </c>
      <c r="C613">
        <v>154263</v>
      </c>
      <c r="D613" t="str">
        <f>_xlfn.CONCAT(otazka5_1[[#This Row],[year]],otazka5_1[[#This Row],[region_in_world]])</f>
        <v>2000Micronesia</v>
      </c>
      <c r="E613" t="s">
        <v>81</v>
      </c>
      <c r="F613">
        <f>VLOOKUP(otazka5_1[[#This Row],[compare_value]],'otazka5-2'!B:C,2,FALSE)</f>
        <v>476383345.21664095</v>
      </c>
      <c r="G613" s="6">
        <f>otazka5_1[[#This Row],[sum_GDP_prev_year]]/otazka5_1[[#This Row],[sum_GDP]]-1</f>
        <v>4.0415849156084871E-2</v>
      </c>
      <c r="H613" s="6" t="e">
        <f>VLOOKUP(otazka5_1[[#This Row],[year]],'otazka5-3'!A:D,4,FALSE)</f>
        <v>#N/A</v>
      </c>
      <c r="I613" s="11" t="e">
        <f>otazka5_1[[#This Row],[difference_food]]</f>
        <v>#N/A</v>
      </c>
      <c r="J613" s="11" t="e">
        <f>otazka5_1[[#This Row],[difference_food]]-otazka5_1[[#This Row],[difference]]</f>
        <v>#N/A</v>
      </c>
    </row>
    <row r="614" spans="1:10" hidden="1" x14ac:dyDescent="0.3">
      <c r="A614">
        <v>2001</v>
      </c>
      <c r="B614">
        <v>476383345.21664095</v>
      </c>
      <c r="C614">
        <v>156645</v>
      </c>
      <c r="D614" t="str">
        <f>_xlfn.CONCAT(otazka5_1[[#This Row],[year]],otazka5_1[[#This Row],[region_in_world]])</f>
        <v>2001Micronesia</v>
      </c>
      <c r="E614" t="s">
        <v>81</v>
      </c>
      <c r="F614">
        <f>VLOOKUP(otazka5_1[[#This Row],[compare_value]],'otazka5-2'!B:C,2,FALSE)</f>
        <v>6321572889.4475784</v>
      </c>
      <c r="G614" s="6">
        <f>otazka5_1[[#This Row],[sum_GDP_prev_year]]/otazka5_1[[#This Row],[sum_GDP]]-1</f>
        <v>12.269928415681218</v>
      </c>
      <c r="H614" s="6" t="e">
        <f>VLOOKUP(otazka5_1[[#This Row],[year]],'otazka5-3'!A:D,4,FALSE)</f>
        <v>#N/A</v>
      </c>
      <c r="I614" s="11" t="e">
        <f>otazka5_1[[#This Row],[difference_food]]</f>
        <v>#N/A</v>
      </c>
      <c r="J614" s="11" t="e">
        <f>otazka5_1[[#This Row],[difference_food]]-otazka5_1[[#This Row],[difference]]</f>
        <v>#N/A</v>
      </c>
    </row>
    <row r="615" spans="1:10" hidden="1" x14ac:dyDescent="0.3">
      <c r="A615">
        <v>2002</v>
      </c>
      <c r="B615">
        <v>6321572889.4475784</v>
      </c>
      <c r="C615">
        <v>374903</v>
      </c>
      <c r="D615" t="str">
        <f>_xlfn.CONCAT(otazka5_1[[#This Row],[year]],otazka5_1[[#This Row],[region_in_world]])</f>
        <v>2002Micronesia</v>
      </c>
      <c r="E615" t="s">
        <v>81</v>
      </c>
      <c r="F615">
        <f>VLOOKUP(otazka5_1[[#This Row],[compare_value]],'otazka5-2'!B:C,2,FALSE)</f>
        <v>6359165369.5708504</v>
      </c>
      <c r="G615" s="6">
        <f>otazka5_1[[#This Row],[sum_GDP_prev_year]]/otazka5_1[[#This Row],[sum_GDP]]-1</f>
        <v>5.9466972509363281E-3</v>
      </c>
      <c r="H615" s="6" t="e">
        <f>VLOOKUP(otazka5_1[[#This Row],[year]],'otazka5-3'!A:D,4,FALSE)</f>
        <v>#N/A</v>
      </c>
      <c r="I615" s="11" t="e">
        <f>otazka5_1[[#This Row],[difference_food]]</f>
        <v>#N/A</v>
      </c>
      <c r="J615" s="11" t="e">
        <f>otazka5_1[[#This Row],[difference_food]]-otazka5_1[[#This Row],[difference]]</f>
        <v>#N/A</v>
      </c>
    </row>
    <row r="616" spans="1:10" hidden="1" x14ac:dyDescent="0.3">
      <c r="A616">
        <v>2003</v>
      </c>
      <c r="B616">
        <v>6359165369.5708504</v>
      </c>
      <c r="C616">
        <v>377794</v>
      </c>
      <c r="D616" t="str">
        <f>_xlfn.CONCAT(otazka5_1[[#This Row],[year]],otazka5_1[[#This Row],[region_in_world]])</f>
        <v>2003Micronesia</v>
      </c>
      <c r="E616" t="s">
        <v>81</v>
      </c>
      <c r="F616">
        <f>VLOOKUP(otazka5_1[[#This Row],[compare_value]],'otazka5-2'!B:C,2,FALSE)</f>
        <v>6647879435.4395666</v>
      </c>
      <c r="G616" s="6">
        <f>otazka5_1[[#This Row],[sum_GDP_prev_year]]/otazka5_1[[#This Row],[sum_GDP]]-1</f>
        <v>4.5401251436271384E-2</v>
      </c>
      <c r="H616" s="6" t="e">
        <f>VLOOKUP(otazka5_1[[#This Row],[year]],'otazka5-3'!A:D,4,FALSE)</f>
        <v>#N/A</v>
      </c>
      <c r="I616" s="11" t="e">
        <f>otazka5_1[[#This Row],[difference_food]]</f>
        <v>#N/A</v>
      </c>
      <c r="J616" s="11" t="e">
        <f>otazka5_1[[#This Row],[difference_food]]-otazka5_1[[#This Row],[difference]]</f>
        <v>#N/A</v>
      </c>
    </row>
    <row r="617" spans="1:10" hidden="1" x14ac:dyDescent="0.3">
      <c r="A617">
        <v>2004</v>
      </c>
      <c r="B617">
        <v>6647879435.4395666</v>
      </c>
      <c r="C617">
        <v>390075</v>
      </c>
      <c r="D617" t="str">
        <f>_xlfn.CONCAT(otazka5_1[[#This Row],[year]],otazka5_1[[#This Row],[region_in_world]])</f>
        <v>2004Micronesia</v>
      </c>
      <c r="E617" t="s">
        <v>81</v>
      </c>
      <c r="F617">
        <f>VLOOKUP(otazka5_1[[#This Row],[compare_value]],'otazka5-2'!B:C,2,FALSE)</f>
        <v>6657660679.1158838</v>
      </c>
      <c r="G617" s="6">
        <f>otazka5_1[[#This Row],[sum_GDP_prev_year]]/otazka5_1[[#This Row],[sum_GDP]]-1</f>
        <v>1.4713328921360791E-3</v>
      </c>
      <c r="H617" s="6" t="e">
        <f>VLOOKUP(otazka5_1[[#This Row],[year]],'otazka5-3'!A:D,4,FALSE)</f>
        <v>#N/A</v>
      </c>
      <c r="I617" s="11" t="e">
        <f>otazka5_1[[#This Row],[difference_food]]</f>
        <v>#N/A</v>
      </c>
      <c r="J617" s="11" t="e">
        <f>otazka5_1[[#This Row],[difference_food]]-otazka5_1[[#This Row],[difference]]</f>
        <v>#N/A</v>
      </c>
    </row>
    <row r="618" spans="1:10" hidden="1" x14ac:dyDescent="0.3">
      <c r="A618">
        <v>2005</v>
      </c>
      <c r="B618">
        <v>6657660679.1158838</v>
      </c>
      <c r="C618">
        <v>392161</v>
      </c>
      <c r="D618" t="str">
        <f>_xlfn.CONCAT(otazka5_1[[#This Row],[year]],otazka5_1[[#This Row],[region_in_world]])</f>
        <v>2005Micronesia</v>
      </c>
      <c r="E618" t="s">
        <v>81</v>
      </c>
      <c r="F618">
        <f>VLOOKUP(otazka5_1[[#This Row],[compare_value]],'otazka5-2'!B:C,2,FALSE)</f>
        <v>6395845134.9794931</v>
      </c>
      <c r="G618" s="6">
        <f>otazka5_1[[#This Row],[sum_GDP_prev_year]]/otazka5_1[[#This Row],[sum_GDP]]-1</f>
        <v>-3.9325456305946638E-2</v>
      </c>
      <c r="H618" s="6" t="e">
        <f>VLOOKUP(otazka5_1[[#This Row],[year]],'otazka5-3'!A:D,4,FALSE)</f>
        <v>#N/A</v>
      </c>
      <c r="I618" s="11" t="e">
        <f>otazka5_1[[#This Row],[difference_food]]</f>
        <v>#N/A</v>
      </c>
      <c r="J618" s="11" t="e">
        <f>otazka5_1[[#This Row],[difference_food]]-otazka5_1[[#This Row],[difference]]</f>
        <v>#N/A</v>
      </c>
    </row>
    <row r="619" spans="1:10" x14ac:dyDescent="0.3">
      <c r="A619">
        <v>2006</v>
      </c>
      <c r="B619">
        <v>6395845134.9794931</v>
      </c>
      <c r="C619">
        <v>394013</v>
      </c>
      <c r="D619" t="str">
        <f>_xlfn.CONCAT(otazka5_1[[#This Row],[year]],otazka5_1[[#This Row],[region_in_world]])</f>
        <v>2006Micronesia</v>
      </c>
      <c r="E619" t="s">
        <v>81</v>
      </c>
      <c r="F619">
        <f>VLOOKUP(otazka5_1[[#This Row],[compare_value]],'otazka5-2'!B:C,2,FALSE)</f>
        <v>6355181522.0209446</v>
      </c>
      <c r="G619" s="6">
        <f>otazka5_1[[#This Row],[sum_GDP_prev_year]]/otazka5_1[[#This Row],[sum_GDP]]-1</f>
        <v>-6.3578170046918459E-3</v>
      </c>
      <c r="H619" s="6">
        <f>VLOOKUP(otazka5_1[[#This Row],[year]],'otazka5-3'!A:D,4,FALSE)</f>
        <v>6.4814251988916327E-2</v>
      </c>
      <c r="I619" s="11">
        <f>otazka5_1[[#This Row],[difference_food]]</f>
        <v>6.4814251988916327E-2</v>
      </c>
      <c r="J619" s="11">
        <f>otazka5_1[[#This Row],[difference_food]]-otazka5_1[[#This Row],[difference]]</f>
        <v>7.1172068993608173E-2</v>
      </c>
    </row>
    <row r="620" spans="1:10" x14ac:dyDescent="0.3">
      <c r="A620">
        <v>2007</v>
      </c>
      <c r="B620">
        <v>6355181522.0209446</v>
      </c>
      <c r="C620">
        <v>395645</v>
      </c>
      <c r="D620" t="str">
        <f>_xlfn.CONCAT(otazka5_1[[#This Row],[year]],otazka5_1[[#This Row],[region_in_world]])</f>
        <v>2007Micronesia</v>
      </c>
      <c r="E620" t="s">
        <v>81</v>
      </c>
      <c r="F620">
        <f>VLOOKUP(otazka5_1[[#This Row],[compare_value]],'otazka5-2'!B:C,2,FALSE)</f>
        <v>6314266645.8994865</v>
      </c>
      <c r="G620" s="6">
        <f>otazka5_1[[#This Row],[sum_GDP_prev_year]]/otazka5_1[[#This Row],[sum_GDP]]-1</f>
        <v>-6.4380342213179453E-3</v>
      </c>
      <c r="H620" s="6">
        <f>VLOOKUP(otazka5_1[[#This Row],[year]],'otazka5-3'!A:D,4,FALSE)</f>
        <v>6.9690608567981593E-2</v>
      </c>
      <c r="I620" s="11">
        <f>otazka5_1[[#This Row],[difference_food]]</f>
        <v>6.9690608567981593E-2</v>
      </c>
      <c r="J620" s="11">
        <f>otazka5_1[[#This Row],[difference_food]]-otazka5_1[[#This Row],[difference]]</f>
        <v>7.6128642789299539E-2</v>
      </c>
    </row>
    <row r="621" spans="1:10" x14ac:dyDescent="0.3">
      <c r="A621">
        <v>2008</v>
      </c>
      <c r="B621">
        <v>6314266645.8994865</v>
      </c>
      <c r="C621">
        <v>397172</v>
      </c>
      <c r="D621" t="str">
        <f>_xlfn.CONCAT(otazka5_1[[#This Row],[year]],otazka5_1[[#This Row],[region_in_world]])</f>
        <v>2008Micronesia</v>
      </c>
      <c r="E621" t="s">
        <v>81</v>
      </c>
      <c r="F621">
        <f>VLOOKUP(otazka5_1[[#This Row],[compare_value]],'otazka5-2'!B:C,2,FALSE)</f>
        <v>6163776345.9838037</v>
      </c>
      <c r="G621" s="6">
        <f>otazka5_1[[#This Row],[sum_GDP_prev_year]]/otazka5_1[[#This Row],[sum_GDP]]-1</f>
        <v>-2.3833377390454658E-2</v>
      </c>
      <c r="H621" s="6">
        <f>VLOOKUP(otazka5_1[[#This Row],[year]],'otazka5-3'!A:D,4,FALSE)</f>
        <v>-6.6104853658739415E-2</v>
      </c>
      <c r="I621" s="11">
        <f>otazka5_1[[#This Row],[difference_food]]</f>
        <v>-6.6104853658739415E-2</v>
      </c>
      <c r="J621" s="11">
        <f>otazka5_1[[#This Row],[difference_food]]-otazka5_1[[#This Row],[difference]]</f>
        <v>-4.2271476268284758E-2</v>
      </c>
    </row>
    <row r="622" spans="1:10" x14ac:dyDescent="0.3">
      <c r="A622">
        <v>2009</v>
      </c>
      <c r="B622">
        <v>6163776345.9838037</v>
      </c>
      <c r="C622">
        <v>398844</v>
      </c>
      <c r="D622" t="str">
        <f>_xlfn.CONCAT(otazka5_1[[#This Row],[year]],otazka5_1[[#This Row],[region_in_world]])</f>
        <v>2009Micronesia</v>
      </c>
      <c r="E622" t="s">
        <v>81</v>
      </c>
      <c r="F622">
        <f>VLOOKUP(otazka5_1[[#This Row],[compare_value]],'otazka5-2'!B:C,2,FALSE)</f>
        <v>6298035515.6396637</v>
      </c>
      <c r="G622" s="6">
        <f>otazka5_1[[#This Row],[sum_GDP_prev_year]]/otazka5_1[[#This Row],[sum_GDP]]-1</f>
        <v>2.1781966463358282E-2</v>
      </c>
      <c r="H622" s="6">
        <f>VLOOKUP(otazka5_1[[#This Row],[year]],'otazka5-3'!A:D,4,FALSE)</f>
        <v>8.65414159438882E-3</v>
      </c>
      <c r="I622" s="11">
        <f>otazka5_1[[#This Row],[difference_food]]</f>
        <v>8.65414159438882E-3</v>
      </c>
      <c r="J622" s="11">
        <f>otazka5_1[[#This Row],[difference_food]]-otazka5_1[[#This Row],[difference]]</f>
        <v>-1.3127824868969462E-2</v>
      </c>
    </row>
    <row r="623" spans="1:10" x14ac:dyDescent="0.3">
      <c r="A623">
        <v>2010</v>
      </c>
      <c r="B623">
        <v>6298035515.6396637</v>
      </c>
      <c r="C623">
        <v>400664</v>
      </c>
      <c r="D623" t="str">
        <f>_xlfn.CONCAT(otazka5_1[[#This Row],[year]],otazka5_1[[#This Row],[region_in_world]])</f>
        <v>2010Micronesia</v>
      </c>
      <c r="E623" t="s">
        <v>81</v>
      </c>
      <c r="F623">
        <f>VLOOKUP(otazka5_1[[#This Row],[compare_value]],'otazka5-2'!B:C,2,FALSE)</f>
        <v>6261570201.2994928</v>
      </c>
      <c r="G623" s="6">
        <f>otazka5_1[[#This Row],[sum_GDP_prev_year]]/otazka5_1[[#This Row],[sum_GDP]]-1</f>
        <v>-5.7899505726218825E-3</v>
      </c>
      <c r="H623" s="6">
        <f>VLOOKUP(otazka5_1[[#This Row],[year]],'otazka5-3'!A:D,4,FALSE)</f>
        <v>1.7649010596465953E-2</v>
      </c>
      <c r="I623" s="11">
        <f>otazka5_1[[#This Row],[difference_food]]</f>
        <v>1.7649010596465953E-2</v>
      </c>
      <c r="J623" s="11">
        <f>otazka5_1[[#This Row],[difference_food]]-otazka5_1[[#This Row],[difference]]</f>
        <v>2.3438961169087835E-2</v>
      </c>
    </row>
    <row r="624" spans="1:10" x14ac:dyDescent="0.3">
      <c r="A624">
        <v>2011</v>
      </c>
      <c r="B624">
        <v>6261570201.2994928</v>
      </c>
      <c r="C624">
        <v>402779</v>
      </c>
      <c r="D624" t="str">
        <f>_xlfn.CONCAT(otazka5_1[[#This Row],[year]],otazka5_1[[#This Row],[region_in_world]])</f>
        <v>2011Micronesia</v>
      </c>
      <c r="E624" t="s">
        <v>81</v>
      </c>
      <c r="F624">
        <f>VLOOKUP(otazka5_1[[#This Row],[compare_value]],'otazka5-2'!B:C,2,FALSE)</f>
        <v>6386336670.9075775</v>
      </c>
      <c r="G624" s="6">
        <f>otazka5_1[[#This Row],[sum_GDP_prev_year]]/otazka5_1[[#This Row],[sum_GDP]]-1</f>
        <v>1.9925747950919837E-2</v>
      </c>
      <c r="H624" s="6">
        <f>VLOOKUP(otazka5_1[[#This Row],[year]],'otazka5-3'!A:D,4,FALSE)</f>
        <v>0.13767871884343497</v>
      </c>
      <c r="I624" s="11">
        <f>otazka5_1[[#This Row],[difference_food]]</f>
        <v>0.13767871884343497</v>
      </c>
      <c r="J624" s="11">
        <f>otazka5_1[[#This Row],[difference_food]]-otazka5_1[[#This Row],[difference]]</f>
        <v>0.11775297089251513</v>
      </c>
    </row>
    <row r="625" spans="1:10" x14ac:dyDescent="0.3">
      <c r="A625">
        <v>2012</v>
      </c>
      <c r="B625">
        <v>6386336670.9075775</v>
      </c>
      <c r="C625">
        <v>405138</v>
      </c>
      <c r="D625" t="str">
        <f>_xlfn.CONCAT(otazka5_1[[#This Row],[year]],otazka5_1[[#This Row],[region_in_world]])</f>
        <v>2012Micronesia</v>
      </c>
      <c r="E625" t="s">
        <v>81</v>
      </c>
      <c r="F625">
        <f>VLOOKUP(otazka5_1[[#This Row],[compare_value]],'otazka5-2'!B:C,2,FALSE)</f>
        <v>6516110125.2676926</v>
      </c>
      <c r="G625" s="6">
        <f>otazka5_1[[#This Row],[sum_GDP_prev_year]]/otazka5_1[[#This Row],[sum_GDP]]-1</f>
        <v>2.0320484347667866E-2</v>
      </c>
      <c r="H625" s="6">
        <f>VLOOKUP(otazka5_1[[#This Row],[year]],'otazka5-3'!A:D,4,FALSE)</f>
        <v>1.4444120421939211E-2</v>
      </c>
      <c r="I625" s="11">
        <f>otazka5_1[[#This Row],[difference_food]]</f>
        <v>1.4444120421939211E-2</v>
      </c>
      <c r="J625" s="11">
        <f>otazka5_1[[#This Row],[difference_food]]-otazka5_1[[#This Row],[difference]]</f>
        <v>-5.876363925728656E-3</v>
      </c>
    </row>
    <row r="626" spans="1:10" x14ac:dyDescent="0.3">
      <c r="A626">
        <v>2013</v>
      </c>
      <c r="B626">
        <v>6516110125.2676926</v>
      </c>
      <c r="C626">
        <v>407832</v>
      </c>
      <c r="D626" t="str">
        <f>_xlfn.CONCAT(otazka5_1[[#This Row],[year]],otazka5_1[[#This Row],[region_in_world]])</f>
        <v>2013Micronesia</v>
      </c>
      <c r="E626" t="s">
        <v>81</v>
      </c>
      <c r="F626">
        <f>VLOOKUP(otazka5_1[[#This Row],[compare_value]],'otazka5-2'!B:C,2,FALSE)</f>
        <v>6670076721.1123466</v>
      </c>
      <c r="G626" s="6">
        <f>otazka5_1[[#This Row],[sum_GDP_prev_year]]/otazka5_1[[#This Row],[sum_GDP]]-1</f>
        <v>2.3628605546062387E-2</v>
      </c>
      <c r="H626" s="6">
        <f>VLOOKUP(otazka5_1[[#This Row],[year]],'otazka5-3'!A:D,4,FALSE)</f>
        <v>9.2990573663269682E-3</v>
      </c>
      <c r="I626" s="11">
        <f>otazka5_1[[#This Row],[difference_food]]</f>
        <v>9.2990573663269682E-3</v>
      </c>
      <c r="J626" s="11">
        <f>otazka5_1[[#This Row],[difference_food]]-otazka5_1[[#This Row],[difference]]</f>
        <v>-1.4329548179735419E-2</v>
      </c>
    </row>
    <row r="627" spans="1:10" x14ac:dyDescent="0.3">
      <c r="A627">
        <v>2014</v>
      </c>
      <c r="B627">
        <v>6670076721.1123466</v>
      </c>
      <c r="C627">
        <v>410792</v>
      </c>
      <c r="D627" t="str">
        <f>_xlfn.CONCAT(otazka5_1[[#This Row],[year]],otazka5_1[[#This Row],[region_in_world]])</f>
        <v>2014Micronesia</v>
      </c>
      <c r="E627" t="s">
        <v>81</v>
      </c>
      <c r="F627">
        <f>VLOOKUP(otazka5_1[[#This Row],[compare_value]],'otazka5-2'!B:C,2,FALSE)</f>
        <v>6779969098.8446293</v>
      </c>
      <c r="G627" s="6">
        <f>otazka5_1[[#This Row],[sum_GDP_prev_year]]/otazka5_1[[#This Row],[sum_GDP]]-1</f>
        <v>1.6475429343181025E-2</v>
      </c>
      <c r="H627" s="6">
        <f>VLOOKUP(otazka5_1[[#This Row],[year]],'otazka5-3'!A:D,4,FALSE)</f>
        <v>-2.2781240624816346E-2</v>
      </c>
      <c r="I627" s="11">
        <f>otazka5_1[[#This Row],[difference_food]]</f>
        <v>-2.2781240624816346E-2</v>
      </c>
      <c r="J627" s="11">
        <f>otazka5_1[[#This Row],[difference_food]]-otazka5_1[[#This Row],[difference]]</f>
        <v>-3.9256669967997371E-2</v>
      </c>
    </row>
    <row r="628" spans="1:10" x14ac:dyDescent="0.3">
      <c r="A628">
        <v>2015</v>
      </c>
      <c r="B628">
        <v>6779969098.8446293</v>
      </c>
      <c r="C628">
        <v>414040</v>
      </c>
      <c r="D628" t="str">
        <f>_xlfn.CONCAT(otazka5_1[[#This Row],[year]],otazka5_1[[#This Row],[region_in_world]])</f>
        <v>2015Micronesia</v>
      </c>
      <c r="E628" t="s">
        <v>81</v>
      </c>
      <c r="F628">
        <f>VLOOKUP(otazka5_1[[#This Row],[compare_value]],'otazka5-2'!B:C,2,FALSE)</f>
        <v>7045383166.9334898</v>
      </c>
      <c r="G628" s="6">
        <f>otazka5_1[[#This Row],[sum_GDP_prev_year]]/otazka5_1[[#This Row],[sum_GDP]]-1</f>
        <v>3.9146796131281691E-2</v>
      </c>
      <c r="H628" s="6">
        <f>VLOOKUP(otazka5_1[[#This Row],[year]],'otazka5-3'!A:D,4,FALSE)</f>
        <v>-2.29841469308254E-2</v>
      </c>
      <c r="I628" s="11">
        <f>otazka5_1[[#This Row],[difference_food]]</f>
        <v>-2.29841469308254E-2</v>
      </c>
      <c r="J628" s="11">
        <f>otazka5_1[[#This Row],[difference_food]]-otazka5_1[[#This Row],[difference]]</f>
        <v>-6.2130943062107091E-2</v>
      </c>
    </row>
    <row r="629" spans="1:10" x14ac:dyDescent="0.3">
      <c r="A629">
        <v>2016</v>
      </c>
      <c r="B629">
        <v>7045383166.9334898</v>
      </c>
      <c r="C629">
        <v>417579</v>
      </c>
      <c r="D629" t="str">
        <f>_xlfn.CONCAT(otazka5_1[[#This Row],[year]],otazka5_1[[#This Row],[region_in_world]])</f>
        <v>2016Micronesia</v>
      </c>
      <c r="E629" t="s">
        <v>81</v>
      </c>
      <c r="F629">
        <f>VLOOKUP(otazka5_1[[#This Row],[compare_value]],'otazka5-2'!B:C,2,FALSE)</f>
        <v>7336603008.4471512</v>
      </c>
      <c r="G629" s="6">
        <f>otazka5_1[[#This Row],[sum_GDP_prev_year]]/otazka5_1[[#This Row],[sum_GDP]]-1</f>
        <v>4.1334847887402493E-2</v>
      </c>
      <c r="H629" s="6">
        <f>VLOOKUP(otazka5_1[[#This Row],[year]],'otazka5-3'!A:D,4,FALSE)</f>
        <v>0.1264461416755307</v>
      </c>
      <c r="I629" s="11">
        <f>otazka5_1[[#This Row],[difference_food]]</f>
        <v>0.1264461416755307</v>
      </c>
      <c r="J629" s="11">
        <f>otazka5_1[[#This Row],[difference_food]]-otazka5_1[[#This Row],[difference]]</f>
        <v>8.5111293788128206E-2</v>
      </c>
    </row>
    <row r="630" spans="1:10" x14ac:dyDescent="0.3">
      <c r="A630">
        <v>2017</v>
      </c>
      <c r="B630">
        <v>7336603008.4471512</v>
      </c>
      <c r="C630">
        <v>421426</v>
      </c>
      <c r="D630" t="str">
        <f>_xlfn.CONCAT(otazka5_1[[#This Row],[year]],otazka5_1[[#This Row],[region_in_world]])</f>
        <v>2017Micronesia</v>
      </c>
      <c r="E630" t="s">
        <v>81</v>
      </c>
      <c r="F630">
        <f>VLOOKUP(otazka5_1[[#This Row],[compare_value]],'otazka5-2'!B:C,2,FALSE)</f>
        <v>7059722983.4776669</v>
      </c>
      <c r="G630" s="6">
        <f>otazka5_1[[#This Row],[sum_GDP_prev_year]]/otazka5_1[[#This Row],[sum_GDP]]-1</f>
        <v>-3.7739540309144837E-2</v>
      </c>
      <c r="H630" s="6">
        <f>VLOOKUP(otazka5_1[[#This Row],[year]],'otazka5-3'!A:D,4,FALSE)</f>
        <v>2.5880996588368621E-2</v>
      </c>
      <c r="I630" s="11">
        <f>otazka5_1[[#This Row],[difference_food]]</f>
        <v>2.5880996588368621E-2</v>
      </c>
      <c r="J630" s="11">
        <f>otazka5_1[[#This Row],[difference_food]]-otazka5_1[[#This Row],[difference]]</f>
        <v>6.3620536897513458E-2</v>
      </c>
    </row>
    <row r="631" spans="1:10" hidden="1" x14ac:dyDescent="0.3">
      <c r="A631">
        <v>2018</v>
      </c>
      <c r="B631">
        <v>7059722983.4776669</v>
      </c>
      <c r="C631">
        <v>425502</v>
      </c>
      <c r="D631" t="str">
        <f>_xlfn.CONCAT(otazka5_1[[#This Row],[year]],otazka5_1[[#This Row],[region_in_world]])</f>
        <v>2018Micronesia</v>
      </c>
      <c r="E631" t="s">
        <v>81</v>
      </c>
      <c r="F631">
        <f>VLOOKUP(otazka5_1[[#This Row],[compare_value]],'otazka5-2'!B:C,2,FALSE)</f>
        <v>7052921895.2985678</v>
      </c>
      <c r="G631" s="6">
        <f>otazka5_1[[#This Row],[sum_GDP_prev_year]]/otazka5_1[[#This Row],[sum_GDP]]-1</f>
        <v>-9.6336473754221608E-4</v>
      </c>
      <c r="H631" s="6" t="e">
        <f>VLOOKUP(otazka5_1[[#This Row],[year]],'otazka5-3'!A:D,4,FALSE)</f>
        <v>#N/A</v>
      </c>
      <c r="I631" s="11" t="e">
        <f>otazka5_1[[#This Row],[difference_food]]</f>
        <v>#N/A</v>
      </c>
      <c r="J631" s="11" t="e">
        <f>otazka5_1[[#This Row],[difference_food]]-otazka5_1[[#This Row],[difference]]</f>
        <v>#N/A</v>
      </c>
    </row>
    <row r="632" spans="1:10" hidden="1" x14ac:dyDescent="0.3">
      <c r="A632">
        <v>2019</v>
      </c>
      <c r="B632">
        <v>7052921895.2985678</v>
      </c>
      <c r="C632">
        <v>429672</v>
      </c>
      <c r="D632" t="str">
        <f>_xlfn.CONCAT(otazka5_1[[#This Row],[year]],otazka5_1[[#This Row],[region_in_world]])</f>
        <v>2019Micronesia</v>
      </c>
      <c r="E632" t="s">
        <v>81</v>
      </c>
      <c r="F632">
        <f>VLOOKUP(otazka5_1[[#This Row],[compare_value]],'otazka5-2'!B:C,2,FALSE)</f>
        <v>215915628.89115199</v>
      </c>
      <c r="G632" s="6">
        <f>otazka5_1[[#This Row],[sum_GDP_prev_year]]/otazka5_1[[#This Row],[sum_GDP]]-1</f>
        <v>-0.96938635758392844</v>
      </c>
      <c r="H632" s="6" t="e">
        <f>VLOOKUP(otazka5_1[[#This Row],[year]],'otazka5-3'!A:D,4,FALSE)</f>
        <v>#N/A</v>
      </c>
      <c r="I632" s="11" t="e">
        <f>otazka5_1[[#This Row],[difference_food]]</f>
        <v>#N/A</v>
      </c>
      <c r="J632" s="11" t="e">
        <f>otazka5_1[[#This Row],[difference_food]]-otazka5_1[[#This Row],[difference]]</f>
        <v>#N/A</v>
      </c>
    </row>
    <row r="633" spans="1:10" hidden="1" x14ac:dyDescent="0.3">
      <c r="A633">
        <v>2020</v>
      </c>
      <c r="B633">
        <v>215915628.89115199</v>
      </c>
      <c r="C633">
        <v>119446</v>
      </c>
      <c r="D633" t="str">
        <f>_xlfn.CONCAT(otazka5_1[[#This Row],[year]],otazka5_1[[#This Row],[region_in_world]])</f>
        <v>2020Micronesia</v>
      </c>
      <c r="E633" t="s">
        <v>81</v>
      </c>
      <c r="F633" t="e">
        <f>VLOOKUP(otazka5_1[[#This Row],[compare_value]],'otazka5-2'!B:C,2,FALSE)</f>
        <v>#N/A</v>
      </c>
      <c r="G633" s="6" t="e">
        <f>otazka5_1[[#This Row],[sum_GDP_prev_year]]/otazka5_1[[#This Row],[sum_GDP]]-1</f>
        <v>#N/A</v>
      </c>
      <c r="H633" s="6" t="e">
        <f>VLOOKUP(otazka5_1[[#This Row],[year]],'otazka5-3'!A:D,4,FALSE)</f>
        <v>#N/A</v>
      </c>
      <c r="I633" s="11" t="e">
        <f>otazka5_1[[#This Row],[difference_food]]</f>
        <v>#N/A</v>
      </c>
      <c r="J633" s="11" t="e">
        <f>otazka5_1[[#This Row],[difference_food]]-otazka5_1[[#This Row],[difference]]</f>
        <v>#N/A</v>
      </c>
    </row>
    <row r="634" spans="1:10" hidden="1" x14ac:dyDescent="0.3">
      <c r="A634">
        <v>1960</v>
      </c>
      <c r="B634">
        <v>87223143378.607101</v>
      </c>
      <c r="C634">
        <v>27472339</v>
      </c>
      <c r="D634" t="str">
        <f>_xlfn.CONCAT(otazka5_1[[#This Row],[year]],otazka5_1[[#This Row],[region_in_world]])</f>
        <v>1960Middle East</v>
      </c>
      <c r="E634" t="s">
        <v>82</v>
      </c>
      <c r="F634">
        <f>VLOOKUP(otazka5_1[[#This Row],[compare_value]],'otazka5-2'!B:C,2,FALSE)</f>
        <v>88231503436.188004</v>
      </c>
      <c r="G634" s="6">
        <f>otazka5_1[[#This Row],[sum_GDP_prev_year]]/otazka5_1[[#This Row],[sum_GDP]]-1</f>
        <v>1.156069385396874E-2</v>
      </c>
      <c r="H634" s="6" t="e">
        <f>VLOOKUP(otazka5_1[[#This Row],[year]],'otazka5-3'!A:D,4,FALSE)</f>
        <v>#N/A</v>
      </c>
      <c r="I634" s="11" t="e">
        <f>otazka5_1[[#This Row],[difference_food]]</f>
        <v>#N/A</v>
      </c>
      <c r="J634" s="11" t="e">
        <f>otazka5_1[[#This Row],[difference_food]]-otazka5_1[[#This Row],[difference]]</f>
        <v>#N/A</v>
      </c>
    </row>
    <row r="635" spans="1:10" hidden="1" x14ac:dyDescent="0.3">
      <c r="A635">
        <v>1961</v>
      </c>
      <c r="B635">
        <v>88231503436.188004</v>
      </c>
      <c r="C635">
        <v>28146909</v>
      </c>
      <c r="D635" t="str">
        <f>_xlfn.CONCAT(otazka5_1[[#This Row],[year]],otazka5_1[[#This Row],[region_in_world]])</f>
        <v>1961Middle East</v>
      </c>
      <c r="E635" t="s">
        <v>82</v>
      </c>
      <c r="F635">
        <f>VLOOKUP(otazka5_1[[#This Row],[compare_value]],'otazka5-2'!B:C,2,FALSE)</f>
        <v>93147258636.787903</v>
      </c>
      <c r="G635" s="6">
        <f>otazka5_1[[#This Row],[sum_GDP_prev_year]]/otazka5_1[[#This Row],[sum_GDP]]-1</f>
        <v>5.5714285818048381E-2</v>
      </c>
      <c r="H635" s="6" t="e">
        <f>VLOOKUP(otazka5_1[[#This Row],[year]],'otazka5-3'!A:D,4,FALSE)</f>
        <v>#N/A</v>
      </c>
      <c r="I635" s="11" t="e">
        <f>otazka5_1[[#This Row],[difference_food]]</f>
        <v>#N/A</v>
      </c>
      <c r="J635" s="11" t="e">
        <f>otazka5_1[[#This Row],[difference_food]]-otazka5_1[[#This Row],[difference]]</f>
        <v>#N/A</v>
      </c>
    </row>
    <row r="636" spans="1:10" hidden="1" x14ac:dyDescent="0.3">
      <c r="A636">
        <v>1962</v>
      </c>
      <c r="B636">
        <v>93147258636.787903</v>
      </c>
      <c r="C636">
        <v>28832831</v>
      </c>
      <c r="D636" t="str">
        <f>_xlfn.CONCAT(otazka5_1[[#This Row],[year]],otazka5_1[[#This Row],[region_in_world]])</f>
        <v>1962Middle East</v>
      </c>
      <c r="E636" t="s">
        <v>82</v>
      </c>
      <c r="F636">
        <f>VLOOKUP(otazka5_1[[#This Row],[compare_value]],'otazka5-2'!B:C,2,FALSE)</f>
        <v>101592273718.492</v>
      </c>
      <c r="G636" s="6">
        <f>otazka5_1[[#This Row],[sum_GDP_prev_year]]/otazka5_1[[#This Row],[sum_GDP]]-1</f>
        <v>9.0663055524092373E-2</v>
      </c>
      <c r="H636" s="6" t="e">
        <f>VLOOKUP(otazka5_1[[#This Row],[year]],'otazka5-3'!A:D,4,FALSE)</f>
        <v>#N/A</v>
      </c>
      <c r="I636" s="11" t="e">
        <f>otazka5_1[[#This Row],[difference_food]]</f>
        <v>#N/A</v>
      </c>
      <c r="J636" s="11" t="e">
        <f>otazka5_1[[#This Row],[difference_food]]-otazka5_1[[#This Row],[difference]]</f>
        <v>#N/A</v>
      </c>
    </row>
    <row r="637" spans="1:10" hidden="1" x14ac:dyDescent="0.3">
      <c r="A637">
        <v>1963</v>
      </c>
      <c r="B637">
        <v>101592273718.492</v>
      </c>
      <c r="C637">
        <v>29531362</v>
      </c>
      <c r="D637" t="str">
        <f>_xlfn.CONCAT(otazka5_1[[#This Row],[year]],otazka5_1[[#This Row],[region_in_world]])</f>
        <v>1963Middle East</v>
      </c>
      <c r="E637" t="s">
        <v>82</v>
      </c>
      <c r="F637">
        <f>VLOOKUP(otazka5_1[[#This Row],[compare_value]],'otazka5-2'!B:C,2,FALSE)</f>
        <v>107138253643.55099</v>
      </c>
      <c r="G637" s="6">
        <f>otazka5_1[[#This Row],[sum_GDP_prev_year]]/otazka5_1[[#This Row],[sum_GDP]]-1</f>
        <v>5.4590567983808125E-2</v>
      </c>
      <c r="H637" s="6" t="e">
        <f>VLOOKUP(otazka5_1[[#This Row],[year]],'otazka5-3'!A:D,4,FALSE)</f>
        <v>#N/A</v>
      </c>
      <c r="I637" s="11" t="e">
        <f>otazka5_1[[#This Row],[difference_food]]</f>
        <v>#N/A</v>
      </c>
      <c r="J637" s="11" t="e">
        <f>otazka5_1[[#This Row],[difference_food]]-otazka5_1[[#This Row],[difference]]</f>
        <v>#N/A</v>
      </c>
    </row>
    <row r="638" spans="1:10" hidden="1" x14ac:dyDescent="0.3">
      <c r="A638">
        <v>1964</v>
      </c>
      <c r="B638">
        <v>107138253643.55099</v>
      </c>
      <c r="C638">
        <v>30244258</v>
      </c>
      <c r="D638" t="str">
        <f>_xlfn.CONCAT(otazka5_1[[#This Row],[year]],otazka5_1[[#This Row],[region_in_world]])</f>
        <v>1964Middle East</v>
      </c>
      <c r="E638" t="s">
        <v>82</v>
      </c>
      <c r="F638">
        <f>VLOOKUP(otazka5_1[[#This Row],[compare_value]],'otazka5-2'!B:C,2,FALSE)</f>
        <v>118954958336.03496</v>
      </c>
      <c r="G638" s="6">
        <f>otazka5_1[[#This Row],[sum_GDP_prev_year]]/otazka5_1[[#This Row],[sum_GDP]]-1</f>
        <v>0.11029398268706281</v>
      </c>
      <c r="H638" s="6" t="e">
        <f>VLOOKUP(otazka5_1[[#This Row],[year]],'otazka5-3'!A:D,4,FALSE)</f>
        <v>#N/A</v>
      </c>
      <c r="I638" s="11" t="e">
        <f>otazka5_1[[#This Row],[difference_food]]</f>
        <v>#N/A</v>
      </c>
      <c r="J638" s="11" t="e">
        <f>otazka5_1[[#This Row],[difference_food]]-otazka5_1[[#This Row],[difference]]</f>
        <v>#N/A</v>
      </c>
    </row>
    <row r="639" spans="1:10" hidden="1" x14ac:dyDescent="0.3">
      <c r="A639">
        <v>1965</v>
      </c>
      <c r="B639">
        <v>118954958336.03496</v>
      </c>
      <c r="C639">
        <v>35519602</v>
      </c>
      <c r="D639" t="str">
        <f>_xlfn.CONCAT(otazka5_1[[#This Row],[year]],otazka5_1[[#This Row],[region_in_world]])</f>
        <v>1965Middle East</v>
      </c>
      <c r="E639" t="s">
        <v>82</v>
      </c>
      <c r="F639">
        <f>VLOOKUP(otazka5_1[[#This Row],[compare_value]],'otazka5-2'!B:C,2,FALSE)</f>
        <v>131936151026.96529</v>
      </c>
      <c r="G639" s="6">
        <f>otazka5_1[[#This Row],[sum_GDP_prev_year]]/otazka5_1[[#This Row],[sum_GDP]]-1</f>
        <v>0.1091269575687619</v>
      </c>
      <c r="H639" s="6" t="e">
        <f>VLOOKUP(otazka5_1[[#This Row],[year]],'otazka5-3'!A:D,4,FALSE)</f>
        <v>#N/A</v>
      </c>
      <c r="I639" s="11" t="e">
        <f>otazka5_1[[#This Row],[difference_food]]</f>
        <v>#N/A</v>
      </c>
      <c r="J639" s="11" t="e">
        <f>otazka5_1[[#This Row],[difference_food]]-otazka5_1[[#This Row],[difference]]</f>
        <v>#N/A</v>
      </c>
    </row>
    <row r="640" spans="1:10" hidden="1" x14ac:dyDescent="0.3">
      <c r="A640">
        <v>1966</v>
      </c>
      <c r="B640">
        <v>131936151026.96529</v>
      </c>
      <c r="C640">
        <v>36326211</v>
      </c>
      <c r="D640" t="str">
        <f>_xlfn.CONCAT(otazka5_1[[#This Row],[year]],otazka5_1[[#This Row],[region_in_world]])</f>
        <v>1966Middle East</v>
      </c>
      <c r="E640" t="s">
        <v>82</v>
      </c>
      <c r="F640">
        <f>VLOOKUP(otazka5_1[[#This Row],[compare_value]],'otazka5-2'!B:C,2,FALSE)</f>
        <v>139235656161.87344</v>
      </c>
      <c r="G640" s="6">
        <f>otazka5_1[[#This Row],[sum_GDP_prev_year]]/otazka5_1[[#This Row],[sum_GDP]]-1</f>
        <v>5.532604277213049E-2</v>
      </c>
      <c r="H640" s="6" t="e">
        <f>VLOOKUP(otazka5_1[[#This Row],[year]],'otazka5-3'!A:D,4,FALSE)</f>
        <v>#N/A</v>
      </c>
      <c r="I640" s="11" t="e">
        <f>otazka5_1[[#This Row],[difference_food]]</f>
        <v>#N/A</v>
      </c>
      <c r="J640" s="11" t="e">
        <f>otazka5_1[[#This Row],[difference_food]]-otazka5_1[[#This Row],[difference]]</f>
        <v>#N/A</v>
      </c>
    </row>
    <row r="641" spans="1:10" hidden="1" x14ac:dyDescent="0.3">
      <c r="A641">
        <v>1967</v>
      </c>
      <c r="B641">
        <v>139235656161.87344</v>
      </c>
      <c r="C641">
        <v>37143911</v>
      </c>
      <c r="D641" t="str">
        <f>_xlfn.CONCAT(otazka5_1[[#This Row],[year]],otazka5_1[[#This Row],[region_in_world]])</f>
        <v>1967Middle East</v>
      </c>
      <c r="E641" t="s">
        <v>82</v>
      </c>
      <c r="F641">
        <f>VLOOKUP(otazka5_1[[#This Row],[compare_value]],'otazka5-2'!B:C,2,FALSE)</f>
        <v>240639365380.40445</v>
      </c>
      <c r="G641" s="6">
        <f>otazka5_1[[#This Row],[sum_GDP_prev_year]]/otazka5_1[[#This Row],[sum_GDP]]-1</f>
        <v>0.7282883710523147</v>
      </c>
      <c r="H641" s="6" t="e">
        <f>VLOOKUP(otazka5_1[[#This Row],[year]],'otazka5-3'!A:D,4,FALSE)</f>
        <v>#N/A</v>
      </c>
      <c r="I641" s="11" t="e">
        <f>otazka5_1[[#This Row],[difference_food]]</f>
        <v>#N/A</v>
      </c>
      <c r="J641" s="11" t="e">
        <f>otazka5_1[[#This Row],[difference_food]]-otazka5_1[[#This Row],[difference]]</f>
        <v>#N/A</v>
      </c>
    </row>
    <row r="642" spans="1:10" hidden="1" x14ac:dyDescent="0.3">
      <c r="A642">
        <v>1968</v>
      </c>
      <c r="B642">
        <v>240639365380.40445</v>
      </c>
      <c r="C642">
        <v>52626866</v>
      </c>
      <c r="D642" t="str">
        <f>_xlfn.CONCAT(otazka5_1[[#This Row],[year]],otazka5_1[[#This Row],[region_in_world]])</f>
        <v>1968Middle East</v>
      </c>
      <c r="E642" t="s">
        <v>82</v>
      </c>
      <c r="F642">
        <f>VLOOKUP(otazka5_1[[#This Row],[compare_value]],'otazka5-2'!B:C,2,FALSE)</f>
        <v>252904319300.79883</v>
      </c>
      <c r="G642" s="6">
        <f>otazka5_1[[#This Row],[sum_GDP_prev_year]]/otazka5_1[[#This Row],[sum_GDP]]-1</f>
        <v>5.0968194256188593E-2</v>
      </c>
      <c r="H642" s="6" t="e">
        <f>VLOOKUP(otazka5_1[[#This Row],[year]],'otazka5-3'!A:D,4,FALSE)</f>
        <v>#N/A</v>
      </c>
      <c r="I642" s="11" t="e">
        <f>otazka5_1[[#This Row],[difference_food]]</f>
        <v>#N/A</v>
      </c>
      <c r="J642" s="11" t="e">
        <f>otazka5_1[[#This Row],[difference_food]]-otazka5_1[[#This Row],[difference]]</f>
        <v>#N/A</v>
      </c>
    </row>
    <row r="643" spans="1:10" hidden="1" x14ac:dyDescent="0.3">
      <c r="A643">
        <v>1969</v>
      </c>
      <c r="B643">
        <v>252904319300.79883</v>
      </c>
      <c r="C643">
        <v>54021910</v>
      </c>
      <c r="D643" t="str">
        <f>_xlfn.CONCAT(otazka5_1[[#This Row],[year]],otazka5_1[[#This Row],[region_in_world]])</f>
        <v>1969Middle East</v>
      </c>
      <c r="E643" t="s">
        <v>82</v>
      </c>
      <c r="F643">
        <f>VLOOKUP(otazka5_1[[#This Row],[compare_value]],'otazka5-2'!B:C,2,FALSE)</f>
        <v>307812691982.66949</v>
      </c>
      <c r="G643" s="6">
        <f>otazka5_1[[#This Row],[sum_GDP_prev_year]]/otazka5_1[[#This Row],[sum_GDP]]-1</f>
        <v>0.21711124916203528</v>
      </c>
      <c r="H643" s="6" t="e">
        <f>VLOOKUP(otazka5_1[[#This Row],[year]],'otazka5-3'!A:D,4,FALSE)</f>
        <v>#N/A</v>
      </c>
      <c r="I643" s="11" t="e">
        <f>otazka5_1[[#This Row],[difference_food]]</f>
        <v>#N/A</v>
      </c>
      <c r="J643" s="11" t="e">
        <f>otazka5_1[[#This Row],[difference_food]]-otazka5_1[[#This Row],[difference]]</f>
        <v>#N/A</v>
      </c>
    </row>
    <row r="644" spans="1:10" hidden="1" x14ac:dyDescent="0.3">
      <c r="A644">
        <v>1970</v>
      </c>
      <c r="B644">
        <v>307812691982.66949</v>
      </c>
      <c r="C644">
        <v>55474404</v>
      </c>
      <c r="D644" t="str">
        <f>_xlfn.CONCAT(otazka5_1[[#This Row],[year]],otazka5_1[[#This Row],[region_in_world]])</f>
        <v>1970Middle East</v>
      </c>
      <c r="E644" t="s">
        <v>82</v>
      </c>
      <c r="F644">
        <f>VLOOKUP(otazka5_1[[#This Row],[compare_value]],'otazka5-2'!B:C,2,FALSE)</f>
        <v>343600628710.11554</v>
      </c>
      <c r="G644" s="6">
        <f>otazka5_1[[#This Row],[sum_GDP_prev_year]]/otazka5_1[[#This Row],[sum_GDP]]-1</f>
        <v>0.11626530568616378</v>
      </c>
      <c r="H644" s="6" t="e">
        <f>VLOOKUP(otazka5_1[[#This Row],[year]],'otazka5-3'!A:D,4,FALSE)</f>
        <v>#N/A</v>
      </c>
      <c r="I644" s="11" t="e">
        <f>otazka5_1[[#This Row],[difference_food]]</f>
        <v>#N/A</v>
      </c>
      <c r="J644" s="11" t="e">
        <f>otazka5_1[[#This Row],[difference_food]]-otazka5_1[[#This Row],[difference]]</f>
        <v>#N/A</v>
      </c>
    </row>
    <row r="645" spans="1:10" hidden="1" x14ac:dyDescent="0.3">
      <c r="A645">
        <v>1971</v>
      </c>
      <c r="B645">
        <v>343600628710.11554</v>
      </c>
      <c r="C645">
        <v>56989055</v>
      </c>
      <c r="D645" t="str">
        <f>_xlfn.CONCAT(otazka5_1[[#This Row],[year]],otazka5_1[[#This Row],[region_in_world]])</f>
        <v>1971Middle East</v>
      </c>
      <c r="E645" t="s">
        <v>82</v>
      </c>
      <c r="F645">
        <f>VLOOKUP(otazka5_1[[#This Row],[compare_value]],'otazka5-2'!B:C,2,FALSE)</f>
        <v>392363727280.401</v>
      </c>
      <c r="G645" s="6">
        <f>otazka5_1[[#This Row],[sum_GDP_prev_year]]/otazka5_1[[#This Row],[sum_GDP]]-1</f>
        <v>0.14191795502046434</v>
      </c>
      <c r="H645" s="6" t="e">
        <f>VLOOKUP(otazka5_1[[#This Row],[year]],'otazka5-3'!A:D,4,FALSE)</f>
        <v>#N/A</v>
      </c>
      <c r="I645" s="11" t="e">
        <f>otazka5_1[[#This Row],[difference_food]]</f>
        <v>#N/A</v>
      </c>
      <c r="J645" s="11" t="e">
        <f>otazka5_1[[#This Row],[difference_food]]-otazka5_1[[#This Row],[difference]]</f>
        <v>#N/A</v>
      </c>
    </row>
    <row r="646" spans="1:10" hidden="1" x14ac:dyDescent="0.3">
      <c r="A646">
        <v>1972</v>
      </c>
      <c r="B646">
        <v>392363727280.401</v>
      </c>
      <c r="C646">
        <v>58561586</v>
      </c>
      <c r="D646" t="str">
        <f>_xlfn.CONCAT(otazka5_1[[#This Row],[year]],otazka5_1[[#This Row],[region_in_world]])</f>
        <v>1972Middle East</v>
      </c>
      <c r="E646" t="s">
        <v>82</v>
      </c>
      <c r="F646">
        <f>VLOOKUP(otazka5_1[[#This Row],[compare_value]],'otazka5-2'!B:C,2,FALSE)</f>
        <v>444432718957.01227</v>
      </c>
      <c r="G646" s="6">
        <f>otazka5_1[[#This Row],[sum_GDP_prev_year]]/otazka5_1[[#This Row],[sum_GDP]]-1</f>
        <v>0.13270592579369711</v>
      </c>
      <c r="H646" s="6" t="e">
        <f>VLOOKUP(otazka5_1[[#This Row],[year]],'otazka5-3'!A:D,4,FALSE)</f>
        <v>#N/A</v>
      </c>
      <c r="I646" s="11" t="e">
        <f>otazka5_1[[#This Row],[difference_food]]</f>
        <v>#N/A</v>
      </c>
      <c r="J646" s="11" t="e">
        <f>otazka5_1[[#This Row],[difference_food]]-otazka5_1[[#This Row],[difference]]</f>
        <v>#N/A</v>
      </c>
    </row>
    <row r="647" spans="1:10" hidden="1" x14ac:dyDescent="0.3">
      <c r="A647">
        <v>1973</v>
      </c>
      <c r="B647">
        <v>444432718957.01227</v>
      </c>
      <c r="C647">
        <v>60184624</v>
      </c>
      <c r="D647" t="str">
        <f>_xlfn.CONCAT(otazka5_1[[#This Row],[year]],otazka5_1[[#This Row],[region_in_world]])</f>
        <v>1973Middle East</v>
      </c>
      <c r="E647" t="s">
        <v>82</v>
      </c>
      <c r="F647">
        <f>VLOOKUP(otazka5_1[[#This Row],[compare_value]],'otazka5-2'!B:C,2,FALSE)</f>
        <v>497051896801.10718</v>
      </c>
      <c r="G647" s="6">
        <f>otazka5_1[[#This Row],[sum_GDP_prev_year]]/otazka5_1[[#This Row],[sum_GDP]]-1</f>
        <v>0.11839627372075756</v>
      </c>
      <c r="H647" s="6" t="e">
        <f>VLOOKUP(otazka5_1[[#This Row],[year]],'otazka5-3'!A:D,4,FALSE)</f>
        <v>#N/A</v>
      </c>
      <c r="I647" s="11" t="e">
        <f>otazka5_1[[#This Row],[difference_food]]</f>
        <v>#N/A</v>
      </c>
      <c r="J647" s="11" t="e">
        <f>otazka5_1[[#This Row],[difference_food]]-otazka5_1[[#This Row],[difference]]</f>
        <v>#N/A</v>
      </c>
    </row>
    <row r="648" spans="1:10" hidden="1" x14ac:dyDescent="0.3">
      <c r="A648">
        <v>1974</v>
      </c>
      <c r="B648">
        <v>497051896801.10718</v>
      </c>
      <c r="C648">
        <v>61858324</v>
      </c>
      <c r="D648" t="str">
        <f>_xlfn.CONCAT(otazka5_1[[#This Row],[year]],otazka5_1[[#This Row],[region_in_world]])</f>
        <v>1974Middle East</v>
      </c>
      <c r="E648" t="s">
        <v>82</v>
      </c>
      <c r="F648">
        <f>VLOOKUP(otazka5_1[[#This Row],[compare_value]],'otazka5-2'!B:C,2,FALSE)</f>
        <v>550989789032.03735</v>
      </c>
      <c r="G648" s="6">
        <f>otazka5_1[[#This Row],[sum_GDP_prev_year]]/otazka5_1[[#This Row],[sum_GDP]]-1</f>
        <v>0.10851561492483985</v>
      </c>
      <c r="H648" s="6" t="e">
        <f>VLOOKUP(otazka5_1[[#This Row],[year]],'otazka5-3'!A:D,4,FALSE)</f>
        <v>#N/A</v>
      </c>
      <c r="I648" s="11" t="e">
        <f>otazka5_1[[#This Row],[difference_food]]</f>
        <v>#N/A</v>
      </c>
      <c r="J648" s="11" t="e">
        <f>otazka5_1[[#This Row],[difference_food]]-otazka5_1[[#This Row],[difference]]</f>
        <v>#N/A</v>
      </c>
    </row>
    <row r="649" spans="1:10" hidden="1" x14ac:dyDescent="0.3">
      <c r="A649">
        <v>1975</v>
      </c>
      <c r="B649">
        <v>550989789032.03735</v>
      </c>
      <c r="C649">
        <v>64772600</v>
      </c>
      <c r="D649" t="str">
        <f>_xlfn.CONCAT(otazka5_1[[#This Row],[year]],otazka5_1[[#This Row],[region_in_world]])</f>
        <v>1975Middle East</v>
      </c>
      <c r="E649" t="s">
        <v>82</v>
      </c>
      <c r="F649">
        <f>VLOOKUP(otazka5_1[[#This Row],[compare_value]],'otazka5-2'!B:C,2,FALSE)</f>
        <v>637302150490.83154</v>
      </c>
      <c r="G649" s="6">
        <f>otazka5_1[[#This Row],[sum_GDP_prev_year]]/otazka5_1[[#This Row],[sum_GDP]]-1</f>
        <v>0.1566496569935083</v>
      </c>
      <c r="H649" s="6" t="e">
        <f>VLOOKUP(otazka5_1[[#This Row],[year]],'otazka5-3'!A:D,4,FALSE)</f>
        <v>#N/A</v>
      </c>
      <c r="I649" s="11" t="e">
        <f>otazka5_1[[#This Row],[difference_food]]</f>
        <v>#N/A</v>
      </c>
      <c r="J649" s="11" t="e">
        <f>otazka5_1[[#This Row],[difference_food]]-otazka5_1[[#This Row],[difference]]</f>
        <v>#N/A</v>
      </c>
    </row>
    <row r="650" spans="1:10" hidden="1" x14ac:dyDescent="0.3">
      <c r="A650">
        <v>1976</v>
      </c>
      <c r="B650">
        <v>637302150490.83154</v>
      </c>
      <c r="C650">
        <v>68749628</v>
      </c>
      <c r="D650" t="str">
        <f>_xlfn.CONCAT(otazka5_1[[#This Row],[year]],otazka5_1[[#This Row],[region_in_world]])</f>
        <v>1976Middle East</v>
      </c>
      <c r="E650" t="s">
        <v>82</v>
      </c>
      <c r="F650">
        <f>VLOOKUP(otazka5_1[[#This Row],[compare_value]],'otazka5-2'!B:C,2,FALSE)</f>
        <v>682542497745.95679</v>
      </c>
      <c r="G650" s="6">
        <f>otazka5_1[[#This Row],[sum_GDP_prev_year]]/otazka5_1[[#This Row],[sum_GDP]]-1</f>
        <v>7.0987281653266843E-2</v>
      </c>
      <c r="H650" s="6" t="e">
        <f>VLOOKUP(otazka5_1[[#This Row],[year]],'otazka5-3'!A:D,4,FALSE)</f>
        <v>#N/A</v>
      </c>
      <c r="I650" s="11" t="e">
        <f>otazka5_1[[#This Row],[difference_food]]</f>
        <v>#N/A</v>
      </c>
      <c r="J650" s="11" t="e">
        <f>otazka5_1[[#This Row],[difference_food]]-otazka5_1[[#This Row],[difference]]</f>
        <v>#N/A</v>
      </c>
    </row>
    <row r="651" spans="1:10" hidden="1" x14ac:dyDescent="0.3">
      <c r="A651">
        <v>1977</v>
      </c>
      <c r="B651">
        <v>682542497745.95679</v>
      </c>
      <c r="C651">
        <v>70708177</v>
      </c>
      <c r="D651" t="str">
        <f>_xlfn.CONCAT(otazka5_1[[#This Row],[year]],otazka5_1[[#This Row],[region_in_world]])</f>
        <v>1977Middle East</v>
      </c>
      <c r="E651" t="s">
        <v>82</v>
      </c>
      <c r="F651">
        <f>VLOOKUP(otazka5_1[[#This Row],[compare_value]],'otazka5-2'!B:C,2,FALSE)</f>
        <v>674343246293.50232</v>
      </c>
      <c r="G651" s="6">
        <f>otazka5_1[[#This Row],[sum_GDP_prev_year]]/otazka5_1[[#This Row],[sum_GDP]]-1</f>
        <v>-1.201280723109821E-2</v>
      </c>
      <c r="H651" s="6" t="e">
        <f>VLOOKUP(otazka5_1[[#This Row],[year]],'otazka5-3'!A:D,4,FALSE)</f>
        <v>#N/A</v>
      </c>
      <c r="I651" s="11" t="e">
        <f>otazka5_1[[#This Row],[difference_food]]</f>
        <v>#N/A</v>
      </c>
      <c r="J651" s="11" t="e">
        <f>otazka5_1[[#This Row],[difference_food]]-otazka5_1[[#This Row],[difference]]</f>
        <v>#N/A</v>
      </c>
    </row>
    <row r="652" spans="1:10" hidden="1" x14ac:dyDescent="0.3">
      <c r="A652">
        <v>1978</v>
      </c>
      <c r="B652">
        <v>674343246293.50232</v>
      </c>
      <c r="C652">
        <v>72724690</v>
      </c>
      <c r="D652" t="str">
        <f>_xlfn.CONCAT(otazka5_1[[#This Row],[year]],otazka5_1[[#This Row],[region_in_world]])</f>
        <v>1978Middle East</v>
      </c>
      <c r="E652" t="s">
        <v>82</v>
      </c>
      <c r="F652">
        <f>VLOOKUP(otazka5_1[[#This Row],[compare_value]],'otazka5-2'!B:C,2,FALSE)</f>
        <v>735058321312.43152</v>
      </c>
      <c r="G652" s="6">
        <f>otazka5_1[[#This Row],[sum_GDP_prev_year]]/otazka5_1[[#This Row],[sum_GDP]]-1</f>
        <v>9.0035861340121537E-2</v>
      </c>
      <c r="H652" s="6" t="e">
        <f>VLOOKUP(otazka5_1[[#This Row],[year]],'otazka5-3'!A:D,4,FALSE)</f>
        <v>#N/A</v>
      </c>
      <c r="I652" s="11" t="e">
        <f>otazka5_1[[#This Row],[difference_food]]</f>
        <v>#N/A</v>
      </c>
      <c r="J652" s="11" t="e">
        <f>otazka5_1[[#This Row],[difference_food]]-otazka5_1[[#This Row],[difference]]</f>
        <v>#N/A</v>
      </c>
    </row>
    <row r="653" spans="1:10" hidden="1" x14ac:dyDescent="0.3">
      <c r="A653">
        <v>1979</v>
      </c>
      <c r="B653">
        <v>735058321312.43152</v>
      </c>
      <c r="C653">
        <v>74828014</v>
      </c>
      <c r="D653" t="str">
        <f>_xlfn.CONCAT(otazka5_1[[#This Row],[year]],otazka5_1[[#This Row],[region_in_world]])</f>
        <v>1979Middle East</v>
      </c>
      <c r="E653" t="s">
        <v>82</v>
      </c>
      <c r="F653">
        <f>VLOOKUP(otazka5_1[[#This Row],[compare_value]],'otazka5-2'!B:C,2,FALSE)</f>
        <v>790689989624.73242</v>
      </c>
      <c r="G653" s="6">
        <f>otazka5_1[[#This Row],[sum_GDP_prev_year]]/otazka5_1[[#This Row],[sum_GDP]]-1</f>
        <v>7.5683339266157335E-2</v>
      </c>
      <c r="H653" s="6" t="e">
        <f>VLOOKUP(otazka5_1[[#This Row],[year]],'otazka5-3'!A:D,4,FALSE)</f>
        <v>#N/A</v>
      </c>
      <c r="I653" s="11" t="e">
        <f>otazka5_1[[#This Row],[difference_food]]</f>
        <v>#N/A</v>
      </c>
      <c r="J653" s="11" t="e">
        <f>otazka5_1[[#This Row],[difference_food]]-otazka5_1[[#This Row],[difference]]</f>
        <v>#N/A</v>
      </c>
    </row>
    <row r="654" spans="1:10" hidden="1" x14ac:dyDescent="0.3">
      <c r="A654">
        <v>1980</v>
      </c>
      <c r="B654">
        <v>790689989624.73242</v>
      </c>
      <c r="C654">
        <v>77385673</v>
      </c>
      <c r="D654" t="str">
        <f>_xlfn.CONCAT(otazka5_1[[#This Row],[year]],otazka5_1[[#This Row],[region_in_world]])</f>
        <v>1980Middle East</v>
      </c>
      <c r="E654" t="s">
        <v>82</v>
      </c>
      <c r="F654">
        <f>VLOOKUP(otazka5_1[[#This Row],[compare_value]],'otazka5-2'!B:C,2,FALSE)</f>
        <v>817410549224.37305</v>
      </c>
      <c r="G654" s="6">
        <f>otazka5_1[[#This Row],[sum_GDP_prev_year]]/otazka5_1[[#This Row],[sum_GDP]]-1</f>
        <v>3.3793977349229287E-2</v>
      </c>
      <c r="H654" s="6" t="e">
        <f>VLOOKUP(otazka5_1[[#This Row],[year]],'otazka5-3'!A:D,4,FALSE)</f>
        <v>#N/A</v>
      </c>
      <c r="I654" s="11" t="e">
        <f>otazka5_1[[#This Row],[difference_food]]</f>
        <v>#N/A</v>
      </c>
      <c r="J654" s="11" t="e">
        <f>otazka5_1[[#This Row],[difference_food]]-otazka5_1[[#This Row],[difference]]</f>
        <v>#N/A</v>
      </c>
    </row>
    <row r="655" spans="1:10" hidden="1" x14ac:dyDescent="0.3">
      <c r="A655">
        <v>1981</v>
      </c>
      <c r="B655">
        <v>817410549224.37305</v>
      </c>
      <c r="C655">
        <v>79694137</v>
      </c>
      <c r="D655" t="str">
        <f>_xlfn.CONCAT(otazka5_1[[#This Row],[year]],otazka5_1[[#This Row],[region_in_world]])</f>
        <v>1981Middle East</v>
      </c>
      <c r="E655" t="s">
        <v>82</v>
      </c>
      <c r="F655">
        <f>VLOOKUP(otazka5_1[[#This Row],[compare_value]],'otazka5-2'!B:C,2,FALSE)</f>
        <v>746058555517.08228</v>
      </c>
      <c r="G655" s="6">
        <f>otazka5_1[[#This Row],[sum_GDP_prev_year]]/otazka5_1[[#This Row],[sum_GDP]]-1</f>
        <v>-8.729027754167773E-2</v>
      </c>
      <c r="H655" s="6" t="e">
        <f>VLOOKUP(otazka5_1[[#This Row],[year]],'otazka5-3'!A:D,4,FALSE)</f>
        <v>#N/A</v>
      </c>
      <c r="I655" s="11" t="e">
        <f>otazka5_1[[#This Row],[difference_food]]</f>
        <v>#N/A</v>
      </c>
      <c r="J655" s="11" t="e">
        <f>otazka5_1[[#This Row],[difference_food]]-otazka5_1[[#This Row],[difference]]</f>
        <v>#N/A</v>
      </c>
    </row>
    <row r="656" spans="1:10" hidden="1" x14ac:dyDescent="0.3">
      <c r="A656">
        <v>1982</v>
      </c>
      <c r="B656">
        <v>746058555517.08228</v>
      </c>
      <c r="C656">
        <v>82085659</v>
      </c>
      <c r="D656" t="str">
        <f>_xlfn.CONCAT(otazka5_1[[#This Row],[year]],otazka5_1[[#This Row],[region_in_world]])</f>
        <v>1982Middle East</v>
      </c>
      <c r="E656" t="s">
        <v>82</v>
      </c>
      <c r="F656">
        <f>VLOOKUP(otazka5_1[[#This Row],[compare_value]],'otazka5-2'!B:C,2,FALSE)</f>
        <v>704041977024.51343</v>
      </c>
      <c r="G656" s="6">
        <f>otazka5_1[[#This Row],[sum_GDP_prev_year]]/otazka5_1[[#This Row],[sum_GDP]]-1</f>
        <v>-5.6318070722274349E-2</v>
      </c>
      <c r="H656" s="6" t="e">
        <f>VLOOKUP(otazka5_1[[#This Row],[year]],'otazka5-3'!A:D,4,FALSE)</f>
        <v>#N/A</v>
      </c>
      <c r="I656" s="11" t="e">
        <f>otazka5_1[[#This Row],[difference_food]]</f>
        <v>#N/A</v>
      </c>
      <c r="J656" s="11" t="e">
        <f>otazka5_1[[#This Row],[difference_food]]-otazka5_1[[#This Row],[difference]]</f>
        <v>#N/A</v>
      </c>
    </row>
    <row r="657" spans="1:10" hidden="1" x14ac:dyDescent="0.3">
      <c r="A657">
        <v>1983</v>
      </c>
      <c r="B657">
        <v>704041977024.51343</v>
      </c>
      <c r="C657">
        <v>84524637</v>
      </c>
      <c r="D657" t="str">
        <f>_xlfn.CONCAT(otazka5_1[[#This Row],[year]],otazka5_1[[#This Row],[region_in_world]])</f>
        <v>1983Middle East</v>
      </c>
      <c r="E657" t="s">
        <v>82</v>
      </c>
      <c r="F657">
        <f>VLOOKUP(otazka5_1[[#This Row],[compare_value]],'otazka5-2'!B:C,2,FALSE)</f>
        <v>718792295579.52869</v>
      </c>
      <c r="G657" s="6">
        <f>otazka5_1[[#This Row],[sum_GDP_prev_year]]/otazka5_1[[#This Row],[sum_GDP]]-1</f>
        <v>2.0950907810006525E-2</v>
      </c>
      <c r="H657" s="6" t="e">
        <f>VLOOKUP(otazka5_1[[#This Row],[year]],'otazka5-3'!A:D,4,FALSE)</f>
        <v>#N/A</v>
      </c>
      <c r="I657" s="11" t="e">
        <f>otazka5_1[[#This Row],[difference_food]]</f>
        <v>#N/A</v>
      </c>
      <c r="J657" s="11" t="e">
        <f>otazka5_1[[#This Row],[difference_food]]-otazka5_1[[#This Row],[difference]]</f>
        <v>#N/A</v>
      </c>
    </row>
    <row r="658" spans="1:10" hidden="1" x14ac:dyDescent="0.3">
      <c r="A658">
        <v>1984</v>
      </c>
      <c r="B658">
        <v>718792295579.52869</v>
      </c>
      <c r="C658">
        <v>86960031</v>
      </c>
      <c r="D658" t="str">
        <f>_xlfn.CONCAT(otazka5_1[[#This Row],[year]],otazka5_1[[#This Row],[region_in_world]])</f>
        <v>1984Middle East</v>
      </c>
      <c r="E658" t="s">
        <v>82</v>
      </c>
      <c r="F658">
        <f>VLOOKUP(otazka5_1[[#This Row],[compare_value]],'otazka5-2'!B:C,2,FALSE)</f>
        <v>707692167585.84766</v>
      </c>
      <c r="G658" s="6">
        <f>otazka5_1[[#This Row],[sum_GDP_prev_year]]/otazka5_1[[#This Row],[sum_GDP]]-1</f>
        <v>-1.5442747594743622E-2</v>
      </c>
      <c r="H658" s="6" t="e">
        <f>VLOOKUP(otazka5_1[[#This Row],[year]],'otazka5-3'!A:D,4,FALSE)</f>
        <v>#N/A</v>
      </c>
      <c r="I658" s="11" t="e">
        <f>otazka5_1[[#This Row],[difference_food]]</f>
        <v>#N/A</v>
      </c>
      <c r="J658" s="11" t="e">
        <f>otazka5_1[[#This Row],[difference_food]]-otazka5_1[[#This Row],[difference]]</f>
        <v>#N/A</v>
      </c>
    </row>
    <row r="659" spans="1:10" hidden="1" x14ac:dyDescent="0.3">
      <c r="A659">
        <v>1985</v>
      </c>
      <c r="B659">
        <v>707692167585.84766</v>
      </c>
      <c r="C659">
        <v>89359388</v>
      </c>
      <c r="D659" t="str">
        <f>_xlfn.CONCAT(otazka5_1[[#This Row],[year]],otazka5_1[[#This Row],[region_in_world]])</f>
        <v>1985Middle East</v>
      </c>
      <c r="E659" t="s">
        <v>82</v>
      </c>
      <c r="F659">
        <f>VLOOKUP(otazka5_1[[#This Row],[compare_value]],'otazka5-2'!B:C,2,FALSE)</f>
        <v>747372439047.24292</v>
      </c>
      <c r="G659" s="6">
        <f>otazka5_1[[#This Row],[sum_GDP_prev_year]]/otazka5_1[[#This Row],[sum_GDP]]-1</f>
        <v>5.6069959904680999E-2</v>
      </c>
      <c r="H659" s="6" t="e">
        <f>VLOOKUP(otazka5_1[[#This Row],[year]],'otazka5-3'!A:D,4,FALSE)</f>
        <v>#N/A</v>
      </c>
      <c r="I659" s="11" t="e">
        <f>otazka5_1[[#This Row],[difference_food]]</f>
        <v>#N/A</v>
      </c>
      <c r="J659" s="11" t="e">
        <f>otazka5_1[[#This Row],[difference_food]]-otazka5_1[[#This Row],[difference]]</f>
        <v>#N/A</v>
      </c>
    </row>
    <row r="660" spans="1:10" hidden="1" x14ac:dyDescent="0.3">
      <c r="A660">
        <v>1986</v>
      </c>
      <c r="B660">
        <v>747372439047.24292</v>
      </c>
      <c r="C660">
        <v>91705652</v>
      </c>
      <c r="D660" t="str">
        <f>_xlfn.CONCAT(otazka5_1[[#This Row],[year]],otazka5_1[[#This Row],[region_in_world]])</f>
        <v>1986Middle East</v>
      </c>
      <c r="E660" t="s">
        <v>82</v>
      </c>
      <c r="F660">
        <f>VLOOKUP(otazka5_1[[#This Row],[compare_value]],'otazka5-2'!B:C,2,FALSE)</f>
        <v>767708710691.13416</v>
      </c>
      <c r="G660" s="6">
        <f>otazka5_1[[#This Row],[sum_GDP_prev_year]]/otazka5_1[[#This Row],[sum_GDP]]-1</f>
        <v>2.7210358024194914E-2</v>
      </c>
      <c r="H660" s="6" t="e">
        <f>VLOOKUP(otazka5_1[[#This Row],[year]],'otazka5-3'!A:D,4,FALSE)</f>
        <v>#N/A</v>
      </c>
      <c r="I660" s="11" t="e">
        <f>otazka5_1[[#This Row],[difference_food]]</f>
        <v>#N/A</v>
      </c>
      <c r="J660" s="11" t="e">
        <f>otazka5_1[[#This Row],[difference_food]]-otazka5_1[[#This Row],[difference]]</f>
        <v>#N/A</v>
      </c>
    </row>
    <row r="661" spans="1:10" hidden="1" x14ac:dyDescent="0.3">
      <c r="A661">
        <v>1987</v>
      </c>
      <c r="B661">
        <v>767708710691.13416</v>
      </c>
      <c r="C661">
        <v>94004727</v>
      </c>
      <c r="D661" t="str">
        <f>_xlfn.CONCAT(otazka5_1[[#This Row],[year]],otazka5_1[[#This Row],[region_in_world]])</f>
        <v>1987Middle East</v>
      </c>
      <c r="E661" t="s">
        <v>82</v>
      </c>
      <c r="F661">
        <f>VLOOKUP(otazka5_1[[#This Row],[compare_value]],'otazka5-2'!B:C,2,FALSE)</f>
        <v>818053873141.67383</v>
      </c>
      <c r="G661" s="6">
        <f>otazka5_1[[#This Row],[sum_GDP_prev_year]]/otazka5_1[[#This Row],[sum_GDP]]-1</f>
        <v>6.5578469736543799E-2</v>
      </c>
      <c r="H661" s="6" t="e">
        <f>VLOOKUP(otazka5_1[[#This Row],[year]],'otazka5-3'!A:D,4,FALSE)</f>
        <v>#N/A</v>
      </c>
      <c r="I661" s="11" t="e">
        <f>otazka5_1[[#This Row],[difference_food]]</f>
        <v>#N/A</v>
      </c>
      <c r="J661" s="11" t="e">
        <f>otazka5_1[[#This Row],[difference_food]]-otazka5_1[[#This Row],[difference]]</f>
        <v>#N/A</v>
      </c>
    </row>
    <row r="662" spans="1:10" hidden="1" x14ac:dyDescent="0.3">
      <c r="A662">
        <v>1988</v>
      </c>
      <c r="B662">
        <v>818053873141.67383</v>
      </c>
      <c r="C662">
        <v>98974960</v>
      </c>
      <c r="D662" t="str">
        <f>_xlfn.CONCAT(otazka5_1[[#This Row],[year]],otazka5_1[[#This Row],[region_in_world]])</f>
        <v>1988Middle East</v>
      </c>
      <c r="E662" t="s">
        <v>82</v>
      </c>
      <c r="F662">
        <f>VLOOKUP(otazka5_1[[#This Row],[compare_value]],'otazka5-2'!B:C,2,FALSE)</f>
        <v>823942430441.2854</v>
      </c>
      <c r="G662" s="6">
        <f>otazka5_1[[#This Row],[sum_GDP_prev_year]]/otazka5_1[[#This Row],[sum_GDP]]-1</f>
        <v>7.1982512312998015E-3</v>
      </c>
      <c r="H662" s="6" t="e">
        <f>VLOOKUP(otazka5_1[[#This Row],[year]],'otazka5-3'!A:D,4,FALSE)</f>
        <v>#N/A</v>
      </c>
      <c r="I662" s="11" t="e">
        <f>otazka5_1[[#This Row],[difference_food]]</f>
        <v>#N/A</v>
      </c>
      <c r="J662" s="11" t="e">
        <f>otazka5_1[[#This Row],[difference_food]]-otazka5_1[[#This Row],[difference]]</f>
        <v>#N/A</v>
      </c>
    </row>
    <row r="663" spans="1:10" hidden="1" x14ac:dyDescent="0.3">
      <c r="A663">
        <v>1989</v>
      </c>
      <c r="B663">
        <v>823942430441.2854</v>
      </c>
      <c r="C663">
        <v>101281736</v>
      </c>
      <c r="D663" t="str">
        <f>_xlfn.CONCAT(otazka5_1[[#This Row],[year]],otazka5_1[[#This Row],[region_in_world]])</f>
        <v>1989Middle East</v>
      </c>
      <c r="E663" t="s">
        <v>82</v>
      </c>
      <c r="F663">
        <f>VLOOKUP(otazka5_1[[#This Row],[compare_value]],'otazka5-2'!B:C,2,FALSE)</f>
        <v>979848624339.65234</v>
      </c>
      <c r="G663" s="6">
        <f>otazka5_1[[#This Row],[sum_GDP_prev_year]]/otazka5_1[[#This Row],[sum_GDP]]-1</f>
        <v>0.1892197660155297</v>
      </c>
      <c r="H663" s="6" t="e">
        <f>VLOOKUP(otazka5_1[[#This Row],[year]],'otazka5-3'!A:D,4,FALSE)</f>
        <v>#N/A</v>
      </c>
      <c r="I663" s="11" t="e">
        <f>otazka5_1[[#This Row],[difference_food]]</f>
        <v>#N/A</v>
      </c>
      <c r="J663" s="11" t="e">
        <f>otazka5_1[[#This Row],[difference_food]]-otazka5_1[[#This Row],[difference]]</f>
        <v>#N/A</v>
      </c>
    </row>
    <row r="664" spans="1:10" hidden="1" x14ac:dyDescent="0.3">
      <c r="A664">
        <v>1990</v>
      </c>
      <c r="B664">
        <v>979848624339.65234</v>
      </c>
      <c r="C664">
        <v>126055866</v>
      </c>
      <c r="D664" t="str">
        <f>_xlfn.CONCAT(otazka5_1[[#This Row],[year]],otazka5_1[[#This Row],[region_in_world]])</f>
        <v>1990Middle East</v>
      </c>
      <c r="E664" t="s">
        <v>82</v>
      </c>
      <c r="F664">
        <f>VLOOKUP(otazka5_1[[#This Row],[compare_value]],'otazka5-2'!B:C,2,FALSE)</f>
        <v>985140642566.50696</v>
      </c>
      <c r="G664" s="6">
        <f>otazka5_1[[#This Row],[sum_GDP_prev_year]]/otazka5_1[[#This Row],[sum_GDP]]-1</f>
        <v>5.4008528413469481E-3</v>
      </c>
      <c r="H664" s="6" t="e">
        <f>VLOOKUP(otazka5_1[[#This Row],[year]],'otazka5-3'!A:D,4,FALSE)</f>
        <v>#N/A</v>
      </c>
      <c r="I664" s="11" t="e">
        <f>otazka5_1[[#This Row],[difference_food]]</f>
        <v>#N/A</v>
      </c>
      <c r="J664" s="11" t="e">
        <f>otazka5_1[[#This Row],[difference_food]]-otazka5_1[[#This Row],[difference]]</f>
        <v>#N/A</v>
      </c>
    </row>
    <row r="665" spans="1:10" hidden="1" x14ac:dyDescent="0.3">
      <c r="A665">
        <v>1991</v>
      </c>
      <c r="B665">
        <v>985140642566.50696</v>
      </c>
      <c r="C665">
        <v>129223019</v>
      </c>
      <c r="D665" t="str">
        <f>_xlfn.CONCAT(otazka5_1[[#This Row],[year]],otazka5_1[[#This Row],[region_in_world]])</f>
        <v>1991Middle East</v>
      </c>
      <c r="E665" t="s">
        <v>82</v>
      </c>
      <c r="F665">
        <f>VLOOKUP(otazka5_1[[#This Row],[compare_value]],'otazka5-2'!B:C,2,FALSE)</f>
        <v>1024628078434.7509</v>
      </c>
      <c r="G665" s="6">
        <f>otazka5_1[[#This Row],[sum_GDP_prev_year]]/otazka5_1[[#This Row],[sum_GDP]]-1</f>
        <v>4.0083044148265357E-2</v>
      </c>
      <c r="H665" s="6" t="e">
        <f>VLOOKUP(otazka5_1[[#This Row],[year]],'otazka5-3'!A:D,4,FALSE)</f>
        <v>#N/A</v>
      </c>
      <c r="I665" s="11" t="e">
        <f>otazka5_1[[#This Row],[difference_food]]</f>
        <v>#N/A</v>
      </c>
      <c r="J665" s="11" t="e">
        <f>otazka5_1[[#This Row],[difference_food]]-otazka5_1[[#This Row],[difference]]</f>
        <v>#N/A</v>
      </c>
    </row>
    <row r="666" spans="1:10" hidden="1" x14ac:dyDescent="0.3">
      <c r="A666">
        <v>1992</v>
      </c>
      <c r="B666">
        <v>1024628078434.7509</v>
      </c>
      <c r="C666">
        <v>132500505</v>
      </c>
      <c r="D666" t="str">
        <f>_xlfn.CONCAT(otazka5_1[[#This Row],[year]],otazka5_1[[#This Row],[region_in_world]])</f>
        <v>1992Middle East</v>
      </c>
      <c r="E666" t="s">
        <v>82</v>
      </c>
      <c r="F666">
        <f>VLOOKUP(otazka5_1[[#This Row],[compare_value]],'otazka5-2'!B:C,2,FALSE)</f>
        <v>1060673233096.3944</v>
      </c>
      <c r="G666" s="6">
        <f>otazka5_1[[#This Row],[sum_GDP_prev_year]]/otazka5_1[[#This Row],[sum_GDP]]-1</f>
        <v>3.5178769175159719E-2</v>
      </c>
      <c r="H666" s="6" t="e">
        <f>VLOOKUP(otazka5_1[[#This Row],[year]],'otazka5-3'!A:D,4,FALSE)</f>
        <v>#N/A</v>
      </c>
      <c r="I666" s="11" t="e">
        <f>otazka5_1[[#This Row],[difference_food]]</f>
        <v>#N/A</v>
      </c>
      <c r="J666" s="11" t="e">
        <f>otazka5_1[[#This Row],[difference_food]]-otazka5_1[[#This Row],[difference]]</f>
        <v>#N/A</v>
      </c>
    </row>
    <row r="667" spans="1:10" hidden="1" x14ac:dyDescent="0.3">
      <c r="A667">
        <v>1993</v>
      </c>
      <c r="B667">
        <v>1060673233096.3944</v>
      </c>
      <c r="C667">
        <v>135823376</v>
      </c>
      <c r="D667" t="str">
        <f>_xlfn.CONCAT(otazka5_1[[#This Row],[year]],otazka5_1[[#This Row],[region_in_world]])</f>
        <v>1993Middle East</v>
      </c>
      <c r="E667" t="s">
        <v>82</v>
      </c>
      <c r="F667">
        <f>VLOOKUP(otazka5_1[[#This Row],[compare_value]],'otazka5-2'!B:C,2,FALSE)</f>
        <v>1055829009045.0571</v>
      </c>
      <c r="G667" s="6">
        <f>otazka5_1[[#This Row],[sum_GDP_prev_year]]/otazka5_1[[#This Row],[sum_GDP]]-1</f>
        <v>-4.5671219940147667E-3</v>
      </c>
      <c r="H667" s="6" t="e">
        <f>VLOOKUP(otazka5_1[[#This Row],[year]],'otazka5-3'!A:D,4,FALSE)</f>
        <v>#N/A</v>
      </c>
      <c r="I667" s="11" t="e">
        <f>otazka5_1[[#This Row],[difference_food]]</f>
        <v>#N/A</v>
      </c>
      <c r="J667" s="11" t="e">
        <f>otazka5_1[[#This Row],[difference_food]]-otazka5_1[[#This Row],[difference]]</f>
        <v>#N/A</v>
      </c>
    </row>
    <row r="668" spans="1:10" hidden="1" x14ac:dyDescent="0.3">
      <c r="A668">
        <v>1994</v>
      </c>
      <c r="B668">
        <v>1055829009045.0571</v>
      </c>
      <c r="C668">
        <v>138975592</v>
      </c>
      <c r="D668" t="str">
        <f>_xlfn.CONCAT(otazka5_1[[#This Row],[year]],otazka5_1[[#This Row],[region_in_world]])</f>
        <v>1994Middle East</v>
      </c>
      <c r="E668" t="s">
        <v>82</v>
      </c>
      <c r="F668">
        <f>VLOOKUP(otazka5_1[[#This Row],[compare_value]],'otazka5-2'!B:C,2,FALSE)</f>
        <v>1309108199035.896</v>
      </c>
      <c r="G668" s="6">
        <f>otazka5_1[[#This Row],[sum_GDP_prev_year]]/otazka5_1[[#This Row],[sum_GDP]]-1</f>
        <v>0.23988656100661299</v>
      </c>
      <c r="H668" s="6" t="e">
        <f>VLOOKUP(otazka5_1[[#This Row],[year]],'otazka5-3'!A:D,4,FALSE)</f>
        <v>#N/A</v>
      </c>
      <c r="I668" s="11" t="e">
        <f>otazka5_1[[#This Row],[difference_food]]</f>
        <v>#N/A</v>
      </c>
      <c r="J668" s="11" t="e">
        <f>otazka5_1[[#This Row],[difference_food]]-otazka5_1[[#This Row],[difference]]</f>
        <v>#N/A</v>
      </c>
    </row>
    <row r="669" spans="1:10" hidden="1" x14ac:dyDescent="0.3">
      <c r="A669">
        <v>1995</v>
      </c>
      <c r="B669">
        <v>1309108199035.896</v>
      </c>
      <c r="C669">
        <v>149054552</v>
      </c>
      <c r="D669" t="str">
        <f>_xlfn.CONCAT(otazka5_1[[#This Row],[year]],otazka5_1[[#This Row],[region_in_world]])</f>
        <v>1995Middle East</v>
      </c>
      <c r="E669" t="s">
        <v>82</v>
      </c>
      <c r="F669">
        <f>VLOOKUP(otazka5_1[[#This Row],[compare_value]],'otazka5-2'!B:C,2,FALSE)</f>
        <v>1376943288047.6665</v>
      </c>
      <c r="G669" s="6">
        <f>otazka5_1[[#This Row],[sum_GDP_prev_year]]/otazka5_1[[#This Row],[sum_GDP]]-1</f>
        <v>5.181778638444734E-2</v>
      </c>
      <c r="H669" s="6" t="e">
        <f>VLOOKUP(otazka5_1[[#This Row],[year]],'otazka5-3'!A:D,4,FALSE)</f>
        <v>#N/A</v>
      </c>
      <c r="I669" s="11" t="e">
        <f>otazka5_1[[#This Row],[difference_food]]</f>
        <v>#N/A</v>
      </c>
      <c r="J669" s="11" t="e">
        <f>otazka5_1[[#This Row],[difference_food]]-otazka5_1[[#This Row],[difference]]</f>
        <v>#N/A</v>
      </c>
    </row>
    <row r="670" spans="1:10" hidden="1" x14ac:dyDescent="0.3">
      <c r="A670">
        <v>1996</v>
      </c>
      <c r="B670">
        <v>1376943288047.6665</v>
      </c>
      <c r="C670">
        <v>152022609</v>
      </c>
      <c r="D670" t="str">
        <f>_xlfn.CONCAT(otazka5_1[[#This Row],[year]],otazka5_1[[#This Row],[region_in_world]])</f>
        <v>1996Middle East</v>
      </c>
      <c r="E670" t="s">
        <v>82</v>
      </c>
      <c r="F670">
        <f>VLOOKUP(otazka5_1[[#This Row],[compare_value]],'otazka5-2'!B:C,2,FALSE)</f>
        <v>1452985778572.1243</v>
      </c>
      <c r="G670" s="6">
        <f>otazka5_1[[#This Row],[sum_GDP_prev_year]]/otazka5_1[[#This Row],[sum_GDP]]-1</f>
        <v>5.5225579139338787E-2</v>
      </c>
      <c r="H670" s="6" t="e">
        <f>VLOOKUP(otazka5_1[[#This Row],[year]],'otazka5-3'!A:D,4,FALSE)</f>
        <v>#N/A</v>
      </c>
      <c r="I670" s="11" t="e">
        <f>otazka5_1[[#This Row],[difference_food]]</f>
        <v>#N/A</v>
      </c>
      <c r="J670" s="11" t="e">
        <f>otazka5_1[[#This Row],[difference_food]]-otazka5_1[[#This Row],[difference]]</f>
        <v>#N/A</v>
      </c>
    </row>
    <row r="671" spans="1:10" hidden="1" x14ac:dyDescent="0.3">
      <c r="A671">
        <v>1997</v>
      </c>
      <c r="B671">
        <v>1452985778572.1243</v>
      </c>
      <c r="C671">
        <v>154976663</v>
      </c>
      <c r="D671" t="str">
        <f>_xlfn.CONCAT(otazka5_1[[#This Row],[year]],otazka5_1[[#This Row],[region_in_world]])</f>
        <v>1997Middle East</v>
      </c>
      <c r="E671" t="s">
        <v>82</v>
      </c>
      <c r="F671">
        <f>VLOOKUP(otazka5_1[[#This Row],[compare_value]],'otazka5-2'!B:C,2,FALSE)</f>
        <v>1512751805394.7432</v>
      </c>
      <c r="G671" s="6">
        <f>otazka5_1[[#This Row],[sum_GDP_prev_year]]/otazka5_1[[#This Row],[sum_GDP]]-1</f>
        <v>4.113324968765486E-2</v>
      </c>
      <c r="H671" s="6" t="e">
        <f>VLOOKUP(otazka5_1[[#This Row],[year]],'otazka5-3'!A:D,4,FALSE)</f>
        <v>#N/A</v>
      </c>
      <c r="I671" s="11" t="e">
        <f>otazka5_1[[#This Row],[difference_food]]</f>
        <v>#N/A</v>
      </c>
      <c r="J671" s="11" t="e">
        <f>otazka5_1[[#This Row],[difference_food]]-otazka5_1[[#This Row],[difference]]</f>
        <v>#N/A</v>
      </c>
    </row>
    <row r="672" spans="1:10" hidden="1" x14ac:dyDescent="0.3">
      <c r="A672">
        <v>1998</v>
      </c>
      <c r="B672">
        <v>1512751805394.7432</v>
      </c>
      <c r="C672">
        <v>157969990</v>
      </c>
      <c r="D672" t="str">
        <f>_xlfn.CONCAT(otazka5_1[[#This Row],[year]],otazka5_1[[#This Row],[region_in_world]])</f>
        <v>1998Middle East</v>
      </c>
      <c r="E672" t="s">
        <v>82</v>
      </c>
      <c r="F672">
        <f>VLOOKUP(otazka5_1[[#This Row],[compare_value]],'otazka5-2'!B:C,2,FALSE)</f>
        <v>1509544756757.8115</v>
      </c>
      <c r="G672" s="6">
        <f>otazka5_1[[#This Row],[sum_GDP_prev_year]]/otazka5_1[[#This Row],[sum_GDP]]-1</f>
        <v>-2.1200097897716708E-3</v>
      </c>
      <c r="H672" s="6" t="e">
        <f>VLOOKUP(otazka5_1[[#This Row],[year]],'otazka5-3'!A:D,4,FALSE)</f>
        <v>#N/A</v>
      </c>
      <c r="I672" s="11" t="e">
        <f>otazka5_1[[#This Row],[difference_food]]</f>
        <v>#N/A</v>
      </c>
      <c r="J672" s="11" t="e">
        <f>otazka5_1[[#This Row],[difference_food]]-otazka5_1[[#This Row],[difference]]</f>
        <v>#N/A</v>
      </c>
    </row>
    <row r="673" spans="1:10" hidden="1" x14ac:dyDescent="0.3">
      <c r="A673">
        <v>1999</v>
      </c>
      <c r="B673">
        <v>1509544756757.8115</v>
      </c>
      <c r="C673">
        <v>161073776</v>
      </c>
      <c r="D673" t="str">
        <f>_xlfn.CONCAT(otazka5_1[[#This Row],[year]],otazka5_1[[#This Row],[region_in_world]])</f>
        <v>1999Middle East</v>
      </c>
      <c r="E673" t="s">
        <v>82</v>
      </c>
      <c r="F673">
        <f>VLOOKUP(otazka5_1[[#This Row],[compare_value]],'otazka5-2'!B:C,2,FALSE)</f>
        <v>1659817117378.1233</v>
      </c>
      <c r="G673" s="6">
        <f>otazka5_1[[#This Row],[sum_GDP_prev_year]]/otazka5_1[[#This Row],[sum_GDP]]-1</f>
        <v>9.9548131943477891E-2</v>
      </c>
      <c r="H673" s="6" t="e">
        <f>VLOOKUP(otazka5_1[[#This Row],[year]],'otazka5-3'!A:D,4,FALSE)</f>
        <v>#N/A</v>
      </c>
      <c r="I673" s="11" t="e">
        <f>otazka5_1[[#This Row],[difference_food]]</f>
        <v>#N/A</v>
      </c>
      <c r="J673" s="11" t="e">
        <f>otazka5_1[[#This Row],[difference_food]]-otazka5_1[[#This Row],[difference]]</f>
        <v>#N/A</v>
      </c>
    </row>
    <row r="674" spans="1:10" hidden="1" x14ac:dyDescent="0.3">
      <c r="A674">
        <v>2000</v>
      </c>
      <c r="B674">
        <v>1659817117378.1233</v>
      </c>
      <c r="C674">
        <v>164907821</v>
      </c>
      <c r="D674" t="str">
        <f>_xlfn.CONCAT(otazka5_1[[#This Row],[year]],otazka5_1[[#This Row],[region_in_world]])</f>
        <v>2000Middle East</v>
      </c>
      <c r="E674" t="s">
        <v>82</v>
      </c>
      <c r="F674">
        <f>VLOOKUP(otazka5_1[[#This Row],[compare_value]],'otazka5-2'!B:C,2,FALSE)</f>
        <v>1639160215723.9644</v>
      </c>
      <c r="G674" s="6">
        <f>otazka5_1[[#This Row],[sum_GDP_prev_year]]/otazka5_1[[#This Row],[sum_GDP]]-1</f>
        <v>-1.2445287759647261E-2</v>
      </c>
      <c r="H674" s="6" t="e">
        <f>VLOOKUP(otazka5_1[[#This Row],[year]],'otazka5-3'!A:D,4,FALSE)</f>
        <v>#N/A</v>
      </c>
      <c r="I674" s="11" t="e">
        <f>otazka5_1[[#This Row],[difference_food]]</f>
        <v>#N/A</v>
      </c>
      <c r="J674" s="11" t="e">
        <f>otazka5_1[[#This Row],[difference_food]]-otazka5_1[[#This Row],[difference]]</f>
        <v>#N/A</v>
      </c>
    </row>
    <row r="675" spans="1:10" hidden="1" x14ac:dyDescent="0.3">
      <c r="A675">
        <v>2001</v>
      </c>
      <c r="B675">
        <v>1639160215723.9644</v>
      </c>
      <c r="C675">
        <v>168318813</v>
      </c>
      <c r="D675" t="str">
        <f>_xlfn.CONCAT(otazka5_1[[#This Row],[year]],otazka5_1[[#This Row],[region_in_world]])</f>
        <v>2001Middle East</v>
      </c>
      <c r="E675" t="s">
        <v>82</v>
      </c>
      <c r="F675">
        <f>VLOOKUP(otazka5_1[[#This Row],[compare_value]],'otazka5-2'!B:C,2,FALSE)</f>
        <v>1666190750310.7175</v>
      </c>
      <c r="G675" s="6">
        <f>otazka5_1[[#This Row],[sum_GDP_prev_year]]/otazka5_1[[#This Row],[sum_GDP]]-1</f>
        <v>1.6490477457577146E-2</v>
      </c>
      <c r="H675" s="6" t="e">
        <f>VLOOKUP(otazka5_1[[#This Row],[year]],'otazka5-3'!A:D,4,FALSE)</f>
        <v>#N/A</v>
      </c>
      <c r="I675" s="11" t="e">
        <f>otazka5_1[[#This Row],[difference_food]]</f>
        <v>#N/A</v>
      </c>
      <c r="J675" s="11" t="e">
        <f>otazka5_1[[#This Row],[difference_food]]-otazka5_1[[#This Row],[difference]]</f>
        <v>#N/A</v>
      </c>
    </row>
    <row r="676" spans="1:10" hidden="1" x14ac:dyDescent="0.3">
      <c r="A676">
        <v>2002</v>
      </c>
      <c r="B676">
        <v>1666190750310.7175</v>
      </c>
      <c r="C676">
        <v>171884045</v>
      </c>
      <c r="D676" t="str">
        <f>_xlfn.CONCAT(otazka5_1[[#This Row],[year]],otazka5_1[[#This Row],[region_in_world]])</f>
        <v>2002Middle East</v>
      </c>
      <c r="E676" t="s">
        <v>82</v>
      </c>
      <c r="F676">
        <f>VLOOKUP(otazka5_1[[#This Row],[compare_value]],'otazka5-2'!B:C,2,FALSE)</f>
        <v>1737886382784.9219</v>
      </c>
      <c r="G676" s="6">
        <f>otazka5_1[[#This Row],[sum_GDP_prev_year]]/otazka5_1[[#This Row],[sum_GDP]]-1</f>
        <v>4.3029666597797611E-2</v>
      </c>
      <c r="H676" s="6" t="e">
        <f>VLOOKUP(otazka5_1[[#This Row],[year]],'otazka5-3'!A:D,4,FALSE)</f>
        <v>#N/A</v>
      </c>
      <c r="I676" s="11" t="e">
        <f>otazka5_1[[#This Row],[difference_food]]</f>
        <v>#N/A</v>
      </c>
      <c r="J676" s="11" t="e">
        <f>otazka5_1[[#This Row],[difference_food]]-otazka5_1[[#This Row],[difference]]</f>
        <v>#N/A</v>
      </c>
    </row>
    <row r="677" spans="1:10" hidden="1" x14ac:dyDescent="0.3">
      <c r="A677">
        <v>2003</v>
      </c>
      <c r="B677">
        <v>1737886382784.9219</v>
      </c>
      <c r="C677">
        <v>175605221</v>
      </c>
      <c r="D677" t="str">
        <f>_xlfn.CONCAT(otazka5_1[[#This Row],[year]],otazka5_1[[#This Row],[region_in_world]])</f>
        <v>2003Middle East</v>
      </c>
      <c r="E677" t="s">
        <v>82</v>
      </c>
      <c r="F677">
        <f>VLOOKUP(otazka5_1[[#This Row],[compare_value]],'otazka5-2'!B:C,2,FALSE)</f>
        <v>1917066725193.7878</v>
      </c>
      <c r="G677" s="6">
        <f>otazka5_1[[#This Row],[sum_GDP_prev_year]]/otazka5_1[[#This Row],[sum_GDP]]-1</f>
        <v>0.10310244914960065</v>
      </c>
      <c r="H677" s="6" t="e">
        <f>VLOOKUP(otazka5_1[[#This Row],[year]],'otazka5-3'!A:D,4,FALSE)</f>
        <v>#N/A</v>
      </c>
      <c r="I677" s="11" t="e">
        <f>otazka5_1[[#This Row],[difference_food]]</f>
        <v>#N/A</v>
      </c>
      <c r="J677" s="11" t="e">
        <f>otazka5_1[[#This Row],[difference_food]]-otazka5_1[[#This Row],[difference]]</f>
        <v>#N/A</v>
      </c>
    </row>
    <row r="678" spans="1:10" hidden="1" x14ac:dyDescent="0.3">
      <c r="A678">
        <v>2004</v>
      </c>
      <c r="B678">
        <v>1917066725193.7878</v>
      </c>
      <c r="C678">
        <v>179498910</v>
      </c>
      <c r="D678" t="str">
        <f>_xlfn.CONCAT(otazka5_1[[#This Row],[year]],otazka5_1[[#This Row],[region_in_world]])</f>
        <v>2004Middle East</v>
      </c>
      <c r="E678" t="s">
        <v>82</v>
      </c>
      <c r="F678">
        <f>VLOOKUP(otazka5_1[[#This Row],[compare_value]],'otazka5-2'!B:C,2,FALSE)</f>
        <v>2045264743188.1411</v>
      </c>
      <c r="G678" s="6">
        <f>otazka5_1[[#This Row],[sum_GDP_prev_year]]/otazka5_1[[#This Row],[sum_GDP]]-1</f>
        <v>6.6871964501597825E-2</v>
      </c>
      <c r="H678" s="6" t="e">
        <f>VLOOKUP(otazka5_1[[#This Row],[year]],'otazka5-3'!A:D,4,FALSE)</f>
        <v>#N/A</v>
      </c>
      <c r="I678" s="11" t="e">
        <f>otazka5_1[[#This Row],[difference_food]]</f>
        <v>#N/A</v>
      </c>
      <c r="J678" s="11" t="e">
        <f>otazka5_1[[#This Row],[difference_food]]-otazka5_1[[#This Row],[difference]]</f>
        <v>#N/A</v>
      </c>
    </row>
    <row r="679" spans="1:10" hidden="1" x14ac:dyDescent="0.3">
      <c r="A679">
        <v>2005</v>
      </c>
      <c r="B679">
        <v>2045264743188.1411</v>
      </c>
      <c r="C679">
        <v>183571308</v>
      </c>
      <c r="D679" t="str">
        <f>_xlfn.CONCAT(otazka5_1[[#This Row],[year]],otazka5_1[[#This Row],[region_in_world]])</f>
        <v>2005Middle East</v>
      </c>
      <c r="E679" t="s">
        <v>82</v>
      </c>
      <c r="F679">
        <f>VLOOKUP(otazka5_1[[#This Row],[compare_value]],'otazka5-2'!B:C,2,FALSE)</f>
        <v>2186556963832.6443</v>
      </c>
      <c r="G679" s="6">
        <f>otazka5_1[[#This Row],[sum_GDP_prev_year]]/otazka5_1[[#This Row],[sum_GDP]]-1</f>
        <v>6.9082607087949999E-2</v>
      </c>
      <c r="H679" s="6" t="e">
        <f>VLOOKUP(otazka5_1[[#This Row],[year]],'otazka5-3'!A:D,4,FALSE)</f>
        <v>#N/A</v>
      </c>
      <c r="I679" s="11" t="e">
        <f>otazka5_1[[#This Row],[difference_food]]</f>
        <v>#N/A</v>
      </c>
      <c r="J679" s="11" t="e">
        <f>otazka5_1[[#This Row],[difference_food]]-otazka5_1[[#This Row],[difference]]</f>
        <v>#N/A</v>
      </c>
    </row>
    <row r="680" spans="1:10" x14ac:dyDescent="0.3">
      <c r="A680">
        <v>2006</v>
      </c>
      <c r="B680">
        <v>2186556963832.6443</v>
      </c>
      <c r="C680">
        <v>187800320</v>
      </c>
      <c r="D680" t="str">
        <f>_xlfn.CONCAT(otazka5_1[[#This Row],[year]],otazka5_1[[#This Row],[region_in_world]])</f>
        <v>2006Middle East</v>
      </c>
      <c r="E680" t="s">
        <v>82</v>
      </c>
      <c r="F680">
        <f>VLOOKUP(otazka5_1[[#This Row],[compare_value]],'otazka5-2'!B:C,2,FALSE)</f>
        <v>2294181444390.4473</v>
      </c>
      <c r="G680" s="6">
        <f>otazka5_1[[#This Row],[sum_GDP_prev_year]]/otazka5_1[[#This Row],[sum_GDP]]-1</f>
        <v>4.9220981816616494E-2</v>
      </c>
      <c r="H680" s="6">
        <f>VLOOKUP(otazka5_1[[#This Row],[year]],'otazka5-3'!A:D,4,FALSE)</f>
        <v>6.4814251988916327E-2</v>
      </c>
      <c r="I680" s="11">
        <f>otazka5_1[[#This Row],[difference_food]]</f>
        <v>6.4814251988916327E-2</v>
      </c>
      <c r="J680" s="11">
        <f>otazka5_1[[#This Row],[difference_food]]-otazka5_1[[#This Row],[difference]]</f>
        <v>1.5593270172299833E-2</v>
      </c>
    </row>
    <row r="681" spans="1:10" x14ac:dyDescent="0.3">
      <c r="A681">
        <v>2007</v>
      </c>
      <c r="B681">
        <v>2294181444390.4473</v>
      </c>
      <c r="C681">
        <v>192185116</v>
      </c>
      <c r="D681" t="str">
        <f>_xlfn.CONCAT(otazka5_1[[#This Row],[year]],otazka5_1[[#This Row],[region_in_world]])</f>
        <v>2007Middle East</v>
      </c>
      <c r="E681" t="s">
        <v>82</v>
      </c>
      <c r="F681">
        <f>VLOOKUP(otazka5_1[[#This Row],[compare_value]],'otazka5-2'!B:C,2,FALSE)</f>
        <v>2389916510368.02</v>
      </c>
      <c r="G681" s="6">
        <f>otazka5_1[[#This Row],[sum_GDP_prev_year]]/otazka5_1[[#This Row],[sum_GDP]]-1</f>
        <v>4.1729509325278746E-2</v>
      </c>
      <c r="H681" s="6">
        <f>VLOOKUP(otazka5_1[[#This Row],[year]],'otazka5-3'!A:D,4,FALSE)</f>
        <v>6.9690608567981593E-2</v>
      </c>
      <c r="I681" s="11">
        <f>otazka5_1[[#This Row],[difference_food]]</f>
        <v>6.9690608567981593E-2</v>
      </c>
      <c r="J681" s="11">
        <f>otazka5_1[[#This Row],[difference_food]]-otazka5_1[[#This Row],[difference]]</f>
        <v>2.7961099242702847E-2</v>
      </c>
    </row>
    <row r="682" spans="1:10" x14ac:dyDescent="0.3">
      <c r="A682">
        <v>2008</v>
      </c>
      <c r="B682">
        <v>2389916510368.02</v>
      </c>
      <c r="C682">
        <v>196863852</v>
      </c>
      <c r="D682" t="str">
        <f>_xlfn.CONCAT(otazka5_1[[#This Row],[year]],otazka5_1[[#This Row],[region_in_world]])</f>
        <v>2008Middle East</v>
      </c>
      <c r="E682" t="s">
        <v>82</v>
      </c>
      <c r="F682">
        <f>VLOOKUP(otazka5_1[[#This Row],[compare_value]],'otazka5-2'!B:C,2,FALSE)</f>
        <v>2347064368129.376</v>
      </c>
      <c r="G682" s="6">
        <f>otazka5_1[[#This Row],[sum_GDP_prev_year]]/otazka5_1[[#This Row],[sum_GDP]]-1</f>
        <v>-1.7930392987680288E-2</v>
      </c>
      <c r="H682" s="6">
        <f>VLOOKUP(otazka5_1[[#This Row],[year]],'otazka5-3'!A:D,4,FALSE)</f>
        <v>-6.6104853658739415E-2</v>
      </c>
      <c r="I682" s="11">
        <f>otazka5_1[[#This Row],[difference_food]]</f>
        <v>-6.6104853658739415E-2</v>
      </c>
      <c r="J682" s="11">
        <f>otazka5_1[[#This Row],[difference_food]]-otazka5_1[[#This Row],[difference]]</f>
        <v>-4.8174460671059127E-2</v>
      </c>
    </row>
    <row r="683" spans="1:10" x14ac:dyDescent="0.3">
      <c r="A683">
        <v>2009</v>
      </c>
      <c r="B683">
        <v>2347064368129.376</v>
      </c>
      <c r="C683">
        <v>201835673</v>
      </c>
      <c r="D683" t="str">
        <f>_xlfn.CONCAT(otazka5_1[[#This Row],[year]],otazka5_1[[#This Row],[region_in_world]])</f>
        <v>2009Middle East</v>
      </c>
      <c r="E683" t="s">
        <v>82</v>
      </c>
      <c r="F683">
        <f>VLOOKUP(otazka5_1[[#This Row],[compare_value]],'otazka5-2'!B:C,2,FALSE)</f>
        <v>2487302072356.5732</v>
      </c>
      <c r="G683" s="6">
        <f>otazka5_1[[#This Row],[sum_GDP_prev_year]]/otazka5_1[[#This Row],[sum_GDP]]-1</f>
        <v>5.9750259145626927E-2</v>
      </c>
      <c r="H683" s="6">
        <f>VLOOKUP(otazka5_1[[#This Row],[year]],'otazka5-3'!A:D,4,FALSE)</f>
        <v>8.65414159438882E-3</v>
      </c>
      <c r="I683" s="11">
        <f>otazka5_1[[#This Row],[difference_food]]</f>
        <v>8.65414159438882E-3</v>
      </c>
      <c r="J683" s="11">
        <f>otazka5_1[[#This Row],[difference_food]]-otazka5_1[[#This Row],[difference]]</f>
        <v>-5.1096117551238107E-2</v>
      </c>
    </row>
    <row r="684" spans="1:10" x14ac:dyDescent="0.3">
      <c r="A684">
        <v>2010</v>
      </c>
      <c r="B684">
        <v>2487302072356.5732</v>
      </c>
      <c r="C684">
        <v>206994964</v>
      </c>
      <c r="D684" t="str">
        <f>_xlfn.CONCAT(otazka5_1[[#This Row],[year]],otazka5_1[[#This Row],[region_in_world]])</f>
        <v>2010Middle East</v>
      </c>
      <c r="E684" t="s">
        <v>82</v>
      </c>
      <c r="F684">
        <f>VLOOKUP(otazka5_1[[#This Row],[compare_value]],'otazka5-2'!B:C,2,FALSE)</f>
        <v>2696122491161.0122</v>
      </c>
      <c r="G684" s="6">
        <f>otazka5_1[[#This Row],[sum_GDP_prev_year]]/otazka5_1[[#This Row],[sum_GDP]]-1</f>
        <v>8.3954587231374722E-2</v>
      </c>
      <c r="H684" s="6">
        <f>VLOOKUP(otazka5_1[[#This Row],[year]],'otazka5-3'!A:D,4,FALSE)</f>
        <v>1.7649010596465953E-2</v>
      </c>
      <c r="I684" s="11">
        <f>otazka5_1[[#This Row],[difference_food]]</f>
        <v>1.7649010596465953E-2</v>
      </c>
      <c r="J684" s="11">
        <f>otazka5_1[[#This Row],[difference_food]]-otazka5_1[[#This Row],[difference]]</f>
        <v>-6.6305576634908769E-2</v>
      </c>
    </row>
    <row r="685" spans="1:10" x14ac:dyDescent="0.3">
      <c r="A685">
        <v>2011</v>
      </c>
      <c r="B685">
        <v>2696122491161.0122</v>
      </c>
      <c r="C685">
        <v>212485261</v>
      </c>
      <c r="D685" t="str">
        <f>_xlfn.CONCAT(otazka5_1[[#This Row],[year]],otazka5_1[[#This Row],[region_in_world]])</f>
        <v>2011Middle East</v>
      </c>
      <c r="E685" t="s">
        <v>82</v>
      </c>
      <c r="F685">
        <f>VLOOKUP(otazka5_1[[#This Row],[compare_value]],'otazka5-2'!B:C,2,FALSE)</f>
        <v>2835002299854.1318</v>
      </c>
      <c r="G685" s="6">
        <f>otazka5_1[[#This Row],[sum_GDP_prev_year]]/otazka5_1[[#This Row],[sum_GDP]]-1</f>
        <v>5.1510941787112463E-2</v>
      </c>
      <c r="H685" s="6">
        <f>VLOOKUP(otazka5_1[[#This Row],[year]],'otazka5-3'!A:D,4,FALSE)</f>
        <v>0.13767871884343497</v>
      </c>
      <c r="I685" s="11">
        <f>otazka5_1[[#This Row],[difference_food]]</f>
        <v>0.13767871884343497</v>
      </c>
      <c r="J685" s="11">
        <f>otazka5_1[[#This Row],[difference_food]]-otazka5_1[[#This Row],[difference]]</f>
        <v>8.6167777056322503E-2</v>
      </c>
    </row>
    <row r="686" spans="1:10" x14ac:dyDescent="0.3">
      <c r="A686">
        <v>2012</v>
      </c>
      <c r="B686">
        <v>2835002299854.1318</v>
      </c>
      <c r="C686">
        <v>218235667</v>
      </c>
      <c r="D686" t="str">
        <f>_xlfn.CONCAT(otazka5_1[[#This Row],[year]],otazka5_1[[#This Row],[region_in_world]])</f>
        <v>2012Middle East</v>
      </c>
      <c r="E686" t="s">
        <v>82</v>
      </c>
      <c r="F686">
        <f>VLOOKUP(otazka5_1[[#This Row],[compare_value]],'otazka5-2'!B:C,2,FALSE)</f>
        <v>2988653661202.6528</v>
      </c>
      <c r="G686" s="6">
        <f>otazka5_1[[#This Row],[sum_GDP_prev_year]]/otazka5_1[[#This Row],[sum_GDP]]-1</f>
        <v>5.4197967090335863E-2</v>
      </c>
      <c r="H686" s="6">
        <f>VLOOKUP(otazka5_1[[#This Row],[year]],'otazka5-3'!A:D,4,FALSE)</f>
        <v>1.4444120421939211E-2</v>
      </c>
      <c r="I686" s="11">
        <f>otazka5_1[[#This Row],[difference_food]]</f>
        <v>1.4444120421939211E-2</v>
      </c>
      <c r="J686" s="11">
        <f>otazka5_1[[#This Row],[difference_food]]-otazka5_1[[#This Row],[difference]]</f>
        <v>-3.9753846668396653E-2</v>
      </c>
    </row>
    <row r="687" spans="1:10" x14ac:dyDescent="0.3">
      <c r="A687">
        <v>2013</v>
      </c>
      <c r="B687">
        <v>2988653661202.6528</v>
      </c>
      <c r="C687">
        <v>224089824</v>
      </c>
      <c r="D687" t="str">
        <f>_xlfn.CONCAT(otazka5_1[[#This Row],[year]],otazka5_1[[#This Row],[region_in_world]])</f>
        <v>2013Middle East</v>
      </c>
      <c r="E687" t="s">
        <v>82</v>
      </c>
      <c r="F687">
        <f>VLOOKUP(otazka5_1[[#This Row],[compare_value]],'otazka5-2'!B:C,2,FALSE)</f>
        <v>3100728060921.4629</v>
      </c>
      <c r="G687" s="6">
        <f>otazka5_1[[#This Row],[sum_GDP_prev_year]]/otazka5_1[[#This Row],[sum_GDP]]-1</f>
        <v>3.7499962332105952E-2</v>
      </c>
      <c r="H687" s="6">
        <f>VLOOKUP(otazka5_1[[#This Row],[year]],'otazka5-3'!A:D,4,FALSE)</f>
        <v>9.2990573663269682E-3</v>
      </c>
      <c r="I687" s="11">
        <f>otazka5_1[[#This Row],[difference_food]]</f>
        <v>9.2990573663269682E-3</v>
      </c>
      <c r="J687" s="11">
        <f>otazka5_1[[#This Row],[difference_food]]-otazka5_1[[#This Row],[difference]]</f>
        <v>-2.8200904965778983E-2</v>
      </c>
    </row>
    <row r="688" spans="1:10" x14ac:dyDescent="0.3">
      <c r="A688">
        <v>2014</v>
      </c>
      <c r="B688">
        <v>3100728060921.4629</v>
      </c>
      <c r="C688">
        <v>229823714</v>
      </c>
      <c r="D688" t="str">
        <f>_xlfn.CONCAT(otazka5_1[[#This Row],[year]],otazka5_1[[#This Row],[region_in_world]])</f>
        <v>2014Middle East</v>
      </c>
      <c r="E688" t="s">
        <v>82</v>
      </c>
      <c r="F688">
        <f>VLOOKUP(otazka5_1[[#This Row],[compare_value]],'otazka5-2'!B:C,2,FALSE)</f>
        <v>3230461827264.812</v>
      </c>
      <c r="G688" s="6">
        <f>otazka5_1[[#This Row],[sum_GDP_prev_year]]/otazka5_1[[#This Row],[sum_GDP]]-1</f>
        <v>4.1839775625081899E-2</v>
      </c>
      <c r="H688" s="6">
        <f>VLOOKUP(otazka5_1[[#This Row],[year]],'otazka5-3'!A:D,4,FALSE)</f>
        <v>-2.2781240624816346E-2</v>
      </c>
      <c r="I688" s="11">
        <f>otazka5_1[[#This Row],[difference_food]]</f>
        <v>-2.2781240624816346E-2</v>
      </c>
      <c r="J688" s="11">
        <f>otazka5_1[[#This Row],[difference_food]]-otazka5_1[[#This Row],[difference]]</f>
        <v>-6.4621016249898244E-2</v>
      </c>
    </row>
    <row r="689" spans="1:10" x14ac:dyDescent="0.3">
      <c r="A689">
        <v>2015</v>
      </c>
      <c r="B689">
        <v>3230461827264.812</v>
      </c>
      <c r="C689">
        <v>235261142</v>
      </c>
      <c r="D689" t="str">
        <f>_xlfn.CONCAT(otazka5_1[[#This Row],[year]],otazka5_1[[#This Row],[region_in_world]])</f>
        <v>2015Middle East</v>
      </c>
      <c r="E689" t="s">
        <v>82</v>
      </c>
      <c r="F689">
        <f>VLOOKUP(otazka5_1[[#This Row],[compare_value]],'otazka5-2'!B:C,2,FALSE)</f>
        <v>3340172597345.207</v>
      </c>
      <c r="G689" s="6">
        <f>otazka5_1[[#This Row],[sum_GDP_prev_year]]/otazka5_1[[#This Row],[sum_GDP]]-1</f>
        <v>3.3961326877304687E-2</v>
      </c>
      <c r="H689" s="6">
        <f>VLOOKUP(otazka5_1[[#This Row],[year]],'otazka5-3'!A:D,4,FALSE)</f>
        <v>-2.29841469308254E-2</v>
      </c>
      <c r="I689" s="11">
        <f>otazka5_1[[#This Row],[difference_food]]</f>
        <v>-2.29841469308254E-2</v>
      </c>
      <c r="J689" s="11">
        <f>otazka5_1[[#This Row],[difference_food]]-otazka5_1[[#This Row],[difference]]</f>
        <v>-5.6945473808130087E-2</v>
      </c>
    </row>
    <row r="690" spans="1:10" x14ac:dyDescent="0.3">
      <c r="A690">
        <v>2016</v>
      </c>
      <c r="B690">
        <v>3340172597345.207</v>
      </c>
      <c r="C690">
        <v>240333599</v>
      </c>
      <c r="D690" t="str">
        <f>_xlfn.CONCAT(otazka5_1[[#This Row],[year]],otazka5_1[[#This Row],[region_in_world]])</f>
        <v>2016Middle East</v>
      </c>
      <c r="E690" t="s">
        <v>82</v>
      </c>
      <c r="F690">
        <f>VLOOKUP(otazka5_1[[#This Row],[compare_value]],'otazka5-2'!B:C,2,FALSE)</f>
        <v>3430707218759.3315</v>
      </c>
      <c r="G690" s="6">
        <f>otazka5_1[[#This Row],[sum_GDP_prev_year]]/otazka5_1[[#This Row],[sum_GDP]]-1</f>
        <v>2.7104773413829664E-2</v>
      </c>
      <c r="H690" s="6">
        <f>VLOOKUP(otazka5_1[[#This Row],[year]],'otazka5-3'!A:D,4,FALSE)</f>
        <v>0.1264461416755307</v>
      </c>
      <c r="I690" s="11">
        <f>otazka5_1[[#This Row],[difference_food]]</f>
        <v>0.1264461416755307</v>
      </c>
      <c r="J690" s="11">
        <f>otazka5_1[[#This Row],[difference_food]]-otazka5_1[[#This Row],[difference]]</f>
        <v>9.9341368261701035E-2</v>
      </c>
    </row>
    <row r="691" spans="1:10" x14ac:dyDescent="0.3">
      <c r="A691">
        <v>2017</v>
      </c>
      <c r="B691">
        <v>3430707218759.3315</v>
      </c>
      <c r="C691">
        <v>245058296</v>
      </c>
      <c r="D691" t="str">
        <f>_xlfn.CONCAT(otazka5_1[[#This Row],[year]],otazka5_1[[#This Row],[region_in_world]])</f>
        <v>2017Middle East</v>
      </c>
      <c r="E691" t="s">
        <v>82</v>
      </c>
      <c r="F691">
        <f>VLOOKUP(otazka5_1[[#This Row],[compare_value]],'otazka5-2'!B:C,2,FALSE)</f>
        <v>3504514912543.73</v>
      </c>
      <c r="G691" s="6">
        <f>otazka5_1[[#This Row],[sum_GDP_prev_year]]/otazka5_1[[#This Row],[sum_GDP]]-1</f>
        <v>2.1513842213294332E-2</v>
      </c>
      <c r="H691" s="6">
        <f>VLOOKUP(otazka5_1[[#This Row],[year]],'otazka5-3'!A:D,4,FALSE)</f>
        <v>2.5880996588368621E-2</v>
      </c>
      <c r="I691" s="11">
        <f>otazka5_1[[#This Row],[difference_food]]</f>
        <v>2.5880996588368621E-2</v>
      </c>
      <c r="J691" s="11">
        <f>otazka5_1[[#This Row],[difference_food]]-otazka5_1[[#This Row],[difference]]</f>
        <v>4.3671543750742892E-3</v>
      </c>
    </row>
    <row r="692" spans="1:10" hidden="1" x14ac:dyDescent="0.3">
      <c r="A692">
        <v>2018</v>
      </c>
      <c r="B692">
        <v>3504514912543.73</v>
      </c>
      <c r="C692">
        <v>249438865</v>
      </c>
      <c r="D692" t="str">
        <f>_xlfn.CONCAT(otazka5_1[[#This Row],[year]],otazka5_1[[#This Row],[region_in_world]])</f>
        <v>2018Middle East</v>
      </c>
      <c r="E692" t="s">
        <v>82</v>
      </c>
      <c r="F692">
        <f>VLOOKUP(otazka5_1[[#This Row],[compare_value]],'otazka5-2'!B:C,2,FALSE)</f>
        <v>3530962746191.8916</v>
      </c>
      <c r="G692" s="6">
        <f>otazka5_1[[#This Row],[sum_GDP_prev_year]]/otazka5_1[[#This Row],[sum_GDP]]-1</f>
        <v>7.5467887305877834E-3</v>
      </c>
      <c r="H692" s="6" t="e">
        <f>VLOOKUP(otazka5_1[[#This Row],[year]],'otazka5-3'!A:D,4,FALSE)</f>
        <v>#N/A</v>
      </c>
      <c r="I692" s="11" t="e">
        <f>otazka5_1[[#This Row],[difference_food]]</f>
        <v>#N/A</v>
      </c>
      <c r="J692" s="11" t="e">
        <f>otazka5_1[[#This Row],[difference_food]]-otazka5_1[[#This Row],[difference]]</f>
        <v>#N/A</v>
      </c>
    </row>
    <row r="693" spans="1:10" hidden="1" x14ac:dyDescent="0.3">
      <c r="A693">
        <v>2019</v>
      </c>
      <c r="B693">
        <v>3530962746191.8916</v>
      </c>
      <c r="C693">
        <v>224345907</v>
      </c>
      <c r="D693" t="str">
        <f>_xlfn.CONCAT(otazka5_1[[#This Row],[year]],otazka5_1[[#This Row],[region_in_world]])</f>
        <v>2019Middle East</v>
      </c>
      <c r="E693" t="s">
        <v>82</v>
      </c>
      <c r="F693">
        <f>VLOOKUP(otazka5_1[[#This Row],[compare_value]],'otazka5-2'!B:C,2,FALSE)</f>
        <v>2852828023604.875</v>
      </c>
      <c r="G693" s="6">
        <f>otazka5_1[[#This Row],[sum_GDP_prev_year]]/otazka5_1[[#This Row],[sum_GDP]]-1</f>
        <v>-0.19205377437594839</v>
      </c>
      <c r="H693" s="6" t="e">
        <f>VLOOKUP(otazka5_1[[#This Row],[year]],'otazka5-3'!A:D,4,FALSE)</f>
        <v>#N/A</v>
      </c>
      <c r="I693" s="11" t="e">
        <f>otazka5_1[[#This Row],[difference_food]]</f>
        <v>#N/A</v>
      </c>
      <c r="J693" s="11" t="e">
        <f>otazka5_1[[#This Row],[difference_food]]-otazka5_1[[#This Row],[difference]]</f>
        <v>#N/A</v>
      </c>
    </row>
    <row r="694" spans="1:10" hidden="1" x14ac:dyDescent="0.3">
      <c r="A694">
        <v>2020</v>
      </c>
      <c r="B694">
        <v>2852828023604.875</v>
      </c>
      <c r="C694">
        <v>208198273</v>
      </c>
      <c r="D694" t="str">
        <f>_xlfn.CONCAT(otazka5_1[[#This Row],[year]],otazka5_1[[#This Row],[region_in_world]])</f>
        <v>2020Middle East</v>
      </c>
      <c r="E694" t="s">
        <v>82</v>
      </c>
      <c r="F694" t="e">
        <f>VLOOKUP(otazka5_1[[#This Row],[compare_value]],'otazka5-2'!B:C,2,FALSE)</f>
        <v>#N/A</v>
      </c>
      <c r="G694" s="6" t="e">
        <f>otazka5_1[[#This Row],[sum_GDP_prev_year]]/otazka5_1[[#This Row],[sum_GDP]]-1</f>
        <v>#N/A</v>
      </c>
      <c r="H694" s="6" t="e">
        <f>VLOOKUP(otazka5_1[[#This Row],[year]],'otazka5-3'!A:D,4,FALSE)</f>
        <v>#N/A</v>
      </c>
      <c r="I694" s="11" t="e">
        <f>otazka5_1[[#This Row],[difference_food]]</f>
        <v>#N/A</v>
      </c>
      <c r="J694" s="11" t="e">
        <f>otazka5_1[[#This Row],[difference_food]]-otazka5_1[[#This Row],[difference]]</f>
        <v>#N/A</v>
      </c>
    </row>
    <row r="695" spans="1:10" hidden="1" x14ac:dyDescent="0.3">
      <c r="A695">
        <v>1960</v>
      </c>
      <c r="B695">
        <v>366240744221.15784</v>
      </c>
      <c r="C695">
        <v>20075132</v>
      </c>
      <c r="D695" t="str">
        <f>_xlfn.CONCAT(otazka5_1[[#This Row],[year]],otazka5_1[[#This Row],[region_in_world]])</f>
        <v>1960Nordic Countries</v>
      </c>
      <c r="E695" t="s">
        <v>83</v>
      </c>
      <c r="F695">
        <f>VLOOKUP(otazka5_1[[#This Row],[compare_value]],'otazka5-2'!B:C,2,FALSE)</f>
        <v>389234374024.66248</v>
      </c>
      <c r="G695" s="6">
        <f>otazka5_1[[#This Row],[sum_GDP_prev_year]]/otazka5_1[[#This Row],[sum_GDP]]-1</f>
        <v>6.2782828416326319E-2</v>
      </c>
      <c r="H695" s="6" t="e">
        <f>VLOOKUP(otazka5_1[[#This Row],[year]],'otazka5-3'!A:D,4,FALSE)</f>
        <v>#N/A</v>
      </c>
      <c r="I695" s="11" t="e">
        <f>otazka5_1[[#This Row],[difference_food]]</f>
        <v>#N/A</v>
      </c>
      <c r="J695" s="11" t="e">
        <f>otazka5_1[[#This Row],[difference_food]]-otazka5_1[[#This Row],[difference]]</f>
        <v>#N/A</v>
      </c>
    </row>
    <row r="696" spans="1:10" hidden="1" x14ac:dyDescent="0.3">
      <c r="A696">
        <v>1961</v>
      </c>
      <c r="B696">
        <v>389234374024.66248</v>
      </c>
      <c r="C696">
        <v>20202490</v>
      </c>
      <c r="D696" t="str">
        <f>_xlfn.CONCAT(otazka5_1[[#This Row],[year]],otazka5_1[[#This Row],[region_in_world]])</f>
        <v>1961Nordic Countries</v>
      </c>
      <c r="E696" t="s">
        <v>83</v>
      </c>
      <c r="F696">
        <f>VLOOKUP(otazka5_1[[#This Row],[compare_value]],'otazka5-2'!B:C,2,FALSE)</f>
        <v>405203929491.81183</v>
      </c>
      <c r="G696" s="6">
        <f>otazka5_1[[#This Row],[sum_GDP_prev_year]]/otazka5_1[[#This Row],[sum_GDP]]-1</f>
        <v>4.1028122213423668E-2</v>
      </c>
      <c r="H696" s="6" t="e">
        <f>VLOOKUP(otazka5_1[[#This Row],[year]],'otazka5-3'!A:D,4,FALSE)</f>
        <v>#N/A</v>
      </c>
      <c r="I696" s="11" t="e">
        <f>otazka5_1[[#This Row],[difference_food]]</f>
        <v>#N/A</v>
      </c>
      <c r="J696" s="11" t="e">
        <f>otazka5_1[[#This Row],[difference_food]]-otazka5_1[[#This Row],[difference]]</f>
        <v>#N/A</v>
      </c>
    </row>
    <row r="697" spans="1:10" hidden="1" x14ac:dyDescent="0.3">
      <c r="A697">
        <v>1962</v>
      </c>
      <c r="B697">
        <v>405203929491.81183</v>
      </c>
      <c r="C697">
        <v>20339676</v>
      </c>
      <c r="D697" t="str">
        <f>_xlfn.CONCAT(otazka5_1[[#This Row],[year]],otazka5_1[[#This Row],[region_in_world]])</f>
        <v>1962Nordic Countries</v>
      </c>
      <c r="E697" t="s">
        <v>83</v>
      </c>
      <c r="F697">
        <f>VLOOKUP(otazka5_1[[#This Row],[compare_value]],'otazka5-2'!B:C,2,FALSE)</f>
        <v>419211812925.80554</v>
      </c>
      <c r="G697" s="6">
        <f>otazka5_1[[#This Row],[sum_GDP_prev_year]]/otazka5_1[[#This Row],[sum_GDP]]-1</f>
        <v>3.4569959505480918E-2</v>
      </c>
      <c r="H697" s="6" t="e">
        <f>VLOOKUP(otazka5_1[[#This Row],[year]],'otazka5-3'!A:D,4,FALSE)</f>
        <v>#N/A</v>
      </c>
      <c r="I697" s="11" t="e">
        <f>otazka5_1[[#This Row],[difference_food]]</f>
        <v>#N/A</v>
      </c>
      <c r="J697" s="11" t="e">
        <f>otazka5_1[[#This Row],[difference_food]]-otazka5_1[[#This Row],[difference]]</f>
        <v>#N/A</v>
      </c>
    </row>
    <row r="698" spans="1:10" hidden="1" x14ac:dyDescent="0.3">
      <c r="A698">
        <v>1963</v>
      </c>
      <c r="B698">
        <v>419211812925.80554</v>
      </c>
      <c r="C698">
        <v>20478657</v>
      </c>
      <c r="D698" t="str">
        <f>_xlfn.CONCAT(otazka5_1[[#This Row],[year]],otazka5_1[[#This Row],[region_in_world]])</f>
        <v>1963Nordic Countries</v>
      </c>
      <c r="E698" t="s">
        <v>83</v>
      </c>
      <c r="F698">
        <f>VLOOKUP(otazka5_1[[#This Row],[compare_value]],'otazka5-2'!B:C,2,FALSE)</f>
        <v>447729436042.73486</v>
      </c>
      <c r="G698" s="6">
        <f>otazka5_1[[#This Row],[sum_GDP_prev_year]]/otazka5_1[[#This Row],[sum_GDP]]-1</f>
        <v>6.8026764126459804E-2</v>
      </c>
      <c r="H698" s="6" t="e">
        <f>VLOOKUP(otazka5_1[[#This Row],[year]],'otazka5-3'!A:D,4,FALSE)</f>
        <v>#N/A</v>
      </c>
      <c r="I698" s="11" t="e">
        <f>otazka5_1[[#This Row],[difference_food]]</f>
        <v>#N/A</v>
      </c>
      <c r="J698" s="11" t="e">
        <f>otazka5_1[[#This Row],[difference_food]]-otazka5_1[[#This Row],[difference]]</f>
        <v>#N/A</v>
      </c>
    </row>
    <row r="699" spans="1:10" hidden="1" x14ac:dyDescent="0.3">
      <c r="A699">
        <v>1964</v>
      </c>
      <c r="B699">
        <v>447729436042.73486</v>
      </c>
      <c r="C699">
        <v>20626308</v>
      </c>
      <c r="D699" t="str">
        <f>_xlfn.CONCAT(otazka5_1[[#This Row],[year]],otazka5_1[[#This Row],[region_in_world]])</f>
        <v>1964Nordic Countries</v>
      </c>
      <c r="E699" t="s">
        <v>83</v>
      </c>
      <c r="F699">
        <f>VLOOKUP(otazka5_1[[#This Row],[compare_value]],'otazka5-2'!B:C,2,FALSE)</f>
        <v>468103016830.59161</v>
      </c>
      <c r="G699" s="6">
        <f>otazka5_1[[#This Row],[sum_GDP_prev_year]]/otazka5_1[[#This Row],[sum_GDP]]-1</f>
        <v>4.550422453330083E-2</v>
      </c>
      <c r="H699" s="6" t="e">
        <f>VLOOKUP(otazka5_1[[#This Row],[year]],'otazka5-3'!A:D,4,FALSE)</f>
        <v>#N/A</v>
      </c>
      <c r="I699" s="11" t="e">
        <f>otazka5_1[[#This Row],[difference_food]]</f>
        <v>#N/A</v>
      </c>
      <c r="J699" s="11" t="e">
        <f>otazka5_1[[#This Row],[difference_food]]-otazka5_1[[#This Row],[difference]]</f>
        <v>#N/A</v>
      </c>
    </row>
    <row r="700" spans="1:10" hidden="1" x14ac:dyDescent="0.3">
      <c r="A700">
        <v>1965</v>
      </c>
      <c r="B700">
        <v>468103016830.59161</v>
      </c>
      <c r="C700">
        <v>20779765</v>
      </c>
      <c r="D700" t="str">
        <f>_xlfn.CONCAT(otazka5_1[[#This Row],[year]],otazka5_1[[#This Row],[region_in_world]])</f>
        <v>1965Nordic Countries</v>
      </c>
      <c r="E700" t="s">
        <v>83</v>
      </c>
      <c r="F700">
        <f>VLOOKUP(otazka5_1[[#This Row],[compare_value]],'otazka5-2'!B:C,2,FALSE)</f>
        <v>480637593949.58057</v>
      </c>
      <c r="G700" s="6">
        <f>otazka5_1[[#This Row],[sum_GDP_prev_year]]/otazka5_1[[#This Row],[sum_GDP]]-1</f>
        <v>2.6777390164792081E-2</v>
      </c>
      <c r="H700" s="6" t="e">
        <f>VLOOKUP(otazka5_1[[#This Row],[year]],'otazka5-3'!A:D,4,FALSE)</f>
        <v>#N/A</v>
      </c>
      <c r="I700" s="11" t="e">
        <f>otazka5_1[[#This Row],[difference_food]]</f>
        <v>#N/A</v>
      </c>
      <c r="J700" s="11" t="e">
        <f>otazka5_1[[#This Row],[difference_food]]-otazka5_1[[#This Row],[difference]]</f>
        <v>#N/A</v>
      </c>
    </row>
    <row r="701" spans="1:10" hidden="1" x14ac:dyDescent="0.3">
      <c r="A701">
        <v>1966</v>
      </c>
      <c r="B701">
        <v>480637593949.58057</v>
      </c>
      <c r="C701">
        <v>20939059</v>
      </c>
      <c r="D701" t="str">
        <f>_xlfn.CONCAT(otazka5_1[[#This Row],[year]],otazka5_1[[#This Row],[region_in_world]])</f>
        <v>1966Nordic Countries</v>
      </c>
      <c r="E701" t="s">
        <v>83</v>
      </c>
      <c r="F701">
        <f>VLOOKUP(otazka5_1[[#This Row],[compare_value]],'otazka5-2'!B:C,2,FALSE)</f>
        <v>501798063397.16357</v>
      </c>
      <c r="G701" s="6">
        <f>otazka5_1[[#This Row],[sum_GDP_prev_year]]/otazka5_1[[#This Row],[sum_GDP]]-1</f>
        <v>4.4025830925332743E-2</v>
      </c>
      <c r="H701" s="6" t="e">
        <f>VLOOKUP(otazka5_1[[#This Row],[year]],'otazka5-3'!A:D,4,FALSE)</f>
        <v>#N/A</v>
      </c>
      <c r="I701" s="11" t="e">
        <f>otazka5_1[[#This Row],[difference_food]]</f>
        <v>#N/A</v>
      </c>
      <c r="J701" s="11" t="e">
        <f>otazka5_1[[#This Row],[difference_food]]-otazka5_1[[#This Row],[difference]]</f>
        <v>#N/A</v>
      </c>
    </row>
    <row r="702" spans="1:10" hidden="1" x14ac:dyDescent="0.3">
      <c r="A702">
        <v>1967</v>
      </c>
      <c r="B702">
        <v>501798063397.16357</v>
      </c>
      <c r="C702">
        <v>21093568</v>
      </c>
      <c r="D702" t="str">
        <f>_xlfn.CONCAT(otazka5_1[[#This Row],[year]],otazka5_1[[#This Row],[region_in_world]])</f>
        <v>1967Nordic Countries</v>
      </c>
      <c r="E702" t="s">
        <v>83</v>
      </c>
      <c r="F702">
        <f>VLOOKUP(otazka5_1[[#This Row],[compare_value]],'otazka5-2'!B:C,2,FALSE)</f>
        <v>520040819776.25305</v>
      </c>
      <c r="G702" s="6">
        <f>otazka5_1[[#This Row],[sum_GDP_prev_year]]/otazka5_1[[#This Row],[sum_GDP]]-1</f>
        <v>3.6354776372763187E-2</v>
      </c>
      <c r="H702" s="6" t="e">
        <f>VLOOKUP(otazka5_1[[#This Row],[year]],'otazka5-3'!A:D,4,FALSE)</f>
        <v>#N/A</v>
      </c>
      <c r="I702" s="11" t="e">
        <f>otazka5_1[[#This Row],[difference_food]]</f>
        <v>#N/A</v>
      </c>
      <c r="J702" s="11" t="e">
        <f>otazka5_1[[#This Row],[difference_food]]-otazka5_1[[#This Row],[difference]]</f>
        <v>#N/A</v>
      </c>
    </row>
    <row r="703" spans="1:10" hidden="1" x14ac:dyDescent="0.3">
      <c r="A703">
        <v>1968</v>
      </c>
      <c r="B703">
        <v>520040819776.25305</v>
      </c>
      <c r="C703">
        <v>21220111</v>
      </c>
      <c r="D703" t="str">
        <f>_xlfn.CONCAT(otazka5_1[[#This Row],[year]],otazka5_1[[#This Row],[region_in_world]])</f>
        <v>1968Nordic Countries</v>
      </c>
      <c r="E703" t="s">
        <v>83</v>
      </c>
      <c r="F703">
        <f>VLOOKUP(otazka5_1[[#This Row],[compare_value]],'otazka5-2'!B:C,2,FALSE)</f>
        <v>550946594150.8136</v>
      </c>
      <c r="G703" s="6">
        <f>otazka5_1[[#This Row],[sum_GDP_prev_year]]/otazka5_1[[#This Row],[sum_GDP]]-1</f>
        <v>5.9429516298081575E-2</v>
      </c>
      <c r="H703" s="6" t="e">
        <f>VLOOKUP(otazka5_1[[#This Row],[year]],'otazka5-3'!A:D,4,FALSE)</f>
        <v>#N/A</v>
      </c>
      <c r="I703" s="11" t="e">
        <f>otazka5_1[[#This Row],[difference_food]]</f>
        <v>#N/A</v>
      </c>
      <c r="J703" s="11" t="e">
        <f>otazka5_1[[#This Row],[difference_food]]-otazka5_1[[#This Row],[difference]]</f>
        <v>#N/A</v>
      </c>
    </row>
    <row r="704" spans="1:10" hidden="1" x14ac:dyDescent="0.3">
      <c r="A704">
        <v>1969</v>
      </c>
      <c r="B704">
        <v>550946594150.8136</v>
      </c>
      <c r="C704">
        <v>21331424</v>
      </c>
      <c r="D704" t="str">
        <f>_xlfn.CONCAT(otazka5_1[[#This Row],[year]],otazka5_1[[#This Row],[region_in_world]])</f>
        <v>1969Nordic Countries</v>
      </c>
      <c r="E704" t="s">
        <v>83</v>
      </c>
      <c r="F704">
        <f>VLOOKUP(otazka5_1[[#This Row],[compare_value]],'otazka5-2'!B:C,2,FALSE)</f>
        <v>574129146628.15869</v>
      </c>
      <c r="G704" s="6">
        <f>otazka5_1[[#This Row],[sum_GDP_prev_year]]/otazka5_1[[#This Row],[sum_GDP]]-1</f>
        <v>4.2077676354596472E-2</v>
      </c>
      <c r="H704" s="6" t="e">
        <f>VLOOKUP(otazka5_1[[#This Row],[year]],'otazka5-3'!A:D,4,FALSE)</f>
        <v>#N/A</v>
      </c>
      <c r="I704" s="11" t="e">
        <f>otazka5_1[[#This Row],[difference_food]]</f>
        <v>#N/A</v>
      </c>
      <c r="J704" s="11" t="e">
        <f>otazka5_1[[#This Row],[difference_food]]-otazka5_1[[#This Row],[difference]]</f>
        <v>#N/A</v>
      </c>
    </row>
    <row r="705" spans="1:10" hidden="1" x14ac:dyDescent="0.3">
      <c r="A705">
        <v>1970</v>
      </c>
      <c r="B705">
        <v>574129146628.15869</v>
      </c>
      <c r="C705">
        <v>21453628</v>
      </c>
      <c r="D705" t="str">
        <f>_xlfn.CONCAT(otazka5_1[[#This Row],[year]],otazka5_1[[#This Row],[region_in_world]])</f>
        <v>1970Nordic Countries</v>
      </c>
      <c r="E705" t="s">
        <v>83</v>
      </c>
      <c r="F705">
        <f>VLOOKUP(otazka5_1[[#This Row],[compare_value]],'otazka5-2'!B:C,2,FALSE)</f>
        <v>589752089321.85791</v>
      </c>
      <c r="G705" s="6">
        <f>otazka5_1[[#This Row],[sum_GDP_prev_year]]/otazka5_1[[#This Row],[sum_GDP]]-1</f>
        <v>2.7211547759684818E-2</v>
      </c>
      <c r="H705" s="6" t="e">
        <f>VLOOKUP(otazka5_1[[#This Row],[year]],'otazka5-3'!A:D,4,FALSE)</f>
        <v>#N/A</v>
      </c>
      <c r="I705" s="11" t="e">
        <f>otazka5_1[[#This Row],[difference_food]]</f>
        <v>#N/A</v>
      </c>
      <c r="J705" s="11" t="e">
        <f>otazka5_1[[#This Row],[difference_food]]-otazka5_1[[#This Row],[difference]]</f>
        <v>#N/A</v>
      </c>
    </row>
    <row r="706" spans="1:10" hidden="1" x14ac:dyDescent="0.3">
      <c r="A706">
        <v>1971</v>
      </c>
      <c r="B706">
        <v>589752089321.85791</v>
      </c>
      <c r="C706">
        <v>21576623</v>
      </c>
      <c r="D706" t="str">
        <f>_xlfn.CONCAT(otazka5_1[[#This Row],[year]],otazka5_1[[#This Row],[region_in_world]])</f>
        <v>1971Nordic Countries</v>
      </c>
      <c r="E706" t="s">
        <v>83</v>
      </c>
      <c r="F706">
        <f>VLOOKUP(otazka5_1[[#This Row],[compare_value]],'otazka5-2'!B:C,2,FALSE)</f>
        <v>614506872492.0061</v>
      </c>
      <c r="G706" s="6">
        <f>otazka5_1[[#This Row],[sum_GDP_prev_year]]/otazka5_1[[#This Row],[sum_GDP]]-1</f>
        <v>4.1974896941209927E-2</v>
      </c>
      <c r="H706" s="6" t="e">
        <f>VLOOKUP(otazka5_1[[#This Row],[year]],'otazka5-3'!A:D,4,FALSE)</f>
        <v>#N/A</v>
      </c>
      <c r="I706" s="11" t="e">
        <f>otazka5_1[[#This Row],[difference_food]]</f>
        <v>#N/A</v>
      </c>
      <c r="J706" s="11" t="e">
        <f>otazka5_1[[#This Row],[difference_food]]-otazka5_1[[#This Row],[difference]]</f>
        <v>#N/A</v>
      </c>
    </row>
    <row r="707" spans="1:10" hidden="1" x14ac:dyDescent="0.3">
      <c r="A707">
        <v>1972</v>
      </c>
      <c r="B707">
        <v>614506872492.0061</v>
      </c>
      <c r="C707">
        <v>21686557</v>
      </c>
      <c r="D707" t="str">
        <f>_xlfn.CONCAT(otazka5_1[[#This Row],[year]],otazka5_1[[#This Row],[region_in_world]])</f>
        <v>1972Nordic Countries</v>
      </c>
      <c r="E707" t="s">
        <v>83</v>
      </c>
      <c r="F707">
        <f>VLOOKUP(otazka5_1[[#This Row],[compare_value]],'otazka5-2'!B:C,2,FALSE)</f>
        <v>642678777949.75903</v>
      </c>
      <c r="G707" s="6">
        <f>otazka5_1[[#This Row],[sum_GDP_prev_year]]/otazka5_1[[#This Row],[sum_GDP]]-1</f>
        <v>4.5844736192302671E-2</v>
      </c>
      <c r="H707" s="6" t="e">
        <f>VLOOKUP(otazka5_1[[#This Row],[year]],'otazka5-3'!A:D,4,FALSE)</f>
        <v>#N/A</v>
      </c>
      <c r="I707" s="11" t="e">
        <f>otazka5_1[[#This Row],[difference_food]]</f>
        <v>#N/A</v>
      </c>
      <c r="J707" s="11" t="e">
        <f>otazka5_1[[#This Row],[difference_food]]-otazka5_1[[#This Row],[difference]]</f>
        <v>#N/A</v>
      </c>
    </row>
    <row r="708" spans="1:10" hidden="1" x14ac:dyDescent="0.3">
      <c r="A708">
        <v>1973</v>
      </c>
      <c r="B708">
        <v>642678777949.75903</v>
      </c>
      <c r="C708">
        <v>21784866</v>
      </c>
      <c r="D708" t="str">
        <f>_xlfn.CONCAT(otazka5_1[[#This Row],[year]],otazka5_1[[#This Row],[region_in_world]])</f>
        <v>1973Nordic Countries</v>
      </c>
      <c r="E708" t="s">
        <v>83</v>
      </c>
      <c r="F708">
        <f>VLOOKUP(otazka5_1[[#This Row],[compare_value]],'otazka5-2'!B:C,2,FALSE)</f>
        <v>657077315341.46094</v>
      </c>
      <c r="G708" s="6">
        <f>otazka5_1[[#This Row],[sum_GDP_prev_year]]/otazka5_1[[#This Row],[sum_GDP]]-1</f>
        <v>2.2403940951085E-2</v>
      </c>
      <c r="H708" s="6" t="e">
        <f>VLOOKUP(otazka5_1[[#This Row],[year]],'otazka5-3'!A:D,4,FALSE)</f>
        <v>#N/A</v>
      </c>
      <c r="I708" s="11" t="e">
        <f>otazka5_1[[#This Row],[difference_food]]</f>
        <v>#N/A</v>
      </c>
      <c r="J708" s="11" t="e">
        <f>otazka5_1[[#This Row],[difference_food]]-otazka5_1[[#This Row],[difference]]</f>
        <v>#N/A</v>
      </c>
    </row>
    <row r="709" spans="1:10" hidden="1" x14ac:dyDescent="0.3">
      <c r="A709">
        <v>1974</v>
      </c>
      <c r="B709">
        <v>657077315341.46094</v>
      </c>
      <c r="C709">
        <v>21881084</v>
      </c>
      <c r="D709" t="str">
        <f>_xlfn.CONCAT(otazka5_1[[#This Row],[year]],otazka5_1[[#This Row],[region_in_world]])</f>
        <v>1974Nordic Countries</v>
      </c>
      <c r="E709" t="s">
        <v>83</v>
      </c>
      <c r="F709">
        <f>VLOOKUP(otazka5_1[[#This Row],[compare_value]],'otazka5-2'!B:C,2,FALSE)</f>
        <v>670059589428.72302</v>
      </c>
      <c r="G709" s="6">
        <f>otazka5_1[[#This Row],[sum_GDP_prev_year]]/otazka5_1[[#This Row],[sum_GDP]]-1</f>
        <v>1.975760505522195E-2</v>
      </c>
      <c r="H709" s="6" t="e">
        <f>VLOOKUP(otazka5_1[[#This Row],[year]],'otazka5-3'!A:D,4,FALSE)</f>
        <v>#N/A</v>
      </c>
      <c r="I709" s="11" t="e">
        <f>otazka5_1[[#This Row],[difference_food]]</f>
        <v>#N/A</v>
      </c>
      <c r="J709" s="11" t="e">
        <f>otazka5_1[[#This Row],[difference_food]]-otazka5_1[[#This Row],[difference]]</f>
        <v>#N/A</v>
      </c>
    </row>
    <row r="710" spans="1:10" hidden="1" x14ac:dyDescent="0.3">
      <c r="A710">
        <v>1975</v>
      </c>
      <c r="B710">
        <v>670059589428.72302</v>
      </c>
      <c r="C710">
        <v>21971052</v>
      </c>
      <c r="D710" t="str">
        <f>_xlfn.CONCAT(otazka5_1[[#This Row],[year]],otazka5_1[[#This Row],[region_in_world]])</f>
        <v>1975Nordic Countries</v>
      </c>
      <c r="E710" t="s">
        <v>83</v>
      </c>
      <c r="F710">
        <f>VLOOKUP(otazka5_1[[#This Row],[compare_value]],'otazka5-2'!B:C,2,FALSE)</f>
        <v>691918933778.30591</v>
      </c>
      <c r="G710" s="6">
        <f>otazka5_1[[#This Row],[sum_GDP_prev_year]]/otazka5_1[[#This Row],[sum_GDP]]-1</f>
        <v>3.2622985618666611E-2</v>
      </c>
      <c r="H710" s="6" t="e">
        <f>VLOOKUP(otazka5_1[[#This Row],[year]],'otazka5-3'!A:D,4,FALSE)</f>
        <v>#N/A</v>
      </c>
      <c r="I710" s="11" t="e">
        <f>otazka5_1[[#This Row],[difference_food]]</f>
        <v>#N/A</v>
      </c>
      <c r="J710" s="11" t="e">
        <f>otazka5_1[[#This Row],[difference_food]]-otazka5_1[[#This Row],[difference]]</f>
        <v>#N/A</v>
      </c>
    </row>
    <row r="711" spans="1:10" hidden="1" x14ac:dyDescent="0.3">
      <c r="A711">
        <v>1976</v>
      </c>
      <c r="B711">
        <v>691918933778.30591</v>
      </c>
      <c r="C711">
        <v>22046698</v>
      </c>
      <c r="D711" t="str">
        <f>_xlfn.CONCAT(otazka5_1[[#This Row],[year]],otazka5_1[[#This Row],[region_in_world]])</f>
        <v>1976Nordic Countries</v>
      </c>
      <c r="E711" t="s">
        <v>83</v>
      </c>
      <c r="F711">
        <f>VLOOKUP(otazka5_1[[#This Row],[compare_value]],'otazka5-2'!B:C,2,FALSE)</f>
        <v>698461737662.41602</v>
      </c>
      <c r="G711" s="6">
        <f>otazka5_1[[#This Row],[sum_GDP_prev_year]]/otazka5_1[[#This Row],[sum_GDP]]-1</f>
        <v>9.4560266596295239E-3</v>
      </c>
      <c r="H711" s="6" t="e">
        <f>VLOOKUP(otazka5_1[[#This Row],[year]],'otazka5-3'!A:D,4,FALSE)</f>
        <v>#N/A</v>
      </c>
      <c r="I711" s="11" t="e">
        <f>otazka5_1[[#This Row],[difference_food]]</f>
        <v>#N/A</v>
      </c>
      <c r="J711" s="11" t="e">
        <f>otazka5_1[[#This Row],[difference_food]]-otazka5_1[[#This Row],[difference]]</f>
        <v>#N/A</v>
      </c>
    </row>
    <row r="712" spans="1:10" hidden="1" x14ac:dyDescent="0.3">
      <c r="A712">
        <v>1977</v>
      </c>
      <c r="B712">
        <v>698461737662.41602</v>
      </c>
      <c r="C712">
        <v>22122066</v>
      </c>
      <c r="D712" t="str">
        <f>_xlfn.CONCAT(otazka5_1[[#This Row],[year]],otazka5_1[[#This Row],[region_in_world]])</f>
        <v>1977Nordic Countries</v>
      </c>
      <c r="E712" t="s">
        <v>83</v>
      </c>
      <c r="F712">
        <f>VLOOKUP(otazka5_1[[#This Row],[compare_value]],'otazka5-2'!B:C,2,FALSE)</f>
        <v>716462278324.21399</v>
      </c>
      <c r="G712" s="6">
        <f>otazka5_1[[#This Row],[sum_GDP_prev_year]]/otazka5_1[[#This Row],[sum_GDP]]-1</f>
        <v>2.5771691835320132E-2</v>
      </c>
      <c r="H712" s="6" t="e">
        <f>VLOOKUP(otazka5_1[[#This Row],[year]],'otazka5-3'!A:D,4,FALSE)</f>
        <v>#N/A</v>
      </c>
      <c r="I712" s="11" t="e">
        <f>otazka5_1[[#This Row],[difference_food]]</f>
        <v>#N/A</v>
      </c>
      <c r="J712" s="11" t="e">
        <f>otazka5_1[[#This Row],[difference_food]]-otazka5_1[[#This Row],[difference]]</f>
        <v>#N/A</v>
      </c>
    </row>
    <row r="713" spans="1:10" hidden="1" x14ac:dyDescent="0.3">
      <c r="A713">
        <v>1978</v>
      </c>
      <c r="B713">
        <v>716462278324.21399</v>
      </c>
      <c r="C713">
        <v>22191046</v>
      </c>
      <c r="D713" t="str">
        <f>_xlfn.CONCAT(otazka5_1[[#This Row],[year]],otazka5_1[[#This Row],[region_in_world]])</f>
        <v>1978Nordic Countries</v>
      </c>
      <c r="E713" t="s">
        <v>83</v>
      </c>
      <c r="F713">
        <f>VLOOKUP(otazka5_1[[#This Row],[compare_value]],'otazka5-2'!B:C,2,FALSE)</f>
        <v>748542139982.21204</v>
      </c>
      <c r="G713" s="6">
        <f>otazka5_1[[#This Row],[sum_GDP_prev_year]]/otazka5_1[[#This Row],[sum_GDP]]-1</f>
        <v>4.4775367285255996E-2</v>
      </c>
      <c r="H713" s="6" t="e">
        <f>VLOOKUP(otazka5_1[[#This Row],[year]],'otazka5-3'!A:D,4,FALSE)</f>
        <v>#N/A</v>
      </c>
      <c r="I713" s="11" t="e">
        <f>otazka5_1[[#This Row],[difference_food]]</f>
        <v>#N/A</v>
      </c>
      <c r="J713" s="11" t="e">
        <f>otazka5_1[[#This Row],[difference_food]]-otazka5_1[[#This Row],[difference]]</f>
        <v>#N/A</v>
      </c>
    </row>
    <row r="714" spans="1:10" hidden="1" x14ac:dyDescent="0.3">
      <c r="A714">
        <v>1979</v>
      </c>
      <c r="B714">
        <v>748542139982.21204</v>
      </c>
      <c r="C714">
        <v>22247686</v>
      </c>
      <c r="D714" t="str">
        <f>_xlfn.CONCAT(otazka5_1[[#This Row],[year]],otazka5_1[[#This Row],[region_in_world]])</f>
        <v>1979Nordic Countries</v>
      </c>
      <c r="E714" t="s">
        <v>83</v>
      </c>
      <c r="F714">
        <f>VLOOKUP(otazka5_1[[#This Row],[compare_value]],'otazka5-2'!B:C,2,FALSE)</f>
        <v>766880680266.98499</v>
      </c>
      <c r="G714" s="6">
        <f>otazka5_1[[#This Row],[sum_GDP_prev_year]]/otazka5_1[[#This Row],[sum_GDP]]-1</f>
        <v>2.4499008546410961E-2</v>
      </c>
      <c r="H714" s="6" t="e">
        <f>VLOOKUP(otazka5_1[[#This Row],[year]],'otazka5-3'!A:D,4,FALSE)</f>
        <v>#N/A</v>
      </c>
      <c r="I714" s="11" t="e">
        <f>otazka5_1[[#This Row],[difference_food]]</f>
        <v>#N/A</v>
      </c>
      <c r="J714" s="11" t="e">
        <f>otazka5_1[[#This Row],[difference_food]]-otazka5_1[[#This Row],[difference]]</f>
        <v>#N/A</v>
      </c>
    </row>
    <row r="715" spans="1:10" hidden="1" x14ac:dyDescent="0.3">
      <c r="A715">
        <v>1980</v>
      </c>
      <c r="B715">
        <v>766880680266.98499</v>
      </c>
      <c r="C715">
        <v>22298713</v>
      </c>
      <c r="D715" t="str">
        <f>_xlfn.CONCAT(otazka5_1[[#This Row],[year]],otazka5_1[[#This Row],[region_in_world]])</f>
        <v>1980Nordic Countries</v>
      </c>
      <c r="E715" t="s">
        <v>83</v>
      </c>
      <c r="F715">
        <f>VLOOKUP(otazka5_1[[#This Row],[compare_value]],'otazka5-2'!B:C,2,FALSE)</f>
        <v>771596526144.02307</v>
      </c>
      <c r="G715" s="6">
        <f>otazka5_1[[#This Row],[sum_GDP_prev_year]]/otazka5_1[[#This Row],[sum_GDP]]-1</f>
        <v>6.1493867277975234E-3</v>
      </c>
      <c r="H715" s="6" t="e">
        <f>VLOOKUP(otazka5_1[[#This Row],[year]],'otazka5-3'!A:D,4,FALSE)</f>
        <v>#N/A</v>
      </c>
      <c r="I715" s="11" t="e">
        <f>otazka5_1[[#This Row],[difference_food]]</f>
        <v>#N/A</v>
      </c>
      <c r="J715" s="11" t="e">
        <f>otazka5_1[[#This Row],[difference_food]]-otazka5_1[[#This Row],[difference]]</f>
        <v>#N/A</v>
      </c>
    </row>
    <row r="716" spans="1:10" hidden="1" x14ac:dyDescent="0.3">
      <c r="A716">
        <v>1981</v>
      </c>
      <c r="B716">
        <v>771596526144.02307</v>
      </c>
      <c r="C716">
        <v>22341741</v>
      </c>
      <c r="D716" t="str">
        <f>_xlfn.CONCAT(otazka5_1[[#This Row],[year]],otazka5_1[[#This Row],[region_in_world]])</f>
        <v>1981Nordic Countries</v>
      </c>
      <c r="E716" t="s">
        <v>83</v>
      </c>
      <c r="F716">
        <f>VLOOKUP(otazka5_1[[#This Row],[compare_value]],'otazka5-2'!B:C,2,FALSE)</f>
        <v>785999859476.37598</v>
      </c>
      <c r="G716" s="6">
        <f>otazka5_1[[#This Row],[sum_GDP_prev_year]]/otazka5_1[[#This Row],[sum_GDP]]-1</f>
        <v>1.8666923507719924E-2</v>
      </c>
      <c r="H716" s="6" t="e">
        <f>VLOOKUP(otazka5_1[[#This Row],[year]],'otazka5-3'!A:D,4,FALSE)</f>
        <v>#N/A</v>
      </c>
      <c r="I716" s="11" t="e">
        <f>otazka5_1[[#This Row],[difference_food]]</f>
        <v>#N/A</v>
      </c>
      <c r="J716" s="11" t="e">
        <f>otazka5_1[[#This Row],[difference_food]]-otazka5_1[[#This Row],[difference]]</f>
        <v>#N/A</v>
      </c>
    </row>
    <row r="717" spans="1:10" hidden="1" x14ac:dyDescent="0.3">
      <c r="A717">
        <v>1982</v>
      </c>
      <c r="B717">
        <v>785999859476.37598</v>
      </c>
      <c r="C717">
        <v>22384793</v>
      </c>
      <c r="D717" t="str">
        <f>_xlfn.CONCAT(otazka5_1[[#This Row],[year]],otazka5_1[[#This Row],[region_in_world]])</f>
        <v>1982Nordic Countries</v>
      </c>
      <c r="E717" t="s">
        <v>83</v>
      </c>
      <c r="F717">
        <f>VLOOKUP(otazka5_1[[#This Row],[compare_value]],'otazka5-2'!B:C,2,FALSE)</f>
        <v>808006003153.10706</v>
      </c>
      <c r="G717" s="6">
        <f>otazka5_1[[#This Row],[sum_GDP_prev_year]]/otazka5_1[[#This Row],[sum_GDP]]-1</f>
        <v>2.799764327107046E-2</v>
      </c>
      <c r="H717" s="6" t="e">
        <f>VLOOKUP(otazka5_1[[#This Row],[year]],'otazka5-3'!A:D,4,FALSE)</f>
        <v>#N/A</v>
      </c>
      <c r="I717" s="11" t="e">
        <f>otazka5_1[[#This Row],[difference_food]]</f>
        <v>#N/A</v>
      </c>
      <c r="J717" s="11" t="e">
        <f>otazka5_1[[#This Row],[difference_food]]-otazka5_1[[#This Row],[difference]]</f>
        <v>#N/A</v>
      </c>
    </row>
    <row r="718" spans="1:10" hidden="1" x14ac:dyDescent="0.3">
      <c r="A718">
        <v>1983</v>
      </c>
      <c r="B718">
        <v>808006003153.10706</v>
      </c>
      <c r="C718">
        <v>22427549</v>
      </c>
      <c r="D718" t="str">
        <f>_xlfn.CONCAT(otazka5_1[[#This Row],[year]],otazka5_1[[#This Row],[region_in_world]])</f>
        <v>1983Nordic Countries</v>
      </c>
      <c r="E718" t="s">
        <v>83</v>
      </c>
      <c r="F718">
        <f>VLOOKUP(otazka5_1[[#This Row],[compare_value]],'otazka5-2'!B:C,2,FALSE)</f>
        <v>844576911824.91992</v>
      </c>
      <c r="G718" s="6">
        <f>otazka5_1[[#This Row],[sum_GDP_prev_year]]/otazka5_1[[#This Row],[sum_GDP]]-1</f>
        <v>4.5260689313075808E-2</v>
      </c>
      <c r="H718" s="6" t="e">
        <f>VLOOKUP(otazka5_1[[#This Row],[year]],'otazka5-3'!A:D,4,FALSE)</f>
        <v>#N/A</v>
      </c>
      <c r="I718" s="11" t="e">
        <f>otazka5_1[[#This Row],[difference_food]]</f>
        <v>#N/A</v>
      </c>
      <c r="J718" s="11" t="e">
        <f>otazka5_1[[#This Row],[difference_food]]-otazka5_1[[#This Row],[difference]]</f>
        <v>#N/A</v>
      </c>
    </row>
    <row r="719" spans="1:10" hidden="1" x14ac:dyDescent="0.3">
      <c r="A719">
        <v>1984</v>
      </c>
      <c r="B719">
        <v>844576911824.91992</v>
      </c>
      <c r="C719">
        <v>22470126</v>
      </c>
      <c r="D719" t="str">
        <f>_xlfn.CONCAT(otazka5_1[[#This Row],[year]],otazka5_1[[#This Row],[region_in_world]])</f>
        <v>1984Nordic Countries</v>
      </c>
      <c r="E719" t="s">
        <v>83</v>
      </c>
      <c r="F719">
        <f>VLOOKUP(otazka5_1[[#This Row],[compare_value]],'otazka5-2'!B:C,2,FALSE)</f>
        <v>876039416395.63892</v>
      </c>
      <c r="G719" s="6">
        <f>otazka5_1[[#This Row],[sum_GDP_prev_year]]/otazka5_1[[#This Row],[sum_GDP]]-1</f>
        <v>3.7252385342545491E-2</v>
      </c>
      <c r="H719" s="6" t="e">
        <f>VLOOKUP(otazka5_1[[#This Row],[year]],'otazka5-3'!A:D,4,FALSE)</f>
        <v>#N/A</v>
      </c>
      <c r="I719" s="11" t="e">
        <f>otazka5_1[[#This Row],[difference_food]]</f>
        <v>#N/A</v>
      </c>
      <c r="J719" s="11" t="e">
        <f>otazka5_1[[#This Row],[difference_food]]-otazka5_1[[#This Row],[difference]]</f>
        <v>#N/A</v>
      </c>
    </row>
    <row r="720" spans="1:10" hidden="1" x14ac:dyDescent="0.3">
      <c r="A720">
        <v>1985</v>
      </c>
      <c r="B720">
        <v>876039416395.63892</v>
      </c>
      <c r="C720">
        <v>22518799</v>
      </c>
      <c r="D720" t="str">
        <f>_xlfn.CONCAT(otazka5_1[[#This Row],[year]],otazka5_1[[#This Row],[region_in_world]])</f>
        <v>1985Nordic Countries</v>
      </c>
      <c r="E720" t="s">
        <v>83</v>
      </c>
      <c r="F720">
        <f>VLOOKUP(otazka5_1[[#This Row],[compare_value]],'otazka5-2'!B:C,2,FALSE)</f>
        <v>907601069253.76904</v>
      </c>
      <c r="G720" s="6">
        <f>otazka5_1[[#This Row],[sum_GDP_prev_year]]/otazka5_1[[#This Row],[sum_GDP]]-1</f>
        <v>3.6027662988027176E-2</v>
      </c>
      <c r="H720" s="6" t="e">
        <f>VLOOKUP(otazka5_1[[#This Row],[year]],'otazka5-3'!A:D,4,FALSE)</f>
        <v>#N/A</v>
      </c>
      <c r="I720" s="11" t="e">
        <f>otazka5_1[[#This Row],[difference_food]]</f>
        <v>#N/A</v>
      </c>
      <c r="J720" s="11" t="e">
        <f>otazka5_1[[#This Row],[difference_food]]-otazka5_1[[#This Row],[difference]]</f>
        <v>#N/A</v>
      </c>
    </row>
    <row r="721" spans="1:10" hidden="1" x14ac:dyDescent="0.3">
      <c r="A721">
        <v>1986</v>
      </c>
      <c r="B721">
        <v>907601069253.76904</v>
      </c>
      <c r="C721">
        <v>22575871</v>
      </c>
      <c r="D721" t="str">
        <f>_xlfn.CONCAT(otazka5_1[[#This Row],[year]],otazka5_1[[#This Row],[region_in_world]])</f>
        <v>1986Nordic Countries</v>
      </c>
      <c r="E721" t="s">
        <v>83</v>
      </c>
      <c r="F721">
        <f>VLOOKUP(otazka5_1[[#This Row],[compare_value]],'otazka5-2'!B:C,2,FALSE)</f>
        <v>927511401106.53809</v>
      </c>
      <c r="G721" s="6">
        <f>otazka5_1[[#This Row],[sum_GDP_prev_year]]/otazka5_1[[#This Row],[sum_GDP]]-1</f>
        <v>2.1937316434784915E-2</v>
      </c>
      <c r="H721" s="6" t="e">
        <f>VLOOKUP(otazka5_1[[#This Row],[year]],'otazka5-3'!A:D,4,FALSE)</f>
        <v>#N/A</v>
      </c>
      <c r="I721" s="11" t="e">
        <f>otazka5_1[[#This Row],[difference_food]]</f>
        <v>#N/A</v>
      </c>
      <c r="J721" s="11" t="e">
        <f>otazka5_1[[#This Row],[difference_food]]-otazka5_1[[#This Row],[difference]]</f>
        <v>#N/A</v>
      </c>
    </row>
    <row r="722" spans="1:10" hidden="1" x14ac:dyDescent="0.3">
      <c r="A722">
        <v>1987</v>
      </c>
      <c r="B722">
        <v>927511401106.53809</v>
      </c>
      <c r="C722">
        <v>22643856</v>
      </c>
      <c r="D722" t="str">
        <f>_xlfn.CONCAT(otazka5_1[[#This Row],[year]],otazka5_1[[#This Row],[region_in_world]])</f>
        <v>1987Nordic Countries</v>
      </c>
      <c r="E722" t="s">
        <v>83</v>
      </c>
      <c r="F722">
        <f>VLOOKUP(otazka5_1[[#This Row],[compare_value]],'otazka5-2'!B:C,2,FALSE)</f>
        <v>942452100613.61194</v>
      </c>
      <c r="G722" s="6">
        <f>otazka5_1[[#This Row],[sum_GDP_prev_year]]/otazka5_1[[#This Row],[sum_GDP]]-1</f>
        <v>1.6108372888192335E-2</v>
      </c>
      <c r="H722" s="6" t="e">
        <f>VLOOKUP(otazka5_1[[#This Row],[year]],'otazka5-3'!A:D,4,FALSE)</f>
        <v>#N/A</v>
      </c>
      <c r="I722" s="11" t="e">
        <f>otazka5_1[[#This Row],[difference_food]]</f>
        <v>#N/A</v>
      </c>
      <c r="J722" s="11" t="e">
        <f>otazka5_1[[#This Row],[difference_food]]-otazka5_1[[#This Row],[difference]]</f>
        <v>#N/A</v>
      </c>
    </row>
    <row r="723" spans="1:10" hidden="1" x14ac:dyDescent="0.3">
      <c r="A723">
        <v>1988</v>
      </c>
      <c r="B723">
        <v>942452100613.61194</v>
      </c>
      <c r="C723">
        <v>22721974</v>
      </c>
      <c r="D723" t="str">
        <f>_xlfn.CONCAT(otazka5_1[[#This Row],[year]],otazka5_1[[#This Row],[region_in_world]])</f>
        <v>1988Nordic Countries</v>
      </c>
      <c r="E723" t="s">
        <v>83</v>
      </c>
      <c r="F723">
        <f>VLOOKUP(otazka5_1[[#This Row],[compare_value]],'otazka5-2'!B:C,2,FALSE)</f>
        <v>962782679308.48401</v>
      </c>
      <c r="G723" s="6">
        <f>otazka5_1[[#This Row],[sum_GDP_prev_year]]/otazka5_1[[#This Row],[sum_GDP]]-1</f>
        <v>2.157200210136434E-2</v>
      </c>
      <c r="H723" s="6" t="e">
        <f>VLOOKUP(otazka5_1[[#This Row],[year]],'otazka5-3'!A:D,4,FALSE)</f>
        <v>#N/A</v>
      </c>
      <c r="I723" s="11" t="e">
        <f>otazka5_1[[#This Row],[difference_food]]</f>
        <v>#N/A</v>
      </c>
      <c r="J723" s="11" t="e">
        <f>otazka5_1[[#This Row],[difference_food]]-otazka5_1[[#This Row],[difference]]</f>
        <v>#N/A</v>
      </c>
    </row>
    <row r="724" spans="1:10" hidden="1" x14ac:dyDescent="0.3">
      <c r="A724">
        <v>1989</v>
      </c>
      <c r="B724">
        <v>962782679308.48401</v>
      </c>
      <c r="C724">
        <v>22816830</v>
      </c>
      <c r="D724" t="str">
        <f>_xlfn.CONCAT(otazka5_1[[#This Row],[year]],otazka5_1[[#This Row],[region_in_world]])</f>
        <v>1989Nordic Countries</v>
      </c>
      <c r="E724" t="s">
        <v>83</v>
      </c>
      <c r="F724">
        <f>VLOOKUP(otazka5_1[[#This Row],[compare_value]],'otazka5-2'!B:C,2,FALSE)</f>
        <v>974487489842.37305</v>
      </c>
      <c r="G724" s="6">
        <f>otazka5_1[[#This Row],[sum_GDP_prev_year]]/otazka5_1[[#This Row],[sum_GDP]]-1</f>
        <v>1.2157271610137466E-2</v>
      </c>
      <c r="H724" s="6" t="e">
        <f>VLOOKUP(otazka5_1[[#This Row],[year]],'otazka5-3'!A:D,4,FALSE)</f>
        <v>#N/A</v>
      </c>
      <c r="I724" s="11" t="e">
        <f>otazka5_1[[#This Row],[difference_food]]</f>
        <v>#N/A</v>
      </c>
      <c r="J724" s="11" t="e">
        <f>otazka5_1[[#This Row],[difference_food]]-otazka5_1[[#This Row],[difference]]</f>
        <v>#N/A</v>
      </c>
    </row>
    <row r="725" spans="1:10" hidden="1" x14ac:dyDescent="0.3">
      <c r="A725">
        <v>1990</v>
      </c>
      <c r="B725">
        <v>974487489842.37305</v>
      </c>
      <c r="C725">
        <v>22927678</v>
      </c>
      <c r="D725" t="str">
        <f>_xlfn.CONCAT(otazka5_1[[#This Row],[year]],otazka5_1[[#This Row],[region_in_world]])</f>
        <v>1990Nordic Countries</v>
      </c>
      <c r="E725" t="s">
        <v>83</v>
      </c>
      <c r="F725">
        <f>VLOOKUP(otazka5_1[[#This Row],[compare_value]],'otazka5-2'!B:C,2,FALSE)</f>
        <v>972053276741.15894</v>
      </c>
      <c r="G725" s="6">
        <f>otazka5_1[[#This Row],[sum_GDP_prev_year]]/otazka5_1[[#This Row],[sum_GDP]]-1</f>
        <v>-2.4979418685076027E-3</v>
      </c>
      <c r="H725" s="6" t="e">
        <f>VLOOKUP(otazka5_1[[#This Row],[year]],'otazka5-3'!A:D,4,FALSE)</f>
        <v>#N/A</v>
      </c>
      <c r="I725" s="11" t="e">
        <f>otazka5_1[[#This Row],[difference_food]]</f>
        <v>#N/A</v>
      </c>
      <c r="J725" s="11" t="e">
        <f>otazka5_1[[#This Row],[difference_food]]-otazka5_1[[#This Row],[difference]]</f>
        <v>#N/A</v>
      </c>
    </row>
    <row r="726" spans="1:10" hidden="1" x14ac:dyDescent="0.3">
      <c r="A726">
        <v>1991</v>
      </c>
      <c r="B726">
        <v>972053276741.15894</v>
      </c>
      <c r="C726">
        <v>23047145</v>
      </c>
      <c r="D726" t="str">
        <f>_xlfn.CONCAT(otazka5_1[[#This Row],[year]],otazka5_1[[#This Row],[region_in_world]])</f>
        <v>1991Nordic Countries</v>
      </c>
      <c r="E726" t="s">
        <v>83</v>
      </c>
      <c r="F726">
        <f>VLOOKUP(otazka5_1[[#This Row],[compare_value]],'otazka5-2'!B:C,2,FALSE)</f>
        <v>977145304046.16003</v>
      </c>
      <c r="G726" s="6">
        <f>otazka5_1[[#This Row],[sum_GDP_prev_year]]/otazka5_1[[#This Row],[sum_GDP]]-1</f>
        <v>5.2384240934533199E-3</v>
      </c>
      <c r="H726" s="6" t="e">
        <f>VLOOKUP(otazka5_1[[#This Row],[year]],'otazka5-3'!A:D,4,FALSE)</f>
        <v>#N/A</v>
      </c>
      <c r="I726" s="11" t="e">
        <f>otazka5_1[[#This Row],[difference_food]]</f>
        <v>#N/A</v>
      </c>
      <c r="J726" s="11" t="e">
        <f>otazka5_1[[#This Row],[difference_food]]-otazka5_1[[#This Row],[difference]]</f>
        <v>#N/A</v>
      </c>
    </row>
    <row r="727" spans="1:10" hidden="1" x14ac:dyDescent="0.3">
      <c r="A727">
        <v>1992</v>
      </c>
      <c r="B727">
        <v>977145304046.16003</v>
      </c>
      <c r="C727">
        <v>23167830</v>
      </c>
      <c r="D727" t="str">
        <f>_xlfn.CONCAT(otazka5_1[[#This Row],[year]],otazka5_1[[#This Row],[region_in_world]])</f>
        <v>1992Nordic Countries</v>
      </c>
      <c r="E727" t="s">
        <v>83</v>
      </c>
      <c r="F727">
        <f>VLOOKUP(otazka5_1[[#This Row],[compare_value]],'otazka5-2'!B:C,2,FALSE)</f>
        <v>977400606409.2439</v>
      </c>
      <c r="G727" s="6">
        <f>otazka5_1[[#This Row],[sum_GDP_prev_year]]/otazka5_1[[#This Row],[sum_GDP]]-1</f>
        <v>2.6127369391915067E-4</v>
      </c>
      <c r="H727" s="6" t="e">
        <f>VLOOKUP(otazka5_1[[#This Row],[year]],'otazka5-3'!A:D,4,FALSE)</f>
        <v>#N/A</v>
      </c>
      <c r="I727" s="11" t="e">
        <f>otazka5_1[[#This Row],[difference_food]]</f>
        <v>#N/A</v>
      </c>
      <c r="J727" s="11" t="e">
        <f>otazka5_1[[#This Row],[difference_food]]-otazka5_1[[#This Row],[difference]]</f>
        <v>#N/A</v>
      </c>
    </row>
    <row r="728" spans="1:10" hidden="1" x14ac:dyDescent="0.3">
      <c r="A728">
        <v>1993</v>
      </c>
      <c r="B728">
        <v>977400606409.2439</v>
      </c>
      <c r="C728">
        <v>23285627</v>
      </c>
      <c r="D728" t="str">
        <f>_xlfn.CONCAT(otazka5_1[[#This Row],[year]],otazka5_1[[#This Row],[region_in_world]])</f>
        <v>1993Nordic Countries</v>
      </c>
      <c r="E728" t="s">
        <v>83</v>
      </c>
      <c r="F728">
        <f>VLOOKUP(otazka5_1[[#This Row],[compare_value]],'otazka5-2'!B:C,2,FALSE)</f>
        <v>1022341294676.678</v>
      </c>
      <c r="G728" s="6">
        <f>otazka5_1[[#This Row],[sum_GDP_prev_year]]/otazka5_1[[#This Row],[sum_GDP]]-1</f>
        <v>4.597980395422141E-2</v>
      </c>
      <c r="H728" s="6" t="e">
        <f>VLOOKUP(otazka5_1[[#This Row],[year]],'otazka5-3'!A:D,4,FALSE)</f>
        <v>#N/A</v>
      </c>
      <c r="I728" s="11" t="e">
        <f>otazka5_1[[#This Row],[difference_food]]</f>
        <v>#N/A</v>
      </c>
      <c r="J728" s="11" t="e">
        <f>otazka5_1[[#This Row],[difference_food]]-otazka5_1[[#This Row],[difference]]</f>
        <v>#N/A</v>
      </c>
    </row>
    <row r="729" spans="1:10" hidden="1" x14ac:dyDescent="0.3">
      <c r="A729">
        <v>1994</v>
      </c>
      <c r="B729">
        <v>1022341294676.678</v>
      </c>
      <c r="C729">
        <v>23411871</v>
      </c>
      <c r="D729" t="str">
        <f>_xlfn.CONCAT(otazka5_1[[#This Row],[year]],otazka5_1[[#This Row],[region_in_world]])</f>
        <v>1994Nordic Countries</v>
      </c>
      <c r="E729" t="s">
        <v>83</v>
      </c>
      <c r="F729">
        <f>VLOOKUP(otazka5_1[[#This Row],[compare_value]],'otazka5-2'!B:C,2,FALSE)</f>
        <v>1069601552121.405</v>
      </c>
      <c r="G729" s="6">
        <f>otazka5_1[[#This Row],[sum_GDP_prev_year]]/otazka5_1[[#This Row],[sum_GDP]]-1</f>
        <v>4.6227475786032368E-2</v>
      </c>
      <c r="H729" s="6" t="e">
        <f>VLOOKUP(otazka5_1[[#This Row],[year]],'otazka5-3'!A:D,4,FALSE)</f>
        <v>#N/A</v>
      </c>
      <c r="I729" s="11" t="e">
        <f>otazka5_1[[#This Row],[difference_food]]</f>
        <v>#N/A</v>
      </c>
      <c r="J729" s="11" t="e">
        <f>otazka5_1[[#This Row],[difference_food]]-otazka5_1[[#This Row],[difference]]</f>
        <v>#N/A</v>
      </c>
    </row>
    <row r="730" spans="1:10" hidden="1" x14ac:dyDescent="0.3">
      <c r="A730">
        <v>1995</v>
      </c>
      <c r="B730">
        <v>1069601552121.405</v>
      </c>
      <c r="C730">
        <v>23794754</v>
      </c>
      <c r="D730" t="str">
        <f>_xlfn.CONCAT(otazka5_1[[#This Row],[year]],otazka5_1[[#This Row],[region_in_world]])</f>
        <v>1995Nordic Countries</v>
      </c>
      <c r="E730" t="s">
        <v>83</v>
      </c>
      <c r="F730">
        <f>VLOOKUP(otazka5_1[[#This Row],[compare_value]],'otazka5-2'!B:C,2,FALSE)</f>
        <v>1104125255063.4961</v>
      </c>
      <c r="G730" s="6">
        <f>otazka5_1[[#This Row],[sum_GDP_prev_year]]/otazka5_1[[#This Row],[sum_GDP]]-1</f>
        <v>3.2277162344817256E-2</v>
      </c>
      <c r="H730" s="6" t="e">
        <f>VLOOKUP(otazka5_1[[#This Row],[year]],'otazka5-3'!A:D,4,FALSE)</f>
        <v>#N/A</v>
      </c>
      <c r="I730" s="11" t="e">
        <f>otazka5_1[[#This Row],[difference_food]]</f>
        <v>#N/A</v>
      </c>
      <c r="J730" s="11" t="e">
        <f>otazka5_1[[#This Row],[difference_food]]-otazka5_1[[#This Row],[difference]]</f>
        <v>#N/A</v>
      </c>
    </row>
    <row r="731" spans="1:10" hidden="1" x14ac:dyDescent="0.3">
      <c r="A731">
        <v>1996</v>
      </c>
      <c r="B731">
        <v>1104125255063.4961</v>
      </c>
      <c r="C731">
        <v>23878897</v>
      </c>
      <c r="D731" t="str">
        <f>_xlfn.CONCAT(otazka5_1[[#This Row],[year]],otazka5_1[[#This Row],[region_in_world]])</f>
        <v>1996Nordic Countries</v>
      </c>
      <c r="E731" t="s">
        <v>83</v>
      </c>
      <c r="F731">
        <f>VLOOKUP(otazka5_1[[#This Row],[compare_value]],'otazka5-2'!B:C,2,FALSE)</f>
        <v>1151418069623.4333</v>
      </c>
      <c r="G731" s="6">
        <f>otazka5_1[[#This Row],[sum_GDP_prev_year]]/otazka5_1[[#This Row],[sum_GDP]]-1</f>
        <v>4.283283471966004E-2</v>
      </c>
      <c r="H731" s="6" t="e">
        <f>VLOOKUP(otazka5_1[[#This Row],[year]],'otazka5-3'!A:D,4,FALSE)</f>
        <v>#N/A</v>
      </c>
      <c r="I731" s="11" t="e">
        <f>otazka5_1[[#This Row],[difference_food]]</f>
        <v>#N/A</v>
      </c>
      <c r="J731" s="11" t="e">
        <f>otazka5_1[[#This Row],[difference_food]]-otazka5_1[[#This Row],[difference]]</f>
        <v>#N/A</v>
      </c>
    </row>
    <row r="732" spans="1:10" hidden="1" x14ac:dyDescent="0.3">
      <c r="A732">
        <v>1997</v>
      </c>
      <c r="B732">
        <v>1151418069623.4333</v>
      </c>
      <c r="C732">
        <v>23947173</v>
      </c>
      <c r="D732" t="str">
        <f>_xlfn.CONCAT(otazka5_1[[#This Row],[year]],otazka5_1[[#This Row],[region_in_world]])</f>
        <v>1997Nordic Countries</v>
      </c>
      <c r="E732" t="s">
        <v>83</v>
      </c>
      <c r="F732">
        <f>VLOOKUP(otazka5_1[[#This Row],[compare_value]],'otazka5-2'!B:C,2,FALSE)</f>
        <v>1191955359616.7654</v>
      </c>
      <c r="G732" s="6">
        <f>otazka5_1[[#This Row],[sum_GDP_prev_year]]/otazka5_1[[#This Row],[sum_GDP]]-1</f>
        <v>3.5206404226910903E-2</v>
      </c>
      <c r="H732" s="6" t="e">
        <f>VLOOKUP(otazka5_1[[#This Row],[year]],'otazka5-3'!A:D,4,FALSE)</f>
        <v>#N/A</v>
      </c>
      <c r="I732" s="11" t="e">
        <f>otazka5_1[[#This Row],[difference_food]]</f>
        <v>#N/A</v>
      </c>
      <c r="J732" s="11" t="e">
        <f>otazka5_1[[#This Row],[difference_food]]-otazka5_1[[#This Row],[difference]]</f>
        <v>#N/A</v>
      </c>
    </row>
    <row r="733" spans="1:10" hidden="1" x14ac:dyDescent="0.3">
      <c r="A733">
        <v>1998</v>
      </c>
      <c r="B733">
        <v>1191955359616.7654</v>
      </c>
      <c r="C733">
        <v>24014202</v>
      </c>
      <c r="D733" t="str">
        <f>_xlfn.CONCAT(otazka5_1[[#This Row],[year]],otazka5_1[[#This Row],[region_in_world]])</f>
        <v>1998Nordic Countries</v>
      </c>
      <c r="E733" t="s">
        <v>83</v>
      </c>
      <c r="F733">
        <f>VLOOKUP(otazka5_1[[#This Row],[compare_value]],'otazka5-2'!B:C,2,FALSE)</f>
        <v>1231400513770.3777</v>
      </c>
      <c r="G733" s="6">
        <f>otazka5_1[[#This Row],[sum_GDP_prev_year]]/otazka5_1[[#This Row],[sum_GDP]]-1</f>
        <v>3.3092811601849403E-2</v>
      </c>
      <c r="H733" s="6" t="e">
        <f>VLOOKUP(otazka5_1[[#This Row],[year]],'otazka5-3'!A:D,4,FALSE)</f>
        <v>#N/A</v>
      </c>
      <c r="I733" s="11" t="e">
        <f>otazka5_1[[#This Row],[difference_food]]</f>
        <v>#N/A</v>
      </c>
      <c r="J733" s="11" t="e">
        <f>otazka5_1[[#This Row],[difference_food]]-otazka5_1[[#This Row],[difference]]</f>
        <v>#N/A</v>
      </c>
    </row>
    <row r="734" spans="1:10" hidden="1" x14ac:dyDescent="0.3">
      <c r="A734">
        <v>1999</v>
      </c>
      <c r="B734">
        <v>1231400513770.3777</v>
      </c>
      <c r="C734">
        <v>24084441</v>
      </c>
      <c r="D734" t="str">
        <f>_xlfn.CONCAT(otazka5_1[[#This Row],[year]],otazka5_1[[#This Row],[region_in_world]])</f>
        <v>1999Nordic Countries</v>
      </c>
      <c r="E734" t="s">
        <v>83</v>
      </c>
      <c r="F734">
        <f>VLOOKUP(otazka5_1[[#This Row],[compare_value]],'otazka5-2'!B:C,2,FALSE)</f>
        <v>1283630240392.8398</v>
      </c>
      <c r="G734" s="6">
        <f>otazka5_1[[#This Row],[sum_GDP_prev_year]]/otazka5_1[[#This Row],[sum_GDP]]-1</f>
        <v>4.2414897540152818E-2</v>
      </c>
      <c r="H734" s="6" t="e">
        <f>VLOOKUP(otazka5_1[[#This Row],[year]],'otazka5-3'!A:D,4,FALSE)</f>
        <v>#N/A</v>
      </c>
      <c r="I734" s="11" t="e">
        <f>otazka5_1[[#This Row],[difference_food]]</f>
        <v>#N/A</v>
      </c>
      <c r="J734" s="11" t="e">
        <f>otazka5_1[[#This Row],[difference_food]]-otazka5_1[[#This Row],[difference]]</f>
        <v>#N/A</v>
      </c>
    </row>
    <row r="735" spans="1:10" hidden="1" x14ac:dyDescent="0.3">
      <c r="A735">
        <v>2000</v>
      </c>
      <c r="B735">
        <v>1283630240392.8398</v>
      </c>
      <c r="C735">
        <v>24160106</v>
      </c>
      <c r="D735" t="str">
        <f>_xlfn.CONCAT(otazka5_1[[#This Row],[year]],otazka5_1[[#This Row],[region_in_world]])</f>
        <v>2000Nordic Countries</v>
      </c>
      <c r="E735" t="s">
        <v>83</v>
      </c>
      <c r="F735">
        <f>VLOOKUP(otazka5_1[[#This Row],[compare_value]],'otazka5-2'!B:C,2,FALSE)</f>
        <v>1305363746068.4307</v>
      </c>
      <c r="G735" s="6">
        <f>otazka5_1[[#This Row],[sum_GDP_prev_year]]/otazka5_1[[#This Row],[sum_GDP]]-1</f>
        <v>1.6931282071493969E-2</v>
      </c>
      <c r="H735" s="6" t="e">
        <f>VLOOKUP(otazka5_1[[#This Row],[year]],'otazka5-3'!A:D,4,FALSE)</f>
        <v>#N/A</v>
      </c>
      <c r="I735" s="11" t="e">
        <f>otazka5_1[[#This Row],[difference_food]]</f>
        <v>#N/A</v>
      </c>
      <c r="J735" s="11" t="e">
        <f>otazka5_1[[#This Row],[difference_food]]-otazka5_1[[#This Row],[difference]]</f>
        <v>#N/A</v>
      </c>
    </row>
    <row r="736" spans="1:10" hidden="1" x14ac:dyDescent="0.3">
      <c r="A736">
        <v>2001</v>
      </c>
      <c r="B736">
        <v>1305363746068.4307</v>
      </c>
      <c r="C736">
        <v>24241470</v>
      </c>
      <c r="D736" t="str">
        <f>_xlfn.CONCAT(otazka5_1[[#This Row],[year]],otazka5_1[[#This Row],[region_in_world]])</f>
        <v>2001Nordic Countries</v>
      </c>
      <c r="E736" t="s">
        <v>83</v>
      </c>
      <c r="F736">
        <f>VLOOKUP(otazka5_1[[#This Row],[compare_value]],'otazka5-2'!B:C,2,FALSE)</f>
        <v>1324795051353.0608</v>
      </c>
      <c r="G736" s="6">
        <f>otazka5_1[[#This Row],[sum_GDP_prev_year]]/otazka5_1[[#This Row],[sum_GDP]]-1</f>
        <v>1.4885739965702527E-2</v>
      </c>
      <c r="H736" s="6" t="e">
        <f>VLOOKUP(otazka5_1[[#This Row],[year]],'otazka5-3'!A:D,4,FALSE)</f>
        <v>#N/A</v>
      </c>
      <c r="I736" s="11" t="e">
        <f>otazka5_1[[#This Row],[difference_food]]</f>
        <v>#N/A</v>
      </c>
      <c r="J736" s="11" t="e">
        <f>otazka5_1[[#This Row],[difference_food]]-otazka5_1[[#This Row],[difference]]</f>
        <v>#N/A</v>
      </c>
    </row>
    <row r="737" spans="1:10" hidden="1" x14ac:dyDescent="0.3">
      <c r="A737">
        <v>2002</v>
      </c>
      <c r="B737">
        <v>1324795051353.0608</v>
      </c>
      <c r="C737">
        <v>24327169</v>
      </c>
      <c r="D737" t="str">
        <f>_xlfn.CONCAT(otazka5_1[[#This Row],[year]],otazka5_1[[#This Row],[region_in_world]])</f>
        <v>2002Nordic Countries</v>
      </c>
      <c r="E737" t="s">
        <v>83</v>
      </c>
      <c r="F737">
        <f>VLOOKUP(otazka5_1[[#This Row],[compare_value]],'otazka5-2'!B:C,2,FALSE)</f>
        <v>1343593965720.7925</v>
      </c>
      <c r="G737" s="6">
        <f>otazka5_1[[#This Row],[sum_GDP_prev_year]]/otazka5_1[[#This Row],[sum_GDP]]-1</f>
        <v>1.419005479265012E-2</v>
      </c>
      <c r="H737" s="6" t="e">
        <f>VLOOKUP(otazka5_1[[#This Row],[year]],'otazka5-3'!A:D,4,FALSE)</f>
        <v>#N/A</v>
      </c>
      <c r="I737" s="11" t="e">
        <f>otazka5_1[[#This Row],[difference_food]]</f>
        <v>#N/A</v>
      </c>
      <c r="J737" s="11" t="e">
        <f>otazka5_1[[#This Row],[difference_food]]-otazka5_1[[#This Row],[difference]]</f>
        <v>#N/A</v>
      </c>
    </row>
    <row r="738" spans="1:10" hidden="1" x14ac:dyDescent="0.3">
      <c r="A738">
        <v>2003</v>
      </c>
      <c r="B738">
        <v>1343593965720.7925</v>
      </c>
      <c r="C738">
        <v>24416193</v>
      </c>
      <c r="D738" t="str">
        <f>_xlfn.CONCAT(otazka5_1[[#This Row],[year]],otazka5_1[[#This Row],[region_in_world]])</f>
        <v>2003Nordic Countries</v>
      </c>
      <c r="E738" t="s">
        <v>83</v>
      </c>
      <c r="F738">
        <f>VLOOKUP(otazka5_1[[#This Row],[compare_value]],'otazka5-2'!B:C,2,FALSE)</f>
        <v>1395021135596.4385</v>
      </c>
      <c r="G738" s="6">
        <f>otazka5_1[[#This Row],[sum_GDP_prev_year]]/otazka5_1[[#This Row],[sum_GDP]]-1</f>
        <v>3.827582676590624E-2</v>
      </c>
      <c r="H738" s="6" t="e">
        <f>VLOOKUP(otazka5_1[[#This Row],[year]],'otazka5-3'!A:D,4,FALSE)</f>
        <v>#N/A</v>
      </c>
      <c r="I738" s="11" t="e">
        <f>otazka5_1[[#This Row],[difference_food]]</f>
        <v>#N/A</v>
      </c>
      <c r="J738" s="11" t="e">
        <f>otazka5_1[[#This Row],[difference_food]]-otazka5_1[[#This Row],[difference]]</f>
        <v>#N/A</v>
      </c>
    </row>
    <row r="739" spans="1:10" hidden="1" x14ac:dyDescent="0.3">
      <c r="A739">
        <v>2004</v>
      </c>
      <c r="B739">
        <v>1395021135596.4385</v>
      </c>
      <c r="C739">
        <v>24510210</v>
      </c>
      <c r="D739" t="str">
        <f>_xlfn.CONCAT(otazka5_1[[#This Row],[year]],otazka5_1[[#This Row],[region_in_world]])</f>
        <v>2004Nordic Countries</v>
      </c>
      <c r="E739" t="s">
        <v>83</v>
      </c>
      <c r="F739">
        <f>VLOOKUP(otazka5_1[[#This Row],[compare_value]],'otazka5-2'!B:C,2,FALSE)</f>
        <v>1432563742692.2441</v>
      </c>
      <c r="G739" s="6">
        <f>otazka5_1[[#This Row],[sum_GDP_prev_year]]/otazka5_1[[#This Row],[sum_GDP]]-1</f>
        <v>2.6911855410530761E-2</v>
      </c>
      <c r="H739" s="6" t="e">
        <f>VLOOKUP(otazka5_1[[#This Row],[year]],'otazka5-3'!A:D,4,FALSE)</f>
        <v>#N/A</v>
      </c>
      <c r="I739" s="11" t="e">
        <f>otazka5_1[[#This Row],[difference_food]]</f>
        <v>#N/A</v>
      </c>
      <c r="J739" s="11" t="e">
        <f>otazka5_1[[#This Row],[difference_food]]-otazka5_1[[#This Row],[difference]]</f>
        <v>#N/A</v>
      </c>
    </row>
    <row r="740" spans="1:10" hidden="1" x14ac:dyDescent="0.3">
      <c r="A740">
        <v>2005</v>
      </c>
      <c r="B740">
        <v>1432563742692.2441</v>
      </c>
      <c r="C740">
        <v>24615125</v>
      </c>
      <c r="D740" t="str">
        <f>_xlfn.CONCAT(otazka5_1[[#This Row],[year]],otazka5_1[[#This Row],[region_in_world]])</f>
        <v>2005Nordic Countries</v>
      </c>
      <c r="E740" t="s">
        <v>83</v>
      </c>
      <c r="F740">
        <f>VLOOKUP(otazka5_1[[#This Row],[compare_value]],'otazka5-2'!B:C,2,FALSE)</f>
        <v>1486421758086.917</v>
      </c>
      <c r="G740" s="6">
        <f>otazka5_1[[#This Row],[sum_GDP_prev_year]]/otazka5_1[[#This Row],[sum_GDP]]-1</f>
        <v>3.7595545517197237E-2</v>
      </c>
      <c r="H740" s="6" t="e">
        <f>VLOOKUP(otazka5_1[[#This Row],[year]],'otazka5-3'!A:D,4,FALSE)</f>
        <v>#N/A</v>
      </c>
      <c r="I740" s="11" t="e">
        <f>otazka5_1[[#This Row],[difference_food]]</f>
        <v>#N/A</v>
      </c>
      <c r="J740" s="11" t="e">
        <f>otazka5_1[[#This Row],[difference_food]]-otazka5_1[[#This Row],[difference]]</f>
        <v>#N/A</v>
      </c>
    </row>
    <row r="741" spans="1:10" x14ac:dyDescent="0.3">
      <c r="A741">
        <v>2006</v>
      </c>
      <c r="B741">
        <v>1486421758086.917</v>
      </c>
      <c r="C741">
        <v>24748504</v>
      </c>
      <c r="D741" t="str">
        <f>_xlfn.CONCAT(otazka5_1[[#This Row],[year]],otazka5_1[[#This Row],[region_in_world]])</f>
        <v>2006Nordic Countries</v>
      </c>
      <c r="E741" t="s">
        <v>83</v>
      </c>
      <c r="F741">
        <f>VLOOKUP(otazka5_1[[#This Row],[compare_value]],'otazka5-2'!B:C,2,FALSE)</f>
        <v>1532606103224.2783</v>
      </c>
      <c r="G741" s="6">
        <f>otazka5_1[[#This Row],[sum_GDP_prev_year]]/otazka5_1[[#This Row],[sum_GDP]]-1</f>
        <v>3.1070821512194646E-2</v>
      </c>
      <c r="H741" s="6">
        <f>VLOOKUP(otazka5_1[[#This Row],[year]],'otazka5-3'!A:D,4,FALSE)</f>
        <v>6.4814251988916327E-2</v>
      </c>
      <c r="I741" s="11">
        <f>otazka5_1[[#This Row],[difference_food]]</f>
        <v>6.4814251988916327E-2</v>
      </c>
      <c r="J741" s="11">
        <f>otazka5_1[[#This Row],[difference_food]]-otazka5_1[[#This Row],[difference]]</f>
        <v>3.3743430476721681E-2</v>
      </c>
    </row>
    <row r="742" spans="1:10" x14ac:dyDescent="0.3">
      <c r="A742">
        <v>2007</v>
      </c>
      <c r="B742">
        <v>1532606103224.2783</v>
      </c>
      <c r="C742">
        <v>24918969</v>
      </c>
      <c r="D742" t="str">
        <f>_xlfn.CONCAT(otazka5_1[[#This Row],[year]],otazka5_1[[#This Row],[region_in_world]])</f>
        <v>2007Nordic Countries</v>
      </c>
      <c r="E742" t="s">
        <v>83</v>
      </c>
      <c r="F742">
        <f>VLOOKUP(otazka5_1[[#This Row],[compare_value]],'otazka5-2'!B:C,2,FALSE)</f>
        <v>1533112366624.5015</v>
      </c>
      <c r="G742" s="6">
        <f>otazka5_1[[#This Row],[sum_GDP_prev_year]]/otazka5_1[[#This Row],[sum_GDP]]-1</f>
        <v>3.3032845109914888E-4</v>
      </c>
      <c r="H742" s="6">
        <f>VLOOKUP(otazka5_1[[#This Row],[year]],'otazka5-3'!A:D,4,FALSE)</f>
        <v>6.9690608567981593E-2</v>
      </c>
      <c r="I742" s="11">
        <f>otazka5_1[[#This Row],[difference_food]]</f>
        <v>6.9690608567981593E-2</v>
      </c>
      <c r="J742" s="11">
        <f>otazka5_1[[#This Row],[difference_food]]-otazka5_1[[#This Row],[difference]]</f>
        <v>6.9360280116882445E-2</v>
      </c>
    </row>
    <row r="743" spans="1:10" x14ac:dyDescent="0.3">
      <c r="A743">
        <v>2008</v>
      </c>
      <c r="B743">
        <v>1533112366624.5015</v>
      </c>
      <c r="C743">
        <v>25112283</v>
      </c>
      <c r="D743" t="str">
        <f>_xlfn.CONCAT(otazka5_1[[#This Row],[year]],otazka5_1[[#This Row],[region_in_world]])</f>
        <v>2008Nordic Countries</v>
      </c>
      <c r="E743" t="s">
        <v>83</v>
      </c>
      <c r="F743">
        <f>VLOOKUP(otazka5_1[[#This Row],[compare_value]],'otazka5-2'!B:C,2,FALSE)</f>
        <v>1465684573514.4419</v>
      </c>
      <c r="G743" s="6">
        <f>otazka5_1[[#This Row],[sum_GDP_prev_year]]/otazka5_1[[#This Row],[sum_GDP]]-1</f>
        <v>-4.3980985724169308E-2</v>
      </c>
      <c r="H743" s="6">
        <f>VLOOKUP(otazka5_1[[#This Row],[year]],'otazka5-3'!A:D,4,FALSE)</f>
        <v>-6.6104853658739415E-2</v>
      </c>
      <c r="I743" s="11">
        <f>otazka5_1[[#This Row],[difference_food]]</f>
        <v>-6.6104853658739415E-2</v>
      </c>
      <c r="J743" s="11">
        <f>otazka5_1[[#This Row],[difference_food]]-otazka5_1[[#This Row],[difference]]</f>
        <v>-2.2123867934570107E-2</v>
      </c>
    </row>
    <row r="744" spans="1:10" x14ac:dyDescent="0.3">
      <c r="A744">
        <v>2009</v>
      </c>
      <c r="B744">
        <v>1465684573514.4419</v>
      </c>
      <c r="C744">
        <v>25307706</v>
      </c>
      <c r="D744" t="str">
        <f>_xlfn.CONCAT(otazka5_1[[#This Row],[year]],otazka5_1[[#This Row],[region_in_world]])</f>
        <v>2009Nordic Countries</v>
      </c>
      <c r="E744" t="s">
        <v>83</v>
      </c>
      <c r="F744">
        <f>VLOOKUP(otazka5_1[[#This Row],[compare_value]],'otazka5-2'!B:C,2,FALSE)</f>
        <v>1512060774047.3293</v>
      </c>
      <c r="G744" s="6">
        <f>otazka5_1[[#This Row],[sum_GDP_prev_year]]/otazka5_1[[#This Row],[sum_GDP]]-1</f>
        <v>3.1641324041288055E-2</v>
      </c>
      <c r="H744" s="6">
        <f>VLOOKUP(otazka5_1[[#This Row],[year]],'otazka5-3'!A:D,4,FALSE)</f>
        <v>8.65414159438882E-3</v>
      </c>
      <c r="I744" s="11">
        <f>otazka5_1[[#This Row],[difference_food]]</f>
        <v>8.65414159438882E-3</v>
      </c>
      <c r="J744" s="11">
        <f>otazka5_1[[#This Row],[difference_food]]-otazka5_1[[#This Row],[difference]]</f>
        <v>-2.2987182446899235E-2</v>
      </c>
    </row>
    <row r="745" spans="1:10" x14ac:dyDescent="0.3">
      <c r="A745">
        <v>2010</v>
      </c>
      <c r="B745">
        <v>1512060774047.3293</v>
      </c>
      <c r="C745">
        <v>25544257</v>
      </c>
      <c r="D745" t="str">
        <f>_xlfn.CONCAT(otazka5_1[[#This Row],[year]],otazka5_1[[#This Row],[region_in_world]])</f>
        <v>2010Nordic Countries</v>
      </c>
      <c r="E745" t="s">
        <v>83</v>
      </c>
      <c r="F745">
        <f>VLOOKUP(otazka5_1[[#This Row],[compare_value]],'otazka5-2'!B:C,2,FALSE)</f>
        <v>1540703855177.5093</v>
      </c>
      <c r="G745" s="6">
        <f>otazka5_1[[#This Row],[sum_GDP_prev_year]]/otazka5_1[[#This Row],[sum_GDP]]-1</f>
        <v>1.894307531932804E-2</v>
      </c>
      <c r="H745" s="6">
        <f>VLOOKUP(otazka5_1[[#This Row],[year]],'otazka5-3'!A:D,4,FALSE)</f>
        <v>1.7649010596465953E-2</v>
      </c>
      <c r="I745" s="11">
        <f>otazka5_1[[#This Row],[difference_food]]</f>
        <v>1.7649010596465953E-2</v>
      </c>
      <c r="J745" s="11">
        <f>otazka5_1[[#This Row],[difference_food]]-otazka5_1[[#This Row],[difference]]</f>
        <v>-1.2940647228620872E-3</v>
      </c>
    </row>
    <row r="746" spans="1:10" x14ac:dyDescent="0.3">
      <c r="A746">
        <v>2011</v>
      </c>
      <c r="B746">
        <v>1540703855177.5093</v>
      </c>
      <c r="C746">
        <v>25680159</v>
      </c>
      <c r="D746" t="str">
        <f>_xlfn.CONCAT(otazka5_1[[#This Row],[year]],otazka5_1[[#This Row],[region_in_world]])</f>
        <v>2011Nordic Countries</v>
      </c>
      <c r="E746" t="s">
        <v>83</v>
      </c>
      <c r="F746">
        <f>VLOOKUP(otazka5_1[[#This Row],[compare_value]],'otazka5-2'!B:C,2,FALSE)</f>
        <v>1546710685381.5864</v>
      </c>
      <c r="G746" s="6">
        <f>otazka5_1[[#This Row],[sum_GDP_prev_year]]/otazka5_1[[#This Row],[sum_GDP]]-1</f>
        <v>3.8987571712054692E-3</v>
      </c>
      <c r="H746" s="6">
        <f>VLOOKUP(otazka5_1[[#This Row],[year]],'otazka5-3'!A:D,4,FALSE)</f>
        <v>0.13767871884343497</v>
      </c>
      <c r="I746" s="11">
        <f>otazka5_1[[#This Row],[difference_food]]</f>
        <v>0.13767871884343497</v>
      </c>
      <c r="J746" s="11">
        <f>otazka5_1[[#This Row],[difference_food]]-otazka5_1[[#This Row],[difference]]</f>
        <v>0.1337799616722295</v>
      </c>
    </row>
    <row r="747" spans="1:10" x14ac:dyDescent="0.3">
      <c r="A747">
        <v>2012</v>
      </c>
      <c r="B747">
        <v>1546710685381.5864</v>
      </c>
      <c r="C747">
        <v>25864206</v>
      </c>
      <c r="D747" t="str">
        <f>_xlfn.CONCAT(otazka5_1[[#This Row],[year]],otazka5_1[[#This Row],[region_in_world]])</f>
        <v>2012Nordic Countries</v>
      </c>
      <c r="E747" t="s">
        <v>83</v>
      </c>
      <c r="F747">
        <f>VLOOKUP(otazka5_1[[#This Row],[compare_value]],'otazka5-2'!B:C,2,FALSE)</f>
        <v>1558773070839.4773</v>
      </c>
      <c r="G747" s="6">
        <f>otazka5_1[[#This Row],[sum_GDP_prev_year]]/otazka5_1[[#This Row],[sum_GDP]]-1</f>
        <v>7.7987341601089E-3</v>
      </c>
      <c r="H747" s="6">
        <f>VLOOKUP(otazka5_1[[#This Row],[year]],'otazka5-3'!A:D,4,FALSE)</f>
        <v>1.4444120421939211E-2</v>
      </c>
      <c r="I747" s="11">
        <f>otazka5_1[[#This Row],[difference_food]]</f>
        <v>1.4444120421939211E-2</v>
      </c>
      <c r="J747" s="11">
        <f>otazka5_1[[#This Row],[difference_food]]-otazka5_1[[#This Row],[difference]]</f>
        <v>6.6453862618303106E-3</v>
      </c>
    </row>
    <row r="748" spans="1:10" x14ac:dyDescent="0.3">
      <c r="A748">
        <v>2013</v>
      </c>
      <c r="B748">
        <v>1558773070839.4773</v>
      </c>
      <c r="C748">
        <v>26057670</v>
      </c>
      <c r="D748" t="str">
        <f>_xlfn.CONCAT(otazka5_1[[#This Row],[year]],otazka5_1[[#This Row],[region_in_world]])</f>
        <v>2013Nordic Countries</v>
      </c>
      <c r="E748" t="s">
        <v>83</v>
      </c>
      <c r="F748">
        <f>VLOOKUP(otazka5_1[[#This Row],[compare_value]],'otazka5-2'!B:C,2,FALSE)</f>
        <v>1585984055998.3433</v>
      </c>
      <c r="G748" s="6">
        <f>otazka5_1[[#This Row],[sum_GDP_prev_year]]/otazka5_1[[#This Row],[sum_GDP]]-1</f>
        <v>1.745666875307994E-2</v>
      </c>
      <c r="H748" s="6">
        <f>VLOOKUP(otazka5_1[[#This Row],[year]],'otazka5-3'!A:D,4,FALSE)</f>
        <v>9.2990573663269682E-3</v>
      </c>
      <c r="I748" s="11">
        <f>otazka5_1[[#This Row],[difference_food]]</f>
        <v>9.2990573663269682E-3</v>
      </c>
      <c r="J748" s="11">
        <f>otazka5_1[[#This Row],[difference_food]]-otazka5_1[[#This Row],[difference]]</f>
        <v>-8.157611386752972E-3</v>
      </c>
    </row>
    <row r="749" spans="1:10" x14ac:dyDescent="0.3">
      <c r="A749">
        <v>2014</v>
      </c>
      <c r="B749">
        <v>1585984055998.3433</v>
      </c>
      <c r="C749">
        <v>26265715</v>
      </c>
      <c r="D749" t="str">
        <f>_xlfn.CONCAT(otazka5_1[[#This Row],[year]],otazka5_1[[#This Row],[region_in_world]])</f>
        <v>2014Nordic Countries</v>
      </c>
      <c r="E749" t="s">
        <v>83</v>
      </c>
      <c r="F749">
        <f>VLOOKUP(otazka5_1[[#This Row],[compare_value]],'otazka5-2'!B:C,2,FALSE)</f>
        <v>1628594963796.8037</v>
      </c>
      <c r="G749" s="6">
        <f>otazka5_1[[#This Row],[sum_GDP_prev_year]]/otazka5_1[[#This Row],[sum_GDP]]-1</f>
        <v>2.6867172868038525E-2</v>
      </c>
      <c r="H749" s="6">
        <f>VLOOKUP(otazka5_1[[#This Row],[year]],'otazka5-3'!A:D,4,FALSE)</f>
        <v>-2.2781240624816346E-2</v>
      </c>
      <c r="I749" s="11">
        <f>otazka5_1[[#This Row],[difference_food]]</f>
        <v>-2.2781240624816346E-2</v>
      </c>
      <c r="J749" s="11">
        <f>otazka5_1[[#This Row],[difference_food]]-otazka5_1[[#This Row],[difference]]</f>
        <v>-4.964841349285487E-2</v>
      </c>
    </row>
    <row r="750" spans="1:10" x14ac:dyDescent="0.3">
      <c r="A750">
        <v>2015</v>
      </c>
      <c r="B750">
        <v>1628594963796.8037</v>
      </c>
      <c r="C750">
        <v>26481622</v>
      </c>
      <c r="D750" t="str">
        <f>_xlfn.CONCAT(otazka5_1[[#This Row],[year]],otazka5_1[[#This Row],[region_in_world]])</f>
        <v>2015Nordic Countries</v>
      </c>
      <c r="E750" t="s">
        <v>83</v>
      </c>
      <c r="F750">
        <f>VLOOKUP(otazka5_1[[#This Row],[compare_value]],'otazka5-2'!B:C,2,FALSE)</f>
        <v>1664204913488.5103</v>
      </c>
      <c r="G750" s="6">
        <f>otazka5_1[[#This Row],[sum_GDP_prev_year]]/otazka5_1[[#This Row],[sum_GDP]]-1</f>
        <v>2.1865442595185192E-2</v>
      </c>
      <c r="H750" s="6">
        <f>VLOOKUP(otazka5_1[[#This Row],[year]],'otazka5-3'!A:D,4,FALSE)</f>
        <v>-2.29841469308254E-2</v>
      </c>
      <c r="I750" s="11">
        <f>otazka5_1[[#This Row],[difference_food]]</f>
        <v>-2.29841469308254E-2</v>
      </c>
      <c r="J750" s="11">
        <f>otazka5_1[[#This Row],[difference_food]]-otazka5_1[[#This Row],[difference]]</f>
        <v>-4.4849589526010591E-2</v>
      </c>
    </row>
    <row r="751" spans="1:10" x14ac:dyDescent="0.3">
      <c r="A751">
        <v>2016</v>
      </c>
      <c r="B751">
        <v>1664204913488.5103</v>
      </c>
      <c r="C751">
        <v>26716356</v>
      </c>
      <c r="D751" t="str">
        <f>_xlfn.CONCAT(otazka5_1[[#This Row],[year]],otazka5_1[[#This Row],[region_in_world]])</f>
        <v>2016Nordic Countries</v>
      </c>
      <c r="E751" t="s">
        <v>83</v>
      </c>
      <c r="F751">
        <f>VLOOKUP(otazka5_1[[#This Row],[compare_value]],'otazka5-2'!B:C,2,FALSE)</f>
        <v>1708564204097.45</v>
      </c>
      <c r="G751" s="6">
        <f>otazka5_1[[#This Row],[sum_GDP_prev_year]]/otazka5_1[[#This Row],[sum_GDP]]-1</f>
        <v>2.6654945102856153E-2</v>
      </c>
      <c r="H751" s="6">
        <f>VLOOKUP(otazka5_1[[#This Row],[year]],'otazka5-3'!A:D,4,FALSE)</f>
        <v>0.1264461416755307</v>
      </c>
      <c r="I751" s="11">
        <f>otazka5_1[[#This Row],[difference_food]]</f>
        <v>0.1264461416755307</v>
      </c>
      <c r="J751" s="11">
        <f>otazka5_1[[#This Row],[difference_food]]-otazka5_1[[#This Row],[difference]]</f>
        <v>9.9791196572674545E-2</v>
      </c>
    </row>
    <row r="752" spans="1:10" x14ac:dyDescent="0.3">
      <c r="A752">
        <v>2017</v>
      </c>
      <c r="B752">
        <v>1708564204097.45</v>
      </c>
      <c r="C752">
        <v>26951260</v>
      </c>
      <c r="D752" t="str">
        <f>_xlfn.CONCAT(otazka5_1[[#This Row],[year]],otazka5_1[[#This Row],[region_in_world]])</f>
        <v>2017Nordic Countries</v>
      </c>
      <c r="E752" t="s">
        <v>83</v>
      </c>
      <c r="F752">
        <f>VLOOKUP(otazka5_1[[#This Row],[compare_value]],'otazka5-2'!B:C,2,FALSE)</f>
        <v>1737474407330.1401</v>
      </c>
      <c r="G752" s="6">
        <f>otazka5_1[[#This Row],[sum_GDP_prev_year]]/otazka5_1[[#This Row],[sum_GDP]]-1</f>
        <v>1.6920759058019819E-2</v>
      </c>
      <c r="H752" s="6">
        <f>VLOOKUP(otazka5_1[[#This Row],[year]],'otazka5-3'!A:D,4,FALSE)</f>
        <v>2.5880996588368621E-2</v>
      </c>
      <c r="I752" s="11">
        <f>otazka5_1[[#This Row],[difference_food]]</f>
        <v>2.5880996588368621E-2</v>
      </c>
      <c r="J752" s="11">
        <f>otazka5_1[[#This Row],[difference_food]]-otazka5_1[[#This Row],[difference]]</f>
        <v>8.9602375303488024E-3</v>
      </c>
    </row>
    <row r="753" spans="1:10" hidden="1" x14ac:dyDescent="0.3">
      <c r="A753">
        <v>2018</v>
      </c>
      <c r="B753">
        <v>1737474407330.1401</v>
      </c>
      <c r="C753">
        <v>27149012</v>
      </c>
      <c r="D753" t="str">
        <f>_xlfn.CONCAT(otazka5_1[[#This Row],[year]],otazka5_1[[#This Row],[region_in_world]])</f>
        <v>2018Nordic Countries</v>
      </c>
      <c r="E753" t="s">
        <v>83</v>
      </c>
      <c r="F753">
        <f>VLOOKUP(otazka5_1[[#This Row],[compare_value]],'otazka5-2'!B:C,2,FALSE)</f>
        <v>1764212326754.8828</v>
      </c>
      <c r="G753" s="6">
        <f>otazka5_1[[#This Row],[sum_GDP_prev_year]]/otazka5_1[[#This Row],[sum_GDP]]-1</f>
        <v>1.5388957277263637E-2</v>
      </c>
      <c r="H753" s="6" t="e">
        <f>VLOOKUP(otazka5_1[[#This Row],[year]],'otazka5-3'!A:D,4,FALSE)</f>
        <v>#N/A</v>
      </c>
      <c r="I753" s="11" t="e">
        <f>otazka5_1[[#This Row],[difference_food]]</f>
        <v>#N/A</v>
      </c>
      <c r="J753" s="11" t="e">
        <f>otazka5_1[[#This Row],[difference_food]]-otazka5_1[[#This Row],[difference]]</f>
        <v>#N/A</v>
      </c>
    </row>
    <row r="754" spans="1:10" hidden="1" x14ac:dyDescent="0.3">
      <c r="A754">
        <v>2019</v>
      </c>
      <c r="B754">
        <v>1764212326754.8828</v>
      </c>
      <c r="C754">
        <v>27323374</v>
      </c>
      <c r="D754" t="str">
        <f>_xlfn.CONCAT(otazka5_1[[#This Row],[year]],otazka5_1[[#This Row],[region_in_world]])</f>
        <v>2019Nordic Countries</v>
      </c>
      <c r="E754" t="s">
        <v>83</v>
      </c>
      <c r="F754">
        <f>VLOOKUP(otazka5_1[[#This Row],[compare_value]],'otazka5-2'!B:C,2,FALSE)</f>
        <v>1724354032209.5422</v>
      </c>
      <c r="G754" s="6">
        <f>otazka5_1[[#This Row],[sum_GDP_prev_year]]/otazka5_1[[#This Row],[sum_GDP]]-1</f>
        <v>-2.2592685665367984E-2</v>
      </c>
      <c r="H754" s="6" t="e">
        <f>VLOOKUP(otazka5_1[[#This Row],[year]],'otazka5-3'!A:D,4,FALSE)</f>
        <v>#N/A</v>
      </c>
      <c r="I754" s="11" t="e">
        <f>otazka5_1[[#This Row],[difference_food]]</f>
        <v>#N/A</v>
      </c>
      <c r="J754" s="11" t="e">
        <f>otazka5_1[[#This Row],[difference_food]]-otazka5_1[[#This Row],[difference]]</f>
        <v>#N/A</v>
      </c>
    </row>
    <row r="755" spans="1:10" hidden="1" x14ac:dyDescent="0.3">
      <c r="A755">
        <v>2020</v>
      </c>
      <c r="B755">
        <v>1724354032209.5422</v>
      </c>
      <c r="C755">
        <v>27461465</v>
      </c>
      <c r="D755" t="str">
        <f>_xlfn.CONCAT(otazka5_1[[#This Row],[year]],otazka5_1[[#This Row],[region_in_world]])</f>
        <v>2020Nordic Countries</v>
      </c>
      <c r="E755" t="s">
        <v>83</v>
      </c>
      <c r="F755" t="e">
        <f>VLOOKUP(otazka5_1[[#This Row],[compare_value]],'otazka5-2'!B:C,2,FALSE)</f>
        <v>#N/A</v>
      </c>
      <c r="G755" s="6" t="e">
        <f>otazka5_1[[#This Row],[sum_GDP_prev_year]]/otazka5_1[[#This Row],[sum_GDP]]-1</f>
        <v>#N/A</v>
      </c>
      <c r="H755" s="6" t="e">
        <f>VLOOKUP(otazka5_1[[#This Row],[year]],'otazka5-3'!A:D,4,FALSE)</f>
        <v>#N/A</v>
      </c>
      <c r="I755" s="11" t="e">
        <f>otazka5_1[[#This Row],[difference_food]]</f>
        <v>#N/A</v>
      </c>
      <c r="J755" s="11" t="e">
        <f>otazka5_1[[#This Row],[difference_food]]-otazka5_1[[#This Row],[difference]]</f>
        <v>#N/A</v>
      </c>
    </row>
    <row r="756" spans="1:10" hidden="1" x14ac:dyDescent="0.3">
      <c r="A756">
        <v>1960</v>
      </c>
      <c r="B756">
        <v>3177340951356.7983</v>
      </c>
      <c r="C756">
        <v>180715400</v>
      </c>
      <c r="D756" t="str">
        <f>_xlfn.CONCAT(otazka5_1[[#This Row],[year]],otazka5_1[[#This Row],[region_in_world]])</f>
        <v>1960North America</v>
      </c>
      <c r="E756" t="s">
        <v>84</v>
      </c>
      <c r="F756">
        <f>VLOOKUP(otazka5_1[[#This Row],[compare_value]],'otazka5-2'!B:C,2,FALSE)</f>
        <v>3250455048278.3867</v>
      </c>
      <c r="G756" s="6">
        <f>otazka5_1[[#This Row],[sum_GDP_prev_year]]/otazka5_1[[#This Row],[sum_GDP]]-1</f>
        <v>2.3011095768733059E-2</v>
      </c>
      <c r="H756" s="6" t="e">
        <f>VLOOKUP(otazka5_1[[#This Row],[year]],'otazka5-3'!A:D,4,FALSE)</f>
        <v>#N/A</v>
      </c>
      <c r="I756" s="11" t="e">
        <f>otazka5_1[[#This Row],[difference_food]]</f>
        <v>#N/A</v>
      </c>
      <c r="J756" s="11" t="e">
        <f>otazka5_1[[#This Row],[difference_food]]-otazka5_1[[#This Row],[difference]]</f>
        <v>#N/A</v>
      </c>
    </row>
    <row r="757" spans="1:10" hidden="1" x14ac:dyDescent="0.3">
      <c r="A757">
        <v>1961</v>
      </c>
      <c r="B757">
        <v>3250455048278.3867</v>
      </c>
      <c r="C757">
        <v>183736500</v>
      </c>
      <c r="D757" t="str">
        <f>_xlfn.CONCAT(otazka5_1[[#This Row],[year]],otazka5_1[[#This Row],[region_in_world]])</f>
        <v>1961North America</v>
      </c>
      <c r="E757" t="s">
        <v>84</v>
      </c>
      <c r="F757">
        <f>VLOOKUP(otazka5_1[[#This Row],[compare_value]],'otazka5-2'!B:C,2,FALSE)</f>
        <v>3448707530966.4995</v>
      </c>
      <c r="G757" s="6">
        <f>otazka5_1[[#This Row],[sum_GDP_prev_year]]/otazka5_1[[#This Row],[sum_GDP]]-1</f>
        <v>6.0992224086629854E-2</v>
      </c>
      <c r="H757" s="6" t="e">
        <f>VLOOKUP(otazka5_1[[#This Row],[year]],'otazka5-3'!A:D,4,FALSE)</f>
        <v>#N/A</v>
      </c>
      <c r="I757" s="11" t="e">
        <f>otazka5_1[[#This Row],[difference_food]]</f>
        <v>#N/A</v>
      </c>
      <c r="J757" s="11" t="e">
        <f>otazka5_1[[#This Row],[difference_food]]-otazka5_1[[#This Row],[difference]]</f>
        <v>#N/A</v>
      </c>
    </row>
    <row r="758" spans="1:10" hidden="1" x14ac:dyDescent="0.3">
      <c r="A758">
        <v>1962</v>
      </c>
      <c r="B758">
        <v>3448707530966.4995</v>
      </c>
      <c r="C758">
        <v>186584600</v>
      </c>
      <c r="D758" t="str">
        <f>_xlfn.CONCAT(otazka5_1[[#This Row],[year]],otazka5_1[[#This Row],[region_in_world]])</f>
        <v>1962North America</v>
      </c>
      <c r="E758" t="s">
        <v>84</v>
      </c>
      <c r="F758">
        <f>VLOOKUP(otazka5_1[[#This Row],[compare_value]],'otazka5-2'!B:C,2,FALSE)</f>
        <v>3600396718247.6602</v>
      </c>
      <c r="G758" s="6">
        <f>otazka5_1[[#This Row],[sum_GDP_prev_year]]/otazka5_1[[#This Row],[sum_GDP]]-1</f>
        <v>4.3984358174510074E-2</v>
      </c>
      <c r="H758" s="6" t="e">
        <f>VLOOKUP(otazka5_1[[#This Row],[year]],'otazka5-3'!A:D,4,FALSE)</f>
        <v>#N/A</v>
      </c>
      <c r="I758" s="11" t="e">
        <f>otazka5_1[[#This Row],[difference_food]]</f>
        <v>#N/A</v>
      </c>
      <c r="J758" s="11" t="e">
        <f>otazka5_1[[#This Row],[difference_food]]-otazka5_1[[#This Row],[difference]]</f>
        <v>#N/A</v>
      </c>
    </row>
    <row r="759" spans="1:10" hidden="1" x14ac:dyDescent="0.3">
      <c r="A759">
        <v>1963</v>
      </c>
      <c r="B759">
        <v>3600396718247.6602</v>
      </c>
      <c r="C759">
        <v>189289700</v>
      </c>
      <c r="D759" t="str">
        <f>_xlfn.CONCAT(otazka5_1[[#This Row],[year]],otazka5_1[[#This Row],[region_in_world]])</f>
        <v>1963North America</v>
      </c>
      <c r="E759" t="s">
        <v>84</v>
      </c>
      <c r="F759">
        <f>VLOOKUP(otazka5_1[[#This Row],[compare_value]],'otazka5-2'!B:C,2,FALSE)</f>
        <v>3809306667249.2573</v>
      </c>
      <c r="G759" s="6">
        <f>otazka5_1[[#This Row],[sum_GDP_prev_year]]/otazka5_1[[#This Row],[sum_GDP]]-1</f>
        <v>5.802414715655968E-2</v>
      </c>
      <c r="H759" s="6" t="e">
        <f>VLOOKUP(otazka5_1[[#This Row],[year]],'otazka5-3'!A:D,4,FALSE)</f>
        <v>#N/A</v>
      </c>
      <c r="I759" s="11" t="e">
        <f>otazka5_1[[#This Row],[difference_food]]</f>
        <v>#N/A</v>
      </c>
      <c r="J759" s="11" t="e">
        <f>otazka5_1[[#This Row],[difference_food]]-otazka5_1[[#This Row],[difference]]</f>
        <v>#N/A</v>
      </c>
    </row>
    <row r="760" spans="1:10" hidden="1" x14ac:dyDescent="0.3">
      <c r="A760">
        <v>1964</v>
      </c>
      <c r="B760">
        <v>3809306667249.2573</v>
      </c>
      <c r="C760">
        <v>191937900</v>
      </c>
      <c r="D760" t="str">
        <f>_xlfn.CONCAT(otazka5_1[[#This Row],[year]],otazka5_1[[#This Row],[region_in_world]])</f>
        <v>1964North America</v>
      </c>
      <c r="E760" t="s">
        <v>84</v>
      </c>
      <c r="F760">
        <f>VLOOKUP(otazka5_1[[#This Row],[compare_value]],'otazka5-2'!B:C,2,FALSE)</f>
        <v>4053072459448.6787</v>
      </c>
      <c r="G760" s="6">
        <f>otazka5_1[[#This Row],[sum_GDP_prev_year]]/otazka5_1[[#This Row],[sum_GDP]]-1</f>
        <v>6.3992167996137495E-2</v>
      </c>
      <c r="H760" s="6" t="e">
        <f>VLOOKUP(otazka5_1[[#This Row],[year]],'otazka5-3'!A:D,4,FALSE)</f>
        <v>#N/A</v>
      </c>
      <c r="I760" s="11" t="e">
        <f>otazka5_1[[#This Row],[difference_food]]</f>
        <v>#N/A</v>
      </c>
      <c r="J760" s="11" t="e">
        <f>otazka5_1[[#This Row],[difference_food]]-otazka5_1[[#This Row],[difference]]</f>
        <v>#N/A</v>
      </c>
    </row>
    <row r="761" spans="1:10" hidden="1" x14ac:dyDescent="0.3">
      <c r="A761">
        <v>1965</v>
      </c>
      <c r="B761">
        <v>4053072459448.6787</v>
      </c>
      <c r="C761">
        <v>194353100</v>
      </c>
      <c r="D761" t="str">
        <f>_xlfn.CONCAT(otazka5_1[[#This Row],[year]],otazka5_1[[#This Row],[region_in_world]])</f>
        <v>1965North America</v>
      </c>
      <c r="E761" t="s">
        <v>84</v>
      </c>
      <c r="F761">
        <f>VLOOKUP(otazka5_1[[#This Row],[compare_value]],'otazka5-2'!B:C,2,FALSE)</f>
        <v>4316672032130.4453</v>
      </c>
      <c r="G761" s="6">
        <f>otazka5_1[[#This Row],[sum_GDP_prev_year]]/otazka5_1[[#This Row],[sum_GDP]]-1</f>
        <v>6.5036975114336482E-2</v>
      </c>
      <c r="H761" s="6" t="e">
        <f>VLOOKUP(otazka5_1[[#This Row],[year]],'otazka5-3'!A:D,4,FALSE)</f>
        <v>#N/A</v>
      </c>
      <c r="I761" s="11" t="e">
        <f>otazka5_1[[#This Row],[difference_food]]</f>
        <v>#N/A</v>
      </c>
      <c r="J761" s="11" t="e">
        <f>otazka5_1[[#This Row],[difference_food]]-otazka5_1[[#This Row],[difference]]</f>
        <v>#N/A</v>
      </c>
    </row>
    <row r="762" spans="1:10" hidden="1" x14ac:dyDescent="0.3">
      <c r="A762">
        <v>1966</v>
      </c>
      <c r="B762">
        <v>4316672032130.4453</v>
      </c>
      <c r="C762">
        <v>196611000</v>
      </c>
      <c r="D762" t="str">
        <f>_xlfn.CONCAT(otazka5_1[[#This Row],[year]],otazka5_1[[#This Row],[region_in_world]])</f>
        <v>1966North America</v>
      </c>
      <c r="E762" t="s">
        <v>84</v>
      </c>
      <c r="F762">
        <f>VLOOKUP(otazka5_1[[#This Row],[compare_value]],'otazka5-2'!B:C,2,FALSE)</f>
        <v>4424823675765.1924</v>
      </c>
      <c r="G762" s="6">
        <f>otazka5_1[[#This Row],[sum_GDP_prev_year]]/otazka5_1[[#This Row],[sum_GDP]]-1</f>
        <v>2.505440367712386E-2</v>
      </c>
      <c r="H762" s="6" t="e">
        <f>VLOOKUP(otazka5_1[[#This Row],[year]],'otazka5-3'!A:D,4,FALSE)</f>
        <v>#N/A</v>
      </c>
      <c r="I762" s="11" t="e">
        <f>otazka5_1[[#This Row],[difference_food]]</f>
        <v>#N/A</v>
      </c>
      <c r="J762" s="11" t="e">
        <f>otazka5_1[[#This Row],[difference_food]]-otazka5_1[[#This Row],[difference]]</f>
        <v>#N/A</v>
      </c>
    </row>
    <row r="763" spans="1:10" hidden="1" x14ac:dyDescent="0.3">
      <c r="A763">
        <v>1967</v>
      </c>
      <c r="B763">
        <v>4424823675765.1924</v>
      </c>
      <c r="C763">
        <v>198764000</v>
      </c>
      <c r="D763" t="str">
        <f>_xlfn.CONCAT(otazka5_1[[#This Row],[year]],otazka5_1[[#This Row],[region_in_world]])</f>
        <v>1967North America</v>
      </c>
      <c r="E763" t="s">
        <v>84</v>
      </c>
      <c r="F763">
        <f>VLOOKUP(otazka5_1[[#This Row],[compare_value]],'otazka5-2'!B:C,2,FALSE)</f>
        <v>4637148683506.0137</v>
      </c>
      <c r="G763" s="6">
        <f>otazka5_1[[#This Row],[sum_GDP_prev_year]]/otazka5_1[[#This Row],[sum_GDP]]-1</f>
        <v>4.7984964667344254E-2</v>
      </c>
      <c r="H763" s="6" t="e">
        <f>VLOOKUP(otazka5_1[[#This Row],[year]],'otazka5-3'!A:D,4,FALSE)</f>
        <v>#N/A</v>
      </c>
      <c r="I763" s="11" t="e">
        <f>otazka5_1[[#This Row],[difference_food]]</f>
        <v>#N/A</v>
      </c>
      <c r="J763" s="11" t="e">
        <f>otazka5_1[[#This Row],[difference_food]]-otazka5_1[[#This Row],[difference]]</f>
        <v>#N/A</v>
      </c>
    </row>
    <row r="764" spans="1:10" hidden="1" x14ac:dyDescent="0.3">
      <c r="A764">
        <v>1968</v>
      </c>
      <c r="B764">
        <v>4637148683506.0137</v>
      </c>
      <c r="C764">
        <v>200759000</v>
      </c>
      <c r="D764" t="str">
        <f>_xlfn.CONCAT(otazka5_1[[#This Row],[year]],otazka5_1[[#This Row],[region_in_world]])</f>
        <v>1968North America</v>
      </c>
      <c r="E764" t="s">
        <v>84</v>
      </c>
      <c r="F764">
        <f>VLOOKUP(otazka5_1[[#This Row],[compare_value]],'otazka5-2'!B:C,2,FALSE)</f>
        <v>4780908773370.9023</v>
      </c>
      <c r="G764" s="6">
        <f>otazka5_1[[#This Row],[sum_GDP_prev_year]]/otazka5_1[[#This Row],[sum_GDP]]-1</f>
        <v>3.1001828855786506E-2</v>
      </c>
      <c r="H764" s="6" t="e">
        <f>VLOOKUP(otazka5_1[[#This Row],[year]],'otazka5-3'!A:D,4,FALSE)</f>
        <v>#N/A</v>
      </c>
      <c r="I764" s="11" t="e">
        <f>otazka5_1[[#This Row],[difference_food]]</f>
        <v>#N/A</v>
      </c>
      <c r="J764" s="11" t="e">
        <f>otazka5_1[[#This Row],[difference_food]]-otazka5_1[[#This Row],[difference]]</f>
        <v>#N/A</v>
      </c>
    </row>
    <row r="765" spans="1:10" hidden="1" x14ac:dyDescent="0.3">
      <c r="A765">
        <v>1969</v>
      </c>
      <c r="B765">
        <v>4780908773370.9023</v>
      </c>
      <c r="C765">
        <v>202731000</v>
      </c>
      <c r="D765" t="str">
        <f>_xlfn.CONCAT(otazka5_1[[#This Row],[year]],otazka5_1[[#This Row],[region_in_world]])</f>
        <v>1969North America</v>
      </c>
      <c r="E765" t="s">
        <v>84</v>
      </c>
      <c r="F765">
        <f>VLOOKUP(otazka5_1[[#This Row],[compare_value]],'otazka5-2'!B:C,2,FALSE)</f>
        <v>4762185351898.2148</v>
      </c>
      <c r="G765" s="6">
        <f>otazka5_1[[#This Row],[sum_GDP_prev_year]]/otazka5_1[[#This Row],[sum_GDP]]-1</f>
        <v>-3.9162892161789253E-3</v>
      </c>
      <c r="H765" s="6" t="e">
        <f>VLOOKUP(otazka5_1[[#This Row],[year]],'otazka5-3'!A:D,4,FALSE)</f>
        <v>#N/A</v>
      </c>
      <c r="I765" s="11" t="e">
        <f>otazka5_1[[#This Row],[difference_food]]</f>
        <v>#N/A</v>
      </c>
      <c r="J765" s="11" t="e">
        <f>otazka5_1[[#This Row],[difference_food]]-otazka5_1[[#This Row],[difference]]</f>
        <v>#N/A</v>
      </c>
    </row>
    <row r="766" spans="1:10" hidden="1" x14ac:dyDescent="0.3">
      <c r="A766">
        <v>1970</v>
      </c>
      <c r="B766">
        <v>4762185351898.2148</v>
      </c>
      <c r="C766">
        <v>205153400</v>
      </c>
      <c r="D766" t="str">
        <f>_xlfn.CONCAT(otazka5_1[[#This Row],[year]],otazka5_1[[#This Row],[region_in_world]])</f>
        <v>1970North America</v>
      </c>
      <c r="E766" t="s">
        <v>84</v>
      </c>
      <c r="F766">
        <f>VLOOKUP(otazka5_1[[#This Row],[compare_value]],'otazka5-2'!B:C,2,FALSE)</f>
        <v>4919096324503.6152</v>
      </c>
      <c r="G766" s="6">
        <f>otazka5_1[[#This Row],[sum_GDP_prev_year]]/otazka5_1[[#This Row],[sum_GDP]]-1</f>
        <v>3.2949362742224153E-2</v>
      </c>
      <c r="H766" s="6" t="e">
        <f>VLOOKUP(otazka5_1[[#This Row],[year]],'otazka5-3'!A:D,4,FALSE)</f>
        <v>#N/A</v>
      </c>
      <c r="I766" s="11" t="e">
        <f>otazka5_1[[#This Row],[difference_food]]</f>
        <v>#N/A</v>
      </c>
      <c r="J766" s="11" t="e">
        <f>otazka5_1[[#This Row],[difference_food]]-otazka5_1[[#This Row],[difference]]</f>
        <v>#N/A</v>
      </c>
    </row>
    <row r="767" spans="1:10" hidden="1" x14ac:dyDescent="0.3">
      <c r="A767">
        <v>1971</v>
      </c>
      <c r="B767">
        <v>4919096324503.6152</v>
      </c>
      <c r="C767">
        <v>207762800</v>
      </c>
      <c r="D767" t="str">
        <f>_xlfn.CONCAT(otazka5_1[[#This Row],[year]],otazka5_1[[#This Row],[region_in_world]])</f>
        <v>1971North America</v>
      </c>
      <c r="E767" t="s">
        <v>84</v>
      </c>
      <c r="F767">
        <f>VLOOKUP(otazka5_1[[#This Row],[compare_value]],'otazka5-2'!B:C,2,FALSE)</f>
        <v>5177695182582.2529</v>
      </c>
      <c r="G767" s="6">
        <f>otazka5_1[[#This Row],[sum_GDP_prev_year]]/otazka5_1[[#This Row],[sum_GDP]]-1</f>
        <v>5.2570399321207217E-2</v>
      </c>
      <c r="H767" s="6" t="e">
        <f>VLOOKUP(otazka5_1[[#This Row],[year]],'otazka5-3'!A:D,4,FALSE)</f>
        <v>#N/A</v>
      </c>
      <c r="I767" s="11" t="e">
        <f>otazka5_1[[#This Row],[difference_food]]</f>
        <v>#N/A</v>
      </c>
      <c r="J767" s="11" t="e">
        <f>otazka5_1[[#This Row],[difference_food]]-otazka5_1[[#This Row],[difference]]</f>
        <v>#N/A</v>
      </c>
    </row>
    <row r="768" spans="1:10" hidden="1" x14ac:dyDescent="0.3">
      <c r="A768">
        <v>1972</v>
      </c>
      <c r="B768">
        <v>5177695182582.2529</v>
      </c>
      <c r="C768">
        <v>209998500</v>
      </c>
      <c r="D768" t="str">
        <f>_xlfn.CONCAT(otazka5_1[[#This Row],[year]],otazka5_1[[#This Row],[region_in_world]])</f>
        <v>1972North America</v>
      </c>
      <c r="E768" t="s">
        <v>84</v>
      </c>
      <c r="F768">
        <f>VLOOKUP(otazka5_1[[#This Row],[compare_value]],'otazka5-2'!B:C,2,FALSE)</f>
        <v>5469901943532.7344</v>
      </c>
      <c r="G768" s="6">
        <f>otazka5_1[[#This Row],[sum_GDP_prev_year]]/otazka5_1[[#This Row],[sum_GDP]]-1</f>
        <v>5.6435682412024457E-2</v>
      </c>
      <c r="H768" s="6" t="e">
        <f>VLOOKUP(otazka5_1[[#This Row],[year]],'otazka5-3'!A:D,4,FALSE)</f>
        <v>#N/A</v>
      </c>
      <c r="I768" s="11" t="e">
        <f>otazka5_1[[#This Row],[difference_food]]</f>
        <v>#N/A</v>
      </c>
      <c r="J768" s="11" t="e">
        <f>otazka5_1[[#This Row],[difference_food]]-otazka5_1[[#This Row],[difference]]</f>
        <v>#N/A</v>
      </c>
    </row>
    <row r="769" spans="1:10" hidden="1" x14ac:dyDescent="0.3">
      <c r="A769">
        <v>1973</v>
      </c>
      <c r="B769">
        <v>5469901943532.7344</v>
      </c>
      <c r="C769">
        <v>212011800</v>
      </c>
      <c r="D769" t="str">
        <f>_xlfn.CONCAT(otazka5_1[[#This Row],[year]],otazka5_1[[#This Row],[region_in_world]])</f>
        <v>1973North America</v>
      </c>
      <c r="E769" t="s">
        <v>84</v>
      </c>
      <c r="F769">
        <f>VLOOKUP(otazka5_1[[#This Row],[compare_value]],'otazka5-2'!B:C,2,FALSE)</f>
        <v>5440434765779.6943</v>
      </c>
      <c r="G769" s="6">
        <f>otazka5_1[[#This Row],[sum_GDP_prev_year]]/otazka5_1[[#This Row],[sum_GDP]]-1</f>
        <v>-5.3871491769391655E-3</v>
      </c>
      <c r="H769" s="6" t="e">
        <f>VLOOKUP(otazka5_1[[#This Row],[year]],'otazka5-3'!A:D,4,FALSE)</f>
        <v>#N/A</v>
      </c>
      <c r="I769" s="11" t="e">
        <f>otazka5_1[[#This Row],[difference_food]]</f>
        <v>#N/A</v>
      </c>
      <c r="J769" s="11" t="e">
        <f>otazka5_1[[#This Row],[difference_food]]-otazka5_1[[#This Row],[difference]]</f>
        <v>#N/A</v>
      </c>
    </row>
    <row r="770" spans="1:10" hidden="1" x14ac:dyDescent="0.3">
      <c r="A770">
        <v>1974</v>
      </c>
      <c r="B770">
        <v>5440434765779.6943</v>
      </c>
      <c r="C770">
        <v>213956900</v>
      </c>
      <c r="D770" t="str">
        <f>_xlfn.CONCAT(otazka5_1[[#This Row],[year]],otazka5_1[[#This Row],[region_in_world]])</f>
        <v>1974North America</v>
      </c>
      <c r="E770" t="s">
        <v>84</v>
      </c>
      <c r="F770">
        <f>VLOOKUP(otazka5_1[[#This Row],[compare_value]],'otazka5-2'!B:C,2,FALSE)</f>
        <v>5429383770136.9043</v>
      </c>
      <c r="G770" s="6">
        <f>otazka5_1[[#This Row],[sum_GDP_prev_year]]/otazka5_1[[#This Row],[sum_GDP]]-1</f>
        <v>-2.031270683052866E-3</v>
      </c>
      <c r="H770" s="6" t="e">
        <f>VLOOKUP(otazka5_1[[#This Row],[year]],'otazka5-3'!A:D,4,FALSE)</f>
        <v>#N/A</v>
      </c>
      <c r="I770" s="11" t="e">
        <f>otazka5_1[[#This Row],[difference_food]]</f>
        <v>#N/A</v>
      </c>
      <c r="J770" s="11" t="e">
        <f>otazka5_1[[#This Row],[difference_food]]-otazka5_1[[#This Row],[difference]]</f>
        <v>#N/A</v>
      </c>
    </row>
    <row r="771" spans="1:10" hidden="1" x14ac:dyDescent="0.3">
      <c r="A771">
        <v>1975</v>
      </c>
      <c r="B771">
        <v>5429383770136.9043</v>
      </c>
      <c r="C771">
        <v>216075600</v>
      </c>
      <c r="D771" t="str">
        <f>_xlfn.CONCAT(otazka5_1[[#This Row],[year]],otazka5_1[[#This Row],[region_in_world]])</f>
        <v>1975North America</v>
      </c>
      <c r="E771" t="s">
        <v>84</v>
      </c>
      <c r="F771">
        <f>VLOOKUP(otazka5_1[[#This Row],[compare_value]],'otazka5-2'!B:C,2,FALSE)</f>
        <v>5722042291385.1016</v>
      </c>
      <c r="G771" s="6">
        <f>otazka5_1[[#This Row],[sum_GDP_prev_year]]/otazka5_1[[#This Row],[sum_GDP]]-1</f>
        <v>5.3902714127135321E-2</v>
      </c>
      <c r="H771" s="6" t="e">
        <f>VLOOKUP(otazka5_1[[#This Row],[year]],'otazka5-3'!A:D,4,FALSE)</f>
        <v>#N/A</v>
      </c>
      <c r="I771" s="11" t="e">
        <f>otazka5_1[[#This Row],[difference_food]]</f>
        <v>#N/A</v>
      </c>
      <c r="J771" s="11" t="e">
        <f>otazka5_1[[#This Row],[difference_food]]-otazka5_1[[#This Row],[difference]]</f>
        <v>#N/A</v>
      </c>
    </row>
    <row r="772" spans="1:10" hidden="1" x14ac:dyDescent="0.3">
      <c r="A772">
        <v>1976</v>
      </c>
      <c r="B772">
        <v>5722042291385.1016</v>
      </c>
      <c r="C772">
        <v>218137900</v>
      </c>
      <c r="D772" t="str">
        <f>_xlfn.CONCAT(otazka5_1[[#This Row],[year]],otazka5_1[[#This Row],[region_in_world]])</f>
        <v>1976North America</v>
      </c>
      <c r="E772" t="s">
        <v>84</v>
      </c>
      <c r="F772">
        <f>VLOOKUP(otazka5_1[[#This Row],[compare_value]],'otazka5-2'!B:C,2,FALSE)</f>
        <v>5986725733587.2324</v>
      </c>
      <c r="G772" s="6">
        <f>otazka5_1[[#This Row],[sum_GDP_prev_year]]/otazka5_1[[#This Row],[sum_GDP]]-1</f>
        <v>4.6256813341038816E-2</v>
      </c>
      <c r="H772" s="6" t="e">
        <f>VLOOKUP(otazka5_1[[#This Row],[year]],'otazka5-3'!A:D,4,FALSE)</f>
        <v>#N/A</v>
      </c>
      <c r="I772" s="11" t="e">
        <f>otazka5_1[[#This Row],[difference_food]]</f>
        <v>#N/A</v>
      </c>
      <c r="J772" s="11" t="e">
        <f>otazka5_1[[#This Row],[difference_food]]-otazka5_1[[#This Row],[difference]]</f>
        <v>#N/A</v>
      </c>
    </row>
    <row r="773" spans="1:10" hidden="1" x14ac:dyDescent="0.3">
      <c r="A773">
        <v>1977</v>
      </c>
      <c r="B773">
        <v>5986725733587.2324</v>
      </c>
      <c r="C773">
        <v>220341800</v>
      </c>
      <c r="D773" t="str">
        <f>_xlfn.CONCAT(otazka5_1[[#This Row],[year]],otazka5_1[[#This Row],[region_in_world]])</f>
        <v>1977North America</v>
      </c>
      <c r="E773" t="s">
        <v>84</v>
      </c>
      <c r="F773">
        <f>VLOOKUP(otazka5_1[[#This Row],[compare_value]],'otazka5-2'!B:C,2,FALSE)</f>
        <v>6317968566600.2256</v>
      </c>
      <c r="G773" s="6">
        <f>otazka5_1[[#This Row],[sum_GDP_prev_year]]/otazka5_1[[#This Row],[sum_GDP]]-1</f>
        <v>5.5329548697149455E-2</v>
      </c>
      <c r="H773" s="6" t="e">
        <f>VLOOKUP(otazka5_1[[#This Row],[year]],'otazka5-3'!A:D,4,FALSE)</f>
        <v>#N/A</v>
      </c>
      <c r="I773" s="11" t="e">
        <f>otazka5_1[[#This Row],[difference_food]]</f>
        <v>#N/A</v>
      </c>
      <c r="J773" s="11" t="e">
        <f>otazka5_1[[#This Row],[difference_food]]-otazka5_1[[#This Row],[difference]]</f>
        <v>#N/A</v>
      </c>
    </row>
    <row r="774" spans="1:10" hidden="1" x14ac:dyDescent="0.3">
      <c r="A774">
        <v>1978</v>
      </c>
      <c r="B774">
        <v>6317968566600.2256</v>
      </c>
      <c r="C774">
        <v>222687800</v>
      </c>
      <c r="D774" t="str">
        <f>_xlfn.CONCAT(otazka5_1[[#This Row],[year]],otazka5_1[[#This Row],[region_in_world]])</f>
        <v>1978North America</v>
      </c>
      <c r="E774" t="s">
        <v>84</v>
      </c>
      <c r="F774">
        <f>VLOOKUP(otazka5_1[[#This Row],[compare_value]],'otazka5-2'!B:C,2,FALSE)</f>
        <v>6517988515641.7588</v>
      </c>
      <c r="G774" s="6">
        <f>otazka5_1[[#This Row],[sum_GDP_prev_year]]/otazka5_1[[#This Row],[sum_GDP]]-1</f>
        <v>3.1658902214064977E-2</v>
      </c>
      <c r="H774" s="6" t="e">
        <f>VLOOKUP(otazka5_1[[#This Row],[year]],'otazka5-3'!A:D,4,FALSE)</f>
        <v>#N/A</v>
      </c>
      <c r="I774" s="11" t="e">
        <f>otazka5_1[[#This Row],[difference_food]]</f>
        <v>#N/A</v>
      </c>
      <c r="J774" s="11" t="e">
        <f>otazka5_1[[#This Row],[difference_food]]-otazka5_1[[#This Row],[difference]]</f>
        <v>#N/A</v>
      </c>
    </row>
    <row r="775" spans="1:10" hidden="1" x14ac:dyDescent="0.3">
      <c r="A775">
        <v>1979</v>
      </c>
      <c r="B775">
        <v>6517988515641.7588</v>
      </c>
      <c r="C775">
        <v>225158400</v>
      </c>
      <c r="D775" t="str">
        <f>_xlfn.CONCAT(otazka5_1[[#This Row],[year]],otazka5_1[[#This Row],[region_in_world]])</f>
        <v>1979North America</v>
      </c>
      <c r="E775" t="s">
        <v>84</v>
      </c>
      <c r="F775">
        <f>VLOOKUP(otazka5_1[[#This Row],[compare_value]],'otazka5-2'!B:C,2,FALSE)</f>
        <v>6501670971774.8809</v>
      </c>
      <c r="G775" s="6">
        <f>otazka5_1[[#This Row],[sum_GDP_prev_year]]/otazka5_1[[#This Row],[sum_GDP]]-1</f>
        <v>-2.5034631202125457E-3</v>
      </c>
      <c r="H775" s="6" t="e">
        <f>VLOOKUP(otazka5_1[[#This Row],[year]],'otazka5-3'!A:D,4,FALSE)</f>
        <v>#N/A</v>
      </c>
      <c r="I775" s="11" t="e">
        <f>otazka5_1[[#This Row],[difference_food]]</f>
        <v>#N/A</v>
      </c>
      <c r="J775" s="11" t="e">
        <f>otazka5_1[[#This Row],[difference_food]]-otazka5_1[[#This Row],[difference]]</f>
        <v>#N/A</v>
      </c>
    </row>
    <row r="776" spans="1:10" hidden="1" x14ac:dyDescent="0.3">
      <c r="A776">
        <v>1980</v>
      </c>
      <c r="B776">
        <v>6501670971774.8809</v>
      </c>
      <c r="C776">
        <v>227329870</v>
      </c>
      <c r="D776" t="str">
        <f>_xlfn.CONCAT(otazka5_1[[#This Row],[year]],otazka5_1[[#This Row],[region_in_world]])</f>
        <v>1980North America</v>
      </c>
      <c r="E776" t="s">
        <v>84</v>
      </c>
      <c r="F776">
        <f>VLOOKUP(otazka5_1[[#This Row],[compare_value]],'otazka5-2'!B:C,2,FALSE)</f>
        <v>6666632969042.3467</v>
      </c>
      <c r="G776" s="6">
        <f>otazka5_1[[#This Row],[sum_GDP_prev_year]]/otazka5_1[[#This Row],[sum_GDP]]-1</f>
        <v>2.5372246301543111E-2</v>
      </c>
      <c r="H776" s="6" t="e">
        <f>VLOOKUP(otazka5_1[[#This Row],[year]],'otazka5-3'!A:D,4,FALSE)</f>
        <v>#N/A</v>
      </c>
      <c r="I776" s="11" t="e">
        <f>otazka5_1[[#This Row],[difference_food]]</f>
        <v>#N/A</v>
      </c>
      <c r="J776" s="11" t="e">
        <f>otazka5_1[[#This Row],[difference_food]]-otazka5_1[[#This Row],[difference]]</f>
        <v>#N/A</v>
      </c>
    </row>
    <row r="777" spans="1:10" hidden="1" x14ac:dyDescent="0.3">
      <c r="A777">
        <v>1981</v>
      </c>
      <c r="B777">
        <v>6666632969042.3467</v>
      </c>
      <c r="C777">
        <v>229572050</v>
      </c>
      <c r="D777" t="str">
        <f>_xlfn.CONCAT(otazka5_1[[#This Row],[year]],otazka5_1[[#This Row],[region_in_world]])</f>
        <v>1981North America</v>
      </c>
      <c r="E777" t="s">
        <v>84</v>
      </c>
      <c r="F777">
        <f>VLOOKUP(otazka5_1[[#This Row],[compare_value]],'otazka5-2'!B:C,2,FALSE)</f>
        <v>6546262888578.8994</v>
      </c>
      <c r="G777" s="6">
        <f>otazka5_1[[#This Row],[sum_GDP_prev_year]]/otazka5_1[[#This Row],[sum_GDP]]-1</f>
        <v>-1.8055603334157788E-2</v>
      </c>
      <c r="H777" s="6" t="e">
        <f>VLOOKUP(otazka5_1[[#This Row],[year]],'otazka5-3'!A:D,4,FALSE)</f>
        <v>#N/A</v>
      </c>
      <c r="I777" s="11" t="e">
        <f>otazka5_1[[#This Row],[difference_food]]</f>
        <v>#N/A</v>
      </c>
      <c r="J777" s="11" t="e">
        <f>otazka5_1[[#This Row],[difference_food]]-otazka5_1[[#This Row],[difference]]</f>
        <v>#N/A</v>
      </c>
    </row>
    <row r="778" spans="1:10" hidden="1" x14ac:dyDescent="0.3">
      <c r="A778">
        <v>1982</v>
      </c>
      <c r="B778">
        <v>6546262888578.8994</v>
      </c>
      <c r="C778">
        <v>231770949</v>
      </c>
      <c r="D778" t="str">
        <f>_xlfn.CONCAT(otazka5_1[[#This Row],[year]],otazka5_1[[#This Row],[region_in_world]])</f>
        <v>1982North America</v>
      </c>
      <c r="E778" t="s">
        <v>84</v>
      </c>
      <c r="F778">
        <f>VLOOKUP(otazka5_1[[#This Row],[compare_value]],'otazka5-2'!B:C,2,FALSE)</f>
        <v>6846223923693.7637</v>
      </c>
      <c r="G778" s="6">
        <f>otazka5_1[[#This Row],[sum_GDP_prev_year]]/otazka5_1[[#This Row],[sum_GDP]]-1</f>
        <v>4.5821721525757697E-2</v>
      </c>
      <c r="H778" s="6" t="e">
        <f>VLOOKUP(otazka5_1[[#This Row],[year]],'otazka5-3'!A:D,4,FALSE)</f>
        <v>#N/A</v>
      </c>
      <c r="I778" s="11" t="e">
        <f>otazka5_1[[#This Row],[difference_food]]</f>
        <v>#N/A</v>
      </c>
      <c r="J778" s="11" t="e">
        <f>otazka5_1[[#This Row],[difference_food]]-otazka5_1[[#This Row],[difference]]</f>
        <v>#N/A</v>
      </c>
    </row>
    <row r="779" spans="1:10" hidden="1" x14ac:dyDescent="0.3">
      <c r="A779">
        <v>1983</v>
      </c>
      <c r="B779">
        <v>6846223923693.7637</v>
      </c>
      <c r="C779">
        <v>233900030</v>
      </c>
      <c r="D779" t="str">
        <f>_xlfn.CONCAT(otazka5_1[[#This Row],[year]],otazka5_1[[#This Row],[region_in_world]])</f>
        <v>1983North America</v>
      </c>
      <c r="E779" t="s">
        <v>84</v>
      </c>
      <c r="F779">
        <f>VLOOKUP(otazka5_1[[#This Row],[compare_value]],'otazka5-2'!B:C,2,FALSE)</f>
        <v>7341221089285.6865</v>
      </c>
      <c r="G779" s="6">
        <f>otazka5_1[[#This Row],[sum_GDP_prev_year]]/otazka5_1[[#This Row],[sum_GDP]]-1</f>
        <v>7.2302216683099108E-2</v>
      </c>
      <c r="H779" s="6" t="e">
        <f>VLOOKUP(otazka5_1[[#This Row],[year]],'otazka5-3'!A:D,4,FALSE)</f>
        <v>#N/A</v>
      </c>
      <c r="I779" s="11" t="e">
        <f>otazka5_1[[#This Row],[difference_food]]</f>
        <v>#N/A</v>
      </c>
      <c r="J779" s="11" t="e">
        <f>otazka5_1[[#This Row],[difference_food]]-otazka5_1[[#This Row],[difference]]</f>
        <v>#N/A</v>
      </c>
    </row>
    <row r="780" spans="1:10" hidden="1" x14ac:dyDescent="0.3">
      <c r="A780">
        <v>1984</v>
      </c>
      <c r="B780">
        <v>7341221089285.6865</v>
      </c>
      <c r="C780">
        <v>235934123</v>
      </c>
      <c r="D780" t="str">
        <f>_xlfn.CONCAT(otazka5_1[[#This Row],[year]],otazka5_1[[#This Row],[region_in_world]])</f>
        <v>1984North America</v>
      </c>
      <c r="E780" t="s">
        <v>84</v>
      </c>
      <c r="F780">
        <f>VLOOKUP(otazka5_1[[#This Row],[compare_value]],'otazka5-2'!B:C,2,FALSE)</f>
        <v>7647072504981.165</v>
      </c>
      <c r="G780" s="6">
        <f>otazka5_1[[#This Row],[sum_GDP_prev_year]]/otazka5_1[[#This Row],[sum_GDP]]-1</f>
        <v>4.1662199241194298E-2</v>
      </c>
      <c r="H780" s="6" t="e">
        <f>VLOOKUP(otazka5_1[[#This Row],[year]],'otazka5-3'!A:D,4,FALSE)</f>
        <v>#N/A</v>
      </c>
      <c r="I780" s="11" t="e">
        <f>otazka5_1[[#This Row],[difference_food]]</f>
        <v>#N/A</v>
      </c>
      <c r="J780" s="11" t="e">
        <f>otazka5_1[[#This Row],[difference_food]]-otazka5_1[[#This Row],[difference]]</f>
        <v>#N/A</v>
      </c>
    </row>
    <row r="781" spans="1:10" hidden="1" x14ac:dyDescent="0.3">
      <c r="A781">
        <v>1985</v>
      </c>
      <c r="B781">
        <v>7647072504981.165</v>
      </c>
      <c r="C781">
        <v>238034098</v>
      </c>
      <c r="D781" t="str">
        <f>_xlfn.CONCAT(otazka5_1[[#This Row],[year]],otazka5_1[[#This Row],[region_in_world]])</f>
        <v>1985North America</v>
      </c>
      <c r="E781" t="s">
        <v>84</v>
      </c>
      <c r="F781">
        <f>VLOOKUP(otazka5_1[[#This Row],[compare_value]],'otazka5-2'!B:C,2,FALSE)</f>
        <v>7912037979844.3203</v>
      </c>
      <c r="G781" s="6">
        <f>otazka5_1[[#This Row],[sum_GDP_prev_year]]/otazka5_1[[#This Row],[sum_GDP]]-1</f>
        <v>3.4649269336803235E-2</v>
      </c>
      <c r="H781" s="6" t="e">
        <f>VLOOKUP(otazka5_1[[#This Row],[year]],'otazka5-3'!A:D,4,FALSE)</f>
        <v>#N/A</v>
      </c>
      <c r="I781" s="11" t="e">
        <f>otazka5_1[[#This Row],[difference_food]]</f>
        <v>#N/A</v>
      </c>
      <c r="J781" s="11" t="e">
        <f>otazka5_1[[#This Row],[difference_food]]-otazka5_1[[#This Row],[difference]]</f>
        <v>#N/A</v>
      </c>
    </row>
    <row r="782" spans="1:10" hidden="1" x14ac:dyDescent="0.3">
      <c r="A782">
        <v>1986</v>
      </c>
      <c r="B782">
        <v>7912037979844.3203</v>
      </c>
      <c r="C782">
        <v>240243882</v>
      </c>
      <c r="D782" t="str">
        <f>_xlfn.CONCAT(otazka5_1[[#This Row],[year]],otazka5_1[[#This Row],[region_in_world]])</f>
        <v>1986North America</v>
      </c>
      <c r="E782" t="s">
        <v>84</v>
      </c>
      <c r="F782">
        <f>VLOOKUP(otazka5_1[[#This Row],[compare_value]],'otazka5-2'!B:C,2,FALSE)</f>
        <v>8185802494826.1016</v>
      </c>
      <c r="G782" s="6">
        <f>otazka5_1[[#This Row],[sum_GDP_prev_year]]/otazka5_1[[#This Row],[sum_GDP]]-1</f>
        <v>3.4601011228609924E-2</v>
      </c>
      <c r="H782" s="6" t="e">
        <f>VLOOKUP(otazka5_1[[#This Row],[year]],'otazka5-3'!A:D,4,FALSE)</f>
        <v>#N/A</v>
      </c>
      <c r="I782" s="11" t="e">
        <f>otazka5_1[[#This Row],[difference_food]]</f>
        <v>#N/A</v>
      </c>
      <c r="J782" s="11" t="e">
        <f>otazka5_1[[#This Row],[difference_food]]-otazka5_1[[#This Row],[difference]]</f>
        <v>#N/A</v>
      </c>
    </row>
    <row r="783" spans="1:10" hidden="1" x14ac:dyDescent="0.3">
      <c r="A783">
        <v>1987</v>
      </c>
      <c r="B783">
        <v>8185802494826.1016</v>
      </c>
      <c r="C783">
        <v>242400949</v>
      </c>
      <c r="D783" t="str">
        <f>_xlfn.CONCAT(otazka5_1[[#This Row],[year]],otazka5_1[[#This Row],[region_in_world]])</f>
        <v>1987North America</v>
      </c>
      <c r="E783" t="s">
        <v>84</v>
      </c>
      <c r="F783">
        <f>VLOOKUP(otazka5_1[[#This Row],[compare_value]],'otazka5-2'!B:C,2,FALSE)</f>
        <v>8527743822497.2148</v>
      </c>
      <c r="G783" s="6">
        <f>otazka5_1[[#This Row],[sum_GDP_prev_year]]/otazka5_1[[#This Row],[sum_GDP]]-1</f>
        <v>4.1772486923211227E-2</v>
      </c>
      <c r="H783" s="6" t="e">
        <f>VLOOKUP(otazka5_1[[#This Row],[year]],'otazka5-3'!A:D,4,FALSE)</f>
        <v>#N/A</v>
      </c>
      <c r="I783" s="11" t="e">
        <f>otazka5_1[[#This Row],[difference_food]]</f>
        <v>#N/A</v>
      </c>
      <c r="J783" s="11" t="e">
        <f>otazka5_1[[#This Row],[difference_food]]-otazka5_1[[#This Row],[difference]]</f>
        <v>#N/A</v>
      </c>
    </row>
    <row r="784" spans="1:10" hidden="1" x14ac:dyDescent="0.3">
      <c r="A784">
        <v>1988</v>
      </c>
      <c r="B784">
        <v>8527743822497.2148</v>
      </c>
      <c r="C784">
        <v>244612147</v>
      </c>
      <c r="D784" t="str">
        <f>_xlfn.CONCAT(otazka5_1[[#This Row],[year]],otazka5_1[[#This Row],[region_in_world]])</f>
        <v>1988North America</v>
      </c>
      <c r="E784" t="s">
        <v>84</v>
      </c>
      <c r="F784">
        <f>VLOOKUP(otazka5_1[[#This Row],[compare_value]],'otazka5-2'!B:C,2,FALSE)</f>
        <v>8840841748303.7051</v>
      </c>
      <c r="G784" s="6">
        <f>otazka5_1[[#This Row],[sum_GDP_prev_year]]/otazka5_1[[#This Row],[sum_GDP]]-1</f>
        <v>3.6715212408292563E-2</v>
      </c>
      <c r="H784" s="6" t="e">
        <f>VLOOKUP(otazka5_1[[#This Row],[year]],'otazka5-3'!A:D,4,FALSE)</f>
        <v>#N/A</v>
      </c>
      <c r="I784" s="11" t="e">
        <f>otazka5_1[[#This Row],[difference_food]]</f>
        <v>#N/A</v>
      </c>
      <c r="J784" s="11" t="e">
        <f>otazka5_1[[#This Row],[difference_food]]-otazka5_1[[#This Row],[difference]]</f>
        <v>#N/A</v>
      </c>
    </row>
    <row r="785" spans="1:10" hidden="1" x14ac:dyDescent="0.3">
      <c r="A785">
        <v>1989</v>
      </c>
      <c r="B785">
        <v>8840841748303.7051</v>
      </c>
      <c r="C785">
        <v>246933141</v>
      </c>
      <c r="D785" t="str">
        <f>_xlfn.CONCAT(otazka5_1[[#This Row],[year]],otazka5_1[[#This Row],[region_in_world]])</f>
        <v>1989North America</v>
      </c>
      <c r="E785" t="s">
        <v>84</v>
      </c>
      <c r="F785">
        <f>VLOOKUP(otazka5_1[[#This Row],[compare_value]],'otazka5-2'!B:C,2,FALSE)</f>
        <v>9007258450754.1465</v>
      </c>
      <c r="G785" s="6">
        <f>otazka5_1[[#This Row],[sum_GDP_prev_year]]/otazka5_1[[#This Row],[sum_GDP]]-1</f>
        <v>1.8823626436065499E-2</v>
      </c>
      <c r="H785" s="6" t="e">
        <f>VLOOKUP(otazka5_1[[#This Row],[year]],'otazka5-3'!A:D,4,FALSE)</f>
        <v>#N/A</v>
      </c>
      <c r="I785" s="11" t="e">
        <f>otazka5_1[[#This Row],[difference_food]]</f>
        <v>#N/A</v>
      </c>
      <c r="J785" s="11" t="e">
        <f>otazka5_1[[#This Row],[difference_food]]-otazka5_1[[#This Row],[difference]]</f>
        <v>#N/A</v>
      </c>
    </row>
    <row r="786" spans="1:10" hidden="1" x14ac:dyDescent="0.3">
      <c r="A786">
        <v>1990</v>
      </c>
      <c r="B786">
        <v>9007258450754.1465</v>
      </c>
      <c r="C786">
        <v>249737926</v>
      </c>
      <c r="D786" t="str">
        <f>_xlfn.CONCAT(otazka5_1[[#This Row],[year]],otazka5_1[[#This Row],[region_in_world]])</f>
        <v>1990North America</v>
      </c>
      <c r="E786" t="s">
        <v>84</v>
      </c>
      <c r="F786">
        <f>VLOOKUP(otazka5_1[[#This Row],[compare_value]],'otazka5-2'!B:C,2,FALSE)</f>
        <v>8997352684443.9609</v>
      </c>
      <c r="G786" s="6">
        <f>otazka5_1[[#This Row],[sum_GDP_prev_year]]/otazka5_1[[#This Row],[sum_GDP]]-1</f>
        <v>-1.0997537557453363E-3</v>
      </c>
      <c r="H786" s="6" t="e">
        <f>VLOOKUP(otazka5_1[[#This Row],[year]],'otazka5-3'!A:D,4,FALSE)</f>
        <v>#N/A</v>
      </c>
      <c r="I786" s="11" t="e">
        <f>otazka5_1[[#This Row],[difference_food]]</f>
        <v>#N/A</v>
      </c>
      <c r="J786" s="11" t="e">
        <f>otazka5_1[[#This Row],[difference_food]]-otazka5_1[[#This Row],[difference]]</f>
        <v>#N/A</v>
      </c>
    </row>
    <row r="787" spans="1:10" hidden="1" x14ac:dyDescent="0.3">
      <c r="A787">
        <v>1991</v>
      </c>
      <c r="B787">
        <v>8997352684443.9609</v>
      </c>
      <c r="C787">
        <v>253095521</v>
      </c>
      <c r="D787" t="str">
        <f>_xlfn.CONCAT(otazka5_1[[#This Row],[year]],otazka5_1[[#This Row],[region_in_world]])</f>
        <v>1991North America</v>
      </c>
      <c r="E787" t="s">
        <v>84</v>
      </c>
      <c r="F787">
        <f>VLOOKUP(otazka5_1[[#This Row],[compare_value]],'otazka5-2'!B:C,2,FALSE)</f>
        <v>9313992534159.8828</v>
      </c>
      <c r="G787" s="6">
        <f>otazka5_1[[#This Row],[sum_GDP_prev_year]]/otazka5_1[[#This Row],[sum_GDP]]-1</f>
        <v>3.5192557280029568E-2</v>
      </c>
      <c r="H787" s="6" t="e">
        <f>VLOOKUP(otazka5_1[[#This Row],[year]],'otazka5-3'!A:D,4,FALSE)</f>
        <v>#N/A</v>
      </c>
      <c r="I787" s="11" t="e">
        <f>otazka5_1[[#This Row],[difference_food]]</f>
        <v>#N/A</v>
      </c>
      <c r="J787" s="11" t="e">
        <f>otazka5_1[[#This Row],[difference_food]]-otazka5_1[[#This Row],[difference]]</f>
        <v>#N/A</v>
      </c>
    </row>
    <row r="788" spans="1:10" hidden="1" x14ac:dyDescent="0.3">
      <c r="A788">
        <v>1992</v>
      </c>
      <c r="B788">
        <v>9313992534159.8828</v>
      </c>
      <c r="C788">
        <v>256627895</v>
      </c>
      <c r="D788" t="str">
        <f>_xlfn.CONCAT(otazka5_1[[#This Row],[year]],otazka5_1[[#This Row],[region_in_world]])</f>
        <v>1992North America</v>
      </c>
      <c r="E788" t="s">
        <v>84</v>
      </c>
      <c r="F788">
        <f>VLOOKUP(otazka5_1[[#This Row],[compare_value]],'otazka5-2'!B:C,2,FALSE)</f>
        <v>9570291445254.2734</v>
      </c>
      <c r="G788" s="6">
        <f>otazka5_1[[#This Row],[sum_GDP_prev_year]]/otazka5_1[[#This Row],[sum_GDP]]-1</f>
        <v>2.751762041405903E-2</v>
      </c>
      <c r="H788" s="6" t="e">
        <f>VLOOKUP(otazka5_1[[#This Row],[year]],'otazka5-3'!A:D,4,FALSE)</f>
        <v>#N/A</v>
      </c>
      <c r="I788" s="11" t="e">
        <f>otazka5_1[[#This Row],[difference_food]]</f>
        <v>#N/A</v>
      </c>
      <c r="J788" s="11" t="e">
        <f>otazka5_1[[#This Row],[difference_food]]-otazka5_1[[#This Row],[difference]]</f>
        <v>#N/A</v>
      </c>
    </row>
    <row r="789" spans="1:10" hidden="1" x14ac:dyDescent="0.3">
      <c r="A789">
        <v>1993</v>
      </c>
      <c r="B789">
        <v>9570291445254.2734</v>
      </c>
      <c r="C789">
        <v>260033110</v>
      </c>
      <c r="D789" t="str">
        <f>_xlfn.CONCAT(otazka5_1[[#This Row],[year]],otazka5_1[[#This Row],[region_in_world]])</f>
        <v>1993North America</v>
      </c>
      <c r="E789" t="s">
        <v>84</v>
      </c>
      <c r="F789">
        <f>VLOOKUP(otazka5_1[[#This Row],[compare_value]],'otazka5-2'!B:C,2,FALSE)</f>
        <v>9955735401025.1211</v>
      </c>
      <c r="G789" s="6">
        <f>otazka5_1[[#This Row],[sum_GDP_prev_year]]/otazka5_1[[#This Row],[sum_GDP]]-1</f>
        <v>4.0275048881816655E-2</v>
      </c>
      <c r="H789" s="6" t="e">
        <f>VLOOKUP(otazka5_1[[#This Row],[year]],'otazka5-3'!A:D,4,FALSE)</f>
        <v>#N/A</v>
      </c>
      <c r="I789" s="11" t="e">
        <f>otazka5_1[[#This Row],[difference_food]]</f>
        <v>#N/A</v>
      </c>
      <c r="J789" s="11" t="e">
        <f>otazka5_1[[#This Row],[difference_food]]-otazka5_1[[#This Row],[difference]]</f>
        <v>#N/A</v>
      </c>
    </row>
    <row r="790" spans="1:10" hidden="1" x14ac:dyDescent="0.3">
      <c r="A790">
        <v>1994</v>
      </c>
      <c r="B790">
        <v>9955735401025.1211</v>
      </c>
      <c r="C790">
        <v>263240820</v>
      </c>
      <c r="D790" t="str">
        <f>_xlfn.CONCAT(otazka5_1[[#This Row],[year]],otazka5_1[[#This Row],[region_in_world]])</f>
        <v>1994North America</v>
      </c>
      <c r="E790" t="s">
        <v>84</v>
      </c>
      <c r="F790">
        <f>VLOOKUP(otazka5_1[[#This Row],[compare_value]],'otazka5-2'!B:C,2,FALSE)</f>
        <v>10223068299170.818</v>
      </c>
      <c r="G790" s="6">
        <f>otazka5_1[[#This Row],[sum_GDP_prev_year]]/otazka5_1[[#This Row],[sum_GDP]]-1</f>
        <v>2.6852149778726631E-2</v>
      </c>
      <c r="H790" s="6" t="e">
        <f>VLOOKUP(otazka5_1[[#This Row],[year]],'otazka5-3'!A:D,4,FALSE)</f>
        <v>#N/A</v>
      </c>
      <c r="I790" s="11" t="e">
        <f>otazka5_1[[#This Row],[difference_food]]</f>
        <v>#N/A</v>
      </c>
      <c r="J790" s="11" t="e">
        <f>otazka5_1[[#This Row],[difference_food]]-otazka5_1[[#This Row],[difference]]</f>
        <v>#N/A</v>
      </c>
    </row>
    <row r="791" spans="1:10" hidden="1" x14ac:dyDescent="0.3">
      <c r="A791">
        <v>1995</v>
      </c>
      <c r="B791">
        <v>10223068299170.818</v>
      </c>
      <c r="C791">
        <v>266393546</v>
      </c>
      <c r="D791" t="str">
        <f>_xlfn.CONCAT(otazka5_1[[#This Row],[year]],otazka5_1[[#This Row],[region_in_world]])</f>
        <v>1995North America</v>
      </c>
      <c r="E791" t="s">
        <v>84</v>
      </c>
      <c r="F791">
        <f>VLOOKUP(otazka5_1[[#This Row],[compare_value]],'otazka5-2'!B:C,2,FALSE)</f>
        <v>10608644892604.254</v>
      </c>
      <c r="G791" s="6">
        <f>otazka5_1[[#This Row],[sum_GDP_prev_year]]/otazka5_1[[#This Row],[sum_GDP]]-1</f>
        <v>3.7716327637633995E-2</v>
      </c>
      <c r="H791" s="6" t="e">
        <f>VLOOKUP(otazka5_1[[#This Row],[year]],'otazka5-3'!A:D,4,FALSE)</f>
        <v>#N/A</v>
      </c>
      <c r="I791" s="11" t="e">
        <f>otazka5_1[[#This Row],[difference_food]]</f>
        <v>#N/A</v>
      </c>
      <c r="J791" s="11" t="e">
        <f>otazka5_1[[#This Row],[difference_food]]-otazka5_1[[#This Row],[difference]]</f>
        <v>#N/A</v>
      </c>
    </row>
    <row r="792" spans="1:10" hidden="1" x14ac:dyDescent="0.3">
      <c r="A792">
        <v>1996</v>
      </c>
      <c r="B792">
        <v>10608644892604.254</v>
      </c>
      <c r="C792">
        <v>269510029</v>
      </c>
      <c r="D792" t="str">
        <f>_xlfn.CONCAT(otazka5_1[[#This Row],[year]],otazka5_1[[#This Row],[region_in_world]])</f>
        <v>1996North America</v>
      </c>
      <c r="E792" t="s">
        <v>84</v>
      </c>
      <c r="F792">
        <f>VLOOKUP(otazka5_1[[#This Row],[compare_value]],'otazka5-2'!B:C,2,FALSE)</f>
        <v>12159500072818.889</v>
      </c>
      <c r="G792" s="6">
        <f>otazka5_1[[#This Row],[sum_GDP_prev_year]]/otazka5_1[[#This Row],[sum_GDP]]-1</f>
        <v>0.1461878680938602</v>
      </c>
      <c r="H792" s="6" t="e">
        <f>VLOOKUP(otazka5_1[[#This Row],[year]],'otazka5-3'!A:D,4,FALSE)</f>
        <v>#N/A</v>
      </c>
      <c r="I792" s="11" t="e">
        <f>otazka5_1[[#This Row],[difference_food]]</f>
        <v>#N/A</v>
      </c>
      <c r="J792" s="11" t="e">
        <f>otazka5_1[[#This Row],[difference_food]]-otazka5_1[[#This Row],[difference]]</f>
        <v>#N/A</v>
      </c>
    </row>
    <row r="793" spans="1:10" hidden="1" x14ac:dyDescent="0.3">
      <c r="A793">
        <v>1997</v>
      </c>
      <c r="B793">
        <v>12159500072818.889</v>
      </c>
      <c r="C793">
        <v>302679445</v>
      </c>
      <c r="D793" t="str">
        <f>_xlfn.CONCAT(otazka5_1[[#This Row],[year]],otazka5_1[[#This Row],[region_in_world]])</f>
        <v>1997North America</v>
      </c>
      <c r="E793" t="s">
        <v>84</v>
      </c>
      <c r="F793">
        <f>VLOOKUP(otazka5_1[[#This Row],[compare_value]],'otazka5-2'!B:C,2,FALSE)</f>
        <v>12686256703718.865</v>
      </c>
      <c r="G793" s="6">
        <f>otazka5_1[[#This Row],[sum_GDP_prev_year]]/otazka5_1[[#This Row],[sum_GDP]]-1</f>
        <v>4.3320582897768745E-2</v>
      </c>
      <c r="H793" s="6" t="e">
        <f>VLOOKUP(otazka5_1[[#This Row],[year]],'otazka5-3'!A:D,4,FALSE)</f>
        <v>#N/A</v>
      </c>
      <c r="I793" s="11" t="e">
        <f>otazka5_1[[#This Row],[difference_food]]</f>
        <v>#N/A</v>
      </c>
      <c r="J793" s="11" t="e">
        <f>otazka5_1[[#This Row],[difference_food]]-otazka5_1[[#This Row],[difference]]</f>
        <v>#N/A</v>
      </c>
    </row>
    <row r="794" spans="1:10" hidden="1" x14ac:dyDescent="0.3">
      <c r="A794">
        <v>1998</v>
      </c>
      <c r="B794">
        <v>12686256703718.865</v>
      </c>
      <c r="C794">
        <v>306126216</v>
      </c>
      <c r="D794" t="str">
        <f>_xlfn.CONCAT(otazka5_1[[#This Row],[year]],otazka5_1[[#This Row],[region_in_world]])</f>
        <v>1998North America</v>
      </c>
      <c r="E794" t="s">
        <v>84</v>
      </c>
      <c r="F794">
        <f>VLOOKUP(otazka5_1[[#This Row],[compare_value]],'otazka5-2'!B:C,2,FALSE)</f>
        <v>13280453356228.723</v>
      </c>
      <c r="G794" s="6">
        <f>otazka5_1[[#This Row],[sum_GDP_prev_year]]/otazka5_1[[#This Row],[sum_GDP]]-1</f>
        <v>4.6837823511459709E-2</v>
      </c>
      <c r="H794" s="6" t="e">
        <f>VLOOKUP(otazka5_1[[#This Row],[year]],'otazka5-3'!A:D,4,FALSE)</f>
        <v>#N/A</v>
      </c>
      <c r="I794" s="11" t="e">
        <f>otazka5_1[[#This Row],[difference_food]]</f>
        <v>#N/A</v>
      </c>
      <c r="J794" s="11" t="e">
        <f>otazka5_1[[#This Row],[difference_food]]-otazka5_1[[#This Row],[difference]]</f>
        <v>#N/A</v>
      </c>
    </row>
    <row r="795" spans="1:10" hidden="1" x14ac:dyDescent="0.3">
      <c r="A795">
        <v>1999</v>
      </c>
      <c r="B795">
        <v>13280453356228.723</v>
      </c>
      <c r="C795">
        <v>309558671</v>
      </c>
      <c r="D795" t="str">
        <f>_xlfn.CONCAT(otazka5_1[[#This Row],[year]],otazka5_1[[#This Row],[region_in_world]])</f>
        <v>1999North America</v>
      </c>
      <c r="E795" t="s">
        <v>84</v>
      </c>
      <c r="F795">
        <f>VLOOKUP(otazka5_1[[#This Row],[compare_value]],'otazka5-2'!B:C,2,FALSE)</f>
        <v>13838048065550.502</v>
      </c>
      <c r="G795" s="6">
        <f>otazka5_1[[#This Row],[sum_GDP_prev_year]]/otazka5_1[[#This Row],[sum_GDP]]-1</f>
        <v>4.1986120079271272E-2</v>
      </c>
      <c r="H795" s="6" t="e">
        <f>VLOOKUP(otazka5_1[[#This Row],[year]],'otazka5-3'!A:D,4,FALSE)</f>
        <v>#N/A</v>
      </c>
      <c r="I795" s="11" t="e">
        <f>otazka5_1[[#This Row],[difference_food]]</f>
        <v>#N/A</v>
      </c>
      <c r="J795" s="11" t="e">
        <f>otazka5_1[[#This Row],[difference_food]]-otazka5_1[[#This Row],[difference]]</f>
        <v>#N/A</v>
      </c>
    </row>
    <row r="796" spans="1:10" hidden="1" x14ac:dyDescent="0.3">
      <c r="A796">
        <v>2000</v>
      </c>
      <c r="B796">
        <v>13838048065550.502</v>
      </c>
      <c r="C796">
        <v>312966174</v>
      </c>
      <c r="D796" t="str">
        <f>_xlfn.CONCAT(otazka5_1[[#This Row],[year]],otazka5_1[[#This Row],[region_in_world]])</f>
        <v>2000North America</v>
      </c>
      <c r="E796" t="s">
        <v>84</v>
      </c>
      <c r="F796">
        <f>VLOOKUP(otazka5_1[[#This Row],[compare_value]],'otazka5-2'!B:C,2,FALSE)</f>
        <v>13981499904093.924</v>
      </c>
      <c r="G796" s="6">
        <f>otazka5_1[[#This Row],[sum_GDP_prev_year]]/otazka5_1[[#This Row],[sum_GDP]]-1</f>
        <v>1.0366479279728891E-2</v>
      </c>
      <c r="H796" s="6" t="e">
        <f>VLOOKUP(otazka5_1[[#This Row],[year]],'otazka5-3'!A:D,4,FALSE)</f>
        <v>#N/A</v>
      </c>
      <c r="I796" s="11" t="e">
        <f>otazka5_1[[#This Row],[difference_food]]</f>
        <v>#N/A</v>
      </c>
      <c r="J796" s="11" t="e">
        <f>otazka5_1[[#This Row],[difference_food]]-otazka5_1[[#This Row],[difference]]</f>
        <v>#N/A</v>
      </c>
    </row>
    <row r="797" spans="1:10" hidden="1" x14ac:dyDescent="0.3">
      <c r="A797">
        <v>2001</v>
      </c>
      <c r="B797">
        <v>13981499904093.924</v>
      </c>
      <c r="C797">
        <v>316108711</v>
      </c>
      <c r="D797" t="str">
        <f>_xlfn.CONCAT(otazka5_1[[#This Row],[year]],otazka5_1[[#This Row],[region_in_world]])</f>
        <v>2001North America</v>
      </c>
      <c r="E797" t="s">
        <v>84</v>
      </c>
      <c r="F797">
        <f>VLOOKUP(otazka5_1[[#This Row],[compare_value]],'otazka5-2'!B:C,2,FALSE)</f>
        <v>14245380685732.641</v>
      </c>
      <c r="G797" s="6">
        <f>otazka5_1[[#This Row],[sum_GDP_prev_year]]/otazka5_1[[#This Row],[sum_GDP]]-1</f>
        <v>1.8873567460487628E-2</v>
      </c>
      <c r="H797" s="6" t="e">
        <f>VLOOKUP(otazka5_1[[#This Row],[year]],'otazka5-3'!A:D,4,FALSE)</f>
        <v>#N/A</v>
      </c>
      <c r="I797" s="11" t="e">
        <f>otazka5_1[[#This Row],[difference_food]]</f>
        <v>#N/A</v>
      </c>
      <c r="J797" s="11" t="e">
        <f>otazka5_1[[#This Row],[difference_food]]-otazka5_1[[#This Row],[difference]]</f>
        <v>#N/A</v>
      </c>
    </row>
    <row r="798" spans="1:10" hidden="1" x14ac:dyDescent="0.3">
      <c r="A798">
        <v>2002</v>
      </c>
      <c r="B798">
        <v>14245380685732.641</v>
      </c>
      <c r="C798">
        <v>319104793</v>
      </c>
      <c r="D798" t="str">
        <f>_xlfn.CONCAT(otazka5_1[[#This Row],[year]],otazka5_1[[#This Row],[region_in_world]])</f>
        <v>2002North America</v>
      </c>
      <c r="E798" t="s">
        <v>84</v>
      </c>
      <c r="F798">
        <f>VLOOKUP(otazka5_1[[#This Row],[compare_value]],'otazka5-2'!B:C,2,FALSE)</f>
        <v>14665088292293.84</v>
      </c>
      <c r="G798" s="6">
        <f>otazka5_1[[#This Row],[sum_GDP_prev_year]]/otazka5_1[[#This Row],[sum_GDP]]-1</f>
        <v>2.9462716077609308E-2</v>
      </c>
      <c r="H798" s="6" t="e">
        <f>VLOOKUP(otazka5_1[[#This Row],[year]],'otazka5-3'!A:D,4,FALSE)</f>
        <v>#N/A</v>
      </c>
      <c r="I798" s="11" t="e">
        <f>otazka5_1[[#This Row],[difference_food]]</f>
        <v>#N/A</v>
      </c>
      <c r="J798" s="11" t="e">
        <f>otazka5_1[[#This Row],[difference_food]]-otazka5_1[[#This Row],[difference]]</f>
        <v>#N/A</v>
      </c>
    </row>
    <row r="799" spans="1:10" hidden="1" x14ac:dyDescent="0.3">
      <c r="A799">
        <v>2003</v>
      </c>
      <c r="B799">
        <v>14665088292293.84</v>
      </c>
      <c r="C799">
        <v>321872051</v>
      </c>
      <c r="D799" t="str">
        <f>_xlfn.CONCAT(otazka5_1[[#This Row],[year]],otazka5_1[[#This Row],[region_in_world]])</f>
        <v>2003North America</v>
      </c>
      <c r="E799" t="s">
        <v>84</v>
      </c>
      <c r="F799">
        <f>VLOOKUP(otazka5_1[[#This Row],[compare_value]],'otazka5-2'!B:C,2,FALSE)</f>
        <v>15223679066631.936</v>
      </c>
      <c r="G799" s="6">
        <f>otazka5_1[[#This Row],[sum_GDP_prev_year]]/otazka5_1[[#This Row],[sum_GDP]]-1</f>
        <v>3.8089833706055565E-2</v>
      </c>
      <c r="H799" s="6" t="e">
        <f>VLOOKUP(otazka5_1[[#This Row],[year]],'otazka5-3'!A:D,4,FALSE)</f>
        <v>#N/A</v>
      </c>
      <c r="I799" s="11" t="e">
        <f>otazka5_1[[#This Row],[difference_food]]</f>
        <v>#N/A</v>
      </c>
      <c r="J799" s="11" t="e">
        <f>otazka5_1[[#This Row],[difference_food]]-otazka5_1[[#This Row],[difference]]</f>
        <v>#N/A</v>
      </c>
    </row>
    <row r="800" spans="1:10" hidden="1" x14ac:dyDescent="0.3">
      <c r="A800">
        <v>2004</v>
      </c>
      <c r="B800">
        <v>15223679066631.936</v>
      </c>
      <c r="C800">
        <v>324866604</v>
      </c>
      <c r="D800" t="str">
        <f>_xlfn.CONCAT(otazka5_1[[#This Row],[year]],otazka5_1[[#This Row],[region_in_world]])</f>
        <v>2004North America</v>
      </c>
      <c r="E800" t="s">
        <v>84</v>
      </c>
      <c r="F800">
        <f>VLOOKUP(otazka5_1[[#This Row],[compare_value]],'otazka5-2'!B:C,2,FALSE)</f>
        <v>15778724474855.58</v>
      </c>
      <c r="G800" s="6">
        <f>otazka5_1[[#This Row],[sum_GDP_prev_year]]/otazka5_1[[#This Row],[sum_GDP]]-1</f>
        <v>3.6459347690810384E-2</v>
      </c>
      <c r="H800" s="6" t="e">
        <f>VLOOKUP(otazka5_1[[#This Row],[year]],'otazka5-3'!A:D,4,FALSE)</f>
        <v>#N/A</v>
      </c>
      <c r="I800" s="11" t="e">
        <f>otazka5_1[[#This Row],[difference_food]]</f>
        <v>#N/A</v>
      </c>
      <c r="J800" s="11" t="e">
        <f>otazka5_1[[#This Row],[difference_food]]-otazka5_1[[#This Row],[difference]]</f>
        <v>#N/A</v>
      </c>
    </row>
    <row r="801" spans="1:10" hidden="1" x14ac:dyDescent="0.3">
      <c r="A801">
        <v>2005</v>
      </c>
      <c r="B801">
        <v>15778724474855.58</v>
      </c>
      <c r="C801">
        <v>327881441</v>
      </c>
      <c r="D801" t="str">
        <f>_xlfn.CONCAT(otazka5_1[[#This Row],[year]],otazka5_1[[#This Row],[region_in_world]])</f>
        <v>2005North America</v>
      </c>
      <c r="E801" t="s">
        <v>84</v>
      </c>
      <c r="F801">
        <f>VLOOKUP(otazka5_1[[#This Row],[compare_value]],'otazka5-2'!B:C,2,FALSE)</f>
        <v>16248282846972.123</v>
      </c>
      <c r="G801" s="6">
        <f>otazka5_1[[#This Row],[sum_GDP_prev_year]]/otazka5_1[[#This Row],[sum_GDP]]-1</f>
        <v>2.975895629997316E-2</v>
      </c>
      <c r="H801" s="6" t="e">
        <f>VLOOKUP(otazka5_1[[#This Row],[year]],'otazka5-3'!A:D,4,FALSE)</f>
        <v>#N/A</v>
      </c>
      <c r="I801" s="11" t="e">
        <f>otazka5_1[[#This Row],[difference_food]]</f>
        <v>#N/A</v>
      </c>
      <c r="J801" s="11" t="e">
        <f>otazka5_1[[#This Row],[difference_food]]-otazka5_1[[#This Row],[difference]]</f>
        <v>#N/A</v>
      </c>
    </row>
    <row r="802" spans="1:10" x14ac:dyDescent="0.3">
      <c r="A802">
        <v>2006</v>
      </c>
      <c r="B802">
        <v>16248282846972.123</v>
      </c>
      <c r="C802">
        <v>331072383</v>
      </c>
      <c r="D802" t="str">
        <f>_xlfn.CONCAT(otazka5_1[[#This Row],[year]],otazka5_1[[#This Row],[region_in_world]])</f>
        <v>2006North America</v>
      </c>
      <c r="E802" t="s">
        <v>84</v>
      </c>
      <c r="F802">
        <f>VLOOKUP(otazka5_1[[#This Row],[compare_value]],'otazka5-2'!B:C,2,FALSE)</f>
        <v>16627992377881.146</v>
      </c>
      <c r="G802" s="6">
        <f>otazka5_1[[#This Row],[sum_GDP_prev_year]]/otazka5_1[[#This Row],[sum_GDP]]-1</f>
        <v>2.33692098103635E-2</v>
      </c>
      <c r="H802" s="6">
        <f>VLOOKUP(otazka5_1[[#This Row],[year]],'otazka5-3'!A:D,4,FALSE)</f>
        <v>6.4814251988916327E-2</v>
      </c>
      <c r="I802" s="11">
        <f>otazka5_1[[#This Row],[difference_food]]</f>
        <v>6.4814251988916327E-2</v>
      </c>
      <c r="J802" s="11">
        <f>otazka5_1[[#This Row],[difference_food]]-otazka5_1[[#This Row],[difference]]</f>
        <v>4.1445042178552827E-2</v>
      </c>
    </row>
    <row r="803" spans="1:10" x14ac:dyDescent="0.3">
      <c r="A803">
        <v>2007</v>
      </c>
      <c r="B803">
        <v>16627992377881.146</v>
      </c>
      <c r="C803">
        <v>334241675</v>
      </c>
      <c r="D803" t="str">
        <f>_xlfn.CONCAT(otazka5_1[[#This Row],[year]],otazka5_1[[#This Row],[region_in_world]])</f>
        <v>2007North America</v>
      </c>
      <c r="E803" t="s">
        <v>84</v>
      </c>
      <c r="F803">
        <f>VLOOKUP(otazka5_1[[#This Row],[compare_value]],'otazka5-2'!B:C,2,FALSE)</f>
        <v>16623607790383.59</v>
      </c>
      <c r="G803" s="6">
        <f>otazka5_1[[#This Row],[sum_GDP_prev_year]]/otazka5_1[[#This Row],[sum_GDP]]-1</f>
        <v>-2.6368712457369714E-4</v>
      </c>
      <c r="H803" s="6">
        <f>VLOOKUP(otazka5_1[[#This Row],[year]],'otazka5-3'!A:D,4,FALSE)</f>
        <v>6.9690608567981593E-2</v>
      </c>
      <c r="I803" s="11">
        <f>otazka5_1[[#This Row],[difference_food]]</f>
        <v>6.9690608567981593E-2</v>
      </c>
      <c r="J803" s="11">
        <f>otazka5_1[[#This Row],[difference_food]]-otazka5_1[[#This Row],[difference]]</f>
        <v>6.9954295692555291E-2</v>
      </c>
    </row>
    <row r="804" spans="1:10" x14ac:dyDescent="0.3">
      <c r="A804">
        <v>2008</v>
      </c>
      <c r="B804">
        <v>16623607790383.59</v>
      </c>
      <c r="C804">
        <v>337462685</v>
      </c>
      <c r="D804" t="str">
        <f>_xlfn.CONCAT(otazka5_1[[#This Row],[year]],otazka5_1[[#This Row],[region_in_world]])</f>
        <v>2008North America</v>
      </c>
      <c r="E804" t="s">
        <v>84</v>
      </c>
      <c r="F804">
        <f>VLOOKUP(otazka5_1[[#This Row],[compare_value]],'otazka5-2'!B:C,2,FALSE)</f>
        <v>16195437702512.926</v>
      </c>
      <c r="G804" s="6">
        <f>otazka5_1[[#This Row],[sum_GDP_prev_year]]/otazka5_1[[#This Row],[sum_GDP]]-1</f>
        <v>-2.5756748671509899E-2</v>
      </c>
      <c r="H804" s="6">
        <f>VLOOKUP(otazka5_1[[#This Row],[year]],'otazka5-3'!A:D,4,FALSE)</f>
        <v>-6.6104853658739415E-2</v>
      </c>
      <c r="I804" s="11">
        <f>otazka5_1[[#This Row],[difference_food]]</f>
        <v>-6.6104853658739415E-2</v>
      </c>
      <c r="J804" s="11">
        <f>otazka5_1[[#This Row],[difference_food]]-otazka5_1[[#This Row],[difference]]</f>
        <v>-4.0348104987229516E-2</v>
      </c>
    </row>
    <row r="805" spans="1:10" x14ac:dyDescent="0.3">
      <c r="A805">
        <v>2009</v>
      </c>
      <c r="B805">
        <v>16195437702512.926</v>
      </c>
      <c r="C805">
        <v>340522383</v>
      </c>
      <c r="D805" t="str">
        <f>_xlfn.CONCAT(otazka5_1[[#This Row],[year]],otazka5_1[[#This Row],[region_in_world]])</f>
        <v>2009North America</v>
      </c>
      <c r="E805" t="s">
        <v>84</v>
      </c>
      <c r="F805">
        <f>VLOOKUP(otazka5_1[[#This Row],[compare_value]],'otazka5-2'!B:C,2,FALSE)</f>
        <v>16618533776546.785</v>
      </c>
      <c r="G805" s="6">
        <f>otazka5_1[[#This Row],[sum_GDP_prev_year]]/otazka5_1[[#This Row],[sum_GDP]]-1</f>
        <v>2.6124398846485652E-2</v>
      </c>
      <c r="H805" s="6">
        <f>VLOOKUP(otazka5_1[[#This Row],[year]],'otazka5-3'!A:D,4,FALSE)</f>
        <v>8.65414159438882E-3</v>
      </c>
      <c r="I805" s="11">
        <f>otazka5_1[[#This Row],[difference_food]]</f>
        <v>8.65414159438882E-3</v>
      </c>
      <c r="J805" s="11">
        <f>otazka5_1[[#This Row],[difference_food]]-otazka5_1[[#This Row],[difference]]</f>
        <v>-1.7470257252096832E-2</v>
      </c>
    </row>
    <row r="806" spans="1:10" x14ac:dyDescent="0.3">
      <c r="A806">
        <v>2010</v>
      </c>
      <c r="B806">
        <v>16618533776546.785</v>
      </c>
      <c r="C806">
        <v>343454061</v>
      </c>
      <c r="D806" t="str">
        <f>_xlfn.CONCAT(otazka5_1[[#This Row],[year]],otazka5_1[[#This Row],[region_in_world]])</f>
        <v>2010North America</v>
      </c>
      <c r="E806" t="s">
        <v>84</v>
      </c>
      <c r="F806">
        <f>VLOOKUP(otazka5_1[[#This Row],[compare_value]],'otazka5-2'!B:C,2,FALSE)</f>
        <v>16901670988275.422</v>
      </c>
      <c r="G806" s="6">
        <f>otazka5_1[[#This Row],[sum_GDP_prev_year]]/otazka5_1[[#This Row],[sum_GDP]]-1</f>
        <v>1.7037436366872383E-2</v>
      </c>
      <c r="H806" s="6">
        <f>VLOOKUP(otazka5_1[[#This Row],[year]],'otazka5-3'!A:D,4,FALSE)</f>
        <v>1.7649010596465953E-2</v>
      </c>
      <c r="I806" s="11">
        <f>otazka5_1[[#This Row],[difference_food]]</f>
        <v>1.7649010596465953E-2</v>
      </c>
      <c r="J806" s="11">
        <f>otazka5_1[[#This Row],[difference_food]]-otazka5_1[[#This Row],[difference]]</f>
        <v>6.1157422959357E-4</v>
      </c>
    </row>
    <row r="807" spans="1:10" x14ac:dyDescent="0.3">
      <c r="A807">
        <v>2011</v>
      </c>
      <c r="B807">
        <v>16901670988275.422</v>
      </c>
      <c r="C807">
        <v>346044263</v>
      </c>
      <c r="D807" t="str">
        <f>_xlfn.CONCAT(otazka5_1[[#This Row],[year]],otazka5_1[[#This Row],[region_in_world]])</f>
        <v>2011North America</v>
      </c>
      <c r="E807" t="s">
        <v>84</v>
      </c>
      <c r="F807">
        <f>VLOOKUP(otazka5_1[[#This Row],[compare_value]],'otazka5-2'!B:C,2,FALSE)</f>
        <v>17273248335425.033</v>
      </c>
      <c r="G807" s="6">
        <f>otazka5_1[[#This Row],[sum_GDP_prev_year]]/otazka5_1[[#This Row],[sum_GDP]]-1</f>
        <v>2.1984651541695044E-2</v>
      </c>
      <c r="H807" s="6">
        <f>VLOOKUP(otazka5_1[[#This Row],[year]],'otazka5-3'!A:D,4,FALSE)</f>
        <v>0.13767871884343497</v>
      </c>
      <c r="I807" s="11">
        <f>otazka5_1[[#This Row],[difference_food]]</f>
        <v>0.13767871884343497</v>
      </c>
      <c r="J807" s="11">
        <f>otazka5_1[[#This Row],[difference_food]]-otazka5_1[[#This Row],[difference]]</f>
        <v>0.11569406730173992</v>
      </c>
    </row>
    <row r="808" spans="1:10" x14ac:dyDescent="0.3">
      <c r="A808">
        <v>2012</v>
      </c>
      <c r="B808">
        <v>17273248335425.033</v>
      </c>
      <c r="C808">
        <v>348713492</v>
      </c>
      <c r="D808" t="str">
        <f>_xlfn.CONCAT(otazka5_1[[#This Row],[year]],otazka5_1[[#This Row],[region_in_world]])</f>
        <v>2012North America</v>
      </c>
      <c r="E808" t="s">
        <v>84</v>
      </c>
      <c r="F808">
        <f>VLOOKUP(otazka5_1[[#This Row],[compare_value]],'otazka5-2'!B:C,2,FALSE)</f>
        <v>17599496148963.23</v>
      </c>
      <c r="G808" s="6">
        <f>otazka5_1[[#This Row],[sum_GDP_prev_year]]/otazka5_1[[#This Row],[sum_GDP]]-1</f>
        <v>1.8887461536062577E-2</v>
      </c>
      <c r="H808" s="6">
        <f>VLOOKUP(otazka5_1[[#This Row],[year]],'otazka5-3'!A:D,4,FALSE)</f>
        <v>1.4444120421939211E-2</v>
      </c>
      <c r="I808" s="11">
        <f>otazka5_1[[#This Row],[difference_food]]</f>
        <v>1.4444120421939211E-2</v>
      </c>
      <c r="J808" s="11">
        <f>otazka5_1[[#This Row],[difference_food]]-otazka5_1[[#This Row],[difference]]</f>
        <v>-4.443341114123367E-3</v>
      </c>
    </row>
    <row r="809" spans="1:10" x14ac:dyDescent="0.3">
      <c r="A809">
        <v>2013</v>
      </c>
      <c r="B809">
        <v>17599496148963.23</v>
      </c>
      <c r="C809">
        <v>351264385</v>
      </c>
      <c r="D809" t="str">
        <f>_xlfn.CONCAT(otazka5_1[[#This Row],[year]],otazka5_1[[#This Row],[region_in_world]])</f>
        <v>2013North America</v>
      </c>
      <c r="E809" t="s">
        <v>84</v>
      </c>
      <c r="F809">
        <f>VLOOKUP(otazka5_1[[#This Row],[compare_value]],'otazka5-2'!B:C,2,FALSE)</f>
        <v>18049711446999.996</v>
      </c>
      <c r="G809" s="6">
        <f>otazka5_1[[#This Row],[sum_GDP_prev_year]]/otazka5_1[[#This Row],[sum_GDP]]-1</f>
        <v>2.5581146995693249E-2</v>
      </c>
      <c r="H809" s="6">
        <f>VLOOKUP(otazka5_1[[#This Row],[year]],'otazka5-3'!A:D,4,FALSE)</f>
        <v>9.2990573663269682E-3</v>
      </c>
      <c r="I809" s="11">
        <f>otazka5_1[[#This Row],[difference_food]]</f>
        <v>9.2990573663269682E-3</v>
      </c>
      <c r="J809" s="11">
        <f>otazka5_1[[#This Row],[difference_food]]-otazka5_1[[#This Row],[difference]]</f>
        <v>-1.6282089629366281E-2</v>
      </c>
    </row>
    <row r="810" spans="1:10" x14ac:dyDescent="0.3">
      <c r="A810">
        <v>2014</v>
      </c>
      <c r="B810">
        <v>18049711446999.996</v>
      </c>
      <c r="C810">
        <v>353945197</v>
      </c>
      <c r="D810" t="str">
        <f>_xlfn.CONCAT(otazka5_1[[#This Row],[year]],otazka5_1[[#This Row],[region_in_world]])</f>
        <v>2014North America</v>
      </c>
      <c r="E810" t="s">
        <v>84</v>
      </c>
      <c r="F810">
        <f>VLOOKUP(otazka5_1[[#This Row],[compare_value]],'otazka5-2'!B:C,2,FALSE)</f>
        <v>18561372262830.602</v>
      </c>
      <c r="G810" s="6">
        <f>otazka5_1[[#This Row],[sum_GDP_prev_year]]/otazka5_1[[#This Row],[sum_GDP]]-1</f>
        <v>2.8347312771897393E-2</v>
      </c>
      <c r="H810" s="6">
        <f>VLOOKUP(otazka5_1[[#This Row],[year]],'otazka5-3'!A:D,4,FALSE)</f>
        <v>-2.2781240624816346E-2</v>
      </c>
      <c r="I810" s="11">
        <f>otazka5_1[[#This Row],[difference_food]]</f>
        <v>-2.2781240624816346E-2</v>
      </c>
      <c r="J810" s="11">
        <f>otazka5_1[[#This Row],[difference_food]]-otazka5_1[[#This Row],[difference]]</f>
        <v>-5.1128553396713738E-2</v>
      </c>
    </row>
    <row r="811" spans="1:10" x14ac:dyDescent="0.3">
      <c r="A811">
        <v>2015</v>
      </c>
      <c r="B811">
        <v>18561372262830.602</v>
      </c>
      <c r="C811">
        <v>356563253</v>
      </c>
      <c r="D811" t="str">
        <f>_xlfn.CONCAT(otazka5_1[[#This Row],[year]],otazka5_1[[#This Row],[region_in_world]])</f>
        <v>2015North America</v>
      </c>
      <c r="E811" t="s">
        <v>84</v>
      </c>
      <c r="F811">
        <f>VLOOKUP(otazka5_1[[#This Row],[compare_value]],'otazka5-2'!B:C,2,FALSE)</f>
        <v>18866201365307.676</v>
      </c>
      <c r="G811" s="6">
        <f>otazka5_1[[#This Row],[sum_GDP_prev_year]]/otazka5_1[[#This Row],[sum_GDP]]-1</f>
        <v>1.6422767571312447E-2</v>
      </c>
      <c r="H811" s="6">
        <f>VLOOKUP(otazka5_1[[#This Row],[year]],'otazka5-3'!A:D,4,FALSE)</f>
        <v>-2.29841469308254E-2</v>
      </c>
      <c r="I811" s="11">
        <f>otazka5_1[[#This Row],[difference_food]]</f>
        <v>-2.29841469308254E-2</v>
      </c>
      <c r="J811" s="11">
        <f>otazka5_1[[#This Row],[difference_food]]-otazka5_1[[#This Row],[difference]]</f>
        <v>-3.9406914502137846E-2</v>
      </c>
    </row>
    <row r="812" spans="1:10" x14ac:dyDescent="0.3">
      <c r="A812">
        <v>2016</v>
      </c>
      <c r="B812">
        <v>18866201365307.676</v>
      </c>
      <c r="C812">
        <v>359301982</v>
      </c>
      <c r="D812" t="str">
        <f>_xlfn.CONCAT(otazka5_1[[#This Row],[year]],otazka5_1[[#This Row],[region_in_world]])</f>
        <v>2016North America</v>
      </c>
      <c r="E812" t="s">
        <v>84</v>
      </c>
      <c r="F812">
        <f>VLOOKUP(otazka5_1[[#This Row],[compare_value]],'otazka5-2'!B:C,2,FALSE)</f>
        <v>19319162663826.625</v>
      </c>
      <c r="G812" s="6">
        <f>otazka5_1[[#This Row],[sum_GDP_prev_year]]/otazka5_1[[#This Row],[sum_GDP]]-1</f>
        <v>2.4009141519706345E-2</v>
      </c>
      <c r="H812" s="6">
        <f>VLOOKUP(otazka5_1[[#This Row],[year]],'otazka5-3'!A:D,4,FALSE)</f>
        <v>0.1264461416755307</v>
      </c>
      <c r="I812" s="11">
        <f>otazka5_1[[#This Row],[difference_food]]</f>
        <v>0.1264461416755307</v>
      </c>
      <c r="J812" s="11">
        <f>otazka5_1[[#This Row],[difference_food]]-otazka5_1[[#This Row],[difference]]</f>
        <v>0.10243700015582435</v>
      </c>
    </row>
    <row r="813" spans="1:10" x14ac:dyDescent="0.3">
      <c r="A813">
        <v>2017</v>
      </c>
      <c r="B813">
        <v>19319162663826.625</v>
      </c>
      <c r="C813">
        <v>361787468</v>
      </c>
      <c r="D813" t="str">
        <f>_xlfn.CONCAT(otazka5_1[[#This Row],[year]],otazka5_1[[#This Row],[region_in_world]])</f>
        <v>2017North America</v>
      </c>
      <c r="E813" t="s">
        <v>84</v>
      </c>
      <c r="F813">
        <f>VLOOKUP(otazka5_1[[#This Row],[compare_value]],'otazka5-2'!B:C,2,FALSE)</f>
        <v>19887240835152.52</v>
      </c>
      <c r="G813" s="6">
        <f>otazka5_1[[#This Row],[sum_GDP_prev_year]]/otazka5_1[[#This Row],[sum_GDP]]-1</f>
        <v>2.9404906476074633E-2</v>
      </c>
      <c r="H813" s="6">
        <f>VLOOKUP(otazka5_1[[#This Row],[year]],'otazka5-3'!A:D,4,FALSE)</f>
        <v>2.5880996588368621E-2</v>
      </c>
      <c r="I813" s="11">
        <f>otazka5_1[[#This Row],[difference_food]]</f>
        <v>2.5880996588368621E-2</v>
      </c>
      <c r="J813" s="11">
        <f>otazka5_1[[#This Row],[difference_food]]-otazka5_1[[#This Row],[difference]]</f>
        <v>-3.5239098877060115E-3</v>
      </c>
    </row>
    <row r="814" spans="1:10" hidden="1" x14ac:dyDescent="0.3">
      <c r="A814">
        <v>2018</v>
      </c>
      <c r="B814">
        <v>19887240835152.52</v>
      </c>
      <c r="C814">
        <v>364023319</v>
      </c>
      <c r="D814" t="str">
        <f>_xlfn.CONCAT(otazka5_1[[#This Row],[year]],otazka5_1[[#This Row],[region_in_world]])</f>
        <v>2018North America</v>
      </c>
      <c r="E814" t="s">
        <v>84</v>
      </c>
      <c r="F814">
        <f>VLOOKUP(otazka5_1[[#This Row],[compare_value]],'otazka5-2'!B:C,2,FALSE)</f>
        <v>20308366837491.422</v>
      </c>
      <c r="G814" s="6">
        <f>otazka5_1[[#This Row],[sum_GDP_prev_year]]/otazka5_1[[#This Row],[sum_GDP]]-1</f>
        <v>2.1175687760291106E-2</v>
      </c>
      <c r="H814" s="6" t="e">
        <f>VLOOKUP(otazka5_1[[#This Row],[year]],'otazka5-3'!A:D,4,FALSE)</f>
        <v>#N/A</v>
      </c>
      <c r="I814" s="11" t="e">
        <f>otazka5_1[[#This Row],[difference_food]]</f>
        <v>#N/A</v>
      </c>
      <c r="J814" s="11" t="e">
        <f>otazka5_1[[#This Row],[difference_food]]-otazka5_1[[#This Row],[difference]]</f>
        <v>#N/A</v>
      </c>
    </row>
    <row r="815" spans="1:10" hidden="1" x14ac:dyDescent="0.3">
      <c r="A815">
        <v>2019</v>
      </c>
      <c r="B815">
        <v>20308366837491.422</v>
      </c>
      <c r="C815">
        <v>365987250</v>
      </c>
      <c r="D815" t="str">
        <f>_xlfn.CONCAT(otazka5_1[[#This Row],[year]],otazka5_1[[#This Row],[region_in_world]])</f>
        <v>2019North America</v>
      </c>
      <c r="E815" t="s">
        <v>84</v>
      </c>
      <c r="F815">
        <f>VLOOKUP(otazka5_1[[#This Row],[compare_value]],'otazka5-2'!B:C,2,FALSE)</f>
        <v>19557136710943.492</v>
      </c>
      <c r="G815" s="6">
        <f>otazka5_1[[#This Row],[sum_GDP_prev_year]]/otazka5_1[[#This Row],[sum_GDP]]-1</f>
        <v>-3.699116391580437E-2</v>
      </c>
      <c r="H815" s="6" t="e">
        <f>VLOOKUP(otazka5_1[[#This Row],[year]],'otazka5-3'!A:D,4,FALSE)</f>
        <v>#N/A</v>
      </c>
      <c r="I815" s="11" t="e">
        <f>otazka5_1[[#This Row],[difference_food]]</f>
        <v>#N/A</v>
      </c>
      <c r="J815" s="11" t="e">
        <f>otazka5_1[[#This Row],[difference_food]]-otazka5_1[[#This Row],[difference]]</f>
        <v>#N/A</v>
      </c>
    </row>
    <row r="816" spans="1:10" hidden="1" x14ac:dyDescent="0.3">
      <c r="A816">
        <v>2020</v>
      </c>
      <c r="B816">
        <v>19557136710943.492</v>
      </c>
      <c r="C816">
        <v>367489361</v>
      </c>
      <c r="D816" t="str">
        <f>_xlfn.CONCAT(otazka5_1[[#This Row],[year]],otazka5_1[[#This Row],[region_in_world]])</f>
        <v>2020North America</v>
      </c>
      <c r="E816" t="s">
        <v>84</v>
      </c>
      <c r="F816" t="e">
        <f>VLOOKUP(otazka5_1[[#This Row],[compare_value]],'otazka5-2'!B:C,2,FALSE)</f>
        <v>#N/A</v>
      </c>
      <c r="G816" s="6" t="e">
        <f>otazka5_1[[#This Row],[sum_GDP_prev_year]]/otazka5_1[[#This Row],[sum_GDP]]-1</f>
        <v>#N/A</v>
      </c>
      <c r="H816" s="6" t="e">
        <f>VLOOKUP(otazka5_1[[#This Row],[year]],'otazka5-3'!A:D,4,FALSE)</f>
        <v>#N/A</v>
      </c>
      <c r="I816" s="11" t="e">
        <f>otazka5_1[[#This Row],[difference_food]]</f>
        <v>#N/A</v>
      </c>
      <c r="J816" s="11" t="e">
        <f>otazka5_1[[#This Row],[difference_food]]-otazka5_1[[#This Row],[difference]]</f>
        <v>#N/A</v>
      </c>
    </row>
    <row r="817" spans="1:10" hidden="1" x14ac:dyDescent="0.3">
      <c r="A817">
        <v>1960</v>
      </c>
      <c r="B817">
        <v>52174160135.115799</v>
      </c>
      <c r="C817">
        <v>45235253</v>
      </c>
      <c r="D817" t="str">
        <f>_xlfn.CONCAT(otazka5_1[[#This Row],[year]],otazka5_1[[#This Row],[region_in_world]])</f>
        <v>1960Northern Africa</v>
      </c>
      <c r="E817" t="s">
        <v>85</v>
      </c>
      <c r="F817">
        <f>VLOOKUP(otazka5_1[[#This Row],[compare_value]],'otazka5-2'!B:C,2,FALSE)</f>
        <v>49237839939.864037</v>
      </c>
      <c r="G817" s="6">
        <f>otazka5_1[[#This Row],[sum_GDP_prev_year]]/otazka5_1[[#This Row],[sum_GDP]]-1</f>
        <v>-5.6279203875013062E-2</v>
      </c>
      <c r="H817" s="6" t="e">
        <f>VLOOKUP(otazka5_1[[#This Row],[year]],'otazka5-3'!A:D,4,FALSE)</f>
        <v>#N/A</v>
      </c>
      <c r="I817" s="11" t="e">
        <f>otazka5_1[[#This Row],[difference_food]]</f>
        <v>#N/A</v>
      </c>
      <c r="J817" s="11" t="e">
        <f>otazka5_1[[#This Row],[difference_food]]-otazka5_1[[#This Row],[difference]]</f>
        <v>#N/A</v>
      </c>
    </row>
    <row r="818" spans="1:10" hidden="1" x14ac:dyDescent="0.3">
      <c r="A818">
        <v>1961</v>
      </c>
      <c r="B818">
        <v>49237839939.864037</v>
      </c>
      <c r="C818">
        <v>46472050</v>
      </c>
      <c r="D818" t="str">
        <f>_xlfn.CONCAT(otazka5_1[[#This Row],[year]],otazka5_1[[#This Row],[region_in_world]])</f>
        <v>1961Northern Africa</v>
      </c>
      <c r="E818" t="s">
        <v>85</v>
      </c>
      <c r="F818">
        <f>VLOOKUP(otazka5_1[[#This Row],[compare_value]],'otazka5-2'!B:C,2,FALSE)</f>
        <v>45843536798.899658</v>
      </c>
      <c r="G818" s="6">
        <f>otazka5_1[[#This Row],[sum_GDP_prev_year]]/otazka5_1[[#This Row],[sum_GDP]]-1</f>
        <v>-6.8936881575429876E-2</v>
      </c>
      <c r="H818" s="6" t="e">
        <f>VLOOKUP(otazka5_1[[#This Row],[year]],'otazka5-3'!A:D,4,FALSE)</f>
        <v>#N/A</v>
      </c>
      <c r="I818" s="11" t="e">
        <f>otazka5_1[[#This Row],[difference_food]]</f>
        <v>#N/A</v>
      </c>
      <c r="J818" s="11" t="e">
        <f>otazka5_1[[#This Row],[difference_food]]-otazka5_1[[#This Row],[difference]]</f>
        <v>#N/A</v>
      </c>
    </row>
    <row r="819" spans="1:10" hidden="1" x14ac:dyDescent="0.3">
      <c r="A819">
        <v>1962</v>
      </c>
      <c r="B819">
        <v>45843536798.899658</v>
      </c>
      <c r="C819">
        <v>47736208</v>
      </c>
      <c r="D819" t="str">
        <f>_xlfn.CONCAT(otazka5_1[[#This Row],[year]],otazka5_1[[#This Row],[region_in_world]])</f>
        <v>1962Northern Africa</v>
      </c>
      <c r="E819" t="s">
        <v>85</v>
      </c>
      <c r="F819">
        <f>VLOOKUP(otazka5_1[[#This Row],[compare_value]],'otazka5-2'!B:C,2,FALSE)</f>
        <v>53864282667.31691</v>
      </c>
      <c r="G819" s="6">
        <f>otazka5_1[[#This Row],[sum_GDP_prev_year]]/otazka5_1[[#This Row],[sum_GDP]]-1</f>
        <v>0.17495914208368335</v>
      </c>
      <c r="H819" s="6" t="e">
        <f>VLOOKUP(otazka5_1[[#This Row],[year]],'otazka5-3'!A:D,4,FALSE)</f>
        <v>#N/A</v>
      </c>
      <c r="I819" s="11" t="e">
        <f>otazka5_1[[#This Row],[difference_food]]</f>
        <v>#N/A</v>
      </c>
      <c r="J819" s="11" t="e">
        <f>otazka5_1[[#This Row],[difference_food]]-otazka5_1[[#This Row],[difference]]</f>
        <v>#N/A</v>
      </c>
    </row>
    <row r="820" spans="1:10" hidden="1" x14ac:dyDescent="0.3">
      <c r="A820">
        <v>1963</v>
      </c>
      <c r="B820">
        <v>53864282667.31691</v>
      </c>
      <c r="C820">
        <v>49033001</v>
      </c>
      <c r="D820" t="str">
        <f>_xlfn.CONCAT(otazka5_1[[#This Row],[year]],otazka5_1[[#This Row],[region_in_world]])</f>
        <v>1963Northern Africa</v>
      </c>
      <c r="E820" t="s">
        <v>85</v>
      </c>
      <c r="F820">
        <f>VLOOKUP(otazka5_1[[#This Row],[compare_value]],'otazka5-2'!B:C,2,FALSE)</f>
        <v>57390092331.669991</v>
      </c>
      <c r="G820" s="6">
        <f>otazka5_1[[#This Row],[sum_GDP_prev_year]]/otazka5_1[[#This Row],[sum_GDP]]-1</f>
        <v>6.5457284303396701E-2</v>
      </c>
      <c r="H820" s="6" t="e">
        <f>VLOOKUP(otazka5_1[[#This Row],[year]],'otazka5-3'!A:D,4,FALSE)</f>
        <v>#N/A</v>
      </c>
      <c r="I820" s="11" t="e">
        <f>otazka5_1[[#This Row],[difference_food]]</f>
        <v>#N/A</v>
      </c>
      <c r="J820" s="11" t="e">
        <f>otazka5_1[[#This Row],[difference_food]]-otazka5_1[[#This Row],[difference]]</f>
        <v>#N/A</v>
      </c>
    </row>
    <row r="821" spans="1:10" hidden="1" x14ac:dyDescent="0.3">
      <c r="A821">
        <v>1964</v>
      </c>
      <c r="B821">
        <v>57390092331.669991</v>
      </c>
      <c r="C821">
        <v>50370539</v>
      </c>
      <c r="D821" t="str">
        <f>_xlfn.CONCAT(otazka5_1[[#This Row],[year]],otazka5_1[[#This Row],[region_in_world]])</f>
        <v>1964Northern Africa</v>
      </c>
      <c r="E821" t="s">
        <v>85</v>
      </c>
      <c r="F821">
        <f>VLOOKUP(otazka5_1[[#This Row],[compare_value]],'otazka5-2'!B:C,2,FALSE)</f>
        <v>65798452446.635422</v>
      </c>
      <c r="G821" s="6">
        <f>otazka5_1[[#This Row],[sum_GDP_prev_year]]/otazka5_1[[#This Row],[sum_GDP]]-1</f>
        <v>0.14651239915021685</v>
      </c>
      <c r="H821" s="6" t="e">
        <f>VLOOKUP(otazka5_1[[#This Row],[year]],'otazka5-3'!A:D,4,FALSE)</f>
        <v>#N/A</v>
      </c>
      <c r="I821" s="11" t="e">
        <f>otazka5_1[[#This Row],[difference_food]]</f>
        <v>#N/A</v>
      </c>
      <c r="J821" s="11" t="e">
        <f>otazka5_1[[#This Row],[difference_food]]-otazka5_1[[#This Row],[difference]]</f>
        <v>#N/A</v>
      </c>
    </row>
    <row r="822" spans="1:10" hidden="1" x14ac:dyDescent="0.3">
      <c r="A822">
        <v>1965</v>
      </c>
      <c r="B822">
        <v>65798452446.635422</v>
      </c>
      <c r="C822">
        <v>56301939</v>
      </c>
      <c r="D822" t="str">
        <f>_xlfn.CONCAT(otazka5_1[[#This Row],[year]],otazka5_1[[#This Row],[region_in_world]])</f>
        <v>1965Northern Africa</v>
      </c>
      <c r="E822" t="s">
        <v>85</v>
      </c>
      <c r="F822">
        <f>VLOOKUP(otazka5_1[[#This Row],[compare_value]],'otazka5-2'!B:C,2,FALSE)</f>
        <v>77271595675.273407</v>
      </c>
      <c r="G822" s="6">
        <f>otazka5_1[[#This Row],[sum_GDP_prev_year]]/otazka5_1[[#This Row],[sum_GDP]]-1</f>
        <v>0.17436797982358421</v>
      </c>
      <c r="H822" s="6" t="e">
        <f>VLOOKUP(otazka5_1[[#This Row],[year]],'otazka5-3'!A:D,4,FALSE)</f>
        <v>#N/A</v>
      </c>
      <c r="I822" s="11" t="e">
        <f>otazka5_1[[#This Row],[difference_food]]</f>
        <v>#N/A</v>
      </c>
      <c r="J822" s="11" t="e">
        <f>otazka5_1[[#This Row],[difference_food]]-otazka5_1[[#This Row],[difference]]</f>
        <v>#N/A</v>
      </c>
    </row>
    <row r="823" spans="1:10" hidden="1" x14ac:dyDescent="0.3">
      <c r="A823">
        <v>1966</v>
      </c>
      <c r="B823">
        <v>77271595675.273407</v>
      </c>
      <c r="C823">
        <v>72424372</v>
      </c>
      <c r="D823" t="str">
        <f>_xlfn.CONCAT(otazka5_1[[#This Row],[year]],otazka5_1[[#This Row],[region_in_world]])</f>
        <v>1966Northern Africa</v>
      </c>
      <c r="E823" t="s">
        <v>85</v>
      </c>
      <c r="F823">
        <f>VLOOKUP(otazka5_1[[#This Row],[compare_value]],'otazka5-2'!B:C,2,FALSE)</f>
        <v>81389840303.434479</v>
      </c>
      <c r="G823" s="6">
        <f>otazka5_1[[#This Row],[sum_GDP_prev_year]]/otazka5_1[[#This Row],[sum_GDP]]-1</f>
        <v>5.3295710955259867E-2</v>
      </c>
      <c r="H823" s="6" t="e">
        <f>VLOOKUP(otazka5_1[[#This Row],[year]],'otazka5-3'!A:D,4,FALSE)</f>
        <v>#N/A</v>
      </c>
      <c r="I823" s="11" t="e">
        <f>otazka5_1[[#This Row],[difference_food]]</f>
        <v>#N/A</v>
      </c>
      <c r="J823" s="11" t="e">
        <f>otazka5_1[[#This Row],[difference_food]]-otazka5_1[[#This Row],[difference]]</f>
        <v>#N/A</v>
      </c>
    </row>
    <row r="824" spans="1:10" hidden="1" x14ac:dyDescent="0.3">
      <c r="A824">
        <v>1967</v>
      </c>
      <c r="B824">
        <v>81389840303.434479</v>
      </c>
      <c r="C824">
        <v>74363751</v>
      </c>
      <c r="D824" t="str">
        <f>_xlfn.CONCAT(otazka5_1[[#This Row],[year]],otazka5_1[[#This Row],[region_in_world]])</f>
        <v>1967Northern Africa</v>
      </c>
      <c r="E824" t="s">
        <v>85</v>
      </c>
      <c r="F824">
        <f>VLOOKUP(otazka5_1[[#This Row],[compare_value]],'otazka5-2'!B:C,2,FALSE)</f>
        <v>86295985643.978165</v>
      </c>
      <c r="G824" s="6">
        <f>otazka5_1[[#This Row],[sum_GDP_prev_year]]/otazka5_1[[#This Row],[sum_GDP]]-1</f>
        <v>6.02795793953248E-2</v>
      </c>
      <c r="H824" s="6" t="e">
        <f>VLOOKUP(otazka5_1[[#This Row],[year]],'otazka5-3'!A:D,4,FALSE)</f>
        <v>#N/A</v>
      </c>
      <c r="I824" s="11" t="e">
        <f>otazka5_1[[#This Row],[difference_food]]</f>
        <v>#N/A</v>
      </c>
      <c r="J824" s="11" t="e">
        <f>otazka5_1[[#This Row],[difference_food]]-otazka5_1[[#This Row],[difference]]</f>
        <v>#N/A</v>
      </c>
    </row>
    <row r="825" spans="1:10" hidden="1" x14ac:dyDescent="0.3">
      <c r="A825">
        <v>1968</v>
      </c>
      <c r="B825">
        <v>86295985643.978165</v>
      </c>
      <c r="C825">
        <v>76337766</v>
      </c>
      <c r="D825" t="str">
        <f>_xlfn.CONCAT(otazka5_1[[#This Row],[year]],otazka5_1[[#This Row],[region_in_world]])</f>
        <v>1968Northern Africa</v>
      </c>
      <c r="E825" t="s">
        <v>85</v>
      </c>
      <c r="F825">
        <f>VLOOKUP(otazka5_1[[#This Row],[compare_value]],'otazka5-2'!B:C,2,FALSE)</f>
        <v>91916585061.959625</v>
      </c>
      <c r="G825" s="6">
        <f>otazka5_1[[#This Row],[sum_GDP_prev_year]]/otazka5_1[[#This Row],[sum_GDP]]-1</f>
        <v>6.5131644027681013E-2</v>
      </c>
      <c r="H825" s="6" t="e">
        <f>VLOOKUP(otazka5_1[[#This Row],[year]],'otazka5-3'!A:D,4,FALSE)</f>
        <v>#N/A</v>
      </c>
      <c r="I825" s="11" t="e">
        <f>otazka5_1[[#This Row],[difference_food]]</f>
        <v>#N/A</v>
      </c>
      <c r="J825" s="11" t="e">
        <f>otazka5_1[[#This Row],[difference_food]]-otazka5_1[[#This Row],[difference]]</f>
        <v>#N/A</v>
      </c>
    </row>
    <row r="826" spans="1:10" hidden="1" x14ac:dyDescent="0.3">
      <c r="A826">
        <v>1969</v>
      </c>
      <c r="B826">
        <v>91916585061.959625</v>
      </c>
      <c r="C826">
        <v>78329487</v>
      </c>
      <c r="D826" t="str">
        <f>_xlfn.CONCAT(otazka5_1[[#This Row],[year]],otazka5_1[[#This Row],[region_in_world]])</f>
        <v>1969Northern Africa</v>
      </c>
      <c r="E826" t="s">
        <v>85</v>
      </c>
      <c r="F826">
        <f>VLOOKUP(otazka5_1[[#This Row],[compare_value]],'otazka5-2'!B:C,2,FALSE)</f>
        <v>98076154105.135361</v>
      </c>
      <c r="G826" s="6">
        <f>otazka5_1[[#This Row],[sum_GDP_prev_year]]/otazka5_1[[#This Row],[sum_GDP]]-1</f>
        <v>6.7012596682346937E-2</v>
      </c>
      <c r="H826" s="6" t="e">
        <f>VLOOKUP(otazka5_1[[#This Row],[year]],'otazka5-3'!A:D,4,FALSE)</f>
        <v>#N/A</v>
      </c>
      <c r="I826" s="11" t="e">
        <f>otazka5_1[[#This Row],[difference_food]]</f>
        <v>#N/A</v>
      </c>
      <c r="J826" s="11" t="e">
        <f>otazka5_1[[#This Row],[difference_food]]-otazka5_1[[#This Row],[difference]]</f>
        <v>#N/A</v>
      </c>
    </row>
    <row r="827" spans="1:10" hidden="1" x14ac:dyDescent="0.3">
      <c r="A827">
        <v>1970</v>
      </c>
      <c r="B827">
        <v>98076154105.135361</v>
      </c>
      <c r="C827">
        <v>80329075</v>
      </c>
      <c r="D827" t="str">
        <f>_xlfn.CONCAT(otazka5_1[[#This Row],[year]],otazka5_1[[#This Row],[region_in_world]])</f>
        <v>1970Northern Africa</v>
      </c>
      <c r="E827" t="s">
        <v>85</v>
      </c>
      <c r="F827">
        <f>VLOOKUP(otazka5_1[[#This Row],[compare_value]],'otazka5-2'!B:C,2,FALSE)</f>
        <v>96493202172.550232</v>
      </c>
      <c r="G827" s="6">
        <f>otazka5_1[[#This Row],[sum_GDP_prev_year]]/otazka5_1[[#This Row],[sum_GDP]]-1</f>
        <v>-1.614002860357111E-2</v>
      </c>
      <c r="H827" s="6" t="e">
        <f>VLOOKUP(otazka5_1[[#This Row],[year]],'otazka5-3'!A:D,4,FALSE)</f>
        <v>#N/A</v>
      </c>
      <c r="I827" s="11" t="e">
        <f>otazka5_1[[#This Row],[difference_food]]</f>
        <v>#N/A</v>
      </c>
      <c r="J827" s="11" t="e">
        <f>otazka5_1[[#This Row],[difference_food]]-otazka5_1[[#This Row],[difference]]</f>
        <v>#N/A</v>
      </c>
    </row>
    <row r="828" spans="1:10" hidden="1" x14ac:dyDescent="0.3">
      <c r="A828">
        <v>1971</v>
      </c>
      <c r="B828">
        <v>96493202172.550232</v>
      </c>
      <c r="C828">
        <v>82332802</v>
      </c>
      <c r="D828" t="str">
        <f>_xlfn.CONCAT(otazka5_1[[#This Row],[year]],otazka5_1[[#This Row],[region_in_world]])</f>
        <v>1971Northern Africa</v>
      </c>
      <c r="E828" t="s">
        <v>85</v>
      </c>
      <c r="F828">
        <f>VLOOKUP(otazka5_1[[#This Row],[compare_value]],'otazka5-2'!B:C,2,FALSE)</f>
        <v>107920536806.28731</v>
      </c>
      <c r="G828" s="6">
        <f>otazka5_1[[#This Row],[sum_GDP_prev_year]]/otazka5_1[[#This Row],[sum_GDP]]-1</f>
        <v>0.11842631787991231</v>
      </c>
      <c r="H828" s="6" t="e">
        <f>VLOOKUP(otazka5_1[[#This Row],[year]],'otazka5-3'!A:D,4,FALSE)</f>
        <v>#N/A</v>
      </c>
      <c r="I828" s="11" t="e">
        <f>otazka5_1[[#This Row],[difference_food]]</f>
        <v>#N/A</v>
      </c>
      <c r="J828" s="11" t="e">
        <f>otazka5_1[[#This Row],[difference_food]]-otazka5_1[[#This Row],[difference]]</f>
        <v>#N/A</v>
      </c>
    </row>
    <row r="829" spans="1:10" hidden="1" x14ac:dyDescent="0.3">
      <c r="A829">
        <v>1972</v>
      </c>
      <c r="B829">
        <v>107920536806.28731</v>
      </c>
      <c r="C829">
        <v>84351513</v>
      </c>
      <c r="D829" t="str">
        <f>_xlfn.CONCAT(otazka5_1[[#This Row],[year]],otazka5_1[[#This Row],[region_in_world]])</f>
        <v>1972Northern Africa</v>
      </c>
      <c r="E829" t="s">
        <v>85</v>
      </c>
      <c r="F829">
        <f>VLOOKUP(otazka5_1[[#This Row],[compare_value]],'otazka5-2'!B:C,2,FALSE)</f>
        <v>111200670589.44417</v>
      </c>
      <c r="G829" s="6">
        <f>otazka5_1[[#This Row],[sum_GDP_prev_year]]/otazka5_1[[#This Row],[sum_GDP]]-1</f>
        <v>3.0393972085633436E-2</v>
      </c>
      <c r="H829" s="6" t="e">
        <f>VLOOKUP(otazka5_1[[#This Row],[year]],'otazka5-3'!A:D,4,FALSE)</f>
        <v>#N/A</v>
      </c>
      <c r="I829" s="11" t="e">
        <f>otazka5_1[[#This Row],[difference_food]]</f>
        <v>#N/A</v>
      </c>
      <c r="J829" s="11" t="e">
        <f>otazka5_1[[#This Row],[difference_food]]-otazka5_1[[#This Row],[difference]]</f>
        <v>#N/A</v>
      </c>
    </row>
    <row r="830" spans="1:10" hidden="1" x14ac:dyDescent="0.3">
      <c r="A830">
        <v>1973</v>
      </c>
      <c r="B830">
        <v>111200670589.44417</v>
      </c>
      <c r="C830">
        <v>86408168</v>
      </c>
      <c r="D830" t="str">
        <f>_xlfn.CONCAT(otazka5_1[[#This Row],[year]],otazka5_1[[#This Row],[region_in_world]])</f>
        <v>1973Northern Africa</v>
      </c>
      <c r="E830" t="s">
        <v>85</v>
      </c>
      <c r="F830">
        <f>VLOOKUP(otazka5_1[[#This Row],[compare_value]],'otazka5-2'!B:C,2,FALSE)</f>
        <v>117995516363.34073</v>
      </c>
      <c r="G830" s="6">
        <f>otazka5_1[[#This Row],[sum_GDP_prev_year]]/otazka5_1[[#This Row],[sum_GDP]]-1</f>
        <v>6.1104359693866517E-2</v>
      </c>
      <c r="H830" s="6" t="e">
        <f>VLOOKUP(otazka5_1[[#This Row],[year]],'otazka5-3'!A:D,4,FALSE)</f>
        <v>#N/A</v>
      </c>
      <c r="I830" s="11" t="e">
        <f>otazka5_1[[#This Row],[difference_food]]</f>
        <v>#N/A</v>
      </c>
      <c r="J830" s="11" t="e">
        <f>otazka5_1[[#This Row],[difference_food]]-otazka5_1[[#This Row],[difference]]</f>
        <v>#N/A</v>
      </c>
    </row>
    <row r="831" spans="1:10" hidden="1" x14ac:dyDescent="0.3">
      <c r="A831">
        <v>1974</v>
      </c>
      <c r="B831">
        <v>117995516363.34073</v>
      </c>
      <c r="C831">
        <v>88534246</v>
      </c>
      <c r="D831" t="str">
        <f>_xlfn.CONCAT(otazka5_1[[#This Row],[year]],otazka5_1[[#This Row],[region_in_world]])</f>
        <v>1974Northern Africa</v>
      </c>
      <c r="E831" t="s">
        <v>85</v>
      </c>
      <c r="F831">
        <f>VLOOKUP(otazka5_1[[#This Row],[compare_value]],'otazka5-2'!B:C,2,FALSE)</f>
        <v>127001470271.67239</v>
      </c>
      <c r="G831" s="6">
        <f>otazka5_1[[#This Row],[sum_GDP_prev_year]]/otazka5_1[[#This Row],[sum_GDP]]-1</f>
        <v>7.6324543388579746E-2</v>
      </c>
      <c r="H831" s="6" t="e">
        <f>VLOOKUP(otazka5_1[[#This Row],[year]],'otazka5-3'!A:D,4,FALSE)</f>
        <v>#N/A</v>
      </c>
      <c r="I831" s="11" t="e">
        <f>otazka5_1[[#This Row],[difference_food]]</f>
        <v>#N/A</v>
      </c>
      <c r="J831" s="11" t="e">
        <f>otazka5_1[[#This Row],[difference_food]]-otazka5_1[[#This Row],[difference]]</f>
        <v>#N/A</v>
      </c>
    </row>
    <row r="832" spans="1:10" hidden="1" x14ac:dyDescent="0.3">
      <c r="A832">
        <v>1975</v>
      </c>
      <c r="B832">
        <v>127001470271.67239</v>
      </c>
      <c r="C832">
        <v>90754050</v>
      </c>
      <c r="D832" t="str">
        <f>_xlfn.CONCAT(otazka5_1[[#This Row],[year]],otazka5_1[[#This Row],[region_in_world]])</f>
        <v>1975Northern Africa</v>
      </c>
      <c r="E832" t="s">
        <v>85</v>
      </c>
      <c r="F832">
        <f>VLOOKUP(otazka5_1[[#This Row],[compare_value]],'otazka5-2'!B:C,2,FALSE)</f>
        <v>140766896092.42322</v>
      </c>
      <c r="G832" s="6">
        <f>otazka5_1[[#This Row],[sum_GDP_prev_year]]/otazka5_1[[#This Row],[sum_GDP]]-1</f>
        <v>0.10838792489019866</v>
      </c>
      <c r="H832" s="6" t="e">
        <f>VLOOKUP(otazka5_1[[#This Row],[year]],'otazka5-3'!A:D,4,FALSE)</f>
        <v>#N/A</v>
      </c>
      <c r="I832" s="11" t="e">
        <f>otazka5_1[[#This Row],[difference_food]]</f>
        <v>#N/A</v>
      </c>
      <c r="J832" s="11" t="e">
        <f>otazka5_1[[#This Row],[difference_food]]-otazka5_1[[#This Row],[difference]]</f>
        <v>#N/A</v>
      </c>
    </row>
    <row r="833" spans="1:10" hidden="1" x14ac:dyDescent="0.3">
      <c r="A833">
        <v>1976</v>
      </c>
      <c r="B833">
        <v>140766896092.42322</v>
      </c>
      <c r="C833">
        <v>93072246</v>
      </c>
      <c r="D833" t="str">
        <f>_xlfn.CONCAT(otazka5_1[[#This Row],[year]],otazka5_1[[#This Row],[region_in_world]])</f>
        <v>1976Northern Africa</v>
      </c>
      <c r="E833" t="s">
        <v>85</v>
      </c>
      <c r="F833">
        <f>VLOOKUP(otazka5_1[[#This Row],[compare_value]],'otazka5-2'!B:C,2,FALSE)</f>
        <v>149633316203.04581</v>
      </c>
      <c r="G833" s="6">
        <f>otazka5_1[[#This Row],[sum_GDP_prev_year]]/otazka5_1[[#This Row],[sum_GDP]]-1</f>
        <v>6.2986542693966641E-2</v>
      </c>
      <c r="H833" s="6" t="e">
        <f>VLOOKUP(otazka5_1[[#This Row],[year]],'otazka5-3'!A:D,4,FALSE)</f>
        <v>#N/A</v>
      </c>
      <c r="I833" s="11" t="e">
        <f>otazka5_1[[#This Row],[difference_food]]</f>
        <v>#N/A</v>
      </c>
      <c r="J833" s="11" t="e">
        <f>otazka5_1[[#This Row],[difference_food]]-otazka5_1[[#This Row],[difference]]</f>
        <v>#N/A</v>
      </c>
    </row>
    <row r="834" spans="1:10" hidden="1" x14ac:dyDescent="0.3">
      <c r="A834">
        <v>1977</v>
      </c>
      <c r="B834">
        <v>149633316203.04581</v>
      </c>
      <c r="C834">
        <v>95487164</v>
      </c>
      <c r="D834" t="str">
        <f>_xlfn.CONCAT(otazka5_1[[#This Row],[year]],otazka5_1[[#This Row],[region_in_world]])</f>
        <v>1977Northern Africa</v>
      </c>
      <c r="E834" t="s">
        <v>85</v>
      </c>
      <c r="F834">
        <f>VLOOKUP(otazka5_1[[#This Row],[compare_value]],'otazka5-2'!B:C,2,FALSE)</f>
        <v>158603298167.05173</v>
      </c>
      <c r="G834" s="6">
        <f>otazka5_1[[#This Row],[sum_GDP_prev_year]]/otazka5_1[[#This Row],[sum_GDP]]-1</f>
        <v>5.9946422305003688E-2</v>
      </c>
      <c r="H834" s="6" t="e">
        <f>VLOOKUP(otazka5_1[[#This Row],[year]],'otazka5-3'!A:D,4,FALSE)</f>
        <v>#N/A</v>
      </c>
      <c r="I834" s="11" t="e">
        <f>otazka5_1[[#This Row],[difference_food]]</f>
        <v>#N/A</v>
      </c>
      <c r="J834" s="11" t="e">
        <f>otazka5_1[[#This Row],[difference_food]]-otazka5_1[[#This Row],[difference]]</f>
        <v>#N/A</v>
      </c>
    </row>
    <row r="835" spans="1:10" hidden="1" x14ac:dyDescent="0.3">
      <c r="A835">
        <v>1978</v>
      </c>
      <c r="B835">
        <v>158603298167.05173</v>
      </c>
      <c r="C835">
        <v>98008354</v>
      </c>
      <c r="D835" t="str">
        <f>_xlfn.CONCAT(otazka5_1[[#This Row],[year]],otazka5_1[[#This Row],[region_in_world]])</f>
        <v>1978Northern Africa</v>
      </c>
      <c r="E835" t="s">
        <v>85</v>
      </c>
      <c r="F835">
        <f>VLOOKUP(otazka5_1[[#This Row],[compare_value]],'otazka5-2'!B:C,2,FALSE)</f>
        <v>166461953417.15842</v>
      </c>
      <c r="G835" s="6">
        <f>otazka5_1[[#This Row],[sum_GDP_prev_year]]/otazka5_1[[#This Row],[sum_GDP]]-1</f>
        <v>4.954912880707818E-2</v>
      </c>
      <c r="H835" s="6" t="e">
        <f>VLOOKUP(otazka5_1[[#This Row],[year]],'otazka5-3'!A:D,4,FALSE)</f>
        <v>#N/A</v>
      </c>
      <c r="I835" s="11" t="e">
        <f>otazka5_1[[#This Row],[difference_food]]</f>
        <v>#N/A</v>
      </c>
      <c r="J835" s="11" t="e">
        <f>otazka5_1[[#This Row],[difference_food]]-otazka5_1[[#This Row],[difference]]</f>
        <v>#N/A</v>
      </c>
    </row>
    <row r="836" spans="1:10" hidden="1" x14ac:dyDescent="0.3">
      <c r="A836">
        <v>1979</v>
      </c>
      <c r="B836">
        <v>166461953417.15842</v>
      </c>
      <c r="C836">
        <v>100645230</v>
      </c>
      <c r="D836" t="str">
        <f>_xlfn.CONCAT(otazka5_1[[#This Row],[year]],otazka5_1[[#This Row],[region_in_world]])</f>
        <v>1979Northern Africa</v>
      </c>
      <c r="E836" t="s">
        <v>85</v>
      </c>
      <c r="F836">
        <f>VLOOKUP(otazka5_1[[#This Row],[compare_value]],'otazka5-2'!B:C,2,FALSE)</f>
        <v>173439216409.46719</v>
      </c>
      <c r="G836" s="6">
        <f>otazka5_1[[#This Row],[sum_GDP_prev_year]]/otazka5_1[[#This Row],[sum_GDP]]-1</f>
        <v>4.1915061364343975E-2</v>
      </c>
      <c r="H836" s="6" t="e">
        <f>VLOOKUP(otazka5_1[[#This Row],[year]],'otazka5-3'!A:D,4,FALSE)</f>
        <v>#N/A</v>
      </c>
      <c r="I836" s="11" t="e">
        <f>otazka5_1[[#This Row],[difference_food]]</f>
        <v>#N/A</v>
      </c>
      <c r="J836" s="11" t="e">
        <f>otazka5_1[[#This Row],[difference_food]]-otazka5_1[[#This Row],[difference]]</f>
        <v>#N/A</v>
      </c>
    </row>
    <row r="837" spans="1:10" hidden="1" x14ac:dyDescent="0.3">
      <c r="A837">
        <v>1980</v>
      </c>
      <c r="B837">
        <v>173439216409.46719</v>
      </c>
      <c r="C837">
        <v>103402234</v>
      </c>
      <c r="D837" t="str">
        <f>_xlfn.CONCAT(otazka5_1[[#This Row],[year]],otazka5_1[[#This Row],[region_in_world]])</f>
        <v>1980Northern Africa</v>
      </c>
      <c r="E837" t="s">
        <v>85</v>
      </c>
      <c r="F837">
        <f>VLOOKUP(otazka5_1[[#This Row],[compare_value]],'otazka5-2'!B:C,2,FALSE)</f>
        <v>180441290597.68527</v>
      </c>
      <c r="G837" s="6">
        <f>otazka5_1[[#This Row],[sum_GDP_prev_year]]/otazka5_1[[#This Row],[sum_GDP]]-1</f>
        <v>4.0371920106506476E-2</v>
      </c>
      <c r="H837" s="6" t="e">
        <f>VLOOKUP(otazka5_1[[#This Row],[year]],'otazka5-3'!A:D,4,FALSE)</f>
        <v>#N/A</v>
      </c>
      <c r="I837" s="11" t="e">
        <f>otazka5_1[[#This Row],[difference_food]]</f>
        <v>#N/A</v>
      </c>
      <c r="J837" s="11" t="e">
        <f>otazka5_1[[#This Row],[difference_food]]-otazka5_1[[#This Row],[difference]]</f>
        <v>#N/A</v>
      </c>
    </row>
    <row r="838" spans="1:10" hidden="1" x14ac:dyDescent="0.3">
      <c r="A838">
        <v>1981</v>
      </c>
      <c r="B838">
        <v>180441290597.68527</v>
      </c>
      <c r="C838">
        <v>106282605</v>
      </c>
      <c r="D838" t="str">
        <f>_xlfn.CONCAT(otazka5_1[[#This Row],[year]],otazka5_1[[#This Row],[region_in_world]])</f>
        <v>1981Northern Africa</v>
      </c>
      <c r="E838" t="s">
        <v>85</v>
      </c>
      <c r="F838">
        <f>VLOOKUP(otazka5_1[[#This Row],[compare_value]],'otazka5-2'!B:C,2,FALSE)</f>
        <v>193458158748.33319</v>
      </c>
      <c r="G838" s="6">
        <f>otazka5_1[[#This Row],[sum_GDP_prev_year]]/otazka5_1[[#This Row],[sum_GDP]]-1</f>
        <v>7.2139076968090077E-2</v>
      </c>
      <c r="H838" s="6" t="e">
        <f>VLOOKUP(otazka5_1[[#This Row],[year]],'otazka5-3'!A:D,4,FALSE)</f>
        <v>#N/A</v>
      </c>
      <c r="I838" s="11" t="e">
        <f>otazka5_1[[#This Row],[difference_food]]</f>
        <v>#N/A</v>
      </c>
      <c r="J838" s="11" t="e">
        <f>otazka5_1[[#This Row],[difference_food]]-otazka5_1[[#This Row],[difference]]</f>
        <v>#N/A</v>
      </c>
    </row>
    <row r="839" spans="1:10" hidden="1" x14ac:dyDescent="0.3">
      <c r="A839">
        <v>1982</v>
      </c>
      <c r="B839">
        <v>193458158748.33319</v>
      </c>
      <c r="C839">
        <v>109278868</v>
      </c>
      <c r="D839" t="str">
        <f>_xlfn.CONCAT(otazka5_1[[#This Row],[year]],otazka5_1[[#This Row],[region_in_world]])</f>
        <v>1982Northern Africa</v>
      </c>
      <c r="E839" t="s">
        <v>85</v>
      </c>
      <c r="F839">
        <f>VLOOKUP(otazka5_1[[#This Row],[compare_value]],'otazka5-2'!B:C,2,FALSE)</f>
        <v>201876852328.41269</v>
      </c>
      <c r="G839" s="6">
        <f>otazka5_1[[#This Row],[sum_GDP_prev_year]]/otazka5_1[[#This Row],[sum_GDP]]-1</f>
        <v>4.3516870182928047E-2</v>
      </c>
      <c r="H839" s="6" t="e">
        <f>VLOOKUP(otazka5_1[[#This Row],[year]],'otazka5-3'!A:D,4,FALSE)</f>
        <v>#N/A</v>
      </c>
      <c r="I839" s="11" t="e">
        <f>otazka5_1[[#This Row],[difference_food]]</f>
        <v>#N/A</v>
      </c>
      <c r="J839" s="11" t="e">
        <f>otazka5_1[[#This Row],[difference_food]]-otazka5_1[[#This Row],[difference]]</f>
        <v>#N/A</v>
      </c>
    </row>
    <row r="840" spans="1:10" hidden="1" x14ac:dyDescent="0.3">
      <c r="A840">
        <v>1983</v>
      </c>
      <c r="B840">
        <v>201876852328.41269</v>
      </c>
      <c r="C840">
        <v>112370192</v>
      </c>
      <c r="D840" t="str">
        <f>_xlfn.CONCAT(otazka5_1[[#This Row],[year]],otazka5_1[[#This Row],[region_in_world]])</f>
        <v>1983Northern Africa</v>
      </c>
      <c r="E840" t="s">
        <v>85</v>
      </c>
      <c r="F840">
        <f>VLOOKUP(otazka5_1[[#This Row],[compare_value]],'otazka5-2'!B:C,2,FALSE)</f>
        <v>213988753267.84229</v>
      </c>
      <c r="G840" s="6">
        <f>otazka5_1[[#This Row],[sum_GDP_prev_year]]/otazka5_1[[#This Row],[sum_GDP]]-1</f>
        <v>5.9996482012340868E-2</v>
      </c>
      <c r="H840" s="6" t="e">
        <f>VLOOKUP(otazka5_1[[#This Row],[year]],'otazka5-3'!A:D,4,FALSE)</f>
        <v>#N/A</v>
      </c>
      <c r="I840" s="11" t="e">
        <f>otazka5_1[[#This Row],[difference_food]]</f>
        <v>#N/A</v>
      </c>
      <c r="J840" s="11" t="e">
        <f>otazka5_1[[#This Row],[difference_food]]-otazka5_1[[#This Row],[difference]]</f>
        <v>#N/A</v>
      </c>
    </row>
    <row r="841" spans="1:10" hidden="1" x14ac:dyDescent="0.3">
      <c r="A841">
        <v>1984</v>
      </c>
      <c r="B841">
        <v>213988753267.84229</v>
      </c>
      <c r="C841">
        <v>115528083</v>
      </c>
      <c r="D841" t="str">
        <f>_xlfn.CONCAT(otazka5_1[[#This Row],[year]],otazka5_1[[#This Row],[region_in_world]])</f>
        <v>1984Northern Africa</v>
      </c>
      <c r="E841" t="s">
        <v>85</v>
      </c>
      <c r="F841">
        <f>VLOOKUP(otazka5_1[[#This Row],[compare_value]],'otazka5-2'!B:C,2,FALSE)</f>
        <v>222575639063.32062</v>
      </c>
      <c r="G841" s="6">
        <f>otazka5_1[[#This Row],[sum_GDP_prev_year]]/otazka5_1[[#This Row],[sum_GDP]]-1</f>
        <v>4.012774346477177E-2</v>
      </c>
      <c r="H841" s="6" t="e">
        <f>VLOOKUP(otazka5_1[[#This Row],[year]],'otazka5-3'!A:D,4,FALSE)</f>
        <v>#N/A</v>
      </c>
      <c r="I841" s="11" t="e">
        <f>otazka5_1[[#This Row],[difference_food]]</f>
        <v>#N/A</v>
      </c>
      <c r="J841" s="11" t="e">
        <f>otazka5_1[[#This Row],[difference_food]]-otazka5_1[[#This Row],[difference]]</f>
        <v>#N/A</v>
      </c>
    </row>
    <row r="842" spans="1:10" hidden="1" x14ac:dyDescent="0.3">
      <c r="A842">
        <v>1985</v>
      </c>
      <c r="B842">
        <v>222575639063.32062</v>
      </c>
      <c r="C842">
        <v>118729116</v>
      </c>
      <c r="D842" t="str">
        <f>_xlfn.CONCAT(otazka5_1[[#This Row],[year]],otazka5_1[[#This Row],[region_in_world]])</f>
        <v>1985Northern Africa</v>
      </c>
      <c r="E842" t="s">
        <v>85</v>
      </c>
      <c r="F842">
        <f>VLOOKUP(otazka5_1[[#This Row],[compare_value]],'otazka5-2'!B:C,2,FALSE)</f>
        <v>229920328204.04172</v>
      </c>
      <c r="G842" s="6">
        <f>otazka5_1[[#This Row],[sum_GDP_prev_year]]/otazka5_1[[#This Row],[sum_GDP]]-1</f>
        <v>3.2998620925588362E-2</v>
      </c>
      <c r="H842" s="6" t="e">
        <f>VLOOKUP(otazka5_1[[#This Row],[year]],'otazka5-3'!A:D,4,FALSE)</f>
        <v>#N/A</v>
      </c>
      <c r="I842" s="11" t="e">
        <f>otazka5_1[[#This Row],[difference_food]]</f>
        <v>#N/A</v>
      </c>
      <c r="J842" s="11" t="e">
        <f>otazka5_1[[#This Row],[difference_food]]-otazka5_1[[#This Row],[difference]]</f>
        <v>#N/A</v>
      </c>
    </row>
    <row r="843" spans="1:10" hidden="1" x14ac:dyDescent="0.3">
      <c r="A843">
        <v>1986</v>
      </c>
      <c r="B843">
        <v>229920328204.04172</v>
      </c>
      <c r="C843">
        <v>121960428</v>
      </c>
      <c r="D843" t="str">
        <f>_xlfn.CONCAT(otazka5_1[[#This Row],[year]],otazka5_1[[#This Row],[region_in_world]])</f>
        <v>1986Northern Africa</v>
      </c>
      <c r="E843" t="s">
        <v>85</v>
      </c>
      <c r="F843">
        <f>VLOOKUP(otazka5_1[[#This Row],[compare_value]],'otazka5-2'!B:C,2,FALSE)</f>
        <v>235391717350.47998</v>
      </c>
      <c r="G843" s="6">
        <f>otazka5_1[[#This Row],[sum_GDP_prev_year]]/otazka5_1[[#This Row],[sum_GDP]]-1</f>
        <v>2.3796891684943589E-2</v>
      </c>
      <c r="H843" s="6" t="e">
        <f>VLOOKUP(otazka5_1[[#This Row],[year]],'otazka5-3'!A:D,4,FALSE)</f>
        <v>#N/A</v>
      </c>
      <c r="I843" s="11" t="e">
        <f>otazka5_1[[#This Row],[difference_food]]</f>
        <v>#N/A</v>
      </c>
      <c r="J843" s="11" t="e">
        <f>otazka5_1[[#This Row],[difference_food]]-otazka5_1[[#This Row],[difference]]</f>
        <v>#N/A</v>
      </c>
    </row>
    <row r="844" spans="1:10" hidden="1" x14ac:dyDescent="0.3">
      <c r="A844">
        <v>1987</v>
      </c>
      <c r="B844">
        <v>235391717350.47998</v>
      </c>
      <c r="C844">
        <v>125217402</v>
      </c>
      <c r="D844" t="str">
        <f>_xlfn.CONCAT(otazka5_1[[#This Row],[year]],otazka5_1[[#This Row],[region_in_world]])</f>
        <v>1987Northern Africa</v>
      </c>
      <c r="E844" t="s">
        <v>85</v>
      </c>
      <c r="F844">
        <f>VLOOKUP(otazka5_1[[#This Row],[compare_value]],'otazka5-2'!B:C,2,FALSE)</f>
        <v>242850569354.96393</v>
      </c>
      <c r="G844" s="6">
        <f>otazka5_1[[#This Row],[sum_GDP_prev_year]]/otazka5_1[[#This Row],[sum_GDP]]-1</f>
        <v>3.1686977300812602E-2</v>
      </c>
      <c r="H844" s="6" t="e">
        <f>VLOOKUP(otazka5_1[[#This Row],[year]],'otazka5-3'!A:D,4,FALSE)</f>
        <v>#N/A</v>
      </c>
      <c r="I844" s="11" t="e">
        <f>otazka5_1[[#This Row],[difference_food]]</f>
        <v>#N/A</v>
      </c>
      <c r="J844" s="11" t="e">
        <f>otazka5_1[[#This Row],[difference_food]]-otazka5_1[[#This Row],[difference]]</f>
        <v>#N/A</v>
      </c>
    </row>
    <row r="845" spans="1:10" hidden="1" x14ac:dyDescent="0.3">
      <c r="A845">
        <v>1988</v>
      </c>
      <c r="B845">
        <v>242850569354.96393</v>
      </c>
      <c r="C845">
        <v>128494199</v>
      </c>
      <c r="D845" t="str">
        <f>_xlfn.CONCAT(otazka5_1[[#This Row],[year]],otazka5_1[[#This Row],[region_in_world]])</f>
        <v>1988Northern Africa</v>
      </c>
      <c r="E845" t="s">
        <v>85</v>
      </c>
      <c r="F845">
        <f>VLOOKUP(otazka5_1[[#This Row],[compare_value]],'otazka5-2'!B:C,2,FALSE)</f>
        <v>253744992032.64273</v>
      </c>
      <c r="G845" s="6">
        <f>otazka5_1[[#This Row],[sum_GDP_prev_year]]/otazka5_1[[#This Row],[sum_GDP]]-1</f>
        <v>4.486060175446771E-2</v>
      </c>
      <c r="H845" s="6" t="e">
        <f>VLOOKUP(otazka5_1[[#This Row],[year]],'otazka5-3'!A:D,4,FALSE)</f>
        <v>#N/A</v>
      </c>
      <c r="I845" s="11" t="e">
        <f>otazka5_1[[#This Row],[difference_food]]</f>
        <v>#N/A</v>
      </c>
      <c r="J845" s="11" t="e">
        <f>otazka5_1[[#This Row],[difference_food]]-otazka5_1[[#This Row],[difference]]</f>
        <v>#N/A</v>
      </c>
    </row>
    <row r="846" spans="1:10" hidden="1" x14ac:dyDescent="0.3">
      <c r="A846">
        <v>1989</v>
      </c>
      <c r="B846">
        <v>253744992032.64273</v>
      </c>
      <c r="C846">
        <v>131787360</v>
      </c>
      <c r="D846" t="str">
        <f>_xlfn.CONCAT(otazka5_1[[#This Row],[year]],otazka5_1[[#This Row],[region_in_world]])</f>
        <v>1989Northern Africa</v>
      </c>
      <c r="E846" t="s">
        <v>85</v>
      </c>
      <c r="F846">
        <f>VLOOKUP(otazka5_1[[#This Row],[compare_value]],'otazka5-2'!B:C,2,FALSE)</f>
        <v>260792830355.70569</v>
      </c>
      <c r="G846" s="6">
        <f>otazka5_1[[#This Row],[sum_GDP_prev_year]]/otazka5_1[[#This Row],[sum_GDP]]-1</f>
        <v>2.7775280475905051E-2</v>
      </c>
      <c r="H846" s="6" t="e">
        <f>VLOOKUP(otazka5_1[[#This Row],[year]],'otazka5-3'!A:D,4,FALSE)</f>
        <v>#N/A</v>
      </c>
      <c r="I846" s="11" t="e">
        <f>otazka5_1[[#This Row],[difference_food]]</f>
        <v>#N/A</v>
      </c>
      <c r="J846" s="11" t="e">
        <f>otazka5_1[[#This Row],[difference_food]]-otazka5_1[[#This Row],[difference]]</f>
        <v>#N/A</v>
      </c>
    </row>
    <row r="847" spans="1:10" hidden="1" x14ac:dyDescent="0.3">
      <c r="A847">
        <v>1990</v>
      </c>
      <c r="B847">
        <v>260792830355.70569</v>
      </c>
      <c r="C847">
        <v>135090912</v>
      </c>
      <c r="D847" t="str">
        <f>_xlfn.CONCAT(otazka5_1[[#This Row],[year]],otazka5_1[[#This Row],[region_in_world]])</f>
        <v>1990Northern Africa</v>
      </c>
      <c r="E847" t="s">
        <v>85</v>
      </c>
      <c r="F847">
        <f>VLOOKUP(otazka5_1[[#This Row],[compare_value]],'otazka5-2'!B:C,2,FALSE)</f>
        <v>265993470804.30322</v>
      </c>
      <c r="G847" s="6">
        <f>otazka5_1[[#This Row],[sum_GDP_prev_year]]/otazka5_1[[#This Row],[sum_GDP]]-1</f>
        <v>1.9941654229927108E-2</v>
      </c>
      <c r="H847" s="6" t="e">
        <f>VLOOKUP(otazka5_1[[#This Row],[year]],'otazka5-3'!A:D,4,FALSE)</f>
        <v>#N/A</v>
      </c>
      <c r="I847" s="11" t="e">
        <f>otazka5_1[[#This Row],[difference_food]]</f>
        <v>#N/A</v>
      </c>
      <c r="J847" s="11" t="e">
        <f>otazka5_1[[#This Row],[difference_food]]-otazka5_1[[#This Row],[difference]]</f>
        <v>#N/A</v>
      </c>
    </row>
    <row r="848" spans="1:10" hidden="1" x14ac:dyDescent="0.3">
      <c r="A848">
        <v>1991</v>
      </c>
      <c r="B848">
        <v>265993470804.30322</v>
      </c>
      <c r="C848">
        <v>138404720</v>
      </c>
      <c r="D848" t="str">
        <f>_xlfn.CONCAT(otazka5_1[[#This Row],[year]],otazka5_1[[#This Row],[region_in_world]])</f>
        <v>1991Northern Africa</v>
      </c>
      <c r="E848" t="s">
        <v>85</v>
      </c>
      <c r="F848">
        <f>VLOOKUP(otazka5_1[[#This Row],[compare_value]],'otazka5-2'!B:C,2,FALSE)</f>
        <v>273502261133.87943</v>
      </c>
      <c r="G848" s="6">
        <f>otazka5_1[[#This Row],[sum_GDP_prev_year]]/otazka5_1[[#This Row],[sum_GDP]]-1</f>
        <v>2.8229227983947558E-2</v>
      </c>
      <c r="H848" s="6" t="e">
        <f>VLOOKUP(otazka5_1[[#This Row],[year]],'otazka5-3'!A:D,4,FALSE)</f>
        <v>#N/A</v>
      </c>
      <c r="I848" s="11" t="e">
        <f>otazka5_1[[#This Row],[difference_food]]</f>
        <v>#N/A</v>
      </c>
      <c r="J848" s="11" t="e">
        <f>otazka5_1[[#This Row],[difference_food]]-otazka5_1[[#This Row],[difference]]</f>
        <v>#N/A</v>
      </c>
    </row>
    <row r="849" spans="1:10" hidden="1" x14ac:dyDescent="0.3">
      <c r="A849">
        <v>1992</v>
      </c>
      <c r="B849">
        <v>273502261133.87943</v>
      </c>
      <c r="C849">
        <v>141716647</v>
      </c>
      <c r="D849" t="str">
        <f>_xlfn.CONCAT(otazka5_1[[#This Row],[year]],otazka5_1[[#This Row],[region_in_world]])</f>
        <v>1992Northern Africa</v>
      </c>
      <c r="E849" t="s">
        <v>85</v>
      </c>
      <c r="F849">
        <f>VLOOKUP(otazka5_1[[#This Row],[compare_value]],'otazka5-2'!B:C,2,FALSE)</f>
        <v>275389817493.32751</v>
      </c>
      <c r="G849" s="6">
        <f>otazka5_1[[#This Row],[sum_GDP_prev_year]]/otazka5_1[[#This Row],[sum_GDP]]-1</f>
        <v>6.9014287180759748E-3</v>
      </c>
      <c r="H849" s="6" t="e">
        <f>VLOOKUP(otazka5_1[[#This Row],[year]],'otazka5-3'!A:D,4,FALSE)</f>
        <v>#N/A</v>
      </c>
      <c r="I849" s="11" t="e">
        <f>otazka5_1[[#This Row],[difference_food]]</f>
        <v>#N/A</v>
      </c>
      <c r="J849" s="11" t="e">
        <f>otazka5_1[[#This Row],[difference_food]]-otazka5_1[[#This Row],[difference]]</f>
        <v>#N/A</v>
      </c>
    </row>
    <row r="850" spans="1:10" hidden="1" x14ac:dyDescent="0.3">
      <c r="A850">
        <v>1993</v>
      </c>
      <c r="B850">
        <v>275389817493.32751</v>
      </c>
      <c r="C850">
        <v>144995148</v>
      </c>
      <c r="D850" t="str">
        <f>_xlfn.CONCAT(otazka5_1[[#This Row],[year]],otazka5_1[[#This Row],[region_in_world]])</f>
        <v>1993Northern Africa</v>
      </c>
      <c r="E850" t="s">
        <v>85</v>
      </c>
      <c r="F850">
        <f>VLOOKUP(otazka5_1[[#This Row],[compare_value]],'otazka5-2'!B:C,2,FALSE)</f>
        <v>284021050377.14252</v>
      </c>
      <c r="G850" s="6">
        <f>otazka5_1[[#This Row],[sum_GDP_prev_year]]/otazka5_1[[#This Row],[sum_GDP]]-1</f>
        <v>3.1341873720600155E-2</v>
      </c>
      <c r="H850" s="6" t="e">
        <f>VLOOKUP(otazka5_1[[#This Row],[year]],'otazka5-3'!A:D,4,FALSE)</f>
        <v>#N/A</v>
      </c>
      <c r="I850" s="11" t="e">
        <f>otazka5_1[[#This Row],[difference_food]]</f>
        <v>#N/A</v>
      </c>
      <c r="J850" s="11" t="e">
        <f>otazka5_1[[#This Row],[difference_food]]-otazka5_1[[#This Row],[difference]]</f>
        <v>#N/A</v>
      </c>
    </row>
    <row r="851" spans="1:10" hidden="1" x14ac:dyDescent="0.3">
      <c r="A851">
        <v>1994</v>
      </c>
      <c r="B851">
        <v>284021050377.14252</v>
      </c>
      <c r="C851">
        <v>148200435</v>
      </c>
      <c r="D851" t="str">
        <f>_xlfn.CONCAT(otazka5_1[[#This Row],[year]],otazka5_1[[#This Row],[region_in_world]])</f>
        <v>1994Northern Africa</v>
      </c>
      <c r="E851" t="s">
        <v>85</v>
      </c>
      <c r="F851">
        <f>VLOOKUP(otazka5_1[[#This Row],[compare_value]],'otazka5-2'!B:C,2,FALSE)</f>
        <v>291279203305.56451</v>
      </c>
      <c r="G851" s="6">
        <f>otazka5_1[[#This Row],[sum_GDP_prev_year]]/otazka5_1[[#This Row],[sum_GDP]]-1</f>
        <v>2.5554982346499111E-2</v>
      </c>
      <c r="H851" s="6" t="e">
        <f>VLOOKUP(otazka5_1[[#This Row],[year]],'otazka5-3'!A:D,4,FALSE)</f>
        <v>#N/A</v>
      </c>
      <c r="I851" s="11" t="e">
        <f>otazka5_1[[#This Row],[difference_food]]</f>
        <v>#N/A</v>
      </c>
      <c r="J851" s="11" t="e">
        <f>otazka5_1[[#This Row],[difference_food]]-otazka5_1[[#This Row],[difference]]</f>
        <v>#N/A</v>
      </c>
    </row>
    <row r="852" spans="1:10" hidden="1" x14ac:dyDescent="0.3">
      <c r="A852">
        <v>1995</v>
      </c>
      <c r="B852">
        <v>291279203305.56451</v>
      </c>
      <c r="C852">
        <v>151306209</v>
      </c>
      <c r="D852" t="str">
        <f>_xlfn.CONCAT(otazka5_1[[#This Row],[year]],otazka5_1[[#This Row],[region_in_world]])</f>
        <v>1995Northern Africa</v>
      </c>
      <c r="E852" t="s">
        <v>85</v>
      </c>
      <c r="F852">
        <f>VLOOKUP(otazka5_1[[#This Row],[compare_value]],'otazka5-2'!B:C,2,FALSE)</f>
        <v>309172436602.89783</v>
      </c>
      <c r="G852" s="6">
        <f>otazka5_1[[#This Row],[sum_GDP_prev_year]]/otazka5_1[[#This Row],[sum_GDP]]-1</f>
        <v>6.142983465442442E-2</v>
      </c>
      <c r="H852" s="6" t="e">
        <f>VLOOKUP(otazka5_1[[#This Row],[year]],'otazka5-3'!A:D,4,FALSE)</f>
        <v>#N/A</v>
      </c>
      <c r="I852" s="11" t="e">
        <f>otazka5_1[[#This Row],[difference_food]]</f>
        <v>#N/A</v>
      </c>
      <c r="J852" s="11" t="e">
        <f>otazka5_1[[#This Row],[difference_food]]-otazka5_1[[#This Row],[difference]]</f>
        <v>#N/A</v>
      </c>
    </row>
    <row r="853" spans="1:10" hidden="1" x14ac:dyDescent="0.3">
      <c r="A853">
        <v>1996</v>
      </c>
      <c r="B853">
        <v>309172436602.89783</v>
      </c>
      <c r="C853">
        <v>154301238</v>
      </c>
      <c r="D853" t="str">
        <f>_xlfn.CONCAT(otazka5_1[[#This Row],[year]],otazka5_1[[#This Row],[region_in_world]])</f>
        <v>1996Northern Africa</v>
      </c>
      <c r="E853" t="s">
        <v>85</v>
      </c>
      <c r="F853">
        <f>VLOOKUP(otazka5_1[[#This Row],[compare_value]],'otazka5-2'!B:C,2,FALSE)</f>
        <v>319515303398.08142</v>
      </c>
      <c r="G853" s="6">
        <f>otazka5_1[[#This Row],[sum_GDP_prev_year]]/otazka5_1[[#This Row],[sum_GDP]]-1</f>
        <v>3.3453392252000835E-2</v>
      </c>
      <c r="H853" s="6" t="e">
        <f>VLOOKUP(otazka5_1[[#This Row],[year]],'otazka5-3'!A:D,4,FALSE)</f>
        <v>#N/A</v>
      </c>
      <c r="I853" s="11" t="e">
        <f>otazka5_1[[#This Row],[difference_food]]</f>
        <v>#N/A</v>
      </c>
      <c r="J853" s="11" t="e">
        <f>otazka5_1[[#This Row],[difference_food]]-otazka5_1[[#This Row],[difference]]</f>
        <v>#N/A</v>
      </c>
    </row>
    <row r="854" spans="1:10" hidden="1" x14ac:dyDescent="0.3">
      <c r="A854">
        <v>1997</v>
      </c>
      <c r="B854">
        <v>319515303398.08142</v>
      </c>
      <c r="C854">
        <v>157198853</v>
      </c>
      <c r="D854" t="str">
        <f>_xlfn.CONCAT(otazka5_1[[#This Row],[year]],otazka5_1[[#This Row],[region_in_world]])</f>
        <v>1997Northern Africa</v>
      </c>
      <c r="E854" t="s">
        <v>85</v>
      </c>
      <c r="F854">
        <f>VLOOKUP(otazka5_1[[#This Row],[compare_value]],'otazka5-2'!B:C,2,FALSE)</f>
        <v>337153835613.53632</v>
      </c>
      <c r="G854" s="6">
        <f>otazka5_1[[#This Row],[sum_GDP_prev_year]]/otazka5_1[[#This Row],[sum_GDP]]-1</f>
        <v>5.5204029440427682E-2</v>
      </c>
      <c r="H854" s="6" t="e">
        <f>VLOOKUP(otazka5_1[[#This Row],[year]],'otazka5-3'!A:D,4,FALSE)</f>
        <v>#N/A</v>
      </c>
      <c r="I854" s="11" t="e">
        <f>otazka5_1[[#This Row],[difference_food]]</f>
        <v>#N/A</v>
      </c>
      <c r="J854" s="11" t="e">
        <f>otazka5_1[[#This Row],[difference_food]]-otazka5_1[[#This Row],[difference]]</f>
        <v>#N/A</v>
      </c>
    </row>
    <row r="855" spans="1:10" hidden="1" x14ac:dyDescent="0.3">
      <c r="A855">
        <v>1998</v>
      </c>
      <c r="B855">
        <v>337153835613.53632</v>
      </c>
      <c r="C855">
        <v>160028836</v>
      </c>
      <c r="D855" t="str">
        <f>_xlfn.CONCAT(otazka5_1[[#This Row],[year]],otazka5_1[[#This Row],[region_in_world]])</f>
        <v>1998Northern Africa</v>
      </c>
      <c r="E855" t="s">
        <v>85</v>
      </c>
      <c r="F855">
        <f>VLOOKUP(otazka5_1[[#This Row],[compare_value]],'otazka5-2'!B:C,2,FALSE)</f>
        <v>350929590951.7915</v>
      </c>
      <c r="G855" s="6">
        <f>otazka5_1[[#This Row],[sum_GDP_prev_year]]/otazka5_1[[#This Row],[sum_GDP]]-1</f>
        <v>4.0858960756554152E-2</v>
      </c>
      <c r="H855" s="6" t="e">
        <f>VLOOKUP(otazka5_1[[#This Row],[year]],'otazka5-3'!A:D,4,FALSE)</f>
        <v>#N/A</v>
      </c>
      <c r="I855" s="11" t="e">
        <f>otazka5_1[[#This Row],[difference_food]]</f>
        <v>#N/A</v>
      </c>
      <c r="J855" s="11" t="e">
        <f>otazka5_1[[#This Row],[difference_food]]-otazka5_1[[#This Row],[difference]]</f>
        <v>#N/A</v>
      </c>
    </row>
    <row r="856" spans="1:10" hidden="1" x14ac:dyDescent="0.3">
      <c r="A856">
        <v>1999</v>
      </c>
      <c r="B856">
        <v>350929590951.7915</v>
      </c>
      <c r="C856">
        <v>162834600</v>
      </c>
      <c r="D856" t="str">
        <f>_xlfn.CONCAT(otazka5_1[[#This Row],[year]],otazka5_1[[#This Row],[region_in_world]])</f>
        <v>1999Northern Africa</v>
      </c>
      <c r="E856" t="s">
        <v>85</v>
      </c>
      <c r="F856">
        <f>VLOOKUP(otazka5_1[[#This Row],[compare_value]],'otazka5-2'!B:C,2,FALSE)</f>
        <v>367564151733.29108</v>
      </c>
      <c r="G856" s="6">
        <f>otazka5_1[[#This Row],[sum_GDP_prev_year]]/otazka5_1[[#This Row],[sum_GDP]]-1</f>
        <v>4.7401419573605441E-2</v>
      </c>
      <c r="H856" s="6" t="e">
        <f>VLOOKUP(otazka5_1[[#This Row],[year]],'otazka5-3'!A:D,4,FALSE)</f>
        <v>#N/A</v>
      </c>
      <c r="I856" s="11" t="e">
        <f>otazka5_1[[#This Row],[difference_food]]</f>
        <v>#N/A</v>
      </c>
      <c r="J856" s="11" t="e">
        <f>otazka5_1[[#This Row],[difference_food]]-otazka5_1[[#This Row],[difference]]</f>
        <v>#N/A</v>
      </c>
    </row>
    <row r="857" spans="1:10" hidden="1" x14ac:dyDescent="0.3">
      <c r="A857">
        <v>2000</v>
      </c>
      <c r="B857">
        <v>367564151733.29108</v>
      </c>
      <c r="C857">
        <v>165650837</v>
      </c>
      <c r="D857" t="str">
        <f>_xlfn.CONCAT(otazka5_1[[#This Row],[year]],otazka5_1[[#This Row],[region_in_world]])</f>
        <v>2000Northern Africa</v>
      </c>
      <c r="E857" t="s">
        <v>85</v>
      </c>
      <c r="F857">
        <f>VLOOKUP(otazka5_1[[#This Row],[compare_value]],'otazka5-2'!B:C,2,FALSE)</f>
        <v>383230087934.10126</v>
      </c>
      <c r="G857" s="6">
        <f>otazka5_1[[#This Row],[sum_GDP_prev_year]]/otazka5_1[[#This Row],[sum_GDP]]-1</f>
        <v>4.2620957802701032E-2</v>
      </c>
      <c r="H857" s="6" t="e">
        <f>VLOOKUP(otazka5_1[[#This Row],[year]],'otazka5-3'!A:D,4,FALSE)</f>
        <v>#N/A</v>
      </c>
      <c r="I857" s="11" t="e">
        <f>otazka5_1[[#This Row],[difference_food]]</f>
        <v>#N/A</v>
      </c>
      <c r="J857" s="11" t="e">
        <f>otazka5_1[[#This Row],[difference_food]]-otazka5_1[[#This Row],[difference]]</f>
        <v>#N/A</v>
      </c>
    </row>
    <row r="858" spans="1:10" hidden="1" x14ac:dyDescent="0.3">
      <c r="A858">
        <v>2001</v>
      </c>
      <c r="B858">
        <v>383230087934.10126</v>
      </c>
      <c r="C858">
        <v>168495490</v>
      </c>
      <c r="D858" t="str">
        <f>_xlfn.CONCAT(otazka5_1[[#This Row],[year]],otazka5_1[[#This Row],[region_in_world]])</f>
        <v>2001Northern Africa</v>
      </c>
      <c r="E858" t="s">
        <v>85</v>
      </c>
      <c r="F858">
        <f>VLOOKUP(otazka5_1[[#This Row],[compare_value]],'otazka5-2'!B:C,2,FALSE)</f>
        <v>397633767787.65796</v>
      </c>
      <c r="G858" s="6">
        <f>otazka5_1[[#This Row],[sum_GDP_prev_year]]/otazka5_1[[#This Row],[sum_GDP]]-1</f>
        <v>3.7584939980060961E-2</v>
      </c>
      <c r="H858" s="6" t="e">
        <f>VLOOKUP(otazka5_1[[#This Row],[year]],'otazka5-3'!A:D,4,FALSE)</f>
        <v>#N/A</v>
      </c>
      <c r="I858" s="11" t="e">
        <f>otazka5_1[[#This Row],[difference_food]]</f>
        <v>#N/A</v>
      </c>
      <c r="J858" s="11" t="e">
        <f>otazka5_1[[#This Row],[difference_food]]-otazka5_1[[#This Row],[difference]]</f>
        <v>#N/A</v>
      </c>
    </row>
    <row r="859" spans="1:10" hidden="1" x14ac:dyDescent="0.3">
      <c r="A859">
        <v>2002</v>
      </c>
      <c r="B859">
        <v>397633767787.65796</v>
      </c>
      <c r="C859">
        <v>171370966</v>
      </c>
      <c r="D859" t="str">
        <f>_xlfn.CONCAT(otazka5_1[[#This Row],[year]],otazka5_1[[#This Row],[region_in_world]])</f>
        <v>2002Northern Africa</v>
      </c>
      <c r="E859" t="s">
        <v>85</v>
      </c>
      <c r="F859">
        <f>VLOOKUP(otazka5_1[[#This Row],[compare_value]],'otazka5-2'!B:C,2,FALSE)</f>
        <v>419121755410.87073</v>
      </c>
      <c r="G859" s="6">
        <f>otazka5_1[[#This Row],[sum_GDP_prev_year]]/otazka5_1[[#This Row],[sum_GDP]]-1</f>
        <v>5.4039644929471109E-2</v>
      </c>
      <c r="H859" s="6" t="e">
        <f>VLOOKUP(otazka5_1[[#This Row],[year]],'otazka5-3'!A:D,4,FALSE)</f>
        <v>#N/A</v>
      </c>
      <c r="I859" s="11" t="e">
        <f>otazka5_1[[#This Row],[difference_food]]</f>
        <v>#N/A</v>
      </c>
      <c r="J859" s="11" t="e">
        <f>otazka5_1[[#This Row],[difference_food]]-otazka5_1[[#This Row],[difference]]</f>
        <v>#N/A</v>
      </c>
    </row>
    <row r="860" spans="1:10" hidden="1" x14ac:dyDescent="0.3">
      <c r="A860">
        <v>2003</v>
      </c>
      <c r="B860">
        <v>419121755410.87073</v>
      </c>
      <c r="C860">
        <v>174278944</v>
      </c>
      <c r="D860" t="str">
        <f>_xlfn.CONCAT(otazka5_1[[#This Row],[year]],otazka5_1[[#This Row],[region_in_world]])</f>
        <v>2003Northern Africa</v>
      </c>
      <c r="E860" t="s">
        <v>85</v>
      </c>
      <c r="F860">
        <f>VLOOKUP(otazka5_1[[#This Row],[compare_value]],'otazka5-2'!B:C,2,FALSE)</f>
        <v>437616866326.49115</v>
      </c>
      <c r="G860" s="6">
        <f>otazka5_1[[#This Row],[sum_GDP_prev_year]]/otazka5_1[[#This Row],[sum_GDP]]-1</f>
        <v>4.4128253131335171E-2</v>
      </c>
      <c r="H860" s="6" t="e">
        <f>VLOOKUP(otazka5_1[[#This Row],[year]],'otazka5-3'!A:D,4,FALSE)</f>
        <v>#N/A</v>
      </c>
      <c r="I860" s="11" t="e">
        <f>otazka5_1[[#This Row],[difference_food]]</f>
        <v>#N/A</v>
      </c>
      <c r="J860" s="11" t="e">
        <f>otazka5_1[[#This Row],[difference_food]]-otazka5_1[[#This Row],[difference]]</f>
        <v>#N/A</v>
      </c>
    </row>
    <row r="861" spans="1:10" hidden="1" x14ac:dyDescent="0.3">
      <c r="A861">
        <v>2004</v>
      </c>
      <c r="B861">
        <v>437616866326.49115</v>
      </c>
      <c r="C861">
        <v>177215889</v>
      </c>
      <c r="D861" t="str">
        <f>_xlfn.CONCAT(otazka5_1[[#This Row],[year]],otazka5_1[[#This Row],[region_in_world]])</f>
        <v>2004Northern Africa</v>
      </c>
      <c r="E861" t="s">
        <v>85</v>
      </c>
      <c r="F861">
        <f>VLOOKUP(otazka5_1[[#This Row],[compare_value]],'otazka5-2'!B:C,2,FALSE)</f>
        <v>459237859040.48145</v>
      </c>
      <c r="G861" s="6">
        <f>otazka5_1[[#This Row],[sum_GDP_prev_year]]/otazka5_1[[#This Row],[sum_GDP]]-1</f>
        <v>4.9406214379908331E-2</v>
      </c>
      <c r="H861" s="6" t="e">
        <f>VLOOKUP(otazka5_1[[#This Row],[year]],'otazka5-3'!A:D,4,FALSE)</f>
        <v>#N/A</v>
      </c>
      <c r="I861" s="11" t="e">
        <f>otazka5_1[[#This Row],[difference_food]]</f>
        <v>#N/A</v>
      </c>
      <c r="J861" s="11" t="e">
        <f>otazka5_1[[#This Row],[difference_food]]-otazka5_1[[#This Row],[difference]]</f>
        <v>#N/A</v>
      </c>
    </row>
    <row r="862" spans="1:10" hidden="1" x14ac:dyDescent="0.3">
      <c r="A862">
        <v>2005</v>
      </c>
      <c r="B862">
        <v>459237859040.48145</v>
      </c>
      <c r="C862">
        <v>180185151</v>
      </c>
      <c r="D862" t="str">
        <f>_xlfn.CONCAT(otazka5_1[[#This Row],[year]],otazka5_1[[#This Row],[region_in_world]])</f>
        <v>2005Northern Africa</v>
      </c>
      <c r="E862" t="s">
        <v>85</v>
      </c>
      <c r="F862">
        <f>VLOOKUP(otazka5_1[[#This Row],[compare_value]],'otazka5-2'!B:C,2,FALSE)</f>
        <v>484815866605.66095</v>
      </c>
      <c r="G862" s="6">
        <f>otazka5_1[[#This Row],[sum_GDP_prev_year]]/otazka5_1[[#This Row],[sum_GDP]]-1</f>
        <v>5.5696644041110854E-2</v>
      </c>
      <c r="H862" s="6" t="e">
        <f>VLOOKUP(otazka5_1[[#This Row],[year]],'otazka5-3'!A:D,4,FALSE)</f>
        <v>#N/A</v>
      </c>
      <c r="I862" s="11" t="e">
        <f>otazka5_1[[#This Row],[difference_food]]</f>
        <v>#N/A</v>
      </c>
      <c r="J862" s="11" t="e">
        <f>otazka5_1[[#This Row],[difference_food]]-otazka5_1[[#This Row],[difference]]</f>
        <v>#N/A</v>
      </c>
    </row>
    <row r="863" spans="1:10" x14ac:dyDescent="0.3">
      <c r="A863">
        <v>2006</v>
      </c>
      <c r="B863">
        <v>484815866605.66095</v>
      </c>
      <c r="C863">
        <v>183182401</v>
      </c>
      <c r="D863" t="str">
        <f>_xlfn.CONCAT(otazka5_1[[#This Row],[year]],otazka5_1[[#This Row],[region_in_world]])</f>
        <v>2006Northern Africa</v>
      </c>
      <c r="E863" t="s">
        <v>85</v>
      </c>
      <c r="F863">
        <f>VLOOKUP(otazka5_1[[#This Row],[compare_value]],'otazka5-2'!B:C,2,FALSE)</f>
        <v>513176833618.57916</v>
      </c>
      <c r="G863" s="6">
        <f>otazka5_1[[#This Row],[sum_GDP_prev_year]]/otazka5_1[[#This Row],[sum_GDP]]-1</f>
        <v>5.8498429953379505E-2</v>
      </c>
      <c r="H863" s="6">
        <f>VLOOKUP(otazka5_1[[#This Row],[year]],'otazka5-3'!A:D,4,FALSE)</f>
        <v>6.4814251988916327E-2</v>
      </c>
      <c r="I863" s="11">
        <f>otazka5_1[[#This Row],[difference_food]]</f>
        <v>6.4814251988916327E-2</v>
      </c>
      <c r="J863" s="11">
        <f>otazka5_1[[#This Row],[difference_food]]-otazka5_1[[#This Row],[difference]]</f>
        <v>6.3158220355368222E-3</v>
      </c>
    </row>
    <row r="864" spans="1:10" x14ac:dyDescent="0.3">
      <c r="A864">
        <v>2007</v>
      </c>
      <c r="B864">
        <v>513176833618.57916</v>
      </c>
      <c r="C864">
        <v>186228118</v>
      </c>
      <c r="D864" t="str">
        <f>_xlfn.CONCAT(otazka5_1[[#This Row],[year]],otazka5_1[[#This Row],[region_in_world]])</f>
        <v>2007Northern Africa</v>
      </c>
      <c r="E864" t="s">
        <v>85</v>
      </c>
      <c r="F864">
        <f>VLOOKUP(otazka5_1[[#This Row],[compare_value]],'otazka5-2'!B:C,2,FALSE)</f>
        <v>540996475845.3479</v>
      </c>
      <c r="G864" s="6">
        <f>otazka5_1[[#This Row],[sum_GDP_prev_year]]/otazka5_1[[#This Row],[sum_GDP]]-1</f>
        <v>5.4210635407298646E-2</v>
      </c>
      <c r="H864" s="6">
        <f>VLOOKUP(otazka5_1[[#This Row],[year]],'otazka5-3'!A:D,4,FALSE)</f>
        <v>6.9690608567981593E-2</v>
      </c>
      <c r="I864" s="11">
        <f>otazka5_1[[#This Row],[difference_food]]</f>
        <v>6.9690608567981593E-2</v>
      </c>
      <c r="J864" s="11">
        <f>otazka5_1[[#This Row],[difference_food]]-otazka5_1[[#This Row],[difference]]</f>
        <v>1.5479973160682947E-2</v>
      </c>
    </row>
    <row r="865" spans="1:10" x14ac:dyDescent="0.3">
      <c r="A865">
        <v>2008</v>
      </c>
      <c r="B865">
        <v>540996475845.3479</v>
      </c>
      <c r="C865">
        <v>189378761</v>
      </c>
      <c r="D865" t="str">
        <f>_xlfn.CONCAT(otazka5_1[[#This Row],[year]],otazka5_1[[#This Row],[region_in_world]])</f>
        <v>2008Northern Africa</v>
      </c>
      <c r="E865" t="s">
        <v>85</v>
      </c>
      <c r="F865">
        <f>VLOOKUP(otazka5_1[[#This Row],[compare_value]],'otazka5-2'!B:C,2,FALSE)</f>
        <v>559649930248.41992</v>
      </c>
      <c r="G865" s="6">
        <f>otazka5_1[[#This Row],[sum_GDP_prev_year]]/otazka5_1[[#This Row],[sum_GDP]]-1</f>
        <v>3.4479807606740076E-2</v>
      </c>
      <c r="H865" s="6">
        <f>VLOOKUP(otazka5_1[[#This Row],[year]],'otazka5-3'!A:D,4,FALSE)</f>
        <v>-6.6104853658739415E-2</v>
      </c>
      <c r="I865" s="11">
        <f>otazka5_1[[#This Row],[difference_food]]</f>
        <v>-6.6104853658739415E-2</v>
      </c>
      <c r="J865" s="11">
        <f>otazka5_1[[#This Row],[difference_food]]-otazka5_1[[#This Row],[difference]]</f>
        <v>-0.10058466126547949</v>
      </c>
    </row>
    <row r="866" spans="1:10" x14ac:dyDescent="0.3">
      <c r="A866">
        <v>2009</v>
      </c>
      <c r="B866">
        <v>559649930248.41992</v>
      </c>
      <c r="C866">
        <v>192707228</v>
      </c>
      <c r="D866" t="str">
        <f>_xlfn.CONCAT(otazka5_1[[#This Row],[year]],otazka5_1[[#This Row],[region_in_world]])</f>
        <v>2009Northern Africa</v>
      </c>
      <c r="E866" t="s">
        <v>85</v>
      </c>
      <c r="F866">
        <f>VLOOKUP(otazka5_1[[#This Row],[compare_value]],'otazka5-2'!B:C,2,FALSE)</f>
        <v>583092650664.38098</v>
      </c>
      <c r="G866" s="6">
        <f>otazka5_1[[#This Row],[sum_GDP_prev_year]]/otazka5_1[[#This Row],[sum_GDP]]-1</f>
        <v>4.1888186076526779E-2</v>
      </c>
      <c r="H866" s="6">
        <f>VLOOKUP(otazka5_1[[#This Row],[year]],'otazka5-3'!A:D,4,FALSE)</f>
        <v>8.65414159438882E-3</v>
      </c>
      <c r="I866" s="11">
        <f>otazka5_1[[#This Row],[difference_food]]</f>
        <v>8.65414159438882E-3</v>
      </c>
      <c r="J866" s="11">
        <f>otazka5_1[[#This Row],[difference_food]]-otazka5_1[[#This Row],[difference]]</f>
        <v>-3.3234044482137959E-2</v>
      </c>
    </row>
    <row r="867" spans="1:10" x14ac:dyDescent="0.3">
      <c r="A867">
        <v>2010</v>
      </c>
      <c r="B867">
        <v>583092650664.38098</v>
      </c>
      <c r="C867">
        <v>196262338</v>
      </c>
      <c r="D867" t="str">
        <f>_xlfn.CONCAT(otazka5_1[[#This Row],[year]],otazka5_1[[#This Row],[region_in_world]])</f>
        <v>2010Northern Africa</v>
      </c>
      <c r="E867" t="s">
        <v>85</v>
      </c>
      <c r="F867">
        <f>VLOOKUP(otazka5_1[[#This Row],[compare_value]],'otazka5-2'!B:C,2,FALSE)</f>
        <v>595665859631.40356</v>
      </c>
      <c r="G867" s="6">
        <f>otazka5_1[[#This Row],[sum_GDP_prev_year]]/otazka5_1[[#This Row],[sum_GDP]]-1</f>
        <v>2.1562969371499596E-2</v>
      </c>
      <c r="H867" s="6">
        <f>VLOOKUP(otazka5_1[[#This Row],[year]],'otazka5-3'!A:D,4,FALSE)</f>
        <v>1.7649010596465953E-2</v>
      </c>
      <c r="I867" s="11">
        <f>otazka5_1[[#This Row],[difference_food]]</f>
        <v>1.7649010596465953E-2</v>
      </c>
      <c r="J867" s="11">
        <f>otazka5_1[[#This Row],[difference_food]]-otazka5_1[[#This Row],[difference]]</f>
        <v>-3.9139587750336435E-3</v>
      </c>
    </row>
    <row r="868" spans="1:10" x14ac:dyDescent="0.3">
      <c r="A868">
        <v>2011</v>
      </c>
      <c r="B868">
        <v>595665859631.40356</v>
      </c>
      <c r="C868">
        <v>200064097</v>
      </c>
      <c r="D868" t="str">
        <f>_xlfn.CONCAT(otazka5_1[[#This Row],[year]],otazka5_1[[#This Row],[region_in_world]])</f>
        <v>2011Northern Africa</v>
      </c>
      <c r="E868" t="s">
        <v>85</v>
      </c>
      <c r="F868">
        <f>VLOOKUP(otazka5_1[[#This Row],[compare_value]],'otazka5-2'!B:C,2,FALSE)</f>
        <v>611437979680.45837</v>
      </c>
      <c r="G868" s="6">
        <f>otazka5_1[[#This Row],[sum_GDP_prev_year]]/otazka5_1[[#This Row],[sum_GDP]]-1</f>
        <v>2.6478133325980036E-2</v>
      </c>
      <c r="H868" s="6">
        <f>VLOOKUP(otazka5_1[[#This Row],[year]],'otazka5-3'!A:D,4,FALSE)</f>
        <v>0.13767871884343497</v>
      </c>
      <c r="I868" s="11">
        <f>otazka5_1[[#This Row],[difference_food]]</f>
        <v>0.13767871884343497</v>
      </c>
      <c r="J868" s="11">
        <f>otazka5_1[[#This Row],[difference_food]]-otazka5_1[[#This Row],[difference]]</f>
        <v>0.11120058551745493</v>
      </c>
    </row>
    <row r="869" spans="1:10" x14ac:dyDescent="0.3">
      <c r="A869">
        <v>2012</v>
      </c>
      <c r="B869">
        <v>611437979680.45837</v>
      </c>
      <c r="C869">
        <v>204088811</v>
      </c>
      <c r="D869" t="str">
        <f>_xlfn.CONCAT(otazka5_1[[#This Row],[year]],otazka5_1[[#This Row],[region_in_world]])</f>
        <v>2012Northern Africa</v>
      </c>
      <c r="E869" t="s">
        <v>85</v>
      </c>
      <c r="F869">
        <f>VLOOKUP(otazka5_1[[#This Row],[compare_value]],'otazka5-2'!B:C,2,FALSE)</f>
        <v>631562749855.83582</v>
      </c>
      <c r="G869" s="6">
        <f>otazka5_1[[#This Row],[sum_GDP_prev_year]]/otazka5_1[[#This Row],[sum_GDP]]-1</f>
        <v>3.2913837288770953E-2</v>
      </c>
      <c r="H869" s="6">
        <f>VLOOKUP(otazka5_1[[#This Row],[year]],'otazka5-3'!A:D,4,FALSE)</f>
        <v>1.4444120421939211E-2</v>
      </c>
      <c r="I869" s="11">
        <f>otazka5_1[[#This Row],[difference_food]]</f>
        <v>1.4444120421939211E-2</v>
      </c>
      <c r="J869" s="11">
        <f>otazka5_1[[#This Row],[difference_food]]-otazka5_1[[#This Row],[difference]]</f>
        <v>-1.8469716866831742E-2</v>
      </c>
    </row>
    <row r="870" spans="1:10" x14ac:dyDescent="0.3">
      <c r="A870">
        <v>2013</v>
      </c>
      <c r="B870">
        <v>631562749855.83582</v>
      </c>
      <c r="C870">
        <v>208285996</v>
      </c>
      <c r="D870" t="str">
        <f>_xlfn.CONCAT(otazka5_1[[#This Row],[year]],otazka5_1[[#This Row],[region_in_world]])</f>
        <v>2013Northern Africa</v>
      </c>
      <c r="E870" t="s">
        <v>85</v>
      </c>
      <c r="F870">
        <f>VLOOKUP(otazka5_1[[#This Row],[compare_value]],'otazka5-2'!B:C,2,FALSE)</f>
        <v>654169571986.61499</v>
      </c>
      <c r="G870" s="6">
        <f>otazka5_1[[#This Row],[sum_GDP_prev_year]]/otazka5_1[[#This Row],[sum_GDP]]-1</f>
        <v>3.5795053042535496E-2</v>
      </c>
      <c r="H870" s="6">
        <f>VLOOKUP(otazka5_1[[#This Row],[year]],'otazka5-3'!A:D,4,FALSE)</f>
        <v>9.2990573663269682E-3</v>
      </c>
      <c r="I870" s="11">
        <f>otazka5_1[[#This Row],[difference_food]]</f>
        <v>9.2990573663269682E-3</v>
      </c>
      <c r="J870" s="11">
        <f>otazka5_1[[#This Row],[difference_food]]-otazka5_1[[#This Row],[difference]]</f>
        <v>-2.6495995676208528E-2</v>
      </c>
    </row>
    <row r="871" spans="1:10" x14ac:dyDescent="0.3">
      <c r="A871">
        <v>2014</v>
      </c>
      <c r="B871">
        <v>654169571986.61499</v>
      </c>
      <c r="C871">
        <v>212581566</v>
      </c>
      <c r="D871" t="str">
        <f>_xlfn.CONCAT(otazka5_1[[#This Row],[year]],otazka5_1[[#This Row],[region_in_world]])</f>
        <v>2014Northern Africa</v>
      </c>
      <c r="E871" t="s">
        <v>85</v>
      </c>
      <c r="F871">
        <f>VLOOKUP(otazka5_1[[#This Row],[compare_value]],'otazka5-2'!B:C,2,FALSE)</f>
        <v>679919554243.68579</v>
      </c>
      <c r="G871" s="6">
        <f>otazka5_1[[#This Row],[sum_GDP_prev_year]]/otazka5_1[[#This Row],[sum_GDP]]-1</f>
        <v>3.9362855381475326E-2</v>
      </c>
      <c r="H871" s="6">
        <f>VLOOKUP(otazka5_1[[#This Row],[year]],'otazka5-3'!A:D,4,FALSE)</f>
        <v>-2.2781240624816346E-2</v>
      </c>
      <c r="I871" s="11">
        <f>otazka5_1[[#This Row],[difference_food]]</f>
        <v>-2.2781240624816346E-2</v>
      </c>
      <c r="J871" s="11">
        <f>otazka5_1[[#This Row],[difference_food]]-otazka5_1[[#This Row],[difference]]</f>
        <v>-6.2144096006291671E-2</v>
      </c>
    </row>
    <row r="872" spans="1:10" x14ac:dyDescent="0.3">
      <c r="A872">
        <v>2015</v>
      </c>
      <c r="B872">
        <v>679919554243.68579</v>
      </c>
      <c r="C872">
        <v>216917076</v>
      </c>
      <c r="D872" t="str">
        <f>_xlfn.CONCAT(otazka5_1[[#This Row],[year]],otazka5_1[[#This Row],[region_in_world]])</f>
        <v>2015Northern Africa</v>
      </c>
      <c r="E872" t="s">
        <v>85</v>
      </c>
      <c r="F872">
        <f>VLOOKUP(otazka5_1[[#This Row],[compare_value]],'otazka5-2'!B:C,2,FALSE)</f>
        <v>701473269311.31519</v>
      </c>
      <c r="G872" s="6">
        <f>otazka5_1[[#This Row],[sum_GDP_prev_year]]/otazka5_1[[#This Row],[sum_GDP]]-1</f>
        <v>3.1700390043355675E-2</v>
      </c>
      <c r="H872" s="6">
        <f>VLOOKUP(otazka5_1[[#This Row],[year]],'otazka5-3'!A:D,4,FALSE)</f>
        <v>-2.29841469308254E-2</v>
      </c>
      <c r="I872" s="11">
        <f>otazka5_1[[#This Row],[difference_food]]</f>
        <v>-2.29841469308254E-2</v>
      </c>
      <c r="J872" s="11">
        <f>otazka5_1[[#This Row],[difference_food]]-otazka5_1[[#This Row],[difference]]</f>
        <v>-5.4684536974181075E-2</v>
      </c>
    </row>
    <row r="873" spans="1:10" x14ac:dyDescent="0.3">
      <c r="A873">
        <v>2016</v>
      </c>
      <c r="B873">
        <v>701473269311.31519</v>
      </c>
      <c r="C873">
        <v>221276118</v>
      </c>
      <c r="D873" t="str">
        <f>_xlfn.CONCAT(otazka5_1[[#This Row],[year]],otazka5_1[[#This Row],[region_in_world]])</f>
        <v>2016Northern Africa</v>
      </c>
      <c r="E873" t="s">
        <v>85</v>
      </c>
      <c r="F873">
        <f>VLOOKUP(otazka5_1[[#This Row],[compare_value]],'otazka5-2'!B:C,2,FALSE)</f>
        <v>724535886618.74963</v>
      </c>
      <c r="G873" s="6">
        <f>otazka5_1[[#This Row],[sum_GDP_prev_year]]/otazka5_1[[#This Row],[sum_GDP]]-1</f>
        <v>3.2877400061269046E-2</v>
      </c>
      <c r="H873" s="6">
        <f>VLOOKUP(otazka5_1[[#This Row],[year]],'otazka5-3'!A:D,4,FALSE)</f>
        <v>0.1264461416755307</v>
      </c>
      <c r="I873" s="11">
        <f>otazka5_1[[#This Row],[difference_food]]</f>
        <v>0.1264461416755307</v>
      </c>
      <c r="J873" s="11">
        <f>otazka5_1[[#This Row],[difference_food]]-otazka5_1[[#This Row],[difference]]</f>
        <v>9.3568741614261652E-2</v>
      </c>
    </row>
    <row r="874" spans="1:10" x14ac:dyDescent="0.3">
      <c r="A874">
        <v>2017</v>
      </c>
      <c r="B874">
        <v>724535886618.74963</v>
      </c>
      <c r="C874">
        <v>225659857</v>
      </c>
      <c r="D874" t="str">
        <f>_xlfn.CONCAT(otazka5_1[[#This Row],[year]],otazka5_1[[#This Row],[region_in_world]])</f>
        <v>2017Northern Africa</v>
      </c>
      <c r="E874" t="s">
        <v>85</v>
      </c>
      <c r="F874">
        <f>VLOOKUP(otazka5_1[[#This Row],[compare_value]],'otazka5-2'!B:C,2,FALSE)</f>
        <v>748845720870.30054</v>
      </c>
      <c r="G874" s="6">
        <f>otazka5_1[[#This Row],[sum_GDP_prev_year]]/otazka5_1[[#This Row],[sum_GDP]]-1</f>
        <v>3.3552284573507674E-2</v>
      </c>
      <c r="H874" s="6">
        <f>VLOOKUP(otazka5_1[[#This Row],[year]],'otazka5-3'!A:D,4,FALSE)</f>
        <v>2.5880996588368621E-2</v>
      </c>
      <c r="I874" s="11">
        <f>otazka5_1[[#This Row],[difference_food]]</f>
        <v>2.5880996588368621E-2</v>
      </c>
      <c r="J874" s="11">
        <f>otazka5_1[[#This Row],[difference_food]]-otazka5_1[[#This Row],[difference]]</f>
        <v>-7.6712879851390525E-3</v>
      </c>
    </row>
    <row r="875" spans="1:10" hidden="1" x14ac:dyDescent="0.3">
      <c r="A875">
        <v>2018</v>
      </c>
      <c r="B875">
        <v>748845720870.30054</v>
      </c>
      <c r="C875">
        <v>230047841</v>
      </c>
      <c r="D875" t="str">
        <f>_xlfn.CONCAT(otazka5_1[[#This Row],[year]],otazka5_1[[#This Row],[region_in_world]])</f>
        <v>2018Northern Africa</v>
      </c>
      <c r="E875" t="s">
        <v>85</v>
      </c>
      <c r="F875">
        <f>VLOOKUP(otazka5_1[[#This Row],[compare_value]],'otazka5-2'!B:C,2,FALSE)</f>
        <v>768790602807.02588</v>
      </c>
      <c r="G875" s="6">
        <f>otazka5_1[[#This Row],[sum_GDP_prev_year]]/otazka5_1[[#This Row],[sum_GDP]]-1</f>
        <v>2.6634166933004133E-2</v>
      </c>
      <c r="H875" s="6" t="e">
        <f>VLOOKUP(otazka5_1[[#This Row],[year]],'otazka5-3'!A:D,4,FALSE)</f>
        <v>#N/A</v>
      </c>
      <c r="I875" s="11" t="e">
        <f>otazka5_1[[#This Row],[difference_food]]</f>
        <v>#N/A</v>
      </c>
      <c r="J875" s="11" t="e">
        <f>otazka5_1[[#This Row],[difference_food]]-otazka5_1[[#This Row],[difference]]</f>
        <v>#N/A</v>
      </c>
    </row>
    <row r="876" spans="1:10" hidden="1" x14ac:dyDescent="0.3">
      <c r="A876">
        <v>2019</v>
      </c>
      <c r="B876">
        <v>768790602807.02588</v>
      </c>
      <c r="C876">
        <v>234420854</v>
      </c>
      <c r="D876" t="str">
        <f>_xlfn.CONCAT(otazka5_1[[#This Row],[year]],otazka5_1[[#This Row],[region_in_world]])</f>
        <v>2019Northern Africa</v>
      </c>
      <c r="E876" t="s">
        <v>85</v>
      </c>
      <c r="F876">
        <f>VLOOKUP(otazka5_1[[#This Row],[compare_value]],'otazka5-2'!B:C,2,FALSE)</f>
        <v>753716242710.07324</v>
      </c>
      <c r="G876" s="6">
        <f>otazka5_1[[#This Row],[sum_GDP_prev_year]]/otazka5_1[[#This Row],[sum_GDP]]-1</f>
        <v>-1.9607888080203861E-2</v>
      </c>
      <c r="H876" s="6" t="e">
        <f>VLOOKUP(otazka5_1[[#This Row],[year]],'otazka5-3'!A:D,4,FALSE)</f>
        <v>#N/A</v>
      </c>
      <c r="I876" s="11" t="e">
        <f>otazka5_1[[#This Row],[difference_food]]</f>
        <v>#N/A</v>
      </c>
      <c r="J876" s="11" t="e">
        <f>otazka5_1[[#This Row],[difference_food]]-otazka5_1[[#This Row],[difference]]</f>
        <v>#N/A</v>
      </c>
    </row>
    <row r="877" spans="1:10" hidden="1" x14ac:dyDescent="0.3">
      <c r="A877">
        <v>2020</v>
      </c>
      <c r="B877">
        <v>753716242710.07324</v>
      </c>
      <c r="C877">
        <v>238763891</v>
      </c>
      <c r="D877" t="str">
        <f>_xlfn.CONCAT(otazka5_1[[#This Row],[year]],otazka5_1[[#This Row],[region_in_world]])</f>
        <v>2020Northern Africa</v>
      </c>
      <c r="E877" t="s">
        <v>85</v>
      </c>
      <c r="F877" t="e">
        <f>VLOOKUP(otazka5_1[[#This Row],[compare_value]],'otazka5-2'!B:C,2,FALSE)</f>
        <v>#N/A</v>
      </c>
      <c r="G877" s="6" t="e">
        <f>otazka5_1[[#This Row],[sum_GDP_prev_year]]/otazka5_1[[#This Row],[sum_GDP]]-1</f>
        <v>#N/A</v>
      </c>
      <c r="H877" s="6" t="e">
        <f>VLOOKUP(otazka5_1[[#This Row],[year]],'otazka5-3'!A:D,4,FALSE)</f>
        <v>#N/A</v>
      </c>
      <c r="I877" s="11" t="e">
        <f>otazka5_1[[#This Row],[difference_food]]</f>
        <v>#N/A</v>
      </c>
      <c r="J877" s="11" t="e">
        <f>otazka5_1[[#This Row],[difference_food]]-otazka5_1[[#This Row],[difference]]</f>
        <v>#N/A</v>
      </c>
    </row>
    <row r="878" spans="1:10" hidden="1" x14ac:dyDescent="0.3">
      <c r="A878">
        <v>1981</v>
      </c>
      <c r="B878">
        <v>208003802.01759401</v>
      </c>
      <c r="C878">
        <v>93415</v>
      </c>
      <c r="D878" t="str">
        <f>_xlfn.CONCAT(otazka5_1[[#This Row],[year]],otazka5_1[[#This Row],[region_in_world]])</f>
        <v>1981Polynesia</v>
      </c>
      <c r="E878" t="s">
        <v>86</v>
      </c>
      <c r="F878">
        <f>VLOOKUP(otazka5_1[[#This Row],[compare_value]],'otazka5-2'!B:C,2,FALSE)</f>
        <v>575895060.09613299</v>
      </c>
      <c r="G878" s="6">
        <f>otazka5_1[[#This Row],[sum_GDP_prev_year]]/otazka5_1[[#This Row],[sum_GDP]]-1</f>
        <v>1.7686756420318743</v>
      </c>
      <c r="H878" s="6" t="e">
        <f>VLOOKUP(otazka5_1[[#This Row],[year]],'otazka5-3'!A:D,4,FALSE)</f>
        <v>#N/A</v>
      </c>
      <c r="I878" s="11" t="e">
        <f>otazka5_1[[#This Row],[difference_food]]</f>
        <v>#N/A</v>
      </c>
      <c r="J878" s="11" t="e">
        <f>otazka5_1[[#This Row],[difference_food]]-otazka5_1[[#This Row],[difference]]</f>
        <v>#N/A</v>
      </c>
    </row>
    <row r="879" spans="1:10" hidden="1" x14ac:dyDescent="0.3">
      <c r="A879">
        <v>1982</v>
      </c>
      <c r="B879">
        <v>575895060.09613299</v>
      </c>
      <c r="C879">
        <v>251001</v>
      </c>
      <c r="D879" t="str">
        <f>_xlfn.CONCAT(otazka5_1[[#This Row],[year]],otazka5_1[[#This Row],[region_in_world]])</f>
        <v>1982Polynesia</v>
      </c>
      <c r="E879" t="s">
        <v>86</v>
      </c>
      <c r="F879">
        <f>VLOOKUP(otazka5_1[[#This Row],[compare_value]],'otazka5-2'!B:C,2,FALSE)</f>
        <v>581757272.76275206</v>
      </c>
      <c r="G879" s="6">
        <f>otazka5_1[[#This Row],[sum_GDP_prev_year]]/otazka5_1[[#This Row],[sum_GDP]]-1</f>
        <v>1.0179307087024636E-2</v>
      </c>
      <c r="H879" s="6" t="e">
        <f>VLOOKUP(otazka5_1[[#This Row],[year]],'otazka5-3'!A:D,4,FALSE)</f>
        <v>#N/A</v>
      </c>
      <c r="I879" s="11" t="e">
        <f>otazka5_1[[#This Row],[difference_food]]</f>
        <v>#N/A</v>
      </c>
      <c r="J879" s="11" t="e">
        <f>otazka5_1[[#This Row],[difference_food]]-otazka5_1[[#This Row],[difference]]</f>
        <v>#N/A</v>
      </c>
    </row>
    <row r="880" spans="1:10" hidden="1" x14ac:dyDescent="0.3">
      <c r="A880">
        <v>1983</v>
      </c>
      <c r="B880">
        <v>581757272.76275206</v>
      </c>
      <c r="C880">
        <v>252081</v>
      </c>
      <c r="D880" t="str">
        <f>_xlfn.CONCAT(otazka5_1[[#This Row],[year]],otazka5_1[[#This Row],[region_in_world]])</f>
        <v>1983Polynesia</v>
      </c>
      <c r="E880" t="s">
        <v>86</v>
      </c>
      <c r="F880">
        <f>VLOOKUP(otazka5_1[[#This Row],[compare_value]],'otazka5-2'!B:C,2,FALSE)</f>
        <v>590249419.88523602</v>
      </c>
      <c r="G880" s="6">
        <f>otazka5_1[[#This Row],[sum_GDP_prev_year]]/otazka5_1[[#This Row],[sum_GDP]]-1</f>
        <v>1.4597406031823024E-2</v>
      </c>
      <c r="H880" s="6" t="e">
        <f>VLOOKUP(otazka5_1[[#This Row],[year]],'otazka5-3'!A:D,4,FALSE)</f>
        <v>#N/A</v>
      </c>
      <c r="I880" s="11" t="e">
        <f>otazka5_1[[#This Row],[difference_food]]</f>
        <v>#N/A</v>
      </c>
      <c r="J880" s="11" t="e">
        <f>otazka5_1[[#This Row],[difference_food]]-otazka5_1[[#This Row],[difference]]</f>
        <v>#N/A</v>
      </c>
    </row>
    <row r="881" spans="1:10" hidden="1" x14ac:dyDescent="0.3">
      <c r="A881">
        <v>1984</v>
      </c>
      <c r="B881">
        <v>590249419.88523602</v>
      </c>
      <c r="C881">
        <v>253036</v>
      </c>
      <c r="D881" t="str">
        <f>_xlfn.CONCAT(otazka5_1[[#This Row],[year]],otazka5_1[[#This Row],[region_in_world]])</f>
        <v>1984Polynesia</v>
      </c>
      <c r="E881" t="s">
        <v>86</v>
      </c>
      <c r="F881">
        <f>VLOOKUP(otazka5_1[[#This Row],[compare_value]],'otazka5-2'!B:C,2,FALSE)</f>
        <v>619349536.55891204</v>
      </c>
      <c r="G881" s="6">
        <f>otazka5_1[[#This Row],[sum_GDP_prev_year]]/otazka5_1[[#This Row],[sum_GDP]]-1</f>
        <v>4.9301389706294163E-2</v>
      </c>
      <c r="H881" s="6" t="e">
        <f>VLOOKUP(otazka5_1[[#This Row],[year]],'otazka5-3'!A:D,4,FALSE)</f>
        <v>#N/A</v>
      </c>
      <c r="I881" s="11" t="e">
        <f>otazka5_1[[#This Row],[difference_food]]</f>
        <v>#N/A</v>
      </c>
      <c r="J881" s="11" t="e">
        <f>otazka5_1[[#This Row],[difference_food]]-otazka5_1[[#This Row],[difference]]</f>
        <v>#N/A</v>
      </c>
    </row>
    <row r="882" spans="1:10" hidden="1" x14ac:dyDescent="0.3">
      <c r="A882">
        <v>1985</v>
      </c>
      <c r="B882">
        <v>619349536.55891204</v>
      </c>
      <c r="C882">
        <v>253891</v>
      </c>
      <c r="D882" t="str">
        <f>_xlfn.CONCAT(otazka5_1[[#This Row],[year]],otazka5_1[[#This Row],[region_in_world]])</f>
        <v>1985Polynesia</v>
      </c>
      <c r="E882" t="s">
        <v>86</v>
      </c>
      <c r="F882">
        <f>VLOOKUP(otazka5_1[[#This Row],[compare_value]],'otazka5-2'!B:C,2,FALSE)</f>
        <v>645286374.27558303</v>
      </c>
      <c r="G882" s="6">
        <f>otazka5_1[[#This Row],[sum_GDP_prev_year]]/otazka5_1[[#This Row],[sum_GDP]]-1</f>
        <v>4.1877544400493738E-2</v>
      </c>
      <c r="H882" s="6" t="e">
        <f>VLOOKUP(otazka5_1[[#This Row],[year]],'otazka5-3'!A:D,4,FALSE)</f>
        <v>#N/A</v>
      </c>
      <c r="I882" s="11" t="e">
        <f>otazka5_1[[#This Row],[difference_food]]</f>
        <v>#N/A</v>
      </c>
      <c r="J882" s="11" t="e">
        <f>otazka5_1[[#This Row],[difference_food]]-otazka5_1[[#This Row],[difference]]</f>
        <v>#N/A</v>
      </c>
    </row>
    <row r="883" spans="1:10" hidden="1" x14ac:dyDescent="0.3">
      <c r="A883">
        <v>1986</v>
      </c>
      <c r="B883">
        <v>645286374.27558303</v>
      </c>
      <c r="C883">
        <v>254633</v>
      </c>
      <c r="D883" t="str">
        <f>_xlfn.CONCAT(otazka5_1[[#This Row],[year]],otazka5_1[[#This Row],[region_in_world]])</f>
        <v>1986Polynesia</v>
      </c>
      <c r="E883" t="s">
        <v>86</v>
      </c>
      <c r="F883">
        <f>VLOOKUP(otazka5_1[[#This Row],[compare_value]],'otazka5-2'!B:C,2,FALSE)</f>
        <v>654559372.534989</v>
      </c>
      <c r="G883" s="6">
        <f>otazka5_1[[#This Row],[sum_GDP_prev_year]]/otazka5_1[[#This Row],[sum_GDP]]-1</f>
        <v>1.4370361174627533E-2</v>
      </c>
      <c r="H883" s="6" t="e">
        <f>VLOOKUP(otazka5_1[[#This Row],[year]],'otazka5-3'!A:D,4,FALSE)</f>
        <v>#N/A</v>
      </c>
      <c r="I883" s="11" t="e">
        <f>otazka5_1[[#This Row],[difference_food]]</f>
        <v>#N/A</v>
      </c>
      <c r="J883" s="11" t="e">
        <f>otazka5_1[[#This Row],[difference_food]]-otazka5_1[[#This Row],[difference]]</f>
        <v>#N/A</v>
      </c>
    </row>
    <row r="884" spans="1:10" hidden="1" x14ac:dyDescent="0.3">
      <c r="A884">
        <v>1987</v>
      </c>
      <c r="B884">
        <v>654559372.534989</v>
      </c>
      <c r="C884">
        <v>255280</v>
      </c>
      <c r="D884" t="str">
        <f>_xlfn.CONCAT(otazka5_1[[#This Row],[year]],otazka5_1[[#This Row],[region_in_world]])</f>
        <v>1987Polynesia</v>
      </c>
      <c r="E884" t="s">
        <v>86</v>
      </c>
      <c r="F884">
        <f>VLOOKUP(otazka5_1[[#This Row],[compare_value]],'otazka5-2'!B:C,2,FALSE)</f>
        <v>644005141.35066104</v>
      </c>
      <c r="G884" s="6">
        <f>otazka5_1[[#This Row],[sum_GDP_prev_year]]/otazka5_1[[#This Row],[sum_GDP]]-1</f>
        <v>-1.6124177006973994E-2</v>
      </c>
      <c r="H884" s="6" t="e">
        <f>VLOOKUP(otazka5_1[[#This Row],[year]],'otazka5-3'!A:D,4,FALSE)</f>
        <v>#N/A</v>
      </c>
      <c r="I884" s="11" t="e">
        <f>otazka5_1[[#This Row],[difference_food]]</f>
        <v>#N/A</v>
      </c>
      <c r="J884" s="11" t="e">
        <f>otazka5_1[[#This Row],[difference_food]]-otazka5_1[[#This Row],[difference]]</f>
        <v>#N/A</v>
      </c>
    </row>
    <row r="885" spans="1:10" hidden="1" x14ac:dyDescent="0.3">
      <c r="A885">
        <v>1988</v>
      </c>
      <c r="B885">
        <v>644005141.35066104</v>
      </c>
      <c r="C885">
        <v>255961</v>
      </c>
      <c r="D885" t="str">
        <f>_xlfn.CONCAT(otazka5_1[[#This Row],[year]],otazka5_1[[#This Row],[region_in_world]])</f>
        <v>1988Polynesia</v>
      </c>
      <c r="E885" t="s">
        <v>86</v>
      </c>
      <c r="F885">
        <f>VLOOKUP(otazka5_1[[#This Row],[compare_value]],'otazka5-2'!B:C,2,FALSE)</f>
        <v>659634933.66009402</v>
      </c>
      <c r="G885" s="6">
        <f>otazka5_1[[#This Row],[sum_GDP_prev_year]]/otazka5_1[[#This Row],[sum_GDP]]-1</f>
        <v>2.4269670078491679E-2</v>
      </c>
      <c r="H885" s="6" t="e">
        <f>VLOOKUP(otazka5_1[[#This Row],[year]],'otazka5-3'!A:D,4,FALSE)</f>
        <v>#N/A</v>
      </c>
      <c r="I885" s="11" t="e">
        <f>otazka5_1[[#This Row],[difference_food]]</f>
        <v>#N/A</v>
      </c>
      <c r="J885" s="11" t="e">
        <f>otazka5_1[[#This Row],[difference_food]]-otazka5_1[[#This Row],[difference]]</f>
        <v>#N/A</v>
      </c>
    </row>
    <row r="886" spans="1:10" hidden="1" x14ac:dyDescent="0.3">
      <c r="A886">
        <v>1989</v>
      </c>
      <c r="B886">
        <v>659634933.66009402</v>
      </c>
      <c r="C886">
        <v>256783</v>
      </c>
      <c r="D886" t="str">
        <f>_xlfn.CONCAT(otazka5_1[[#This Row],[year]],otazka5_1[[#This Row],[region_in_world]])</f>
        <v>1989Polynesia</v>
      </c>
      <c r="E886" t="s">
        <v>86</v>
      </c>
      <c r="F886">
        <f>VLOOKUP(otazka5_1[[#This Row],[compare_value]],'otazka5-2'!B:C,2,FALSE)</f>
        <v>657843492.17521834</v>
      </c>
      <c r="G886" s="6">
        <f>otazka5_1[[#This Row],[sum_GDP_prev_year]]/otazka5_1[[#This Row],[sum_GDP]]-1</f>
        <v>-2.7158074769260132E-3</v>
      </c>
      <c r="H886" s="6" t="e">
        <f>VLOOKUP(otazka5_1[[#This Row],[year]],'otazka5-3'!A:D,4,FALSE)</f>
        <v>#N/A</v>
      </c>
      <c r="I886" s="11" t="e">
        <f>otazka5_1[[#This Row],[difference_food]]</f>
        <v>#N/A</v>
      </c>
      <c r="J886" s="11" t="e">
        <f>otazka5_1[[#This Row],[difference_food]]-otazka5_1[[#This Row],[difference]]</f>
        <v>#N/A</v>
      </c>
    </row>
    <row r="887" spans="1:10" hidden="1" x14ac:dyDescent="0.3">
      <c r="A887">
        <v>1990</v>
      </c>
      <c r="B887">
        <v>657843492.17521834</v>
      </c>
      <c r="C887">
        <v>266776</v>
      </c>
      <c r="D887" t="str">
        <f>_xlfn.CONCAT(otazka5_1[[#This Row],[year]],otazka5_1[[#This Row],[region_in_world]])</f>
        <v>1990Polynesia</v>
      </c>
      <c r="E887" t="s">
        <v>86</v>
      </c>
      <c r="F887">
        <f>VLOOKUP(otazka5_1[[#This Row],[compare_value]],'otazka5-2'!B:C,2,FALSE)</f>
        <v>665281275.22992504</v>
      </c>
      <c r="G887" s="6">
        <f>otazka5_1[[#This Row],[sum_GDP_prev_year]]/otazka5_1[[#This Row],[sum_GDP]]-1</f>
        <v>1.1306310913121509E-2</v>
      </c>
      <c r="H887" s="6" t="e">
        <f>VLOOKUP(otazka5_1[[#This Row],[year]],'otazka5-3'!A:D,4,FALSE)</f>
        <v>#N/A</v>
      </c>
      <c r="I887" s="11" t="e">
        <f>otazka5_1[[#This Row],[difference_food]]</f>
        <v>#N/A</v>
      </c>
      <c r="J887" s="11" t="e">
        <f>otazka5_1[[#This Row],[difference_food]]-otazka5_1[[#This Row],[difference]]</f>
        <v>#N/A</v>
      </c>
    </row>
    <row r="888" spans="1:10" hidden="1" x14ac:dyDescent="0.3">
      <c r="A888">
        <v>1991</v>
      </c>
      <c r="B888">
        <v>665281275.22992504</v>
      </c>
      <c r="C888">
        <v>268257</v>
      </c>
      <c r="D888" t="str">
        <f>_xlfn.CONCAT(otazka5_1[[#This Row],[year]],otazka5_1[[#This Row],[region_in_world]])</f>
        <v>1991Polynesia</v>
      </c>
      <c r="E888" t="s">
        <v>86</v>
      </c>
      <c r="F888">
        <f>VLOOKUP(otazka5_1[[#This Row],[compare_value]],'otazka5-2'!B:C,2,FALSE)</f>
        <v>665790336.1232717</v>
      </c>
      <c r="G888" s="6">
        <f>otazka5_1[[#This Row],[sum_GDP_prev_year]]/otazka5_1[[#This Row],[sum_GDP]]-1</f>
        <v>7.6518145377035829E-4</v>
      </c>
      <c r="H888" s="6" t="e">
        <f>VLOOKUP(otazka5_1[[#This Row],[year]],'otazka5-3'!A:D,4,FALSE)</f>
        <v>#N/A</v>
      </c>
      <c r="I888" s="11" t="e">
        <f>otazka5_1[[#This Row],[difference_food]]</f>
        <v>#N/A</v>
      </c>
      <c r="J888" s="11" t="e">
        <f>otazka5_1[[#This Row],[difference_food]]-otazka5_1[[#This Row],[difference]]</f>
        <v>#N/A</v>
      </c>
    </row>
    <row r="889" spans="1:10" hidden="1" x14ac:dyDescent="0.3">
      <c r="A889">
        <v>1992</v>
      </c>
      <c r="B889">
        <v>665790336.1232717</v>
      </c>
      <c r="C889">
        <v>269998</v>
      </c>
      <c r="D889" t="str">
        <f>_xlfn.CONCAT(otazka5_1[[#This Row],[year]],otazka5_1[[#This Row],[region_in_world]])</f>
        <v>1992Polynesia</v>
      </c>
      <c r="E889" t="s">
        <v>86</v>
      </c>
      <c r="F889">
        <f>VLOOKUP(otazka5_1[[#This Row],[compare_value]],'otazka5-2'!B:C,2,FALSE)</f>
        <v>692146350.578879</v>
      </c>
      <c r="G889" s="6">
        <f>otazka5_1[[#This Row],[sum_GDP_prev_year]]/otazka5_1[[#This Row],[sum_GDP]]-1</f>
        <v>3.958605739018628E-2</v>
      </c>
      <c r="H889" s="6" t="e">
        <f>VLOOKUP(otazka5_1[[#This Row],[year]],'otazka5-3'!A:D,4,FALSE)</f>
        <v>#N/A</v>
      </c>
      <c r="I889" s="11" t="e">
        <f>otazka5_1[[#This Row],[difference_food]]</f>
        <v>#N/A</v>
      </c>
      <c r="J889" s="11" t="e">
        <f>otazka5_1[[#This Row],[difference_food]]-otazka5_1[[#This Row],[difference]]</f>
        <v>#N/A</v>
      </c>
    </row>
    <row r="890" spans="1:10" hidden="1" x14ac:dyDescent="0.3">
      <c r="A890">
        <v>1993</v>
      </c>
      <c r="B890">
        <v>692146350.578879</v>
      </c>
      <c r="C890">
        <v>271867</v>
      </c>
      <c r="D890" t="str">
        <f>_xlfn.CONCAT(otazka5_1[[#This Row],[year]],otazka5_1[[#This Row],[region_in_world]])</f>
        <v>1993Polynesia</v>
      </c>
      <c r="E890" t="s">
        <v>86</v>
      </c>
      <c r="F890">
        <f>VLOOKUP(otazka5_1[[#This Row],[compare_value]],'otazka5-2'!B:C,2,FALSE)</f>
        <v>697873669.50133693</v>
      </c>
      <c r="G890" s="6">
        <f>otazka5_1[[#This Row],[sum_GDP_prev_year]]/otazka5_1[[#This Row],[sum_GDP]]-1</f>
        <v>8.2747224162460498E-3</v>
      </c>
      <c r="H890" s="6" t="e">
        <f>VLOOKUP(otazka5_1[[#This Row],[year]],'otazka5-3'!A:D,4,FALSE)</f>
        <v>#N/A</v>
      </c>
      <c r="I890" s="11" t="e">
        <f>otazka5_1[[#This Row],[difference_food]]</f>
        <v>#N/A</v>
      </c>
      <c r="J890" s="11" t="e">
        <f>otazka5_1[[#This Row],[difference_food]]-otazka5_1[[#This Row],[difference]]</f>
        <v>#N/A</v>
      </c>
    </row>
    <row r="891" spans="1:10" hidden="1" x14ac:dyDescent="0.3">
      <c r="A891">
        <v>1994</v>
      </c>
      <c r="B891">
        <v>697873669.50133693</v>
      </c>
      <c r="C891">
        <v>273687</v>
      </c>
      <c r="D891" t="str">
        <f>_xlfn.CONCAT(otazka5_1[[#This Row],[year]],otazka5_1[[#This Row],[region_in_world]])</f>
        <v>1994Polynesia</v>
      </c>
      <c r="E891" t="s">
        <v>86</v>
      </c>
      <c r="F891">
        <f>VLOOKUP(otazka5_1[[#This Row],[compare_value]],'otazka5-2'!B:C,2,FALSE)</f>
        <v>743386592.133726</v>
      </c>
      <c r="G891" s="6">
        <f>otazka5_1[[#This Row],[sum_GDP_prev_year]]/otazka5_1[[#This Row],[sum_GDP]]-1</f>
        <v>6.5216563715478904E-2</v>
      </c>
      <c r="H891" s="6" t="e">
        <f>VLOOKUP(otazka5_1[[#This Row],[year]],'otazka5-3'!A:D,4,FALSE)</f>
        <v>#N/A</v>
      </c>
      <c r="I891" s="11" t="e">
        <f>otazka5_1[[#This Row],[difference_food]]</f>
        <v>#N/A</v>
      </c>
      <c r="J891" s="11" t="e">
        <f>otazka5_1[[#This Row],[difference_food]]-otazka5_1[[#This Row],[difference]]</f>
        <v>#N/A</v>
      </c>
    </row>
    <row r="892" spans="1:10" hidden="1" x14ac:dyDescent="0.3">
      <c r="A892">
        <v>1995</v>
      </c>
      <c r="B892">
        <v>743386592.133726</v>
      </c>
      <c r="C892">
        <v>275320</v>
      </c>
      <c r="D892" t="str">
        <f>_xlfn.CONCAT(otazka5_1[[#This Row],[year]],otazka5_1[[#This Row],[region_in_world]])</f>
        <v>1995Polynesia</v>
      </c>
      <c r="E892" t="s">
        <v>86</v>
      </c>
      <c r="F892">
        <f>VLOOKUP(otazka5_1[[#This Row],[compare_value]],'otazka5-2'!B:C,2,FALSE)</f>
        <v>777100461.50052845</v>
      </c>
      <c r="G892" s="6">
        <f>otazka5_1[[#This Row],[sum_GDP_prev_year]]/otazka5_1[[#This Row],[sum_GDP]]-1</f>
        <v>4.5351731822381058E-2</v>
      </c>
      <c r="H892" s="6" t="e">
        <f>VLOOKUP(otazka5_1[[#This Row],[year]],'otazka5-3'!A:D,4,FALSE)</f>
        <v>#N/A</v>
      </c>
      <c r="I892" s="11" t="e">
        <f>otazka5_1[[#This Row],[difference_food]]</f>
        <v>#N/A</v>
      </c>
      <c r="J892" s="11" t="e">
        <f>otazka5_1[[#This Row],[difference_food]]-otazka5_1[[#This Row],[difference]]</f>
        <v>#N/A</v>
      </c>
    </row>
    <row r="893" spans="1:10" hidden="1" x14ac:dyDescent="0.3">
      <c r="A893">
        <v>1996</v>
      </c>
      <c r="B893">
        <v>777100461.50052845</v>
      </c>
      <c r="C893">
        <v>276749</v>
      </c>
      <c r="D893" t="str">
        <f>_xlfn.CONCAT(otazka5_1[[#This Row],[year]],otazka5_1[[#This Row],[region_in_world]])</f>
        <v>1996Polynesia</v>
      </c>
      <c r="E893" t="s">
        <v>86</v>
      </c>
      <c r="F893">
        <f>VLOOKUP(otazka5_1[[#This Row],[compare_value]],'otazka5-2'!B:C,2,FALSE)</f>
        <v>786092878.1357199</v>
      </c>
      <c r="G893" s="6">
        <f>otazka5_1[[#This Row],[sum_GDP_prev_year]]/otazka5_1[[#This Row],[sum_GDP]]-1</f>
        <v>1.1571755623240421E-2</v>
      </c>
      <c r="H893" s="6" t="e">
        <f>VLOOKUP(otazka5_1[[#This Row],[year]],'otazka5-3'!A:D,4,FALSE)</f>
        <v>#N/A</v>
      </c>
      <c r="I893" s="11" t="e">
        <f>otazka5_1[[#This Row],[difference_food]]</f>
        <v>#N/A</v>
      </c>
      <c r="J893" s="11" t="e">
        <f>otazka5_1[[#This Row],[difference_food]]-otazka5_1[[#This Row],[difference]]</f>
        <v>#N/A</v>
      </c>
    </row>
    <row r="894" spans="1:10" hidden="1" x14ac:dyDescent="0.3">
      <c r="A894">
        <v>1997</v>
      </c>
      <c r="B894">
        <v>786092878.1357199</v>
      </c>
      <c r="C894">
        <v>278014</v>
      </c>
      <c r="D894" t="str">
        <f>_xlfn.CONCAT(otazka5_1[[#This Row],[year]],otazka5_1[[#This Row],[region_in_world]])</f>
        <v>1997Polynesia</v>
      </c>
      <c r="E894" t="s">
        <v>86</v>
      </c>
      <c r="F894">
        <f>VLOOKUP(otazka5_1[[#This Row],[compare_value]],'otazka5-2'!B:C,2,FALSE)</f>
        <v>807604063.12417793</v>
      </c>
      <c r="G894" s="6">
        <f>otazka5_1[[#This Row],[sum_GDP_prev_year]]/otazka5_1[[#This Row],[sum_GDP]]-1</f>
        <v>2.7364686268973148E-2</v>
      </c>
      <c r="H894" s="6" t="e">
        <f>VLOOKUP(otazka5_1[[#This Row],[year]],'otazka5-3'!A:D,4,FALSE)</f>
        <v>#N/A</v>
      </c>
      <c r="I894" s="11" t="e">
        <f>otazka5_1[[#This Row],[difference_food]]</f>
        <v>#N/A</v>
      </c>
      <c r="J894" s="11" t="e">
        <f>otazka5_1[[#This Row],[difference_food]]-otazka5_1[[#This Row],[difference]]</f>
        <v>#N/A</v>
      </c>
    </row>
    <row r="895" spans="1:10" hidden="1" x14ac:dyDescent="0.3">
      <c r="A895">
        <v>1998</v>
      </c>
      <c r="B895">
        <v>807604063.12417793</v>
      </c>
      <c r="C895">
        <v>279207</v>
      </c>
      <c r="D895" t="str">
        <f>_xlfn.CONCAT(otazka5_1[[#This Row],[year]],otazka5_1[[#This Row],[region_in_world]])</f>
        <v>1998Polynesia</v>
      </c>
      <c r="E895" t="s">
        <v>86</v>
      </c>
      <c r="F895">
        <f>VLOOKUP(otazka5_1[[#This Row],[compare_value]],'otazka5-2'!B:C,2,FALSE)</f>
        <v>829047987.06438923</v>
      </c>
      <c r="G895" s="6">
        <f>otazka5_1[[#This Row],[sum_GDP_prev_year]]/otazka5_1[[#This Row],[sum_GDP]]-1</f>
        <v>2.6552521116915306E-2</v>
      </c>
      <c r="H895" s="6" t="e">
        <f>VLOOKUP(otazka5_1[[#This Row],[year]],'otazka5-3'!A:D,4,FALSE)</f>
        <v>#N/A</v>
      </c>
      <c r="I895" s="11" t="e">
        <f>otazka5_1[[#This Row],[difference_food]]</f>
        <v>#N/A</v>
      </c>
      <c r="J895" s="11" t="e">
        <f>otazka5_1[[#This Row],[difference_food]]-otazka5_1[[#This Row],[difference]]</f>
        <v>#N/A</v>
      </c>
    </row>
    <row r="896" spans="1:10" hidden="1" x14ac:dyDescent="0.3">
      <c r="A896">
        <v>1999</v>
      </c>
      <c r="B896">
        <v>829047987.06438923</v>
      </c>
      <c r="C896">
        <v>280425</v>
      </c>
      <c r="D896" t="str">
        <f>_xlfn.CONCAT(otazka5_1[[#This Row],[year]],otazka5_1[[#This Row],[region_in_world]])</f>
        <v>1999Polynesia</v>
      </c>
      <c r="E896" t="s">
        <v>86</v>
      </c>
      <c r="F896">
        <f>VLOOKUP(otazka5_1[[#This Row],[compare_value]],'otazka5-2'!B:C,2,FALSE)</f>
        <v>863925108.31168008</v>
      </c>
      <c r="G896" s="6">
        <f>otazka5_1[[#This Row],[sum_GDP_prev_year]]/otazka5_1[[#This Row],[sum_GDP]]-1</f>
        <v>4.2068881164272209E-2</v>
      </c>
      <c r="H896" s="6" t="e">
        <f>VLOOKUP(otazka5_1[[#This Row],[year]],'otazka5-3'!A:D,4,FALSE)</f>
        <v>#N/A</v>
      </c>
      <c r="I896" s="11" t="e">
        <f>otazka5_1[[#This Row],[difference_food]]</f>
        <v>#N/A</v>
      </c>
      <c r="J896" s="11" t="e">
        <f>otazka5_1[[#This Row],[difference_food]]-otazka5_1[[#This Row],[difference]]</f>
        <v>#N/A</v>
      </c>
    </row>
    <row r="897" spans="1:10" hidden="1" x14ac:dyDescent="0.3">
      <c r="A897">
        <v>2000</v>
      </c>
      <c r="B897">
        <v>863925108.31168008</v>
      </c>
      <c r="C897">
        <v>281808</v>
      </c>
      <c r="D897" t="str">
        <f>_xlfn.CONCAT(otazka5_1[[#This Row],[year]],otazka5_1[[#This Row],[region_in_world]])</f>
        <v>2000Polynesia</v>
      </c>
      <c r="E897" t="s">
        <v>86</v>
      </c>
      <c r="F897">
        <f>VLOOKUP(otazka5_1[[#This Row],[compare_value]],'otazka5-2'!B:C,2,FALSE)</f>
        <v>911595457.44321609</v>
      </c>
      <c r="G897" s="6">
        <f>otazka5_1[[#This Row],[sum_GDP_prev_year]]/otazka5_1[[#This Row],[sum_GDP]]-1</f>
        <v>5.5178798107506699E-2</v>
      </c>
      <c r="H897" s="6" t="e">
        <f>VLOOKUP(otazka5_1[[#This Row],[year]],'otazka5-3'!A:D,4,FALSE)</f>
        <v>#N/A</v>
      </c>
      <c r="I897" s="11" t="e">
        <f>otazka5_1[[#This Row],[difference_food]]</f>
        <v>#N/A</v>
      </c>
      <c r="J897" s="11" t="e">
        <f>otazka5_1[[#This Row],[difference_food]]-otazka5_1[[#This Row],[difference]]</f>
        <v>#N/A</v>
      </c>
    </row>
    <row r="898" spans="1:10" hidden="1" x14ac:dyDescent="0.3">
      <c r="A898">
        <v>2001</v>
      </c>
      <c r="B898">
        <v>911595457.44321609</v>
      </c>
      <c r="C898">
        <v>283354</v>
      </c>
      <c r="D898" t="str">
        <f>_xlfn.CONCAT(otazka5_1[[#This Row],[year]],otazka5_1[[#This Row],[region_in_world]])</f>
        <v>2001Polynesia</v>
      </c>
      <c r="E898" t="s">
        <v>86</v>
      </c>
      <c r="F898">
        <f>VLOOKUP(otazka5_1[[#This Row],[compare_value]],'otazka5-2'!B:C,2,FALSE)</f>
        <v>1574964463.6059587</v>
      </c>
      <c r="G898" s="6">
        <f>otazka5_1[[#This Row],[sum_GDP_prev_year]]/otazka5_1[[#This Row],[sum_GDP]]-1</f>
        <v>0.72770108796210664</v>
      </c>
      <c r="H898" s="6" t="e">
        <f>VLOOKUP(otazka5_1[[#This Row],[year]],'otazka5-3'!A:D,4,FALSE)</f>
        <v>#N/A</v>
      </c>
      <c r="I898" s="11" t="e">
        <f>otazka5_1[[#This Row],[difference_food]]</f>
        <v>#N/A</v>
      </c>
      <c r="J898" s="11" t="e">
        <f>otazka5_1[[#This Row],[difference_food]]-otazka5_1[[#This Row],[difference]]</f>
        <v>#N/A</v>
      </c>
    </row>
    <row r="899" spans="1:10" hidden="1" x14ac:dyDescent="0.3">
      <c r="A899">
        <v>2002</v>
      </c>
      <c r="B899">
        <v>1574964463.6059587</v>
      </c>
      <c r="C899">
        <v>344103</v>
      </c>
      <c r="D899" t="str">
        <f>_xlfn.CONCAT(otazka5_1[[#This Row],[year]],otazka5_1[[#This Row],[region_in_world]])</f>
        <v>2002Polynesia</v>
      </c>
      <c r="E899" t="s">
        <v>86</v>
      </c>
      <c r="F899">
        <f>VLOOKUP(otazka5_1[[#This Row],[compare_value]],'otazka5-2'!B:C,2,FALSE)</f>
        <v>1613455149.515512</v>
      </c>
      <c r="G899" s="6">
        <f>otazka5_1[[#This Row],[sum_GDP_prev_year]]/otazka5_1[[#This Row],[sum_GDP]]-1</f>
        <v>2.4439082150099489E-2</v>
      </c>
      <c r="H899" s="6" t="e">
        <f>VLOOKUP(otazka5_1[[#This Row],[year]],'otazka5-3'!A:D,4,FALSE)</f>
        <v>#N/A</v>
      </c>
      <c r="I899" s="11" t="e">
        <f>otazka5_1[[#This Row],[difference_food]]</f>
        <v>#N/A</v>
      </c>
      <c r="J899" s="11" t="e">
        <f>otazka5_1[[#This Row],[difference_food]]-otazka5_1[[#This Row],[difference]]</f>
        <v>#N/A</v>
      </c>
    </row>
    <row r="900" spans="1:10" hidden="1" x14ac:dyDescent="0.3">
      <c r="A900">
        <v>2003</v>
      </c>
      <c r="B900">
        <v>1613455149.515512</v>
      </c>
      <c r="C900">
        <v>346291</v>
      </c>
      <c r="D900" t="str">
        <f>_xlfn.CONCAT(otazka5_1[[#This Row],[year]],otazka5_1[[#This Row],[region_in_world]])</f>
        <v>2003Polynesia</v>
      </c>
      <c r="E900" t="s">
        <v>86</v>
      </c>
      <c r="F900">
        <f>VLOOKUP(otazka5_1[[#This Row],[compare_value]],'otazka5-2'!B:C,2,FALSE)</f>
        <v>1633445406.6129663</v>
      </c>
      <c r="G900" s="6">
        <f>otazka5_1[[#This Row],[sum_GDP_prev_year]]/otazka5_1[[#This Row],[sum_GDP]]-1</f>
        <v>1.2389719728780113E-2</v>
      </c>
      <c r="H900" s="6" t="e">
        <f>VLOOKUP(otazka5_1[[#This Row],[year]],'otazka5-3'!A:D,4,FALSE)</f>
        <v>#N/A</v>
      </c>
      <c r="I900" s="11" t="e">
        <f>otazka5_1[[#This Row],[difference_food]]</f>
        <v>#N/A</v>
      </c>
      <c r="J900" s="11" t="e">
        <f>otazka5_1[[#This Row],[difference_food]]-otazka5_1[[#This Row],[difference]]</f>
        <v>#N/A</v>
      </c>
    </row>
    <row r="901" spans="1:10" hidden="1" x14ac:dyDescent="0.3">
      <c r="A901">
        <v>2004</v>
      </c>
      <c r="B901">
        <v>1633445406.6129663</v>
      </c>
      <c r="C901">
        <v>348366</v>
      </c>
      <c r="D901" t="str">
        <f>_xlfn.CONCAT(otazka5_1[[#This Row],[year]],otazka5_1[[#This Row],[region_in_world]])</f>
        <v>2004Polynesia</v>
      </c>
      <c r="E901" t="s">
        <v>86</v>
      </c>
      <c r="F901">
        <f>VLOOKUP(otazka5_1[[#This Row],[compare_value]],'otazka5-2'!B:C,2,FALSE)</f>
        <v>1655291460.0076377</v>
      </c>
      <c r="G901" s="6">
        <f>otazka5_1[[#This Row],[sum_GDP_prev_year]]/otazka5_1[[#This Row],[sum_GDP]]-1</f>
        <v>1.3374217042227521E-2</v>
      </c>
      <c r="H901" s="6" t="e">
        <f>VLOOKUP(otazka5_1[[#This Row],[year]],'otazka5-3'!A:D,4,FALSE)</f>
        <v>#N/A</v>
      </c>
      <c r="I901" s="11" t="e">
        <f>otazka5_1[[#This Row],[difference_food]]</f>
        <v>#N/A</v>
      </c>
      <c r="J901" s="11" t="e">
        <f>otazka5_1[[#This Row],[difference_food]]-otazka5_1[[#This Row],[difference]]</f>
        <v>#N/A</v>
      </c>
    </row>
    <row r="902" spans="1:10" hidden="1" x14ac:dyDescent="0.3">
      <c r="A902">
        <v>2005</v>
      </c>
      <c r="B902">
        <v>1655291460.0076377</v>
      </c>
      <c r="C902">
        <v>350184</v>
      </c>
      <c r="D902" t="str">
        <f>_xlfn.CONCAT(otazka5_1[[#This Row],[year]],otazka5_1[[#This Row],[region_in_world]])</f>
        <v>2005Polynesia</v>
      </c>
      <c r="E902" t="s">
        <v>86</v>
      </c>
      <c r="F902">
        <f>VLOOKUP(otazka5_1[[#This Row],[compare_value]],'otazka5-2'!B:C,2,FALSE)</f>
        <v>1642141672.5190852</v>
      </c>
      <c r="G902" s="6">
        <f>otazka5_1[[#This Row],[sum_GDP_prev_year]]/otazka5_1[[#This Row],[sum_GDP]]-1</f>
        <v>-7.9440919054170056E-3</v>
      </c>
      <c r="H902" s="6" t="e">
        <f>VLOOKUP(otazka5_1[[#This Row],[year]],'otazka5-3'!A:D,4,FALSE)</f>
        <v>#N/A</v>
      </c>
      <c r="I902" s="11" t="e">
        <f>otazka5_1[[#This Row],[difference_food]]</f>
        <v>#N/A</v>
      </c>
      <c r="J902" s="11" t="e">
        <f>otazka5_1[[#This Row],[difference_food]]-otazka5_1[[#This Row],[difference]]</f>
        <v>#N/A</v>
      </c>
    </row>
    <row r="903" spans="1:10" x14ac:dyDescent="0.3">
      <c r="A903">
        <v>2006</v>
      </c>
      <c r="B903">
        <v>1642141672.5190852</v>
      </c>
      <c r="C903">
        <v>351815</v>
      </c>
      <c r="D903" t="str">
        <f>_xlfn.CONCAT(otazka5_1[[#This Row],[year]],otazka5_1[[#This Row],[region_in_world]])</f>
        <v>2006Polynesia</v>
      </c>
      <c r="E903" t="s">
        <v>86</v>
      </c>
      <c r="F903">
        <f>VLOOKUP(otazka5_1[[#This Row],[compare_value]],'otazka5-2'!B:C,2,FALSE)</f>
        <v>1696978558.2102506</v>
      </c>
      <c r="G903" s="6">
        <f>otazka5_1[[#This Row],[sum_GDP_prev_year]]/otazka5_1[[#This Row],[sum_GDP]]-1</f>
        <v>3.3393516898602593E-2</v>
      </c>
      <c r="H903" s="6">
        <f>VLOOKUP(otazka5_1[[#This Row],[year]],'otazka5-3'!A:D,4,FALSE)</f>
        <v>6.4814251988916327E-2</v>
      </c>
      <c r="I903" s="11">
        <f>otazka5_1[[#This Row],[difference_food]]</f>
        <v>6.4814251988916327E-2</v>
      </c>
      <c r="J903" s="11">
        <f>otazka5_1[[#This Row],[difference_food]]-otazka5_1[[#This Row],[difference]]</f>
        <v>3.1420735090313734E-2</v>
      </c>
    </row>
    <row r="904" spans="1:10" x14ac:dyDescent="0.3">
      <c r="A904">
        <v>2007</v>
      </c>
      <c r="B904">
        <v>1696978558.2102506</v>
      </c>
      <c r="C904">
        <v>353208</v>
      </c>
      <c r="D904" t="str">
        <f>_xlfn.CONCAT(otazka5_1[[#This Row],[year]],otazka5_1[[#This Row],[region_in_world]])</f>
        <v>2007Polynesia</v>
      </c>
      <c r="E904" t="s">
        <v>86</v>
      </c>
      <c r="F904">
        <f>VLOOKUP(otazka5_1[[#This Row],[compare_value]],'otazka5-2'!B:C,2,FALSE)</f>
        <v>1707570205.1145644</v>
      </c>
      <c r="G904" s="6">
        <f>otazka5_1[[#This Row],[sum_GDP_prev_year]]/otazka5_1[[#This Row],[sum_GDP]]-1</f>
        <v>6.2414736197282661E-3</v>
      </c>
      <c r="H904" s="6">
        <f>VLOOKUP(otazka5_1[[#This Row],[year]],'otazka5-3'!A:D,4,FALSE)</f>
        <v>6.9690608567981593E-2</v>
      </c>
      <c r="I904" s="11">
        <f>otazka5_1[[#This Row],[difference_food]]</f>
        <v>6.9690608567981593E-2</v>
      </c>
      <c r="J904" s="11">
        <f>otazka5_1[[#This Row],[difference_food]]-otazka5_1[[#This Row],[difference]]</f>
        <v>6.3449134948253327E-2</v>
      </c>
    </row>
    <row r="905" spans="1:10" x14ac:dyDescent="0.3">
      <c r="A905">
        <v>2008</v>
      </c>
      <c r="B905">
        <v>1707570205.1145644</v>
      </c>
      <c r="C905">
        <v>354459</v>
      </c>
      <c r="D905" t="str">
        <f>_xlfn.CONCAT(otazka5_1[[#This Row],[year]],otazka5_1[[#This Row],[region_in_world]])</f>
        <v>2008Polynesia</v>
      </c>
      <c r="E905" t="s">
        <v>86</v>
      </c>
      <c r="F905">
        <f>VLOOKUP(otazka5_1[[#This Row],[compare_value]],'otazka5-2'!B:C,2,FALSE)</f>
        <v>1627918545.4453502</v>
      </c>
      <c r="G905" s="6">
        <f>otazka5_1[[#This Row],[sum_GDP_prev_year]]/otazka5_1[[#This Row],[sum_GDP]]-1</f>
        <v>-4.6646199043904213E-2</v>
      </c>
      <c r="H905" s="6">
        <f>VLOOKUP(otazka5_1[[#This Row],[year]],'otazka5-3'!A:D,4,FALSE)</f>
        <v>-6.6104853658739415E-2</v>
      </c>
      <c r="I905" s="11">
        <f>otazka5_1[[#This Row],[difference_food]]</f>
        <v>-6.6104853658739415E-2</v>
      </c>
      <c r="J905" s="11">
        <f>otazka5_1[[#This Row],[difference_food]]-otazka5_1[[#This Row],[difference]]</f>
        <v>-1.9458654614835202E-2</v>
      </c>
    </row>
    <row r="906" spans="1:10" x14ac:dyDescent="0.3">
      <c r="A906">
        <v>2009</v>
      </c>
      <c r="B906">
        <v>1627918545.4453502</v>
      </c>
      <c r="C906">
        <v>355538</v>
      </c>
      <c r="D906" t="str">
        <f>_xlfn.CONCAT(otazka5_1[[#This Row],[year]],otazka5_1[[#This Row],[region_in_world]])</f>
        <v>2009Polynesia</v>
      </c>
      <c r="E906" t="s">
        <v>86</v>
      </c>
      <c r="F906">
        <f>VLOOKUP(otazka5_1[[#This Row],[compare_value]],'otazka5-2'!B:C,2,FALSE)</f>
        <v>1634825048.9128675</v>
      </c>
      <c r="G906" s="6">
        <f>otazka5_1[[#This Row],[sum_GDP_prev_year]]/otazka5_1[[#This Row],[sum_GDP]]-1</f>
        <v>4.2425362662281696E-3</v>
      </c>
      <c r="H906" s="6">
        <f>VLOOKUP(otazka5_1[[#This Row],[year]],'otazka5-3'!A:D,4,FALSE)</f>
        <v>8.65414159438882E-3</v>
      </c>
      <c r="I906" s="11">
        <f>otazka5_1[[#This Row],[difference_food]]</f>
        <v>8.65414159438882E-3</v>
      </c>
      <c r="J906" s="11">
        <f>otazka5_1[[#This Row],[difference_food]]-otazka5_1[[#This Row],[difference]]</f>
        <v>4.4116053281606504E-3</v>
      </c>
    </row>
    <row r="907" spans="1:10" x14ac:dyDescent="0.3">
      <c r="A907">
        <v>2010</v>
      </c>
      <c r="B907">
        <v>1634825048.9128675</v>
      </c>
      <c r="C907">
        <v>356530</v>
      </c>
      <c r="D907" t="str">
        <f>_xlfn.CONCAT(otazka5_1[[#This Row],[year]],otazka5_1[[#This Row],[region_in_world]])</f>
        <v>2010Polynesia</v>
      </c>
      <c r="E907" t="s">
        <v>86</v>
      </c>
      <c r="F907">
        <f>VLOOKUP(otazka5_1[[#This Row],[compare_value]],'otazka5-2'!B:C,2,FALSE)</f>
        <v>1689905394.4574823</v>
      </c>
      <c r="G907" s="6">
        <f>otazka5_1[[#This Row],[sum_GDP_prev_year]]/otazka5_1[[#This Row],[sum_GDP]]-1</f>
        <v>3.3691889894421623E-2</v>
      </c>
      <c r="H907" s="6">
        <f>VLOOKUP(otazka5_1[[#This Row],[year]],'otazka5-3'!A:D,4,FALSE)</f>
        <v>1.7649010596465953E-2</v>
      </c>
      <c r="I907" s="11">
        <f>otazka5_1[[#This Row],[difference_food]]</f>
        <v>1.7649010596465953E-2</v>
      </c>
      <c r="J907" s="11">
        <f>otazka5_1[[#This Row],[difference_food]]-otazka5_1[[#This Row],[difference]]</f>
        <v>-1.604287929795567E-2</v>
      </c>
    </row>
    <row r="908" spans="1:10" x14ac:dyDescent="0.3">
      <c r="A908">
        <v>2011</v>
      </c>
      <c r="B908">
        <v>1689905394.4574823</v>
      </c>
      <c r="C908">
        <v>357408</v>
      </c>
      <c r="D908" t="str">
        <f>_xlfn.CONCAT(otazka5_1[[#This Row],[year]],otazka5_1[[#This Row],[region_in_world]])</f>
        <v>2011Polynesia</v>
      </c>
      <c r="E908" t="s">
        <v>86</v>
      </c>
      <c r="F908">
        <f>VLOOKUP(otazka5_1[[#This Row],[compare_value]],'otazka5-2'!B:C,2,FALSE)</f>
        <v>1638733308.4212382</v>
      </c>
      <c r="G908" s="6">
        <f>otazka5_1[[#This Row],[sum_GDP_prev_year]]/otazka5_1[[#This Row],[sum_GDP]]-1</f>
        <v>-3.0281035970461612E-2</v>
      </c>
      <c r="H908" s="6">
        <f>VLOOKUP(otazka5_1[[#This Row],[year]],'otazka5-3'!A:D,4,FALSE)</f>
        <v>0.13767871884343497</v>
      </c>
      <c r="I908" s="11">
        <f>otazka5_1[[#This Row],[difference_food]]</f>
        <v>0.13767871884343497</v>
      </c>
      <c r="J908" s="11">
        <f>otazka5_1[[#This Row],[difference_food]]-otazka5_1[[#This Row],[difference]]</f>
        <v>0.16795975481389658</v>
      </c>
    </row>
    <row r="909" spans="1:10" x14ac:dyDescent="0.3">
      <c r="A909">
        <v>2012</v>
      </c>
      <c r="B909">
        <v>1638733308.4212382</v>
      </c>
      <c r="C909">
        <v>358238</v>
      </c>
      <c r="D909" t="str">
        <f>_xlfn.CONCAT(otazka5_1[[#This Row],[year]],otazka5_1[[#This Row],[region_in_world]])</f>
        <v>2012Polynesia</v>
      </c>
      <c r="E909" t="s">
        <v>86</v>
      </c>
      <c r="F909">
        <f>VLOOKUP(otazka5_1[[#This Row],[compare_value]],'otazka5-2'!B:C,2,FALSE)</f>
        <v>1624993813.6690457</v>
      </c>
      <c r="G909" s="6">
        <f>otazka5_1[[#This Row],[sum_GDP_prev_year]]/otazka5_1[[#This Row],[sum_GDP]]-1</f>
        <v>-8.3842164442420319E-3</v>
      </c>
      <c r="H909" s="6">
        <f>VLOOKUP(otazka5_1[[#This Row],[year]],'otazka5-3'!A:D,4,FALSE)</f>
        <v>1.4444120421939211E-2</v>
      </c>
      <c r="I909" s="11">
        <f>otazka5_1[[#This Row],[difference_food]]</f>
        <v>1.4444120421939211E-2</v>
      </c>
      <c r="J909" s="11">
        <f>otazka5_1[[#This Row],[difference_food]]-otazka5_1[[#This Row],[difference]]</f>
        <v>2.2828336866181242E-2</v>
      </c>
    </row>
    <row r="910" spans="1:10" x14ac:dyDescent="0.3">
      <c r="A910">
        <v>2013</v>
      </c>
      <c r="B910">
        <v>1624993813.6690457</v>
      </c>
      <c r="C910">
        <v>359046</v>
      </c>
      <c r="D910" t="str">
        <f>_xlfn.CONCAT(otazka5_1[[#This Row],[year]],otazka5_1[[#This Row],[region_in_world]])</f>
        <v>2013Polynesia</v>
      </c>
      <c r="E910" t="s">
        <v>86</v>
      </c>
      <c r="F910">
        <f>VLOOKUP(otazka5_1[[#This Row],[compare_value]],'otazka5-2'!B:C,2,FALSE)</f>
        <v>1643395789.118819</v>
      </c>
      <c r="G910" s="6">
        <f>otazka5_1[[#This Row],[sum_GDP_prev_year]]/otazka5_1[[#This Row],[sum_GDP]]-1</f>
        <v>1.1324335695914955E-2</v>
      </c>
      <c r="H910" s="6">
        <f>VLOOKUP(otazka5_1[[#This Row],[year]],'otazka5-3'!A:D,4,FALSE)</f>
        <v>9.2990573663269682E-3</v>
      </c>
      <c r="I910" s="11">
        <f>otazka5_1[[#This Row],[difference_food]]</f>
        <v>9.2990573663269682E-3</v>
      </c>
      <c r="J910" s="11">
        <f>otazka5_1[[#This Row],[difference_food]]-otazka5_1[[#This Row],[difference]]</f>
        <v>-2.0252783295879873E-3</v>
      </c>
    </row>
    <row r="911" spans="1:10" x14ac:dyDescent="0.3">
      <c r="A911">
        <v>2014</v>
      </c>
      <c r="B911">
        <v>1643395789.118819</v>
      </c>
      <c r="C911">
        <v>360007</v>
      </c>
      <c r="D911" t="str">
        <f>_xlfn.CONCAT(otazka5_1[[#This Row],[year]],otazka5_1[[#This Row],[region_in_world]])</f>
        <v>2014Polynesia</v>
      </c>
      <c r="E911" t="s">
        <v>86</v>
      </c>
      <c r="F911">
        <f>VLOOKUP(otazka5_1[[#This Row],[compare_value]],'otazka5-2'!B:C,2,FALSE)</f>
        <v>1696662935.9425809</v>
      </c>
      <c r="G911" s="6">
        <f>otazka5_1[[#This Row],[sum_GDP_prev_year]]/otazka5_1[[#This Row],[sum_GDP]]-1</f>
        <v>3.2412853420005217E-2</v>
      </c>
      <c r="H911" s="6">
        <f>VLOOKUP(otazka5_1[[#This Row],[year]],'otazka5-3'!A:D,4,FALSE)</f>
        <v>-2.2781240624816346E-2</v>
      </c>
      <c r="I911" s="11">
        <f>otazka5_1[[#This Row],[difference_food]]</f>
        <v>-2.2781240624816346E-2</v>
      </c>
      <c r="J911" s="11">
        <f>otazka5_1[[#This Row],[difference_food]]-otazka5_1[[#This Row],[difference]]</f>
        <v>-5.5194094044821562E-2</v>
      </c>
    </row>
    <row r="912" spans="1:10" x14ac:dyDescent="0.3">
      <c r="A912">
        <v>2015</v>
      </c>
      <c r="B912">
        <v>1696662935.9425809</v>
      </c>
      <c r="C912">
        <v>361195</v>
      </c>
      <c r="D912" t="str">
        <f>_xlfn.CONCAT(otazka5_1[[#This Row],[year]],otazka5_1[[#This Row],[region_in_world]])</f>
        <v>2015Polynesia</v>
      </c>
      <c r="E912" t="s">
        <v>86</v>
      </c>
      <c r="F912">
        <f>VLOOKUP(otazka5_1[[#This Row],[compare_value]],'otazka5-2'!B:C,2,FALSE)</f>
        <v>1770731489.842001</v>
      </c>
      <c r="G912" s="6">
        <f>otazka5_1[[#This Row],[sum_GDP_prev_year]]/otazka5_1[[#This Row],[sum_GDP]]-1</f>
        <v>4.3655432278463246E-2</v>
      </c>
      <c r="H912" s="6">
        <f>VLOOKUP(otazka5_1[[#This Row],[year]],'otazka5-3'!A:D,4,FALSE)</f>
        <v>-2.29841469308254E-2</v>
      </c>
      <c r="I912" s="11">
        <f>otazka5_1[[#This Row],[difference_food]]</f>
        <v>-2.29841469308254E-2</v>
      </c>
      <c r="J912" s="11">
        <f>otazka5_1[[#This Row],[difference_food]]-otazka5_1[[#This Row],[difference]]</f>
        <v>-6.6639579209288646E-2</v>
      </c>
    </row>
    <row r="913" spans="1:10" x14ac:dyDescent="0.3">
      <c r="A913">
        <v>2016</v>
      </c>
      <c r="B913">
        <v>1770731489.842001</v>
      </c>
      <c r="C913">
        <v>362654</v>
      </c>
      <c r="D913" t="str">
        <f>_xlfn.CONCAT(otazka5_1[[#This Row],[year]],otazka5_1[[#This Row],[region_in_world]])</f>
        <v>2016Polynesia</v>
      </c>
      <c r="E913" t="s">
        <v>86</v>
      </c>
      <c r="F913">
        <f>VLOOKUP(otazka5_1[[#This Row],[compare_value]],'otazka5-2'!B:C,2,FALSE)</f>
        <v>1756051732.0754876</v>
      </c>
      <c r="G913" s="6">
        <f>otazka5_1[[#This Row],[sum_GDP_prev_year]]/otazka5_1[[#This Row],[sum_GDP]]-1</f>
        <v>-8.2902223463723335E-3</v>
      </c>
      <c r="H913" s="6">
        <f>VLOOKUP(otazka5_1[[#This Row],[year]],'otazka5-3'!A:D,4,FALSE)</f>
        <v>0.1264461416755307</v>
      </c>
      <c r="I913" s="11">
        <f>otazka5_1[[#This Row],[difference_food]]</f>
        <v>0.1264461416755307</v>
      </c>
      <c r="J913" s="11">
        <f>otazka5_1[[#This Row],[difference_food]]-otazka5_1[[#This Row],[difference]]</f>
        <v>0.13473636402190303</v>
      </c>
    </row>
    <row r="914" spans="1:10" x14ac:dyDescent="0.3">
      <c r="A914">
        <v>2017</v>
      </c>
      <c r="B914">
        <v>1756051732.0754876</v>
      </c>
      <c r="C914">
        <v>364342</v>
      </c>
      <c r="D914" t="str">
        <f>_xlfn.CONCAT(otazka5_1[[#This Row],[year]],otazka5_1[[#This Row],[region_in_world]])</f>
        <v>2017Polynesia</v>
      </c>
      <c r="E914" t="s">
        <v>86</v>
      </c>
      <c r="F914">
        <f>VLOOKUP(otazka5_1[[#This Row],[compare_value]],'otazka5-2'!B:C,2,FALSE)</f>
        <v>1760042458.2049878</v>
      </c>
      <c r="G914" s="6">
        <f>otazka5_1[[#This Row],[sum_GDP_prev_year]]/otazka5_1[[#This Row],[sum_GDP]]-1</f>
        <v>2.2725561306691233E-3</v>
      </c>
      <c r="H914" s="6">
        <f>VLOOKUP(otazka5_1[[#This Row],[year]],'otazka5-3'!A:D,4,FALSE)</f>
        <v>2.5880996588368621E-2</v>
      </c>
      <c r="I914" s="11">
        <f>otazka5_1[[#This Row],[difference_food]]</f>
        <v>2.5880996588368621E-2</v>
      </c>
      <c r="J914" s="11">
        <f>otazka5_1[[#This Row],[difference_food]]-otazka5_1[[#This Row],[difference]]</f>
        <v>2.3608440457699498E-2</v>
      </c>
    </row>
    <row r="915" spans="1:10" hidden="1" x14ac:dyDescent="0.3">
      <c r="A915">
        <v>2018</v>
      </c>
      <c r="B915">
        <v>1760042458.2049878</v>
      </c>
      <c r="C915">
        <v>366293</v>
      </c>
      <c r="D915" t="str">
        <f>_xlfn.CONCAT(otazka5_1[[#This Row],[year]],otazka5_1[[#This Row],[region_in_world]])</f>
        <v>2018Polynesia</v>
      </c>
      <c r="E915" t="s">
        <v>86</v>
      </c>
      <c r="F915">
        <f>VLOOKUP(otazka5_1[[#This Row],[compare_value]],'otazka5-2'!B:C,2,FALSE)</f>
        <v>1786094971.4341111</v>
      </c>
      <c r="G915" s="6">
        <f>otazka5_1[[#This Row],[sum_GDP_prev_year]]/otazka5_1[[#This Row],[sum_GDP]]-1</f>
        <v>1.4802207246576105E-2</v>
      </c>
      <c r="H915" s="6" t="e">
        <f>VLOOKUP(otazka5_1[[#This Row],[year]],'otazka5-3'!A:D,4,FALSE)</f>
        <v>#N/A</v>
      </c>
      <c r="I915" s="11" t="e">
        <f>otazka5_1[[#This Row],[difference_food]]</f>
        <v>#N/A</v>
      </c>
      <c r="J915" s="11" t="e">
        <f>otazka5_1[[#This Row],[difference_food]]-otazka5_1[[#This Row],[difference]]</f>
        <v>#N/A</v>
      </c>
    </row>
    <row r="916" spans="1:10" hidden="1" x14ac:dyDescent="0.3">
      <c r="A916">
        <v>2019</v>
      </c>
      <c r="B916">
        <v>1786094971.4341111</v>
      </c>
      <c r="C916">
        <v>368557</v>
      </c>
      <c r="D916" t="str">
        <f>_xlfn.CONCAT(otazka5_1[[#This Row],[year]],otazka5_1[[#This Row],[region_in_world]])</f>
        <v>2019Polynesia</v>
      </c>
      <c r="E916" t="s">
        <v>86</v>
      </c>
      <c r="F916">
        <f>VLOOKUP(otazka5_1[[#This Row],[compare_value]],'otazka5-2'!B:C,2,FALSE)</f>
        <v>789654516.65638638</v>
      </c>
      <c r="G916" s="6">
        <f>otazka5_1[[#This Row],[sum_GDP_prev_year]]/otazka5_1[[#This Row],[sum_GDP]]-1</f>
        <v>-0.55788772193768166</v>
      </c>
      <c r="H916" s="6" t="e">
        <f>VLOOKUP(otazka5_1[[#This Row],[year]],'otazka5-3'!A:D,4,FALSE)</f>
        <v>#N/A</v>
      </c>
      <c r="I916" s="11" t="e">
        <f>otazka5_1[[#This Row],[difference_food]]</f>
        <v>#N/A</v>
      </c>
      <c r="J916" s="11" t="e">
        <f>otazka5_1[[#This Row],[difference_food]]-otazka5_1[[#This Row],[difference]]</f>
        <v>#N/A</v>
      </c>
    </row>
    <row r="917" spans="1:10" hidden="1" x14ac:dyDescent="0.3">
      <c r="A917">
        <v>2020</v>
      </c>
      <c r="B917">
        <v>789654516.65638638</v>
      </c>
      <c r="C917">
        <v>210202</v>
      </c>
      <c r="D917" t="str">
        <f>_xlfn.CONCAT(otazka5_1[[#This Row],[year]],otazka5_1[[#This Row],[region_in_world]])</f>
        <v>2020Polynesia</v>
      </c>
      <c r="E917" t="s">
        <v>86</v>
      </c>
      <c r="F917" t="e">
        <f>VLOOKUP(otazka5_1[[#This Row],[compare_value]],'otazka5-2'!B:C,2,FALSE)</f>
        <v>#N/A</v>
      </c>
      <c r="G917" s="6" t="e">
        <f>otazka5_1[[#This Row],[sum_GDP_prev_year]]/otazka5_1[[#This Row],[sum_GDP]]-1</f>
        <v>#N/A</v>
      </c>
      <c r="H917" s="6" t="e">
        <f>VLOOKUP(otazka5_1[[#This Row],[year]],'otazka5-3'!A:D,4,FALSE)</f>
        <v>#N/A</v>
      </c>
      <c r="I917" s="11" t="e">
        <f>otazka5_1[[#This Row],[difference_food]]</f>
        <v>#N/A</v>
      </c>
      <c r="J917" s="11" t="e">
        <f>otazka5_1[[#This Row],[difference_food]]-otazka5_1[[#This Row],[difference]]</f>
        <v>#N/A</v>
      </c>
    </row>
    <row r="918" spans="1:10" hidden="1" x14ac:dyDescent="0.3">
      <c r="A918">
        <v>1960</v>
      </c>
      <c r="B918">
        <v>590381210027.48499</v>
      </c>
      <c r="C918">
        <v>148651508</v>
      </c>
      <c r="D918" t="str">
        <f>_xlfn.CONCAT(otazka5_1[[#This Row],[year]],otazka5_1[[#This Row],[region_in_world]])</f>
        <v>1960South America</v>
      </c>
      <c r="E918" t="s">
        <v>87</v>
      </c>
      <c r="F918">
        <f>VLOOKUP(otazka5_1[[#This Row],[compare_value]],'otazka5-2'!B:C,2,FALSE)</f>
        <v>631914723093.2821</v>
      </c>
      <c r="G918" s="6">
        <f>otazka5_1[[#This Row],[sum_GDP_prev_year]]/otazka5_1[[#This Row],[sum_GDP]]-1</f>
        <v>7.0350330194051347E-2</v>
      </c>
      <c r="H918" s="6" t="e">
        <f>VLOOKUP(otazka5_1[[#This Row],[year]],'otazka5-3'!A:D,4,FALSE)</f>
        <v>#N/A</v>
      </c>
      <c r="I918" s="11" t="e">
        <f>otazka5_1[[#This Row],[difference_food]]</f>
        <v>#N/A</v>
      </c>
      <c r="J918" s="11" t="e">
        <f>otazka5_1[[#This Row],[difference_food]]-otazka5_1[[#This Row],[difference]]</f>
        <v>#N/A</v>
      </c>
    </row>
    <row r="919" spans="1:10" hidden="1" x14ac:dyDescent="0.3">
      <c r="A919">
        <v>1961</v>
      </c>
      <c r="B919">
        <v>631914723093.2821</v>
      </c>
      <c r="C919">
        <v>152700659</v>
      </c>
      <c r="D919" t="str">
        <f>_xlfn.CONCAT(otazka5_1[[#This Row],[year]],otazka5_1[[#This Row],[region_in_world]])</f>
        <v>1961South America</v>
      </c>
      <c r="E919" t="s">
        <v>87</v>
      </c>
      <c r="F919">
        <f>VLOOKUP(otazka5_1[[#This Row],[compare_value]],'otazka5-2'!B:C,2,FALSE)</f>
        <v>660945164481.73901</v>
      </c>
      <c r="G919" s="6">
        <f>otazka5_1[[#This Row],[sum_GDP_prev_year]]/otazka5_1[[#This Row],[sum_GDP]]-1</f>
        <v>4.59404415303859E-2</v>
      </c>
      <c r="H919" s="6" t="e">
        <f>VLOOKUP(otazka5_1[[#This Row],[year]],'otazka5-3'!A:D,4,FALSE)</f>
        <v>#N/A</v>
      </c>
      <c r="I919" s="11" t="e">
        <f>otazka5_1[[#This Row],[difference_food]]</f>
        <v>#N/A</v>
      </c>
      <c r="J919" s="11" t="e">
        <f>otazka5_1[[#This Row],[difference_food]]-otazka5_1[[#This Row],[difference]]</f>
        <v>#N/A</v>
      </c>
    </row>
    <row r="920" spans="1:10" hidden="1" x14ac:dyDescent="0.3">
      <c r="A920">
        <v>1962</v>
      </c>
      <c r="B920">
        <v>660945164481.73901</v>
      </c>
      <c r="C920">
        <v>156862356</v>
      </c>
      <c r="D920" t="str">
        <f>_xlfn.CONCAT(otazka5_1[[#This Row],[year]],otazka5_1[[#This Row],[region_in_world]])</f>
        <v>1962South America</v>
      </c>
      <c r="E920" t="s">
        <v>87</v>
      </c>
      <c r="F920">
        <f>VLOOKUP(otazka5_1[[#This Row],[compare_value]],'otazka5-2'!B:C,2,FALSE)</f>
        <v>666625790277.97278</v>
      </c>
      <c r="G920" s="6">
        <f>otazka5_1[[#This Row],[sum_GDP_prev_year]]/otazka5_1[[#This Row],[sum_GDP]]-1</f>
        <v>8.5947005916717778E-3</v>
      </c>
      <c r="H920" s="6" t="e">
        <f>VLOOKUP(otazka5_1[[#This Row],[year]],'otazka5-3'!A:D,4,FALSE)</f>
        <v>#N/A</v>
      </c>
      <c r="I920" s="11" t="e">
        <f>otazka5_1[[#This Row],[difference_food]]</f>
        <v>#N/A</v>
      </c>
      <c r="J920" s="11" t="e">
        <f>otazka5_1[[#This Row],[difference_food]]-otazka5_1[[#This Row],[difference]]</f>
        <v>#N/A</v>
      </c>
    </row>
    <row r="921" spans="1:10" hidden="1" x14ac:dyDescent="0.3">
      <c r="A921">
        <v>1963</v>
      </c>
      <c r="B921">
        <v>666625790277.97278</v>
      </c>
      <c r="C921">
        <v>161115030</v>
      </c>
      <c r="D921" t="str">
        <f>_xlfn.CONCAT(otazka5_1[[#This Row],[year]],otazka5_1[[#This Row],[region_in_world]])</f>
        <v>1963South America</v>
      </c>
      <c r="E921" t="s">
        <v>87</v>
      </c>
      <c r="F921">
        <f>VLOOKUP(otazka5_1[[#This Row],[compare_value]],'otazka5-2'!B:C,2,FALSE)</f>
        <v>708824959659.57971</v>
      </c>
      <c r="G921" s="6">
        <f>otazka5_1[[#This Row],[sum_GDP_prev_year]]/otazka5_1[[#This Row],[sum_GDP]]-1</f>
        <v>6.3302635447108235E-2</v>
      </c>
      <c r="H921" s="6" t="e">
        <f>VLOOKUP(otazka5_1[[#This Row],[year]],'otazka5-3'!A:D,4,FALSE)</f>
        <v>#N/A</v>
      </c>
      <c r="I921" s="11" t="e">
        <f>otazka5_1[[#This Row],[difference_food]]</f>
        <v>#N/A</v>
      </c>
      <c r="J921" s="11" t="e">
        <f>otazka5_1[[#This Row],[difference_food]]-otazka5_1[[#This Row],[difference]]</f>
        <v>#N/A</v>
      </c>
    </row>
    <row r="922" spans="1:10" hidden="1" x14ac:dyDescent="0.3">
      <c r="A922">
        <v>1964</v>
      </c>
      <c r="B922">
        <v>708824959659.57971</v>
      </c>
      <c r="C922">
        <v>165429171</v>
      </c>
      <c r="D922" t="str">
        <f>_xlfn.CONCAT(otazka5_1[[#This Row],[year]],otazka5_1[[#This Row],[region_in_world]])</f>
        <v>1964South America</v>
      </c>
      <c r="E922" t="s">
        <v>87</v>
      </c>
      <c r="F922">
        <f>VLOOKUP(otazka5_1[[#This Row],[compare_value]],'otazka5-2'!B:C,2,FALSE)</f>
        <v>741955450812.59827</v>
      </c>
      <c r="G922" s="6">
        <f>otazka5_1[[#This Row],[sum_GDP_prev_year]]/otazka5_1[[#This Row],[sum_GDP]]-1</f>
        <v>4.6740017689176572E-2</v>
      </c>
      <c r="H922" s="6" t="e">
        <f>VLOOKUP(otazka5_1[[#This Row],[year]],'otazka5-3'!A:D,4,FALSE)</f>
        <v>#N/A</v>
      </c>
      <c r="I922" s="11" t="e">
        <f>otazka5_1[[#This Row],[difference_food]]</f>
        <v>#N/A</v>
      </c>
      <c r="J922" s="11" t="e">
        <f>otazka5_1[[#This Row],[difference_food]]-otazka5_1[[#This Row],[difference]]</f>
        <v>#N/A</v>
      </c>
    </row>
    <row r="923" spans="1:10" hidden="1" x14ac:dyDescent="0.3">
      <c r="A923">
        <v>1965</v>
      </c>
      <c r="B923">
        <v>741955450812.59827</v>
      </c>
      <c r="C923">
        <v>169782204</v>
      </c>
      <c r="D923" t="str">
        <f>_xlfn.CONCAT(otazka5_1[[#This Row],[year]],otazka5_1[[#This Row],[region_in_world]])</f>
        <v>1965South America</v>
      </c>
      <c r="E923" t="s">
        <v>87</v>
      </c>
      <c r="F923">
        <f>VLOOKUP(otazka5_1[[#This Row],[compare_value]],'otazka5-2'!B:C,2,FALSE)</f>
        <v>766539614916.02063</v>
      </c>
      <c r="G923" s="6">
        <f>otazka5_1[[#This Row],[sum_GDP_prev_year]]/otazka5_1[[#This Row],[sum_GDP]]-1</f>
        <v>3.3134285995874091E-2</v>
      </c>
      <c r="H923" s="6" t="e">
        <f>VLOOKUP(otazka5_1[[#This Row],[year]],'otazka5-3'!A:D,4,FALSE)</f>
        <v>#N/A</v>
      </c>
      <c r="I923" s="11" t="e">
        <f>otazka5_1[[#This Row],[difference_food]]</f>
        <v>#N/A</v>
      </c>
      <c r="J923" s="11" t="e">
        <f>otazka5_1[[#This Row],[difference_food]]-otazka5_1[[#This Row],[difference]]</f>
        <v>#N/A</v>
      </c>
    </row>
    <row r="924" spans="1:10" hidden="1" x14ac:dyDescent="0.3">
      <c r="A924">
        <v>1966</v>
      </c>
      <c r="B924">
        <v>766539614916.02063</v>
      </c>
      <c r="C924">
        <v>174169707</v>
      </c>
      <c r="D924" t="str">
        <f>_xlfn.CONCAT(otazka5_1[[#This Row],[year]],otazka5_1[[#This Row],[region_in_world]])</f>
        <v>1966South America</v>
      </c>
      <c r="E924" t="s">
        <v>87</v>
      </c>
      <c r="F924">
        <f>VLOOKUP(otazka5_1[[#This Row],[compare_value]],'otazka5-2'!B:C,2,FALSE)</f>
        <v>796610867823.28577</v>
      </c>
      <c r="G924" s="6">
        <f>otazka5_1[[#This Row],[sum_GDP_prev_year]]/otazka5_1[[#This Row],[sum_GDP]]-1</f>
        <v>3.9229874519348451E-2</v>
      </c>
      <c r="H924" s="6" t="e">
        <f>VLOOKUP(otazka5_1[[#This Row],[year]],'otazka5-3'!A:D,4,FALSE)</f>
        <v>#N/A</v>
      </c>
      <c r="I924" s="11" t="e">
        <f>otazka5_1[[#This Row],[difference_food]]</f>
        <v>#N/A</v>
      </c>
      <c r="J924" s="11" t="e">
        <f>otazka5_1[[#This Row],[difference_food]]-otazka5_1[[#This Row],[difference]]</f>
        <v>#N/A</v>
      </c>
    </row>
    <row r="925" spans="1:10" hidden="1" x14ac:dyDescent="0.3">
      <c r="A925">
        <v>1967</v>
      </c>
      <c r="B925">
        <v>796610867823.28577</v>
      </c>
      <c r="C925">
        <v>178594013</v>
      </c>
      <c r="D925" t="str">
        <f>_xlfn.CONCAT(otazka5_1[[#This Row],[year]],otazka5_1[[#This Row],[region_in_world]])</f>
        <v>1967South America</v>
      </c>
      <c r="E925" t="s">
        <v>87</v>
      </c>
      <c r="F925">
        <f>VLOOKUP(otazka5_1[[#This Row],[compare_value]],'otazka5-2'!B:C,2,FALSE)</f>
        <v>858296787364.0863</v>
      </c>
      <c r="G925" s="6">
        <f>otazka5_1[[#This Row],[sum_GDP_prev_year]]/otazka5_1[[#This Row],[sum_GDP]]-1</f>
        <v>7.7435448137125551E-2</v>
      </c>
      <c r="H925" s="6" t="e">
        <f>VLOOKUP(otazka5_1[[#This Row],[year]],'otazka5-3'!A:D,4,FALSE)</f>
        <v>#N/A</v>
      </c>
      <c r="I925" s="11" t="e">
        <f>otazka5_1[[#This Row],[difference_food]]</f>
        <v>#N/A</v>
      </c>
      <c r="J925" s="11" t="e">
        <f>otazka5_1[[#This Row],[difference_food]]-otazka5_1[[#This Row],[difference]]</f>
        <v>#N/A</v>
      </c>
    </row>
    <row r="926" spans="1:10" hidden="1" x14ac:dyDescent="0.3">
      <c r="A926">
        <v>1968</v>
      </c>
      <c r="B926">
        <v>858296787364.0863</v>
      </c>
      <c r="C926">
        <v>183048040</v>
      </c>
      <c r="D926" t="str">
        <f>_xlfn.CONCAT(otazka5_1[[#This Row],[year]],otazka5_1[[#This Row],[region_in_world]])</f>
        <v>1968South America</v>
      </c>
      <c r="E926" t="s">
        <v>87</v>
      </c>
      <c r="F926">
        <f>VLOOKUP(otazka5_1[[#This Row],[compare_value]],'otazka5-2'!B:C,2,FALSE)</f>
        <v>918996752818.58569</v>
      </c>
      <c r="G926" s="6">
        <f>otazka5_1[[#This Row],[sum_GDP_prev_year]]/otazka5_1[[#This Row],[sum_GDP]]-1</f>
        <v>7.0721417519125307E-2</v>
      </c>
      <c r="H926" s="6" t="e">
        <f>VLOOKUP(otazka5_1[[#This Row],[year]],'otazka5-3'!A:D,4,FALSE)</f>
        <v>#N/A</v>
      </c>
      <c r="I926" s="11" t="e">
        <f>otazka5_1[[#This Row],[difference_food]]</f>
        <v>#N/A</v>
      </c>
      <c r="J926" s="11" t="e">
        <f>otazka5_1[[#This Row],[difference_food]]-otazka5_1[[#This Row],[difference]]</f>
        <v>#N/A</v>
      </c>
    </row>
    <row r="927" spans="1:10" hidden="1" x14ac:dyDescent="0.3">
      <c r="A927">
        <v>1969</v>
      </c>
      <c r="B927">
        <v>918996752818.58569</v>
      </c>
      <c r="C927">
        <v>187525445</v>
      </c>
      <c r="D927" t="str">
        <f>_xlfn.CONCAT(otazka5_1[[#This Row],[year]],otazka5_1[[#This Row],[region_in_world]])</f>
        <v>1969South America</v>
      </c>
      <c r="E927" t="s">
        <v>87</v>
      </c>
      <c r="F927">
        <f>VLOOKUP(otazka5_1[[#This Row],[compare_value]],'otazka5-2'!B:C,2,FALSE)</f>
        <v>979855274515.88367</v>
      </c>
      <c r="G927" s="6">
        <f>otazka5_1[[#This Row],[sum_GDP_prev_year]]/otazka5_1[[#This Row],[sum_GDP]]-1</f>
        <v>6.6222782083444232E-2</v>
      </c>
      <c r="H927" s="6" t="e">
        <f>VLOOKUP(otazka5_1[[#This Row],[year]],'otazka5-3'!A:D,4,FALSE)</f>
        <v>#N/A</v>
      </c>
      <c r="I927" s="11" t="e">
        <f>otazka5_1[[#This Row],[difference_food]]</f>
        <v>#N/A</v>
      </c>
      <c r="J927" s="11" t="e">
        <f>otazka5_1[[#This Row],[difference_food]]-otazka5_1[[#This Row],[difference]]</f>
        <v>#N/A</v>
      </c>
    </row>
    <row r="928" spans="1:10" hidden="1" x14ac:dyDescent="0.3">
      <c r="A928">
        <v>1970</v>
      </c>
      <c r="B928">
        <v>979855274515.88367</v>
      </c>
      <c r="C928">
        <v>192024003</v>
      </c>
      <c r="D928" t="str">
        <f>_xlfn.CONCAT(otazka5_1[[#This Row],[year]],otazka5_1[[#This Row],[region_in_world]])</f>
        <v>1970South America</v>
      </c>
      <c r="E928" t="s">
        <v>87</v>
      </c>
      <c r="F928">
        <f>VLOOKUP(otazka5_1[[#This Row],[compare_value]],'otazka5-2'!B:C,2,FALSE)</f>
        <v>1053985224446.5671</v>
      </c>
      <c r="G928" s="6">
        <f>otazka5_1[[#This Row],[sum_GDP_prev_year]]/otazka5_1[[#This Row],[sum_GDP]]-1</f>
        <v>7.5653978560567214E-2</v>
      </c>
      <c r="H928" s="6" t="e">
        <f>VLOOKUP(otazka5_1[[#This Row],[year]],'otazka5-3'!A:D,4,FALSE)</f>
        <v>#N/A</v>
      </c>
      <c r="I928" s="11" t="e">
        <f>otazka5_1[[#This Row],[difference_food]]</f>
        <v>#N/A</v>
      </c>
      <c r="J928" s="11" t="e">
        <f>otazka5_1[[#This Row],[difference_food]]-otazka5_1[[#This Row],[difference]]</f>
        <v>#N/A</v>
      </c>
    </row>
    <row r="929" spans="1:10" hidden="1" x14ac:dyDescent="0.3">
      <c r="A929">
        <v>1971</v>
      </c>
      <c r="B929">
        <v>1053985224446.5671</v>
      </c>
      <c r="C929">
        <v>196537755</v>
      </c>
      <c r="D929" t="str">
        <f>_xlfn.CONCAT(otazka5_1[[#This Row],[year]],otazka5_1[[#This Row],[region_in_world]])</f>
        <v>1971South America</v>
      </c>
      <c r="E929" t="s">
        <v>87</v>
      </c>
      <c r="F929">
        <f>VLOOKUP(otazka5_1[[#This Row],[compare_value]],'otazka5-2'!B:C,2,FALSE)</f>
        <v>1126584300893.7603</v>
      </c>
      <c r="G929" s="6">
        <f>otazka5_1[[#This Row],[sum_GDP_prev_year]]/otazka5_1[[#This Row],[sum_GDP]]-1</f>
        <v>6.8880544777384145E-2</v>
      </c>
      <c r="H929" s="6" t="e">
        <f>VLOOKUP(otazka5_1[[#This Row],[year]],'otazka5-3'!A:D,4,FALSE)</f>
        <v>#N/A</v>
      </c>
      <c r="I929" s="11" t="e">
        <f>otazka5_1[[#This Row],[difference_food]]</f>
        <v>#N/A</v>
      </c>
      <c r="J929" s="11" t="e">
        <f>otazka5_1[[#This Row],[difference_food]]-otazka5_1[[#This Row],[difference]]</f>
        <v>#N/A</v>
      </c>
    </row>
    <row r="930" spans="1:10" hidden="1" x14ac:dyDescent="0.3">
      <c r="A930">
        <v>1972</v>
      </c>
      <c r="B930">
        <v>1126584300893.7603</v>
      </c>
      <c r="C930">
        <v>201072546</v>
      </c>
      <c r="D930" t="str">
        <f>_xlfn.CONCAT(otazka5_1[[#This Row],[year]],otazka5_1[[#This Row],[region_in_world]])</f>
        <v>1972South America</v>
      </c>
      <c r="E930" t="s">
        <v>87</v>
      </c>
      <c r="F930">
        <f>VLOOKUP(otazka5_1[[#This Row],[compare_value]],'otazka5-2'!B:C,2,FALSE)</f>
        <v>1230352787923.635</v>
      </c>
      <c r="G930" s="6">
        <f>otazka5_1[[#This Row],[sum_GDP_prev_year]]/otazka5_1[[#This Row],[sum_GDP]]-1</f>
        <v>9.2108941113018705E-2</v>
      </c>
      <c r="H930" s="6" t="e">
        <f>VLOOKUP(otazka5_1[[#This Row],[year]],'otazka5-3'!A:D,4,FALSE)</f>
        <v>#N/A</v>
      </c>
      <c r="I930" s="11" t="e">
        <f>otazka5_1[[#This Row],[difference_food]]</f>
        <v>#N/A</v>
      </c>
      <c r="J930" s="11" t="e">
        <f>otazka5_1[[#This Row],[difference_food]]-otazka5_1[[#This Row],[difference]]</f>
        <v>#N/A</v>
      </c>
    </row>
    <row r="931" spans="1:10" hidden="1" x14ac:dyDescent="0.3">
      <c r="A931">
        <v>1973</v>
      </c>
      <c r="B931">
        <v>1230352787923.635</v>
      </c>
      <c r="C931">
        <v>205652969</v>
      </c>
      <c r="D931" t="str">
        <f>_xlfn.CONCAT(otazka5_1[[#This Row],[year]],otazka5_1[[#This Row],[region_in_world]])</f>
        <v>1973South America</v>
      </c>
      <c r="E931" t="s">
        <v>87</v>
      </c>
      <c r="F931">
        <f>VLOOKUP(otazka5_1[[#This Row],[compare_value]],'otazka5-2'!B:C,2,FALSE)</f>
        <v>1315699871467.0056</v>
      </c>
      <c r="G931" s="6">
        <f>otazka5_1[[#This Row],[sum_GDP_prev_year]]/otazka5_1[[#This Row],[sum_GDP]]-1</f>
        <v>6.936797671455186E-2</v>
      </c>
      <c r="H931" s="6" t="e">
        <f>VLOOKUP(otazka5_1[[#This Row],[year]],'otazka5-3'!A:D,4,FALSE)</f>
        <v>#N/A</v>
      </c>
      <c r="I931" s="11" t="e">
        <f>otazka5_1[[#This Row],[difference_food]]</f>
        <v>#N/A</v>
      </c>
      <c r="J931" s="11" t="e">
        <f>otazka5_1[[#This Row],[difference_food]]-otazka5_1[[#This Row],[difference]]</f>
        <v>#N/A</v>
      </c>
    </row>
    <row r="932" spans="1:10" hidden="1" x14ac:dyDescent="0.3">
      <c r="A932">
        <v>1974</v>
      </c>
      <c r="B932">
        <v>1315699871467.0056</v>
      </c>
      <c r="C932">
        <v>210312692</v>
      </c>
      <c r="D932" t="str">
        <f>_xlfn.CONCAT(otazka5_1[[#This Row],[year]],otazka5_1[[#This Row],[region_in_world]])</f>
        <v>1974South America</v>
      </c>
      <c r="E932" t="s">
        <v>87</v>
      </c>
      <c r="F932">
        <f>VLOOKUP(otazka5_1[[#This Row],[compare_value]],'otazka5-2'!B:C,2,FALSE)</f>
        <v>1359938429085.5564</v>
      </c>
      <c r="G932" s="6">
        <f>otazka5_1[[#This Row],[sum_GDP_prev_year]]/otazka5_1[[#This Row],[sum_GDP]]-1</f>
        <v>3.3623593478978364E-2</v>
      </c>
      <c r="H932" s="6" t="e">
        <f>VLOOKUP(otazka5_1[[#This Row],[year]],'otazka5-3'!A:D,4,FALSE)</f>
        <v>#N/A</v>
      </c>
      <c r="I932" s="11" t="e">
        <f>otazka5_1[[#This Row],[difference_food]]</f>
        <v>#N/A</v>
      </c>
      <c r="J932" s="11" t="e">
        <f>otazka5_1[[#This Row],[difference_food]]-otazka5_1[[#This Row],[difference]]</f>
        <v>#N/A</v>
      </c>
    </row>
    <row r="933" spans="1:10" hidden="1" x14ac:dyDescent="0.3">
      <c r="A933">
        <v>1975</v>
      </c>
      <c r="B933">
        <v>1359938429085.5564</v>
      </c>
      <c r="C933">
        <v>215076285</v>
      </c>
      <c r="D933" t="str">
        <f>_xlfn.CONCAT(otazka5_1[[#This Row],[year]],otazka5_1[[#This Row],[region_in_world]])</f>
        <v>1975South America</v>
      </c>
      <c r="E933" t="s">
        <v>87</v>
      </c>
      <c r="F933">
        <f>VLOOKUP(otazka5_1[[#This Row],[compare_value]],'otazka5-2'!B:C,2,FALSE)</f>
        <v>1451994355367.7422</v>
      </c>
      <c r="G933" s="6">
        <f>otazka5_1[[#This Row],[sum_GDP_prev_year]]/otazka5_1[[#This Row],[sum_GDP]]-1</f>
        <v>6.7691245657412358E-2</v>
      </c>
      <c r="H933" s="6" t="e">
        <f>VLOOKUP(otazka5_1[[#This Row],[year]],'otazka5-3'!A:D,4,FALSE)</f>
        <v>#N/A</v>
      </c>
      <c r="I933" s="11" t="e">
        <f>otazka5_1[[#This Row],[difference_food]]</f>
        <v>#N/A</v>
      </c>
      <c r="J933" s="11" t="e">
        <f>otazka5_1[[#This Row],[difference_food]]-otazka5_1[[#This Row],[difference]]</f>
        <v>#N/A</v>
      </c>
    </row>
    <row r="934" spans="1:10" hidden="1" x14ac:dyDescent="0.3">
      <c r="A934">
        <v>1976</v>
      </c>
      <c r="B934">
        <v>1451994355367.7422</v>
      </c>
      <c r="C934">
        <v>219947921</v>
      </c>
      <c r="D934" t="str">
        <f>_xlfn.CONCAT(otazka5_1[[#This Row],[year]],otazka5_1[[#This Row],[region_in_world]])</f>
        <v>1976South America</v>
      </c>
      <c r="E934" t="s">
        <v>87</v>
      </c>
      <c r="F934">
        <f>VLOOKUP(otazka5_1[[#This Row],[compare_value]],'otazka5-2'!B:C,2,FALSE)</f>
        <v>1525448584302.9858</v>
      </c>
      <c r="G934" s="6">
        <f>otazka5_1[[#This Row],[sum_GDP_prev_year]]/otazka5_1[[#This Row],[sum_GDP]]-1</f>
        <v>5.0588508601081994E-2</v>
      </c>
      <c r="H934" s="6" t="e">
        <f>VLOOKUP(otazka5_1[[#This Row],[year]],'otazka5-3'!A:D,4,FALSE)</f>
        <v>#N/A</v>
      </c>
      <c r="I934" s="11" t="e">
        <f>otazka5_1[[#This Row],[difference_food]]</f>
        <v>#N/A</v>
      </c>
      <c r="J934" s="11" t="e">
        <f>otazka5_1[[#This Row],[difference_food]]-otazka5_1[[#This Row],[difference]]</f>
        <v>#N/A</v>
      </c>
    </row>
    <row r="935" spans="1:10" hidden="1" x14ac:dyDescent="0.3">
      <c r="A935">
        <v>1977</v>
      </c>
      <c r="B935">
        <v>1525448584302.9858</v>
      </c>
      <c r="C935">
        <v>224921517</v>
      </c>
      <c r="D935" t="str">
        <f>_xlfn.CONCAT(otazka5_1[[#This Row],[year]],otazka5_1[[#This Row],[region_in_world]])</f>
        <v>1977South America</v>
      </c>
      <c r="E935" t="s">
        <v>87</v>
      </c>
      <c r="F935">
        <f>VLOOKUP(otazka5_1[[#This Row],[compare_value]],'otazka5-2'!B:C,2,FALSE)</f>
        <v>1561549752769.657</v>
      </c>
      <c r="G935" s="6">
        <f>otazka5_1[[#This Row],[sum_GDP_prev_year]]/otazka5_1[[#This Row],[sum_GDP]]-1</f>
        <v>2.3665935933964377E-2</v>
      </c>
      <c r="H935" s="6" t="e">
        <f>VLOOKUP(otazka5_1[[#This Row],[year]],'otazka5-3'!A:D,4,FALSE)</f>
        <v>#N/A</v>
      </c>
      <c r="I935" s="11" t="e">
        <f>otazka5_1[[#This Row],[difference_food]]</f>
        <v>#N/A</v>
      </c>
      <c r="J935" s="11" t="e">
        <f>otazka5_1[[#This Row],[difference_food]]-otazka5_1[[#This Row],[difference]]</f>
        <v>#N/A</v>
      </c>
    </row>
    <row r="936" spans="1:10" hidden="1" x14ac:dyDescent="0.3">
      <c r="A936">
        <v>1978</v>
      </c>
      <c r="B936">
        <v>1561549752769.657</v>
      </c>
      <c r="C936">
        <v>229997749</v>
      </c>
      <c r="D936" t="str">
        <f>_xlfn.CONCAT(otazka5_1[[#This Row],[year]],otazka5_1[[#This Row],[region_in_world]])</f>
        <v>1978South America</v>
      </c>
      <c r="E936" t="s">
        <v>87</v>
      </c>
      <c r="F936">
        <f>VLOOKUP(otazka5_1[[#This Row],[compare_value]],'otazka5-2'!B:C,2,FALSE)</f>
        <v>1656896706610.5791</v>
      </c>
      <c r="G936" s="6">
        <f>otazka5_1[[#This Row],[sum_GDP_prev_year]]/otazka5_1[[#This Row],[sum_GDP]]-1</f>
        <v>6.1059184103362085E-2</v>
      </c>
      <c r="H936" s="6" t="e">
        <f>VLOOKUP(otazka5_1[[#This Row],[year]],'otazka5-3'!A:D,4,FALSE)</f>
        <v>#N/A</v>
      </c>
      <c r="I936" s="11" t="e">
        <f>otazka5_1[[#This Row],[difference_food]]</f>
        <v>#N/A</v>
      </c>
      <c r="J936" s="11" t="e">
        <f>otazka5_1[[#This Row],[difference_food]]-otazka5_1[[#This Row],[difference]]</f>
        <v>#N/A</v>
      </c>
    </row>
    <row r="937" spans="1:10" hidden="1" x14ac:dyDescent="0.3">
      <c r="A937">
        <v>1979</v>
      </c>
      <c r="B937">
        <v>1656896706610.5791</v>
      </c>
      <c r="C937">
        <v>235174398</v>
      </c>
      <c r="D937" t="str">
        <f>_xlfn.CONCAT(otazka5_1[[#This Row],[year]],otazka5_1[[#This Row],[region_in_world]])</f>
        <v>1979South America</v>
      </c>
      <c r="E937" t="s">
        <v>87</v>
      </c>
      <c r="F937">
        <f>VLOOKUP(otazka5_1[[#This Row],[compare_value]],'otazka5-2'!B:C,2,FALSE)</f>
        <v>1749435838207.7771</v>
      </c>
      <c r="G937" s="6">
        <f>otazka5_1[[#This Row],[sum_GDP_prev_year]]/otazka5_1[[#This Row],[sum_GDP]]-1</f>
        <v>5.5850875451675108E-2</v>
      </c>
      <c r="H937" s="6" t="e">
        <f>VLOOKUP(otazka5_1[[#This Row],[year]],'otazka5-3'!A:D,4,FALSE)</f>
        <v>#N/A</v>
      </c>
      <c r="I937" s="11" t="e">
        <f>otazka5_1[[#This Row],[difference_food]]</f>
        <v>#N/A</v>
      </c>
      <c r="J937" s="11" t="e">
        <f>otazka5_1[[#This Row],[difference_food]]-otazka5_1[[#This Row],[difference]]</f>
        <v>#N/A</v>
      </c>
    </row>
    <row r="938" spans="1:10" hidden="1" x14ac:dyDescent="0.3">
      <c r="A938">
        <v>1980</v>
      </c>
      <c r="B938">
        <v>1749435838207.7771</v>
      </c>
      <c r="C938">
        <v>240446440</v>
      </c>
      <c r="D938" t="str">
        <f>_xlfn.CONCAT(otazka5_1[[#This Row],[year]],otazka5_1[[#This Row],[region_in_world]])</f>
        <v>1980South America</v>
      </c>
      <c r="E938" t="s">
        <v>87</v>
      </c>
      <c r="F938">
        <f>VLOOKUP(otazka5_1[[#This Row],[compare_value]],'otazka5-2'!B:C,2,FALSE)</f>
        <v>1705923043107.5667</v>
      </c>
      <c r="G938" s="6">
        <f>otazka5_1[[#This Row],[sum_GDP_prev_year]]/otazka5_1[[#This Row],[sum_GDP]]-1</f>
        <v>-2.4872472685130043E-2</v>
      </c>
      <c r="H938" s="6" t="e">
        <f>VLOOKUP(otazka5_1[[#This Row],[year]],'otazka5-3'!A:D,4,FALSE)</f>
        <v>#N/A</v>
      </c>
      <c r="I938" s="11" t="e">
        <f>otazka5_1[[#This Row],[difference_food]]</f>
        <v>#N/A</v>
      </c>
      <c r="J938" s="11" t="e">
        <f>otazka5_1[[#This Row],[difference_food]]-otazka5_1[[#This Row],[difference]]</f>
        <v>#N/A</v>
      </c>
    </row>
    <row r="939" spans="1:10" hidden="1" x14ac:dyDescent="0.3">
      <c r="A939">
        <v>1981</v>
      </c>
      <c r="B939">
        <v>1705923043107.5667</v>
      </c>
      <c r="C939">
        <v>245814915</v>
      </c>
      <c r="D939" t="str">
        <f>_xlfn.CONCAT(otazka5_1[[#This Row],[year]],otazka5_1[[#This Row],[region_in_world]])</f>
        <v>1981South America</v>
      </c>
      <c r="E939" t="s">
        <v>87</v>
      </c>
      <c r="F939">
        <f>VLOOKUP(otazka5_1[[#This Row],[compare_value]],'otazka5-2'!B:C,2,FALSE)</f>
        <v>1696568695867.3271</v>
      </c>
      <c r="G939" s="6">
        <f>otazka5_1[[#This Row],[sum_GDP_prev_year]]/otazka5_1[[#This Row],[sum_GDP]]-1</f>
        <v>-5.4834520689744926E-3</v>
      </c>
      <c r="H939" s="6" t="e">
        <f>VLOOKUP(otazka5_1[[#This Row],[year]],'otazka5-3'!A:D,4,FALSE)</f>
        <v>#N/A</v>
      </c>
      <c r="I939" s="11" t="e">
        <f>otazka5_1[[#This Row],[difference_food]]</f>
        <v>#N/A</v>
      </c>
      <c r="J939" s="11" t="e">
        <f>otazka5_1[[#This Row],[difference_food]]-otazka5_1[[#This Row],[difference]]</f>
        <v>#N/A</v>
      </c>
    </row>
    <row r="940" spans="1:10" hidden="1" x14ac:dyDescent="0.3">
      <c r="A940">
        <v>1982</v>
      </c>
      <c r="B940">
        <v>1696568695867.3271</v>
      </c>
      <c r="C940">
        <v>251271126</v>
      </c>
      <c r="D940" t="str">
        <f>_xlfn.CONCAT(otazka5_1[[#This Row],[year]],otazka5_1[[#This Row],[region_in_world]])</f>
        <v>1982South America</v>
      </c>
      <c r="E940" t="s">
        <v>87</v>
      </c>
      <c r="F940">
        <f>VLOOKUP(otazka5_1[[#This Row],[compare_value]],'otazka5-2'!B:C,2,FALSE)</f>
        <v>1653361030976.7861</v>
      </c>
      <c r="G940" s="6">
        <f>otazka5_1[[#This Row],[sum_GDP_prev_year]]/otazka5_1[[#This Row],[sum_GDP]]-1</f>
        <v>-2.5467677787401444E-2</v>
      </c>
      <c r="H940" s="6" t="e">
        <f>VLOOKUP(otazka5_1[[#This Row],[year]],'otazka5-3'!A:D,4,FALSE)</f>
        <v>#N/A</v>
      </c>
      <c r="I940" s="11" t="e">
        <f>otazka5_1[[#This Row],[difference_food]]</f>
        <v>#N/A</v>
      </c>
      <c r="J940" s="11" t="e">
        <f>otazka5_1[[#This Row],[difference_food]]-otazka5_1[[#This Row],[difference]]</f>
        <v>#N/A</v>
      </c>
    </row>
    <row r="941" spans="1:10" hidden="1" x14ac:dyDescent="0.3">
      <c r="A941">
        <v>1983</v>
      </c>
      <c r="B941">
        <v>1653361030976.7861</v>
      </c>
      <c r="C941">
        <v>256787340</v>
      </c>
      <c r="D941" t="str">
        <f>_xlfn.CONCAT(otazka5_1[[#This Row],[year]],otazka5_1[[#This Row],[region_in_world]])</f>
        <v>1983South America</v>
      </c>
      <c r="E941" t="s">
        <v>87</v>
      </c>
      <c r="F941">
        <f>VLOOKUP(otazka5_1[[#This Row],[compare_value]],'otazka5-2'!B:C,2,FALSE)</f>
        <v>1717868417286.3196</v>
      </c>
      <c r="G941" s="6">
        <f>otazka5_1[[#This Row],[sum_GDP_prev_year]]/otazka5_1[[#This Row],[sum_GDP]]-1</f>
        <v>3.9015910681905464E-2</v>
      </c>
      <c r="H941" s="6" t="e">
        <f>VLOOKUP(otazka5_1[[#This Row],[year]],'otazka5-3'!A:D,4,FALSE)</f>
        <v>#N/A</v>
      </c>
      <c r="I941" s="11" t="e">
        <f>otazka5_1[[#This Row],[difference_food]]</f>
        <v>#N/A</v>
      </c>
      <c r="J941" s="11" t="e">
        <f>otazka5_1[[#This Row],[difference_food]]-otazka5_1[[#This Row],[difference]]</f>
        <v>#N/A</v>
      </c>
    </row>
    <row r="942" spans="1:10" hidden="1" x14ac:dyDescent="0.3">
      <c r="A942">
        <v>1984</v>
      </c>
      <c r="B942">
        <v>1717868417286.3196</v>
      </c>
      <c r="C942">
        <v>262327535</v>
      </c>
      <c r="D942" t="str">
        <f>_xlfn.CONCAT(otazka5_1[[#This Row],[year]],otazka5_1[[#This Row],[region_in_world]])</f>
        <v>1984South America</v>
      </c>
      <c r="E942" t="s">
        <v>87</v>
      </c>
      <c r="F942">
        <f>VLOOKUP(otazka5_1[[#This Row],[compare_value]],'otazka5-2'!B:C,2,FALSE)</f>
        <v>1794176739280.6965</v>
      </c>
      <c r="G942" s="6">
        <f>otazka5_1[[#This Row],[sum_GDP_prev_year]]/otazka5_1[[#This Row],[sum_GDP]]-1</f>
        <v>4.4420353285800296E-2</v>
      </c>
      <c r="H942" s="6" t="e">
        <f>VLOOKUP(otazka5_1[[#This Row],[year]],'otazka5-3'!A:D,4,FALSE)</f>
        <v>#N/A</v>
      </c>
      <c r="I942" s="11" t="e">
        <f>otazka5_1[[#This Row],[difference_food]]</f>
        <v>#N/A</v>
      </c>
      <c r="J942" s="11" t="e">
        <f>otazka5_1[[#This Row],[difference_food]]-otazka5_1[[#This Row],[difference]]</f>
        <v>#N/A</v>
      </c>
    </row>
    <row r="943" spans="1:10" hidden="1" x14ac:dyDescent="0.3">
      <c r="A943">
        <v>1985</v>
      </c>
      <c r="B943">
        <v>1794176739280.6965</v>
      </c>
      <c r="C943">
        <v>267863543</v>
      </c>
      <c r="D943" t="str">
        <f>_xlfn.CONCAT(otazka5_1[[#This Row],[year]],otazka5_1[[#This Row],[region_in_world]])</f>
        <v>1985South America</v>
      </c>
      <c r="E943" t="s">
        <v>87</v>
      </c>
      <c r="F943">
        <f>VLOOKUP(otazka5_1[[#This Row],[compare_value]],'otazka5-2'!B:C,2,FALSE)</f>
        <v>1924561426096.9412</v>
      </c>
      <c r="G943" s="6">
        <f>otazka5_1[[#This Row],[sum_GDP_prev_year]]/otazka5_1[[#This Row],[sum_GDP]]-1</f>
        <v>7.2671038455507597E-2</v>
      </c>
      <c r="H943" s="6" t="e">
        <f>VLOOKUP(otazka5_1[[#This Row],[year]],'otazka5-3'!A:D,4,FALSE)</f>
        <v>#N/A</v>
      </c>
      <c r="I943" s="11" t="e">
        <f>otazka5_1[[#This Row],[difference_food]]</f>
        <v>#N/A</v>
      </c>
      <c r="J943" s="11" t="e">
        <f>otazka5_1[[#This Row],[difference_food]]-otazka5_1[[#This Row],[difference]]</f>
        <v>#N/A</v>
      </c>
    </row>
    <row r="944" spans="1:10" hidden="1" x14ac:dyDescent="0.3">
      <c r="A944">
        <v>1986</v>
      </c>
      <c r="B944">
        <v>1924561426096.9412</v>
      </c>
      <c r="C944">
        <v>273382491</v>
      </c>
      <c r="D944" t="str">
        <f>_xlfn.CONCAT(otazka5_1[[#This Row],[year]],otazka5_1[[#This Row],[region_in_world]])</f>
        <v>1986South America</v>
      </c>
      <c r="E944" t="s">
        <v>87</v>
      </c>
      <c r="F944">
        <f>VLOOKUP(otazka5_1[[#This Row],[compare_value]],'otazka5-2'!B:C,2,FALSE)</f>
        <v>1999700379258.3875</v>
      </c>
      <c r="G944" s="6">
        <f>otazka5_1[[#This Row],[sum_GDP_prev_year]]/otazka5_1[[#This Row],[sum_GDP]]-1</f>
        <v>3.9042117410525989E-2</v>
      </c>
      <c r="H944" s="6" t="e">
        <f>VLOOKUP(otazka5_1[[#This Row],[year]],'otazka5-3'!A:D,4,FALSE)</f>
        <v>#N/A</v>
      </c>
      <c r="I944" s="11" t="e">
        <f>otazka5_1[[#This Row],[difference_food]]</f>
        <v>#N/A</v>
      </c>
      <c r="J944" s="11" t="e">
        <f>otazka5_1[[#This Row],[difference_food]]-otazka5_1[[#This Row],[difference]]</f>
        <v>#N/A</v>
      </c>
    </row>
    <row r="945" spans="1:10" hidden="1" x14ac:dyDescent="0.3">
      <c r="A945">
        <v>1987</v>
      </c>
      <c r="B945">
        <v>1999700379258.3875</v>
      </c>
      <c r="C945">
        <v>278883345</v>
      </c>
      <c r="D945" t="str">
        <f>_xlfn.CONCAT(otazka5_1[[#This Row],[year]],otazka5_1[[#This Row],[region_in_world]])</f>
        <v>1987South America</v>
      </c>
      <c r="E945" t="s">
        <v>87</v>
      </c>
      <c r="F945">
        <f>VLOOKUP(otazka5_1[[#This Row],[compare_value]],'otazka5-2'!B:C,2,FALSE)</f>
        <v>2015490129059.2371</v>
      </c>
      <c r="G945" s="6">
        <f>otazka5_1[[#This Row],[sum_GDP_prev_year]]/otazka5_1[[#This Row],[sum_GDP]]-1</f>
        <v>7.8960578117734936E-3</v>
      </c>
      <c r="H945" s="6" t="e">
        <f>VLOOKUP(otazka5_1[[#This Row],[year]],'otazka5-3'!A:D,4,FALSE)</f>
        <v>#N/A</v>
      </c>
      <c r="I945" s="11" t="e">
        <f>otazka5_1[[#This Row],[difference_food]]</f>
        <v>#N/A</v>
      </c>
      <c r="J945" s="11" t="e">
        <f>otazka5_1[[#This Row],[difference_food]]-otazka5_1[[#This Row],[difference]]</f>
        <v>#N/A</v>
      </c>
    </row>
    <row r="946" spans="1:10" hidden="1" x14ac:dyDescent="0.3">
      <c r="A946">
        <v>1988</v>
      </c>
      <c r="B946">
        <v>2015490129059.2371</v>
      </c>
      <c r="C946">
        <v>284364799</v>
      </c>
      <c r="D946" t="str">
        <f>_xlfn.CONCAT(otazka5_1[[#This Row],[year]],otazka5_1[[#This Row],[region_in_world]])</f>
        <v>1988South America</v>
      </c>
      <c r="E946" t="s">
        <v>87</v>
      </c>
      <c r="F946">
        <f>VLOOKUP(otazka5_1[[#This Row],[compare_value]],'otazka5-2'!B:C,2,FALSE)</f>
        <v>2022473672430.8643</v>
      </c>
      <c r="G946" s="6">
        <f>otazka5_1[[#This Row],[sum_GDP_prev_year]]/otazka5_1[[#This Row],[sum_GDP]]-1</f>
        <v>3.4649355364924084E-3</v>
      </c>
      <c r="H946" s="6" t="e">
        <f>VLOOKUP(otazka5_1[[#This Row],[year]],'otazka5-3'!A:D,4,FALSE)</f>
        <v>#N/A</v>
      </c>
      <c r="I946" s="11" t="e">
        <f>otazka5_1[[#This Row],[difference_food]]</f>
        <v>#N/A</v>
      </c>
      <c r="J946" s="11" t="e">
        <f>otazka5_1[[#This Row],[difference_food]]-otazka5_1[[#This Row],[difference]]</f>
        <v>#N/A</v>
      </c>
    </row>
    <row r="947" spans="1:10" hidden="1" x14ac:dyDescent="0.3">
      <c r="A947">
        <v>1989</v>
      </c>
      <c r="B947">
        <v>2022473672430.8643</v>
      </c>
      <c r="C947">
        <v>289830013</v>
      </c>
      <c r="D947" t="str">
        <f>_xlfn.CONCAT(otazka5_1[[#This Row],[year]],otazka5_1[[#This Row],[region_in_world]])</f>
        <v>1989South America</v>
      </c>
      <c r="E947" t="s">
        <v>87</v>
      </c>
      <c r="F947">
        <f>VLOOKUP(otazka5_1[[#This Row],[compare_value]],'otazka5-2'!B:C,2,FALSE)</f>
        <v>2001302976650.8848</v>
      </c>
      <c r="G947" s="6">
        <f>otazka5_1[[#This Row],[sum_GDP_prev_year]]/otazka5_1[[#This Row],[sum_GDP]]-1</f>
        <v>-1.0467723792188521E-2</v>
      </c>
      <c r="H947" s="6" t="e">
        <f>VLOOKUP(otazka5_1[[#This Row],[year]],'otazka5-3'!A:D,4,FALSE)</f>
        <v>#N/A</v>
      </c>
      <c r="I947" s="11" t="e">
        <f>otazka5_1[[#This Row],[difference_food]]</f>
        <v>#N/A</v>
      </c>
      <c r="J947" s="11" t="e">
        <f>otazka5_1[[#This Row],[difference_food]]-otazka5_1[[#This Row],[difference]]</f>
        <v>#N/A</v>
      </c>
    </row>
    <row r="948" spans="1:10" hidden="1" x14ac:dyDescent="0.3">
      <c r="A948">
        <v>1990</v>
      </c>
      <c r="B948">
        <v>2001302976650.8848</v>
      </c>
      <c r="C948">
        <v>295280413</v>
      </c>
      <c r="D948" t="str">
        <f>_xlfn.CONCAT(otazka5_1[[#This Row],[year]],otazka5_1[[#This Row],[region_in_world]])</f>
        <v>1990South America</v>
      </c>
      <c r="E948" t="s">
        <v>87</v>
      </c>
      <c r="F948">
        <f>VLOOKUP(otazka5_1[[#This Row],[compare_value]],'otazka5-2'!B:C,2,FALSE)</f>
        <v>2074734938057.6008</v>
      </c>
      <c r="G948" s="6">
        <f>otazka5_1[[#This Row],[sum_GDP_prev_year]]/otazka5_1[[#This Row],[sum_GDP]]-1</f>
        <v>3.6692076244048799E-2</v>
      </c>
      <c r="H948" s="6" t="e">
        <f>VLOOKUP(otazka5_1[[#This Row],[year]],'otazka5-3'!A:D,4,FALSE)</f>
        <v>#N/A</v>
      </c>
      <c r="I948" s="11" t="e">
        <f>otazka5_1[[#This Row],[difference_food]]</f>
        <v>#N/A</v>
      </c>
      <c r="J948" s="11" t="e">
        <f>otazka5_1[[#This Row],[difference_food]]-otazka5_1[[#This Row],[difference]]</f>
        <v>#N/A</v>
      </c>
    </row>
    <row r="949" spans="1:10" hidden="1" x14ac:dyDescent="0.3">
      <c r="A949">
        <v>1991</v>
      </c>
      <c r="B949">
        <v>2074734938057.6008</v>
      </c>
      <c r="C949">
        <v>300706712</v>
      </c>
      <c r="D949" t="str">
        <f>_xlfn.CONCAT(otazka5_1[[#This Row],[year]],otazka5_1[[#This Row],[region_in_world]])</f>
        <v>1991South America</v>
      </c>
      <c r="E949" t="s">
        <v>87</v>
      </c>
      <c r="F949">
        <f>VLOOKUP(otazka5_1[[#This Row],[compare_value]],'otazka5-2'!B:C,2,FALSE)</f>
        <v>2120798052003.55</v>
      </c>
      <c r="G949" s="6">
        <f>otazka5_1[[#This Row],[sum_GDP_prev_year]]/otazka5_1[[#This Row],[sum_GDP]]-1</f>
        <v>2.2201927147895928E-2</v>
      </c>
      <c r="H949" s="6" t="e">
        <f>VLOOKUP(otazka5_1[[#This Row],[year]],'otazka5-3'!A:D,4,FALSE)</f>
        <v>#N/A</v>
      </c>
      <c r="I949" s="11" t="e">
        <f>otazka5_1[[#This Row],[difference_food]]</f>
        <v>#N/A</v>
      </c>
      <c r="J949" s="11" t="e">
        <f>otazka5_1[[#This Row],[difference_food]]-otazka5_1[[#This Row],[difference]]</f>
        <v>#N/A</v>
      </c>
    </row>
    <row r="950" spans="1:10" hidden="1" x14ac:dyDescent="0.3">
      <c r="A950">
        <v>1992</v>
      </c>
      <c r="B950">
        <v>2120798052003.55</v>
      </c>
      <c r="C950">
        <v>306101384</v>
      </c>
      <c r="D950" t="str">
        <f>_xlfn.CONCAT(otazka5_1[[#This Row],[year]],otazka5_1[[#This Row],[region_in_world]])</f>
        <v>1992South America</v>
      </c>
      <c r="E950" t="s">
        <v>87</v>
      </c>
      <c r="F950">
        <f>VLOOKUP(otazka5_1[[#This Row],[compare_value]],'otazka5-2'!B:C,2,FALSE)</f>
        <v>2217733865819.4849</v>
      </c>
      <c r="G950" s="6">
        <f>otazka5_1[[#This Row],[sum_GDP_prev_year]]/otazka5_1[[#This Row],[sum_GDP]]-1</f>
        <v>4.5707234465043989E-2</v>
      </c>
      <c r="H950" s="6" t="e">
        <f>VLOOKUP(otazka5_1[[#This Row],[year]],'otazka5-3'!A:D,4,FALSE)</f>
        <v>#N/A</v>
      </c>
      <c r="I950" s="11" t="e">
        <f>otazka5_1[[#This Row],[difference_food]]</f>
        <v>#N/A</v>
      </c>
      <c r="J950" s="11" t="e">
        <f>otazka5_1[[#This Row],[difference_food]]-otazka5_1[[#This Row],[difference]]</f>
        <v>#N/A</v>
      </c>
    </row>
    <row r="951" spans="1:10" hidden="1" x14ac:dyDescent="0.3">
      <c r="A951">
        <v>1993</v>
      </c>
      <c r="B951">
        <v>2217733865819.4849</v>
      </c>
      <c r="C951">
        <v>311470168</v>
      </c>
      <c r="D951" t="str">
        <f>_xlfn.CONCAT(otazka5_1[[#This Row],[year]],otazka5_1[[#This Row],[region_in_world]])</f>
        <v>1993South America</v>
      </c>
      <c r="E951" t="s">
        <v>87</v>
      </c>
      <c r="F951">
        <f>VLOOKUP(otazka5_1[[#This Row],[compare_value]],'otazka5-2'!B:C,2,FALSE)</f>
        <v>2321105686990.5371</v>
      </c>
      <c r="G951" s="6">
        <f>otazka5_1[[#This Row],[sum_GDP_prev_year]]/otazka5_1[[#This Row],[sum_GDP]]-1</f>
        <v>4.6611463514290907E-2</v>
      </c>
      <c r="H951" s="6" t="e">
        <f>VLOOKUP(otazka5_1[[#This Row],[year]],'otazka5-3'!A:D,4,FALSE)</f>
        <v>#N/A</v>
      </c>
      <c r="I951" s="11" t="e">
        <f>otazka5_1[[#This Row],[difference_food]]</f>
        <v>#N/A</v>
      </c>
      <c r="J951" s="11" t="e">
        <f>otazka5_1[[#This Row],[difference_food]]-otazka5_1[[#This Row],[difference]]</f>
        <v>#N/A</v>
      </c>
    </row>
    <row r="952" spans="1:10" hidden="1" x14ac:dyDescent="0.3">
      <c r="A952">
        <v>1994</v>
      </c>
      <c r="B952">
        <v>2321105686990.5371</v>
      </c>
      <c r="C952">
        <v>316822699</v>
      </c>
      <c r="D952" t="str">
        <f>_xlfn.CONCAT(otazka5_1[[#This Row],[year]],otazka5_1[[#This Row],[region_in_world]])</f>
        <v>1994South America</v>
      </c>
      <c r="E952" t="s">
        <v>87</v>
      </c>
      <c r="F952">
        <f>VLOOKUP(otazka5_1[[#This Row],[compare_value]],'otazka5-2'!B:C,2,FALSE)</f>
        <v>2408549940509.7729</v>
      </c>
      <c r="G952" s="6">
        <f>otazka5_1[[#This Row],[sum_GDP_prev_year]]/otazka5_1[[#This Row],[sum_GDP]]-1</f>
        <v>3.7673533785793634E-2</v>
      </c>
      <c r="H952" s="6" t="e">
        <f>VLOOKUP(otazka5_1[[#This Row],[year]],'otazka5-3'!A:D,4,FALSE)</f>
        <v>#N/A</v>
      </c>
      <c r="I952" s="11" t="e">
        <f>otazka5_1[[#This Row],[difference_food]]</f>
        <v>#N/A</v>
      </c>
      <c r="J952" s="11" t="e">
        <f>otazka5_1[[#This Row],[difference_food]]-otazka5_1[[#This Row],[difference]]</f>
        <v>#N/A</v>
      </c>
    </row>
    <row r="953" spans="1:10" hidden="1" x14ac:dyDescent="0.3">
      <c r="A953">
        <v>1995</v>
      </c>
      <c r="B953">
        <v>2408549940509.7729</v>
      </c>
      <c r="C953">
        <v>322162415</v>
      </c>
      <c r="D953" t="str">
        <f>_xlfn.CONCAT(otazka5_1[[#This Row],[year]],otazka5_1[[#This Row],[region_in_world]])</f>
        <v>1995South America</v>
      </c>
      <c r="E953" t="s">
        <v>87</v>
      </c>
      <c r="F953">
        <f>VLOOKUP(otazka5_1[[#This Row],[compare_value]],'otazka5-2'!B:C,2,FALSE)</f>
        <v>2470242327192.6787</v>
      </c>
      <c r="G953" s="6">
        <f>otazka5_1[[#This Row],[sum_GDP_prev_year]]/otazka5_1[[#This Row],[sum_GDP]]-1</f>
        <v>2.5613912190605603E-2</v>
      </c>
      <c r="H953" s="6" t="e">
        <f>VLOOKUP(otazka5_1[[#This Row],[year]],'otazka5-3'!A:D,4,FALSE)</f>
        <v>#N/A</v>
      </c>
      <c r="I953" s="11" t="e">
        <f>otazka5_1[[#This Row],[difference_food]]</f>
        <v>#N/A</v>
      </c>
      <c r="J953" s="11" t="e">
        <f>otazka5_1[[#This Row],[difference_food]]-otazka5_1[[#This Row],[difference]]</f>
        <v>#N/A</v>
      </c>
    </row>
    <row r="954" spans="1:10" hidden="1" x14ac:dyDescent="0.3">
      <c r="A954">
        <v>1996</v>
      </c>
      <c r="B954">
        <v>2470242327192.6787</v>
      </c>
      <c r="C954">
        <v>327490753</v>
      </c>
      <c r="D954" t="str">
        <f>_xlfn.CONCAT(otazka5_1[[#This Row],[year]],otazka5_1[[#This Row],[region_in_world]])</f>
        <v>1996South America</v>
      </c>
      <c r="E954" t="s">
        <v>87</v>
      </c>
      <c r="F954">
        <f>VLOOKUP(otazka5_1[[#This Row],[compare_value]],'otazka5-2'!B:C,2,FALSE)</f>
        <v>2585379948527.0327</v>
      </c>
      <c r="G954" s="6">
        <f>otazka5_1[[#This Row],[sum_GDP_prev_year]]/otazka5_1[[#This Row],[sum_GDP]]-1</f>
        <v>4.6609848785646335E-2</v>
      </c>
      <c r="H954" s="6" t="e">
        <f>VLOOKUP(otazka5_1[[#This Row],[year]],'otazka5-3'!A:D,4,FALSE)</f>
        <v>#N/A</v>
      </c>
      <c r="I954" s="11" t="e">
        <f>otazka5_1[[#This Row],[difference_food]]</f>
        <v>#N/A</v>
      </c>
      <c r="J954" s="11" t="e">
        <f>otazka5_1[[#This Row],[difference_food]]-otazka5_1[[#This Row],[difference]]</f>
        <v>#N/A</v>
      </c>
    </row>
    <row r="955" spans="1:10" hidden="1" x14ac:dyDescent="0.3">
      <c r="A955">
        <v>1997</v>
      </c>
      <c r="B955">
        <v>2585379948527.0327</v>
      </c>
      <c r="C955">
        <v>332794518</v>
      </c>
      <c r="D955" t="str">
        <f>_xlfn.CONCAT(otazka5_1[[#This Row],[year]],otazka5_1[[#This Row],[region_in_world]])</f>
        <v>1997South America</v>
      </c>
      <c r="E955" t="s">
        <v>87</v>
      </c>
      <c r="F955">
        <f>VLOOKUP(otazka5_1[[#This Row],[compare_value]],'otazka5-2'!B:C,2,FALSE)</f>
        <v>2612941066090.9014</v>
      </c>
      <c r="G955" s="6">
        <f>otazka5_1[[#This Row],[sum_GDP_prev_year]]/otazka5_1[[#This Row],[sum_GDP]]-1</f>
        <v>1.0660374147162033E-2</v>
      </c>
      <c r="H955" s="6" t="e">
        <f>VLOOKUP(otazka5_1[[#This Row],[year]],'otazka5-3'!A:D,4,FALSE)</f>
        <v>#N/A</v>
      </c>
      <c r="I955" s="11" t="e">
        <f>otazka5_1[[#This Row],[difference_food]]</f>
        <v>#N/A</v>
      </c>
      <c r="J955" s="11" t="e">
        <f>otazka5_1[[#This Row],[difference_food]]-otazka5_1[[#This Row],[difference]]</f>
        <v>#N/A</v>
      </c>
    </row>
    <row r="956" spans="1:10" hidden="1" x14ac:dyDescent="0.3">
      <c r="A956">
        <v>1998</v>
      </c>
      <c r="B956">
        <v>2612941066090.9014</v>
      </c>
      <c r="C956">
        <v>338045103</v>
      </c>
      <c r="D956" t="str">
        <f>_xlfn.CONCAT(otazka5_1[[#This Row],[year]],otazka5_1[[#This Row],[region_in_world]])</f>
        <v>1998South America</v>
      </c>
      <c r="E956" t="s">
        <v>87</v>
      </c>
      <c r="F956">
        <f>VLOOKUP(otazka5_1[[#This Row],[compare_value]],'otazka5-2'!B:C,2,FALSE)</f>
        <v>2580786137051.2803</v>
      </c>
      <c r="G956" s="6">
        <f>otazka5_1[[#This Row],[sum_GDP_prev_year]]/otazka5_1[[#This Row],[sum_GDP]]-1</f>
        <v>-1.2306029193274726E-2</v>
      </c>
      <c r="H956" s="6" t="e">
        <f>VLOOKUP(otazka5_1[[#This Row],[year]],'otazka5-3'!A:D,4,FALSE)</f>
        <v>#N/A</v>
      </c>
      <c r="I956" s="11" t="e">
        <f>otazka5_1[[#This Row],[difference_food]]</f>
        <v>#N/A</v>
      </c>
      <c r="J956" s="11" t="e">
        <f>otazka5_1[[#This Row],[difference_food]]-otazka5_1[[#This Row],[difference]]</f>
        <v>#N/A</v>
      </c>
    </row>
    <row r="957" spans="1:10" hidden="1" x14ac:dyDescent="0.3">
      <c r="A957">
        <v>1999</v>
      </c>
      <c r="B957">
        <v>2580786137051.2803</v>
      </c>
      <c r="C957">
        <v>343204873</v>
      </c>
      <c r="D957" t="str">
        <f>_xlfn.CONCAT(otazka5_1[[#This Row],[year]],otazka5_1[[#This Row],[region_in_world]])</f>
        <v>1999South America</v>
      </c>
      <c r="E957" t="s">
        <v>87</v>
      </c>
      <c r="F957">
        <f>VLOOKUP(otazka5_1[[#This Row],[compare_value]],'otazka5-2'!B:C,2,FALSE)</f>
        <v>2668177220938.1382</v>
      </c>
      <c r="G957" s="6">
        <f>otazka5_1[[#This Row],[sum_GDP_prev_year]]/otazka5_1[[#This Row],[sum_GDP]]-1</f>
        <v>3.3862195178523402E-2</v>
      </c>
      <c r="H957" s="6" t="e">
        <f>VLOOKUP(otazka5_1[[#This Row],[year]],'otazka5-3'!A:D,4,FALSE)</f>
        <v>#N/A</v>
      </c>
      <c r="I957" s="11" t="e">
        <f>otazka5_1[[#This Row],[difference_food]]</f>
        <v>#N/A</v>
      </c>
      <c r="J957" s="11" t="e">
        <f>otazka5_1[[#This Row],[difference_food]]-otazka5_1[[#This Row],[difference]]</f>
        <v>#N/A</v>
      </c>
    </row>
    <row r="958" spans="1:10" hidden="1" x14ac:dyDescent="0.3">
      <c r="A958">
        <v>2000</v>
      </c>
      <c r="B958">
        <v>2668177220938.1382</v>
      </c>
      <c r="C958">
        <v>348245834</v>
      </c>
      <c r="D958" t="str">
        <f>_xlfn.CONCAT(otazka5_1[[#This Row],[year]],otazka5_1[[#This Row],[region_in_world]])</f>
        <v>2000South America</v>
      </c>
      <c r="E958" t="s">
        <v>87</v>
      </c>
      <c r="F958">
        <f>VLOOKUP(otazka5_1[[#This Row],[compare_value]],'otazka5-2'!B:C,2,FALSE)</f>
        <v>2695500707262.8442</v>
      </c>
      <c r="G958" s="6">
        <f>otazka5_1[[#This Row],[sum_GDP_prev_year]]/otazka5_1[[#This Row],[sum_GDP]]-1</f>
        <v>1.0240506556419504E-2</v>
      </c>
      <c r="H958" s="6" t="e">
        <f>VLOOKUP(otazka5_1[[#This Row],[year]],'otazka5-3'!A:D,4,FALSE)</f>
        <v>#N/A</v>
      </c>
      <c r="I958" s="11" t="e">
        <f>otazka5_1[[#This Row],[difference_food]]</f>
        <v>#N/A</v>
      </c>
      <c r="J958" s="11" t="e">
        <f>otazka5_1[[#This Row],[difference_food]]-otazka5_1[[#This Row],[difference]]</f>
        <v>#N/A</v>
      </c>
    </row>
    <row r="959" spans="1:10" hidden="1" x14ac:dyDescent="0.3">
      <c r="A959">
        <v>2001</v>
      </c>
      <c r="B959">
        <v>2695500707262.8442</v>
      </c>
      <c r="C959">
        <v>353160120</v>
      </c>
      <c r="D959" t="str">
        <f>_xlfn.CONCAT(otazka5_1[[#This Row],[year]],otazka5_1[[#This Row],[region_in_world]])</f>
        <v>2001South America</v>
      </c>
      <c r="E959" t="s">
        <v>87</v>
      </c>
      <c r="F959">
        <f>VLOOKUP(otazka5_1[[#This Row],[compare_value]],'otazka5-2'!B:C,2,FALSE)</f>
        <v>2699558911423.0723</v>
      </c>
      <c r="G959" s="6">
        <f>otazka5_1[[#This Row],[sum_GDP_prev_year]]/otazka5_1[[#This Row],[sum_GDP]]-1</f>
        <v>1.5055474292007265E-3</v>
      </c>
      <c r="H959" s="6" t="e">
        <f>VLOOKUP(otazka5_1[[#This Row],[year]],'otazka5-3'!A:D,4,FALSE)</f>
        <v>#N/A</v>
      </c>
      <c r="I959" s="11" t="e">
        <f>otazka5_1[[#This Row],[difference_food]]</f>
        <v>#N/A</v>
      </c>
      <c r="J959" s="11" t="e">
        <f>otazka5_1[[#This Row],[difference_food]]-otazka5_1[[#This Row],[difference]]</f>
        <v>#N/A</v>
      </c>
    </row>
    <row r="960" spans="1:10" hidden="1" x14ac:dyDescent="0.3">
      <c r="A960">
        <v>2002</v>
      </c>
      <c r="B960">
        <v>2699558911423.0723</v>
      </c>
      <c r="C960">
        <v>357951721</v>
      </c>
      <c r="D960" t="str">
        <f>_xlfn.CONCAT(otazka5_1[[#This Row],[year]],otazka5_1[[#This Row],[region_in_world]])</f>
        <v>2002South America</v>
      </c>
      <c r="E960" t="s">
        <v>87</v>
      </c>
      <c r="F960">
        <f>VLOOKUP(otazka5_1[[#This Row],[compare_value]],'otazka5-2'!B:C,2,FALSE)</f>
        <v>2740508318697.8906</v>
      </c>
      <c r="G960" s="6">
        <f>otazka5_1[[#This Row],[sum_GDP_prev_year]]/otazka5_1[[#This Row],[sum_GDP]]-1</f>
        <v>1.5168925227577956E-2</v>
      </c>
      <c r="H960" s="6" t="e">
        <f>VLOOKUP(otazka5_1[[#This Row],[year]],'otazka5-3'!A:D,4,FALSE)</f>
        <v>#N/A</v>
      </c>
      <c r="I960" s="11" t="e">
        <f>otazka5_1[[#This Row],[difference_food]]</f>
        <v>#N/A</v>
      </c>
      <c r="J960" s="11" t="e">
        <f>otazka5_1[[#This Row],[difference_food]]-otazka5_1[[#This Row],[difference]]</f>
        <v>#N/A</v>
      </c>
    </row>
    <row r="961" spans="1:10" hidden="1" x14ac:dyDescent="0.3">
      <c r="A961">
        <v>2003</v>
      </c>
      <c r="B961">
        <v>2740508318697.8906</v>
      </c>
      <c r="C961">
        <v>362619694</v>
      </c>
      <c r="D961" t="str">
        <f>_xlfn.CONCAT(otazka5_1[[#This Row],[year]],otazka5_1[[#This Row],[region_in_world]])</f>
        <v>2003South America</v>
      </c>
      <c r="E961" t="s">
        <v>87</v>
      </c>
      <c r="F961">
        <f>VLOOKUP(otazka5_1[[#This Row],[compare_value]],'otazka5-2'!B:C,2,FALSE)</f>
        <v>2940156710562.5991</v>
      </c>
      <c r="G961" s="6">
        <f>otazka5_1[[#This Row],[sum_GDP_prev_year]]/otazka5_1[[#This Row],[sum_GDP]]-1</f>
        <v>7.2850861463382932E-2</v>
      </c>
      <c r="H961" s="6" t="e">
        <f>VLOOKUP(otazka5_1[[#This Row],[year]],'otazka5-3'!A:D,4,FALSE)</f>
        <v>#N/A</v>
      </c>
      <c r="I961" s="11" t="e">
        <f>otazka5_1[[#This Row],[difference_food]]</f>
        <v>#N/A</v>
      </c>
      <c r="J961" s="11" t="e">
        <f>otazka5_1[[#This Row],[difference_food]]-otazka5_1[[#This Row],[difference]]</f>
        <v>#N/A</v>
      </c>
    </row>
    <row r="962" spans="1:10" hidden="1" x14ac:dyDescent="0.3">
      <c r="A962">
        <v>2004</v>
      </c>
      <c r="B962">
        <v>2940156710562.5991</v>
      </c>
      <c r="C962">
        <v>367167087</v>
      </c>
      <c r="D962" t="str">
        <f>_xlfn.CONCAT(otazka5_1[[#This Row],[year]],otazka5_1[[#This Row],[region_in_world]])</f>
        <v>2004South America</v>
      </c>
      <c r="E962" t="s">
        <v>87</v>
      </c>
      <c r="F962">
        <f>VLOOKUP(otazka5_1[[#This Row],[compare_value]],'otazka5-2'!B:C,2,FALSE)</f>
        <v>3085996627181.019</v>
      </c>
      <c r="G962" s="6">
        <f>otazka5_1[[#This Row],[sum_GDP_prev_year]]/otazka5_1[[#This Row],[sum_GDP]]-1</f>
        <v>4.9602769843690941E-2</v>
      </c>
      <c r="H962" s="6" t="e">
        <f>VLOOKUP(otazka5_1[[#This Row],[year]],'otazka5-3'!A:D,4,FALSE)</f>
        <v>#N/A</v>
      </c>
      <c r="I962" s="11" t="e">
        <f>otazka5_1[[#This Row],[difference_food]]</f>
        <v>#N/A</v>
      </c>
      <c r="J962" s="11" t="e">
        <f>otazka5_1[[#This Row],[difference_food]]-otazka5_1[[#This Row],[difference]]</f>
        <v>#N/A</v>
      </c>
    </row>
    <row r="963" spans="1:10" hidden="1" x14ac:dyDescent="0.3">
      <c r="A963">
        <v>2005</v>
      </c>
      <c r="B963">
        <v>3085996627181.019</v>
      </c>
      <c r="C963">
        <v>371598712</v>
      </c>
      <c r="D963" t="str">
        <f>_xlfn.CONCAT(otazka5_1[[#This Row],[year]],otazka5_1[[#This Row],[region_in_world]])</f>
        <v>2005South America</v>
      </c>
      <c r="E963" t="s">
        <v>87</v>
      </c>
      <c r="F963">
        <f>VLOOKUP(otazka5_1[[#This Row],[compare_value]],'otazka5-2'!B:C,2,FALSE)</f>
        <v>3256370627372.0645</v>
      </c>
      <c r="G963" s="6">
        <f>otazka5_1[[#This Row],[sum_GDP_prev_year]]/otazka5_1[[#This Row],[sum_GDP]]-1</f>
        <v>5.5208744782938357E-2</v>
      </c>
      <c r="H963" s="6" t="e">
        <f>VLOOKUP(otazka5_1[[#This Row],[year]],'otazka5-3'!A:D,4,FALSE)</f>
        <v>#N/A</v>
      </c>
      <c r="I963" s="11" t="e">
        <f>otazka5_1[[#This Row],[difference_food]]</f>
        <v>#N/A</v>
      </c>
      <c r="J963" s="11" t="e">
        <f>otazka5_1[[#This Row],[difference_food]]-otazka5_1[[#This Row],[difference]]</f>
        <v>#N/A</v>
      </c>
    </row>
    <row r="964" spans="1:10" x14ac:dyDescent="0.3">
      <c r="A964">
        <v>2006</v>
      </c>
      <c r="B964">
        <v>3256370627372.0645</v>
      </c>
      <c r="C964">
        <v>375909952</v>
      </c>
      <c r="D964" t="str">
        <f>_xlfn.CONCAT(otazka5_1[[#This Row],[year]],otazka5_1[[#This Row],[region_in_world]])</f>
        <v>2006South America</v>
      </c>
      <c r="E964" t="s">
        <v>87</v>
      </c>
      <c r="F964">
        <f>VLOOKUP(otazka5_1[[#This Row],[compare_value]],'otazka5-2'!B:C,2,FALSE)</f>
        <v>3473833938180.1323</v>
      </c>
      <c r="G964" s="6">
        <f>otazka5_1[[#This Row],[sum_GDP_prev_year]]/otazka5_1[[#This Row],[sum_GDP]]-1</f>
        <v>6.6780884516073558E-2</v>
      </c>
      <c r="H964" s="6">
        <f>VLOOKUP(otazka5_1[[#This Row],[year]],'otazka5-3'!A:D,4,FALSE)</f>
        <v>6.4814251988916327E-2</v>
      </c>
      <c r="I964" s="11">
        <f>otazka5_1[[#This Row],[difference_food]]</f>
        <v>6.4814251988916327E-2</v>
      </c>
      <c r="J964" s="11">
        <f>otazka5_1[[#This Row],[difference_food]]-otazka5_1[[#This Row],[difference]]</f>
        <v>-1.9666325271572305E-3</v>
      </c>
    </row>
    <row r="965" spans="1:10" x14ac:dyDescent="0.3">
      <c r="A965">
        <v>2007</v>
      </c>
      <c r="B965">
        <v>3473833938180.1323</v>
      </c>
      <c r="C965">
        <v>380105945</v>
      </c>
      <c r="D965" t="str">
        <f>_xlfn.CONCAT(otazka5_1[[#This Row],[year]],otazka5_1[[#This Row],[region_in_world]])</f>
        <v>2007South America</v>
      </c>
      <c r="E965" t="s">
        <v>87</v>
      </c>
      <c r="F965">
        <f>VLOOKUP(otazka5_1[[#This Row],[compare_value]],'otazka5-2'!B:C,2,FALSE)</f>
        <v>3646344875790.6563</v>
      </c>
      <c r="G965" s="6">
        <f>otazka5_1[[#This Row],[sum_GDP_prev_year]]/otazka5_1[[#This Row],[sum_GDP]]-1</f>
        <v>4.966009909526603E-2</v>
      </c>
      <c r="H965" s="6">
        <f>VLOOKUP(otazka5_1[[#This Row],[year]],'otazka5-3'!A:D,4,FALSE)</f>
        <v>6.9690608567981593E-2</v>
      </c>
      <c r="I965" s="11">
        <f>otazka5_1[[#This Row],[difference_food]]</f>
        <v>6.9690608567981593E-2</v>
      </c>
      <c r="J965" s="11">
        <f>otazka5_1[[#This Row],[difference_food]]-otazka5_1[[#This Row],[difference]]</f>
        <v>2.0030509472715563E-2</v>
      </c>
    </row>
    <row r="966" spans="1:10" x14ac:dyDescent="0.3">
      <c r="A966">
        <v>2008</v>
      </c>
      <c r="B966">
        <v>3646344875790.6563</v>
      </c>
      <c r="C966">
        <v>384214547</v>
      </c>
      <c r="D966" t="str">
        <f>_xlfn.CONCAT(otazka5_1[[#This Row],[year]],otazka5_1[[#This Row],[region_in_world]])</f>
        <v>2008South America</v>
      </c>
      <c r="E966" t="s">
        <v>87</v>
      </c>
      <c r="F966">
        <f>VLOOKUP(otazka5_1[[#This Row],[compare_value]],'otazka5-2'!B:C,2,FALSE)</f>
        <v>3610331936473.5942</v>
      </c>
      <c r="G966" s="6">
        <f>otazka5_1[[#This Row],[sum_GDP_prev_year]]/otazka5_1[[#This Row],[sum_GDP]]-1</f>
        <v>-9.8764490315121911E-3</v>
      </c>
      <c r="H966" s="6">
        <f>VLOOKUP(otazka5_1[[#This Row],[year]],'otazka5-3'!A:D,4,FALSE)</f>
        <v>-6.6104853658739415E-2</v>
      </c>
      <c r="I966" s="11">
        <f>otazka5_1[[#This Row],[difference_food]]</f>
        <v>-6.6104853658739415E-2</v>
      </c>
      <c r="J966" s="11">
        <f>otazka5_1[[#This Row],[difference_food]]-otazka5_1[[#This Row],[difference]]</f>
        <v>-5.6228404627227224E-2</v>
      </c>
    </row>
    <row r="967" spans="1:10" x14ac:dyDescent="0.3">
      <c r="A967">
        <v>2009</v>
      </c>
      <c r="B967">
        <v>3610331936473.5942</v>
      </c>
      <c r="C967">
        <v>388272881</v>
      </c>
      <c r="D967" t="str">
        <f>_xlfn.CONCAT(otazka5_1[[#This Row],[year]],otazka5_1[[#This Row],[region_in_world]])</f>
        <v>2009South America</v>
      </c>
      <c r="E967" t="s">
        <v>87</v>
      </c>
      <c r="F967">
        <f>VLOOKUP(otazka5_1[[#This Row],[compare_value]],'otazka5-2'!B:C,2,FALSE)</f>
        <v>3842849590457.9468</v>
      </c>
      <c r="G967" s="6">
        <f>otazka5_1[[#This Row],[sum_GDP_prev_year]]/otazka5_1[[#This Row],[sum_GDP]]-1</f>
        <v>6.4403400594645888E-2</v>
      </c>
      <c r="H967" s="6">
        <f>VLOOKUP(otazka5_1[[#This Row],[year]],'otazka5-3'!A:D,4,FALSE)</f>
        <v>8.65414159438882E-3</v>
      </c>
      <c r="I967" s="11">
        <f>otazka5_1[[#This Row],[difference_food]]</f>
        <v>8.65414159438882E-3</v>
      </c>
      <c r="J967" s="11">
        <f>otazka5_1[[#This Row],[difference_food]]-otazka5_1[[#This Row],[difference]]</f>
        <v>-5.5749259000257068E-2</v>
      </c>
    </row>
    <row r="968" spans="1:10" x14ac:dyDescent="0.3">
      <c r="A968">
        <v>2010</v>
      </c>
      <c r="B968">
        <v>3842849590457.9468</v>
      </c>
      <c r="C968">
        <v>392200499</v>
      </c>
      <c r="D968" t="str">
        <f>_xlfn.CONCAT(otazka5_1[[#This Row],[year]],otazka5_1[[#This Row],[region_in_world]])</f>
        <v>2010South America</v>
      </c>
      <c r="E968" t="s">
        <v>87</v>
      </c>
      <c r="F968">
        <f>VLOOKUP(otazka5_1[[#This Row],[compare_value]],'otazka5-2'!B:C,2,FALSE)</f>
        <v>4025275668676.3701</v>
      </c>
      <c r="G968" s="6">
        <f>otazka5_1[[#This Row],[sum_GDP_prev_year]]/otazka5_1[[#This Row],[sum_GDP]]-1</f>
        <v>4.7471563464622557E-2</v>
      </c>
      <c r="H968" s="6">
        <f>VLOOKUP(otazka5_1[[#This Row],[year]],'otazka5-3'!A:D,4,FALSE)</f>
        <v>1.7649010596465953E-2</v>
      </c>
      <c r="I968" s="11">
        <f>otazka5_1[[#This Row],[difference_food]]</f>
        <v>1.7649010596465953E-2</v>
      </c>
      <c r="J968" s="11">
        <f>otazka5_1[[#This Row],[difference_food]]-otazka5_1[[#This Row],[difference]]</f>
        <v>-2.9822552868156604E-2</v>
      </c>
    </row>
    <row r="969" spans="1:10" x14ac:dyDescent="0.3">
      <c r="A969">
        <v>2011</v>
      </c>
      <c r="B969">
        <v>4025275668676.3701</v>
      </c>
      <c r="C969">
        <v>396271498</v>
      </c>
      <c r="D969" t="str">
        <f>_xlfn.CONCAT(otazka5_1[[#This Row],[year]],otazka5_1[[#This Row],[region_in_world]])</f>
        <v>2011South America</v>
      </c>
      <c r="E969" t="s">
        <v>87</v>
      </c>
      <c r="F969">
        <f>VLOOKUP(otazka5_1[[#This Row],[compare_value]],'otazka5-2'!B:C,2,FALSE)</f>
        <v>4128697834022.4917</v>
      </c>
      <c r="G969" s="6">
        <f>otazka5_1[[#This Row],[sum_GDP_prev_year]]/otazka5_1[[#This Row],[sum_GDP]]-1</f>
        <v>2.5693188208431472E-2</v>
      </c>
      <c r="H969" s="6">
        <f>VLOOKUP(otazka5_1[[#This Row],[year]],'otazka5-3'!A:D,4,FALSE)</f>
        <v>0.13767871884343497</v>
      </c>
      <c r="I969" s="11">
        <f>otazka5_1[[#This Row],[difference_food]]</f>
        <v>0.13767871884343497</v>
      </c>
      <c r="J969" s="11">
        <f>otazka5_1[[#This Row],[difference_food]]-otazka5_1[[#This Row],[difference]]</f>
        <v>0.11198553063500349</v>
      </c>
    </row>
    <row r="970" spans="1:10" x14ac:dyDescent="0.3">
      <c r="A970">
        <v>2012</v>
      </c>
      <c r="B970">
        <v>4128697834022.4917</v>
      </c>
      <c r="C970">
        <v>400313156</v>
      </c>
      <c r="D970" t="str">
        <f>_xlfn.CONCAT(otazka5_1[[#This Row],[year]],otazka5_1[[#This Row],[region_in_world]])</f>
        <v>2012South America</v>
      </c>
      <c r="E970" t="s">
        <v>87</v>
      </c>
      <c r="F970">
        <f>VLOOKUP(otazka5_1[[#This Row],[compare_value]],'otazka5-2'!B:C,2,FALSE)</f>
        <v>4261558492460.5615</v>
      </c>
      <c r="G970" s="6">
        <f>otazka5_1[[#This Row],[sum_GDP_prev_year]]/otazka5_1[[#This Row],[sum_GDP]]-1</f>
        <v>3.2179797064157301E-2</v>
      </c>
      <c r="H970" s="6">
        <f>VLOOKUP(otazka5_1[[#This Row],[year]],'otazka5-3'!A:D,4,FALSE)</f>
        <v>1.4444120421939211E-2</v>
      </c>
      <c r="I970" s="11">
        <f>otazka5_1[[#This Row],[difference_food]]</f>
        <v>1.4444120421939211E-2</v>
      </c>
      <c r="J970" s="11">
        <f>otazka5_1[[#This Row],[difference_food]]-otazka5_1[[#This Row],[difference]]</f>
        <v>-1.773567664221809E-2</v>
      </c>
    </row>
    <row r="971" spans="1:10" x14ac:dyDescent="0.3">
      <c r="A971">
        <v>2013</v>
      </c>
      <c r="B971">
        <v>4261558492460.5615</v>
      </c>
      <c r="C971">
        <v>404317007</v>
      </c>
      <c r="D971" t="str">
        <f>_xlfn.CONCAT(otazka5_1[[#This Row],[year]],otazka5_1[[#This Row],[region_in_world]])</f>
        <v>2013South America</v>
      </c>
      <c r="E971" t="s">
        <v>87</v>
      </c>
      <c r="F971">
        <f>VLOOKUP(otazka5_1[[#This Row],[compare_value]],'otazka5-2'!B:C,2,FALSE)</f>
        <v>4276552541819.9985</v>
      </c>
      <c r="G971" s="6">
        <f>otazka5_1[[#This Row],[sum_GDP_prev_year]]/otazka5_1[[#This Row],[sum_GDP]]-1</f>
        <v>3.5184426978918104E-3</v>
      </c>
      <c r="H971" s="6">
        <f>VLOOKUP(otazka5_1[[#This Row],[year]],'otazka5-3'!A:D,4,FALSE)</f>
        <v>9.2990573663269682E-3</v>
      </c>
      <c r="I971" s="11">
        <f>otazka5_1[[#This Row],[difference_food]]</f>
        <v>9.2990573663269682E-3</v>
      </c>
      <c r="J971" s="11">
        <f>otazka5_1[[#This Row],[difference_food]]-otazka5_1[[#This Row],[difference]]</f>
        <v>5.7806146684351578E-3</v>
      </c>
    </row>
    <row r="972" spans="1:10" x14ac:dyDescent="0.3">
      <c r="A972">
        <v>2014</v>
      </c>
      <c r="B972">
        <v>4276552541819.9985</v>
      </c>
      <c r="C972">
        <v>408268225</v>
      </c>
      <c r="D972" t="str">
        <f>_xlfn.CONCAT(otazka5_1[[#This Row],[year]],otazka5_1[[#This Row],[region_in_world]])</f>
        <v>2014South America</v>
      </c>
      <c r="E972" t="s">
        <v>87</v>
      </c>
      <c r="F972">
        <f>VLOOKUP(otazka5_1[[#This Row],[compare_value]],'otazka5-2'!B:C,2,FALSE)</f>
        <v>3805782736512.9419</v>
      </c>
      <c r="G972" s="6">
        <f>otazka5_1[[#This Row],[sum_GDP_prev_year]]/otazka5_1[[#This Row],[sum_GDP]]-1</f>
        <v>-0.11008161380070602</v>
      </c>
      <c r="H972" s="6">
        <f>VLOOKUP(otazka5_1[[#This Row],[year]],'otazka5-3'!A:D,4,FALSE)</f>
        <v>-2.2781240624816346E-2</v>
      </c>
      <c r="I972" s="11">
        <f>otazka5_1[[#This Row],[difference_food]]</f>
        <v>-2.2781240624816346E-2</v>
      </c>
      <c r="J972" s="11">
        <f>otazka5_1[[#This Row],[difference_food]]-otazka5_1[[#This Row],[difference]]</f>
        <v>8.7300373175889678E-2</v>
      </c>
    </row>
    <row r="973" spans="1:10" x14ac:dyDescent="0.3">
      <c r="A973">
        <v>2015</v>
      </c>
      <c r="B973">
        <v>3805782736512.9419</v>
      </c>
      <c r="C973">
        <v>382073569</v>
      </c>
      <c r="D973" t="str">
        <f>_xlfn.CONCAT(otazka5_1[[#This Row],[year]],otazka5_1[[#This Row],[region_in_world]])</f>
        <v>2015South America</v>
      </c>
      <c r="E973" t="s">
        <v>87</v>
      </c>
      <c r="F973">
        <f>VLOOKUP(otazka5_1[[#This Row],[compare_value]],'otazka5-2'!B:C,2,FALSE)</f>
        <v>3741314324551.7622</v>
      </c>
      <c r="G973" s="6">
        <f>otazka5_1[[#This Row],[sum_GDP_prev_year]]/otazka5_1[[#This Row],[sum_GDP]]-1</f>
        <v>-1.693959335688433E-2</v>
      </c>
      <c r="H973" s="6">
        <f>VLOOKUP(otazka5_1[[#This Row],[year]],'otazka5-3'!A:D,4,FALSE)</f>
        <v>-2.29841469308254E-2</v>
      </c>
      <c r="I973" s="11">
        <f>otazka5_1[[#This Row],[difference_food]]</f>
        <v>-2.29841469308254E-2</v>
      </c>
      <c r="J973" s="11">
        <f>otazka5_1[[#This Row],[difference_food]]-otazka5_1[[#This Row],[difference]]</f>
        <v>-6.0445535739410694E-3</v>
      </c>
    </row>
    <row r="974" spans="1:10" x14ac:dyDescent="0.3">
      <c r="A974">
        <v>2016</v>
      </c>
      <c r="B974">
        <v>3741314324551.7622</v>
      </c>
      <c r="C974">
        <v>386124781</v>
      </c>
      <c r="D974" t="str">
        <f>_xlfn.CONCAT(otazka5_1[[#This Row],[year]],otazka5_1[[#This Row],[region_in_world]])</f>
        <v>2016South America</v>
      </c>
      <c r="E974" t="s">
        <v>87</v>
      </c>
      <c r="F974">
        <f>VLOOKUP(otazka5_1[[#This Row],[compare_value]],'otazka5-2'!B:C,2,FALSE)</f>
        <v>3802685637295.8135</v>
      </c>
      <c r="G974" s="6">
        <f>otazka5_1[[#This Row],[sum_GDP_prev_year]]/otazka5_1[[#This Row],[sum_GDP]]-1</f>
        <v>1.6403677269592798E-2</v>
      </c>
      <c r="H974" s="6">
        <f>VLOOKUP(otazka5_1[[#This Row],[year]],'otazka5-3'!A:D,4,FALSE)</f>
        <v>0.1264461416755307</v>
      </c>
      <c r="I974" s="11">
        <f>otazka5_1[[#This Row],[difference_food]]</f>
        <v>0.1264461416755307</v>
      </c>
      <c r="J974" s="11">
        <f>otazka5_1[[#This Row],[difference_food]]-otazka5_1[[#This Row],[difference]]</f>
        <v>0.1100424644059379</v>
      </c>
    </row>
    <row r="975" spans="1:10" x14ac:dyDescent="0.3">
      <c r="A975">
        <v>2017</v>
      </c>
      <c r="B975">
        <v>3802685637295.8135</v>
      </c>
      <c r="C975">
        <v>390330845</v>
      </c>
      <c r="D975" t="str">
        <f>_xlfn.CONCAT(otazka5_1[[#This Row],[year]],otazka5_1[[#This Row],[region_in_world]])</f>
        <v>2017South America</v>
      </c>
      <c r="E975" t="s">
        <v>87</v>
      </c>
      <c r="F975">
        <f>VLOOKUP(otazka5_1[[#This Row],[compare_value]],'otazka5-2'!B:C,2,FALSE)</f>
        <v>3863439503045.3447</v>
      </c>
      <c r="G975" s="6">
        <f>otazka5_1[[#This Row],[sum_GDP_prev_year]]/otazka5_1[[#This Row],[sum_GDP]]-1</f>
        <v>1.5976568021734971E-2</v>
      </c>
      <c r="H975" s="6">
        <f>VLOOKUP(otazka5_1[[#This Row],[year]],'otazka5-3'!A:D,4,FALSE)</f>
        <v>2.5880996588368621E-2</v>
      </c>
      <c r="I975" s="11">
        <f>otazka5_1[[#This Row],[difference_food]]</f>
        <v>2.5880996588368621E-2</v>
      </c>
      <c r="J975" s="11">
        <f>otazka5_1[[#This Row],[difference_food]]-otazka5_1[[#This Row],[difference]]</f>
        <v>9.9044285666336496E-3</v>
      </c>
    </row>
    <row r="976" spans="1:10" hidden="1" x14ac:dyDescent="0.3">
      <c r="A976">
        <v>2018</v>
      </c>
      <c r="B976">
        <v>3863439503045.3447</v>
      </c>
      <c r="C976">
        <v>394541161</v>
      </c>
      <c r="D976" t="str">
        <f>_xlfn.CONCAT(otazka5_1[[#This Row],[year]],otazka5_1[[#This Row],[region_in_world]])</f>
        <v>2018South America</v>
      </c>
      <c r="E976" t="s">
        <v>87</v>
      </c>
      <c r="F976">
        <f>VLOOKUP(otazka5_1[[#This Row],[compare_value]],'otazka5-2'!B:C,2,FALSE)</f>
        <v>3907731839858.0215</v>
      </c>
      <c r="G976" s="6">
        <f>otazka5_1[[#This Row],[sum_GDP_prev_year]]/otazka5_1[[#This Row],[sum_GDP]]-1</f>
        <v>1.1464483079847154E-2</v>
      </c>
      <c r="H976" s="6" t="e">
        <f>VLOOKUP(otazka5_1[[#This Row],[year]],'otazka5-3'!A:D,4,FALSE)</f>
        <v>#N/A</v>
      </c>
      <c r="I976" s="11" t="e">
        <f>otazka5_1[[#This Row],[difference_food]]</f>
        <v>#N/A</v>
      </c>
      <c r="J976" s="11" t="e">
        <f>otazka5_1[[#This Row],[difference_food]]-otazka5_1[[#This Row],[difference]]</f>
        <v>#N/A</v>
      </c>
    </row>
    <row r="977" spans="1:10" hidden="1" x14ac:dyDescent="0.3">
      <c r="A977">
        <v>2019</v>
      </c>
      <c r="B977">
        <v>3907731839858.0215</v>
      </c>
      <c r="C977">
        <v>398547438</v>
      </c>
      <c r="D977" t="str">
        <f>_xlfn.CONCAT(otazka5_1[[#This Row],[year]],otazka5_1[[#This Row],[region_in_world]])</f>
        <v>2019South America</v>
      </c>
      <c r="E977" t="s">
        <v>87</v>
      </c>
      <c r="F977">
        <f>VLOOKUP(otazka5_1[[#This Row],[compare_value]],'otazka5-2'!B:C,2,FALSE)</f>
        <v>3690303834817.4663</v>
      </c>
      <c r="G977" s="6">
        <f>otazka5_1[[#This Row],[sum_GDP_prev_year]]/otazka5_1[[#This Row],[sum_GDP]]-1</f>
        <v>-5.5640462025269066E-2</v>
      </c>
      <c r="H977" s="6" t="e">
        <f>VLOOKUP(otazka5_1[[#This Row],[year]],'otazka5-3'!A:D,4,FALSE)</f>
        <v>#N/A</v>
      </c>
      <c r="I977" s="11" t="e">
        <f>otazka5_1[[#This Row],[difference_food]]</f>
        <v>#N/A</v>
      </c>
      <c r="J977" s="11" t="e">
        <f>otazka5_1[[#This Row],[difference_food]]-otazka5_1[[#This Row],[difference]]</f>
        <v>#N/A</v>
      </c>
    </row>
    <row r="978" spans="1:10" hidden="1" x14ac:dyDescent="0.3">
      <c r="A978">
        <v>2020</v>
      </c>
      <c r="B978">
        <v>3690303834817.4663</v>
      </c>
      <c r="C978">
        <v>402202650</v>
      </c>
      <c r="D978" t="str">
        <f>_xlfn.CONCAT(otazka5_1[[#This Row],[year]],otazka5_1[[#This Row],[region_in_world]])</f>
        <v>2020South America</v>
      </c>
      <c r="E978" t="s">
        <v>87</v>
      </c>
      <c r="F978" t="e">
        <f>VLOOKUP(otazka5_1[[#This Row],[compare_value]],'otazka5-2'!B:C,2,FALSE)</f>
        <v>#N/A</v>
      </c>
      <c r="G978" s="6" t="e">
        <f>otazka5_1[[#This Row],[sum_GDP_prev_year]]/otazka5_1[[#This Row],[sum_GDP]]-1</f>
        <v>#N/A</v>
      </c>
      <c r="H978" s="6" t="e">
        <f>VLOOKUP(otazka5_1[[#This Row],[year]],'otazka5-3'!A:D,4,FALSE)</f>
        <v>#N/A</v>
      </c>
      <c r="I978" s="11" t="e">
        <f>otazka5_1[[#This Row],[difference_food]]</f>
        <v>#N/A</v>
      </c>
      <c r="J978" s="11" t="e">
        <f>otazka5_1[[#This Row],[difference_food]]-otazka5_1[[#This Row],[difference]]</f>
        <v>#N/A</v>
      </c>
    </row>
    <row r="979" spans="1:10" hidden="1" x14ac:dyDescent="0.3">
      <c r="A979">
        <v>1960</v>
      </c>
      <c r="B979">
        <v>125395497630.14685</v>
      </c>
      <c r="C979">
        <v>172957704</v>
      </c>
      <c r="D979" t="str">
        <f>_xlfn.CONCAT(otazka5_1[[#This Row],[year]],otazka5_1[[#This Row],[region_in_world]])</f>
        <v>1960Southeast Asia</v>
      </c>
      <c r="E979" t="s">
        <v>88</v>
      </c>
      <c r="F979">
        <f>VLOOKUP(otazka5_1[[#This Row],[compare_value]],'otazka5-2'!B:C,2,FALSE)</f>
        <v>132659650250.72157</v>
      </c>
      <c r="G979" s="6">
        <f>otazka5_1[[#This Row],[sum_GDP_prev_year]]/otazka5_1[[#This Row],[sum_GDP]]-1</f>
        <v>5.792993175879646E-2</v>
      </c>
      <c r="H979" s="6" t="e">
        <f>VLOOKUP(otazka5_1[[#This Row],[year]],'otazka5-3'!A:D,4,FALSE)</f>
        <v>#N/A</v>
      </c>
      <c r="I979" s="11" t="e">
        <f>otazka5_1[[#This Row],[difference_food]]</f>
        <v>#N/A</v>
      </c>
      <c r="J979" s="11" t="e">
        <f>otazka5_1[[#This Row],[difference_food]]-otazka5_1[[#This Row],[difference]]</f>
        <v>#N/A</v>
      </c>
    </row>
    <row r="980" spans="1:10" hidden="1" x14ac:dyDescent="0.3">
      <c r="A980">
        <v>1961</v>
      </c>
      <c r="B980">
        <v>132659650250.72157</v>
      </c>
      <c r="C980">
        <v>177815481</v>
      </c>
      <c r="D980" t="str">
        <f>_xlfn.CONCAT(otazka5_1[[#This Row],[year]],otazka5_1[[#This Row],[region_in_world]])</f>
        <v>1961Southeast Asia</v>
      </c>
      <c r="E980" t="s">
        <v>88</v>
      </c>
      <c r="F980">
        <f>VLOOKUP(otazka5_1[[#This Row],[compare_value]],'otazka5-2'!B:C,2,FALSE)</f>
        <v>137917675571.05243</v>
      </c>
      <c r="G980" s="6">
        <f>otazka5_1[[#This Row],[sum_GDP_prev_year]]/otazka5_1[[#This Row],[sum_GDP]]-1</f>
        <v>3.9635452908200808E-2</v>
      </c>
      <c r="H980" s="6" t="e">
        <f>VLOOKUP(otazka5_1[[#This Row],[year]],'otazka5-3'!A:D,4,FALSE)</f>
        <v>#N/A</v>
      </c>
      <c r="I980" s="11" t="e">
        <f>otazka5_1[[#This Row],[difference_food]]</f>
        <v>#N/A</v>
      </c>
      <c r="J980" s="11" t="e">
        <f>otazka5_1[[#This Row],[difference_food]]-otazka5_1[[#This Row],[difference]]</f>
        <v>#N/A</v>
      </c>
    </row>
    <row r="981" spans="1:10" hidden="1" x14ac:dyDescent="0.3">
      <c r="A981">
        <v>1962</v>
      </c>
      <c r="B981">
        <v>137917675571.05243</v>
      </c>
      <c r="C981">
        <v>182816864</v>
      </c>
      <c r="D981" t="str">
        <f>_xlfn.CONCAT(otazka5_1[[#This Row],[year]],otazka5_1[[#This Row],[region_in_world]])</f>
        <v>1962Southeast Asia</v>
      </c>
      <c r="E981" t="s">
        <v>88</v>
      </c>
      <c r="F981">
        <f>VLOOKUP(otazka5_1[[#This Row],[compare_value]],'otazka5-2'!B:C,2,FALSE)</f>
        <v>142219364986.28265</v>
      </c>
      <c r="G981" s="6">
        <f>otazka5_1[[#This Row],[sum_GDP_prev_year]]/otazka5_1[[#This Row],[sum_GDP]]-1</f>
        <v>3.1190269103789303E-2</v>
      </c>
      <c r="H981" s="6" t="e">
        <f>VLOOKUP(otazka5_1[[#This Row],[year]],'otazka5-3'!A:D,4,FALSE)</f>
        <v>#N/A</v>
      </c>
      <c r="I981" s="11" t="e">
        <f>otazka5_1[[#This Row],[difference_food]]</f>
        <v>#N/A</v>
      </c>
      <c r="J981" s="11" t="e">
        <f>otazka5_1[[#This Row],[difference_food]]-otazka5_1[[#This Row],[difference]]</f>
        <v>#N/A</v>
      </c>
    </row>
    <row r="982" spans="1:10" hidden="1" x14ac:dyDescent="0.3">
      <c r="A982">
        <v>1963</v>
      </c>
      <c r="B982">
        <v>142219364986.28265</v>
      </c>
      <c r="C982">
        <v>187961827</v>
      </c>
      <c r="D982" t="str">
        <f>_xlfn.CONCAT(otazka5_1[[#This Row],[year]],otazka5_1[[#This Row],[region_in_world]])</f>
        <v>1963Southeast Asia</v>
      </c>
      <c r="E982" t="s">
        <v>88</v>
      </c>
      <c r="F982">
        <f>VLOOKUP(otazka5_1[[#This Row],[compare_value]],'otazka5-2'!B:C,2,FALSE)</f>
        <v>147214301849.22458</v>
      </c>
      <c r="G982" s="6">
        <f>otazka5_1[[#This Row],[sum_GDP_prev_year]]/otazka5_1[[#This Row],[sum_GDP]]-1</f>
        <v>3.5121355403490151E-2</v>
      </c>
      <c r="H982" s="6" t="e">
        <f>VLOOKUP(otazka5_1[[#This Row],[year]],'otazka5-3'!A:D,4,FALSE)</f>
        <v>#N/A</v>
      </c>
      <c r="I982" s="11" t="e">
        <f>otazka5_1[[#This Row],[difference_food]]</f>
        <v>#N/A</v>
      </c>
      <c r="J982" s="11" t="e">
        <f>otazka5_1[[#This Row],[difference_food]]-otazka5_1[[#This Row],[difference]]</f>
        <v>#N/A</v>
      </c>
    </row>
    <row r="983" spans="1:10" hidden="1" x14ac:dyDescent="0.3">
      <c r="A983">
        <v>1964</v>
      </c>
      <c r="B983">
        <v>147214301849.22458</v>
      </c>
      <c r="C983">
        <v>193249763</v>
      </c>
      <c r="D983" t="str">
        <f>_xlfn.CONCAT(otazka5_1[[#This Row],[year]],otazka5_1[[#This Row],[region_in_world]])</f>
        <v>1964Southeast Asia</v>
      </c>
      <c r="E983" t="s">
        <v>88</v>
      </c>
      <c r="F983">
        <f>VLOOKUP(otazka5_1[[#This Row],[compare_value]],'otazka5-2'!B:C,2,FALSE)</f>
        <v>153539270687.59689</v>
      </c>
      <c r="G983" s="6">
        <f>otazka5_1[[#This Row],[sum_GDP_prev_year]]/otazka5_1[[#This Row],[sum_GDP]]-1</f>
        <v>4.2964363916559334E-2</v>
      </c>
      <c r="H983" s="6" t="e">
        <f>VLOOKUP(otazka5_1[[#This Row],[year]],'otazka5-3'!A:D,4,FALSE)</f>
        <v>#N/A</v>
      </c>
      <c r="I983" s="11" t="e">
        <f>otazka5_1[[#This Row],[difference_food]]</f>
        <v>#N/A</v>
      </c>
      <c r="J983" s="11" t="e">
        <f>otazka5_1[[#This Row],[difference_food]]-otazka5_1[[#This Row],[difference]]</f>
        <v>#N/A</v>
      </c>
    </row>
    <row r="984" spans="1:10" hidden="1" x14ac:dyDescent="0.3">
      <c r="A984">
        <v>1965</v>
      </c>
      <c r="B984">
        <v>153539270687.59689</v>
      </c>
      <c r="C984">
        <v>198672537</v>
      </c>
      <c r="D984" t="str">
        <f>_xlfn.CONCAT(otazka5_1[[#This Row],[year]],otazka5_1[[#This Row],[region_in_world]])</f>
        <v>1965Southeast Asia</v>
      </c>
      <c r="E984" t="s">
        <v>88</v>
      </c>
      <c r="F984">
        <f>VLOOKUP(otazka5_1[[#This Row],[compare_value]],'otazka5-2'!B:C,2,FALSE)</f>
        <v>161294134644.03433</v>
      </c>
      <c r="G984" s="6">
        <f>otazka5_1[[#This Row],[sum_GDP_prev_year]]/otazka5_1[[#This Row],[sum_GDP]]-1</f>
        <v>5.0507364804513788E-2</v>
      </c>
      <c r="H984" s="6" t="e">
        <f>VLOOKUP(otazka5_1[[#This Row],[year]],'otazka5-3'!A:D,4,FALSE)</f>
        <v>#N/A</v>
      </c>
      <c r="I984" s="11" t="e">
        <f>otazka5_1[[#This Row],[difference_food]]</f>
        <v>#N/A</v>
      </c>
      <c r="J984" s="11" t="e">
        <f>otazka5_1[[#This Row],[difference_food]]-otazka5_1[[#This Row],[difference]]</f>
        <v>#N/A</v>
      </c>
    </row>
    <row r="985" spans="1:10" hidden="1" x14ac:dyDescent="0.3">
      <c r="A985">
        <v>1966</v>
      </c>
      <c r="B985">
        <v>161294134644.03433</v>
      </c>
      <c r="C985">
        <v>204227147</v>
      </c>
      <c r="D985" t="str">
        <f>_xlfn.CONCAT(otazka5_1[[#This Row],[year]],otazka5_1[[#This Row],[region_in_world]])</f>
        <v>1966Southeast Asia</v>
      </c>
      <c r="E985" t="s">
        <v>88</v>
      </c>
      <c r="F985">
        <f>VLOOKUP(otazka5_1[[#This Row],[compare_value]],'otazka5-2'!B:C,2,FALSE)</f>
        <v>167894068886.47992</v>
      </c>
      <c r="G985" s="6">
        <f>otazka5_1[[#This Row],[sum_GDP_prev_year]]/otazka5_1[[#This Row],[sum_GDP]]-1</f>
        <v>4.0918625199925618E-2</v>
      </c>
      <c r="H985" s="6" t="e">
        <f>VLOOKUP(otazka5_1[[#This Row],[year]],'otazka5-3'!A:D,4,FALSE)</f>
        <v>#N/A</v>
      </c>
      <c r="I985" s="11" t="e">
        <f>otazka5_1[[#This Row],[difference_food]]</f>
        <v>#N/A</v>
      </c>
      <c r="J985" s="11" t="e">
        <f>otazka5_1[[#This Row],[difference_food]]-otazka5_1[[#This Row],[difference]]</f>
        <v>#N/A</v>
      </c>
    </row>
    <row r="986" spans="1:10" hidden="1" x14ac:dyDescent="0.3">
      <c r="A986">
        <v>1967</v>
      </c>
      <c r="B986">
        <v>167894068886.47992</v>
      </c>
      <c r="C986">
        <v>209902325</v>
      </c>
      <c r="D986" t="str">
        <f>_xlfn.CONCAT(otazka5_1[[#This Row],[year]],otazka5_1[[#This Row],[region_in_world]])</f>
        <v>1967Southeast Asia</v>
      </c>
      <c r="E986" t="s">
        <v>88</v>
      </c>
      <c r="F986">
        <f>VLOOKUP(otazka5_1[[#This Row],[compare_value]],'otazka5-2'!B:C,2,FALSE)</f>
        <v>182813643683.20407</v>
      </c>
      <c r="G986" s="6">
        <f>otazka5_1[[#This Row],[sum_GDP_prev_year]]/otazka5_1[[#This Row],[sum_GDP]]-1</f>
        <v>8.8863024737412699E-2</v>
      </c>
      <c r="H986" s="6" t="e">
        <f>VLOOKUP(otazka5_1[[#This Row],[year]],'otazka5-3'!A:D,4,FALSE)</f>
        <v>#N/A</v>
      </c>
      <c r="I986" s="11" t="e">
        <f>otazka5_1[[#This Row],[difference_food]]</f>
        <v>#N/A</v>
      </c>
      <c r="J986" s="11" t="e">
        <f>otazka5_1[[#This Row],[difference_food]]-otazka5_1[[#This Row],[difference]]</f>
        <v>#N/A</v>
      </c>
    </row>
    <row r="987" spans="1:10" hidden="1" x14ac:dyDescent="0.3">
      <c r="A987">
        <v>1968</v>
      </c>
      <c r="B987">
        <v>182813643683.20407</v>
      </c>
      <c r="C987">
        <v>215691769</v>
      </c>
      <c r="D987" t="str">
        <f>_xlfn.CONCAT(otazka5_1[[#This Row],[year]],otazka5_1[[#This Row],[region_in_world]])</f>
        <v>1968Southeast Asia</v>
      </c>
      <c r="E987" t="s">
        <v>88</v>
      </c>
      <c r="F987">
        <f>VLOOKUP(otazka5_1[[#This Row],[compare_value]],'otazka5-2'!B:C,2,FALSE)</f>
        <v>194524727431.15952</v>
      </c>
      <c r="G987" s="6">
        <f>otazka5_1[[#This Row],[sum_GDP_prev_year]]/otazka5_1[[#This Row],[sum_GDP]]-1</f>
        <v>6.4060228284982257E-2</v>
      </c>
      <c r="H987" s="6" t="e">
        <f>VLOOKUP(otazka5_1[[#This Row],[year]],'otazka5-3'!A:D,4,FALSE)</f>
        <v>#N/A</v>
      </c>
      <c r="I987" s="11" t="e">
        <f>otazka5_1[[#This Row],[difference_food]]</f>
        <v>#N/A</v>
      </c>
      <c r="J987" s="11" t="e">
        <f>otazka5_1[[#This Row],[difference_food]]-otazka5_1[[#This Row],[difference]]</f>
        <v>#N/A</v>
      </c>
    </row>
    <row r="988" spans="1:10" hidden="1" x14ac:dyDescent="0.3">
      <c r="A988">
        <v>1969</v>
      </c>
      <c r="B988">
        <v>194524727431.15952</v>
      </c>
      <c r="C988">
        <v>221599711</v>
      </c>
      <c r="D988" t="str">
        <f>_xlfn.CONCAT(otazka5_1[[#This Row],[year]],otazka5_1[[#This Row],[region_in_world]])</f>
        <v>1969Southeast Asia</v>
      </c>
      <c r="E988" t="s">
        <v>88</v>
      </c>
      <c r="F988">
        <f>VLOOKUP(otazka5_1[[#This Row],[compare_value]],'otazka5-2'!B:C,2,FALSE)</f>
        <v>209067698013.57758</v>
      </c>
      <c r="G988" s="6">
        <f>otazka5_1[[#This Row],[sum_GDP_prev_year]]/otazka5_1[[#This Row],[sum_GDP]]-1</f>
        <v>7.4761552294500433E-2</v>
      </c>
      <c r="H988" s="6" t="e">
        <f>VLOOKUP(otazka5_1[[#This Row],[year]],'otazka5-3'!A:D,4,FALSE)</f>
        <v>#N/A</v>
      </c>
      <c r="I988" s="11" t="e">
        <f>otazka5_1[[#This Row],[difference_food]]</f>
        <v>#N/A</v>
      </c>
      <c r="J988" s="11" t="e">
        <f>otazka5_1[[#This Row],[difference_food]]-otazka5_1[[#This Row],[difference]]</f>
        <v>#N/A</v>
      </c>
    </row>
    <row r="989" spans="1:10" hidden="1" x14ac:dyDescent="0.3">
      <c r="A989">
        <v>1970</v>
      </c>
      <c r="B989">
        <v>209067698013.57758</v>
      </c>
      <c r="C989">
        <v>227628996</v>
      </c>
      <c r="D989" t="str">
        <f>_xlfn.CONCAT(otazka5_1[[#This Row],[year]],otazka5_1[[#This Row],[region_in_world]])</f>
        <v>1970Southeast Asia</v>
      </c>
      <c r="E989" t="s">
        <v>88</v>
      </c>
      <c r="F989">
        <f>VLOOKUP(otazka5_1[[#This Row],[compare_value]],'otazka5-2'!B:C,2,FALSE)</f>
        <v>223524959280.42819</v>
      </c>
      <c r="G989" s="6">
        <f>otazka5_1[[#This Row],[sum_GDP_prev_year]]/otazka5_1[[#This Row],[sum_GDP]]-1</f>
        <v>6.9151099879196654E-2</v>
      </c>
      <c r="H989" s="6" t="e">
        <f>VLOOKUP(otazka5_1[[#This Row],[year]],'otazka5-3'!A:D,4,FALSE)</f>
        <v>#N/A</v>
      </c>
      <c r="I989" s="11" t="e">
        <f>otazka5_1[[#This Row],[difference_food]]</f>
        <v>#N/A</v>
      </c>
      <c r="J989" s="11" t="e">
        <f>otazka5_1[[#This Row],[difference_food]]-otazka5_1[[#This Row],[difference]]</f>
        <v>#N/A</v>
      </c>
    </row>
    <row r="990" spans="1:10" hidden="1" x14ac:dyDescent="0.3">
      <c r="A990">
        <v>1971</v>
      </c>
      <c r="B990">
        <v>223524959280.42819</v>
      </c>
      <c r="C990">
        <v>233782187</v>
      </c>
      <c r="D990" t="str">
        <f>_xlfn.CONCAT(otazka5_1[[#This Row],[year]],otazka5_1[[#This Row],[region_in_world]])</f>
        <v>1971Southeast Asia</v>
      </c>
      <c r="E990" t="s">
        <v>88</v>
      </c>
      <c r="F990">
        <f>VLOOKUP(otazka5_1[[#This Row],[compare_value]],'otazka5-2'!B:C,2,FALSE)</f>
        <v>238786260175.26791</v>
      </c>
      <c r="G990" s="6">
        <f>otazka5_1[[#This Row],[sum_GDP_prev_year]]/otazka5_1[[#This Row],[sum_GDP]]-1</f>
        <v>6.8275600827616412E-2</v>
      </c>
      <c r="H990" s="6" t="e">
        <f>VLOOKUP(otazka5_1[[#This Row],[year]],'otazka5-3'!A:D,4,FALSE)</f>
        <v>#N/A</v>
      </c>
      <c r="I990" s="11" t="e">
        <f>otazka5_1[[#This Row],[difference_food]]</f>
        <v>#N/A</v>
      </c>
      <c r="J990" s="11" t="e">
        <f>otazka5_1[[#This Row],[difference_food]]-otazka5_1[[#This Row],[difference]]</f>
        <v>#N/A</v>
      </c>
    </row>
    <row r="991" spans="1:10" hidden="1" x14ac:dyDescent="0.3">
      <c r="A991">
        <v>1972</v>
      </c>
      <c r="B991">
        <v>238786260175.26791</v>
      </c>
      <c r="C991">
        <v>240046080</v>
      </c>
      <c r="D991" t="str">
        <f>_xlfn.CONCAT(otazka5_1[[#This Row],[year]],otazka5_1[[#This Row],[region_in_world]])</f>
        <v>1972Southeast Asia</v>
      </c>
      <c r="E991" t="s">
        <v>88</v>
      </c>
      <c r="F991">
        <f>VLOOKUP(otazka5_1[[#This Row],[compare_value]],'otazka5-2'!B:C,2,FALSE)</f>
        <v>260254892165.20905</v>
      </c>
      <c r="G991" s="6">
        <f>otazka5_1[[#This Row],[sum_GDP_prev_year]]/otazka5_1[[#This Row],[sum_GDP]]-1</f>
        <v>8.9907317004685572E-2</v>
      </c>
      <c r="H991" s="6" t="e">
        <f>VLOOKUP(otazka5_1[[#This Row],[year]],'otazka5-3'!A:D,4,FALSE)</f>
        <v>#N/A</v>
      </c>
      <c r="I991" s="11" t="e">
        <f>otazka5_1[[#This Row],[difference_food]]</f>
        <v>#N/A</v>
      </c>
      <c r="J991" s="11" t="e">
        <f>otazka5_1[[#This Row],[difference_food]]-otazka5_1[[#This Row],[difference]]</f>
        <v>#N/A</v>
      </c>
    </row>
    <row r="992" spans="1:10" hidden="1" x14ac:dyDescent="0.3">
      <c r="A992">
        <v>1973</v>
      </c>
      <c r="B992">
        <v>260254892165.20905</v>
      </c>
      <c r="C992">
        <v>246405839</v>
      </c>
      <c r="D992" t="str">
        <f>_xlfn.CONCAT(otazka5_1[[#This Row],[year]],otazka5_1[[#This Row],[region_in_world]])</f>
        <v>1973Southeast Asia</v>
      </c>
      <c r="E992" t="s">
        <v>88</v>
      </c>
      <c r="F992">
        <f>VLOOKUP(otazka5_1[[#This Row],[compare_value]],'otazka5-2'!B:C,2,FALSE)</f>
        <v>276285290372.46875</v>
      </c>
      <c r="G992" s="6">
        <f>otazka5_1[[#This Row],[sum_GDP_prev_year]]/otazka5_1[[#This Row],[sum_GDP]]-1</f>
        <v>6.1594992793002623E-2</v>
      </c>
      <c r="H992" s="6" t="e">
        <f>VLOOKUP(otazka5_1[[#This Row],[year]],'otazka5-3'!A:D,4,FALSE)</f>
        <v>#N/A</v>
      </c>
      <c r="I992" s="11" t="e">
        <f>otazka5_1[[#This Row],[difference_food]]</f>
        <v>#N/A</v>
      </c>
      <c r="J992" s="11" t="e">
        <f>otazka5_1[[#This Row],[difference_food]]-otazka5_1[[#This Row],[difference]]</f>
        <v>#N/A</v>
      </c>
    </row>
    <row r="993" spans="1:10" hidden="1" x14ac:dyDescent="0.3">
      <c r="A993">
        <v>1974</v>
      </c>
      <c r="B993">
        <v>276285290372.46875</v>
      </c>
      <c r="C993">
        <v>252838139</v>
      </c>
      <c r="D993" t="str">
        <f>_xlfn.CONCAT(otazka5_1[[#This Row],[year]],otazka5_1[[#This Row],[region_in_world]])</f>
        <v>1974Southeast Asia</v>
      </c>
      <c r="E993" t="s">
        <v>88</v>
      </c>
      <c r="F993">
        <f>VLOOKUP(otazka5_1[[#This Row],[compare_value]],'otazka5-2'!B:C,2,FALSE)</f>
        <v>288866879270.73126</v>
      </c>
      <c r="G993" s="6">
        <f>otazka5_1[[#This Row],[sum_GDP_prev_year]]/otazka5_1[[#This Row],[sum_GDP]]-1</f>
        <v>4.5538395769463058E-2</v>
      </c>
      <c r="H993" s="6" t="e">
        <f>VLOOKUP(otazka5_1[[#This Row],[year]],'otazka5-3'!A:D,4,FALSE)</f>
        <v>#N/A</v>
      </c>
      <c r="I993" s="11" t="e">
        <f>otazka5_1[[#This Row],[difference_food]]</f>
        <v>#N/A</v>
      </c>
      <c r="J993" s="11" t="e">
        <f>otazka5_1[[#This Row],[difference_food]]-otazka5_1[[#This Row],[difference]]</f>
        <v>#N/A</v>
      </c>
    </row>
    <row r="994" spans="1:10" hidden="1" x14ac:dyDescent="0.3">
      <c r="A994">
        <v>1975</v>
      </c>
      <c r="B994">
        <v>288866879270.73126</v>
      </c>
      <c r="C994">
        <v>259328660</v>
      </c>
      <c r="D994" t="str">
        <f>_xlfn.CONCAT(otazka5_1[[#This Row],[year]],otazka5_1[[#This Row],[region_in_world]])</f>
        <v>1975Southeast Asia</v>
      </c>
      <c r="E994" t="s">
        <v>88</v>
      </c>
      <c r="F994">
        <f>VLOOKUP(otazka5_1[[#This Row],[compare_value]],'otazka5-2'!B:C,2,FALSE)</f>
        <v>312551522897.9024</v>
      </c>
      <c r="G994" s="6">
        <f>otazka5_1[[#This Row],[sum_GDP_prev_year]]/otazka5_1[[#This Row],[sum_GDP]]-1</f>
        <v>8.1991551565084198E-2</v>
      </c>
      <c r="H994" s="6" t="e">
        <f>VLOOKUP(otazka5_1[[#This Row],[year]],'otazka5-3'!A:D,4,FALSE)</f>
        <v>#N/A</v>
      </c>
      <c r="I994" s="11" t="e">
        <f>otazka5_1[[#This Row],[difference_food]]</f>
        <v>#N/A</v>
      </c>
      <c r="J994" s="11" t="e">
        <f>otazka5_1[[#This Row],[difference_food]]-otazka5_1[[#This Row],[difference]]</f>
        <v>#N/A</v>
      </c>
    </row>
    <row r="995" spans="1:10" hidden="1" x14ac:dyDescent="0.3">
      <c r="A995">
        <v>1976</v>
      </c>
      <c r="B995">
        <v>312551522897.9024</v>
      </c>
      <c r="C995">
        <v>265867204</v>
      </c>
      <c r="D995" t="str">
        <f>_xlfn.CONCAT(otazka5_1[[#This Row],[year]],otazka5_1[[#This Row],[region_in_world]])</f>
        <v>1976Southeast Asia</v>
      </c>
      <c r="E995" t="s">
        <v>88</v>
      </c>
      <c r="F995">
        <f>VLOOKUP(otazka5_1[[#This Row],[compare_value]],'otazka5-2'!B:C,2,FALSE)</f>
        <v>337393499040.92932</v>
      </c>
      <c r="G995" s="6">
        <f>otazka5_1[[#This Row],[sum_GDP_prev_year]]/otazka5_1[[#This Row],[sum_GDP]]-1</f>
        <v>7.9481219328890518E-2</v>
      </c>
      <c r="H995" s="6" t="e">
        <f>VLOOKUP(otazka5_1[[#This Row],[year]],'otazka5-3'!A:D,4,FALSE)</f>
        <v>#N/A</v>
      </c>
      <c r="I995" s="11" t="e">
        <f>otazka5_1[[#This Row],[difference_food]]</f>
        <v>#N/A</v>
      </c>
      <c r="J995" s="11" t="e">
        <f>otazka5_1[[#This Row],[difference_food]]-otazka5_1[[#This Row],[difference]]</f>
        <v>#N/A</v>
      </c>
    </row>
    <row r="996" spans="1:10" hidden="1" x14ac:dyDescent="0.3">
      <c r="A996">
        <v>1977</v>
      </c>
      <c r="B996">
        <v>337393499040.92932</v>
      </c>
      <c r="C996">
        <v>272455736</v>
      </c>
      <c r="D996" t="str">
        <f>_xlfn.CONCAT(otazka5_1[[#This Row],[year]],otazka5_1[[#This Row],[region_in_world]])</f>
        <v>1977Southeast Asia</v>
      </c>
      <c r="E996" t="s">
        <v>88</v>
      </c>
      <c r="F996">
        <f>VLOOKUP(otazka5_1[[#This Row],[compare_value]],'otazka5-2'!B:C,2,FALSE)</f>
        <v>361209056776.23077</v>
      </c>
      <c r="G996" s="6">
        <f>otazka5_1[[#This Row],[sum_GDP_prev_year]]/otazka5_1[[#This Row],[sum_GDP]]-1</f>
        <v>7.0586889797815466E-2</v>
      </c>
      <c r="H996" s="6" t="e">
        <f>VLOOKUP(otazka5_1[[#This Row],[year]],'otazka5-3'!A:D,4,FALSE)</f>
        <v>#N/A</v>
      </c>
      <c r="I996" s="11" t="e">
        <f>otazka5_1[[#This Row],[difference_food]]</f>
        <v>#N/A</v>
      </c>
      <c r="J996" s="11" t="e">
        <f>otazka5_1[[#This Row],[difference_food]]-otazka5_1[[#This Row],[difference]]</f>
        <v>#N/A</v>
      </c>
    </row>
    <row r="997" spans="1:10" hidden="1" x14ac:dyDescent="0.3">
      <c r="A997">
        <v>1978</v>
      </c>
      <c r="B997">
        <v>361209056776.23077</v>
      </c>
      <c r="C997">
        <v>279098513</v>
      </c>
      <c r="D997" t="str">
        <f>_xlfn.CONCAT(otazka5_1[[#This Row],[year]],otazka5_1[[#This Row],[region_in_world]])</f>
        <v>1978Southeast Asia</v>
      </c>
      <c r="E997" t="s">
        <v>88</v>
      </c>
      <c r="F997">
        <f>VLOOKUP(otazka5_1[[#This Row],[compare_value]],'otazka5-2'!B:C,2,FALSE)</f>
        <v>386489545913.02942</v>
      </c>
      <c r="G997" s="6">
        <f>otazka5_1[[#This Row],[sum_GDP_prev_year]]/otazka5_1[[#This Row],[sum_GDP]]-1</f>
        <v>6.998852510074216E-2</v>
      </c>
      <c r="H997" s="6" t="e">
        <f>VLOOKUP(otazka5_1[[#This Row],[year]],'otazka5-3'!A:D,4,FALSE)</f>
        <v>#N/A</v>
      </c>
      <c r="I997" s="11" t="e">
        <f>otazka5_1[[#This Row],[difference_food]]</f>
        <v>#N/A</v>
      </c>
      <c r="J997" s="11" t="e">
        <f>otazka5_1[[#This Row],[difference_food]]-otazka5_1[[#This Row],[difference]]</f>
        <v>#N/A</v>
      </c>
    </row>
    <row r="998" spans="1:10" hidden="1" x14ac:dyDescent="0.3">
      <c r="A998">
        <v>1979</v>
      </c>
      <c r="B998">
        <v>386489545913.02942</v>
      </c>
      <c r="C998">
        <v>285816370</v>
      </c>
      <c r="D998" t="str">
        <f>_xlfn.CONCAT(otazka5_1[[#This Row],[year]],otazka5_1[[#This Row],[region_in_world]])</f>
        <v>1979Southeast Asia</v>
      </c>
      <c r="E998" t="s">
        <v>88</v>
      </c>
      <c r="F998">
        <f>VLOOKUP(otazka5_1[[#This Row],[compare_value]],'otazka5-2'!B:C,2,FALSE)</f>
        <v>416860914226.68878</v>
      </c>
      <c r="G998" s="6">
        <f>otazka5_1[[#This Row],[sum_GDP_prev_year]]/otazka5_1[[#This Row],[sum_GDP]]-1</f>
        <v>7.8582638611637279E-2</v>
      </c>
      <c r="H998" s="6" t="e">
        <f>VLOOKUP(otazka5_1[[#This Row],[year]],'otazka5-3'!A:D,4,FALSE)</f>
        <v>#N/A</v>
      </c>
      <c r="I998" s="11" t="e">
        <f>otazka5_1[[#This Row],[difference_food]]</f>
        <v>#N/A</v>
      </c>
      <c r="J998" s="11" t="e">
        <f>otazka5_1[[#This Row],[difference_food]]-otazka5_1[[#This Row],[difference]]</f>
        <v>#N/A</v>
      </c>
    </row>
    <row r="999" spans="1:10" hidden="1" x14ac:dyDescent="0.3">
      <c r="A999">
        <v>1980</v>
      </c>
      <c r="B999">
        <v>416860914226.68878</v>
      </c>
      <c r="C999">
        <v>292616393</v>
      </c>
      <c r="D999" t="str">
        <f>_xlfn.CONCAT(otazka5_1[[#This Row],[year]],otazka5_1[[#This Row],[region_in_world]])</f>
        <v>1980Southeast Asia</v>
      </c>
      <c r="E999" t="s">
        <v>88</v>
      </c>
      <c r="F999">
        <f>VLOOKUP(otazka5_1[[#This Row],[compare_value]],'otazka5-2'!B:C,2,FALSE)</f>
        <v>445200302734.49451</v>
      </c>
      <c r="G999" s="6">
        <f>otazka5_1[[#This Row],[sum_GDP_prev_year]]/otazka5_1[[#This Row],[sum_GDP]]-1</f>
        <v>6.7982839217194613E-2</v>
      </c>
      <c r="H999" s="6" t="e">
        <f>VLOOKUP(otazka5_1[[#This Row],[year]],'otazka5-3'!A:D,4,FALSE)</f>
        <v>#N/A</v>
      </c>
      <c r="I999" s="11" t="e">
        <f>otazka5_1[[#This Row],[difference_food]]</f>
        <v>#N/A</v>
      </c>
      <c r="J999" s="11" t="e">
        <f>otazka5_1[[#This Row],[difference_food]]-otazka5_1[[#This Row],[difference]]</f>
        <v>#N/A</v>
      </c>
    </row>
    <row r="1000" spans="1:10" hidden="1" x14ac:dyDescent="0.3">
      <c r="A1000">
        <v>1981</v>
      </c>
      <c r="B1000">
        <v>445200302734.49451</v>
      </c>
      <c r="C1000">
        <v>299580682</v>
      </c>
      <c r="D1000" t="str">
        <f>_xlfn.CONCAT(otazka5_1[[#This Row],[year]],otazka5_1[[#This Row],[region_in_world]])</f>
        <v>1981Southeast Asia</v>
      </c>
      <c r="E1000" t="s">
        <v>88</v>
      </c>
      <c r="F1000">
        <f>VLOOKUP(otazka5_1[[#This Row],[compare_value]],'otazka5-2'!B:C,2,FALSE)</f>
        <v>462397687870.93335</v>
      </c>
      <c r="G1000" s="6">
        <f>otazka5_1[[#This Row],[sum_GDP_prev_year]]/otazka5_1[[#This Row],[sum_GDP]]-1</f>
        <v>3.8628421927859424E-2</v>
      </c>
      <c r="H1000" s="6" t="e">
        <f>VLOOKUP(otazka5_1[[#This Row],[year]],'otazka5-3'!A:D,4,FALSE)</f>
        <v>#N/A</v>
      </c>
      <c r="I1000" s="11" t="e">
        <f>otazka5_1[[#This Row],[difference_food]]</f>
        <v>#N/A</v>
      </c>
      <c r="J1000" s="11" t="e">
        <f>otazka5_1[[#This Row],[difference_food]]-otazka5_1[[#This Row],[difference]]</f>
        <v>#N/A</v>
      </c>
    </row>
    <row r="1001" spans="1:10" hidden="1" x14ac:dyDescent="0.3">
      <c r="A1001">
        <v>1982</v>
      </c>
      <c r="B1001">
        <v>462397687870.93335</v>
      </c>
      <c r="C1001">
        <v>306599642</v>
      </c>
      <c r="D1001" t="str">
        <f>_xlfn.CONCAT(otazka5_1[[#This Row],[year]],otazka5_1[[#This Row],[region_in_world]])</f>
        <v>1982Southeast Asia</v>
      </c>
      <c r="E1001" t="s">
        <v>88</v>
      </c>
      <c r="F1001">
        <f>VLOOKUP(otazka5_1[[#This Row],[compare_value]],'otazka5-2'!B:C,2,FALSE)</f>
        <v>483530813388.97668</v>
      </c>
      <c r="G1001" s="6">
        <f>otazka5_1[[#This Row],[sum_GDP_prev_year]]/otazka5_1[[#This Row],[sum_GDP]]-1</f>
        <v>4.5703354649865968E-2</v>
      </c>
      <c r="H1001" s="6" t="e">
        <f>VLOOKUP(otazka5_1[[#This Row],[year]],'otazka5-3'!A:D,4,FALSE)</f>
        <v>#N/A</v>
      </c>
      <c r="I1001" s="11" t="e">
        <f>otazka5_1[[#This Row],[difference_food]]</f>
        <v>#N/A</v>
      </c>
      <c r="J1001" s="11" t="e">
        <f>otazka5_1[[#This Row],[difference_food]]-otazka5_1[[#This Row],[difference]]</f>
        <v>#N/A</v>
      </c>
    </row>
    <row r="1002" spans="1:10" hidden="1" x14ac:dyDescent="0.3">
      <c r="A1002">
        <v>1983</v>
      </c>
      <c r="B1002">
        <v>483530813388.97668</v>
      </c>
      <c r="C1002">
        <v>313584375</v>
      </c>
      <c r="D1002" t="str">
        <f>_xlfn.CONCAT(otazka5_1[[#This Row],[year]],otazka5_1[[#This Row],[region_in_world]])</f>
        <v>1983Southeast Asia</v>
      </c>
      <c r="E1002" t="s">
        <v>88</v>
      </c>
      <c r="F1002">
        <f>VLOOKUP(otazka5_1[[#This Row],[compare_value]],'otazka5-2'!B:C,2,FALSE)</f>
        <v>528344382890.47717</v>
      </c>
      <c r="G1002" s="6">
        <f>otazka5_1[[#This Row],[sum_GDP_prev_year]]/otazka5_1[[#This Row],[sum_GDP]]-1</f>
        <v>9.267986291796082E-2</v>
      </c>
      <c r="H1002" s="6" t="e">
        <f>VLOOKUP(otazka5_1[[#This Row],[year]],'otazka5-3'!A:D,4,FALSE)</f>
        <v>#N/A</v>
      </c>
      <c r="I1002" s="11" t="e">
        <f>otazka5_1[[#This Row],[difference_food]]</f>
        <v>#N/A</v>
      </c>
      <c r="J1002" s="11" t="e">
        <f>otazka5_1[[#This Row],[difference_food]]-otazka5_1[[#This Row],[difference]]</f>
        <v>#N/A</v>
      </c>
    </row>
    <row r="1003" spans="1:10" hidden="1" x14ac:dyDescent="0.3">
      <c r="A1003">
        <v>1984</v>
      </c>
      <c r="B1003">
        <v>528344382890.47717</v>
      </c>
      <c r="C1003">
        <v>383710255</v>
      </c>
      <c r="D1003" t="str">
        <f>_xlfn.CONCAT(otazka5_1[[#This Row],[year]],otazka5_1[[#This Row],[region_in_world]])</f>
        <v>1984Southeast Asia</v>
      </c>
      <c r="E1003" t="s">
        <v>88</v>
      </c>
      <c r="F1003">
        <f>VLOOKUP(otazka5_1[[#This Row],[compare_value]],'otazka5-2'!B:C,2,FALSE)</f>
        <v>531849741536.14471</v>
      </c>
      <c r="G1003" s="6">
        <f>otazka5_1[[#This Row],[sum_GDP_prev_year]]/otazka5_1[[#This Row],[sum_GDP]]-1</f>
        <v>6.6346094690934443E-3</v>
      </c>
      <c r="H1003" s="6" t="e">
        <f>VLOOKUP(otazka5_1[[#This Row],[year]],'otazka5-3'!A:D,4,FALSE)</f>
        <v>#N/A</v>
      </c>
      <c r="I1003" s="11" t="e">
        <f>otazka5_1[[#This Row],[difference_food]]</f>
        <v>#N/A</v>
      </c>
      <c r="J1003" s="11" t="e">
        <f>otazka5_1[[#This Row],[difference_food]]-otazka5_1[[#This Row],[difference]]</f>
        <v>#N/A</v>
      </c>
    </row>
    <row r="1004" spans="1:10" hidden="1" x14ac:dyDescent="0.3">
      <c r="A1004">
        <v>1985</v>
      </c>
      <c r="B1004">
        <v>531849741536.14471</v>
      </c>
      <c r="C1004">
        <v>392181778</v>
      </c>
      <c r="D1004" t="str">
        <f>_xlfn.CONCAT(otazka5_1[[#This Row],[year]],otazka5_1[[#This Row],[region_in_world]])</f>
        <v>1985Southeast Asia</v>
      </c>
      <c r="E1004" t="s">
        <v>88</v>
      </c>
      <c r="F1004">
        <f>VLOOKUP(otazka5_1[[#This Row],[compare_value]],'otazka5-2'!B:C,2,FALSE)</f>
        <v>554720980117.53418</v>
      </c>
      <c r="G1004" s="6">
        <f>otazka5_1[[#This Row],[sum_GDP_prev_year]]/otazka5_1[[#This Row],[sum_GDP]]-1</f>
        <v>4.3003195818672957E-2</v>
      </c>
      <c r="H1004" s="6" t="e">
        <f>VLOOKUP(otazka5_1[[#This Row],[year]],'otazka5-3'!A:D,4,FALSE)</f>
        <v>#N/A</v>
      </c>
      <c r="I1004" s="11" t="e">
        <f>otazka5_1[[#This Row],[difference_food]]</f>
        <v>#N/A</v>
      </c>
      <c r="J1004" s="11" t="e">
        <f>otazka5_1[[#This Row],[difference_food]]-otazka5_1[[#This Row],[difference]]</f>
        <v>#N/A</v>
      </c>
    </row>
    <row r="1005" spans="1:10" hidden="1" x14ac:dyDescent="0.3">
      <c r="A1005">
        <v>1986</v>
      </c>
      <c r="B1005">
        <v>554720980117.53418</v>
      </c>
      <c r="C1005">
        <v>400673394</v>
      </c>
      <c r="D1005" t="str">
        <f>_xlfn.CONCAT(otazka5_1[[#This Row],[year]],otazka5_1[[#This Row],[region_in_world]])</f>
        <v>1986Southeast Asia</v>
      </c>
      <c r="E1005" t="s">
        <v>88</v>
      </c>
      <c r="F1005">
        <f>VLOOKUP(otazka5_1[[#This Row],[compare_value]],'otazka5-2'!B:C,2,FALSE)</f>
        <v>587372736526.26392</v>
      </c>
      <c r="G1005" s="6">
        <f>otazka5_1[[#This Row],[sum_GDP_prev_year]]/otazka5_1[[#This Row],[sum_GDP]]-1</f>
        <v>5.8861585516039927E-2</v>
      </c>
      <c r="H1005" s="6" t="e">
        <f>VLOOKUP(otazka5_1[[#This Row],[year]],'otazka5-3'!A:D,4,FALSE)</f>
        <v>#N/A</v>
      </c>
      <c r="I1005" s="11" t="e">
        <f>otazka5_1[[#This Row],[difference_food]]</f>
        <v>#N/A</v>
      </c>
      <c r="J1005" s="11" t="e">
        <f>otazka5_1[[#This Row],[difference_food]]-otazka5_1[[#This Row],[difference]]</f>
        <v>#N/A</v>
      </c>
    </row>
    <row r="1006" spans="1:10" hidden="1" x14ac:dyDescent="0.3">
      <c r="A1006">
        <v>1987</v>
      </c>
      <c r="B1006">
        <v>587372736526.26392</v>
      </c>
      <c r="C1006">
        <v>409221110</v>
      </c>
      <c r="D1006" t="str">
        <f>_xlfn.CONCAT(otazka5_1[[#This Row],[year]],otazka5_1[[#This Row],[region_in_world]])</f>
        <v>1987Southeast Asia</v>
      </c>
      <c r="E1006" t="s">
        <v>88</v>
      </c>
      <c r="F1006">
        <f>VLOOKUP(otazka5_1[[#This Row],[compare_value]],'otazka5-2'!B:C,2,FALSE)</f>
        <v>633271683968.91553</v>
      </c>
      <c r="G1006" s="6">
        <f>otazka5_1[[#This Row],[sum_GDP_prev_year]]/otazka5_1[[#This Row],[sum_GDP]]-1</f>
        <v>7.814279517653322E-2</v>
      </c>
      <c r="H1006" s="6" t="e">
        <f>VLOOKUP(otazka5_1[[#This Row],[year]],'otazka5-3'!A:D,4,FALSE)</f>
        <v>#N/A</v>
      </c>
      <c r="I1006" s="11" t="e">
        <f>otazka5_1[[#This Row],[difference_food]]</f>
        <v>#N/A</v>
      </c>
      <c r="J1006" s="11" t="e">
        <f>otazka5_1[[#This Row],[difference_food]]-otazka5_1[[#This Row],[difference]]</f>
        <v>#N/A</v>
      </c>
    </row>
    <row r="1007" spans="1:10" hidden="1" x14ac:dyDescent="0.3">
      <c r="A1007">
        <v>1988</v>
      </c>
      <c r="B1007">
        <v>633271683968.91553</v>
      </c>
      <c r="C1007">
        <v>417757952</v>
      </c>
      <c r="D1007" t="str">
        <f>_xlfn.CONCAT(otazka5_1[[#This Row],[year]],otazka5_1[[#This Row],[region_in_world]])</f>
        <v>1988Southeast Asia</v>
      </c>
      <c r="E1007" t="s">
        <v>88</v>
      </c>
      <c r="F1007">
        <f>VLOOKUP(otazka5_1[[#This Row],[compare_value]],'otazka5-2'!B:C,2,FALSE)</f>
        <v>687175005257.92944</v>
      </c>
      <c r="G1007" s="6">
        <f>otazka5_1[[#This Row],[sum_GDP_prev_year]]/otazka5_1[[#This Row],[sum_GDP]]-1</f>
        <v>8.5118792855515935E-2</v>
      </c>
      <c r="H1007" s="6" t="e">
        <f>VLOOKUP(otazka5_1[[#This Row],[year]],'otazka5-3'!A:D,4,FALSE)</f>
        <v>#N/A</v>
      </c>
      <c r="I1007" s="11" t="e">
        <f>otazka5_1[[#This Row],[difference_food]]</f>
        <v>#N/A</v>
      </c>
      <c r="J1007" s="11" t="e">
        <f>otazka5_1[[#This Row],[difference_food]]-otazka5_1[[#This Row],[difference]]</f>
        <v>#N/A</v>
      </c>
    </row>
    <row r="1008" spans="1:10" hidden="1" x14ac:dyDescent="0.3">
      <c r="A1008">
        <v>1989</v>
      </c>
      <c r="B1008">
        <v>687175005257.92944</v>
      </c>
      <c r="C1008">
        <v>426202461</v>
      </c>
      <c r="D1008" t="str">
        <f>_xlfn.CONCAT(otazka5_1[[#This Row],[year]],otazka5_1[[#This Row],[region_in_world]])</f>
        <v>1989Southeast Asia</v>
      </c>
      <c r="E1008" t="s">
        <v>88</v>
      </c>
      <c r="F1008">
        <f>VLOOKUP(otazka5_1[[#This Row],[compare_value]],'otazka5-2'!B:C,2,FALSE)</f>
        <v>739907820625.29968</v>
      </c>
      <c r="G1008" s="6">
        <f>otazka5_1[[#This Row],[sum_GDP_prev_year]]/otazka5_1[[#This Row],[sum_GDP]]-1</f>
        <v>7.6738552717843911E-2</v>
      </c>
      <c r="H1008" s="6" t="e">
        <f>VLOOKUP(otazka5_1[[#This Row],[year]],'otazka5-3'!A:D,4,FALSE)</f>
        <v>#N/A</v>
      </c>
      <c r="I1008" s="11" t="e">
        <f>otazka5_1[[#This Row],[difference_food]]</f>
        <v>#N/A</v>
      </c>
      <c r="J1008" s="11" t="e">
        <f>otazka5_1[[#This Row],[difference_food]]-otazka5_1[[#This Row],[difference]]</f>
        <v>#N/A</v>
      </c>
    </row>
    <row r="1009" spans="1:10" hidden="1" x14ac:dyDescent="0.3">
      <c r="A1009">
        <v>1990</v>
      </c>
      <c r="B1009">
        <v>739907820625.29968</v>
      </c>
      <c r="C1009">
        <v>434526233</v>
      </c>
      <c r="D1009" t="str">
        <f>_xlfn.CONCAT(otazka5_1[[#This Row],[year]],otazka5_1[[#This Row],[region_in_world]])</f>
        <v>1990Southeast Asia</v>
      </c>
      <c r="E1009" t="s">
        <v>88</v>
      </c>
      <c r="F1009">
        <f>VLOOKUP(otazka5_1[[#This Row],[compare_value]],'otazka5-2'!B:C,2,FALSE)</f>
        <v>787069348150.30359</v>
      </c>
      <c r="G1009" s="6">
        <f>otazka5_1[[#This Row],[sum_GDP_prev_year]]/otazka5_1[[#This Row],[sum_GDP]]-1</f>
        <v>6.373973380244502E-2</v>
      </c>
      <c r="H1009" s="6" t="e">
        <f>VLOOKUP(otazka5_1[[#This Row],[year]],'otazka5-3'!A:D,4,FALSE)</f>
        <v>#N/A</v>
      </c>
      <c r="I1009" s="11" t="e">
        <f>otazka5_1[[#This Row],[difference_food]]</f>
        <v>#N/A</v>
      </c>
      <c r="J1009" s="11" t="e">
        <f>otazka5_1[[#This Row],[difference_food]]-otazka5_1[[#This Row],[difference]]</f>
        <v>#N/A</v>
      </c>
    </row>
    <row r="1010" spans="1:10" hidden="1" x14ac:dyDescent="0.3">
      <c r="A1010">
        <v>1991</v>
      </c>
      <c r="B1010">
        <v>787069348150.30359</v>
      </c>
      <c r="C1010">
        <v>442640559</v>
      </c>
      <c r="D1010" t="str">
        <f>_xlfn.CONCAT(otazka5_1[[#This Row],[year]],otazka5_1[[#This Row],[region_in_world]])</f>
        <v>1991Southeast Asia</v>
      </c>
      <c r="E1010" t="s">
        <v>88</v>
      </c>
      <c r="F1010">
        <f>VLOOKUP(otazka5_1[[#This Row],[compare_value]],'otazka5-2'!B:C,2,FALSE)</f>
        <v>837794087686.51904</v>
      </c>
      <c r="G1010" s="6">
        <f>otazka5_1[[#This Row],[sum_GDP_prev_year]]/otazka5_1[[#This Row],[sum_GDP]]-1</f>
        <v>6.4447611453074538E-2</v>
      </c>
      <c r="H1010" s="6" t="e">
        <f>VLOOKUP(otazka5_1[[#This Row],[year]],'otazka5-3'!A:D,4,FALSE)</f>
        <v>#N/A</v>
      </c>
      <c r="I1010" s="11" t="e">
        <f>otazka5_1[[#This Row],[difference_food]]</f>
        <v>#N/A</v>
      </c>
      <c r="J1010" s="11" t="e">
        <f>otazka5_1[[#This Row],[difference_food]]-otazka5_1[[#This Row],[difference]]</f>
        <v>#N/A</v>
      </c>
    </row>
    <row r="1011" spans="1:10" hidden="1" x14ac:dyDescent="0.3">
      <c r="A1011">
        <v>1992</v>
      </c>
      <c r="B1011">
        <v>837794087686.51904</v>
      </c>
      <c r="C1011">
        <v>450589813</v>
      </c>
      <c r="D1011" t="str">
        <f>_xlfn.CONCAT(otazka5_1[[#This Row],[year]],otazka5_1[[#This Row],[region_in_world]])</f>
        <v>1992Southeast Asia</v>
      </c>
      <c r="E1011" t="s">
        <v>88</v>
      </c>
      <c r="F1011">
        <f>VLOOKUP(otazka5_1[[#This Row],[compare_value]],'otazka5-2'!B:C,2,FALSE)</f>
        <v>903617066478.49072</v>
      </c>
      <c r="G1011" s="6">
        <f>otazka5_1[[#This Row],[sum_GDP_prev_year]]/otazka5_1[[#This Row],[sum_GDP]]-1</f>
        <v>7.8567012777250422E-2</v>
      </c>
      <c r="H1011" s="6" t="e">
        <f>VLOOKUP(otazka5_1[[#This Row],[year]],'otazka5-3'!A:D,4,FALSE)</f>
        <v>#N/A</v>
      </c>
      <c r="I1011" s="11" t="e">
        <f>otazka5_1[[#This Row],[difference_food]]</f>
        <v>#N/A</v>
      </c>
      <c r="J1011" s="11" t="e">
        <f>otazka5_1[[#This Row],[difference_food]]-otazka5_1[[#This Row],[difference]]</f>
        <v>#N/A</v>
      </c>
    </row>
    <row r="1012" spans="1:10" hidden="1" x14ac:dyDescent="0.3">
      <c r="A1012">
        <v>1993</v>
      </c>
      <c r="B1012">
        <v>903617066478.49072</v>
      </c>
      <c r="C1012">
        <v>468362206</v>
      </c>
      <c r="D1012" t="str">
        <f>_xlfn.CONCAT(otazka5_1[[#This Row],[year]],otazka5_1[[#This Row],[region_in_world]])</f>
        <v>1993Southeast Asia</v>
      </c>
      <c r="E1012" t="s">
        <v>88</v>
      </c>
      <c r="F1012">
        <f>VLOOKUP(otazka5_1[[#This Row],[compare_value]],'otazka5-2'!B:C,2,FALSE)</f>
        <v>972647058848.24414</v>
      </c>
      <c r="G1012" s="6">
        <f>otazka5_1[[#This Row],[sum_GDP_prev_year]]/otazka5_1[[#This Row],[sum_GDP]]-1</f>
        <v>7.639297101677367E-2</v>
      </c>
      <c r="H1012" s="6" t="e">
        <f>VLOOKUP(otazka5_1[[#This Row],[year]],'otazka5-3'!A:D,4,FALSE)</f>
        <v>#N/A</v>
      </c>
      <c r="I1012" s="11" t="e">
        <f>otazka5_1[[#This Row],[difference_food]]</f>
        <v>#N/A</v>
      </c>
      <c r="J1012" s="11" t="e">
        <f>otazka5_1[[#This Row],[difference_food]]-otazka5_1[[#This Row],[difference]]</f>
        <v>#N/A</v>
      </c>
    </row>
    <row r="1013" spans="1:10" hidden="1" x14ac:dyDescent="0.3">
      <c r="A1013">
        <v>1994</v>
      </c>
      <c r="B1013">
        <v>972647058848.24414</v>
      </c>
      <c r="C1013">
        <v>476458514</v>
      </c>
      <c r="D1013" t="str">
        <f>_xlfn.CONCAT(otazka5_1[[#This Row],[year]],otazka5_1[[#This Row],[region_in_world]])</f>
        <v>1994Southeast Asia</v>
      </c>
      <c r="E1013" t="s">
        <v>88</v>
      </c>
      <c r="F1013">
        <f>VLOOKUP(otazka5_1[[#This Row],[compare_value]],'otazka5-2'!B:C,2,FALSE)</f>
        <v>1050027643584.1904</v>
      </c>
      <c r="G1013" s="6">
        <f>otazka5_1[[#This Row],[sum_GDP_prev_year]]/otazka5_1[[#This Row],[sum_GDP]]-1</f>
        <v>7.9556694313738241E-2</v>
      </c>
      <c r="H1013" s="6" t="e">
        <f>VLOOKUP(otazka5_1[[#This Row],[year]],'otazka5-3'!A:D,4,FALSE)</f>
        <v>#N/A</v>
      </c>
      <c r="I1013" s="11" t="e">
        <f>otazka5_1[[#This Row],[difference_food]]</f>
        <v>#N/A</v>
      </c>
      <c r="J1013" s="11" t="e">
        <f>otazka5_1[[#This Row],[difference_food]]-otazka5_1[[#This Row],[difference]]</f>
        <v>#N/A</v>
      </c>
    </row>
    <row r="1014" spans="1:10" hidden="1" x14ac:dyDescent="0.3">
      <c r="A1014">
        <v>1995</v>
      </c>
      <c r="B1014">
        <v>1050027643584.1904</v>
      </c>
      <c r="C1014">
        <v>484512408</v>
      </c>
      <c r="D1014" t="str">
        <f>_xlfn.CONCAT(otazka5_1[[#This Row],[year]],otazka5_1[[#This Row],[region_in_world]])</f>
        <v>1995Southeast Asia</v>
      </c>
      <c r="E1014" t="s">
        <v>88</v>
      </c>
      <c r="F1014">
        <f>VLOOKUP(otazka5_1[[#This Row],[compare_value]],'otazka5-2'!B:C,2,FALSE)</f>
        <v>1128285035254.981</v>
      </c>
      <c r="G1014" s="6">
        <f>otazka5_1[[#This Row],[sum_GDP_prev_year]]/otazka5_1[[#This Row],[sum_GDP]]-1</f>
        <v>7.4528887071643846E-2</v>
      </c>
      <c r="H1014" s="6" t="e">
        <f>VLOOKUP(otazka5_1[[#This Row],[year]],'otazka5-3'!A:D,4,FALSE)</f>
        <v>#N/A</v>
      </c>
      <c r="I1014" s="11" t="e">
        <f>otazka5_1[[#This Row],[difference_food]]</f>
        <v>#N/A</v>
      </c>
      <c r="J1014" s="11" t="e">
        <f>otazka5_1[[#This Row],[difference_food]]-otazka5_1[[#This Row],[difference]]</f>
        <v>#N/A</v>
      </c>
    </row>
    <row r="1015" spans="1:10" hidden="1" x14ac:dyDescent="0.3">
      <c r="A1015">
        <v>1996</v>
      </c>
      <c r="B1015">
        <v>1128285035254.981</v>
      </c>
      <c r="C1015">
        <v>492576537</v>
      </c>
      <c r="D1015" t="str">
        <f>_xlfn.CONCAT(otazka5_1[[#This Row],[year]],otazka5_1[[#This Row],[region_in_world]])</f>
        <v>1996Southeast Asia</v>
      </c>
      <c r="E1015" t="s">
        <v>88</v>
      </c>
      <c r="F1015">
        <f>VLOOKUP(otazka5_1[[#This Row],[compare_value]],'otazka5-2'!B:C,2,FALSE)</f>
        <v>1174884052601.7771</v>
      </c>
      <c r="G1015" s="6">
        <f>otazka5_1[[#This Row],[sum_GDP_prev_year]]/otazka5_1[[#This Row],[sum_GDP]]-1</f>
        <v>4.1300749270564596E-2</v>
      </c>
      <c r="H1015" s="6" t="e">
        <f>VLOOKUP(otazka5_1[[#This Row],[year]],'otazka5-3'!A:D,4,FALSE)</f>
        <v>#N/A</v>
      </c>
      <c r="I1015" s="11" t="e">
        <f>otazka5_1[[#This Row],[difference_food]]</f>
        <v>#N/A</v>
      </c>
      <c r="J1015" s="11" t="e">
        <f>otazka5_1[[#This Row],[difference_food]]-otazka5_1[[#This Row],[difference]]</f>
        <v>#N/A</v>
      </c>
    </row>
    <row r="1016" spans="1:10" hidden="1" x14ac:dyDescent="0.3">
      <c r="A1016">
        <v>1997</v>
      </c>
      <c r="B1016">
        <v>1174884052601.7771</v>
      </c>
      <c r="C1016">
        <v>500572076</v>
      </c>
      <c r="D1016" t="str">
        <f>_xlfn.CONCAT(otazka5_1[[#This Row],[year]],otazka5_1[[#This Row],[region_in_world]])</f>
        <v>1997Southeast Asia</v>
      </c>
      <c r="E1016" t="s">
        <v>88</v>
      </c>
      <c r="F1016">
        <f>VLOOKUP(otazka5_1[[#This Row],[compare_value]],'otazka5-2'!B:C,2,FALSE)</f>
        <v>1083110565365.1897</v>
      </c>
      <c r="G1016" s="6">
        <f>otazka5_1[[#This Row],[sum_GDP_prev_year]]/otazka5_1[[#This Row],[sum_GDP]]-1</f>
        <v>-7.8112803585473234E-2</v>
      </c>
      <c r="H1016" s="6" t="e">
        <f>VLOOKUP(otazka5_1[[#This Row],[year]],'otazka5-3'!A:D,4,FALSE)</f>
        <v>#N/A</v>
      </c>
      <c r="I1016" s="11" t="e">
        <f>otazka5_1[[#This Row],[difference_food]]</f>
        <v>#N/A</v>
      </c>
      <c r="J1016" s="11" t="e">
        <f>otazka5_1[[#This Row],[difference_food]]-otazka5_1[[#This Row],[difference]]</f>
        <v>#N/A</v>
      </c>
    </row>
    <row r="1017" spans="1:10" hidden="1" x14ac:dyDescent="0.3">
      <c r="A1017">
        <v>1998</v>
      </c>
      <c r="B1017">
        <v>1083110565365.1897</v>
      </c>
      <c r="C1017">
        <v>508495612</v>
      </c>
      <c r="D1017" t="str">
        <f>_xlfn.CONCAT(otazka5_1[[#This Row],[year]],otazka5_1[[#This Row],[region_in_world]])</f>
        <v>1998Southeast Asia</v>
      </c>
      <c r="E1017" t="s">
        <v>88</v>
      </c>
      <c r="F1017">
        <f>VLOOKUP(otazka5_1[[#This Row],[compare_value]],'otazka5-2'!B:C,2,FALSE)</f>
        <v>1119560670080.2383</v>
      </c>
      <c r="G1017" s="6">
        <f>otazka5_1[[#This Row],[sum_GDP_prev_year]]/otazka5_1[[#This Row],[sum_GDP]]-1</f>
        <v>3.3653170674001087E-2</v>
      </c>
      <c r="H1017" s="6" t="e">
        <f>VLOOKUP(otazka5_1[[#This Row],[year]],'otazka5-3'!A:D,4,FALSE)</f>
        <v>#N/A</v>
      </c>
      <c r="I1017" s="11" t="e">
        <f>otazka5_1[[#This Row],[difference_food]]</f>
        <v>#N/A</v>
      </c>
      <c r="J1017" s="11" t="e">
        <f>otazka5_1[[#This Row],[difference_food]]-otazka5_1[[#This Row],[difference]]</f>
        <v>#N/A</v>
      </c>
    </row>
    <row r="1018" spans="1:10" hidden="1" x14ac:dyDescent="0.3">
      <c r="A1018">
        <v>1999</v>
      </c>
      <c r="B1018">
        <v>1119560670080.2383</v>
      </c>
      <c r="C1018">
        <v>516198432</v>
      </c>
      <c r="D1018" t="str">
        <f>_xlfn.CONCAT(otazka5_1[[#This Row],[year]],otazka5_1[[#This Row],[region_in_world]])</f>
        <v>1999Southeast Asia</v>
      </c>
      <c r="E1018" t="s">
        <v>88</v>
      </c>
      <c r="F1018">
        <f>VLOOKUP(otazka5_1[[#This Row],[compare_value]],'otazka5-2'!B:C,2,FALSE)</f>
        <v>1186700855653.4351</v>
      </c>
      <c r="G1018" s="6">
        <f>otazka5_1[[#This Row],[sum_GDP_prev_year]]/otazka5_1[[#This Row],[sum_GDP]]-1</f>
        <v>5.9970118071747569E-2</v>
      </c>
      <c r="H1018" s="6" t="e">
        <f>VLOOKUP(otazka5_1[[#This Row],[year]],'otazka5-3'!A:D,4,FALSE)</f>
        <v>#N/A</v>
      </c>
      <c r="I1018" s="11" t="e">
        <f>otazka5_1[[#This Row],[difference_food]]</f>
        <v>#N/A</v>
      </c>
      <c r="J1018" s="11" t="e">
        <f>otazka5_1[[#This Row],[difference_food]]-otazka5_1[[#This Row],[difference]]</f>
        <v>#N/A</v>
      </c>
    </row>
    <row r="1019" spans="1:10" hidden="1" x14ac:dyDescent="0.3">
      <c r="A1019">
        <v>2000</v>
      </c>
      <c r="B1019">
        <v>1186700855653.4351</v>
      </c>
      <c r="C1019">
        <v>523789408</v>
      </c>
      <c r="D1019" t="str">
        <f>_xlfn.CONCAT(otazka5_1[[#This Row],[year]],otazka5_1[[#This Row],[region_in_world]])</f>
        <v>2000Southeast Asia</v>
      </c>
      <c r="E1019" t="s">
        <v>88</v>
      </c>
      <c r="F1019">
        <f>VLOOKUP(otazka5_1[[#This Row],[compare_value]],'otazka5-2'!B:C,2,FALSE)</f>
        <v>1220374368713.0884</v>
      </c>
      <c r="G1019" s="6">
        <f>otazka5_1[[#This Row],[sum_GDP_prev_year]]/otazka5_1[[#This Row],[sum_GDP]]-1</f>
        <v>2.8375738417338203E-2</v>
      </c>
      <c r="H1019" s="6" t="e">
        <f>VLOOKUP(otazka5_1[[#This Row],[year]],'otazka5-3'!A:D,4,FALSE)</f>
        <v>#N/A</v>
      </c>
      <c r="I1019" s="11" t="e">
        <f>otazka5_1[[#This Row],[difference_food]]</f>
        <v>#N/A</v>
      </c>
      <c r="J1019" s="11" t="e">
        <f>otazka5_1[[#This Row],[difference_food]]-otazka5_1[[#This Row],[difference]]</f>
        <v>#N/A</v>
      </c>
    </row>
    <row r="1020" spans="1:10" hidden="1" x14ac:dyDescent="0.3">
      <c r="A1020">
        <v>2001</v>
      </c>
      <c r="B1020">
        <v>1220374368713.0884</v>
      </c>
      <c r="C1020">
        <v>531269219</v>
      </c>
      <c r="D1020" t="str">
        <f>_xlfn.CONCAT(otazka5_1[[#This Row],[year]],otazka5_1[[#This Row],[region_in_world]])</f>
        <v>2001Southeast Asia</v>
      </c>
      <c r="E1020" t="s">
        <v>88</v>
      </c>
      <c r="F1020">
        <f>VLOOKUP(otazka5_1[[#This Row],[compare_value]],'otazka5-2'!B:C,2,FALSE)</f>
        <v>1281363370001.2339</v>
      </c>
      <c r="G1020" s="6">
        <f>otazka5_1[[#This Row],[sum_GDP_prev_year]]/otazka5_1[[#This Row],[sum_GDP]]-1</f>
        <v>4.9975649154660351E-2</v>
      </c>
      <c r="H1020" s="6" t="e">
        <f>VLOOKUP(otazka5_1[[#This Row],[year]],'otazka5-3'!A:D,4,FALSE)</f>
        <v>#N/A</v>
      </c>
      <c r="I1020" s="11" t="e">
        <f>otazka5_1[[#This Row],[difference_food]]</f>
        <v>#N/A</v>
      </c>
      <c r="J1020" s="11" t="e">
        <f>otazka5_1[[#This Row],[difference_food]]-otazka5_1[[#This Row],[difference]]</f>
        <v>#N/A</v>
      </c>
    </row>
    <row r="1021" spans="1:10" hidden="1" x14ac:dyDescent="0.3">
      <c r="A1021">
        <v>2002</v>
      </c>
      <c r="B1021">
        <v>1281363370001.2339</v>
      </c>
      <c r="C1021">
        <v>538544019</v>
      </c>
      <c r="D1021" t="str">
        <f>_xlfn.CONCAT(otazka5_1[[#This Row],[year]],otazka5_1[[#This Row],[region_in_world]])</f>
        <v>2002Southeast Asia</v>
      </c>
      <c r="E1021" t="s">
        <v>88</v>
      </c>
      <c r="F1021">
        <f>VLOOKUP(otazka5_1[[#This Row],[compare_value]],'otazka5-2'!B:C,2,FALSE)</f>
        <v>1353812374063.7583</v>
      </c>
      <c r="G1021" s="6">
        <f>otazka5_1[[#This Row],[sum_GDP_prev_year]]/otazka5_1[[#This Row],[sum_GDP]]-1</f>
        <v>5.6540561216803509E-2</v>
      </c>
      <c r="H1021" s="6" t="e">
        <f>VLOOKUP(otazka5_1[[#This Row],[year]],'otazka5-3'!A:D,4,FALSE)</f>
        <v>#N/A</v>
      </c>
      <c r="I1021" s="11" t="e">
        <f>otazka5_1[[#This Row],[difference_food]]</f>
        <v>#N/A</v>
      </c>
      <c r="J1021" s="11" t="e">
        <f>otazka5_1[[#This Row],[difference_food]]-otazka5_1[[#This Row],[difference]]</f>
        <v>#N/A</v>
      </c>
    </row>
    <row r="1022" spans="1:10" hidden="1" x14ac:dyDescent="0.3">
      <c r="A1022">
        <v>2003</v>
      </c>
      <c r="B1022">
        <v>1353812374063.7583</v>
      </c>
      <c r="C1022">
        <v>545608325</v>
      </c>
      <c r="D1022" t="str">
        <f>_xlfn.CONCAT(otazka5_1[[#This Row],[year]],otazka5_1[[#This Row],[region_in_world]])</f>
        <v>2003Southeast Asia</v>
      </c>
      <c r="E1022" t="s">
        <v>88</v>
      </c>
      <c r="F1022">
        <f>VLOOKUP(otazka5_1[[#This Row],[compare_value]],'otazka5-2'!B:C,2,FALSE)</f>
        <v>1441869025795.9402</v>
      </c>
      <c r="G1022" s="6">
        <f>otazka5_1[[#This Row],[sum_GDP_prev_year]]/otazka5_1[[#This Row],[sum_GDP]]-1</f>
        <v>6.5043467927435872E-2</v>
      </c>
      <c r="H1022" s="6" t="e">
        <f>VLOOKUP(otazka5_1[[#This Row],[year]],'otazka5-3'!A:D,4,FALSE)</f>
        <v>#N/A</v>
      </c>
      <c r="I1022" s="11" t="e">
        <f>otazka5_1[[#This Row],[difference_food]]</f>
        <v>#N/A</v>
      </c>
      <c r="J1022" s="11" t="e">
        <f>otazka5_1[[#This Row],[difference_food]]-otazka5_1[[#This Row],[difference]]</f>
        <v>#N/A</v>
      </c>
    </row>
    <row r="1023" spans="1:10" hidden="1" x14ac:dyDescent="0.3">
      <c r="A1023">
        <v>2004</v>
      </c>
      <c r="B1023">
        <v>1441869025795.9402</v>
      </c>
      <c r="C1023">
        <v>552704806</v>
      </c>
      <c r="D1023" t="str">
        <f>_xlfn.CONCAT(otazka5_1[[#This Row],[year]],otazka5_1[[#This Row],[region_in_world]])</f>
        <v>2004Southeast Asia</v>
      </c>
      <c r="E1023" t="s">
        <v>88</v>
      </c>
      <c r="F1023">
        <f>VLOOKUP(otazka5_1[[#This Row],[compare_value]],'otazka5-2'!B:C,2,FALSE)</f>
        <v>1524852184322.4807</v>
      </c>
      <c r="G1023" s="6">
        <f>otazka5_1[[#This Row],[sum_GDP_prev_year]]/otazka5_1[[#This Row],[sum_GDP]]-1</f>
        <v>5.7552494048987768E-2</v>
      </c>
      <c r="H1023" s="6" t="e">
        <f>VLOOKUP(otazka5_1[[#This Row],[year]],'otazka5-3'!A:D,4,FALSE)</f>
        <v>#N/A</v>
      </c>
      <c r="I1023" s="11" t="e">
        <f>otazka5_1[[#This Row],[difference_food]]</f>
        <v>#N/A</v>
      </c>
      <c r="J1023" s="11" t="e">
        <f>otazka5_1[[#This Row],[difference_food]]-otazka5_1[[#This Row],[difference]]</f>
        <v>#N/A</v>
      </c>
    </row>
    <row r="1024" spans="1:10" hidden="1" x14ac:dyDescent="0.3">
      <c r="A1024">
        <v>2005</v>
      </c>
      <c r="B1024">
        <v>1524852184322.4807</v>
      </c>
      <c r="C1024">
        <v>559795908</v>
      </c>
      <c r="D1024" t="str">
        <f>_xlfn.CONCAT(otazka5_1[[#This Row],[year]],otazka5_1[[#This Row],[region_in_world]])</f>
        <v>2005Southeast Asia</v>
      </c>
      <c r="E1024" t="s">
        <v>88</v>
      </c>
      <c r="F1024">
        <f>VLOOKUP(otazka5_1[[#This Row],[compare_value]],'otazka5-2'!B:C,2,FALSE)</f>
        <v>1617291557911.1284</v>
      </c>
      <c r="G1024" s="6">
        <f>otazka5_1[[#This Row],[sum_GDP_prev_year]]/otazka5_1[[#This Row],[sum_GDP]]-1</f>
        <v>6.0621858655578675E-2</v>
      </c>
      <c r="H1024" s="6" t="e">
        <f>VLOOKUP(otazka5_1[[#This Row],[year]],'otazka5-3'!A:D,4,FALSE)</f>
        <v>#N/A</v>
      </c>
      <c r="I1024" s="11" t="e">
        <f>otazka5_1[[#This Row],[difference_food]]</f>
        <v>#N/A</v>
      </c>
      <c r="J1024" s="11" t="e">
        <f>otazka5_1[[#This Row],[difference_food]]-otazka5_1[[#This Row],[difference]]</f>
        <v>#N/A</v>
      </c>
    </row>
    <row r="1025" spans="1:10" x14ac:dyDescent="0.3">
      <c r="A1025">
        <v>2006</v>
      </c>
      <c r="B1025">
        <v>1617291557911.1284</v>
      </c>
      <c r="C1025">
        <v>566865170</v>
      </c>
      <c r="D1025" t="str">
        <f>_xlfn.CONCAT(otazka5_1[[#This Row],[year]],otazka5_1[[#This Row],[region_in_world]])</f>
        <v>2006Southeast Asia</v>
      </c>
      <c r="E1025" t="s">
        <v>88</v>
      </c>
      <c r="F1025">
        <f>VLOOKUP(otazka5_1[[#This Row],[compare_value]],'otazka5-2'!B:C,2,FALSE)</f>
        <v>1725514944308.0203</v>
      </c>
      <c r="G1025" s="6">
        <f>otazka5_1[[#This Row],[sum_GDP_prev_year]]/otazka5_1[[#This Row],[sum_GDP]]-1</f>
        <v>6.6916435609589042E-2</v>
      </c>
      <c r="H1025" s="6">
        <f>VLOOKUP(otazka5_1[[#This Row],[year]],'otazka5-3'!A:D,4,FALSE)</f>
        <v>6.4814251988916327E-2</v>
      </c>
      <c r="I1025" s="11">
        <f>otazka5_1[[#This Row],[difference_food]]</f>
        <v>6.4814251988916327E-2</v>
      </c>
      <c r="J1025" s="11">
        <f>otazka5_1[[#This Row],[difference_food]]-otazka5_1[[#This Row],[difference]]</f>
        <v>-2.1021836206727151E-3</v>
      </c>
    </row>
    <row r="1026" spans="1:10" x14ac:dyDescent="0.3">
      <c r="A1026">
        <v>2007</v>
      </c>
      <c r="B1026">
        <v>1725514944308.0203</v>
      </c>
      <c r="C1026">
        <v>573936721</v>
      </c>
      <c r="D1026" t="str">
        <f>_xlfn.CONCAT(otazka5_1[[#This Row],[year]],otazka5_1[[#This Row],[region_in_world]])</f>
        <v>2007Southeast Asia</v>
      </c>
      <c r="E1026" t="s">
        <v>88</v>
      </c>
      <c r="F1026">
        <f>VLOOKUP(otazka5_1[[#This Row],[compare_value]],'otazka5-2'!B:C,2,FALSE)</f>
        <v>1802986987138.5103</v>
      </c>
      <c r="G1026" s="6">
        <f>otazka5_1[[#This Row],[sum_GDP_prev_year]]/otazka5_1[[#This Row],[sum_GDP]]-1</f>
        <v>4.4897926318197445E-2</v>
      </c>
      <c r="H1026" s="6">
        <f>VLOOKUP(otazka5_1[[#This Row],[year]],'otazka5-3'!A:D,4,FALSE)</f>
        <v>6.9690608567981593E-2</v>
      </c>
      <c r="I1026" s="11">
        <f>otazka5_1[[#This Row],[difference_food]]</f>
        <v>6.9690608567981593E-2</v>
      </c>
      <c r="J1026" s="11">
        <f>otazka5_1[[#This Row],[difference_food]]-otazka5_1[[#This Row],[difference]]</f>
        <v>2.4792682249784148E-2</v>
      </c>
    </row>
    <row r="1027" spans="1:10" x14ac:dyDescent="0.3">
      <c r="A1027">
        <v>2008</v>
      </c>
      <c r="B1027">
        <v>1802986987138.5103</v>
      </c>
      <c r="C1027">
        <v>581081632</v>
      </c>
      <c r="D1027" t="str">
        <f>_xlfn.CONCAT(otazka5_1[[#This Row],[year]],otazka5_1[[#This Row],[region_in_world]])</f>
        <v>2008Southeast Asia</v>
      </c>
      <c r="E1027" t="s">
        <v>88</v>
      </c>
      <c r="F1027">
        <f>VLOOKUP(otazka5_1[[#This Row],[compare_value]],'otazka5-2'!B:C,2,FALSE)</f>
        <v>1842136642221.5537</v>
      </c>
      <c r="G1027" s="6">
        <f>otazka5_1[[#This Row],[sum_GDP_prev_year]]/otazka5_1[[#This Row],[sum_GDP]]-1</f>
        <v>2.1713775730116236E-2</v>
      </c>
      <c r="H1027" s="6">
        <f>VLOOKUP(otazka5_1[[#This Row],[year]],'otazka5-3'!A:D,4,FALSE)</f>
        <v>-6.6104853658739415E-2</v>
      </c>
      <c r="I1027" s="11">
        <f>otazka5_1[[#This Row],[difference_food]]</f>
        <v>-6.6104853658739415E-2</v>
      </c>
      <c r="J1027" s="11">
        <f>otazka5_1[[#This Row],[difference_food]]-otazka5_1[[#This Row],[difference]]</f>
        <v>-8.7818629388855651E-2</v>
      </c>
    </row>
    <row r="1028" spans="1:10" x14ac:dyDescent="0.3">
      <c r="A1028">
        <v>2009</v>
      </c>
      <c r="B1028">
        <v>1842136642221.5537</v>
      </c>
      <c r="C1028">
        <v>588209002</v>
      </c>
      <c r="D1028" t="str">
        <f>_xlfn.CONCAT(otazka5_1[[#This Row],[year]],otazka5_1[[#This Row],[region_in_world]])</f>
        <v>2009Southeast Asia</v>
      </c>
      <c r="E1028" t="s">
        <v>88</v>
      </c>
      <c r="F1028">
        <f>VLOOKUP(otazka5_1[[#This Row],[compare_value]],'otazka5-2'!B:C,2,FALSE)</f>
        <v>1985213829262.3689</v>
      </c>
      <c r="G1028" s="6">
        <f>otazka5_1[[#This Row],[sum_GDP_prev_year]]/otazka5_1[[#This Row],[sum_GDP]]-1</f>
        <v>7.7669149921619773E-2</v>
      </c>
      <c r="H1028" s="6">
        <f>VLOOKUP(otazka5_1[[#This Row],[year]],'otazka5-3'!A:D,4,FALSE)</f>
        <v>8.65414159438882E-3</v>
      </c>
      <c r="I1028" s="11">
        <f>otazka5_1[[#This Row],[difference_food]]</f>
        <v>8.65414159438882E-3</v>
      </c>
      <c r="J1028" s="11">
        <f>otazka5_1[[#This Row],[difference_food]]-otazka5_1[[#This Row],[difference]]</f>
        <v>-6.9015008327230953E-2</v>
      </c>
    </row>
    <row r="1029" spans="1:10" x14ac:dyDescent="0.3">
      <c r="A1029">
        <v>2010</v>
      </c>
      <c r="B1029">
        <v>1985213829262.3689</v>
      </c>
      <c r="C1029">
        <v>595410657</v>
      </c>
      <c r="D1029" t="str">
        <f>_xlfn.CONCAT(otazka5_1[[#This Row],[year]],otazka5_1[[#This Row],[region_in_world]])</f>
        <v>2010Southeast Asia</v>
      </c>
      <c r="E1029" t="s">
        <v>88</v>
      </c>
      <c r="F1029">
        <f>VLOOKUP(otazka5_1[[#This Row],[compare_value]],'otazka5-2'!B:C,2,FALSE)</f>
        <v>2082888645618.6074</v>
      </c>
      <c r="G1029" s="6">
        <f>otazka5_1[[#This Row],[sum_GDP_prev_year]]/otazka5_1[[#This Row],[sum_GDP]]-1</f>
        <v>4.9201156528579482E-2</v>
      </c>
      <c r="H1029" s="6">
        <f>VLOOKUP(otazka5_1[[#This Row],[year]],'otazka5-3'!A:D,4,FALSE)</f>
        <v>1.7649010596465953E-2</v>
      </c>
      <c r="I1029" s="11">
        <f>otazka5_1[[#This Row],[difference_food]]</f>
        <v>1.7649010596465953E-2</v>
      </c>
      <c r="J1029" s="11">
        <f>otazka5_1[[#This Row],[difference_food]]-otazka5_1[[#This Row],[difference]]</f>
        <v>-3.1552145932113529E-2</v>
      </c>
    </row>
    <row r="1030" spans="1:10" x14ac:dyDescent="0.3">
      <c r="A1030">
        <v>2011</v>
      </c>
      <c r="B1030">
        <v>2082888645618.6074</v>
      </c>
      <c r="C1030">
        <v>602790047</v>
      </c>
      <c r="D1030" t="str">
        <f>_xlfn.CONCAT(otazka5_1[[#This Row],[year]],otazka5_1[[#This Row],[region_in_world]])</f>
        <v>2011Southeast Asia</v>
      </c>
      <c r="E1030" t="s">
        <v>88</v>
      </c>
      <c r="F1030">
        <f>VLOOKUP(otazka5_1[[#This Row],[compare_value]],'otazka5-2'!B:C,2,FALSE)</f>
        <v>2209093998185.7271</v>
      </c>
      <c r="G1030" s="6">
        <f>otazka5_1[[#This Row],[sum_GDP_prev_year]]/otazka5_1[[#This Row],[sum_GDP]]-1</f>
        <v>6.0591502494669935E-2</v>
      </c>
      <c r="H1030" s="6">
        <f>VLOOKUP(otazka5_1[[#This Row],[year]],'otazka5-3'!A:D,4,FALSE)</f>
        <v>0.13767871884343497</v>
      </c>
      <c r="I1030" s="11">
        <f>otazka5_1[[#This Row],[difference_food]]</f>
        <v>0.13767871884343497</v>
      </c>
      <c r="J1030" s="11">
        <f>otazka5_1[[#This Row],[difference_food]]-otazka5_1[[#This Row],[difference]]</f>
        <v>7.7087216348765031E-2</v>
      </c>
    </row>
    <row r="1031" spans="1:10" x14ac:dyDescent="0.3">
      <c r="A1031">
        <v>2012</v>
      </c>
      <c r="B1031">
        <v>2209093998185.7271</v>
      </c>
      <c r="C1031">
        <v>610321558</v>
      </c>
      <c r="D1031" t="str">
        <f>_xlfn.CONCAT(otazka5_1[[#This Row],[year]],otazka5_1[[#This Row],[region_in_world]])</f>
        <v>2012Southeast Asia</v>
      </c>
      <c r="E1031" t="s">
        <v>88</v>
      </c>
      <c r="F1031">
        <f>VLOOKUP(otazka5_1[[#This Row],[compare_value]],'otazka5-2'!B:C,2,FALSE)</f>
        <v>2321607278337.1597</v>
      </c>
      <c r="G1031" s="6">
        <f>otazka5_1[[#This Row],[sum_GDP_prev_year]]/otazka5_1[[#This Row],[sum_GDP]]-1</f>
        <v>5.0931866296245021E-2</v>
      </c>
      <c r="H1031" s="6">
        <f>VLOOKUP(otazka5_1[[#This Row],[year]],'otazka5-3'!A:D,4,FALSE)</f>
        <v>1.4444120421939211E-2</v>
      </c>
      <c r="I1031" s="11">
        <f>otazka5_1[[#This Row],[difference_food]]</f>
        <v>1.4444120421939211E-2</v>
      </c>
      <c r="J1031" s="11">
        <f>otazka5_1[[#This Row],[difference_food]]-otazka5_1[[#This Row],[difference]]</f>
        <v>-3.648774587430581E-2</v>
      </c>
    </row>
    <row r="1032" spans="1:10" x14ac:dyDescent="0.3">
      <c r="A1032">
        <v>2013</v>
      </c>
      <c r="B1032">
        <v>2321607278337.1597</v>
      </c>
      <c r="C1032">
        <v>617862165</v>
      </c>
      <c r="D1032" t="str">
        <f>_xlfn.CONCAT(otazka5_1[[#This Row],[year]],otazka5_1[[#This Row],[region_in_world]])</f>
        <v>2013Southeast Asia</v>
      </c>
      <c r="E1032" t="s">
        <v>88</v>
      </c>
      <c r="F1032">
        <f>VLOOKUP(otazka5_1[[#This Row],[compare_value]],'otazka5-2'!B:C,2,FALSE)</f>
        <v>2429654316670.3325</v>
      </c>
      <c r="G1032" s="6">
        <f>otazka5_1[[#This Row],[sum_GDP_prev_year]]/otazka5_1[[#This Row],[sum_GDP]]-1</f>
        <v>4.6539756892285844E-2</v>
      </c>
      <c r="H1032" s="6">
        <f>VLOOKUP(otazka5_1[[#This Row],[year]],'otazka5-3'!A:D,4,FALSE)</f>
        <v>9.2990573663269682E-3</v>
      </c>
      <c r="I1032" s="11">
        <f>otazka5_1[[#This Row],[difference_food]]</f>
        <v>9.2990573663269682E-3</v>
      </c>
      <c r="J1032" s="11">
        <f>otazka5_1[[#This Row],[difference_food]]-otazka5_1[[#This Row],[difference]]</f>
        <v>-3.7240699525958876E-2</v>
      </c>
    </row>
    <row r="1033" spans="1:10" x14ac:dyDescent="0.3">
      <c r="A1033">
        <v>2014</v>
      </c>
      <c r="B1033">
        <v>2429654316670.3325</v>
      </c>
      <c r="C1033">
        <v>625325226</v>
      </c>
      <c r="D1033" t="str">
        <f>_xlfn.CONCAT(otazka5_1[[#This Row],[year]],otazka5_1[[#This Row],[region_in_world]])</f>
        <v>2014Southeast Asia</v>
      </c>
      <c r="E1033" t="s">
        <v>88</v>
      </c>
      <c r="F1033">
        <f>VLOOKUP(otazka5_1[[#This Row],[compare_value]],'otazka5-2'!B:C,2,FALSE)</f>
        <v>2545152516988.415</v>
      </c>
      <c r="G1033" s="6">
        <f>otazka5_1[[#This Row],[sum_GDP_prev_year]]/otazka5_1[[#This Row],[sum_GDP]]-1</f>
        <v>4.7536886019392544E-2</v>
      </c>
      <c r="H1033" s="6">
        <f>VLOOKUP(otazka5_1[[#This Row],[year]],'otazka5-3'!A:D,4,FALSE)</f>
        <v>-2.2781240624816346E-2</v>
      </c>
      <c r="I1033" s="11">
        <f>otazka5_1[[#This Row],[difference_food]]</f>
        <v>-2.2781240624816346E-2</v>
      </c>
      <c r="J1033" s="11">
        <f>otazka5_1[[#This Row],[difference_food]]-otazka5_1[[#This Row],[difference]]</f>
        <v>-7.0318126644208889E-2</v>
      </c>
    </row>
    <row r="1034" spans="1:10" x14ac:dyDescent="0.3">
      <c r="A1034">
        <v>2015</v>
      </c>
      <c r="B1034">
        <v>2545152516988.415</v>
      </c>
      <c r="C1034">
        <v>632637350</v>
      </c>
      <c r="D1034" t="str">
        <f>_xlfn.CONCAT(otazka5_1[[#This Row],[year]],otazka5_1[[#This Row],[region_in_world]])</f>
        <v>2015Southeast Asia</v>
      </c>
      <c r="E1034" t="s">
        <v>88</v>
      </c>
      <c r="F1034">
        <f>VLOOKUP(otazka5_1[[#This Row],[compare_value]],'otazka5-2'!B:C,2,FALSE)</f>
        <v>2668691942202.5708</v>
      </c>
      <c r="G1034" s="6">
        <f>otazka5_1[[#This Row],[sum_GDP_prev_year]]/otazka5_1[[#This Row],[sum_GDP]]-1</f>
        <v>4.8539104980763748E-2</v>
      </c>
      <c r="H1034" s="6">
        <f>VLOOKUP(otazka5_1[[#This Row],[year]],'otazka5-3'!A:D,4,FALSE)</f>
        <v>-2.29841469308254E-2</v>
      </c>
      <c r="I1034" s="11">
        <f>otazka5_1[[#This Row],[difference_food]]</f>
        <v>-2.29841469308254E-2</v>
      </c>
      <c r="J1034" s="11">
        <f>otazka5_1[[#This Row],[difference_food]]-otazka5_1[[#This Row],[difference]]</f>
        <v>-7.1523251911589147E-2</v>
      </c>
    </row>
    <row r="1035" spans="1:10" x14ac:dyDescent="0.3">
      <c r="A1035">
        <v>2016</v>
      </c>
      <c r="B1035">
        <v>2668691942202.5708</v>
      </c>
      <c r="C1035">
        <v>639781218</v>
      </c>
      <c r="D1035" t="str">
        <f>_xlfn.CONCAT(otazka5_1[[#This Row],[year]],otazka5_1[[#This Row],[region_in_world]])</f>
        <v>2016Southeast Asia</v>
      </c>
      <c r="E1035" t="s">
        <v>88</v>
      </c>
      <c r="F1035">
        <f>VLOOKUP(otazka5_1[[#This Row],[compare_value]],'otazka5-2'!B:C,2,FALSE)</f>
        <v>2811180839063.8623</v>
      </c>
      <c r="G1035" s="6">
        <f>otazka5_1[[#This Row],[sum_GDP_prev_year]]/otazka5_1[[#This Row],[sum_GDP]]-1</f>
        <v>5.3392785659513109E-2</v>
      </c>
      <c r="H1035" s="6">
        <f>VLOOKUP(otazka5_1[[#This Row],[year]],'otazka5-3'!A:D,4,FALSE)</f>
        <v>0.1264461416755307</v>
      </c>
      <c r="I1035" s="11">
        <f>otazka5_1[[#This Row],[difference_food]]</f>
        <v>0.1264461416755307</v>
      </c>
      <c r="J1035" s="11">
        <f>otazka5_1[[#This Row],[difference_food]]-otazka5_1[[#This Row],[difference]]</f>
        <v>7.305335601601759E-2</v>
      </c>
    </row>
    <row r="1036" spans="1:10" x14ac:dyDescent="0.3">
      <c r="A1036">
        <v>2017</v>
      </c>
      <c r="B1036">
        <v>2811180839063.8623</v>
      </c>
      <c r="C1036">
        <v>646696223</v>
      </c>
      <c r="D1036" t="str">
        <f>_xlfn.CONCAT(otazka5_1[[#This Row],[year]],otazka5_1[[#This Row],[region_in_world]])</f>
        <v>2017Southeast Asia</v>
      </c>
      <c r="E1036" t="s">
        <v>88</v>
      </c>
      <c r="F1036">
        <f>VLOOKUP(otazka5_1[[#This Row],[compare_value]],'otazka5-2'!B:C,2,FALSE)</f>
        <v>2954473567392.8037</v>
      </c>
      <c r="G1036" s="6">
        <f>otazka5_1[[#This Row],[sum_GDP_prev_year]]/otazka5_1[[#This Row],[sum_GDP]]-1</f>
        <v>5.0972433483382318E-2</v>
      </c>
      <c r="H1036" s="6">
        <f>VLOOKUP(otazka5_1[[#This Row],[year]],'otazka5-3'!A:D,4,FALSE)</f>
        <v>2.5880996588368621E-2</v>
      </c>
      <c r="I1036" s="11">
        <f>otazka5_1[[#This Row],[difference_food]]</f>
        <v>2.5880996588368621E-2</v>
      </c>
      <c r="J1036" s="11">
        <f>otazka5_1[[#This Row],[difference_food]]-otazka5_1[[#This Row],[difference]]</f>
        <v>-2.5091436895013697E-2</v>
      </c>
    </row>
    <row r="1037" spans="1:10" hidden="1" x14ac:dyDescent="0.3">
      <c r="A1037">
        <v>2018</v>
      </c>
      <c r="B1037">
        <v>2954473567392.8037</v>
      </c>
      <c r="C1037">
        <v>653482676</v>
      </c>
      <c r="D1037" t="str">
        <f>_xlfn.CONCAT(otazka5_1[[#This Row],[year]],otazka5_1[[#This Row],[region_in_world]])</f>
        <v>2018Southeast Asia</v>
      </c>
      <c r="E1037" t="s">
        <v>88</v>
      </c>
      <c r="F1037">
        <f>VLOOKUP(otazka5_1[[#This Row],[compare_value]],'otazka5-2'!B:C,2,FALSE)</f>
        <v>3080566267118.0156</v>
      </c>
      <c r="G1037" s="6">
        <f>otazka5_1[[#This Row],[sum_GDP_prev_year]]/otazka5_1[[#This Row],[sum_GDP]]-1</f>
        <v>4.2678567551539537E-2</v>
      </c>
      <c r="H1037" s="6" t="e">
        <f>VLOOKUP(otazka5_1[[#This Row],[year]],'otazka5-3'!A:D,4,FALSE)</f>
        <v>#N/A</v>
      </c>
      <c r="I1037" s="11" t="e">
        <f>otazka5_1[[#This Row],[difference_food]]</f>
        <v>#N/A</v>
      </c>
      <c r="J1037" s="11" t="e">
        <f>otazka5_1[[#This Row],[difference_food]]-otazka5_1[[#This Row],[difference]]</f>
        <v>#N/A</v>
      </c>
    </row>
    <row r="1038" spans="1:10" hidden="1" x14ac:dyDescent="0.3">
      <c r="A1038">
        <v>2019</v>
      </c>
      <c r="B1038">
        <v>3080566267118.0156</v>
      </c>
      <c r="C1038">
        <v>660184656</v>
      </c>
      <c r="D1038" t="str">
        <f>_xlfn.CONCAT(otazka5_1[[#This Row],[year]],otazka5_1[[#This Row],[region_in_world]])</f>
        <v>2019Southeast Asia</v>
      </c>
      <c r="E1038" t="s">
        <v>88</v>
      </c>
      <c r="F1038">
        <f>VLOOKUP(otazka5_1[[#This Row],[compare_value]],'otazka5-2'!B:C,2,FALSE)</f>
        <v>2949257217168.9331</v>
      </c>
      <c r="G1038" s="6">
        <f>otazka5_1[[#This Row],[sum_GDP_prev_year]]/otazka5_1[[#This Row],[sum_GDP]]-1</f>
        <v>-4.2624971697793446E-2</v>
      </c>
      <c r="H1038" s="6" t="e">
        <f>VLOOKUP(otazka5_1[[#This Row],[year]],'otazka5-3'!A:D,4,FALSE)</f>
        <v>#N/A</v>
      </c>
      <c r="I1038" s="11" t="e">
        <f>otazka5_1[[#This Row],[difference_food]]</f>
        <v>#N/A</v>
      </c>
      <c r="J1038" s="11" t="e">
        <f>otazka5_1[[#This Row],[difference_food]]-otazka5_1[[#This Row],[difference]]</f>
        <v>#N/A</v>
      </c>
    </row>
    <row r="1039" spans="1:10" hidden="1" x14ac:dyDescent="0.3">
      <c r="A1039">
        <v>2020</v>
      </c>
      <c r="B1039">
        <v>2949257217168.9331</v>
      </c>
      <c r="C1039">
        <v>666699393</v>
      </c>
      <c r="D1039" t="str">
        <f>_xlfn.CONCAT(otazka5_1[[#This Row],[year]],otazka5_1[[#This Row],[region_in_world]])</f>
        <v>2020Southeast Asia</v>
      </c>
      <c r="E1039" t="s">
        <v>88</v>
      </c>
      <c r="F1039" t="e">
        <f>VLOOKUP(otazka5_1[[#This Row],[compare_value]],'otazka5-2'!B:C,2,FALSE)</f>
        <v>#N/A</v>
      </c>
      <c r="G1039" s="6" t="e">
        <f>otazka5_1[[#This Row],[sum_GDP_prev_year]]/otazka5_1[[#This Row],[sum_GDP]]-1</f>
        <v>#N/A</v>
      </c>
      <c r="H1039" s="6" t="e">
        <f>VLOOKUP(otazka5_1[[#This Row],[year]],'otazka5-3'!A:D,4,FALSE)</f>
        <v>#N/A</v>
      </c>
      <c r="I1039" s="11" t="e">
        <f>otazka5_1[[#This Row],[difference_food]]</f>
        <v>#N/A</v>
      </c>
      <c r="J1039" s="11" t="e">
        <f>otazka5_1[[#This Row],[difference_food]]-otazka5_1[[#This Row],[difference]]</f>
        <v>#N/A</v>
      </c>
    </row>
    <row r="1040" spans="1:10" hidden="1" x14ac:dyDescent="0.3">
      <c r="A1040">
        <v>1960</v>
      </c>
      <c r="B1040">
        <v>79493646378.994659</v>
      </c>
      <c r="C1040">
        <v>18439833</v>
      </c>
      <c r="D1040" t="str">
        <f>_xlfn.CONCAT(otazka5_1[[#This Row],[year]],otazka5_1[[#This Row],[region_in_world]])</f>
        <v>1960Southern Africa</v>
      </c>
      <c r="E1040" t="s">
        <v>89</v>
      </c>
      <c r="F1040">
        <f>VLOOKUP(otazka5_1[[#This Row],[compare_value]],'otazka5-2'!B:C,2,FALSE)</f>
        <v>82550791856.144302</v>
      </c>
      <c r="G1040" s="6">
        <f>otazka5_1[[#This Row],[sum_GDP_prev_year]]/otazka5_1[[#This Row],[sum_GDP]]-1</f>
        <v>3.8457733622815127E-2</v>
      </c>
      <c r="H1040" s="6" t="e">
        <f>VLOOKUP(otazka5_1[[#This Row],[year]],'otazka5-3'!A:D,4,FALSE)</f>
        <v>#N/A</v>
      </c>
      <c r="I1040" s="11" t="e">
        <f>otazka5_1[[#This Row],[difference_food]]</f>
        <v>#N/A</v>
      </c>
      <c r="J1040" s="11" t="e">
        <f>otazka5_1[[#This Row],[difference_food]]-otazka5_1[[#This Row],[difference]]</f>
        <v>#N/A</v>
      </c>
    </row>
    <row r="1041" spans="1:10" hidden="1" x14ac:dyDescent="0.3">
      <c r="A1041">
        <v>1961</v>
      </c>
      <c r="B1041">
        <v>82550791856.144302</v>
      </c>
      <c r="C1041">
        <v>18890113</v>
      </c>
      <c r="D1041" t="str">
        <f>_xlfn.CONCAT(otazka5_1[[#This Row],[year]],otazka5_1[[#This Row],[region_in_world]])</f>
        <v>1961Southern Africa</v>
      </c>
      <c r="E1041" t="s">
        <v>89</v>
      </c>
      <c r="F1041">
        <f>VLOOKUP(otazka5_1[[#This Row],[compare_value]],'otazka5-2'!B:C,2,FALSE)</f>
        <v>87672046471.941422</v>
      </c>
      <c r="G1041" s="6">
        <f>otazka5_1[[#This Row],[sum_GDP_prev_year]]/otazka5_1[[#This Row],[sum_GDP]]-1</f>
        <v>6.2037619514559994E-2</v>
      </c>
      <c r="H1041" s="6" t="e">
        <f>VLOOKUP(otazka5_1[[#This Row],[year]],'otazka5-3'!A:D,4,FALSE)</f>
        <v>#N/A</v>
      </c>
      <c r="I1041" s="11" t="e">
        <f>otazka5_1[[#This Row],[difference_food]]</f>
        <v>#N/A</v>
      </c>
      <c r="J1041" s="11" t="e">
        <f>otazka5_1[[#This Row],[difference_food]]-otazka5_1[[#This Row],[difference]]</f>
        <v>#N/A</v>
      </c>
    </row>
    <row r="1042" spans="1:10" hidden="1" x14ac:dyDescent="0.3">
      <c r="A1042">
        <v>1962</v>
      </c>
      <c r="B1042">
        <v>87672046471.941422</v>
      </c>
      <c r="C1042">
        <v>19358642</v>
      </c>
      <c r="D1042" t="str">
        <f>_xlfn.CONCAT(otazka5_1[[#This Row],[year]],otazka5_1[[#This Row],[region_in_world]])</f>
        <v>1962Southern Africa</v>
      </c>
      <c r="E1042" t="s">
        <v>89</v>
      </c>
      <c r="F1042">
        <f>VLOOKUP(otazka5_1[[#This Row],[compare_value]],'otazka5-2'!B:C,2,FALSE)</f>
        <v>94141555219.122421</v>
      </c>
      <c r="G1042" s="6">
        <f>otazka5_1[[#This Row],[sum_GDP_prev_year]]/otazka5_1[[#This Row],[sum_GDP]]-1</f>
        <v>7.3792149351178837E-2</v>
      </c>
      <c r="H1042" s="6" t="e">
        <f>VLOOKUP(otazka5_1[[#This Row],[year]],'otazka5-3'!A:D,4,FALSE)</f>
        <v>#N/A</v>
      </c>
      <c r="I1042" s="11" t="e">
        <f>otazka5_1[[#This Row],[difference_food]]</f>
        <v>#N/A</v>
      </c>
      <c r="J1042" s="11" t="e">
        <f>otazka5_1[[#This Row],[difference_food]]-otazka5_1[[#This Row],[difference]]</f>
        <v>#N/A</v>
      </c>
    </row>
    <row r="1043" spans="1:10" hidden="1" x14ac:dyDescent="0.3">
      <c r="A1043">
        <v>1963</v>
      </c>
      <c r="B1043">
        <v>94141555219.122421</v>
      </c>
      <c r="C1043">
        <v>19844910</v>
      </c>
      <c r="D1043" t="str">
        <f>_xlfn.CONCAT(otazka5_1[[#This Row],[year]],otazka5_1[[#This Row],[region_in_world]])</f>
        <v>1963Southern Africa</v>
      </c>
      <c r="E1043" t="s">
        <v>89</v>
      </c>
      <c r="F1043">
        <f>VLOOKUP(otazka5_1[[#This Row],[compare_value]],'otazka5-2'!B:C,2,FALSE)</f>
        <v>101614341936.44214</v>
      </c>
      <c r="G1043" s="6">
        <f>otazka5_1[[#This Row],[sum_GDP_prev_year]]/otazka5_1[[#This Row],[sum_GDP]]-1</f>
        <v>7.9378194888815923E-2</v>
      </c>
      <c r="H1043" s="6" t="e">
        <f>VLOOKUP(otazka5_1[[#This Row],[year]],'otazka5-3'!A:D,4,FALSE)</f>
        <v>#N/A</v>
      </c>
      <c r="I1043" s="11" t="e">
        <f>otazka5_1[[#This Row],[difference_food]]</f>
        <v>#N/A</v>
      </c>
      <c r="J1043" s="11" t="e">
        <f>otazka5_1[[#This Row],[difference_food]]-otazka5_1[[#This Row],[difference]]</f>
        <v>#N/A</v>
      </c>
    </row>
    <row r="1044" spans="1:10" hidden="1" x14ac:dyDescent="0.3">
      <c r="A1044">
        <v>1964</v>
      </c>
      <c r="B1044">
        <v>101614341936.44214</v>
      </c>
      <c r="C1044">
        <v>20347930</v>
      </c>
      <c r="D1044" t="str">
        <f>_xlfn.CONCAT(otazka5_1[[#This Row],[year]],otazka5_1[[#This Row],[region_in_world]])</f>
        <v>1964Southern Africa</v>
      </c>
      <c r="E1044" t="s">
        <v>89</v>
      </c>
      <c r="F1044">
        <f>VLOOKUP(otazka5_1[[#This Row],[compare_value]],'otazka5-2'!B:C,2,FALSE)</f>
        <v>107822979660.73788</v>
      </c>
      <c r="G1044" s="6">
        <f>otazka5_1[[#This Row],[sum_GDP_prev_year]]/otazka5_1[[#This Row],[sum_GDP]]-1</f>
        <v>6.1100014092293486E-2</v>
      </c>
      <c r="H1044" s="6" t="e">
        <f>VLOOKUP(otazka5_1[[#This Row],[year]],'otazka5-3'!A:D,4,FALSE)</f>
        <v>#N/A</v>
      </c>
      <c r="I1044" s="11" t="e">
        <f>otazka5_1[[#This Row],[difference_food]]</f>
        <v>#N/A</v>
      </c>
      <c r="J1044" s="11" t="e">
        <f>otazka5_1[[#This Row],[difference_food]]-otazka5_1[[#This Row],[difference]]</f>
        <v>#N/A</v>
      </c>
    </row>
    <row r="1045" spans="1:10" hidden="1" x14ac:dyDescent="0.3">
      <c r="A1045">
        <v>1965</v>
      </c>
      <c r="B1045">
        <v>107822979660.73788</v>
      </c>
      <c r="C1045">
        <v>20867141</v>
      </c>
      <c r="D1045" t="str">
        <f>_xlfn.CONCAT(otazka5_1[[#This Row],[year]],otazka5_1[[#This Row],[region_in_world]])</f>
        <v>1965Southern Africa</v>
      </c>
      <c r="E1045" t="s">
        <v>89</v>
      </c>
      <c r="F1045">
        <f>VLOOKUP(otazka5_1[[#This Row],[compare_value]],'otazka5-2'!B:C,2,FALSE)</f>
        <v>112598650030.00296</v>
      </c>
      <c r="G1045" s="6">
        <f>otazka5_1[[#This Row],[sum_GDP_prev_year]]/otazka5_1[[#This Row],[sum_GDP]]-1</f>
        <v>4.4291767713075636E-2</v>
      </c>
      <c r="H1045" s="6" t="e">
        <f>VLOOKUP(otazka5_1[[#This Row],[year]],'otazka5-3'!A:D,4,FALSE)</f>
        <v>#N/A</v>
      </c>
      <c r="I1045" s="11" t="e">
        <f>otazka5_1[[#This Row],[difference_food]]</f>
        <v>#N/A</v>
      </c>
      <c r="J1045" s="11" t="e">
        <f>otazka5_1[[#This Row],[difference_food]]-otazka5_1[[#This Row],[difference]]</f>
        <v>#N/A</v>
      </c>
    </row>
    <row r="1046" spans="1:10" hidden="1" x14ac:dyDescent="0.3">
      <c r="A1046">
        <v>1966</v>
      </c>
      <c r="B1046">
        <v>112598650030.00296</v>
      </c>
      <c r="C1046">
        <v>21402014</v>
      </c>
      <c r="D1046" t="str">
        <f>_xlfn.CONCAT(otazka5_1[[#This Row],[year]],otazka5_1[[#This Row],[region_in_world]])</f>
        <v>1966Southern Africa</v>
      </c>
      <c r="E1046" t="s">
        <v>89</v>
      </c>
      <c r="F1046">
        <f>VLOOKUP(otazka5_1[[#This Row],[compare_value]],'otazka5-2'!B:C,2,FALSE)</f>
        <v>120709706278.27513</v>
      </c>
      <c r="G1046" s="6">
        <f>otazka5_1[[#This Row],[sum_GDP_prev_year]]/otazka5_1[[#This Row],[sum_GDP]]-1</f>
        <v>7.2035110954801862E-2</v>
      </c>
      <c r="H1046" s="6" t="e">
        <f>VLOOKUP(otazka5_1[[#This Row],[year]],'otazka5-3'!A:D,4,FALSE)</f>
        <v>#N/A</v>
      </c>
      <c r="I1046" s="11" t="e">
        <f>otazka5_1[[#This Row],[difference_food]]</f>
        <v>#N/A</v>
      </c>
      <c r="J1046" s="11" t="e">
        <f>otazka5_1[[#This Row],[difference_food]]-otazka5_1[[#This Row],[difference]]</f>
        <v>#N/A</v>
      </c>
    </row>
    <row r="1047" spans="1:10" hidden="1" x14ac:dyDescent="0.3">
      <c r="A1047">
        <v>1967</v>
      </c>
      <c r="B1047">
        <v>120709706278.27513</v>
      </c>
      <c r="C1047">
        <v>21953240</v>
      </c>
      <c r="D1047" t="str">
        <f>_xlfn.CONCAT(otazka5_1[[#This Row],[year]],otazka5_1[[#This Row],[region_in_world]])</f>
        <v>1967Southern Africa</v>
      </c>
      <c r="E1047" t="s">
        <v>89</v>
      </c>
      <c r="F1047">
        <f>VLOOKUP(otazka5_1[[#This Row],[compare_value]],'otazka5-2'!B:C,2,FALSE)</f>
        <v>125727813438.96082</v>
      </c>
      <c r="G1047" s="6">
        <f>otazka5_1[[#This Row],[sum_GDP_prev_year]]/otazka5_1[[#This Row],[sum_GDP]]-1</f>
        <v>4.1571695561227751E-2</v>
      </c>
      <c r="H1047" s="6" t="e">
        <f>VLOOKUP(otazka5_1[[#This Row],[year]],'otazka5-3'!A:D,4,FALSE)</f>
        <v>#N/A</v>
      </c>
      <c r="I1047" s="11" t="e">
        <f>otazka5_1[[#This Row],[difference_food]]</f>
        <v>#N/A</v>
      </c>
      <c r="J1047" s="11" t="e">
        <f>otazka5_1[[#This Row],[difference_food]]-otazka5_1[[#This Row],[difference]]</f>
        <v>#N/A</v>
      </c>
    </row>
    <row r="1048" spans="1:10" hidden="1" x14ac:dyDescent="0.3">
      <c r="A1048">
        <v>1968</v>
      </c>
      <c r="B1048">
        <v>125727813438.96082</v>
      </c>
      <c r="C1048">
        <v>22522776</v>
      </c>
      <c r="D1048" t="str">
        <f>_xlfn.CONCAT(otazka5_1[[#This Row],[year]],otazka5_1[[#This Row],[region_in_world]])</f>
        <v>1968Southern Africa</v>
      </c>
      <c r="E1048" t="s">
        <v>89</v>
      </c>
      <c r="F1048">
        <f>VLOOKUP(otazka5_1[[#This Row],[compare_value]],'otazka5-2'!B:C,2,FALSE)</f>
        <v>131682109913.14105</v>
      </c>
      <c r="G1048" s="6">
        <f>otazka5_1[[#This Row],[sum_GDP_prev_year]]/otazka5_1[[#This Row],[sum_GDP]]-1</f>
        <v>4.735862583875261E-2</v>
      </c>
      <c r="H1048" s="6" t="e">
        <f>VLOOKUP(otazka5_1[[#This Row],[year]],'otazka5-3'!A:D,4,FALSE)</f>
        <v>#N/A</v>
      </c>
      <c r="I1048" s="11" t="e">
        <f>otazka5_1[[#This Row],[difference_food]]</f>
        <v>#N/A</v>
      </c>
      <c r="J1048" s="11" t="e">
        <f>otazka5_1[[#This Row],[difference_food]]-otazka5_1[[#This Row],[difference]]</f>
        <v>#N/A</v>
      </c>
    </row>
    <row r="1049" spans="1:10" hidden="1" x14ac:dyDescent="0.3">
      <c r="A1049">
        <v>1969</v>
      </c>
      <c r="B1049">
        <v>131682109913.14105</v>
      </c>
      <c r="C1049">
        <v>23113283</v>
      </c>
      <c r="D1049" t="str">
        <f>_xlfn.CONCAT(otazka5_1[[#This Row],[year]],otazka5_1[[#This Row],[region_in_world]])</f>
        <v>1969Southern Africa</v>
      </c>
      <c r="E1049" t="s">
        <v>89</v>
      </c>
      <c r="F1049">
        <f>VLOOKUP(otazka5_1[[#This Row],[compare_value]],'otazka5-2'!B:C,2,FALSE)</f>
        <v>139158969141.14719</v>
      </c>
      <c r="G1049" s="6">
        <f>otazka5_1[[#This Row],[sum_GDP_prev_year]]/otazka5_1[[#This Row],[sum_GDP]]-1</f>
        <v>5.6779612909741095E-2</v>
      </c>
      <c r="H1049" s="6" t="e">
        <f>VLOOKUP(otazka5_1[[#This Row],[year]],'otazka5-3'!A:D,4,FALSE)</f>
        <v>#N/A</v>
      </c>
      <c r="I1049" s="11" t="e">
        <f>otazka5_1[[#This Row],[difference_food]]</f>
        <v>#N/A</v>
      </c>
      <c r="J1049" s="11" t="e">
        <f>otazka5_1[[#This Row],[difference_food]]-otazka5_1[[#This Row],[difference]]</f>
        <v>#N/A</v>
      </c>
    </row>
    <row r="1050" spans="1:10" hidden="1" x14ac:dyDescent="0.3">
      <c r="A1050">
        <v>1970</v>
      </c>
      <c r="B1050">
        <v>139158969141.14719</v>
      </c>
      <c r="C1050">
        <v>24157678</v>
      </c>
      <c r="D1050" t="str">
        <f>_xlfn.CONCAT(otazka5_1[[#This Row],[year]],otazka5_1[[#This Row],[region_in_world]])</f>
        <v>1970Southern Africa</v>
      </c>
      <c r="E1050" t="s">
        <v>89</v>
      </c>
      <c r="F1050">
        <f>VLOOKUP(otazka5_1[[#This Row],[compare_value]],'otazka5-2'!B:C,2,FALSE)</f>
        <v>145267286596.68329</v>
      </c>
      <c r="G1050" s="6">
        <f>otazka5_1[[#This Row],[sum_GDP_prev_year]]/otazka5_1[[#This Row],[sum_GDP]]-1</f>
        <v>4.3894529351827138E-2</v>
      </c>
      <c r="H1050" s="6" t="e">
        <f>VLOOKUP(otazka5_1[[#This Row],[year]],'otazka5-3'!A:D,4,FALSE)</f>
        <v>#N/A</v>
      </c>
      <c r="I1050" s="11" t="e">
        <f>otazka5_1[[#This Row],[difference_food]]</f>
        <v>#N/A</v>
      </c>
      <c r="J1050" s="11" t="e">
        <f>otazka5_1[[#This Row],[difference_food]]-otazka5_1[[#This Row],[difference]]</f>
        <v>#N/A</v>
      </c>
    </row>
    <row r="1051" spans="1:10" hidden="1" x14ac:dyDescent="0.3">
      <c r="A1051">
        <v>1971</v>
      </c>
      <c r="B1051">
        <v>145267286596.68329</v>
      </c>
      <c r="C1051">
        <v>24808213</v>
      </c>
      <c r="D1051" t="str">
        <f>_xlfn.CONCAT(otazka5_1[[#This Row],[year]],otazka5_1[[#This Row],[region_in_world]])</f>
        <v>1971Southern Africa</v>
      </c>
      <c r="E1051" t="s">
        <v>89</v>
      </c>
      <c r="F1051">
        <f>VLOOKUP(otazka5_1[[#This Row],[compare_value]],'otazka5-2'!B:C,2,FALSE)</f>
        <v>147832167768.54449</v>
      </c>
      <c r="G1051" s="6">
        <f>otazka5_1[[#This Row],[sum_GDP_prev_year]]/otazka5_1[[#This Row],[sum_GDP]]-1</f>
        <v>1.7656288844867696E-2</v>
      </c>
      <c r="H1051" s="6" t="e">
        <f>VLOOKUP(otazka5_1[[#This Row],[year]],'otazka5-3'!A:D,4,FALSE)</f>
        <v>#N/A</v>
      </c>
      <c r="I1051" s="11" t="e">
        <f>otazka5_1[[#This Row],[difference_food]]</f>
        <v>#N/A</v>
      </c>
      <c r="J1051" s="11" t="e">
        <f>otazka5_1[[#This Row],[difference_food]]-otazka5_1[[#This Row],[difference]]</f>
        <v>#N/A</v>
      </c>
    </row>
    <row r="1052" spans="1:10" hidden="1" x14ac:dyDescent="0.3">
      <c r="A1052">
        <v>1972</v>
      </c>
      <c r="B1052">
        <v>147832167768.54449</v>
      </c>
      <c r="C1052">
        <v>25482754</v>
      </c>
      <c r="D1052" t="str">
        <f>_xlfn.CONCAT(otazka5_1[[#This Row],[year]],otazka5_1[[#This Row],[region_in_world]])</f>
        <v>1972Southern Africa</v>
      </c>
      <c r="E1052" t="s">
        <v>89</v>
      </c>
      <c r="F1052">
        <f>VLOOKUP(otazka5_1[[#This Row],[compare_value]],'otazka5-2'!B:C,2,FALSE)</f>
        <v>154825436644.18741</v>
      </c>
      <c r="G1052" s="6">
        <f>otazka5_1[[#This Row],[sum_GDP_prev_year]]/otazka5_1[[#This Row],[sum_GDP]]-1</f>
        <v>4.7305461194291798E-2</v>
      </c>
      <c r="H1052" s="6" t="e">
        <f>VLOOKUP(otazka5_1[[#This Row],[year]],'otazka5-3'!A:D,4,FALSE)</f>
        <v>#N/A</v>
      </c>
      <c r="I1052" s="11" t="e">
        <f>otazka5_1[[#This Row],[difference_food]]</f>
        <v>#N/A</v>
      </c>
      <c r="J1052" s="11" t="e">
        <f>otazka5_1[[#This Row],[difference_food]]-otazka5_1[[#This Row],[difference]]</f>
        <v>#N/A</v>
      </c>
    </row>
    <row r="1053" spans="1:10" hidden="1" x14ac:dyDescent="0.3">
      <c r="A1053">
        <v>1973</v>
      </c>
      <c r="B1053">
        <v>154825436644.18741</v>
      </c>
      <c r="C1053">
        <v>26176442</v>
      </c>
      <c r="D1053" t="str">
        <f>_xlfn.CONCAT(otazka5_1[[#This Row],[year]],otazka5_1[[#This Row],[region_in_world]])</f>
        <v>1973Southern Africa</v>
      </c>
      <c r="E1053" t="s">
        <v>89</v>
      </c>
      <c r="F1053">
        <f>VLOOKUP(otazka5_1[[#This Row],[compare_value]],'otazka5-2'!B:C,2,FALSE)</f>
        <v>164331655403.11301</v>
      </c>
      <c r="G1053" s="6">
        <f>otazka5_1[[#This Row],[sum_GDP_prev_year]]/otazka5_1[[#This Row],[sum_GDP]]-1</f>
        <v>6.1399592760538191E-2</v>
      </c>
      <c r="H1053" s="6" t="e">
        <f>VLOOKUP(otazka5_1[[#This Row],[year]],'otazka5-3'!A:D,4,FALSE)</f>
        <v>#N/A</v>
      </c>
      <c r="I1053" s="11" t="e">
        <f>otazka5_1[[#This Row],[difference_food]]</f>
        <v>#N/A</v>
      </c>
      <c r="J1053" s="11" t="e">
        <f>otazka5_1[[#This Row],[difference_food]]-otazka5_1[[#This Row],[difference]]</f>
        <v>#N/A</v>
      </c>
    </row>
    <row r="1054" spans="1:10" hidden="1" x14ac:dyDescent="0.3">
      <c r="A1054">
        <v>1974</v>
      </c>
      <c r="B1054">
        <v>164331655403.11301</v>
      </c>
      <c r="C1054">
        <v>26882622</v>
      </c>
      <c r="D1054" t="str">
        <f>_xlfn.CONCAT(otazka5_1[[#This Row],[year]],otazka5_1[[#This Row],[region_in_world]])</f>
        <v>1974Southern Africa</v>
      </c>
      <c r="E1054" t="s">
        <v>89</v>
      </c>
      <c r="F1054">
        <f>VLOOKUP(otazka5_1[[#This Row],[compare_value]],'otazka5-2'!B:C,2,FALSE)</f>
        <v>167193348410.26474</v>
      </c>
      <c r="G1054" s="6">
        <f>otazka5_1[[#This Row],[sum_GDP_prev_year]]/otazka5_1[[#This Row],[sum_GDP]]-1</f>
        <v>1.7414131197862392E-2</v>
      </c>
      <c r="H1054" s="6" t="e">
        <f>VLOOKUP(otazka5_1[[#This Row],[year]],'otazka5-3'!A:D,4,FALSE)</f>
        <v>#N/A</v>
      </c>
      <c r="I1054" s="11" t="e">
        <f>otazka5_1[[#This Row],[difference_food]]</f>
        <v>#N/A</v>
      </c>
      <c r="J1054" s="11" t="e">
        <f>otazka5_1[[#This Row],[difference_food]]-otazka5_1[[#This Row],[difference]]</f>
        <v>#N/A</v>
      </c>
    </row>
    <row r="1055" spans="1:10" hidden="1" x14ac:dyDescent="0.3">
      <c r="A1055">
        <v>1975</v>
      </c>
      <c r="B1055">
        <v>167193348410.26474</v>
      </c>
      <c r="C1055">
        <v>27597084</v>
      </c>
      <c r="D1055" t="str">
        <f>_xlfn.CONCAT(otazka5_1[[#This Row],[year]],otazka5_1[[#This Row],[region_in_world]])</f>
        <v>1975Southern Africa</v>
      </c>
      <c r="E1055" t="s">
        <v>89</v>
      </c>
      <c r="F1055">
        <f>VLOOKUP(otazka5_1[[#This Row],[compare_value]],'otazka5-2'!B:C,2,FALSE)</f>
        <v>171048023026.73065</v>
      </c>
      <c r="G1055" s="6">
        <f>otazka5_1[[#This Row],[sum_GDP_prev_year]]/otazka5_1[[#This Row],[sum_GDP]]-1</f>
        <v>2.305519120896582E-2</v>
      </c>
      <c r="H1055" s="6" t="e">
        <f>VLOOKUP(otazka5_1[[#This Row],[year]],'otazka5-3'!A:D,4,FALSE)</f>
        <v>#N/A</v>
      </c>
      <c r="I1055" s="11" t="e">
        <f>otazka5_1[[#This Row],[difference_food]]</f>
        <v>#N/A</v>
      </c>
      <c r="J1055" s="11" t="e">
        <f>otazka5_1[[#This Row],[difference_food]]-otazka5_1[[#This Row],[difference]]</f>
        <v>#N/A</v>
      </c>
    </row>
    <row r="1056" spans="1:10" hidden="1" x14ac:dyDescent="0.3">
      <c r="A1056">
        <v>1976</v>
      </c>
      <c r="B1056">
        <v>171048023026.73065</v>
      </c>
      <c r="C1056">
        <v>28315991</v>
      </c>
      <c r="D1056" t="str">
        <f>_xlfn.CONCAT(otazka5_1[[#This Row],[year]],otazka5_1[[#This Row],[region_in_world]])</f>
        <v>1976Southern Africa</v>
      </c>
      <c r="E1056" t="s">
        <v>89</v>
      </c>
      <c r="F1056">
        <f>VLOOKUP(otazka5_1[[#This Row],[compare_value]],'otazka5-2'!B:C,2,FALSE)</f>
        <v>171149273707.23294</v>
      </c>
      <c r="G1056" s="6">
        <f>otazka5_1[[#This Row],[sum_GDP_prev_year]]/otazka5_1[[#This Row],[sum_GDP]]-1</f>
        <v>5.9194300355325247E-4</v>
      </c>
      <c r="H1056" s="6" t="e">
        <f>VLOOKUP(otazka5_1[[#This Row],[year]],'otazka5-3'!A:D,4,FALSE)</f>
        <v>#N/A</v>
      </c>
      <c r="I1056" s="11" t="e">
        <f>otazka5_1[[#This Row],[difference_food]]</f>
        <v>#N/A</v>
      </c>
      <c r="J1056" s="11" t="e">
        <f>otazka5_1[[#This Row],[difference_food]]-otazka5_1[[#This Row],[difference]]</f>
        <v>#N/A</v>
      </c>
    </row>
    <row r="1057" spans="1:10" hidden="1" x14ac:dyDescent="0.3">
      <c r="A1057">
        <v>1977</v>
      </c>
      <c r="B1057">
        <v>171149273707.23294</v>
      </c>
      <c r="C1057">
        <v>29042227</v>
      </c>
      <c r="D1057" t="str">
        <f>_xlfn.CONCAT(otazka5_1[[#This Row],[year]],otazka5_1[[#This Row],[region_in_world]])</f>
        <v>1977Southern Africa</v>
      </c>
      <c r="E1057" t="s">
        <v>89</v>
      </c>
      <c r="F1057">
        <f>VLOOKUP(otazka5_1[[#This Row],[compare_value]],'otazka5-2'!B:C,2,FALSE)</f>
        <v>176538127997.685</v>
      </c>
      <c r="G1057" s="6">
        <f>otazka5_1[[#This Row],[sum_GDP_prev_year]]/otazka5_1[[#This Row],[sum_GDP]]-1</f>
        <v>3.1486281967343821E-2</v>
      </c>
      <c r="H1057" s="6" t="e">
        <f>VLOOKUP(otazka5_1[[#This Row],[year]],'otazka5-3'!A:D,4,FALSE)</f>
        <v>#N/A</v>
      </c>
      <c r="I1057" s="11" t="e">
        <f>otazka5_1[[#This Row],[difference_food]]</f>
        <v>#N/A</v>
      </c>
      <c r="J1057" s="11" t="e">
        <f>otazka5_1[[#This Row],[difference_food]]-otazka5_1[[#This Row],[difference]]</f>
        <v>#N/A</v>
      </c>
    </row>
    <row r="1058" spans="1:10" hidden="1" x14ac:dyDescent="0.3">
      <c r="A1058">
        <v>1978</v>
      </c>
      <c r="B1058">
        <v>176538127997.685</v>
      </c>
      <c r="C1058">
        <v>29786431</v>
      </c>
      <c r="D1058" t="str">
        <f>_xlfn.CONCAT(otazka5_1[[#This Row],[year]],otazka5_1[[#This Row],[region_in_world]])</f>
        <v>1978Southern Africa</v>
      </c>
      <c r="E1058" t="s">
        <v>89</v>
      </c>
      <c r="F1058">
        <f>VLOOKUP(otazka5_1[[#This Row],[compare_value]],'otazka5-2'!B:C,2,FALSE)</f>
        <v>183343606874.5845</v>
      </c>
      <c r="G1058" s="6">
        <f>otazka5_1[[#This Row],[sum_GDP_prev_year]]/otazka5_1[[#This Row],[sum_GDP]]-1</f>
        <v>3.854962638432835E-2</v>
      </c>
      <c r="H1058" s="6" t="e">
        <f>VLOOKUP(otazka5_1[[#This Row],[year]],'otazka5-3'!A:D,4,FALSE)</f>
        <v>#N/A</v>
      </c>
      <c r="I1058" s="11" t="e">
        <f>otazka5_1[[#This Row],[difference_food]]</f>
        <v>#N/A</v>
      </c>
      <c r="J1058" s="11" t="e">
        <f>otazka5_1[[#This Row],[difference_food]]-otazka5_1[[#This Row],[difference]]</f>
        <v>#N/A</v>
      </c>
    </row>
    <row r="1059" spans="1:10" hidden="1" x14ac:dyDescent="0.3">
      <c r="A1059">
        <v>1979</v>
      </c>
      <c r="B1059">
        <v>183343606874.5845</v>
      </c>
      <c r="C1059">
        <v>30563384</v>
      </c>
      <c r="D1059" t="str">
        <f>_xlfn.CONCAT(otazka5_1[[#This Row],[year]],otazka5_1[[#This Row],[region_in_world]])</f>
        <v>1979Southern Africa</v>
      </c>
      <c r="E1059" t="s">
        <v>89</v>
      </c>
      <c r="F1059">
        <f>VLOOKUP(otazka5_1[[#This Row],[compare_value]],'otazka5-2'!B:C,2,FALSE)</f>
        <v>200076756142.75793</v>
      </c>
      <c r="G1059" s="6">
        <f>otazka5_1[[#This Row],[sum_GDP_prev_year]]/otazka5_1[[#This Row],[sum_GDP]]-1</f>
        <v>9.1266608928554982E-2</v>
      </c>
      <c r="H1059" s="6" t="e">
        <f>VLOOKUP(otazka5_1[[#This Row],[year]],'otazka5-3'!A:D,4,FALSE)</f>
        <v>#N/A</v>
      </c>
      <c r="I1059" s="11" t="e">
        <f>otazka5_1[[#This Row],[difference_food]]</f>
        <v>#N/A</v>
      </c>
      <c r="J1059" s="11" t="e">
        <f>otazka5_1[[#This Row],[difference_food]]-otazka5_1[[#This Row],[difference]]</f>
        <v>#N/A</v>
      </c>
    </row>
    <row r="1060" spans="1:10" hidden="1" x14ac:dyDescent="0.3">
      <c r="A1060">
        <v>1980</v>
      </c>
      <c r="B1060">
        <v>200076756142.75793</v>
      </c>
      <c r="C1060">
        <v>32440464</v>
      </c>
      <c r="D1060" t="str">
        <f>_xlfn.CONCAT(otazka5_1[[#This Row],[year]],otazka5_1[[#This Row],[region_in_world]])</f>
        <v>1980Southern Africa</v>
      </c>
      <c r="E1060" t="s">
        <v>89</v>
      </c>
      <c r="F1060">
        <f>VLOOKUP(otazka5_1[[#This Row],[compare_value]],'otazka5-2'!B:C,2,FALSE)</f>
        <v>210729672082.27228</v>
      </c>
      <c r="G1060" s="6">
        <f>otazka5_1[[#This Row],[sum_GDP_prev_year]]/otazka5_1[[#This Row],[sum_GDP]]-1</f>
        <v>5.3244145621359928E-2</v>
      </c>
      <c r="H1060" s="6" t="e">
        <f>VLOOKUP(otazka5_1[[#This Row],[year]],'otazka5-3'!A:D,4,FALSE)</f>
        <v>#N/A</v>
      </c>
      <c r="I1060" s="11" t="e">
        <f>otazka5_1[[#This Row],[difference_food]]</f>
        <v>#N/A</v>
      </c>
      <c r="J1060" s="11" t="e">
        <f>otazka5_1[[#This Row],[difference_food]]-otazka5_1[[#This Row],[difference]]</f>
        <v>#N/A</v>
      </c>
    </row>
    <row r="1061" spans="1:10" hidden="1" x14ac:dyDescent="0.3">
      <c r="A1061">
        <v>1981</v>
      </c>
      <c r="B1061">
        <v>210729672082.27228</v>
      </c>
      <c r="C1061">
        <v>33330627</v>
      </c>
      <c r="D1061" t="str">
        <f>_xlfn.CONCAT(otazka5_1[[#This Row],[year]],otazka5_1[[#This Row],[region_in_world]])</f>
        <v>1981Southern Africa</v>
      </c>
      <c r="E1061" t="s">
        <v>89</v>
      </c>
      <c r="F1061">
        <f>VLOOKUP(otazka5_1[[#This Row],[compare_value]],'otazka5-2'!B:C,2,FALSE)</f>
        <v>210232986461.77084</v>
      </c>
      <c r="G1061" s="6">
        <f>otazka5_1[[#This Row],[sum_GDP_prev_year]]/otazka5_1[[#This Row],[sum_GDP]]-1</f>
        <v>-2.3569799904947786E-3</v>
      </c>
      <c r="H1061" s="6" t="e">
        <f>VLOOKUP(otazka5_1[[#This Row],[year]],'otazka5-3'!A:D,4,FALSE)</f>
        <v>#N/A</v>
      </c>
      <c r="I1061" s="11" t="e">
        <f>otazka5_1[[#This Row],[difference_food]]</f>
        <v>#N/A</v>
      </c>
      <c r="J1061" s="11" t="e">
        <f>otazka5_1[[#This Row],[difference_food]]-otazka5_1[[#This Row],[difference]]</f>
        <v>#N/A</v>
      </c>
    </row>
    <row r="1062" spans="1:10" hidden="1" x14ac:dyDescent="0.3">
      <c r="A1062">
        <v>1982</v>
      </c>
      <c r="B1062">
        <v>210232986461.77084</v>
      </c>
      <c r="C1062">
        <v>34263584</v>
      </c>
      <c r="D1062" t="str">
        <f>_xlfn.CONCAT(otazka5_1[[#This Row],[year]],otazka5_1[[#This Row],[region_in_world]])</f>
        <v>1982Southern Africa</v>
      </c>
      <c r="E1062" t="s">
        <v>89</v>
      </c>
      <c r="F1062">
        <f>VLOOKUP(otazka5_1[[#This Row],[compare_value]],'otazka5-2'!B:C,2,FALSE)</f>
        <v>206762855200.68542</v>
      </c>
      <c r="G1062" s="6">
        <f>otazka5_1[[#This Row],[sum_GDP_prev_year]]/otazka5_1[[#This Row],[sum_GDP]]-1</f>
        <v>-1.6506121705674559E-2</v>
      </c>
      <c r="H1062" s="6" t="e">
        <f>VLOOKUP(otazka5_1[[#This Row],[year]],'otazka5-3'!A:D,4,FALSE)</f>
        <v>#N/A</v>
      </c>
      <c r="I1062" s="11" t="e">
        <f>otazka5_1[[#This Row],[difference_food]]</f>
        <v>#N/A</v>
      </c>
      <c r="J1062" s="11" t="e">
        <f>otazka5_1[[#This Row],[difference_food]]-otazka5_1[[#This Row],[difference]]</f>
        <v>#N/A</v>
      </c>
    </row>
    <row r="1063" spans="1:10" hidden="1" x14ac:dyDescent="0.3">
      <c r="A1063">
        <v>1983</v>
      </c>
      <c r="B1063">
        <v>206762855200.68542</v>
      </c>
      <c r="C1063">
        <v>35226349</v>
      </c>
      <c r="D1063" t="str">
        <f>_xlfn.CONCAT(otazka5_1[[#This Row],[year]],otazka5_1[[#This Row],[region_in_world]])</f>
        <v>1983Southern Africa</v>
      </c>
      <c r="E1063" t="s">
        <v>89</v>
      </c>
      <c r="F1063">
        <f>VLOOKUP(otazka5_1[[#This Row],[compare_value]],'otazka5-2'!B:C,2,FALSE)</f>
        <v>217173374378.73547</v>
      </c>
      <c r="G1063" s="6">
        <f>otazka5_1[[#This Row],[sum_GDP_prev_year]]/otazka5_1[[#This Row],[sum_GDP]]-1</f>
        <v>5.0350045553131606E-2</v>
      </c>
      <c r="H1063" s="6" t="e">
        <f>VLOOKUP(otazka5_1[[#This Row],[year]],'otazka5-3'!A:D,4,FALSE)</f>
        <v>#N/A</v>
      </c>
      <c r="I1063" s="11" t="e">
        <f>otazka5_1[[#This Row],[difference_food]]</f>
        <v>#N/A</v>
      </c>
      <c r="J1063" s="11" t="e">
        <f>otazka5_1[[#This Row],[difference_food]]-otazka5_1[[#This Row],[difference]]</f>
        <v>#N/A</v>
      </c>
    </row>
    <row r="1064" spans="1:10" hidden="1" x14ac:dyDescent="0.3">
      <c r="A1064">
        <v>1984</v>
      </c>
      <c r="B1064">
        <v>217173374378.73547</v>
      </c>
      <c r="C1064">
        <v>36200234</v>
      </c>
      <c r="D1064" t="str">
        <f>_xlfn.CONCAT(otazka5_1[[#This Row],[year]],otazka5_1[[#This Row],[region_in_world]])</f>
        <v>1984Southern Africa</v>
      </c>
      <c r="E1064" t="s">
        <v>89</v>
      </c>
      <c r="F1064">
        <f>VLOOKUP(otazka5_1[[#This Row],[compare_value]],'otazka5-2'!B:C,2,FALSE)</f>
        <v>214945999082.68945</v>
      </c>
      <c r="G1064" s="6">
        <f>otazka5_1[[#This Row],[sum_GDP_prev_year]]/otazka5_1[[#This Row],[sum_GDP]]-1</f>
        <v>-1.0256207983220023E-2</v>
      </c>
      <c r="H1064" s="6" t="e">
        <f>VLOOKUP(otazka5_1[[#This Row],[year]],'otazka5-3'!A:D,4,FALSE)</f>
        <v>#N/A</v>
      </c>
      <c r="I1064" s="11" t="e">
        <f>otazka5_1[[#This Row],[difference_food]]</f>
        <v>#N/A</v>
      </c>
      <c r="J1064" s="11" t="e">
        <f>otazka5_1[[#This Row],[difference_food]]-otazka5_1[[#This Row],[difference]]</f>
        <v>#N/A</v>
      </c>
    </row>
    <row r="1065" spans="1:10" hidden="1" x14ac:dyDescent="0.3">
      <c r="A1065">
        <v>1985</v>
      </c>
      <c r="B1065">
        <v>214945999082.68945</v>
      </c>
      <c r="C1065">
        <v>37171819</v>
      </c>
      <c r="D1065" t="str">
        <f>_xlfn.CONCAT(otazka5_1[[#This Row],[year]],otazka5_1[[#This Row],[region_in_world]])</f>
        <v>1985Southern Africa</v>
      </c>
      <c r="E1065" t="s">
        <v>89</v>
      </c>
      <c r="F1065">
        <f>VLOOKUP(otazka5_1[[#This Row],[compare_value]],'otazka5-2'!B:C,2,FALSE)</f>
        <v>215638129360.52676</v>
      </c>
      <c r="G1065" s="6">
        <f>otazka5_1[[#This Row],[sum_GDP_prev_year]]/otazka5_1[[#This Row],[sum_GDP]]-1</f>
        <v>3.2200193573783675E-3</v>
      </c>
      <c r="H1065" s="6" t="e">
        <f>VLOOKUP(otazka5_1[[#This Row],[year]],'otazka5-3'!A:D,4,FALSE)</f>
        <v>#N/A</v>
      </c>
      <c r="I1065" s="11" t="e">
        <f>otazka5_1[[#This Row],[difference_food]]</f>
        <v>#N/A</v>
      </c>
      <c r="J1065" s="11" t="e">
        <f>otazka5_1[[#This Row],[difference_food]]-otazka5_1[[#This Row],[difference]]</f>
        <v>#N/A</v>
      </c>
    </row>
    <row r="1066" spans="1:10" hidden="1" x14ac:dyDescent="0.3">
      <c r="A1066">
        <v>1986</v>
      </c>
      <c r="B1066">
        <v>215638129360.52676</v>
      </c>
      <c r="C1066">
        <v>38132113</v>
      </c>
      <c r="D1066" t="str">
        <f>_xlfn.CONCAT(otazka5_1[[#This Row],[year]],otazka5_1[[#This Row],[region_in_world]])</f>
        <v>1986Southern Africa</v>
      </c>
      <c r="E1066" t="s">
        <v>89</v>
      </c>
      <c r="F1066">
        <f>VLOOKUP(otazka5_1[[#This Row],[compare_value]],'otazka5-2'!B:C,2,FALSE)</f>
        <v>220722166036.38773</v>
      </c>
      <c r="G1066" s="6">
        <f>otazka5_1[[#This Row],[sum_GDP_prev_year]]/otazka5_1[[#This Row],[sum_GDP]]-1</f>
        <v>2.3576705524842145E-2</v>
      </c>
      <c r="H1066" s="6" t="e">
        <f>VLOOKUP(otazka5_1[[#This Row],[year]],'otazka5-3'!A:D,4,FALSE)</f>
        <v>#N/A</v>
      </c>
      <c r="I1066" s="11" t="e">
        <f>otazka5_1[[#This Row],[difference_food]]</f>
        <v>#N/A</v>
      </c>
      <c r="J1066" s="11" t="e">
        <f>otazka5_1[[#This Row],[difference_food]]-otazka5_1[[#This Row],[difference]]</f>
        <v>#N/A</v>
      </c>
    </row>
    <row r="1067" spans="1:10" hidden="1" x14ac:dyDescent="0.3">
      <c r="A1067">
        <v>1987</v>
      </c>
      <c r="B1067">
        <v>220722166036.38773</v>
      </c>
      <c r="C1067">
        <v>39084456</v>
      </c>
      <c r="D1067" t="str">
        <f>_xlfn.CONCAT(otazka5_1[[#This Row],[year]],otazka5_1[[#This Row],[region_in_world]])</f>
        <v>1987Southern Africa</v>
      </c>
      <c r="E1067" t="s">
        <v>89</v>
      </c>
      <c r="F1067">
        <f>VLOOKUP(otazka5_1[[#This Row],[compare_value]],'otazka5-2'!B:C,2,FALSE)</f>
        <v>230468169534.09137</v>
      </c>
      <c r="G1067" s="6">
        <f>otazka5_1[[#This Row],[sum_GDP_prev_year]]/otazka5_1[[#This Row],[sum_GDP]]-1</f>
        <v>4.4155073650812948E-2</v>
      </c>
      <c r="H1067" s="6" t="e">
        <f>VLOOKUP(otazka5_1[[#This Row],[year]],'otazka5-3'!A:D,4,FALSE)</f>
        <v>#N/A</v>
      </c>
      <c r="I1067" s="11" t="e">
        <f>otazka5_1[[#This Row],[difference_food]]</f>
        <v>#N/A</v>
      </c>
      <c r="J1067" s="11" t="e">
        <f>otazka5_1[[#This Row],[difference_food]]-otazka5_1[[#This Row],[difference]]</f>
        <v>#N/A</v>
      </c>
    </row>
    <row r="1068" spans="1:10" hidden="1" x14ac:dyDescent="0.3">
      <c r="A1068">
        <v>1988</v>
      </c>
      <c r="B1068">
        <v>230468169534.09137</v>
      </c>
      <c r="C1068">
        <v>40042290</v>
      </c>
      <c r="D1068" t="str">
        <f>_xlfn.CONCAT(otazka5_1[[#This Row],[year]],otazka5_1[[#This Row],[region_in_world]])</f>
        <v>1988Southern Africa</v>
      </c>
      <c r="E1068" t="s">
        <v>89</v>
      </c>
      <c r="F1068">
        <f>VLOOKUP(otazka5_1[[#This Row],[compare_value]],'otazka5-2'!B:C,2,FALSE)</f>
        <v>236644272261.95618</v>
      </c>
      <c r="G1068" s="6">
        <f>otazka5_1[[#This Row],[sum_GDP_prev_year]]/otazka5_1[[#This Row],[sum_GDP]]-1</f>
        <v>2.6798072550974217E-2</v>
      </c>
      <c r="H1068" s="6" t="e">
        <f>VLOOKUP(otazka5_1[[#This Row],[year]],'otazka5-3'!A:D,4,FALSE)</f>
        <v>#N/A</v>
      </c>
      <c r="I1068" s="11" t="e">
        <f>otazka5_1[[#This Row],[difference_food]]</f>
        <v>#N/A</v>
      </c>
      <c r="J1068" s="11" t="e">
        <f>otazka5_1[[#This Row],[difference_food]]-otazka5_1[[#This Row],[difference]]</f>
        <v>#N/A</v>
      </c>
    </row>
    <row r="1069" spans="1:10" hidden="1" x14ac:dyDescent="0.3">
      <c r="A1069">
        <v>1989</v>
      </c>
      <c r="B1069">
        <v>236644272261.95618</v>
      </c>
      <c r="C1069">
        <v>41025613</v>
      </c>
      <c r="D1069" t="str">
        <f>_xlfn.CONCAT(otazka5_1[[#This Row],[year]],otazka5_1[[#This Row],[region_in_world]])</f>
        <v>1989Southern Africa</v>
      </c>
      <c r="E1069" t="s">
        <v>89</v>
      </c>
      <c r="F1069">
        <f>VLOOKUP(otazka5_1[[#This Row],[compare_value]],'otazka5-2'!B:C,2,FALSE)</f>
        <v>236841705612.55331</v>
      </c>
      <c r="G1069" s="6">
        <f>otazka5_1[[#This Row],[sum_GDP_prev_year]]/otazka5_1[[#This Row],[sum_GDP]]-1</f>
        <v>8.343043704797104E-4</v>
      </c>
      <c r="H1069" s="6" t="e">
        <f>VLOOKUP(otazka5_1[[#This Row],[year]],'otazka5-3'!A:D,4,FALSE)</f>
        <v>#N/A</v>
      </c>
      <c r="I1069" s="11" t="e">
        <f>otazka5_1[[#This Row],[difference_food]]</f>
        <v>#N/A</v>
      </c>
      <c r="J1069" s="11" t="e">
        <f>otazka5_1[[#This Row],[difference_food]]-otazka5_1[[#This Row],[difference]]</f>
        <v>#N/A</v>
      </c>
    </row>
    <row r="1070" spans="1:10" hidden="1" x14ac:dyDescent="0.3">
      <c r="A1070">
        <v>1990</v>
      </c>
      <c r="B1070">
        <v>236841705612.55331</v>
      </c>
      <c r="C1070">
        <v>42046342</v>
      </c>
      <c r="D1070" t="str">
        <f>_xlfn.CONCAT(otazka5_1[[#This Row],[year]],otazka5_1[[#This Row],[region_in_world]])</f>
        <v>1990Southern Africa</v>
      </c>
      <c r="E1070" t="s">
        <v>89</v>
      </c>
      <c r="F1070">
        <f>VLOOKUP(otazka5_1[[#This Row],[compare_value]],'otazka5-2'!B:C,2,FALSE)</f>
        <v>235500300013.05286</v>
      </c>
      <c r="G1070" s="6">
        <f>otazka5_1[[#This Row],[sum_GDP_prev_year]]/otazka5_1[[#This Row],[sum_GDP]]-1</f>
        <v>-5.6637220882661543E-3</v>
      </c>
      <c r="H1070" s="6" t="e">
        <f>VLOOKUP(otazka5_1[[#This Row],[year]],'otazka5-3'!A:D,4,FALSE)</f>
        <v>#N/A</v>
      </c>
      <c r="I1070" s="11" t="e">
        <f>otazka5_1[[#This Row],[difference_food]]</f>
        <v>#N/A</v>
      </c>
      <c r="J1070" s="11" t="e">
        <f>otazka5_1[[#This Row],[difference_food]]-otazka5_1[[#This Row],[difference]]</f>
        <v>#N/A</v>
      </c>
    </row>
    <row r="1071" spans="1:10" hidden="1" x14ac:dyDescent="0.3">
      <c r="A1071">
        <v>1991</v>
      </c>
      <c r="B1071">
        <v>235500300013.05286</v>
      </c>
      <c r="C1071">
        <v>43109473</v>
      </c>
      <c r="D1071" t="str">
        <f>_xlfn.CONCAT(otazka5_1[[#This Row],[year]],otazka5_1[[#This Row],[region_in_world]])</f>
        <v>1991Southern Africa</v>
      </c>
      <c r="E1071" t="s">
        <v>89</v>
      </c>
      <c r="F1071">
        <f>VLOOKUP(otazka5_1[[#This Row],[compare_value]],'otazka5-2'!B:C,2,FALSE)</f>
        <v>231503406328.13855</v>
      </c>
      <c r="G1071" s="6">
        <f>otazka5_1[[#This Row],[sum_GDP_prev_year]]/otazka5_1[[#This Row],[sum_GDP]]-1</f>
        <v>-1.6971926085413758E-2</v>
      </c>
      <c r="H1071" s="6" t="e">
        <f>VLOOKUP(otazka5_1[[#This Row],[year]],'otazka5-3'!A:D,4,FALSE)</f>
        <v>#N/A</v>
      </c>
      <c r="I1071" s="11" t="e">
        <f>otazka5_1[[#This Row],[difference_food]]</f>
        <v>#N/A</v>
      </c>
      <c r="J1071" s="11" t="e">
        <f>otazka5_1[[#This Row],[difference_food]]-otazka5_1[[#This Row],[difference]]</f>
        <v>#N/A</v>
      </c>
    </row>
    <row r="1072" spans="1:10" hidden="1" x14ac:dyDescent="0.3">
      <c r="A1072">
        <v>1992</v>
      </c>
      <c r="B1072">
        <v>231503406328.13855</v>
      </c>
      <c r="C1072">
        <v>44202382</v>
      </c>
      <c r="D1072" t="str">
        <f>_xlfn.CONCAT(otazka5_1[[#This Row],[year]],otazka5_1[[#This Row],[region_in_world]])</f>
        <v>1992Southern Africa</v>
      </c>
      <c r="E1072" t="s">
        <v>89</v>
      </c>
      <c r="F1072">
        <f>VLOOKUP(otazka5_1[[#This Row],[compare_value]],'otazka5-2'!B:C,2,FALSE)</f>
        <v>234307586129.83975</v>
      </c>
      <c r="G1072" s="6">
        <f>otazka5_1[[#This Row],[sum_GDP_prev_year]]/otazka5_1[[#This Row],[sum_GDP]]-1</f>
        <v>1.2112909465040289E-2</v>
      </c>
      <c r="H1072" s="6" t="e">
        <f>VLOOKUP(otazka5_1[[#This Row],[year]],'otazka5-3'!A:D,4,FALSE)</f>
        <v>#N/A</v>
      </c>
      <c r="I1072" s="11" t="e">
        <f>otazka5_1[[#This Row],[difference_food]]</f>
        <v>#N/A</v>
      </c>
      <c r="J1072" s="11" t="e">
        <f>otazka5_1[[#This Row],[difference_food]]-otazka5_1[[#This Row],[difference]]</f>
        <v>#N/A</v>
      </c>
    </row>
    <row r="1073" spans="1:10" hidden="1" x14ac:dyDescent="0.3">
      <c r="A1073">
        <v>1993</v>
      </c>
      <c r="B1073">
        <v>234307586129.83975</v>
      </c>
      <c r="C1073">
        <v>45297905</v>
      </c>
      <c r="D1073" t="str">
        <f>_xlfn.CONCAT(otazka5_1[[#This Row],[year]],otazka5_1[[#This Row],[region_in_world]])</f>
        <v>1993Southern Africa</v>
      </c>
      <c r="E1073" t="s">
        <v>89</v>
      </c>
      <c r="F1073">
        <f>VLOOKUP(otazka5_1[[#This Row],[compare_value]],'otazka5-2'!B:C,2,FALSE)</f>
        <v>241761194419.28473</v>
      </c>
      <c r="G1073" s="6">
        <f>otazka5_1[[#This Row],[sum_GDP_prev_year]]/otazka5_1[[#This Row],[sum_GDP]]-1</f>
        <v>3.1811211973796771E-2</v>
      </c>
      <c r="H1073" s="6" t="e">
        <f>VLOOKUP(otazka5_1[[#This Row],[year]],'otazka5-3'!A:D,4,FALSE)</f>
        <v>#N/A</v>
      </c>
      <c r="I1073" s="11" t="e">
        <f>otazka5_1[[#This Row],[difference_food]]</f>
        <v>#N/A</v>
      </c>
      <c r="J1073" s="11" t="e">
        <f>otazka5_1[[#This Row],[difference_food]]-otazka5_1[[#This Row],[difference]]</f>
        <v>#N/A</v>
      </c>
    </row>
    <row r="1074" spans="1:10" hidden="1" x14ac:dyDescent="0.3">
      <c r="A1074">
        <v>1994</v>
      </c>
      <c r="B1074">
        <v>241761194419.28473</v>
      </c>
      <c r="C1074">
        <v>46358893</v>
      </c>
      <c r="D1074" t="str">
        <f>_xlfn.CONCAT(otazka5_1[[#This Row],[year]],otazka5_1[[#This Row],[region_in_world]])</f>
        <v>1994Southern Africa</v>
      </c>
      <c r="E1074" t="s">
        <v>89</v>
      </c>
      <c r="F1074">
        <f>VLOOKUP(otazka5_1[[#This Row],[compare_value]],'otazka5-2'!B:C,2,FALSE)</f>
        <v>249594606338.99445</v>
      </c>
      <c r="G1074" s="6">
        <f>otazka5_1[[#This Row],[sum_GDP_prev_year]]/otazka5_1[[#This Row],[sum_GDP]]-1</f>
        <v>3.2401444485438358E-2</v>
      </c>
      <c r="H1074" s="6" t="e">
        <f>VLOOKUP(otazka5_1[[#This Row],[year]],'otazka5-3'!A:D,4,FALSE)</f>
        <v>#N/A</v>
      </c>
      <c r="I1074" s="11" t="e">
        <f>otazka5_1[[#This Row],[difference_food]]</f>
        <v>#N/A</v>
      </c>
      <c r="J1074" s="11" t="e">
        <f>otazka5_1[[#This Row],[difference_food]]-otazka5_1[[#This Row],[difference]]</f>
        <v>#N/A</v>
      </c>
    </row>
    <row r="1075" spans="1:10" hidden="1" x14ac:dyDescent="0.3">
      <c r="A1075">
        <v>1995</v>
      </c>
      <c r="B1075">
        <v>249594606338.99445</v>
      </c>
      <c r="C1075">
        <v>47358234</v>
      </c>
      <c r="D1075" t="str">
        <f>_xlfn.CONCAT(otazka5_1[[#This Row],[year]],otazka5_1[[#This Row],[region_in_world]])</f>
        <v>1995Southern Africa</v>
      </c>
      <c r="E1075" t="s">
        <v>89</v>
      </c>
      <c r="F1075">
        <f>VLOOKUP(otazka5_1[[#This Row],[compare_value]],'otazka5-2'!B:C,2,FALSE)</f>
        <v>260366631244.63968</v>
      </c>
      <c r="G1075" s="6">
        <f>otazka5_1[[#This Row],[sum_GDP_prev_year]]/otazka5_1[[#This Row],[sum_GDP]]-1</f>
        <v>4.3158083676755776E-2</v>
      </c>
      <c r="H1075" s="6" t="e">
        <f>VLOOKUP(otazka5_1[[#This Row],[year]],'otazka5-3'!A:D,4,FALSE)</f>
        <v>#N/A</v>
      </c>
      <c r="I1075" s="11" t="e">
        <f>otazka5_1[[#This Row],[difference_food]]</f>
        <v>#N/A</v>
      </c>
      <c r="J1075" s="11" t="e">
        <f>otazka5_1[[#This Row],[difference_food]]-otazka5_1[[#This Row],[difference]]</f>
        <v>#N/A</v>
      </c>
    </row>
    <row r="1076" spans="1:10" hidden="1" x14ac:dyDescent="0.3">
      <c r="A1076">
        <v>1996</v>
      </c>
      <c r="B1076">
        <v>260366631244.63968</v>
      </c>
      <c r="C1076">
        <v>48288909</v>
      </c>
      <c r="D1076" t="str">
        <f>_xlfn.CONCAT(otazka5_1[[#This Row],[year]],otazka5_1[[#This Row],[region_in_world]])</f>
        <v>1996Southern Africa</v>
      </c>
      <c r="E1076" t="s">
        <v>89</v>
      </c>
      <c r="F1076">
        <f>VLOOKUP(otazka5_1[[#This Row],[compare_value]],'otazka5-2'!B:C,2,FALSE)</f>
        <v>267672352126.47098</v>
      </c>
      <c r="G1076" s="6">
        <f>otazka5_1[[#This Row],[sum_GDP_prev_year]]/otazka5_1[[#This Row],[sum_GDP]]-1</f>
        <v>2.8059359399887462E-2</v>
      </c>
      <c r="H1076" s="6" t="e">
        <f>VLOOKUP(otazka5_1[[#This Row],[year]],'otazka5-3'!A:D,4,FALSE)</f>
        <v>#N/A</v>
      </c>
      <c r="I1076" s="11" t="e">
        <f>otazka5_1[[#This Row],[difference_food]]</f>
        <v>#N/A</v>
      </c>
      <c r="J1076" s="11" t="e">
        <f>otazka5_1[[#This Row],[difference_food]]-otazka5_1[[#This Row],[difference]]</f>
        <v>#N/A</v>
      </c>
    </row>
    <row r="1077" spans="1:10" hidden="1" x14ac:dyDescent="0.3">
      <c r="A1077">
        <v>1997</v>
      </c>
      <c r="B1077">
        <v>267672352126.47098</v>
      </c>
      <c r="C1077">
        <v>49157379</v>
      </c>
      <c r="D1077" t="str">
        <f>_xlfn.CONCAT(otazka5_1[[#This Row],[year]],otazka5_1[[#This Row],[region_in_world]])</f>
        <v>1997Southern Africa</v>
      </c>
      <c r="E1077" t="s">
        <v>89</v>
      </c>
      <c r="F1077">
        <f>VLOOKUP(otazka5_1[[#This Row],[compare_value]],'otazka5-2'!B:C,2,FALSE)</f>
        <v>269268086717.16653</v>
      </c>
      <c r="G1077" s="6">
        <f>otazka5_1[[#This Row],[sum_GDP_prev_year]]/otazka5_1[[#This Row],[sum_GDP]]-1</f>
        <v>5.9615219054884871E-3</v>
      </c>
      <c r="H1077" s="6" t="e">
        <f>VLOOKUP(otazka5_1[[#This Row],[year]],'otazka5-3'!A:D,4,FALSE)</f>
        <v>#N/A</v>
      </c>
      <c r="I1077" s="11" t="e">
        <f>otazka5_1[[#This Row],[difference_food]]</f>
        <v>#N/A</v>
      </c>
      <c r="J1077" s="11" t="e">
        <f>otazka5_1[[#This Row],[difference_food]]-otazka5_1[[#This Row],[difference]]</f>
        <v>#N/A</v>
      </c>
    </row>
    <row r="1078" spans="1:10" hidden="1" x14ac:dyDescent="0.3">
      <c r="A1078">
        <v>1998</v>
      </c>
      <c r="B1078">
        <v>269268086717.16653</v>
      </c>
      <c r="C1078">
        <v>49967167</v>
      </c>
      <c r="D1078" t="str">
        <f>_xlfn.CONCAT(otazka5_1[[#This Row],[year]],otazka5_1[[#This Row],[region_in_world]])</f>
        <v>1998Southern Africa</v>
      </c>
      <c r="E1078" t="s">
        <v>89</v>
      </c>
      <c r="F1078">
        <f>VLOOKUP(otazka5_1[[#This Row],[compare_value]],'otazka5-2'!B:C,2,FALSE)</f>
        <v>276339367757.54187</v>
      </c>
      <c r="G1078" s="6">
        <f>otazka5_1[[#This Row],[sum_GDP_prev_year]]/otazka5_1[[#This Row],[sum_GDP]]-1</f>
        <v>2.6261118153978913E-2</v>
      </c>
      <c r="H1078" s="6" t="e">
        <f>VLOOKUP(otazka5_1[[#This Row],[year]],'otazka5-3'!A:D,4,FALSE)</f>
        <v>#N/A</v>
      </c>
      <c r="I1078" s="11" t="e">
        <f>otazka5_1[[#This Row],[difference_food]]</f>
        <v>#N/A</v>
      </c>
      <c r="J1078" s="11" t="e">
        <f>otazka5_1[[#This Row],[difference_food]]-otazka5_1[[#This Row],[difference]]</f>
        <v>#N/A</v>
      </c>
    </row>
    <row r="1079" spans="1:10" hidden="1" x14ac:dyDescent="0.3">
      <c r="A1079">
        <v>1999</v>
      </c>
      <c r="B1079">
        <v>276339367757.54187</v>
      </c>
      <c r="C1079">
        <v>50726509</v>
      </c>
      <c r="D1079" t="str">
        <f>_xlfn.CONCAT(otazka5_1[[#This Row],[year]],otazka5_1[[#This Row],[region_in_world]])</f>
        <v>1999Southern Africa</v>
      </c>
      <c r="E1079" t="s">
        <v>89</v>
      </c>
      <c r="F1079">
        <f>VLOOKUP(otazka5_1[[#This Row],[compare_value]],'otazka5-2'!B:C,2,FALSE)</f>
        <v>287629711163.92834</v>
      </c>
      <c r="G1079" s="6">
        <f>otazka5_1[[#This Row],[sum_GDP_prev_year]]/otazka5_1[[#This Row],[sum_GDP]]-1</f>
        <v>4.0856804073940545E-2</v>
      </c>
      <c r="H1079" s="6" t="e">
        <f>VLOOKUP(otazka5_1[[#This Row],[year]],'otazka5-3'!A:D,4,FALSE)</f>
        <v>#N/A</v>
      </c>
      <c r="I1079" s="11" t="e">
        <f>otazka5_1[[#This Row],[difference_food]]</f>
        <v>#N/A</v>
      </c>
      <c r="J1079" s="11" t="e">
        <f>otazka5_1[[#This Row],[difference_food]]-otazka5_1[[#This Row],[difference]]</f>
        <v>#N/A</v>
      </c>
    </row>
    <row r="1080" spans="1:10" hidden="1" x14ac:dyDescent="0.3">
      <c r="A1080">
        <v>2000</v>
      </c>
      <c r="B1080">
        <v>287629711163.92834</v>
      </c>
      <c r="C1080">
        <v>51443866</v>
      </c>
      <c r="D1080" t="str">
        <f>_xlfn.CONCAT(otazka5_1[[#This Row],[year]],otazka5_1[[#This Row],[region_in_world]])</f>
        <v>2000Southern Africa</v>
      </c>
      <c r="E1080" t="s">
        <v>89</v>
      </c>
      <c r="F1080">
        <f>VLOOKUP(otazka5_1[[#This Row],[compare_value]],'otazka5-2'!B:C,2,FALSE)</f>
        <v>295037418046.94189</v>
      </c>
      <c r="G1080" s="6">
        <f>otazka5_1[[#This Row],[sum_GDP_prev_year]]/otazka5_1[[#This Row],[sum_GDP]]-1</f>
        <v>2.5754317427908902E-2</v>
      </c>
      <c r="H1080" s="6" t="e">
        <f>VLOOKUP(otazka5_1[[#This Row],[year]],'otazka5-3'!A:D,4,FALSE)</f>
        <v>#N/A</v>
      </c>
      <c r="I1080" s="11" t="e">
        <f>otazka5_1[[#This Row],[difference_food]]</f>
        <v>#N/A</v>
      </c>
      <c r="J1080" s="11" t="e">
        <f>otazka5_1[[#This Row],[difference_food]]-otazka5_1[[#This Row],[difference]]</f>
        <v>#N/A</v>
      </c>
    </row>
    <row r="1081" spans="1:10" hidden="1" x14ac:dyDescent="0.3">
      <c r="A1081">
        <v>2001</v>
      </c>
      <c r="B1081">
        <v>295037418046.94189</v>
      </c>
      <c r="C1081">
        <v>52118959</v>
      </c>
      <c r="D1081" t="str">
        <f>_xlfn.CONCAT(otazka5_1[[#This Row],[year]],otazka5_1[[#This Row],[region_in_world]])</f>
        <v>2001Southern Africa</v>
      </c>
      <c r="E1081" t="s">
        <v>89</v>
      </c>
      <c r="F1081">
        <f>VLOOKUP(otazka5_1[[#This Row],[compare_value]],'otazka5-2'!B:C,2,FALSE)</f>
        <v>306209783874.67273</v>
      </c>
      <c r="G1081" s="6">
        <f>otazka5_1[[#This Row],[sum_GDP_prev_year]]/otazka5_1[[#This Row],[sum_GDP]]-1</f>
        <v>3.7867623373633474E-2</v>
      </c>
      <c r="H1081" s="6" t="e">
        <f>VLOOKUP(otazka5_1[[#This Row],[year]],'otazka5-3'!A:D,4,FALSE)</f>
        <v>#N/A</v>
      </c>
      <c r="I1081" s="11" t="e">
        <f>otazka5_1[[#This Row],[difference_food]]</f>
        <v>#N/A</v>
      </c>
      <c r="J1081" s="11" t="e">
        <f>otazka5_1[[#This Row],[difference_food]]-otazka5_1[[#This Row],[difference]]</f>
        <v>#N/A</v>
      </c>
    </row>
    <row r="1082" spans="1:10" hidden="1" x14ac:dyDescent="0.3">
      <c r="A1082">
        <v>2002</v>
      </c>
      <c r="B1082">
        <v>306209783874.67273</v>
      </c>
      <c r="C1082">
        <v>52755955</v>
      </c>
      <c r="D1082" t="str">
        <f>_xlfn.CONCAT(otazka5_1[[#This Row],[year]],otazka5_1[[#This Row],[region_in_world]])</f>
        <v>2002Southern Africa</v>
      </c>
      <c r="E1082" t="s">
        <v>89</v>
      </c>
      <c r="F1082">
        <f>VLOOKUP(otazka5_1[[#This Row],[compare_value]],'otazka5-2'!B:C,2,FALSE)</f>
        <v>315550931712.71301</v>
      </c>
      <c r="G1082" s="6">
        <f>otazka5_1[[#This Row],[sum_GDP_prev_year]]/otazka5_1[[#This Row],[sum_GDP]]-1</f>
        <v>3.0505713174284077E-2</v>
      </c>
      <c r="H1082" s="6" t="e">
        <f>VLOOKUP(otazka5_1[[#This Row],[year]],'otazka5-3'!A:D,4,FALSE)</f>
        <v>#N/A</v>
      </c>
      <c r="I1082" s="11" t="e">
        <f>otazka5_1[[#This Row],[difference_food]]</f>
        <v>#N/A</v>
      </c>
      <c r="J1082" s="11" t="e">
        <f>otazka5_1[[#This Row],[difference_food]]-otazka5_1[[#This Row],[difference]]</f>
        <v>#N/A</v>
      </c>
    </row>
    <row r="1083" spans="1:10" hidden="1" x14ac:dyDescent="0.3">
      <c r="A1083">
        <v>2003</v>
      </c>
      <c r="B1083">
        <v>315550931712.71301</v>
      </c>
      <c r="C1083">
        <v>53373854</v>
      </c>
      <c r="D1083" t="str">
        <f>_xlfn.CONCAT(otazka5_1[[#This Row],[year]],otazka5_1[[#This Row],[region_in_world]])</f>
        <v>2003Southern Africa</v>
      </c>
      <c r="E1083" t="s">
        <v>89</v>
      </c>
      <c r="F1083">
        <f>VLOOKUP(otazka5_1[[#This Row],[compare_value]],'otazka5-2'!B:C,2,FALSE)</f>
        <v>330285742512.18091</v>
      </c>
      <c r="G1083" s="6">
        <f>otazka5_1[[#This Row],[sum_GDP_prev_year]]/otazka5_1[[#This Row],[sum_GDP]]-1</f>
        <v>4.669550718640525E-2</v>
      </c>
      <c r="H1083" s="6" t="e">
        <f>VLOOKUP(otazka5_1[[#This Row],[year]],'otazka5-3'!A:D,4,FALSE)</f>
        <v>#N/A</v>
      </c>
      <c r="I1083" s="11" t="e">
        <f>otazka5_1[[#This Row],[difference_food]]</f>
        <v>#N/A</v>
      </c>
      <c r="J1083" s="11" t="e">
        <f>otazka5_1[[#This Row],[difference_food]]-otazka5_1[[#This Row],[difference]]</f>
        <v>#N/A</v>
      </c>
    </row>
    <row r="1084" spans="1:10" hidden="1" x14ac:dyDescent="0.3">
      <c r="A1084">
        <v>2004</v>
      </c>
      <c r="B1084">
        <v>330285742512.18091</v>
      </c>
      <c r="C1084">
        <v>53997120</v>
      </c>
      <c r="D1084" t="str">
        <f>_xlfn.CONCAT(otazka5_1[[#This Row],[year]],otazka5_1[[#This Row],[region_in_world]])</f>
        <v>2004Southern Africa</v>
      </c>
      <c r="E1084" t="s">
        <v>89</v>
      </c>
      <c r="F1084">
        <f>VLOOKUP(otazka5_1[[#This Row],[compare_value]],'otazka5-2'!B:C,2,FALSE)</f>
        <v>347388745177.65942</v>
      </c>
      <c r="G1084" s="6">
        <f>otazka5_1[[#This Row],[sum_GDP_prev_year]]/otazka5_1[[#This Row],[sum_GDP]]-1</f>
        <v>5.1782443091220598E-2</v>
      </c>
      <c r="H1084" s="6" t="e">
        <f>VLOOKUP(otazka5_1[[#This Row],[year]],'otazka5-3'!A:D,4,FALSE)</f>
        <v>#N/A</v>
      </c>
      <c r="I1084" s="11" t="e">
        <f>otazka5_1[[#This Row],[difference_food]]</f>
        <v>#N/A</v>
      </c>
      <c r="J1084" s="11" t="e">
        <f>otazka5_1[[#This Row],[difference_food]]-otazka5_1[[#This Row],[difference]]</f>
        <v>#N/A</v>
      </c>
    </row>
    <row r="1085" spans="1:10" hidden="1" x14ac:dyDescent="0.3">
      <c r="A1085">
        <v>2005</v>
      </c>
      <c r="B1085">
        <v>347388745177.65942</v>
      </c>
      <c r="C1085">
        <v>54644678</v>
      </c>
      <c r="D1085" t="str">
        <f>_xlfn.CONCAT(otazka5_1[[#This Row],[year]],otazka5_1[[#This Row],[region_in_world]])</f>
        <v>2005Southern Africa</v>
      </c>
      <c r="E1085" t="s">
        <v>89</v>
      </c>
      <c r="F1085">
        <f>VLOOKUP(otazka5_1[[#This Row],[compare_value]],'otazka5-2'!B:C,2,FALSE)</f>
        <v>367263335956.06482</v>
      </c>
      <c r="G1085" s="6">
        <f>otazka5_1[[#This Row],[sum_GDP_prev_year]]/otazka5_1[[#This Row],[sum_GDP]]-1</f>
        <v>5.7211383656776915E-2</v>
      </c>
      <c r="H1085" s="6" t="e">
        <f>VLOOKUP(otazka5_1[[#This Row],[year]],'otazka5-3'!A:D,4,FALSE)</f>
        <v>#N/A</v>
      </c>
      <c r="I1085" s="11" t="e">
        <f>otazka5_1[[#This Row],[difference_food]]</f>
        <v>#N/A</v>
      </c>
      <c r="J1085" s="11" t="e">
        <f>otazka5_1[[#This Row],[difference_food]]-otazka5_1[[#This Row],[difference]]</f>
        <v>#N/A</v>
      </c>
    </row>
    <row r="1086" spans="1:10" x14ac:dyDescent="0.3">
      <c r="A1086">
        <v>2006</v>
      </c>
      <c r="B1086">
        <v>367263335956.06482</v>
      </c>
      <c r="C1086">
        <v>55322721</v>
      </c>
      <c r="D1086" t="str">
        <f>_xlfn.CONCAT(otazka5_1[[#This Row],[year]],otazka5_1[[#This Row],[region_in_world]])</f>
        <v>2006Southern Africa</v>
      </c>
      <c r="E1086" t="s">
        <v>89</v>
      </c>
      <c r="F1086">
        <f>VLOOKUP(otazka5_1[[#This Row],[compare_value]],'otazka5-2'!B:C,2,FALSE)</f>
        <v>387215141878.89441</v>
      </c>
      <c r="G1086" s="6">
        <f>otazka5_1[[#This Row],[sum_GDP_prev_year]]/otazka5_1[[#This Row],[sum_GDP]]-1</f>
        <v>5.4325613175872256E-2</v>
      </c>
      <c r="H1086" s="6">
        <f>VLOOKUP(otazka5_1[[#This Row],[year]],'otazka5-3'!A:D,4,FALSE)</f>
        <v>6.4814251988916327E-2</v>
      </c>
      <c r="I1086" s="11">
        <f>otazka5_1[[#This Row],[difference_food]]</f>
        <v>6.4814251988916327E-2</v>
      </c>
      <c r="J1086" s="11">
        <f>otazka5_1[[#This Row],[difference_food]]-otazka5_1[[#This Row],[difference]]</f>
        <v>1.0488638813044071E-2</v>
      </c>
    </row>
    <row r="1087" spans="1:10" x14ac:dyDescent="0.3">
      <c r="A1087">
        <v>2007</v>
      </c>
      <c r="B1087">
        <v>387215141878.89441</v>
      </c>
      <c r="C1087">
        <v>56031317</v>
      </c>
      <c r="D1087" t="str">
        <f>_xlfn.CONCAT(otazka5_1[[#This Row],[year]],otazka5_1[[#This Row],[region_in_world]])</f>
        <v>2007Southern Africa</v>
      </c>
      <c r="E1087" t="s">
        <v>89</v>
      </c>
      <c r="F1087">
        <f>VLOOKUP(otazka5_1[[#This Row],[compare_value]],'otazka5-2'!B:C,2,FALSE)</f>
        <v>399829881759.38104</v>
      </c>
      <c r="G1087" s="6">
        <f>otazka5_1[[#This Row],[sum_GDP_prev_year]]/otazka5_1[[#This Row],[sum_GDP]]-1</f>
        <v>3.2578116184392547E-2</v>
      </c>
      <c r="H1087" s="6">
        <f>VLOOKUP(otazka5_1[[#This Row],[year]],'otazka5-3'!A:D,4,FALSE)</f>
        <v>6.9690608567981593E-2</v>
      </c>
      <c r="I1087" s="11">
        <f>otazka5_1[[#This Row],[difference_food]]</f>
        <v>6.9690608567981593E-2</v>
      </c>
      <c r="J1087" s="11">
        <f>otazka5_1[[#This Row],[difference_food]]-otazka5_1[[#This Row],[difference]]</f>
        <v>3.7112492383589046E-2</v>
      </c>
    </row>
    <row r="1088" spans="1:10" x14ac:dyDescent="0.3">
      <c r="A1088">
        <v>2008</v>
      </c>
      <c r="B1088">
        <v>399829881759.38104</v>
      </c>
      <c r="C1088">
        <v>56775568</v>
      </c>
      <c r="D1088" t="str">
        <f>_xlfn.CONCAT(otazka5_1[[#This Row],[year]],otazka5_1[[#This Row],[region_in_world]])</f>
        <v>2008Southern Africa</v>
      </c>
      <c r="E1088" t="s">
        <v>89</v>
      </c>
      <c r="F1088">
        <f>VLOOKUP(otazka5_1[[#This Row],[compare_value]],'otazka5-2'!B:C,2,FALSE)</f>
        <v>393234203611.52765</v>
      </c>
      <c r="G1088" s="6">
        <f>otazka5_1[[#This Row],[sum_GDP_prev_year]]/otazka5_1[[#This Row],[sum_GDP]]-1</f>
        <v>-1.6496211135671679E-2</v>
      </c>
      <c r="H1088" s="6">
        <f>VLOOKUP(otazka5_1[[#This Row],[year]],'otazka5-3'!A:D,4,FALSE)</f>
        <v>-6.6104853658739415E-2</v>
      </c>
      <c r="I1088" s="11">
        <f>otazka5_1[[#This Row],[difference_food]]</f>
        <v>-6.6104853658739415E-2</v>
      </c>
      <c r="J1088" s="11">
        <f>otazka5_1[[#This Row],[difference_food]]-otazka5_1[[#This Row],[difference]]</f>
        <v>-4.9608642523067736E-2</v>
      </c>
    </row>
    <row r="1089" spans="1:10" x14ac:dyDescent="0.3">
      <c r="A1089">
        <v>2009</v>
      </c>
      <c r="B1089">
        <v>393234203611.52765</v>
      </c>
      <c r="C1089">
        <v>57559144</v>
      </c>
      <c r="D1089" t="str">
        <f>_xlfn.CONCAT(otazka5_1[[#This Row],[year]],otazka5_1[[#This Row],[region_in_world]])</f>
        <v>2009Southern Africa</v>
      </c>
      <c r="E1089" t="s">
        <v>89</v>
      </c>
      <c r="F1089">
        <f>VLOOKUP(otazka5_1[[#This Row],[compare_value]],'otazka5-2'!B:C,2,FALSE)</f>
        <v>406240942303.18286</v>
      </c>
      <c r="G1089" s="6">
        <f>otazka5_1[[#This Row],[sum_GDP_prev_year]]/otazka5_1[[#This Row],[sum_GDP]]-1</f>
        <v>3.3076315773651332E-2</v>
      </c>
      <c r="H1089" s="6">
        <f>VLOOKUP(otazka5_1[[#This Row],[year]],'otazka5-3'!A:D,4,FALSE)</f>
        <v>8.65414159438882E-3</v>
      </c>
      <c r="I1089" s="11">
        <f>otazka5_1[[#This Row],[difference_food]]</f>
        <v>8.65414159438882E-3</v>
      </c>
      <c r="J1089" s="11">
        <f>otazka5_1[[#This Row],[difference_food]]-otazka5_1[[#This Row],[difference]]</f>
        <v>-2.4422174179262512E-2</v>
      </c>
    </row>
    <row r="1090" spans="1:10" x14ac:dyDescent="0.3">
      <c r="A1090">
        <v>2010</v>
      </c>
      <c r="B1090">
        <v>406240942303.18286</v>
      </c>
      <c r="C1090">
        <v>58383366</v>
      </c>
      <c r="D1090" t="str">
        <f>_xlfn.CONCAT(otazka5_1[[#This Row],[year]],otazka5_1[[#This Row],[region_in_world]])</f>
        <v>2010Southern Africa</v>
      </c>
      <c r="E1090" t="s">
        <v>89</v>
      </c>
      <c r="F1090">
        <f>VLOOKUP(otazka5_1[[#This Row],[compare_value]],'otazka5-2'!B:C,2,FALSE)</f>
        <v>420126305819.43506</v>
      </c>
      <c r="G1090" s="6">
        <f>otazka5_1[[#This Row],[sum_GDP_prev_year]]/otazka5_1[[#This Row],[sum_GDP]]-1</f>
        <v>3.4180118423143613E-2</v>
      </c>
      <c r="H1090" s="6">
        <f>VLOOKUP(otazka5_1[[#This Row],[year]],'otazka5-3'!A:D,4,FALSE)</f>
        <v>1.7649010596465953E-2</v>
      </c>
      <c r="I1090" s="11">
        <f>otazka5_1[[#This Row],[difference_food]]</f>
        <v>1.7649010596465953E-2</v>
      </c>
      <c r="J1090" s="11">
        <f>otazka5_1[[#This Row],[difference_food]]-otazka5_1[[#This Row],[difference]]</f>
        <v>-1.653110782667766E-2</v>
      </c>
    </row>
    <row r="1091" spans="1:10" x14ac:dyDescent="0.3">
      <c r="A1091">
        <v>2011</v>
      </c>
      <c r="B1091">
        <v>420126305819.43506</v>
      </c>
      <c r="C1091">
        <v>59251685</v>
      </c>
      <c r="D1091" t="str">
        <f>_xlfn.CONCAT(otazka5_1[[#This Row],[year]],otazka5_1[[#This Row],[region_in_world]])</f>
        <v>2011Southern Africa</v>
      </c>
      <c r="E1091" t="s">
        <v>89</v>
      </c>
      <c r="F1091">
        <f>VLOOKUP(otazka5_1[[#This Row],[compare_value]],'otazka5-2'!B:C,2,FALSE)</f>
        <v>430312080033.9176</v>
      </c>
      <c r="G1091" s="6">
        <f>otazka5_1[[#This Row],[sum_GDP_prev_year]]/otazka5_1[[#This Row],[sum_GDP]]-1</f>
        <v>2.4244552348646087E-2</v>
      </c>
      <c r="H1091" s="6">
        <f>VLOOKUP(otazka5_1[[#This Row],[year]],'otazka5-3'!A:D,4,FALSE)</f>
        <v>0.13767871884343497</v>
      </c>
      <c r="I1091" s="11">
        <f>otazka5_1[[#This Row],[difference_food]]</f>
        <v>0.13767871884343497</v>
      </c>
      <c r="J1091" s="11">
        <f>otazka5_1[[#This Row],[difference_food]]-otazka5_1[[#This Row],[difference]]</f>
        <v>0.11343416649478888</v>
      </c>
    </row>
    <row r="1092" spans="1:10" x14ac:dyDescent="0.3">
      <c r="A1092">
        <v>2012</v>
      </c>
      <c r="B1092">
        <v>430312080033.9176</v>
      </c>
      <c r="C1092">
        <v>60161260</v>
      </c>
      <c r="D1092" t="str">
        <f>_xlfn.CONCAT(otazka5_1[[#This Row],[year]],otazka5_1[[#This Row],[region_in_world]])</f>
        <v>2012Southern Africa</v>
      </c>
      <c r="E1092" t="s">
        <v>89</v>
      </c>
      <c r="F1092">
        <f>VLOOKUP(otazka5_1[[#This Row],[compare_value]],'otazka5-2'!B:C,2,FALSE)</f>
        <v>442704537480.88312</v>
      </c>
      <c r="G1092" s="6">
        <f>otazka5_1[[#This Row],[sum_GDP_prev_year]]/otazka5_1[[#This Row],[sum_GDP]]-1</f>
        <v>2.87987672713923E-2</v>
      </c>
      <c r="H1092" s="6">
        <f>VLOOKUP(otazka5_1[[#This Row],[year]],'otazka5-3'!A:D,4,FALSE)</f>
        <v>1.4444120421939211E-2</v>
      </c>
      <c r="I1092" s="11">
        <f>otazka5_1[[#This Row],[difference_food]]</f>
        <v>1.4444120421939211E-2</v>
      </c>
      <c r="J1092" s="11">
        <f>otazka5_1[[#This Row],[difference_food]]-otazka5_1[[#This Row],[difference]]</f>
        <v>-1.435464684945309E-2</v>
      </c>
    </row>
    <row r="1093" spans="1:10" x14ac:dyDescent="0.3">
      <c r="A1093">
        <v>2013</v>
      </c>
      <c r="B1093">
        <v>442704537480.88312</v>
      </c>
      <c r="C1093">
        <v>61098553</v>
      </c>
      <c r="D1093" t="str">
        <f>_xlfn.CONCAT(otazka5_1[[#This Row],[year]],otazka5_1[[#This Row],[region_in_world]])</f>
        <v>2013Southern Africa</v>
      </c>
      <c r="E1093" t="s">
        <v>89</v>
      </c>
      <c r="F1093">
        <f>VLOOKUP(otazka5_1[[#This Row],[compare_value]],'otazka5-2'!B:C,2,FALSE)</f>
        <v>451760433067.72852</v>
      </c>
      <c r="G1093" s="6">
        <f>otazka5_1[[#This Row],[sum_GDP_prev_year]]/otazka5_1[[#This Row],[sum_GDP]]-1</f>
        <v>2.0455845423171137E-2</v>
      </c>
      <c r="H1093" s="6">
        <f>VLOOKUP(otazka5_1[[#This Row],[year]],'otazka5-3'!A:D,4,FALSE)</f>
        <v>9.2990573663269682E-3</v>
      </c>
      <c r="I1093" s="11">
        <f>otazka5_1[[#This Row],[difference_food]]</f>
        <v>9.2990573663269682E-3</v>
      </c>
      <c r="J1093" s="11">
        <f>otazka5_1[[#This Row],[difference_food]]-otazka5_1[[#This Row],[difference]]</f>
        <v>-1.1156788056844169E-2</v>
      </c>
    </row>
    <row r="1094" spans="1:10" x14ac:dyDescent="0.3">
      <c r="A1094">
        <v>2014</v>
      </c>
      <c r="B1094">
        <v>451760433067.72852</v>
      </c>
      <c r="C1094">
        <v>62044699</v>
      </c>
      <c r="D1094" t="str">
        <f>_xlfn.CONCAT(otazka5_1[[#This Row],[year]],otazka5_1[[#This Row],[region_in_world]])</f>
        <v>2014Southern Africa</v>
      </c>
      <c r="E1094" t="s">
        <v>89</v>
      </c>
      <c r="F1094">
        <f>VLOOKUP(otazka5_1[[#This Row],[compare_value]],'otazka5-2'!B:C,2,FALSE)</f>
        <v>457212893084.78992</v>
      </c>
      <c r="G1094" s="6">
        <f>otazka5_1[[#This Row],[sum_GDP_prev_year]]/otazka5_1[[#This Row],[sum_GDP]]-1</f>
        <v>1.2069361586263483E-2</v>
      </c>
      <c r="H1094" s="6">
        <f>VLOOKUP(otazka5_1[[#This Row],[year]],'otazka5-3'!A:D,4,FALSE)</f>
        <v>-2.2781240624816346E-2</v>
      </c>
      <c r="I1094" s="11">
        <f>otazka5_1[[#This Row],[difference_food]]</f>
        <v>-2.2781240624816346E-2</v>
      </c>
      <c r="J1094" s="11">
        <f>otazka5_1[[#This Row],[difference_food]]-otazka5_1[[#This Row],[difference]]</f>
        <v>-3.4850602211079829E-2</v>
      </c>
    </row>
    <row r="1095" spans="1:10" x14ac:dyDescent="0.3">
      <c r="A1095">
        <v>2015</v>
      </c>
      <c r="B1095">
        <v>457212893084.78992</v>
      </c>
      <c r="C1095">
        <v>62985035</v>
      </c>
      <c r="D1095" t="str">
        <f>_xlfn.CONCAT(otazka5_1[[#This Row],[year]],otazka5_1[[#This Row],[region_in_world]])</f>
        <v>2015Southern Africa</v>
      </c>
      <c r="E1095" t="s">
        <v>89</v>
      </c>
      <c r="F1095">
        <f>VLOOKUP(otazka5_1[[#This Row],[compare_value]],'otazka5-2'!B:C,2,FALSE)</f>
        <v>459734782528.93793</v>
      </c>
      <c r="G1095" s="6">
        <f>otazka5_1[[#This Row],[sum_GDP_prev_year]]/otazka5_1[[#This Row],[sum_GDP]]-1</f>
        <v>5.5157881203502512E-3</v>
      </c>
      <c r="H1095" s="6">
        <f>VLOOKUP(otazka5_1[[#This Row],[year]],'otazka5-3'!A:D,4,FALSE)</f>
        <v>-2.29841469308254E-2</v>
      </c>
      <c r="I1095" s="11">
        <f>otazka5_1[[#This Row],[difference_food]]</f>
        <v>-2.29841469308254E-2</v>
      </c>
      <c r="J1095" s="11">
        <f>otazka5_1[[#This Row],[difference_food]]-otazka5_1[[#This Row],[difference]]</f>
        <v>-2.8499935051175651E-2</v>
      </c>
    </row>
    <row r="1096" spans="1:10" x14ac:dyDescent="0.3">
      <c r="A1096">
        <v>2016</v>
      </c>
      <c r="B1096">
        <v>459734782528.93793</v>
      </c>
      <c r="C1096">
        <v>63914653</v>
      </c>
      <c r="D1096" t="str">
        <f>_xlfn.CONCAT(otazka5_1[[#This Row],[year]],otazka5_1[[#This Row],[region_in_world]])</f>
        <v>2016Southern Africa</v>
      </c>
      <c r="E1096" t="s">
        <v>89</v>
      </c>
      <c r="F1096">
        <f>VLOOKUP(otazka5_1[[#This Row],[compare_value]],'otazka5-2'!B:C,2,FALSE)</f>
        <v>466034897205.6131</v>
      </c>
      <c r="G1096" s="6">
        <f>otazka5_1[[#This Row],[sum_GDP_prev_year]]/otazka5_1[[#This Row],[sum_GDP]]-1</f>
        <v>1.3703802531579434E-2</v>
      </c>
      <c r="H1096" s="6">
        <f>VLOOKUP(otazka5_1[[#This Row],[year]],'otazka5-3'!A:D,4,FALSE)</f>
        <v>0.1264461416755307</v>
      </c>
      <c r="I1096" s="11">
        <f>otazka5_1[[#This Row],[difference_food]]</f>
        <v>0.1264461416755307</v>
      </c>
      <c r="J1096" s="11">
        <f>otazka5_1[[#This Row],[difference_food]]-otazka5_1[[#This Row],[difference]]</f>
        <v>0.11274233914395126</v>
      </c>
    </row>
    <row r="1097" spans="1:10" x14ac:dyDescent="0.3">
      <c r="A1097">
        <v>2017</v>
      </c>
      <c r="B1097">
        <v>466034897205.6131</v>
      </c>
      <c r="C1097">
        <v>64833790</v>
      </c>
      <c r="D1097" t="str">
        <f>_xlfn.CONCAT(otazka5_1[[#This Row],[year]],otazka5_1[[#This Row],[region_in_world]])</f>
        <v>2017Southern Africa</v>
      </c>
      <c r="E1097" t="s">
        <v>89</v>
      </c>
      <c r="F1097">
        <f>VLOOKUP(otazka5_1[[#This Row],[compare_value]],'otazka5-2'!B:C,2,FALSE)</f>
        <v>470419726747.04749</v>
      </c>
      <c r="G1097" s="6">
        <f>otazka5_1[[#This Row],[sum_GDP_prev_year]]/otazka5_1[[#This Row],[sum_GDP]]-1</f>
        <v>9.4088008596056039E-3</v>
      </c>
      <c r="H1097" s="6">
        <f>VLOOKUP(otazka5_1[[#This Row],[year]],'otazka5-3'!A:D,4,FALSE)</f>
        <v>2.5880996588368621E-2</v>
      </c>
      <c r="I1097" s="11">
        <f>otazka5_1[[#This Row],[difference_food]]</f>
        <v>2.5880996588368621E-2</v>
      </c>
      <c r="J1097" s="11">
        <f>otazka5_1[[#This Row],[difference_food]]-otazka5_1[[#This Row],[difference]]</f>
        <v>1.6472195728763017E-2</v>
      </c>
    </row>
    <row r="1098" spans="1:10" hidden="1" x14ac:dyDescent="0.3">
      <c r="A1098">
        <v>2018</v>
      </c>
      <c r="B1098">
        <v>470419726747.04749</v>
      </c>
      <c r="C1098">
        <v>65739488</v>
      </c>
      <c r="D1098" t="str">
        <f>_xlfn.CONCAT(otazka5_1[[#This Row],[year]],otazka5_1[[#This Row],[region_in_world]])</f>
        <v>2018Southern Africa</v>
      </c>
      <c r="E1098" t="s">
        <v>89</v>
      </c>
      <c r="F1098">
        <f>VLOOKUP(otazka5_1[[#This Row],[compare_value]],'otazka5-2'!B:C,2,FALSE)</f>
        <v>471644893688.67145</v>
      </c>
      <c r="G1098" s="6">
        <f>otazka5_1[[#This Row],[sum_GDP_prev_year]]/otazka5_1[[#This Row],[sum_GDP]]-1</f>
        <v>2.6044123406474551E-3</v>
      </c>
      <c r="H1098" s="6" t="e">
        <f>VLOOKUP(otazka5_1[[#This Row],[year]],'otazka5-3'!A:D,4,FALSE)</f>
        <v>#N/A</v>
      </c>
      <c r="I1098" s="11" t="e">
        <f>otazka5_1[[#This Row],[difference_food]]</f>
        <v>#N/A</v>
      </c>
      <c r="J1098" s="11" t="e">
        <f>otazka5_1[[#This Row],[difference_food]]-otazka5_1[[#This Row],[difference]]</f>
        <v>#N/A</v>
      </c>
    </row>
    <row r="1099" spans="1:10" hidden="1" x14ac:dyDescent="0.3">
      <c r="A1099">
        <v>2019</v>
      </c>
      <c r="B1099">
        <v>471644893688.67145</v>
      </c>
      <c r="C1099">
        <v>66629894</v>
      </c>
      <c r="D1099" t="str">
        <f>_xlfn.CONCAT(otazka5_1[[#This Row],[year]],otazka5_1[[#This Row],[region_in_world]])</f>
        <v>2019Southern Africa</v>
      </c>
      <c r="E1099" t="s">
        <v>89</v>
      </c>
      <c r="F1099">
        <f>VLOOKUP(otazka5_1[[#This Row],[compare_value]],'otazka5-2'!B:C,2,FALSE)</f>
        <v>438682883071.92108</v>
      </c>
      <c r="G1099" s="6">
        <f>otazka5_1[[#This Row],[sum_GDP_prev_year]]/otazka5_1[[#This Row],[sum_GDP]]-1</f>
        <v>-6.9887347574059122E-2</v>
      </c>
      <c r="H1099" s="6" t="e">
        <f>VLOOKUP(otazka5_1[[#This Row],[year]],'otazka5-3'!A:D,4,FALSE)</f>
        <v>#N/A</v>
      </c>
      <c r="I1099" s="11" t="e">
        <f>otazka5_1[[#This Row],[difference_food]]</f>
        <v>#N/A</v>
      </c>
      <c r="J1099" s="11" t="e">
        <f>otazka5_1[[#This Row],[difference_food]]-otazka5_1[[#This Row],[difference]]</f>
        <v>#N/A</v>
      </c>
    </row>
    <row r="1100" spans="1:10" hidden="1" x14ac:dyDescent="0.3">
      <c r="A1100">
        <v>2020</v>
      </c>
      <c r="B1100">
        <v>438682883071.92108</v>
      </c>
      <c r="C1100">
        <v>67503647</v>
      </c>
      <c r="D1100" t="str">
        <f>_xlfn.CONCAT(otazka5_1[[#This Row],[year]],otazka5_1[[#This Row],[region_in_world]])</f>
        <v>2020Southern Africa</v>
      </c>
      <c r="E1100" t="s">
        <v>89</v>
      </c>
      <c r="F1100" t="e">
        <f>VLOOKUP(otazka5_1[[#This Row],[compare_value]],'otazka5-2'!B:C,2,FALSE)</f>
        <v>#N/A</v>
      </c>
      <c r="G1100" s="6" t="e">
        <f>otazka5_1[[#This Row],[sum_GDP_prev_year]]/otazka5_1[[#This Row],[sum_GDP]]-1</f>
        <v>#N/A</v>
      </c>
      <c r="H1100" s="6" t="e">
        <f>VLOOKUP(otazka5_1[[#This Row],[year]],'otazka5-3'!A:D,4,FALSE)</f>
        <v>#N/A</v>
      </c>
      <c r="I1100" s="11" t="e">
        <f>otazka5_1[[#This Row],[difference_food]]</f>
        <v>#N/A</v>
      </c>
      <c r="J1100" s="11" t="e">
        <f>otazka5_1[[#This Row],[difference_food]]-otazka5_1[[#This Row],[difference]]</f>
        <v>#N/A</v>
      </c>
    </row>
    <row r="1101" spans="1:10" hidden="1" x14ac:dyDescent="0.3">
      <c r="A1101">
        <v>1960</v>
      </c>
      <c r="B1101">
        <v>247794143358.5842</v>
      </c>
      <c r="C1101">
        <v>575561839</v>
      </c>
      <c r="D1101" t="str">
        <f>_xlfn.CONCAT(otazka5_1[[#This Row],[year]],otazka5_1[[#This Row],[region_in_world]])</f>
        <v>1960Southern and Central Asia</v>
      </c>
      <c r="E1101" t="s">
        <v>90</v>
      </c>
      <c r="F1101">
        <f>VLOOKUP(otazka5_1[[#This Row],[compare_value]],'otazka5-2'!B:C,2,FALSE)</f>
        <v>262705268034.22974</v>
      </c>
      <c r="G1101" s="6">
        <f>otazka5_1[[#This Row],[sum_GDP_prev_year]]/otazka5_1[[#This Row],[sum_GDP]]-1</f>
        <v>6.0175452387781325E-2</v>
      </c>
      <c r="H1101" s="6" t="e">
        <f>VLOOKUP(otazka5_1[[#This Row],[year]],'otazka5-3'!A:D,4,FALSE)</f>
        <v>#N/A</v>
      </c>
      <c r="I1101" s="11" t="e">
        <f>otazka5_1[[#This Row],[difference_food]]</f>
        <v>#N/A</v>
      </c>
      <c r="J1101" s="11" t="e">
        <f>otazka5_1[[#This Row],[difference_food]]-otazka5_1[[#This Row],[difference]]</f>
        <v>#N/A</v>
      </c>
    </row>
    <row r="1102" spans="1:10" hidden="1" x14ac:dyDescent="0.3">
      <c r="A1102">
        <v>1961</v>
      </c>
      <c r="B1102">
        <v>262705268034.22974</v>
      </c>
      <c r="C1102">
        <v>587817860</v>
      </c>
      <c r="D1102" t="str">
        <f>_xlfn.CONCAT(otazka5_1[[#This Row],[year]],otazka5_1[[#This Row],[region_in_world]])</f>
        <v>1961Southern and Central Asia</v>
      </c>
      <c r="E1102" t="s">
        <v>90</v>
      </c>
      <c r="F1102">
        <f>VLOOKUP(otazka5_1[[#This Row],[compare_value]],'otazka5-2'!B:C,2,FALSE)</f>
        <v>275169568887.39331</v>
      </c>
      <c r="G1102" s="6">
        <f>otazka5_1[[#This Row],[sum_GDP_prev_year]]/otazka5_1[[#This Row],[sum_GDP]]-1</f>
        <v>4.7445949395805487E-2</v>
      </c>
      <c r="H1102" s="6" t="e">
        <f>VLOOKUP(otazka5_1[[#This Row],[year]],'otazka5-3'!A:D,4,FALSE)</f>
        <v>#N/A</v>
      </c>
      <c r="I1102" s="11" t="e">
        <f>otazka5_1[[#This Row],[difference_food]]</f>
        <v>#N/A</v>
      </c>
      <c r="J1102" s="11" t="e">
        <f>otazka5_1[[#This Row],[difference_food]]-otazka5_1[[#This Row],[difference]]</f>
        <v>#N/A</v>
      </c>
    </row>
    <row r="1103" spans="1:10" hidden="1" x14ac:dyDescent="0.3">
      <c r="A1103">
        <v>1962</v>
      </c>
      <c r="B1103">
        <v>275169568887.39331</v>
      </c>
      <c r="C1103">
        <v>600532683</v>
      </c>
      <c r="D1103" t="str">
        <f>_xlfn.CONCAT(otazka5_1[[#This Row],[year]],otazka5_1[[#This Row],[region_in_world]])</f>
        <v>1962Southern and Central Asia</v>
      </c>
      <c r="E1103" t="s">
        <v>90</v>
      </c>
      <c r="F1103">
        <f>VLOOKUP(otazka5_1[[#This Row],[compare_value]],'otazka5-2'!B:C,2,FALSE)</f>
        <v>291659946441.05872</v>
      </c>
      <c r="G1103" s="6">
        <f>otazka5_1[[#This Row],[sum_GDP_prev_year]]/otazka5_1[[#This Row],[sum_GDP]]-1</f>
        <v>5.9928056799092078E-2</v>
      </c>
      <c r="H1103" s="6" t="e">
        <f>VLOOKUP(otazka5_1[[#This Row],[year]],'otazka5-3'!A:D,4,FALSE)</f>
        <v>#N/A</v>
      </c>
      <c r="I1103" s="11" t="e">
        <f>otazka5_1[[#This Row],[difference_food]]</f>
        <v>#N/A</v>
      </c>
      <c r="J1103" s="11" t="e">
        <f>otazka5_1[[#This Row],[difference_food]]-otazka5_1[[#This Row],[difference]]</f>
        <v>#N/A</v>
      </c>
    </row>
    <row r="1104" spans="1:10" hidden="1" x14ac:dyDescent="0.3">
      <c r="A1104">
        <v>1963</v>
      </c>
      <c r="B1104">
        <v>291659946441.05872</v>
      </c>
      <c r="C1104">
        <v>613699769</v>
      </c>
      <c r="D1104" t="str">
        <f>_xlfn.CONCAT(otazka5_1[[#This Row],[year]],otazka5_1[[#This Row],[region_in_world]])</f>
        <v>1963Southern and Central Asia</v>
      </c>
      <c r="E1104" t="s">
        <v>90</v>
      </c>
      <c r="F1104">
        <f>VLOOKUP(otazka5_1[[#This Row],[compare_value]],'otazka5-2'!B:C,2,FALSE)</f>
        <v>315597489497.62329</v>
      </c>
      <c r="G1104" s="6">
        <f>otazka5_1[[#This Row],[sum_GDP_prev_year]]/otazka5_1[[#This Row],[sum_GDP]]-1</f>
        <v>8.2073467230105557E-2</v>
      </c>
      <c r="H1104" s="6" t="e">
        <f>VLOOKUP(otazka5_1[[#This Row],[year]],'otazka5-3'!A:D,4,FALSE)</f>
        <v>#N/A</v>
      </c>
      <c r="I1104" s="11" t="e">
        <f>otazka5_1[[#This Row],[difference_food]]</f>
        <v>#N/A</v>
      </c>
      <c r="J1104" s="11" t="e">
        <f>otazka5_1[[#This Row],[difference_food]]-otazka5_1[[#This Row],[difference]]</f>
        <v>#N/A</v>
      </c>
    </row>
    <row r="1105" spans="1:10" hidden="1" x14ac:dyDescent="0.3">
      <c r="A1105">
        <v>1964</v>
      </c>
      <c r="B1105">
        <v>315597489497.62329</v>
      </c>
      <c r="C1105">
        <v>627309296</v>
      </c>
      <c r="D1105" t="str">
        <f>_xlfn.CONCAT(otazka5_1[[#This Row],[year]],otazka5_1[[#This Row],[region_in_world]])</f>
        <v>1964Southern and Central Asia</v>
      </c>
      <c r="E1105" t="s">
        <v>90</v>
      </c>
      <c r="F1105">
        <f>VLOOKUP(otazka5_1[[#This Row],[compare_value]],'otazka5-2'!B:C,2,FALSE)</f>
        <v>328818599024.37512</v>
      </c>
      <c r="G1105" s="6">
        <f>otazka5_1[[#This Row],[sum_GDP_prev_year]]/otazka5_1[[#This Row],[sum_GDP]]-1</f>
        <v>4.1892315264603575E-2</v>
      </c>
      <c r="H1105" s="6" t="e">
        <f>VLOOKUP(otazka5_1[[#This Row],[year]],'otazka5-3'!A:D,4,FALSE)</f>
        <v>#N/A</v>
      </c>
      <c r="I1105" s="11" t="e">
        <f>otazka5_1[[#This Row],[difference_food]]</f>
        <v>#N/A</v>
      </c>
      <c r="J1105" s="11" t="e">
        <f>otazka5_1[[#This Row],[difference_food]]-otazka5_1[[#This Row],[difference]]</f>
        <v>#N/A</v>
      </c>
    </row>
    <row r="1106" spans="1:10" hidden="1" x14ac:dyDescent="0.3">
      <c r="A1106">
        <v>1965</v>
      </c>
      <c r="B1106">
        <v>328818599024.37512</v>
      </c>
      <c r="C1106">
        <v>641354194</v>
      </c>
      <c r="D1106" t="str">
        <f>_xlfn.CONCAT(otazka5_1[[#This Row],[year]],otazka5_1[[#This Row],[region_in_world]])</f>
        <v>1965Southern and Central Asia</v>
      </c>
      <c r="E1106" t="s">
        <v>90</v>
      </c>
      <c r="F1106">
        <f>VLOOKUP(otazka5_1[[#This Row],[compare_value]],'otazka5-2'!B:C,2,FALSE)</f>
        <v>342742865797.6673</v>
      </c>
      <c r="G1106" s="6">
        <f>otazka5_1[[#This Row],[sum_GDP_prev_year]]/otazka5_1[[#This Row],[sum_GDP]]-1</f>
        <v>4.2346347848346566E-2</v>
      </c>
      <c r="H1106" s="6" t="e">
        <f>VLOOKUP(otazka5_1[[#This Row],[year]],'otazka5-3'!A:D,4,FALSE)</f>
        <v>#N/A</v>
      </c>
      <c r="I1106" s="11" t="e">
        <f>otazka5_1[[#This Row],[difference_food]]</f>
        <v>#N/A</v>
      </c>
      <c r="J1106" s="11" t="e">
        <f>otazka5_1[[#This Row],[difference_food]]-otazka5_1[[#This Row],[difference]]</f>
        <v>#N/A</v>
      </c>
    </row>
    <row r="1107" spans="1:10" hidden="1" x14ac:dyDescent="0.3">
      <c r="A1107">
        <v>1966</v>
      </c>
      <c r="B1107">
        <v>342742865797.6673</v>
      </c>
      <c r="C1107">
        <v>655846253</v>
      </c>
      <c r="D1107" t="str">
        <f>_xlfn.CONCAT(otazka5_1[[#This Row],[year]],otazka5_1[[#This Row],[region_in_world]])</f>
        <v>1966Southern and Central Asia</v>
      </c>
      <c r="E1107" t="s">
        <v>90</v>
      </c>
      <c r="F1107">
        <f>VLOOKUP(otazka5_1[[#This Row],[compare_value]],'otazka5-2'!B:C,2,FALSE)</f>
        <v>371091436075.27429</v>
      </c>
      <c r="G1107" s="6">
        <f>otazka5_1[[#This Row],[sum_GDP_prev_year]]/otazka5_1[[#This Row],[sum_GDP]]-1</f>
        <v>8.2710898187862147E-2</v>
      </c>
      <c r="H1107" s="6" t="e">
        <f>VLOOKUP(otazka5_1[[#This Row],[year]],'otazka5-3'!A:D,4,FALSE)</f>
        <v>#N/A</v>
      </c>
      <c r="I1107" s="11" t="e">
        <f>otazka5_1[[#This Row],[difference_food]]</f>
        <v>#N/A</v>
      </c>
      <c r="J1107" s="11" t="e">
        <f>otazka5_1[[#This Row],[difference_food]]-otazka5_1[[#This Row],[difference]]</f>
        <v>#N/A</v>
      </c>
    </row>
    <row r="1108" spans="1:10" hidden="1" x14ac:dyDescent="0.3">
      <c r="A1108">
        <v>1967</v>
      </c>
      <c r="B1108">
        <v>371091436075.27429</v>
      </c>
      <c r="C1108">
        <v>670791351</v>
      </c>
      <c r="D1108" t="str">
        <f>_xlfn.CONCAT(otazka5_1[[#This Row],[year]],otazka5_1[[#This Row],[region_in_world]])</f>
        <v>1967Southern and Central Asia</v>
      </c>
      <c r="E1108" t="s">
        <v>90</v>
      </c>
      <c r="F1108">
        <f>VLOOKUP(otazka5_1[[#This Row],[compare_value]],'otazka5-2'!B:C,2,FALSE)</f>
        <v>401065237944.14532</v>
      </c>
      <c r="G1108" s="6">
        <f>otazka5_1[[#This Row],[sum_GDP_prev_year]]/otazka5_1[[#This Row],[sum_GDP]]-1</f>
        <v>8.0772011841283797E-2</v>
      </c>
      <c r="H1108" s="6" t="e">
        <f>VLOOKUP(otazka5_1[[#This Row],[year]],'otazka5-3'!A:D,4,FALSE)</f>
        <v>#N/A</v>
      </c>
      <c r="I1108" s="11" t="e">
        <f>otazka5_1[[#This Row],[difference_food]]</f>
        <v>#N/A</v>
      </c>
      <c r="J1108" s="11" t="e">
        <f>otazka5_1[[#This Row],[difference_food]]-otazka5_1[[#This Row],[difference]]</f>
        <v>#N/A</v>
      </c>
    </row>
    <row r="1109" spans="1:10" hidden="1" x14ac:dyDescent="0.3">
      <c r="A1109">
        <v>1968</v>
      </c>
      <c r="B1109">
        <v>401065237944.14532</v>
      </c>
      <c r="C1109">
        <v>686171473</v>
      </c>
      <c r="D1109" t="str">
        <f>_xlfn.CONCAT(otazka5_1[[#This Row],[year]],otazka5_1[[#This Row],[region_in_world]])</f>
        <v>1968Southern and Central Asia</v>
      </c>
      <c r="E1109" t="s">
        <v>90</v>
      </c>
      <c r="F1109">
        <f>VLOOKUP(otazka5_1[[#This Row],[compare_value]],'otazka5-2'!B:C,2,FALSE)</f>
        <v>440669635662.60858</v>
      </c>
      <c r="G1109" s="6">
        <f>otazka5_1[[#This Row],[sum_GDP_prev_year]]/otazka5_1[[#This Row],[sum_GDP]]-1</f>
        <v>9.8748018954409655E-2</v>
      </c>
      <c r="H1109" s="6" t="e">
        <f>VLOOKUP(otazka5_1[[#This Row],[year]],'otazka5-3'!A:D,4,FALSE)</f>
        <v>#N/A</v>
      </c>
      <c r="I1109" s="11" t="e">
        <f>otazka5_1[[#This Row],[difference_food]]</f>
        <v>#N/A</v>
      </c>
      <c r="J1109" s="11" t="e">
        <f>otazka5_1[[#This Row],[difference_food]]-otazka5_1[[#This Row],[difference]]</f>
        <v>#N/A</v>
      </c>
    </row>
    <row r="1110" spans="1:10" hidden="1" x14ac:dyDescent="0.3">
      <c r="A1110">
        <v>1969</v>
      </c>
      <c r="B1110">
        <v>440669635662.60858</v>
      </c>
      <c r="C1110">
        <v>701961831</v>
      </c>
      <c r="D1110" t="str">
        <f>_xlfn.CONCAT(otazka5_1[[#This Row],[year]],otazka5_1[[#This Row],[region_in_world]])</f>
        <v>1969Southern and Central Asia</v>
      </c>
      <c r="E1110" t="s">
        <v>90</v>
      </c>
      <c r="F1110">
        <f>VLOOKUP(otazka5_1[[#This Row],[compare_value]],'otazka5-2'!B:C,2,FALSE)</f>
        <v>475613099235.96619</v>
      </c>
      <c r="G1110" s="6">
        <f>otazka5_1[[#This Row],[sum_GDP_prev_year]]/otazka5_1[[#This Row],[sum_GDP]]-1</f>
        <v>7.9296281716382033E-2</v>
      </c>
      <c r="H1110" s="6" t="e">
        <f>VLOOKUP(otazka5_1[[#This Row],[year]],'otazka5-3'!A:D,4,FALSE)</f>
        <v>#N/A</v>
      </c>
      <c r="I1110" s="11" t="e">
        <f>otazka5_1[[#This Row],[difference_food]]</f>
        <v>#N/A</v>
      </c>
      <c r="J1110" s="11" t="e">
        <f>otazka5_1[[#This Row],[difference_food]]-otazka5_1[[#This Row],[difference]]</f>
        <v>#N/A</v>
      </c>
    </row>
    <row r="1111" spans="1:10" hidden="1" x14ac:dyDescent="0.3">
      <c r="A1111">
        <v>1970</v>
      </c>
      <c r="B1111">
        <v>475613099235.96619</v>
      </c>
      <c r="C1111">
        <v>718152845</v>
      </c>
      <c r="D1111" t="str">
        <f>_xlfn.CONCAT(otazka5_1[[#This Row],[year]],otazka5_1[[#This Row],[region_in_world]])</f>
        <v>1970Southern and Central Asia</v>
      </c>
      <c r="E1111" t="s">
        <v>90</v>
      </c>
      <c r="F1111">
        <f>VLOOKUP(otazka5_1[[#This Row],[compare_value]],'otazka5-2'!B:C,2,FALSE)</f>
        <v>506487337003.13324</v>
      </c>
      <c r="G1111" s="6">
        <f>otazka5_1[[#This Row],[sum_GDP_prev_year]]/otazka5_1[[#This Row],[sum_GDP]]-1</f>
        <v>6.4914607727928564E-2</v>
      </c>
      <c r="H1111" s="6" t="e">
        <f>VLOOKUP(otazka5_1[[#This Row],[year]],'otazka5-3'!A:D,4,FALSE)</f>
        <v>#N/A</v>
      </c>
      <c r="I1111" s="11" t="e">
        <f>otazka5_1[[#This Row],[difference_food]]</f>
        <v>#N/A</v>
      </c>
      <c r="J1111" s="11" t="e">
        <f>otazka5_1[[#This Row],[difference_food]]-otazka5_1[[#This Row],[difference]]</f>
        <v>#N/A</v>
      </c>
    </row>
    <row r="1112" spans="1:10" hidden="1" x14ac:dyDescent="0.3">
      <c r="A1112">
        <v>1971</v>
      </c>
      <c r="B1112">
        <v>506487337003.13324</v>
      </c>
      <c r="C1112">
        <v>734739702</v>
      </c>
      <c r="D1112" t="str">
        <f>_xlfn.CONCAT(otazka5_1[[#This Row],[year]],otazka5_1[[#This Row],[region_in_world]])</f>
        <v>1971Southern and Central Asia</v>
      </c>
      <c r="E1112" t="s">
        <v>90</v>
      </c>
      <c r="F1112">
        <f>VLOOKUP(otazka5_1[[#This Row],[compare_value]],'otazka5-2'!B:C,2,FALSE)</f>
        <v>534862468950.67609</v>
      </c>
      <c r="G1112" s="6">
        <f>otazka5_1[[#This Row],[sum_GDP_prev_year]]/otazka5_1[[#This Row],[sum_GDP]]-1</f>
        <v>5.6023378818190084E-2</v>
      </c>
      <c r="H1112" s="6" t="e">
        <f>VLOOKUP(otazka5_1[[#This Row],[year]],'otazka5-3'!A:D,4,FALSE)</f>
        <v>#N/A</v>
      </c>
      <c r="I1112" s="11" t="e">
        <f>otazka5_1[[#This Row],[difference_food]]</f>
        <v>#N/A</v>
      </c>
      <c r="J1112" s="11" t="e">
        <f>otazka5_1[[#This Row],[difference_food]]-otazka5_1[[#This Row],[difference]]</f>
        <v>#N/A</v>
      </c>
    </row>
    <row r="1113" spans="1:10" hidden="1" x14ac:dyDescent="0.3">
      <c r="A1113">
        <v>1972</v>
      </c>
      <c r="B1113">
        <v>534862468950.67609</v>
      </c>
      <c r="C1113">
        <v>751753380</v>
      </c>
      <c r="D1113" t="str">
        <f>_xlfn.CONCAT(otazka5_1[[#This Row],[year]],otazka5_1[[#This Row],[region_in_world]])</f>
        <v>1972Southern and Central Asia</v>
      </c>
      <c r="E1113" t="s">
        <v>90</v>
      </c>
      <c r="F1113">
        <f>VLOOKUP(otazka5_1[[#This Row],[compare_value]],'otazka5-2'!B:C,2,FALSE)</f>
        <v>567078511025.70178</v>
      </c>
      <c r="G1113" s="6">
        <f>otazka5_1[[#This Row],[sum_GDP_prev_year]]/otazka5_1[[#This Row],[sum_GDP]]-1</f>
        <v>6.0232384856295784E-2</v>
      </c>
      <c r="H1113" s="6" t="e">
        <f>VLOOKUP(otazka5_1[[#This Row],[year]],'otazka5-3'!A:D,4,FALSE)</f>
        <v>#N/A</v>
      </c>
      <c r="I1113" s="11" t="e">
        <f>otazka5_1[[#This Row],[difference_food]]</f>
        <v>#N/A</v>
      </c>
      <c r="J1113" s="11" t="e">
        <f>otazka5_1[[#This Row],[difference_food]]-otazka5_1[[#This Row],[difference]]</f>
        <v>#N/A</v>
      </c>
    </row>
    <row r="1114" spans="1:10" hidden="1" x14ac:dyDescent="0.3">
      <c r="A1114">
        <v>1973</v>
      </c>
      <c r="B1114">
        <v>567078511025.70178</v>
      </c>
      <c r="C1114">
        <v>769265007</v>
      </c>
      <c r="D1114" t="str">
        <f>_xlfn.CONCAT(otazka5_1[[#This Row],[year]],otazka5_1[[#This Row],[region_in_world]])</f>
        <v>1973Southern and Central Asia</v>
      </c>
      <c r="E1114" t="s">
        <v>90</v>
      </c>
      <c r="F1114">
        <f>VLOOKUP(otazka5_1[[#This Row],[compare_value]],'otazka5-2'!B:C,2,FALSE)</f>
        <v>591663215223.29492</v>
      </c>
      <c r="G1114" s="6">
        <f>otazka5_1[[#This Row],[sum_GDP_prev_year]]/otazka5_1[[#This Row],[sum_GDP]]-1</f>
        <v>4.3353263647965878E-2</v>
      </c>
      <c r="H1114" s="6" t="e">
        <f>VLOOKUP(otazka5_1[[#This Row],[year]],'otazka5-3'!A:D,4,FALSE)</f>
        <v>#N/A</v>
      </c>
      <c r="I1114" s="11" t="e">
        <f>otazka5_1[[#This Row],[difference_food]]</f>
        <v>#N/A</v>
      </c>
      <c r="J1114" s="11" t="e">
        <f>otazka5_1[[#This Row],[difference_food]]-otazka5_1[[#This Row],[difference]]</f>
        <v>#N/A</v>
      </c>
    </row>
    <row r="1115" spans="1:10" hidden="1" x14ac:dyDescent="0.3">
      <c r="A1115">
        <v>1974</v>
      </c>
      <c r="B1115">
        <v>591663215223.29492</v>
      </c>
      <c r="C1115">
        <v>787368554</v>
      </c>
      <c r="D1115" t="str">
        <f>_xlfn.CONCAT(otazka5_1[[#This Row],[year]],otazka5_1[[#This Row],[region_in_world]])</f>
        <v>1974Southern and Central Asia</v>
      </c>
      <c r="E1115" t="s">
        <v>90</v>
      </c>
      <c r="F1115">
        <f>VLOOKUP(otazka5_1[[#This Row],[compare_value]],'otazka5-2'!B:C,2,FALSE)</f>
        <v>606266678459.63794</v>
      </c>
      <c r="G1115" s="6">
        <f>otazka5_1[[#This Row],[sum_GDP_prev_year]]/otazka5_1[[#This Row],[sum_GDP]]-1</f>
        <v>2.4682053676146953E-2</v>
      </c>
      <c r="H1115" s="6" t="e">
        <f>VLOOKUP(otazka5_1[[#This Row],[year]],'otazka5-3'!A:D,4,FALSE)</f>
        <v>#N/A</v>
      </c>
      <c r="I1115" s="11" t="e">
        <f>otazka5_1[[#This Row],[difference_food]]</f>
        <v>#N/A</v>
      </c>
      <c r="J1115" s="11" t="e">
        <f>otazka5_1[[#This Row],[difference_food]]-otazka5_1[[#This Row],[difference]]</f>
        <v>#N/A</v>
      </c>
    </row>
    <row r="1116" spans="1:10" hidden="1" x14ac:dyDescent="0.3">
      <c r="A1116">
        <v>1975</v>
      </c>
      <c r="B1116">
        <v>606266678459.63794</v>
      </c>
      <c r="C1116">
        <v>806136224</v>
      </c>
      <c r="D1116" t="str">
        <f>_xlfn.CONCAT(otazka5_1[[#This Row],[year]],otazka5_1[[#This Row],[region_in_world]])</f>
        <v>1975Southern and Central Asia</v>
      </c>
      <c r="E1116" t="s">
        <v>90</v>
      </c>
      <c r="F1116">
        <f>VLOOKUP(otazka5_1[[#This Row],[compare_value]],'otazka5-2'!B:C,2,FALSE)</f>
        <v>664329187997.75146</v>
      </c>
      <c r="G1116" s="6">
        <f>otazka5_1[[#This Row],[sum_GDP_prev_year]]/otazka5_1[[#This Row],[sum_GDP]]-1</f>
        <v>9.5770576878206226E-2</v>
      </c>
      <c r="H1116" s="6" t="e">
        <f>VLOOKUP(otazka5_1[[#This Row],[year]],'otazka5-3'!A:D,4,FALSE)</f>
        <v>#N/A</v>
      </c>
      <c r="I1116" s="11" t="e">
        <f>otazka5_1[[#This Row],[difference_food]]</f>
        <v>#N/A</v>
      </c>
      <c r="J1116" s="11" t="e">
        <f>otazka5_1[[#This Row],[difference_food]]-otazka5_1[[#This Row],[difference]]</f>
        <v>#N/A</v>
      </c>
    </row>
    <row r="1117" spans="1:10" hidden="1" x14ac:dyDescent="0.3">
      <c r="A1117">
        <v>1976</v>
      </c>
      <c r="B1117">
        <v>664329187997.75146</v>
      </c>
      <c r="C1117">
        <v>825570236</v>
      </c>
      <c r="D1117" t="str">
        <f>_xlfn.CONCAT(otazka5_1[[#This Row],[year]],otazka5_1[[#This Row],[region_in_world]])</f>
        <v>1976Southern and Central Asia</v>
      </c>
      <c r="E1117" t="s">
        <v>90</v>
      </c>
      <c r="F1117">
        <f>VLOOKUP(otazka5_1[[#This Row],[compare_value]],'otazka5-2'!B:C,2,FALSE)</f>
        <v>671248245031.30505</v>
      </c>
      <c r="G1117" s="6">
        <f>otazka5_1[[#This Row],[sum_GDP_prev_year]]/otazka5_1[[#This Row],[sum_GDP]]-1</f>
        <v>1.0415103172580986E-2</v>
      </c>
      <c r="H1117" s="6" t="e">
        <f>VLOOKUP(otazka5_1[[#This Row],[year]],'otazka5-3'!A:D,4,FALSE)</f>
        <v>#N/A</v>
      </c>
      <c r="I1117" s="11" t="e">
        <f>otazka5_1[[#This Row],[difference_food]]</f>
        <v>#N/A</v>
      </c>
      <c r="J1117" s="11" t="e">
        <f>otazka5_1[[#This Row],[difference_food]]-otazka5_1[[#This Row],[difference]]</f>
        <v>#N/A</v>
      </c>
    </row>
    <row r="1118" spans="1:10" hidden="1" x14ac:dyDescent="0.3">
      <c r="A1118">
        <v>1977</v>
      </c>
      <c r="B1118">
        <v>671248245031.30505</v>
      </c>
      <c r="C1118">
        <v>845662103</v>
      </c>
      <c r="D1118" t="str">
        <f>_xlfn.CONCAT(otazka5_1[[#This Row],[year]],otazka5_1[[#This Row],[region_in_world]])</f>
        <v>1977Southern and Central Asia</v>
      </c>
      <c r="E1118" t="s">
        <v>90</v>
      </c>
      <c r="F1118">
        <f>VLOOKUP(otazka5_1[[#This Row],[compare_value]],'otazka5-2'!B:C,2,FALSE)</f>
        <v>645703505279.38733</v>
      </c>
      <c r="G1118" s="6">
        <f>otazka5_1[[#This Row],[sum_GDP_prev_year]]/otazka5_1[[#This Row],[sum_GDP]]-1</f>
        <v>-3.8055577710637278E-2</v>
      </c>
      <c r="H1118" s="6" t="e">
        <f>VLOOKUP(otazka5_1[[#This Row],[year]],'otazka5-3'!A:D,4,FALSE)</f>
        <v>#N/A</v>
      </c>
      <c r="I1118" s="11" t="e">
        <f>otazka5_1[[#This Row],[difference_food]]</f>
        <v>#N/A</v>
      </c>
      <c r="J1118" s="11" t="e">
        <f>otazka5_1[[#This Row],[difference_food]]-otazka5_1[[#This Row],[difference]]</f>
        <v>#N/A</v>
      </c>
    </row>
    <row r="1119" spans="1:10" hidden="1" x14ac:dyDescent="0.3">
      <c r="A1119">
        <v>1978</v>
      </c>
      <c r="B1119">
        <v>645703505279.38733</v>
      </c>
      <c r="C1119">
        <v>866455566</v>
      </c>
      <c r="D1119" t="str">
        <f>_xlfn.CONCAT(otazka5_1[[#This Row],[year]],otazka5_1[[#This Row],[region_in_world]])</f>
        <v>1978Southern and Central Asia</v>
      </c>
      <c r="E1119" t="s">
        <v>90</v>
      </c>
      <c r="F1119">
        <f>VLOOKUP(otazka5_1[[#This Row],[compare_value]],'otazka5-2'!B:C,2,FALSE)</f>
        <v>603443181057.72388</v>
      </c>
      <c r="G1119" s="6">
        <f>otazka5_1[[#This Row],[sum_GDP_prev_year]]/otazka5_1[[#This Row],[sum_GDP]]-1</f>
        <v>-6.5448497454536736E-2</v>
      </c>
      <c r="H1119" s="6" t="e">
        <f>VLOOKUP(otazka5_1[[#This Row],[year]],'otazka5-3'!A:D,4,FALSE)</f>
        <v>#N/A</v>
      </c>
      <c r="I1119" s="11" t="e">
        <f>otazka5_1[[#This Row],[difference_food]]</f>
        <v>#N/A</v>
      </c>
      <c r="J1119" s="11" t="e">
        <f>otazka5_1[[#This Row],[difference_food]]-otazka5_1[[#This Row],[difference]]</f>
        <v>#N/A</v>
      </c>
    </row>
    <row r="1120" spans="1:10" hidden="1" x14ac:dyDescent="0.3">
      <c r="A1120">
        <v>1979</v>
      </c>
      <c r="B1120">
        <v>603443181057.72388</v>
      </c>
      <c r="C1120">
        <v>887999593</v>
      </c>
      <c r="D1120" t="str">
        <f>_xlfn.CONCAT(otazka5_1[[#This Row],[year]],otazka5_1[[#This Row],[region_in_world]])</f>
        <v>1979Southern and Central Asia</v>
      </c>
      <c r="E1120" t="s">
        <v>90</v>
      </c>
      <c r="F1120">
        <f>VLOOKUP(otazka5_1[[#This Row],[compare_value]],'otazka5-2'!B:C,2,FALSE)</f>
        <v>556795600559.8136</v>
      </c>
      <c r="G1120" s="6">
        <f>otazka5_1[[#This Row],[sum_GDP_prev_year]]/otazka5_1[[#This Row],[sum_GDP]]-1</f>
        <v>-7.7302357474892225E-2</v>
      </c>
      <c r="H1120" s="6" t="e">
        <f>VLOOKUP(otazka5_1[[#This Row],[year]],'otazka5-3'!A:D,4,FALSE)</f>
        <v>#N/A</v>
      </c>
      <c r="I1120" s="11" t="e">
        <f>otazka5_1[[#This Row],[difference_food]]</f>
        <v>#N/A</v>
      </c>
      <c r="J1120" s="11" t="e">
        <f>otazka5_1[[#This Row],[difference_food]]-otazka5_1[[#This Row],[difference]]</f>
        <v>#N/A</v>
      </c>
    </row>
    <row r="1121" spans="1:10" hidden="1" x14ac:dyDescent="0.3">
      <c r="A1121">
        <v>1980</v>
      </c>
      <c r="B1121">
        <v>556795600559.8136</v>
      </c>
      <c r="C1121">
        <v>910720216</v>
      </c>
      <c r="D1121" t="str">
        <f>_xlfn.CONCAT(otazka5_1[[#This Row],[year]],otazka5_1[[#This Row],[region_in_world]])</f>
        <v>1980Southern and Central Asia</v>
      </c>
      <c r="E1121" t="s">
        <v>90</v>
      </c>
      <c r="F1121">
        <f>VLOOKUP(otazka5_1[[#This Row],[compare_value]],'otazka5-2'!B:C,2,FALSE)</f>
        <v>570849955058.73804</v>
      </c>
      <c r="G1121" s="6">
        <f>otazka5_1[[#This Row],[sum_GDP_prev_year]]/otazka5_1[[#This Row],[sum_GDP]]-1</f>
        <v>2.5241497031933902E-2</v>
      </c>
      <c r="H1121" s="6" t="e">
        <f>VLOOKUP(otazka5_1[[#This Row],[year]],'otazka5-3'!A:D,4,FALSE)</f>
        <v>#N/A</v>
      </c>
      <c r="I1121" s="11" t="e">
        <f>otazka5_1[[#This Row],[difference_food]]</f>
        <v>#N/A</v>
      </c>
      <c r="J1121" s="11" t="e">
        <f>otazka5_1[[#This Row],[difference_food]]-otazka5_1[[#This Row],[difference]]</f>
        <v>#N/A</v>
      </c>
    </row>
    <row r="1122" spans="1:10" hidden="1" x14ac:dyDescent="0.3">
      <c r="A1122">
        <v>1981</v>
      </c>
      <c r="B1122">
        <v>570849955058.73804</v>
      </c>
      <c r="C1122">
        <v>933818221</v>
      </c>
      <c r="D1122" t="str">
        <f>_xlfn.CONCAT(otazka5_1[[#This Row],[year]],otazka5_1[[#This Row],[region_in_world]])</f>
        <v>1981Southern and Central Asia</v>
      </c>
      <c r="E1122" t="s">
        <v>90</v>
      </c>
      <c r="F1122">
        <f>VLOOKUP(otazka5_1[[#This Row],[compare_value]],'otazka5-2'!B:C,2,FALSE)</f>
        <v>632964004329.15344</v>
      </c>
      <c r="G1122" s="6">
        <f>otazka5_1[[#This Row],[sum_GDP_prev_year]]/otazka5_1[[#This Row],[sum_GDP]]-1</f>
        <v>0.108809764667537</v>
      </c>
      <c r="H1122" s="6" t="e">
        <f>VLOOKUP(otazka5_1[[#This Row],[year]],'otazka5-3'!A:D,4,FALSE)</f>
        <v>#N/A</v>
      </c>
      <c r="I1122" s="11" t="e">
        <f>otazka5_1[[#This Row],[difference_food]]</f>
        <v>#N/A</v>
      </c>
      <c r="J1122" s="11" t="e">
        <f>otazka5_1[[#This Row],[difference_food]]-otazka5_1[[#This Row],[difference]]</f>
        <v>#N/A</v>
      </c>
    </row>
    <row r="1123" spans="1:10" hidden="1" x14ac:dyDescent="0.3">
      <c r="A1123">
        <v>1982</v>
      </c>
      <c r="B1123">
        <v>632964004329.15344</v>
      </c>
      <c r="C1123">
        <v>957630827</v>
      </c>
      <c r="D1123" t="str">
        <f>_xlfn.CONCAT(otazka5_1[[#This Row],[year]],otazka5_1[[#This Row],[region_in_world]])</f>
        <v>1982Southern and Central Asia</v>
      </c>
      <c r="E1123" t="s">
        <v>90</v>
      </c>
      <c r="F1123">
        <f>VLOOKUP(otazka5_1[[#This Row],[compare_value]],'otazka5-2'!B:C,2,FALSE)</f>
        <v>680210747696.97803</v>
      </c>
      <c r="G1123" s="6">
        <f>otazka5_1[[#This Row],[sum_GDP_prev_year]]/otazka5_1[[#This Row],[sum_GDP]]-1</f>
        <v>7.4643649630438347E-2</v>
      </c>
      <c r="H1123" s="6" t="e">
        <f>VLOOKUP(otazka5_1[[#This Row],[year]],'otazka5-3'!A:D,4,FALSE)</f>
        <v>#N/A</v>
      </c>
      <c r="I1123" s="11" t="e">
        <f>otazka5_1[[#This Row],[difference_food]]</f>
        <v>#N/A</v>
      </c>
      <c r="J1123" s="11" t="e">
        <f>otazka5_1[[#This Row],[difference_food]]-otazka5_1[[#This Row],[difference]]</f>
        <v>#N/A</v>
      </c>
    </row>
    <row r="1124" spans="1:10" hidden="1" x14ac:dyDescent="0.3">
      <c r="A1124">
        <v>1983</v>
      </c>
      <c r="B1124">
        <v>680210747696.97803</v>
      </c>
      <c r="C1124">
        <v>982034668</v>
      </c>
      <c r="D1124" t="str">
        <f>_xlfn.CONCAT(otazka5_1[[#This Row],[year]],otazka5_1[[#This Row],[region_in_world]])</f>
        <v>1983Southern and Central Asia</v>
      </c>
      <c r="E1124" t="s">
        <v>90</v>
      </c>
      <c r="F1124">
        <f>VLOOKUP(otazka5_1[[#This Row],[compare_value]],'otazka5-2'!B:C,2,FALSE)</f>
        <v>677103545523.02209</v>
      </c>
      <c r="G1124" s="6">
        <f>otazka5_1[[#This Row],[sum_GDP_prev_year]]/otazka5_1[[#This Row],[sum_GDP]]-1</f>
        <v>-4.5679992332907648E-3</v>
      </c>
      <c r="H1124" s="6" t="e">
        <f>VLOOKUP(otazka5_1[[#This Row],[year]],'otazka5-3'!A:D,4,FALSE)</f>
        <v>#N/A</v>
      </c>
      <c r="I1124" s="11" t="e">
        <f>otazka5_1[[#This Row],[difference_food]]</f>
        <v>#N/A</v>
      </c>
      <c r="J1124" s="11" t="e">
        <f>otazka5_1[[#This Row],[difference_food]]-otazka5_1[[#This Row],[difference]]</f>
        <v>#N/A</v>
      </c>
    </row>
    <row r="1125" spans="1:10" hidden="1" x14ac:dyDescent="0.3">
      <c r="A1125">
        <v>1984</v>
      </c>
      <c r="B1125">
        <v>677103545523.02209</v>
      </c>
      <c r="C1125">
        <v>1006865399</v>
      </c>
      <c r="D1125" t="str">
        <f>_xlfn.CONCAT(otazka5_1[[#This Row],[year]],otazka5_1[[#This Row],[region_in_world]])</f>
        <v>1984Southern and Central Asia</v>
      </c>
      <c r="E1125" t="s">
        <v>90</v>
      </c>
      <c r="F1125">
        <f>VLOOKUP(otazka5_1[[#This Row],[compare_value]],'otazka5-2'!B:C,2,FALSE)</f>
        <v>712751493757.58472</v>
      </c>
      <c r="G1125" s="6">
        <f>otazka5_1[[#This Row],[sum_GDP_prev_year]]/otazka5_1[[#This Row],[sum_GDP]]-1</f>
        <v>5.2647705761201813E-2</v>
      </c>
      <c r="H1125" s="6" t="e">
        <f>VLOOKUP(otazka5_1[[#This Row],[year]],'otazka5-3'!A:D,4,FALSE)</f>
        <v>#N/A</v>
      </c>
      <c r="I1125" s="11" t="e">
        <f>otazka5_1[[#This Row],[difference_food]]</f>
        <v>#N/A</v>
      </c>
      <c r="J1125" s="11" t="e">
        <f>otazka5_1[[#This Row],[difference_food]]-otazka5_1[[#This Row],[difference]]</f>
        <v>#N/A</v>
      </c>
    </row>
    <row r="1126" spans="1:10" hidden="1" x14ac:dyDescent="0.3">
      <c r="A1126">
        <v>1985</v>
      </c>
      <c r="B1126">
        <v>712751493757.58472</v>
      </c>
      <c r="C1126">
        <v>1036523293</v>
      </c>
      <c r="D1126" t="str">
        <f>_xlfn.CONCAT(otazka5_1[[#This Row],[year]],otazka5_1[[#This Row],[region_in_world]])</f>
        <v>1985Southern and Central Asia</v>
      </c>
      <c r="E1126" t="s">
        <v>90</v>
      </c>
      <c r="F1126">
        <f>VLOOKUP(otazka5_1[[#This Row],[compare_value]],'otazka5-2'!B:C,2,FALSE)</f>
        <v>716894659846.6449</v>
      </c>
      <c r="G1126" s="6">
        <f>otazka5_1[[#This Row],[sum_GDP_prev_year]]/otazka5_1[[#This Row],[sum_GDP]]-1</f>
        <v>5.8129181423636211E-3</v>
      </c>
      <c r="H1126" s="6" t="e">
        <f>VLOOKUP(otazka5_1[[#This Row],[year]],'otazka5-3'!A:D,4,FALSE)</f>
        <v>#N/A</v>
      </c>
      <c r="I1126" s="11" t="e">
        <f>otazka5_1[[#This Row],[difference_food]]</f>
        <v>#N/A</v>
      </c>
      <c r="J1126" s="11" t="e">
        <f>otazka5_1[[#This Row],[difference_food]]-otazka5_1[[#This Row],[difference]]</f>
        <v>#N/A</v>
      </c>
    </row>
    <row r="1127" spans="1:10" hidden="1" x14ac:dyDescent="0.3">
      <c r="A1127">
        <v>1986</v>
      </c>
      <c r="B1127">
        <v>716894659846.6449</v>
      </c>
      <c r="C1127">
        <v>1066110669</v>
      </c>
      <c r="D1127" t="str">
        <f>_xlfn.CONCAT(otazka5_1[[#This Row],[year]],otazka5_1[[#This Row],[region_in_world]])</f>
        <v>1986Southern and Central Asia</v>
      </c>
      <c r="E1127" t="s">
        <v>90</v>
      </c>
      <c r="F1127">
        <f>VLOOKUP(otazka5_1[[#This Row],[compare_value]],'otazka5-2'!B:C,2,FALSE)</f>
        <v>770642426208.64246</v>
      </c>
      <c r="G1127" s="6">
        <f>otazka5_1[[#This Row],[sum_GDP_prev_year]]/otazka5_1[[#This Row],[sum_GDP]]-1</f>
        <v>7.4973032123708538E-2</v>
      </c>
      <c r="H1127" s="6" t="e">
        <f>VLOOKUP(otazka5_1[[#This Row],[year]],'otazka5-3'!A:D,4,FALSE)</f>
        <v>#N/A</v>
      </c>
      <c r="I1127" s="11" t="e">
        <f>otazka5_1[[#This Row],[difference_food]]</f>
        <v>#N/A</v>
      </c>
      <c r="J1127" s="11" t="e">
        <f>otazka5_1[[#This Row],[difference_food]]-otazka5_1[[#This Row],[difference]]</f>
        <v>#N/A</v>
      </c>
    </row>
    <row r="1128" spans="1:10" hidden="1" x14ac:dyDescent="0.3">
      <c r="A1128">
        <v>1987</v>
      </c>
      <c r="B1128">
        <v>770642426208.64246</v>
      </c>
      <c r="C1128">
        <v>1114323126</v>
      </c>
      <c r="D1128" t="str">
        <f>_xlfn.CONCAT(otazka5_1[[#This Row],[year]],otazka5_1[[#This Row],[region_in_world]])</f>
        <v>1987Southern and Central Asia</v>
      </c>
      <c r="E1128" t="s">
        <v>90</v>
      </c>
      <c r="F1128">
        <f>VLOOKUP(otazka5_1[[#This Row],[compare_value]],'otazka5-2'!B:C,2,FALSE)</f>
        <v>810321289285.93542</v>
      </c>
      <c r="G1128" s="6">
        <f>otazka5_1[[#This Row],[sum_GDP_prev_year]]/otazka5_1[[#This Row],[sum_GDP]]-1</f>
        <v>5.1488033526135402E-2</v>
      </c>
      <c r="H1128" s="6" t="e">
        <f>VLOOKUP(otazka5_1[[#This Row],[year]],'otazka5-3'!A:D,4,FALSE)</f>
        <v>#N/A</v>
      </c>
      <c r="I1128" s="11" t="e">
        <f>otazka5_1[[#This Row],[difference_food]]</f>
        <v>#N/A</v>
      </c>
      <c r="J1128" s="11" t="e">
        <f>otazka5_1[[#This Row],[difference_food]]-otazka5_1[[#This Row],[difference]]</f>
        <v>#N/A</v>
      </c>
    </row>
    <row r="1129" spans="1:10" hidden="1" x14ac:dyDescent="0.3">
      <c r="A1129">
        <v>1988</v>
      </c>
      <c r="B1129">
        <v>810321289285.93542</v>
      </c>
      <c r="C1129">
        <v>1140809844</v>
      </c>
      <c r="D1129" t="str">
        <f>_xlfn.CONCAT(otazka5_1[[#This Row],[year]],otazka5_1[[#This Row],[region_in_world]])</f>
        <v>1988Southern and Central Asia</v>
      </c>
      <c r="E1129" t="s">
        <v>90</v>
      </c>
      <c r="F1129">
        <f>VLOOKUP(otazka5_1[[#This Row],[compare_value]],'otazka5-2'!B:C,2,FALSE)</f>
        <v>853847887942.82825</v>
      </c>
      <c r="G1129" s="6">
        <f>otazka5_1[[#This Row],[sum_GDP_prev_year]]/otazka5_1[[#This Row],[sum_GDP]]-1</f>
        <v>5.3715235218920299E-2</v>
      </c>
      <c r="H1129" s="6" t="e">
        <f>VLOOKUP(otazka5_1[[#This Row],[year]],'otazka5-3'!A:D,4,FALSE)</f>
        <v>#N/A</v>
      </c>
      <c r="I1129" s="11" t="e">
        <f>otazka5_1[[#This Row],[difference_food]]</f>
        <v>#N/A</v>
      </c>
      <c r="J1129" s="11" t="e">
        <f>otazka5_1[[#This Row],[difference_food]]-otazka5_1[[#This Row],[difference]]</f>
        <v>#N/A</v>
      </c>
    </row>
    <row r="1130" spans="1:10" hidden="1" x14ac:dyDescent="0.3">
      <c r="A1130">
        <v>1989</v>
      </c>
      <c r="B1130">
        <v>853847887942.82825</v>
      </c>
      <c r="C1130">
        <v>1167293602</v>
      </c>
      <c r="D1130" t="str">
        <f>_xlfn.CONCAT(otazka5_1[[#This Row],[year]],otazka5_1[[#This Row],[region_in_world]])</f>
        <v>1989Southern and Central Asia</v>
      </c>
      <c r="E1130" t="s">
        <v>90</v>
      </c>
      <c r="F1130">
        <f>VLOOKUP(otazka5_1[[#This Row],[compare_value]],'otazka5-2'!B:C,2,FALSE)</f>
        <v>1015187721773.1327</v>
      </c>
      <c r="G1130" s="6">
        <f>otazka5_1[[#This Row],[sum_GDP_prev_year]]/otazka5_1[[#This Row],[sum_GDP]]-1</f>
        <v>0.18895617838795586</v>
      </c>
      <c r="H1130" s="6" t="e">
        <f>VLOOKUP(otazka5_1[[#This Row],[year]],'otazka5-3'!A:D,4,FALSE)</f>
        <v>#N/A</v>
      </c>
      <c r="I1130" s="11" t="e">
        <f>otazka5_1[[#This Row],[difference_food]]</f>
        <v>#N/A</v>
      </c>
      <c r="J1130" s="11" t="e">
        <f>otazka5_1[[#This Row],[difference_food]]-otazka5_1[[#This Row],[difference]]</f>
        <v>#N/A</v>
      </c>
    </row>
    <row r="1131" spans="1:10" hidden="1" x14ac:dyDescent="0.3">
      <c r="A1131">
        <v>1990</v>
      </c>
      <c r="B1131">
        <v>1015187721773.1327</v>
      </c>
      <c r="C1131">
        <v>1210117156</v>
      </c>
      <c r="D1131" t="str">
        <f>_xlfn.CONCAT(otazka5_1[[#This Row],[year]],otazka5_1[[#This Row],[region_in_world]])</f>
        <v>1990Southern and Central Asia</v>
      </c>
      <c r="E1131" t="s">
        <v>90</v>
      </c>
      <c r="F1131">
        <f>VLOOKUP(otazka5_1[[#This Row],[compare_value]],'otazka5-2'!B:C,2,FALSE)</f>
        <v>1043093177458.4976</v>
      </c>
      <c r="G1131" s="6">
        <f>otazka5_1[[#This Row],[sum_GDP_prev_year]]/otazka5_1[[#This Row],[sum_GDP]]-1</f>
        <v>2.7487975954461952E-2</v>
      </c>
      <c r="H1131" s="6" t="e">
        <f>VLOOKUP(otazka5_1[[#This Row],[year]],'otazka5-3'!A:D,4,FALSE)</f>
        <v>#N/A</v>
      </c>
      <c r="I1131" s="11" t="e">
        <f>otazka5_1[[#This Row],[difference_food]]</f>
        <v>#N/A</v>
      </c>
      <c r="J1131" s="11" t="e">
        <f>otazka5_1[[#This Row],[difference_food]]-otazka5_1[[#This Row],[difference]]</f>
        <v>#N/A</v>
      </c>
    </row>
    <row r="1132" spans="1:10" hidden="1" x14ac:dyDescent="0.3">
      <c r="A1132">
        <v>1991</v>
      </c>
      <c r="B1132">
        <v>1043093177458.4976</v>
      </c>
      <c r="C1132">
        <v>1236327285</v>
      </c>
      <c r="D1132" t="str">
        <f>_xlfn.CONCAT(otazka5_1[[#This Row],[year]],otazka5_1[[#This Row],[region_in_world]])</f>
        <v>1991Southern and Central Asia</v>
      </c>
      <c r="E1132" t="s">
        <v>90</v>
      </c>
      <c r="F1132">
        <f>VLOOKUP(otazka5_1[[#This Row],[compare_value]],'otazka5-2'!B:C,2,FALSE)</f>
        <v>1076140050735.9285</v>
      </c>
      <c r="G1132" s="6">
        <f>otazka5_1[[#This Row],[sum_GDP_prev_year]]/otazka5_1[[#This Row],[sum_GDP]]-1</f>
        <v>3.1681611951436484E-2</v>
      </c>
      <c r="H1132" s="6" t="e">
        <f>VLOOKUP(otazka5_1[[#This Row],[year]],'otazka5-3'!A:D,4,FALSE)</f>
        <v>#N/A</v>
      </c>
      <c r="I1132" s="11" t="e">
        <f>otazka5_1[[#This Row],[difference_food]]</f>
        <v>#N/A</v>
      </c>
      <c r="J1132" s="11" t="e">
        <f>otazka5_1[[#This Row],[difference_food]]-otazka5_1[[#This Row],[difference]]</f>
        <v>#N/A</v>
      </c>
    </row>
    <row r="1133" spans="1:10" hidden="1" x14ac:dyDescent="0.3">
      <c r="A1133">
        <v>1992</v>
      </c>
      <c r="B1133">
        <v>1076140050735.9285</v>
      </c>
      <c r="C1133">
        <v>1262260903</v>
      </c>
      <c r="D1133" t="str">
        <f>_xlfn.CONCAT(otazka5_1[[#This Row],[year]],otazka5_1[[#This Row],[region_in_world]])</f>
        <v>1992Southern and Central Asia</v>
      </c>
      <c r="E1133" t="s">
        <v>90</v>
      </c>
      <c r="F1133">
        <f>VLOOKUP(otazka5_1[[#This Row],[compare_value]],'otazka5-2'!B:C,2,FALSE)</f>
        <v>1099537587661.3069</v>
      </c>
      <c r="G1133" s="6">
        <f>otazka5_1[[#This Row],[sum_GDP_prev_year]]/otazka5_1[[#This Row],[sum_GDP]]-1</f>
        <v>2.1742092871069874E-2</v>
      </c>
      <c r="H1133" s="6" t="e">
        <f>VLOOKUP(otazka5_1[[#This Row],[year]],'otazka5-3'!A:D,4,FALSE)</f>
        <v>#N/A</v>
      </c>
      <c r="I1133" s="11" t="e">
        <f>otazka5_1[[#This Row],[difference_food]]</f>
        <v>#N/A</v>
      </c>
      <c r="J1133" s="11" t="e">
        <f>otazka5_1[[#This Row],[difference_food]]-otazka5_1[[#This Row],[difference]]</f>
        <v>#N/A</v>
      </c>
    </row>
    <row r="1134" spans="1:10" hidden="1" x14ac:dyDescent="0.3">
      <c r="A1134">
        <v>1993</v>
      </c>
      <c r="B1134">
        <v>1099537587661.3069</v>
      </c>
      <c r="C1134">
        <v>1288030989</v>
      </c>
      <c r="D1134" t="str">
        <f>_xlfn.CONCAT(otazka5_1[[#This Row],[year]],otazka5_1[[#This Row],[region_in_world]])</f>
        <v>1993Southern and Central Asia</v>
      </c>
      <c r="E1134" t="s">
        <v>90</v>
      </c>
      <c r="F1134">
        <f>VLOOKUP(otazka5_1[[#This Row],[compare_value]],'otazka5-2'!B:C,2,FALSE)</f>
        <v>1125443755533.7883</v>
      </c>
      <c r="G1134" s="6">
        <f>otazka5_1[[#This Row],[sum_GDP_prev_year]]/otazka5_1[[#This Row],[sum_GDP]]-1</f>
        <v>2.3560966139941852E-2</v>
      </c>
      <c r="H1134" s="6" t="e">
        <f>VLOOKUP(otazka5_1[[#This Row],[year]],'otazka5-3'!A:D,4,FALSE)</f>
        <v>#N/A</v>
      </c>
      <c r="I1134" s="11" t="e">
        <f>otazka5_1[[#This Row],[difference_food]]</f>
        <v>#N/A</v>
      </c>
      <c r="J1134" s="11" t="e">
        <f>otazka5_1[[#This Row],[difference_food]]-otazka5_1[[#This Row],[difference]]</f>
        <v>#N/A</v>
      </c>
    </row>
    <row r="1135" spans="1:10" hidden="1" x14ac:dyDescent="0.3">
      <c r="A1135">
        <v>1994</v>
      </c>
      <c r="B1135">
        <v>1125443755533.7883</v>
      </c>
      <c r="C1135">
        <v>1313697828</v>
      </c>
      <c r="D1135" t="str">
        <f>_xlfn.CONCAT(otazka5_1[[#This Row],[year]],otazka5_1[[#This Row],[region_in_world]])</f>
        <v>1994Southern and Central Asia</v>
      </c>
      <c r="E1135" t="s">
        <v>90</v>
      </c>
      <c r="F1135">
        <f>VLOOKUP(otazka5_1[[#This Row],[compare_value]],'otazka5-2'!B:C,2,FALSE)</f>
        <v>1179477964268.782</v>
      </c>
      <c r="G1135" s="6">
        <f>otazka5_1[[#This Row],[sum_GDP_prev_year]]/otazka5_1[[#This Row],[sum_GDP]]-1</f>
        <v>4.8011469670792728E-2</v>
      </c>
      <c r="H1135" s="6" t="e">
        <f>VLOOKUP(otazka5_1[[#This Row],[year]],'otazka5-3'!A:D,4,FALSE)</f>
        <v>#N/A</v>
      </c>
      <c r="I1135" s="11" t="e">
        <f>otazka5_1[[#This Row],[difference_food]]</f>
        <v>#N/A</v>
      </c>
      <c r="J1135" s="11" t="e">
        <f>otazka5_1[[#This Row],[difference_food]]-otazka5_1[[#This Row],[difference]]</f>
        <v>#N/A</v>
      </c>
    </row>
    <row r="1136" spans="1:10" hidden="1" x14ac:dyDescent="0.3">
      <c r="A1136">
        <v>1995</v>
      </c>
      <c r="B1136">
        <v>1179477964268.782</v>
      </c>
      <c r="C1136">
        <v>1339811149</v>
      </c>
      <c r="D1136" t="str">
        <f>_xlfn.CONCAT(otazka5_1[[#This Row],[year]],otazka5_1[[#This Row],[region_in_world]])</f>
        <v>1995Southern and Central Asia</v>
      </c>
      <c r="E1136" t="s">
        <v>90</v>
      </c>
      <c r="F1136">
        <f>VLOOKUP(otazka5_1[[#This Row],[compare_value]],'otazka5-2'!B:C,2,FALSE)</f>
        <v>1251548719660.3406</v>
      </c>
      <c r="G1136" s="6">
        <f>otazka5_1[[#This Row],[sum_GDP_prev_year]]/otazka5_1[[#This Row],[sum_GDP]]-1</f>
        <v>6.1103943926785309E-2</v>
      </c>
      <c r="H1136" s="6" t="e">
        <f>VLOOKUP(otazka5_1[[#This Row],[year]],'otazka5-3'!A:D,4,FALSE)</f>
        <v>#N/A</v>
      </c>
      <c r="I1136" s="11" t="e">
        <f>otazka5_1[[#This Row],[difference_food]]</f>
        <v>#N/A</v>
      </c>
      <c r="J1136" s="11" t="e">
        <f>otazka5_1[[#This Row],[difference_food]]-otazka5_1[[#This Row],[difference]]</f>
        <v>#N/A</v>
      </c>
    </row>
    <row r="1137" spans="1:10" hidden="1" x14ac:dyDescent="0.3">
      <c r="A1137">
        <v>1996</v>
      </c>
      <c r="B1137">
        <v>1251548719660.3406</v>
      </c>
      <c r="C1137">
        <v>1366120706</v>
      </c>
      <c r="D1137" t="str">
        <f>_xlfn.CONCAT(otazka5_1[[#This Row],[year]],otazka5_1[[#This Row],[region_in_world]])</f>
        <v>1996Southern and Central Asia</v>
      </c>
      <c r="E1137" t="s">
        <v>90</v>
      </c>
      <c r="F1137">
        <f>VLOOKUP(otazka5_1[[#This Row],[compare_value]],'otazka5-2'!B:C,2,FALSE)</f>
        <v>1286752101041.1057</v>
      </c>
      <c r="G1137" s="6">
        <f>otazka5_1[[#This Row],[sum_GDP_prev_year]]/otazka5_1[[#This Row],[sum_GDP]]-1</f>
        <v>2.8127855374514787E-2</v>
      </c>
      <c r="H1137" s="6" t="e">
        <f>VLOOKUP(otazka5_1[[#This Row],[year]],'otazka5-3'!A:D,4,FALSE)</f>
        <v>#N/A</v>
      </c>
      <c r="I1137" s="11" t="e">
        <f>otazka5_1[[#This Row],[difference_food]]</f>
        <v>#N/A</v>
      </c>
      <c r="J1137" s="11" t="e">
        <f>otazka5_1[[#This Row],[difference_food]]-otazka5_1[[#This Row],[difference]]</f>
        <v>#N/A</v>
      </c>
    </row>
    <row r="1138" spans="1:10" hidden="1" x14ac:dyDescent="0.3">
      <c r="A1138">
        <v>1997</v>
      </c>
      <c r="B1138">
        <v>1286752101041.1057</v>
      </c>
      <c r="C1138">
        <v>1392645995</v>
      </c>
      <c r="D1138" t="str">
        <f>_xlfn.CONCAT(otazka5_1[[#This Row],[year]],otazka5_1[[#This Row],[region_in_world]])</f>
        <v>1997Southern and Central Asia</v>
      </c>
      <c r="E1138" t="s">
        <v>90</v>
      </c>
      <c r="F1138">
        <f>VLOOKUP(otazka5_1[[#This Row],[compare_value]],'otazka5-2'!B:C,2,FALSE)</f>
        <v>1344678651480.917</v>
      </c>
      <c r="G1138" s="6">
        <f>otazka5_1[[#This Row],[sum_GDP_prev_year]]/otazka5_1[[#This Row],[sum_GDP]]-1</f>
        <v>4.5017645895385039E-2</v>
      </c>
      <c r="H1138" s="6" t="e">
        <f>VLOOKUP(otazka5_1[[#This Row],[year]],'otazka5-3'!A:D,4,FALSE)</f>
        <v>#N/A</v>
      </c>
      <c r="I1138" s="11" t="e">
        <f>otazka5_1[[#This Row],[difference_food]]</f>
        <v>#N/A</v>
      </c>
      <c r="J1138" s="11" t="e">
        <f>otazka5_1[[#This Row],[difference_food]]-otazka5_1[[#This Row],[difference]]</f>
        <v>#N/A</v>
      </c>
    </row>
    <row r="1139" spans="1:10" hidden="1" x14ac:dyDescent="0.3">
      <c r="A1139">
        <v>1998</v>
      </c>
      <c r="B1139">
        <v>1344678651480.917</v>
      </c>
      <c r="C1139">
        <v>1419204683</v>
      </c>
      <c r="D1139" t="str">
        <f>_xlfn.CONCAT(otazka5_1[[#This Row],[year]],otazka5_1[[#This Row],[region_in_world]])</f>
        <v>1998Southern and Central Asia</v>
      </c>
      <c r="E1139" t="s">
        <v>90</v>
      </c>
      <c r="F1139">
        <f>VLOOKUP(otazka5_1[[#This Row],[compare_value]],'otazka5-2'!B:C,2,FALSE)</f>
        <v>1427354011617.5405</v>
      </c>
      <c r="G1139" s="6">
        <f>otazka5_1[[#This Row],[sum_GDP_prev_year]]/otazka5_1[[#This Row],[sum_GDP]]-1</f>
        <v>6.1483358901825103E-2</v>
      </c>
      <c r="H1139" s="6" t="e">
        <f>VLOOKUP(otazka5_1[[#This Row],[year]],'otazka5-3'!A:D,4,FALSE)</f>
        <v>#N/A</v>
      </c>
      <c r="I1139" s="11" t="e">
        <f>otazka5_1[[#This Row],[difference_food]]</f>
        <v>#N/A</v>
      </c>
      <c r="J1139" s="11" t="e">
        <f>otazka5_1[[#This Row],[difference_food]]-otazka5_1[[#This Row],[difference]]</f>
        <v>#N/A</v>
      </c>
    </row>
    <row r="1140" spans="1:10" hidden="1" x14ac:dyDescent="0.3">
      <c r="A1140">
        <v>1999</v>
      </c>
      <c r="B1140">
        <v>1427354011617.5405</v>
      </c>
      <c r="C1140">
        <v>1445700909</v>
      </c>
      <c r="D1140" t="str">
        <f>_xlfn.CONCAT(otazka5_1[[#This Row],[year]],otazka5_1[[#This Row],[region_in_world]])</f>
        <v>1999Southern and Central Asia</v>
      </c>
      <c r="E1140" t="s">
        <v>90</v>
      </c>
      <c r="F1140">
        <f>VLOOKUP(otazka5_1[[#This Row],[compare_value]],'otazka5-2'!B:C,2,FALSE)</f>
        <v>1493633078511.6458</v>
      </c>
      <c r="G1140" s="6">
        <f>otazka5_1[[#This Row],[sum_GDP_prev_year]]/otazka5_1[[#This Row],[sum_GDP]]-1</f>
        <v>4.6434918285614968E-2</v>
      </c>
      <c r="H1140" s="6" t="e">
        <f>VLOOKUP(otazka5_1[[#This Row],[year]],'otazka5-3'!A:D,4,FALSE)</f>
        <v>#N/A</v>
      </c>
      <c r="I1140" s="11" t="e">
        <f>otazka5_1[[#This Row],[difference_food]]</f>
        <v>#N/A</v>
      </c>
      <c r="J1140" s="11" t="e">
        <f>otazka5_1[[#This Row],[difference_food]]-otazka5_1[[#This Row],[difference]]</f>
        <v>#N/A</v>
      </c>
    </row>
    <row r="1141" spans="1:10" hidden="1" x14ac:dyDescent="0.3">
      <c r="A1141">
        <v>2000</v>
      </c>
      <c r="B1141">
        <v>1493633078511.6458</v>
      </c>
      <c r="C1141">
        <v>1472176782</v>
      </c>
      <c r="D1141" t="str">
        <f>_xlfn.CONCAT(otazka5_1[[#This Row],[year]],otazka5_1[[#This Row],[region_in_world]])</f>
        <v>2000Southern and Central Asia</v>
      </c>
      <c r="E1141" t="s">
        <v>90</v>
      </c>
      <c r="F1141">
        <f>VLOOKUP(otazka5_1[[#This Row],[compare_value]],'otazka5-2'!B:C,2,FALSE)</f>
        <v>1557441399982.04</v>
      </c>
      <c r="G1141" s="6">
        <f>otazka5_1[[#This Row],[sum_GDP_prev_year]]/otazka5_1[[#This Row],[sum_GDP]]-1</f>
        <v>4.2720211803274344E-2</v>
      </c>
      <c r="H1141" s="6" t="e">
        <f>VLOOKUP(otazka5_1[[#This Row],[year]],'otazka5-3'!A:D,4,FALSE)</f>
        <v>#N/A</v>
      </c>
      <c r="I1141" s="11" t="e">
        <f>otazka5_1[[#This Row],[difference_food]]</f>
        <v>#N/A</v>
      </c>
      <c r="J1141" s="11" t="e">
        <f>otazka5_1[[#This Row],[difference_food]]-otazka5_1[[#This Row],[difference]]</f>
        <v>#N/A</v>
      </c>
    </row>
    <row r="1142" spans="1:10" hidden="1" x14ac:dyDescent="0.3">
      <c r="A1142">
        <v>2001</v>
      </c>
      <c r="B1142">
        <v>1557441399982.04</v>
      </c>
      <c r="C1142">
        <v>1498403869</v>
      </c>
      <c r="D1142" t="str">
        <f>_xlfn.CONCAT(otazka5_1[[#This Row],[year]],otazka5_1[[#This Row],[region_in_world]])</f>
        <v>2001Southern and Central Asia</v>
      </c>
      <c r="E1142" t="s">
        <v>90</v>
      </c>
      <c r="F1142">
        <f>VLOOKUP(otazka5_1[[#This Row],[compare_value]],'otazka5-2'!B:C,2,FALSE)</f>
        <v>1637646910940.696</v>
      </c>
      <c r="G1142" s="6">
        <f>otazka5_1[[#This Row],[sum_GDP_prev_year]]/otazka5_1[[#This Row],[sum_GDP]]-1</f>
        <v>5.1498252813608758E-2</v>
      </c>
      <c r="H1142" s="6" t="e">
        <f>VLOOKUP(otazka5_1[[#This Row],[year]],'otazka5-3'!A:D,4,FALSE)</f>
        <v>#N/A</v>
      </c>
      <c r="I1142" s="11" t="e">
        <f>otazka5_1[[#This Row],[difference_food]]</f>
        <v>#N/A</v>
      </c>
      <c r="J1142" s="11" t="e">
        <f>otazka5_1[[#This Row],[difference_food]]-otazka5_1[[#This Row],[difference]]</f>
        <v>#N/A</v>
      </c>
    </row>
    <row r="1143" spans="1:10" hidden="1" x14ac:dyDescent="0.3">
      <c r="A1143">
        <v>2002</v>
      </c>
      <c r="B1143">
        <v>1637646910940.696</v>
      </c>
      <c r="C1143">
        <v>1547024746</v>
      </c>
      <c r="D1143" t="str">
        <f>_xlfn.CONCAT(otazka5_1[[#This Row],[year]],otazka5_1[[#This Row],[region_in_world]])</f>
        <v>2002Southern and Central Asia</v>
      </c>
      <c r="E1143" t="s">
        <v>90</v>
      </c>
      <c r="F1143">
        <f>VLOOKUP(otazka5_1[[#This Row],[compare_value]],'otazka5-2'!B:C,2,FALSE)</f>
        <v>1763946234173.2263</v>
      </c>
      <c r="G1143" s="6">
        <f>otazka5_1[[#This Row],[sum_GDP_prev_year]]/otazka5_1[[#This Row],[sum_GDP]]-1</f>
        <v>7.7122438535899951E-2</v>
      </c>
      <c r="H1143" s="6" t="e">
        <f>VLOOKUP(otazka5_1[[#This Row],[year]],'otazka5-3'!A:D,4,FALSE)</f>
        <v>#N/A</v>
      </c>
      <c r="I1143" s="11" t="e">
        <f>otazka5_1[[#This Row],[difference_food]]</f>
        <v>#N/A</v>
      </c>
      <c r="J1143" s="11" t="e">
        <f>otazka5_1[[#This Row],[difference_food]]-otazka5_1[[#This Row],[difference]]</f>
        <v>#N/A</v>
      </c>
    </row>
    <row r="1144" spans="1:10" hidden="1" x14ac:dyDescent="0.3">
      <c r="A1144">
        <v>2003</v>
      </c>
      <c r="B1144">
        <v>1763946234173.2263</v>
      </c>
      <c r="C1144">
        <v>1573940605</v>
      </c>
      <c r="D1144" t="str">
        <f>_xlfn.CONCAT(otazka5_1[[#This Row],[year]],otazka5_1[[#This Row],[region_in_world]])</f>
        <v>2003Southern and Central Asia</v>
      </c>
      <c r="E1144" t="s">
        <v>90</v>
      </c>
      <c r="F1144">
        <f>VLOOKUP(otazka5_1[[#This Row],[compare_value]],'otazka5-2'!B:C,2,FALSE)</f>
        <v>1888150663857.1057</v>
      </c>
      <c r="G1144" s="6">
        <f>otazka5_1[[#This Row],[sum_GDP_prev_year]]/otazka5_1[[#This Row],[sum_GDP]]-1</f>
        <v>7.0412820571084334E-2</v>
      </c>
      <c r="H1144" s="6" t="e">
        <f>VLOOKUP(otazka5_1[[#This Row],[year]],'otazka5-3'!A:D,4,FALSE)</f>
        <v>#N/A</v>
      </c>
      <c r="I1144" s="11" t="e">
        <f>otazka5_1[[#This Row],[difference_food]]</f>
        <v>#N/A</v>
      </c>
      <c r="J1144" s="11" t="e">
        <f>otazka5_1[[#This Row],[difference_food]]-otazka5_1[[#This Row],[difference]]</f>
        <v>#N/A</v>
      </c>
    </row>
    <row r="1145" spans="1:10" hidden="1" x14ac:dyDescent="0.3">
      <c r="A1145">
        <v>2004</v>
      </c>
      <c r="B1145">
        <v>1888150663857.1057</v>
      </c>
      <c r="C1145">
        <v>1600669793</v>
      </c>
      <c r="D1145" t="str">
        <f>_xlfn.CONCAT(otazka5_1[[#This Row],[year]],otazka5_1[[#This Row],[region_in_world]])</f>
        <v>2004Southern and Central Asia</v>
      </c>
      <c r="E1145" t="s">
        <v>90</v>
      </c>
      <c r="F1145">
        <f>VLOOKUP(otazka5_1[[#This Row],[compare_value]],'otazka5-2'!B:C,2,FALSE)</f>
        <v>2017344355416.8901</v>
      </c>
      <c r="G1145" s="6">
        <f>otazka5_1[[#This Row],[sum_GDP_prev_year]]/otazka5_1[[#This Row],[sum_GDP]]-1</f>
        <v>6.8423401814698526E-2</v>
      </c>
      <c r="H1145" s="6" t="e">
        <f>VLOOKUP(otazka5_1[[#This Row],[year]],'otazka5-3'!A:D,4,FALSE)</f>
        <v>#N/A</v>
      </c>
      <c r="I1145" s="11" t="e">
        <f>otazka5_1[[#This Row],[difference_food]]</f>
        <v>#N/A</v>
      </c>
      <c r="J1145" s="11" t="e">
        <f>otazka5_1[[#This Row],[difference_food]]-otazka5_1[[#This Row],[difference]]</f>
        <v>#N/A</v>
      </c>
    </row>
    <row r="1146" spans="1:10" hidden="1" x14ac:dyDescent="0.3">
      <c r="A1146">
        <v>2005</v>
      </c>
      <c r="B1146">
        <v>2017344355416.8901</v>
      </c>
      <c r="C1146">
        <v>1627099502</v>
      </c>
      <c r="D1146" t="str">
        <f>_xlfn.CONCAT(otazka5_1[[#This Row],[year]],otazka5_1[[#This Row],[region_in_world]])</f>
        <v>2005Southern and Central Asia</v>
      </c>
      <c r="E1146" t="s">
        <v>90</v>
      </c>
      <c r="F1146">
        <f>VLOOKUP(otazka5_1[[#This Row],[compare_value]],'otazka5-2'!B:C,2,FALSE)</f>
        <v>2165588782217.6526</v>
      </c>
      <c r="G1146" s="6">
        <f>otazka5_1[[#This Row],[sum_GDP_prev_year]]/otazka5_1[[#This Row],[sum_GDP]]-1</f>
        <v>7.3484938950904688E-2</v>
      </c>
      <c r="H1146" s="6" t="e">
        <f>VLOOKUP(otazka5_1[[#This Row],[year]],'otazka5-3'!A:D,4,FALSE)</f>
        <v>#N/A</v>
      </c>
      <c r="I1146" s="11" t="e">
        <f>otazka5_1[[#This Row],[difference_food]]</f>
        <v>#N/A</v>
      </c>
      <c r="J1146" s="11" t="e">
        <f>otazka5_1[[#This Row],[difference_food]]-otazka5_1[[#This Row],[difference]]</f>
        <v>#N/A</v>
      </c>
    </row>
    <row r="1147" spans="1:10" x14ac:dyDescent="0.3">
      <c r="A1147">
        <v>2006</v>
      </c>
      <c r="B1147">
        <v>2165588782217.6526</v>
      </c>
      <c r="C1147">
        <v>1653216904</v>
      </c>
      <c r="D1147" t="str">
        <f>_xlfn.CONCAT(otazka5_1[[#This Row],[year]],otazka5_1[[#This Row],[region_in_world]])</f>
        <v>2006Southern and Central Asia</v>
      </c>
      <c r="E1147" t="s">
        <v>90</v>
      </c>
      <c r="F1147">
        <f>VLOOKUP(otazka5_1[[#This Row],[compare_value]],'otazka5-2'!B:C,2,FALSE)</f>
        <v>2331336118873.9146</v>
      </c>
      <c r="G1147" s="6">
        <f>otazka5_1[[#This Row],[sum_GDP_prev_year]]/otazka5_1[[#This Row],[sum_GDP]]-1</f>
        <v>7.653684670758687E-2</v>
      </c>
      <c r="H1147" s="6">
        <f>VLOOKUP(otazka5_1[[#This Row],[year]],'otazka5-3'!A:D,4,FALSE)</f>
        <v>6.4814251988916327E-2</v>
      </c>
      <c r="I1147" s="11">
        <f>otazka5_1[[#This Row],[difference_food]]</f>
        <v>6.4814251988916327E-2</v>
      </c>
      <c r="J1147" s="11">
        <f>otazka5_1[[#This Row],[difference_food]]-otazka5_1[[#This Row],[difference]]</f>
        <v>-1.1722594718670543E-2</v>
      </c>
    </row>
    <row r="1148" spans="1:10" x14ac:dyDescent="0.3">
      <c r="A1148">
        <v>2007</v>
      </c>
      <c r="B1148">
        <v>2331336118873.9146</v>
      </c>
      <c r="C1148">
        <v>1679051008</v>
      </c>
      <c r="D1148" t="str">
        <f>_xlfn.CONCAT(otazka5_1[[#This Row],[year]],otazka5_1[[#This Row],[region_in_world]])</f>
        <v>2007Southern and Central Asia</v>
      </c>
      <c r="E1148" t="s">
        <v>90</v>
      </c>
      <c r="F1148">
        <f>VLOOKUP(otazka5_1[[#This Row],[compare_value]],'otazka5-2'!B:C,2,FALSE)</f>
        <v>2396552982398.3486</v>
      </c>
      <c r="G1148" s="6">
        <f>otazka5_1[[#This Row],[sum_GDP_prev_year]]/otazka5_1[[#This Row],[sum_GDP]]-1</f>
        <v>2.7974028711027499E-2</v>
      </c>
      <c r="H1148" s="6">
        <f>VLOOKUP(otazka5_1[[#This Row],[year]],'otazka5-3'!A:D,4,FALSE)</f>
        <v>6.9690608567981593E-2</v>
      </c>
      <c r="I1148" s="11">
        <f>otazka5_1[[#This Row],[difference_food]]</f>
        <v>6.9690608567981593E-2</v>
      </c>
      <c r="J1148" s="11">
        <f>otazka5_1[[#This Row],[difference_food]]-otazka5_1[[#This Row],[difference]]</f>
        <v>4.1716579856954095E-2</v>
      </c>
    </row>
    <row r="1149" spans="1:10" x14ac:dyDescent="0.3">
      <c r="A1149">
        <v>2008</v>
      </c>
      <c r="B1149">
        <v>2396552982398.3486</v>
      </c>
      <c r="C1149">
        <v>1704691566</v>
      </c>
      <c r="D1149" t="str">
        <f>_xlfn.CONCAT(otazka5_1[[#This Row],[year]],otazka5_1[[#This Row],[region_in_world]])</f>
        <v>2008Southern and Central Asia</v>
      </c>
      <c r="E1149" t="s">
        <v>90</v>
      </c>
      <c r="F1149">
        <f>VLOOKUP(otazka5_1[[#This Row],[compare_value]],'otazka5-2'!B:C,2,FALSE)</f>
        <v>2533151730586.5469</v>
      </c>
      <c r="G1149" s="6">
        <f>otazka5_1[[#This Row],[sum_GDP_prev_year]]/otazka5_1[[#This Row],[sum_GDP]]-1</f>
        <v>5.6998008886704143E-2</v>
      </c>
      <c r="H1149" s="6">
        <f>VLOOKUP(otazka5_1[[#This Row],[year]],'otazka5-3'!A:D,4,FALSE)</f>
        <v>-6.6104853658739415E-2</v>
      </c>
      <c r="I1149" s="11">
        <f>otazka5_1[[#This Row],[difference_food]]</f>
        <v>-6.6104853658739415E-2</v>
      </c>
      <c r="J1149" s="11">
        <f>otazka5_1[[#This Row],[difference_food]]-otazka5_1[[#This Row],[difference]]</f>
        <v>-0.12310286254544356</v>
      </c>
    </row>
    <row r="1150" spans="1:10" x14ac:dyDescent="0.3">
      <c r="A1150">
        <v>2009</v>
      </c>
      <c r="B1150">
        <v>2533151730586.5469</v>
      </c>
      <c r="C1150">
        <v>1730027739</v>
      </c>
      <c r="D1150" t="str">
        <f>_xlfn.CONCAT(otazka5_1[[#This Row],[year]],otazka5_1[[#This Row],[region_in_world]])</f>
        <v>2009Southern and Central Asia</v>
      </c>
      <c r="E1150" t="s">
        <v>90</v>
      </c>
      <c r="F1150">
        <f>VLOOKUP(otazka5_1[[#This Row],[compare_value]],'otazka5-2'!B:C,2,FALSE)</f>
        <v>2718609980311.0205</v>
      </c>
      <c r="G1150" s="6">
        <f>otazka5_1[[#This Row],[sum_GDP_prev_year]]/otazka5_1[[#This Row],[sum_GDP]]-1</f>
        <v>7.3212452094818303E-2</v>
      </c>
      <c r="H1150" s="6">
        <f>VLOOKUP(otazka5_1[[#This Row],[year]],'otazka5-3'!A:D,4,FALSE)</f>
        <v>8.65414159438882E-3</v>
      </c>
      <c r="I1150" s="11">
        <f>otazka5_1[[#This Row],[difference_food]]</f>
        <v>8.65414159438882E-3</v>
      </c>
      <c r="J1150" s="11">
        <f>otazka5_1[[#This Row],[difference_food]]-otazka5_1[[#This Row],[difference]]</f>
        <v>-6.4558310500429483E-2</v>
      </c>
    </row>
    <row r="1151" spans="1:10" x14ac:dyDescent="0.3">
      <c r="A1151">
        <v>2010</v>
      </c>
      <c r="B1151">
        <v>2718609980311.0205</v>
      </c>
      <c r="C1151">
        <v>1755240488</v>
      </c>
      <c r="D1151" t="str">
        <f>_xlfn.CONCAT(otazka5_1[[#This Row],[year]],otazka5_1[[#This Row],[region_in_world]])</f>
        <v>2010Southern and Central Asia</v>
      </c>
      <c r="E1151" t="s">
        <v>90</v>
      </c>
      <c r="F1151">
        <f>VLOOKUP(otazka5_1[[#This Row],[compare_value]],'otazka5-2'!B:C,2,FALSE)</f>
        <v>2851207901732.4009</v>
      </c>
      <c r="G1151" s="6">
        <f>otazka5_1[[#This Row],[sum_GDP_prev_year]]/otazka5_1[[#This Row],[sum_GDP]]-1</f>
        <v>4.8774161200648036E-2</v>
      </c>
      <c r="H1151" s="6">
        <f>VLOOKUP(otazka5_1[[#This Row],[year]],'otazka5-3'!A:D,4,FALSE)</f>
        <v>1.7649010596465953E-2</v>
      </c>
      <c r="I1151" s="11">
        <f>otazka5_1[[#This Row],[difference_food]]</f>
        <v>1.7649010596465953E-2</v>
      </c>
      <c r="J1151" s="11">
        <f>otazka5_1[[#This Row],[difference_food]]-otazka5_1[[#This Row],[difference]]</f>
        <v>-3.1125150604182084E-2</v>
      </c>
    </row>
    <row r="1152" spans="1:10" x14ac:dyDescent="0.3">
      <c r="A1152">
        <v>2011</v>
      </c>
      <c r="B1152">
        <v>2851207901732.4009</v>
      </c>
      <c r="C1152">
        <v>1780051406</v>
      </c>
      <c r="D1152" t="str">
        <f>_xlfn.CONCAT(otazka5_1[[#This Row],[year]],otazka5_1[[#This Row],[region_in_world]])</f>
        <v>2011Southern and Central Asia</v>
      </c>
      <c r="E1152" t="s">
        <v>90</v>
      </c>
      <c r="F1152">
        <f>VLOOKUP(otazka5_1[[#This Row],[compare_value]],'otazka5-2'!B:C,2,FALSE)</f>
        <v>2942206332463.6509</v>
      </c>
      <c r="G1152" s="6">
        <f>otazka5_1[[#This Row],[sum_GDP_prev_year]]/otazka5_1[[#This Row],[sum_GDP]]-1</f>
        <v>3.1915747243811632E-2</v>
      </c>
      <c r="H1152" s="6">
        <f>VLOOKUP(otazka5_1[[#This Row],[year]],'otazka5-3'!A:D,4,FALSE)</f>
        <v>0.13767871884343497</v>
      </c>
      <c r="I1152" s="11">
        <f>otazka5_1[[#This Row],[difference_food]]</f>
        <v>0.13767871884343497</v>
      </c>
      <c r="J1152" s="11">
        <f>otazka5_1[[#This Row],[difference_food]]-otazka5_1[[#This Row],[difference]]</f>
        <v>0.10576297159962333</v>
      </c>
    </row>
    <row r="1153" spans="1:10" x14ac:dyDescent="0.3">
      <c r="A1153">
        <v>2012</v>
      </c>
      <c r="B1153">
        <v>2942206332463.6509</v>
      </c>
      <c r="C1153">
        <v>1804171867</v>
      </c>
      <c r="D1153" t="str">
        <f>_xlfn.CONCAT(otazka5_1[[#This Row],[year]],otazka5_1[[#This Row],[region_in_world]])</f>
        <v>2012Southern and Central Asia</v>
      </c>
      <c r="E1153" t="s">
        <v>90</v>
      </c>
      <c r="F1153">
        <f>VLOOKUP(otazka5_1[[#This Row],[compare_value]],'otazka5-2'!B:C,2,FALSE)</f>
        <v>3096143232727.917</v>
      </c>
      <c r="G1153" s="6">
        <f>otazka5_1[[#This Row],[sum_GDP_prev_year]]/otazka5_1[[#This Row],[sum_GDP]]-1</f>
        <v>5.2320226003785164E-2</v>
      </c>
      <c r="H1153" s="6">
        <f>VLOOKUP(otazka5_1[[#This Row],[year]],'otazka5-3'!A:D,4,FALSE)</f>
        <v>1.4444120421939211E-2</v>
      </c>
      <c r="I1153" s="11">
        <f>otazka5_1[[#This Row],[difference_food]]</f>
        <v>1.4444120421939211E-2</v>
      </c>
      <c r="J1153" s="11">
        <f>otazka5_1[[#This Row],[difference_food]]-otazka5_1[[#This Row],[difference]]</f>
        <v>-3.7876105581845954E-2</v>
      </c>
    </row>
    <row r="1154" spans="1:10" x14ac:dyDescent="0.3">
      <c r="A1154">
        <v>2013</v>
      </c>
      <c r="B1154">
        <v>3096143232727.917</v>
      </c>
      <c r="C1154">
        <v>1828083017</v>
      </c>
      <c r="D1154" t="str">
        <f>_xlfn.CONCAT(otazka5_1[[#This Row],[year]],otazka5_1[[#This Row],[region_in_world]])</f>
        <v>2013Southern and Central Asia</v>
      </c>
      <c r="E1154" t="s">
        <v>90</v>
      </c>
      <c r="F1154">
        <f>VLOOKUP(otazka5_1[[#This Row],[compare_value]],'otazka5-2'!B:C,2,FALSE)</f>
        <v>3299068916240.2778</v>
      </c>
      <c r="G1154" s="6">
        <f>otazka5_1[[#This Row],[sum_GDP_prev_year]]/otazka5_1[[#This Row],[sum_GDP]]-1</f>
        <v>6.5541439222619235E-2</v>
      </c>
      <c r="H1154" s="6">
        <f>VLOOKUP(otazka5_1[[#This Row],[year]],'otazka5-3'!A:D,4,FALSE)</f>
        <v>9.2990573663269682E-3</v>
      </c>
      <c r="I1154" s="11">
        <f>otazka5_1[[#This Row],[difference_food]]</f>
        <v>9.2990573663269682E-3</v>
      </c>
      <c r="J1154" s="11">
        <f>otazka5_1[[#This Row],[difference_food]]-otazka5_1[[#This Row],[difference]]</f>
        <v>-5.6242381856292267E-2</v>
      </c>
    </row>
    <row r="1155" spans="1:10" x14ac:dyDescent="0.3">
      <c r="A1155">
        <v>2014</v>
      </c>
      <c r="B1155">
        <v>3299068916240.2778</v>
      </c>
      <c r="C1155">
        <v>1851920428</v>
      </c>
      <c r="D1155" t="str">
        <f>_xlfn.CONCAT(otazka5_1[[#This Row],[year]],otazka5_1[[#This Row],[region_in_world]])</f>
        <v>2014Southern and Central Asia</v>
      </c>
      <c r="E1155" t="s">
        <v>90</v>
      </c>
      <c r="F1155">
        <f>VLOOKUP(otazka5_1[[#This Row],[compare_value]],'otazka5-2'!B:C,2,FALSE)</f>
        <v>3493043678012.7759</v>
      </c>
      <c r="G1155" s="6">
        <f>otazka5_1[[#This Row],[sum_GDP_prev_year]]/otazka5_1[[#This Row],[sum_GDP]]-1</f>
        <v>5.8796820162689389E-2</v>
      </c>
      <c r="H1155" s="6">
        <f>VLOOKUP(otazka5_1[[#This Row],[year]],'otazka5-3'!A:D,4,FALSE)</f>
        <v>-2.2781240624816346E-2</v>
      </c>
      <c r="I1155" s="11">
        <f>otazka5_1[[#This Row],[difference_food]]</f>
        <v>-2.2781240624816346E-2</v>
      </c>
      <c r="J1155" s="11">
        <f>otazka5_1[[#This Row],[difference_food]]-otazka5_1[[#This Row],[difference]]</f>
        <v>-8.1578060787505735E-2</v>
      </c>
    </row>
    <row r="1156" spans="1:10" x14ac:dyDescent="0.3">
      <c r="A1156">
        <v>2015</v>
      </c>
      <c r="B1156">
        <v>3493043678012.7759</v>
      </c>
      <c r="C1156">
        <v>1875757183</v>
      </c>
      <c r="D1156" t="str">
        <f>_xlfn.CONCAT(otazka5_1[[#This Row],[year]],otazka5_1[[#This Row],[region_in_world]])</f>
        <v>2015Southern and Central Asia</v>
      </c>
      <c r="E1156" t="s">
        <v>90</v>
      </c>
      <c r="F1156">
        <f>VLOOKUP(otazka5_1[[#This Row],[compare_value]],'otazka5-2'!B:C,2,FALSE)</f>
        <v>3779569533770.5542</v>
      </c>
      <c r="G1156" s="6">
        <f>otazka5_1[[#This Row],[sum_GDP_prev_year]]/otazka5_1[[#This Row],[sum_GDP]]-1</f>
        <v>8.2027561682476824E-2</v>
      </c>
      <c r="H1156" s="6">
        <f>VLOOKUP(otazka5_1[[#This Row],[year]],'otazka5-3'!A:D,4,FALSE)</f>
        <v>-2.29841469308254E-2</v>
      </c>
      <c r="I1156" s="11">
        <f>otazka5_1[[#This Row],[difference_food]]</f>
        <v>-2.29841469308254E-2</v>
      </c>
      <c r="J1156" s="11">
        <f>otazka5_1[[#This Row],[difference_food]]-otazka5_1[[#This Row],[difference]]</f>
        <v>-0.10501170861330222</v>
      </c>
    </row>
    <row r="1157" spans="1:10" x14ac:dyDescent="0.3">
      <c r="A1157">
        <v>2016</v>
      </c>
      <c r="B1157">
        <v>3779569533770.5542</v>
      </c>
      <c r="C1157">
        <v>1899595818</v>
      </c>
      <c r="D1157" t="str">
        <f>_xlfn.CONCAT(otazka5_1[[#This Row],[year]],otazka5_1[[#This Row],[region_in_world]])</f>
        <v>2016Southern and Central Asia</v>
      </c>
      <c r="E1157" t="s">
        <v>90</v>
      </c>
      <c r="F1157">
        <f>VLOOKUP(otazka5_1[[#This Row],[compare_value]],'otazka5-2'!B:C,2,FALSE)</f>
        <v>4010583328521.8325</v>
      </c>
      <c r="G1157" s="6">
        <f>otazka5_1[[#This Row],[sum_GDP_prev_year]]/otazka5_1[[#This Row],[sum_GDP]]-1</f>
        <v>6.1121721055047207E-2</v>
      </c>
      <c r="H1157" s="6">
        <f>VLOOKUP(otazka5_1[[#This Row],[year]],'otazka5-3'!A:D,4,FALSE)</f>
        <v>0.1264461416755307</v>
      </c>
      <c r="I1157" s="11">
        <f>otazka5_1[[#This Row],[difference_food]]</f>
        <v>0.1264461416755307</v>
      </c>
      <c r="J1157" s="11">
        <f>otazka5_1[[#This Row],[difference_food]]-otazka5_1[[#This Row],[difference]]</f>
        <v>6.5324420620483492E-2</v>
      </c>
    </row>
    <row r="1158" spans="1:10" x14ac:dyDescent="0.3">
      <c r="A1158">
        <v>2017</v>
      </c>
      <c r="B1158">
        <v>4010583328521.8325</v>
      </c>
      <c r="C1158">
        <v>1923375565</v>
      </c>
      <c r="D1158" t="str">
        <f>_xlfn.CONCAT(otazka5_1[[#This Row],[year]],otazka5_1[[#This Row],[region_in_world]])</f>
        <v>2017Southern and Central Asia</v>
      </c>
      <c r="E1158" t="s">
        <v>90</v>
      </c>
      <c r="F1158">
        <f>VLOOKUP(otazka5_1[[#This Row],[compare_value]],'otazka5-2'!B:C,2,FALSE)</f>
        <v>4196219173920.814</v>
      </c>
      <c r="G1158" s="6">
        <f>otazka5_1[[#This Row],[sum_GDP_prev_year]]/otazka5_1[[#This Row],[sum_GDP]]-1</f>
        <v>4.6286495053925458E-2</v>
      </c>
      <c r="H1158" s="6">
        <f>VLOOKUP(otazka5_1[[#This Row],[year]],'otazka5-3'!A:D,4,FALSE)</f>
        <v>2.5880996588368621E-2</v>
      </c>
      <c r="I1158" s="11">
        <f>otazka5_1[[#This Row],[difference_food]]</f>
        <v>2.5880996588368621E-2</v>
      </c>
      <c r="J1158" s="11">
        <f>otazka5_1[[#This Row],[difference_food]]-otazka5_1[[#This Row],[difference]]</f>
        <v>-2.0405498465556837E-2</v>
      </c>
    </row>
    <row r="1159" spans="1:10" hidden="1" x14ac:dyDescent="0.3">
      <c r="A1159">
        <v>2018</v>
      </c>
      <c r="B1159">
        <v>4196219173920.814</v>
      </c>
      <c r="C1159">
        <v>1947092323</v>
      </c>
      <c r="D1159" t="str">
        <f>_xlfn.CONCAT(otazka5_1[[#This Row],[year]],otazka5_1[[#This Row],[region_in_world]])</f>
        <v>2018Southern and Central Asia</v>
      </c>
      <c r="E1159" t="s">
        <v>90</v>
      </c>
      <c r="F1159">
        <f>VLOOKUP(otazka5_1[[#This Row],[compare_value]],'otazka5-2'!B:C,2,FALSE)</f>
        <v>4313426841868.4038</v>
      </c>
      <c r="G1159" s="6">
        <f>otazka5_1[[#This Row],[sum_GDP_prev_year]]/otazka5_1[[#This Row],[sum_GDP]]-1</f>
        <v>2.7931731658829229E-2</v>
      </c>
      <c r="H1159" s="6" t="e">
        <f>VLOOKUP(otazka5_1[[#This Row],[year]],'otazka5-3'!A:D,4,FALSE)</f>
        <v>#N/A</v>
      </c>
      <c r="I1159" s="11" t="e">
        <f>otazka5_1[[#This Row],[difference_food]]</f>
        <v>#N/A</v>
      </c>
      <c r="J1159" s="11" t="e">
        <f>otazka5_1[[#This Row],[difference_food]]-otazka5_1[[#This Row],[difference]]</f>
        <v>#N/A</v>
      </c>
    </row>
    <row r="1160" spans="1:10" hidden="1" x14ac:dyDescent="0.3">
      <c r="A1160">
        <v>2019</v>
      </c>
      <c r="B1160">
        <v>4313426841868.4038</v>
      </c>
      <c r="C1160">
        <v>1970701002</v>
      </c>
      <c r="D1160" t="str">
        <f>_xlfn.CONCAT(otazka5_1[[#This Row],[year]],otazka5_1[[#This Row],[region_in_world]])</f>
        <v>2019Southern and Central Asia</v>
      </c>
      <c r="E1160" t="s">
        <v>90</v>
      </c>
      <c r="F1160">
        <f>VLOOKUP(otazka5_1[[#This Row],[compare_value]],'otazka5-2'!B:C,2,FALSE)</f>
        <v>4039253820697.2471</v>
      </c>
      <c r="G1160" s="6">
        <f>otazka5_1[[#This Row],[sum_GDP_prev_year]]/otazka5_1[[#This Row],[sum_GDP]]-1</f>
        <v>-6.3562691850917341E-2</v>
      </c>
      <c r="H1160" s="6" t="e">
        <f>VLOOKUP(otazka5_1[[#This Row],[year]],'otazka5-3'!A:D,4,FALSE)</f>
        <v>#N/A</v>
      </c>
      <c r="I1160" s="11" t="e">
        <f>otazka5_1[[#This Row],[difference_food]]</f>
        <v>#N/A</v>
      </c>
      <c r="J1160" s="11" t="e">
        <f>otazka5_1[[#This Row],[difference_food]]-otazka5_1[[#This Row],[difference]]</f>
        <v>#N/A</v>
      </c>
    </row>
    <row r="1161" spans="1:10" hidden="1" x14ac:dyDescent="0.3">
      <c r="A1161">
        <v>2020</v>
      </c>
      <c r="B1161">
        <v>4039253820697.2471</v>
      </c>
      <c r="C1161">
        <v>1988072087</v>
      </c>
      <c r="D1161" t="str">
        <f>_xlfn.CONCAT(otazka5_1[[#This Row],[year]],otazka5_1[[#This Row],[region_in_world]])</f>
        <v>2020Southern and Central Asia</v>
      </c>
      <c r="E1161" t="s">
        <v>90</v>
      </c>
      <c r="F1161" t="e">
        <f>VLOOKUP(otazka5_1[[#This Row],[compare_value]],'otazka5-2'!B:C,2,FALSE)</f>
        <v>#N/A</v>
      </c>
      <c r="G1161" s="6" t="e">
        <f>otazka5_1[[#This Row],[sum_GDP_prev_year]]/otazka5_1[[#This Row],[sum_GDP]]-1</f>
        <v>#N/A</v>
      </c>
      <c r="H1161" s="6" t="e">
        <f>VLOOKUP(otazka5_1[[#This Row],[year]],'otazka5-3'!A:D,4,FALSE)</f>
        <v>#N/A</v>
      </c>
      <c r="I1161" s="11" t="e">
        <f>otazka5_1[[#This Row],[difference_food]]</f>
        <v>#N/A</v>
      </c>
      <c r="J1161" s="11" t="e">
        <f>otazka5_1[[#This Row],[difference_food]]-otazka5_1[[#This Row],[difference]]</f>
        <v>#N/A</v>
      </c>
    </row>
    <row r="1162" spans="1:10" hidden="1" x14ac:dyDescent="0.3">
      <c r="A1162">
        <v>1960</v>
      </c>
      <c r="B1162">
        <v>863305479058.79785</v>
      </c>
      <c r="C1162">
        <v>97844141</v>
      </c>
      <c r="D1162" t="str">
        <f>_xlfn.CONCAT(otazka5_1[[#This Row],[year]],otazka5_1[[#This Row],[region_in_world]])</f>
        <v>1960Southern Europe</v>
      </c>
      <c r="E1162" t="s">
        <v>91</v>
      </c>
      <c r="F1162">
        <f>VLOOKUP(otazka5_1[[#This Row],[compare_value]],'otazka5-2'!B:C,2,FALSE)</f>
        <v>943851023113.65454</v>
      </c>
      <c r="G1162" s="6">
        <f>otazka5_1[[#This Row],[sum_GDP_prev_year]]/otazka5_1[[#This Row],[sum_GDP]]-1</f>
        <v>9.3299007140172252E-2</v>
      </c>
      <c r="H1162" s="6" t="e">
        <f>VLOOKUP(otazka5_1[[#This Row],[year]],'otazka5-3'!A:D,4,FALSE)</f>
        <v>#N/A</v>
      </c>
      <c r="I1162" s="11" t="e">
        <f>otazka5_1[[#This Row],[difference_food]]</f>
        <v>#N/A</v>
      </c>
      <c r="J1162" s="11" t="e">
        <f>otazka5_1[[#This Row],[difference_food]]-otazka5_1[[#This Row],[difference]]</f>
        <v>#N/A</v>
      </c>
    </row>
    <row r="1163" spans="1:10" hidden="1" x14ac:dyDescent="0.3">
      <c r="A1163">
        <v>1961</v>
      </c>
      <c r="B1163">
        <v>943851023113.65454</v>
      </c>
      <c r="C1163">
        <v>98602966</v>
      </c>
      <c r="D1163" t="str">
        <f>_xlfn.CONCAT(otazka5_1[[#This Row],[year]],otazka5_1[[#This Row],[region_in_world]])</f>
        <v>1961Southern Europe</v>
      </c>
      <c r="E1163" t="s">
        <v>91</v>
      </c>
      <c r="F1163">
        <f>VLOOKUP(otazka5_1[[#This Row],[compare_value]],'otazka5-2'!B:C,2,FALSE)</f>
        <v>1008576191085.4396</v>
      </c>
      <c r="G1163" s="6">
        <f>otazka5_1[[#This Row],[sum_GDP_prev_year]]/otazka5_1[[#This Row],[sum_GDP]]-1</f>
        <v>6.8575618807154903E-2</v>
      </c>
      <c r="H1163" s="6" t="e">
        <f>VLOOKUP(otazka5_1[[#This Row],[year]],'otazka5-3'!A:D,4,FALSE)</f>
        <v>#N/A</v>
      </c>
      <c r="I1163" s="11" t="e">
        <f>otazka5_1[[#This Row],[difference_food]]</f>
        <v>#N/A</v>
      </c>
      <c r="J1163" s="11" t="e">
        <f>otazka5_1[[#This Row],[difference_food]]-otazka5_1[[#This Row],[difference]]</f>
        <v>#N/A</v>
      </c>
    </row>
    <row r="1164" spans="1:10" hidden="1" x14ac:dyDescent="0.3">
      <c r="A1164">
        <v>1962</v>
      </c>
      <c r="B1164">
        <v>1008576191085.4396</v>
      </c>
      <c r="C1164">
        <v>99345034</v>
      </c>
      <c r="D1164" t="str">
        <f>_xlfn.CONCAT(otazka5_1[[#This Row],[year]],otazka5_1[[#This Row],[region_in_world]])</f>
        <v>1962Southern Europe</v>
      </c>
      <c r="E1164" t="s">
        <v>91</v>
      </c>
      <c r="F1164">
        <f>VLOOKUP(otazka5_1[[#This Row],[compare_value]],'otazka5-2'!B:C,2,FALSE)</f>
        <v>1079972949874.5023</v>
      </c>
      <c r="G1164" s="6">
        <f>otazka5_1[[#This Row],[sum_GDP_prev_year]]/otazka5_1[[#This Row],[sum_GDP]]-1</f>
        <v>7.0789653196378532E-2</v>
      </c>
      <c r="H1164" s="6" t="e">
        <f>VLOOKUP(otazka5_1[[#This Row],[year]],'otazka5-3'!A:D,4,FALSE)</f>
        <v>#N/A</v>
      </c>
      <c r="I1164" s="11" t="e">
        <f>otazka5_1[[#This Row],[difference_food]]</f>
        <v>#N/A</v>
      </c>
      <c r="J1164" s="11" t="e">
        <f>otazka5_1[[#This Row],[difference_food]]-otazka5_1[[#This Row],[difference]]</f>
        <v>#N/A</v>
      </c>
    </row>
    <row r="1165" spans="1:10" hidden="1" x14ac:dyDescent="0.3">
      <c r="A1165">
        <v>1963</v>
      </c>
      <c r="B1165">
        <v>1079972949874.5023</v>
      </c>
      <c r="C1165">
        <v>100058631</v>
      </c>
      <c r="D1165" t="str">
        <f>_xlfn.CONCAT(otazka5_1[[#This Row],[year]],otazka5_1[[#This Row],[region_in_world]])</f>
        <v>1963Southern Europe</v>
      </c>
      <c r="E1165" t="s">
        <v>91</v>
      </c>
      <c r="F1165">
        <f>VLOOKUP(otazka5_1[[#This Row],[compare_value]],'otazka5-2'!B:C,2,FALSE)</f>
        <v>1123826498195.9097</v>
      </c>
      <c r="G1165" s="6">
        <f>otazka5_1[[#This Row],[sum_GDP_prev_year]]/otazka5_1[[#This Row],[sum_GDP]]-1</f>
        <v>4.0606154373128867E-2</v>
      </c>
      <c r="H1165" s="6" t="e">
        <f>VLOOKUP(otazka5_1[[#This Row],[year]],'otazka5-3'!A:D,4,FALSE)</f>
        <v>#N/A</v>
      </c>
      <c r="I1165" s="11" t="e">
        <f>otazka5_1[[#This Row],[difference_food]]</f>
        <v>#N/A</v>
      </c>
      <c r="J1165" s="11" t="e">
        <f>otazka5_1[[#This Row],[difference_food]]-otazka5_1[[#This Row],[difference]]</f>
        <v>#N/A</v>
      </c>
    </row>
    <row r="1166" spans="1:10" hidden="1" x14ac:dyDescent="0.3">
      <c r="A1166">
        <v>1964</v>
      </c>
      <c r="B1166">
        <v>1123826498195.9097</v>
      </c>
      <c r="C1166">
        <v>100830339</v>
      </c>
      <c r="D1166" t="str">
        <f>_xlfn.CONCAT(otazka5_1[[#This Row],[year]],otazka5_1[[#This Row],[region_in_world]])</f>
        <v>1964Southern Europe</v>
      </c>
      <c r="E1166" t="s">
        <v>91</v>
      </c>
      <c r="F1166">
        <f>VLOOKUP(otazka5_1[[#This Row],[compare_value]],'otazka5-2'!B:C,2,FALSE)</f>
        <v>1177614130251.1516</v>
      </c>
      <c r="G1166" s="6">
        <f>otazka5_1[[#This Row],[sum_GDP_prev_year]]/otazka5_1[[#This Row],[sum_GDP]]-1</f>
        <v>4.786115307085903E-2</v>
      </c>
      <c r="H1166" s="6" t="e">
        <f>VLOOKUP(otazka5_1[[#This Row],[year]],'otazka5-3'!A:D,4,FALSE)</f>
        <v>#N/A</v>
      </c>
      <c r="I1166" s="11" t="e">
        <f>otazka5_1[[#This Row],[difference_food]]</f>
        <v>#N/A</v>
      </c>
      <c r="J1166" s="11" t="e">
        <f>otazka5_1[[#This Row],[difference_food]]-otazka5_1[[#This Row],[difference]]</f>
        <v>#N/A</v>
      </c>
    </row>
    <row r="1167" spans="1:10" hidden="1" x14ac:dyDescent="0.3">
      <c r="A1167">
        <v>1965</v>
      </c>
      <c r="B1167">
        <v>1177614130251.1516</v>
      </c>
      <c r="C1167">
        <v>101615570</v>
      </c>
      <c r="D1167" t="str">
        <f>_xlfn.CONCAT(otazka5_1[[#This Row],[year]],otazka5_1[[#This Row],[region_in_world]])</f>
        <v>1965Southern Europe</v>
      </c>
      <c r="E1167" t="s">
        <v>91</v>
      </c>
      <c r="F1167">
        <f>VLOOKUP(otazka5_1[[#This Row],[compare_value]],'otazka5-2'!B:C,2,FALSE)</f>
        <v>1251740218611.1465</v>
      </c>
      <c r="G1167" s="6">
        <f>otazka5_1[[#This Row],[sum_GDP_prev_year]]/otazka5_1[[#This Row],[sum_GDP]]-1</f>
        <v>6.2945990928442663E-2</v>
      </c>
      <c r="H1167" s="6" t="e">
        <f>VLOOKUP(otazka5_1[[#This Row],[year]],'otazka5-3'!A:D,4,FALSE)</f>
        <v>#N/A</v>
      </c>
      <c r="I1167" s="11" t="e">
        <f>otazka5_1[[#This Row],[difference_food]]</f>
        <v>#N/A</v>
      </c>
      <c r="J1167" s="11" t="e">
        <f>otazka5_1[[#This Row],[difference_food]]-otazka5_1[[#This Row],[difference]]</f>
        <v>#N/A</v>
      </c>
    </row>
    <row r="1168" spans="1:10" hidden="1" x14ac:dyDescent="0.3">
      <c r="A1168">
        <v>1966</v>
      </c>
      <c r="B1168">
        <v>1251740218611.1465</v>
      </c>
      <c r="C1168">
        <v>102346835</v>
      </c>
      <c r="D1168" t="str">
        <f>_xlfn.CONCAT(otazka5_1[[#This Row],[year]],otazka5_1[[#This Row],[region_in_world]])</f>
        <v>1966Southern Europe</v>
      </c>
      <c r="E1168" t="s">
        <v>91</v>
      </c>
      <c r="F1168">
        <f>VLOOKUP(otazka5_1[[#This Row],[compare_value]],'otazka5-2'!B:C,2,FALSE)</f>
        <v>1330199023105.3538</v>
      </c>
      <c r="G1168" s="6">
        <f>otazka5_1[[#This Row],[sum_GDP_prev_year]]/otazka5_1[[#This Row],[sum_GDP]]-1</f>
        <v>6.2679782376298787E-2</v>
      </c>
      <c r="H1168" s="6" t="e">
        <f>VLOOKUP(otazka5_1[[#This Row],[year]],'otazka5-3'!A:D,4,FALSE)</f>
        <v>#N/A</v>
      </c>
      <c r="I1168" s="11" t="e">
        <f>otazka5_1[[#This Row],[difference_food]]</f>
        <v>#N/A</v>
      </c>
      <c r="J1168" s="11" t="e">
        <f>otazka5_1[[#This Row],[difference_food]]-otazka5_1[[#This Row],[difference]]</f>
        <v>#N/A</v>
      </c>
    </row>
    <row r="1169" spans="1:10" hidden="1" x14ac:dyDescent="0.3">
      <c r="A1169">
        <v>1967</v>
      </c>
      <c r="B1169">
        <v>1330199023105.3538</v>
      </c>
      <c r="C1169">
        <v>103142055</v>
      </c>
      <c r="D1169" t="str">
        <f>_xlfn.CONCAT(otazka5_1[[#This Row],[year]],otazka5_1[[#This Row],[region_in_world]])</f>
        <v>1967Southern Europe</v>
      </c>
      <c r="E1169" t="s">
        <v>91</v>
      </c>
      <c r="F1169">
        <f>VLOOKUP(otazka5_1[[#This Row],[compare_value]],'otazka5-2'!B:C,2,FALSE)</f>
        <v>1419463566144.1304</v>
      </c>
      <c r="G1169" s="6">
        <f>otazka5_1[[#This Row],[sum_GDP_prev_year]]/otazka5_1[[#This Row],[sum_GDP]]-1</f>
        <v>6.7106155912209475E-2</v>
      </c>
      <c r="H1169" s="6" t="e">
        <f>VLOOKUP(otazka5_1[[#This Row],[year]],'otazka5-3'!A:D,4,FALSE)</f>
        <v>#N/A</v>
      </c>
      <c r="I1169" s="11" t="e">
        <f>otazka5_1[[#This Row],[difference_food]]</f>
        <v>#N/A</v>
      </c>
      <c r="J1169" s="11" t="e">
        <f>otazka5_1[[#This Row],[difference_food]]-otazka5_1[[#This Row],[difference]]</f>
        <v>#N/A</v>
      </c>
    </row>
    <row r="1170" spans="1:10" hidden="1" x14ac:dyDescent="0.3">
      <c r="A1170">
        <v>1968</v>
      </c>
      <c r="B1170">
        <v>1419463566144.1304</v>
      </c>
      <c r="C1170">
        <v>103926299</v>
      </c>
      <c r="D1170" t="str">
        <f>_xlfn.CONCAT(otazka5_1[[#This Row],[year]],otazka5_1[[#This Row],[region_in_world]])</f>
        <v>1968Southern Europe</v>
      </c>
      <c r="E1170" t="s">
        <v>91</v>
      </c>
      <c r="F1170">
        <f>VLOOKUP(otazka5_1[[#This Row],[compare_value]],'otazka5-2'!B:C,2,FALSE)</f>
        <v>1520021841776.4797</v>
      </c>
      <c r="G1170" s="6">
        <f>otazka5_1[[#This Row],[sum_GDP_prev_year]]/otazka5_1[[#This Row],[sum_GDP]]-1</f>
        <v>7.0842449239826966E-2</v>
      </c>
      <c r="H1170" s="6" t="e">
        <f>VLOOKUP(otazka5_1[[#This Row],[year]],'otazka5-3'!A:D,4,FALSE)</f>
        <v>#N/A</v>
      </c>
      <c r="I1170" s="11" t="e">
        <f>otazka5_1[[#This Row],[difference_food]]</f>
        <v>#N/A</v>
      </c>
      <c r="J1170" s="11" t="e">
        <f>otazka5_1[[#This Row],[difference_food]]-otazka5_1[[#This Row],[difference]]</f>
        <v>#N/A</v>
      </c>
    </row>
    <row r="1171" spans="1:10" hidden="1" x14ac:dyDescent="0.3">
      <c r="A1171">
        <v>1969</v>
      </c>
      <c r="B1171">
        <v>1520021841776.4797</v>
      </c>
      <c r="C1171">
        <v>104509473</v>
      </c>
      <c r="D1171" t="str">
        <f>_xlfn.CONCAT(otazka5_1[[#This Row],[year]],otazka5_1[[#This Row],[region_in_world]])</f>
        <v>1969Southern Europe</v>
      </c>
      <c r="E1171" t="s">
        <v>91</v>
      </c>
      <c r="F1171">
        <f>VLOOKUP(otazka5_1[[#This Row],[compare_value]],'otazka5-2'!B:C,2,FALSE)</f>
        <v>1606417018640.4561</v>
      </c>
      <c r="G1171" s="6">
        <f>otazka5_1[[#This Row],[sum_GDP_prev_year]]/otazka5_1[[#This Row],[sum_GDP]]-1</f>
        <v>5.6838115406949941E-2</v>
      </c>
      <c r="H1171" s="6" t="e">
        <f>VLOOKUP(otazka5_1[[#This Row],[year]],'otazka5-3'!A:D,4,FALSE)</f>
        <v>#N/A</v>
      </c>
      <c r="I1171" s="11" t="e">
        <f>otazka5_1[[#This Row],[difference_food]]</f>
        <v>#N/A</v>
      </c>
      <c r="J1171" s="11" t="e">
        <f>otazka5_1[[#This Row],[difference_food]]-otazka5_1[[#This Row],[difference]]</f>
        <v>#N/A</v>
      </c>
    </row>
    <row r="1172" spans="1:10" hidden="1" x14ac:dyDescent="0.3">
      <c r="A1172">
        <v>1970</v>
      </c>
      <c r="B1172">
        <v>1606417018640.4561</v>
      </c>
      <c r="C1172">
        <v>105436543</v>
      </c>
      <c r="D1172" t="str">
        <f>_xlfn.CONCAT(otazka5_1[[#This Row],[year]],otazka5_1[[#This Row],[region_in_world]])</f>
        <v>1970Southern Europe</v>
      </c>
      <c r="E1172" t="s">
        <v>91</v>
      </c>
      <c r="F1172">
        <f>VLOOKUP(otazka5_1[[#This Row],[compare_value]],'otazka5-2'!B:C,2,FALSE)</f>
        <v>1659368421013.4995</v>
      </c>
      <c r="G1172" s="6">
        <f>otazka5_1[[#This Row],[sum_GDP_prev_year]]/otazka5_1[[#This Row],[sum_GDP]]-1</f>
        <v>3.2962426168677839E-2</v>
      </c>
      <c r="H1172" s="6" t="e">
        <f>VLOOKUP(otazka5_1[[#This Row],[year]],'otazka5-3'!A:D,4,FALSE)</f>
        <v>#N/A</v>
      </c>
      <c r="I1172" s="11" t="e">
        <f>otazka5_1[[#This Row],[difference_food]]</f>
        <v>#N/A</v>
      </c>
      <c r="J1172" s="11" t="e">
        <f>otazka5_1[[#This Row],[difference_food]]-otazka5_1[[#This Row],[difference]]</f>
        <v>#N/A</v>
      </c>
    </row>
    <row r="1173" spans="1:10" hidden="1" x14ac:dyDescent="0.3">
      <c r="A1173">
        <v>1971</v>
      </c>
      <c r="B1173">
        <v>1659368421013.4995</v>
      </c>
      <c r="C1173">
        <v>106101043</v>
      </c>
      <c r="D1173" t="str">
        <f>_xlfn.CONCAT(otazka5_1[[#This Row],[year]],otazka5_1[[#This Row],[region_in_world]])</f>
        <v>1971Southern Europe</v>
      </c>
      <c r="E1173" t="s">
        <v>91</v>
      </c>
      <c r="F1173">
        <f>VLOOKUP(otazka5_1[[#This Row],[compare_value]],'otazka5-2'!B:C,2,FALSE)</f>
        <v>1753778596920.0244</v>
      </c>
      <c r="G1173" s="6">
        <f>otazka5_1[[#This Row],[sum_GDP_prev_year]]/otazka5_1[[#This Row],[sum_GDP]]-1</f>
        <v>5.6895246836661917E-2</v>
      </c>
      <c r="H1173" s="6" t="e">
        <f>VLOOKUP(otazka5_1[[#This Row],[year]],'otazka5-3'!A:D,4,FALSE)</f>
        <v>#N/A</v>
      </c>
      <c r="I1173" s="11" t="e">
        <f>otazka5_1[[#This Row],[difference_food]]</f>
        <v>#N/A</v>
      </c>
      <c r="J1173" s="11" t="e">
        <f>otazka5_1[[#This Row],[difference_food]]-otazka5_1[[#This Row],[difference]]</f>
        <v>#N/A</v>
      </c>
    </row>
    <row r="1174" spans="1:10" hidden="1" x14ac:dyDescent="0.3">
      <c r="A1174">
        <v>1972</v>
      </c>
      <c r="B1174">
        <v>1753778596920.0244</v>
      </c>
      <c r="C1174">
        <v>106834207</v>
      </c>
      <c r="D1174" t="str">
        <f>_xlfn.CONCAT(otazka5_1[[#This Row],[year]],otazka5_1[[#This Row],[region_in_world]])</f>
        <v>1972Southern Europe</v>
      </c>
      <c r="E1174" t="s">
        <v>91</v>
      </c>
      <c r="F1174">
        <f>VLOOKUP(otazka5_1[[#This Row],[compare_value]],'otazka5-2'!B:C,2,FALSE)</f>
        <v>1887084756899.4512</v>
      </c>
      <c r="G1174" s="6">
        <f>otazka5_1[[#This Row],[sum_GDP_prev_year]]/otazka5_1[[#This Row],[sum_GDP]]-1</f>
        <v>7.601082611769705E-2</v>
      </c>
      <c r="H1174" s="6" t="e">
        <f>VLOOKUP(otazka5_1[[#This Row],[year]],'otazka5-3'!A:D,4,FALSE)</f>
        <v>#N/A</v>
      </c>
      <c r="I1174" s="11" t="e">
        <f>otazka5_1[[#This Row],[difference_food]]</f>
        <v>#N/A</v>
      </c>
      <c r="J1174" s="11" t="e">
        <f>otazka5_1[[#This Row],[difference_food]]-otazka5_1[[#This Row],[difference]]</f>
        <v>#N/A</v>
      </c>
    </row>
    <row r="1175" spans="1:10" hidden="1" x14ac:dyDescent="0.3">
      <c r="A1175">
        <v>1973</v>
      </c>
      <c r="B1175">
        <v>1887084756899.4512</v>
      </c>
      <c r="C1175">
        <v>107632971</v>
      </c>
      <c r="D1175" t="str">
        <f>_xlfn.CONCAT(otazka5_1[[#This Row],[year]],otazka5_1[[#This Row],[region_in_world]])</f>
        <v>1973Southern Europe</v>
      </c>
      <c r="E1175" t="s">
        <v>91</v>
      </c>
      <c r="F1175">
        <f>VLOOKUP(otazka5_1[[#This Row],[compare_value]],'otazka5-2'!B:C,2,FALSE)</f>
        <v>1969429763501.5928</v>
      </c>
      <c r="G1175" s="6">
        <f>otazka5_1[[#This Row],[sum_GDP_prev_year]]/otazka5_1[[#This Row],[sum_GDP]]-1</f>
        <v>4.3636093345079674E-2</v>
      </c>
      <c r="H1175" s="6" t="e">
        <f>VLOOKUP(otazka5_1[[#This Row],[year]],'otazka5-3'!A:D,4,FALSE)</f>
        <v>#N/A</v>
      </c>
      <c r="I1175" s="11" t="e">
        <f>otazka5_1[[#This Row],[difference_food]]</f>
        <v>#N/A</v>
      </c>
      <c r="J1175" s="11" t="e">
        <f>otazka5_1[[#This Row],[difference_food]]-otazka5_1[[#This Row],[difference]]</f>
        <v>#N/A</v>
      </c>
    </row>
    <row r="1176" spans="1:10" hidden="1" x14ac:dyDescent="0.3">
      <c r="A1176">
        <v>1974</v>
      </c>
      <c r="B1176">
        <v>1969429763501.5928</v>
      </c>
      <c r="C1176">
        <v>108532101</v>
      </c>
      <c r="D1176" t="str">
        <f>_xlfn.CONCAT(otazka5_1[[#This Row],[year]],otazka5_1[[#This Row],[region_in_world]])</f>
        <v>1974Southern Europe</v>
      </c>
      <c r="E1176" t="s">
        <v>91</v>
      </c>
      <c r="F1176">
        <f>VLOOKUP(otazka5_1[[#This Row],[compare_value]],'otazka5-2'!B:C,2,FALSE)</f>
        <v>1953800712572.3806</v>
      </c>
      <c r="G1176" s="6">
        <f>otazka5_1[[#This Row],[sum_GDP_prev_year]]/otazka5_1[[#This Row],[sum_GDP]]-1</f>
        <v>-7.9358254957131447E-3</v>
      </c>
      <c r="H1176" s="6" t="e">
        <f>VLOOKUP(otazka5_1[[#This Row],[year]],'otazka5-3'!A:D,4,FALSE)</f>
        <v>#N/A</v>
      </c>
      <c r="I1176" s="11" t="e">
        <f>otazka5_1[[#This Row],[difference_food]]</f>
        <v>#N/A</v>
      </c>
      <c r="J1176" s="11" t="e">
        <f>otazka5_1[[#This Row],[difference_food]]-otazka5_1[[#This Row],[difference]]</f>
        <v>#N/A</v>
      </c>
    </row>
    <row r="1177" spans="1:10" hidden="1" x14ac:dyDescent="0.3">
      <c r="A1177">
        <v>1975</v>
      </c>
      <c r="B1177">
        <v>1953800712572.3806</v>
      </c>
      <c r="C1177">
        <v>109673839</v>
      </c>
      <c r="D1177" t="str">
        <f>_xlfn.CONCAT(otazka5_1[[#This Row],[year]],otazka5_1[[#This Row],[region_in_world]])</f>
        <v>1975Southern Europe</v>
      </c>
      <c r="E1177" t="s">
        <v>91</v>
      </c>
      <c r="F1177">
        <f>VLOOKUP(otazka5_1[[#This Row],[compare_value]],'otazka5-2'!B:C,2,FALSE)</f>
        <v>2069751021803.2803</v>
      </c>
      <c r="G1177" s="6">
        <f>otazka5_1[[#This Row],[sum_GDP_prev_year]]/otazka5_1[[#This Row],[sum_GDP]]-1</f>
        <v>5.934602668776745E-2</v>
      </c>
      <c r="H1177" s="6" t="e">
        <f>VLOOKUP(otazka5_1[[#This Row],[year]],'otazka5-3'!A:D,4,FALSE)</f>
        <v>#N/A</v>
      </c>
      <c r="I1177" s="11" t="e">
        <f>otazka5_1[[#This Row],[difference_food]]</f>
        <v>#N/A</v>
      </c>
      <c r="J1177" s="11" t="e">
        <f>otazka5_1[[#This Row],[difference_food]]-otazka5_1[[#This Row],[difference]]</f>
        <v>#N/A</v>
      </c>
    </row>
    <row r="1178" spans="1:10" hidden="1" x14ac:dyDescent="0.3">
      <c r="A1178">
        <v>1976</v>
      </c>
      <c r="B1178">
        <v>2069751021803.2803</v>
      </c>
      <c r="C1178">
        <v>110737588</v>
      </c>
      <c r="D1178" t="str">
        <f>_xlfn.CONCAT(otazka5_1[[#This Row],[year]],otazka5_1[[#This Row],[region_in_world]])</f>
        <v>1976Southern Europe</v>
      </c>
      <c r="E1178" t="s">
        <v>91</v>
      </c>
      <c r="F1178">
        <f>VLOOKUP(otazka5_1[[#This Row],[compare_value]],'otazka5-2'!B:C,2,FALSE)</f>
        <v>2128303001529.3921</v>
      </c>
      <c r="G1178" s="6">
        <f>otazka5_1[[#This Row],[sum_GDP_prev_year]]/otazka5_1[[#This Row],[sum_GDP]]-1</f>
        <v>2.8289383171845595E-2</v>
      </c>
      <c r="H1178" s="6" t="e">
        <f>VLOOKUP(otazka5_1[[#This Row],[year]],'otazka5-3'!A:D,4,FALSE)</f>
        <v>#N/A</v>
      </c>
      <c r="I1178" s="11" t="e">
        <f>otazka5_1[[#This Row],[difference_food]]</f>
        <v>#N/A</v>
      </c>
      <c r="J1178" s="11" t="e">
        <f>otazka5_1[[#This Row],[difference_food]]-otazka5_1[[#This Row],[difference]]</f>
        <v>#N/A</v>
      </c>
    </row>
    <row r="1179" spans="1:10" hidden="1" x14ac:dyDescent="0.3">
      <c r="A1179">
        <v>1977</v>
      </c>
      <c r="B1179">
        <v>2128303001529.3921</v>
      </c>
      <c r="C1179">
        <v>111570942</v>
      </c>
      <c r="D1179" t="str">
        <f>_xlfn.CONCAT(otazka5_1[[#This Row],[year]],otazka5_1[[#This Row],[region_in_world]])</f>
        <v>1977Southern Europe</v>
      </c>
      <c r="E1179" t="s">
        <v>91</v>
      </c>
      <c r="F1179">
        <f>VLOOKUP(otazka5_1[[#This Row],[compare_value]],'otazka5-2'!B:C,2,FALSE)</f>
        <v>2192289293504.9333</v>
      </c>
      <c r="G1179" s="6">
        <f>otazka5_1[[#This Row],[sum_GDP_prev_year]]/otazka5_1[[#This Row],[sum_GDP]]-1</f>
        <v>3.0064465411908436E-2</v>
      </c>
      <c r="H1179" s="6" t="e">
        <f>VLOOKUP(otazka5_1[[#This Row],[year]],'otazka5-3'!A:D,4,FALSE)</f>
        <v>#N/A</v>
      </c>
      <c r="I1179" s="11" t="e">
        <f>otazka5_1[[#This Row],[difference_food]]</f>
        <v>#N/A</v>
      </c>
      <c r="J1179" s="11" t="e">
        <f>otazka5_1[[#This Row],[difference_food]]-otazka5_1[[#This Row],[difference]]</f>
        <v>#N/A</v>
      </c>
    </row>
    <row r="1180" spans="1:10" hidden="1" x14ac:dyDescent="0.3">
      <c r="A1180">
        <v>1978</v>
      </c>
      <c r="B1180">
        <v>2192289293504.9333</v>
      </c>
      <c r="C1180">
        <v>112352176</v>
      </c>
      <c r="D1180" t="str">
        <f>_xlfn.CONCAT(otazka5_1[[#This Row],[year]],otazka5_1[[#This Row],[region_in_world]])</f>
        <v>1978Southern Europe</v>
      </c>
      <c r="E1180" t="s">
        <v>91</v>
      </c>
      <c r="F1180">
        <f>VLOOKUP(otazka5_1[[#This Row],[compare_value]],'otazka5-2'!B:C,2,FALSE)</f>
        <v>2279919746867.5806</v>
      </c>
      <c r="G1180" s="6">
        <f>otazka5_1[[#This Row],[sum_GDP_prev_year]]/otazka5_1[[#This Row],[sum_GDP]]-1</f>
        <v>3.9972121207848321E-2</v>
      </c>
      <c r="H1180" s="6" t="e">
        <f>VLOOKUP(otazka5_1[[#This Row],[year]],'otazka5-3'!A:D,4,FALSE)</f>
        <v>#N/A</v>
      </c>
      <c r="I1180" s="11" t="e">
        <f>otazka5_1[[#This Row],[difference_food]]</f>
        <v>#N/A</v>
      </c>
      <c r="J1180" s="11" t="e">
        <f>otazka5_1[[#This Row],[difference_food]]-otazka5_1[[#This Row],[difference]]</f>
        <v>#N/A</v>
      </c>
    </row>
    <row r="1181" spans="1:10" hidden="1" x14ac:dyDescent="0.3">
      <c r="A1181">
        <v>1979</v>
      </c>
      <c r="B1181">
        <v>2279919746867.5806</v>
      </c>
      <c r="C1181">
        <v>113066769</v>
      </c>
      <c r="D1181" t="str">
        <f>_xlfn.CONCAT(otazka5_1[[#This Row],[year]],otazka5_1[[#This Row],[region_in_world]])</f>
        <v>1979Southern Europe</v>
      </c>
      <c r="E1181" t="s">
        <v>91</v>
      </c>
      <c r="F1181">
        <f>VLOOKUP(otazka5_1[[#This Row],[compare_value]],'otazka5-2'!B:C,2,FALSE)</f>
        <v>2352008426206.9429</v>
      </c>
      <c r="G1181" s="6">
        <f>otazka5_1[[#This Row],[sum_GDP_prev_year]]/otazka5_1[[#This Row],[sum_GDP]]-1</f>
        <v>3.1618954762949958E-2</v>
      </c>
      <c r="H1181" s="6" t="e">
        <f>VLOOKUP(otazka5_1[[#This Row],[year]],'otazka5-3'!A:D,4,FALSE)</f>
        <v>#N/A</v>
      </c>
      <c r="I1181" s="11" t="e">
        <f>otazka5_1[[#This Row],[difference_food]]</f>
        <v>#N/A</v>
      </c>
      <c r="J1181" s="11" t="e">
        <f>otazka5_1[[#This Row],[difference_food]]-otazka5_1[[#This Row],[difference]]</f>
        <v>#N/A</v>
      </c>
    </row>
    <row r="1182" spans="1:10" hidden="1" x14ac:dyDescent="0.3">
      <c r="A1182">
        <v>1980</v>
      </c>
      <c r="B1182">
        <v>2352008426206.9429</v>
      </c>
      <c r="C1182">
        <v>116358570</v>
      </c>
      <c r="D1182" t="str">
        <f>_xlfn.CONCAT(otazka5_1[[#This Row],[year]],otazka5_1[[#This Row],[region_in_world]])</f>
        <v>1980Southern Europe</v>
      </c>
      <c r="E1182" t="s">
        <v>91</v>
      </c>
      <c r="F1182">
        <f>VLOOKUP(otazka5_1[[#This Row],[compare_value]],'otazka5-2'!B:C,2,FALSE)</f>
        <v>2362311757113.5171</v>
      </c>
      <c r="G1182" s="6">
        <f>otazka5_1[[#This Row],[sum_GDP_prev_year]]/otazka5_1[[#This Row],[sum_GDP]]-1</f>
        <v>4.3806522084575139E-3</v>
      </c>
      <c r="H1182" s="6" t="e">
        <f>VLOOKUP(otazka5_1[[#This Row],[year]],'otazka5-3'!A:D,4,FALSE)</f>
        <v>#N/A</v>
      </c>
      <c r="I1182" s="11" t="e">
        <f>otazka5_1[[#This Row],[difference_food]]</f>
        <v>#N/A</v>
      </c>
      <c r="J1182" s="11" t="e">
        <f>otazka5_1[[#This Row],[difference_food]]-otazka5_1[[#This Row],[difference]]</f>
        <v>#N/A</v>
      </c>
    </row>
    <row r="1183" spans="1:10" hidden="1" x14ac:dyDescent="0.3">
      <c r="A1183">
        <v>1981</v>
      </c>
      <c r="B1183">
        <v>2362311757113.5171</v>
      </c>
      <c r="C1183">
        <v>116923554</v>
      </c>
      <c r="D1183" t="str">
        <f>_xlfn.CONCAT(otazka5_1[[#This Row],[year]],otazka5_1[[#This Row],[region_in_world]])</f>
        <v>1981Southern Europe</v>
      </c>
      <c r="E1183" t="s">
        <v>91</v>
      </c>
      <c r="F1183">
        <f>VLOOKUP(otazka5_1[[#This Row],[compare_value]],'otazka5-2'!B:C,2,FALSE)</f>
        <v>2377069551180.9819</v>
      </c>
      <c r="G1183" s="6">
        <f>otazka5_1[[#This Row],[sum_GDP_prev_year]]/otazka5_1[[#This Row],[sum_GDP]]-1</f>
        <v>6.2471830921662086E-3</v>
      </c>
      <c r="H1183" s="6" t="e">
        <f>VLOOKUP(otazka5_1[[#This Row],[year]],'otazka5-3'!A:D,4,FALSE)</f>
        <v>#N/A</v>
      </c>
      <c r="I1183" s="11" t="e">
        <f>otazka5_1[[#This Row],[difference_food]]</f>
        <v>#N/A</v>
      </c>
      <c r="J1183" s="11" t="e">
        <f>otazka5_1[[#This Row],[difference_food]]-otazka5_1[[#This Row],[difference]]</f>
        <v>#N/A</v>
      </c>
    </row>
    <row r="1184" spans="1:10" hidden="1" x14ac:dyDescent="0.3">
      <c r="A1184">
        <v>1982</v>
      </c>
      <c r="B1184">
        <v>2377069551180.9819</v>
      </c>
      <c r="C1184">
        <v>117380135</v>
      </c>
      <c r="D1184" t="str">
        <f>_xlfn.CONCAT(otazka5_1[[#This Row],[year]],otazka5_1[[#This Row],[region_in_world]])</f>
        <v>1982Southern Europe</v>
      </c>
      <c r="E1184" t="s">
        <v>91</v>
      </c>
      <c r="F1184">
        <f>VLOOKUP(otazka5_1[[#This Row],[compare_value]],'otazka5-2'!B:C,2,FALSE)</f>
        <v>2403110738297.1318</v>
      </c>
      <c r="G1184" s="6">
        <f>otazka5_1[[#This Row],[sum_GDP_prev_year]]/otazka5_1[[#This Row],[sum_GDP]]-1</f>
        <v>1.0955164144529128E-2</v>
      </c>
      <c r="H1184" s="6" t="e">
        <f>VLOOKUP(otazka5_1[[#This Row],[year]],'otazka5-3'!A:D,4,FALSE)</f>
        <v>#N/A</v>
      </c>
      <c r="I1184" s="11" t="e">
        <f>otazka5_1[[#This Row],[difference_food]]</f>
        <v>#N/A</v>
      </c>
      <c r="J1184" s="11" t="e">
        <f>otazka5_1[[#This Row],[difference_food]]-otazka5_1[[#This Row],[difference]]</f>
        <v>#N/A</v>
      </c>
    </row>
    <row r="1185" spans="1:10" hidden="1" x14ac:dyDescent="0.3">
      <c r="A1185">
        <v>1983</v>
      </c>
      <c r="B1185">
        <v>2403110738297.1318</v>
      </c>
      <c r="C1185">
        <v>117755429</v>
      </c>
      <c r="D1185" t="str">
        <f>_xlfn.CONCAT(otazka5_1[[#This Row],[year]],otazka5_1[[#This Row],[region_in_world]])</f>
        <v>1983Southern Europe</v>
      </c>
      <c r="E1185" t="s">
        <v>91</v>
      </c>
      <c r="F1185">
        <f>VLOOKUP(otazka5_1[[#This Row],[compare_value]],'otazka5-2'!B:C,2,FALSE)</f>
        <v>2462016879606.1416</v>
      </c>
      <c r="G1185" s="6">
        <f>otazka5_1[[#This Row],[sum_GDP_prev_year]]/otazka5_1[[#This Row],[sum_GDP]]-1</f>
        <v>2.4512453949896207E-2</v>
      </c>
      <c r="H1185" s="6" t="e">
        <f>VLOOKUP(otazka5_1[[#This Row],[year]],'otazka5-3'!A:D,4,FALSE)</f>
        <v>#N/A</v>
      </c>
      <c r="I1185" s="11" t="e">
        <f>otazka5_1[[#This Row],[difference_food]]</f>
        <v>#N/A</v>
      </c>
      <c r="J1185" s="11" t="e">
        <f>otazka5_1[[#This Row],[difference_food]]-otazka5_1[[#This Row],[difference]]</f>
        <v>#N/A</v>
      </c>
    </row>
    <row r="1186" spans="1:10" hidden="1" x14ac:dyDescent="0.3">
      <c r="A1186">
        <v>1984</v>
      </c>
      <c r="B1186">
        <v>2462016879606.1416</v>
      </c>
      <c r="C1186">
        <v>118076843</v>
      </c>
      <c r="D1186" t="str">
        <f>_xlfn.CONCAT(otazka5_1[[#This Row],[year]],otazka5_1[[#This Row],[region_in_world]])</f>
        <v>1984Southern Europe</v>
      </c>
      <c r="E1186" t="s">
        <v>91</v>
      </c>
      <c r="F1186">
        <f>VLOOKUP(otazka5_1[[#This Row],[compare_value]],'otazka5-2'!B:C,2,FALSE)</f>
        <v>2527052114622.9097</v>
      </c>
      <c r="G1186" s="6">
        <f>otazka5_1[[#This Row],[sum_GDP_prev_year]]/otazka5_1[[#This Row],[sum_GDP]]-1</f>
        <v>2.6415430192815004E-2</v>
      </c>
      <c r="H1186" s="6" t="e">
        <f>VLOOKUP(otazka5_1[[#This Row],[year]],'otazka5-3'!A:D,4,FALSE)</f>
        <v>#N/A</v>
      </c>
      <c r="I1186" s="11" t="e">
        <f>otazka5_1[[#This Row],[difference_food]]</f>
        <v>#N/A</v>
      </c>
      <c r="J1186" s="11" t="e">
        <f>otazka5_1[[#This Row],[difference_food]]-otazka5_1[[#This Row],[difference]]</f>
        <v>#N/A</v>
      </c>
    </row>
    <row r="1187" spans="1:10" hidden="1" x14ac:dyDescent="0.3">
      <c r="A1187">
        <v>1985</v>
      </c>
      <c r="B1187">
        <v>2527052114622.9097</v>
      </c>
      <c r="C1187">
        <v>118366303</v>
      </c>
      <c r="D1187" t="str">
        <f>_xlfn.CONCAT(otazka5_1[[#This Row],[year]],otazka5_1[[#This Row],[region_in_world]])</f>
        <v>1985Southern Europe</v>
      </c>
      <c r="E1187" t="s">
        <v>91</v>
      </c>
      <c r="F1187">
        <f>VLOOKUP(otazka5_1[[#This Row],[compare_value]],'otazka5-2'!B:C,2,FALSE)</f>
        <v>2599587205614.1865</v>
      </c>
      <c r="G1187" s="6">
        <f>otazka5_1[[#This Row],[sum_GDP_prev_year]]/otazka5_1[[#This Row],[sum_GDP]]-1</f>
        <v>2.8703440887328346E-2</v>
      </c>
      <c r="H1187" s="6" t="e">
        <f>VLOOKUP(otazka5_1[[#This Row],[year]],'otazka5-3'!A:D,4,FALSE)</f>
        <v>#N/A</v>
      </c>
      <c r="I1187" s="11" t="e">
        <f>otazka5_1[[#This Row],[difference_food]]</f>
        <v>#N/A</v>
      </c>
      <c r="J1187" s="11" t="e">
        <f>otazka5_1[[#This Row],[difference_food]]-otazka5_1[[#This Row],[difference]]</f>
        <v>#N/A</v>
      </c>
    </row>
    <row r="1188" spans="1:10" hidden="1" x14ac:dyDescent="0.3">
      <c r="A1188">
        <v>1986</v>
      </c>
      <c r="B1188">
        <v>2599587205614.1865</v>
      </c>
      <c r="C1188">
        <v>118592002</v>
      </c>
      <c r="D1188" t="str">
        <f>_xlfn.CONCAT(otazka5_1[[#This Row],[year]],otazka5_1[[#This Row],[region_in_world]])</f>
        <v>1986Southern Europe</v>
      </c>
      <c r="E1188" t="s">
        <v>91</v>
      </c>
      <c r="F1188">
        <f>VLOOKUP(otazka5_1[[#This Row],[compare_value]],'otazka5-2'!B:C,2,FALSE)</f>
        <v>2693567872568.1768</v>
      </c>
      <c r="G1188" s="6">
        <f>otazka5_1[[#This Row],[sum_GDP_prev_year]]/otazka5_1[[#This Row],[sum_GDP]]-1</f>
        <v>3.6152150137924055E-2</v>
      </c>
      <c r="H1188" s="6" t="e">
        <f>VLOOKUP(otazka5_1[[#This Row],[year]],'otazka5-3'!A:D,4,FALSE)</f>
        <v>#N/A</v>
      </c>
      <c r="I1188" s="11" t="e">
        <f>otazka5_1[[#This Row],[difference_food]]</f>
        <v>#N/A</v>
      </c>
      <c r="J1188" s="11" t="e">
        <f>otazka5_1[[#This Row],[difference_food]]-otazka5_1[[#This Row],[difference]]</f>
        <v>#N/A</v>
      </c>
    </row>
    <row r="1189" spans="1:10" hidden="1" x14ac:dyDescent="0.3">
      <c r="A1189">
        <v>1987</v>
      </c>
      <c r="B1189">
        <v>2693567872568.1768</v>
      </c>
      <c r="C1189">
        <v>118793921</v>
      </c>
      <c r="D1189" t="str">
        <f>_xlfn.CONCAT(otazka5_1[[#This Row],[year]],otazka5_1[[#This Row],[region_in_world]])</f>
        <v>1987Southern Europe</v>
      </c>
      <c r="E1189" t="s">
        <v>91</v>
      </c>
      <c r="F1189">
        <f>VLOOKUP(otazka5_1[[#This Row],[compare_value]],'otazka5-2'!B:C,2,FALSE)</f>
        <v>2818020717176.4546</v>
      </c>
      <c r="G1189" s="6">
        <f>otazka5_1[[#This Row],[sum_GDP_prev_year]]/otazka5_1[[#This Row],[sum_GDP]]-1</f>
        <v>4.6203715850537952E-2</v>
      </c>
      <c r="H1189" s="6" t="e">
        <f>VLOOKUP(otazka5_1[[#This Row],[year]],'otazka5-3'!A:D,4,FALSE)</f>
        <v>#N/A</v>
      </c>
      <c r="I1189" s="11" t="e">
        <f>otazka5_1[[#This Row],[difference_food]]</f>
        <v>#N/A</v>
      </c>
      <c r="J1189" s="11" t="e">
        <f>otazka5_1[[#This Row],[difference_food]]-otazka5_1[[#This Row],[difference]]</f>
        <v>#N/A</v>
      </c>
    </row>
    <row r="1190" spans="1:10" hidden="1" x14ac:dyDescent="0.3">
      <c r="A1190">
        <v>1988</v>
      </c>
      <c r="B1190">
        <v>2818020717176.4546</v>
      </c>
      <c r="C1190">
        <v>118992914</v>
      </c>
      <c r="D1190" t="str">
        <f>_xlfn.CONCAT(otazka5_1[[#This Row],[year]],otazka5_1[[#This Row],[region_in_world]])</f>
        <v>1988Southern Europe</v>
      </c>
      <c r="E1190" t="s">
        <v>91</v>
      </c>
      <c r="F1190">
        <f>VLOOKUP(otazka5_1[[#This Row],[compare_value]],'otazka5-2'!B:C,2,FALSE)</f>
        <v>2931036540194.1016</v>
      </c>
      <c r="G1190" s="6">
        <f>otazka5_1[[#This Row],[sum_GDP_prev_year]]/otazka5_1[[#This Row],[sum_GDP]]-1</f>
        <v>4.0104681391726738E-2</v>
      </c>
      <c r="H1190" s="6" t="e">
        <f>VLOOKUP(otazka5_1[[#This Row],[year]],'otazka5-3'!A:D,4,FALSE)</f>
        <v>#N/A</v>
      </c>
      <c r="I1190" s="11" t="e">
        <f>otazka5_1[[#This Row],[difference_food]]</f>
        <v>#N/A</v>
      </c>
      <c r="J1190" s="11" t="e">
        <f>otazka5_1[[#This Row],[difference_food]]-otazka5_1[[#This Row],[difference]]</f>
        <v>#N/A</v>
      </c>
    </row>
    <row r="1191" spans="1:10" hidden="1" x14ac:dyDescent="0.3">
      <c r="A1191">
        <v>1989</v>
      </c>
      <c r="B1191">
        <v>2931036540194.1016</v>
      </c>
      <c r="C1191">
        <v>119225160</v>
      </c>
      <c r="D1191" t="str">
        <f>_xlfn.CONCAT(otazka5_1[[#This Row],[year]],otazka5_1[[#This Row],[region_in_world]])</f>
        <v>1989Southern Europe</v>
      </c>
      <c r="E1191" t="s">
        <v>91</v>
      </c>
      <c r="F1191">
        <f>VLOOKUP(otazka5_1[[#This Row],[compare_value]],'otazka5-2'!B:C,2,FALSE)</f>
        <v>3010758422334.6201</v>
      </c>
      <c r="G1191" s="6">
        <f>otazka5_1[[#This Row],[sum_GDP_prev_year]]/otazka5_1[[#This Row],[sum_GDP]]-1</f>
        <v>2.7199211284905767E-2</v>
      </c>
      <c r="H1191" s="6" t="e">
        <f>VLOOKUP(otazka5_1[[#This Row],[year]],'otazka5-3'!A:D,4,FALSE)</f>
        <v>#N/A</v>
      </c>
      <c r="I1191" s="11" t="e">
        <f>otazka5_1[[#This Row],[difference_food]]</f>
        <v>#N/A</v>
      </c>
      <c r="J1191" s="11" t="e">
        <f>otazka5_1[[#This Row],[difference_food]]-otazka5_1[[#This Row],[difference]]</f>
        <v>#N/A</v>
      </c>
    </row>
    <row r="1192" spans="1:10" hidden="1" x14ac:dyDescent="0.3">
      <c r="A1192">
        <v>1990</v>
      </c>
      <c r="B1192">
        <v>3010758422334.6201</v>
      </c>
      <c r="C1192">
        <v>121458010</v>
      </c>
      <c r="D1192" t="str">
        <f>_xlfn.CONCAT(otazka5_1[[#This Row],[year]],otazka5_1[[#This Row],[region_in_world]])</f>
        <v>1990Southern Europe</v>
      </c>
      <c r="E1192" t="s">
        <v>91</v>
      </c>
      <c r="F1192">
        <f>VLOOKUP(otazka5_1[[#This Row],[compare_value]],'otazka5-2'!B:C,2,FALSE)</f>
        <v>3071498218607.8452</v>
      </c>
      <c r="G1192" s="6">
        <f>otazka5_1[[#This Row],[sum_GDP_prev_year]]/otazka5_1[[#This Row],[sum_GDP]]-1</f>
        <v>2.0174251053369341E-2</v>
      </c>
      <c r="H1192" s="6" t="e">
        <f>VLOOKUP(otazka5_1[[#This Row],[year]],'otazka5-3'!A:D,4,FALSE)</f>
        <v>#N/A</v>
      </c>
      <c r="I1192" s="11" t="e">
        <f>otazka5_1[[#This Row],[difference_food]]</f>
        <v>#N/A</v>
      </c>
      <c r="J1192" s="11" t="e">
        <f>otazka5_1[[#This Row],[difference_food]]-otazka5_1[[#This Row],[difference]]</f>
        <v>#N/A</v>
      </c>
    </row>
    <row r="1193" spans="1:10" hidden="1" x14ac:dyDescent="0.3">
      <c r="A1193">
        <v>1991</v>
      </c>
      <c r="B1193">
        <v>3071498218607.8452</v>
      </c>
      <c r="C1193">
        <v>121685664</v>
      </c>
      <c r="D1193" t="str">
        <f>_xlfn.CONCAT(otazka5_1[[#This Row],[year]],otazka5_1[[#This Row],[region_in_world]])</f>
        <v>1991Southern Europe</v>
      </c>
      <c r="E1193" t="s">
        <v>91</v>
      </c>
      <c r="F1193">
        <f>VLOOKUP(otazka5_1[[#This Row],[compare_value]],'otazka5-2'!B:C,2,FALSE)</f>
        <v>3097421245019.7847</v>
      </c>
      <c r="G1193" s="6">
        <f>otazka5_1[[#This Row],[sum_GDP_prev_year]]/otazka5_1[[#This Row],[sum_GDP]]-1</f>
        <v>8.4398637299842871E-3</v>
      </c>
      <c r="H1193" s="6" t="e">
        <f>VLOOKUP(otazka5_1[[#This Row],[year]],'otazka5-3'!A:D,4,FALSE)</f>
        <v>#N/A</v>
      </c>
      <c r="I1193" s="11" t="e">
        <f>otazka5_1[[#This Row],[difference_food]]</f>
        <v>#N/A</v>
      </c>
      <c r="J1193" s="11" t="e">
        <f>otazka5_1[[#This Row],[difference_food]]-otazka5_1[[#This Row],[difference]]</f>
        <v>#N/A</v>
      </c>
    </row>
    <row r="1194" spans="1:10" hidden="1" x14ac:dyDescent="0.3">
      <c r="A1194">
        <v>1992</v>
      </c>
      <c r="B1194">
        <v>3097421245019.7847</v>
      </c>
      <c r="C1194">
        <v>121968525</v>
      </c>
      <c r="D1194" t="str">
        <f>_xlfn.CONCAT(otazka5_1[[#This Row],[year]],otazka5_1[[#This Row],[region_in_world]])</f>
        <v>1992Southern Europe</v>
      </c>
      <c r="E1194" t="s">
        <v>91</v>
      </c>
      <c r="F1194">
        <f>VLOOKUP(otazka5_1[[#This Row],[compare_value]],'otazka5-2'!B:C,2,FALSE)</f>
        <v>3065967474215.251</v>
      </c>
      <c r="G1194" s="6">
        <f>otazka5_1[[#This Row],[sum_GDP_prev_year]]/otazka5_1[[#This Row],[sum_GDP]]-1</f>
        <v>-1.0154825035537884E-2</v>
      </c>
      <c r="H1194" s="6" t="e">
        <f>VLOOKUP(otazka5_1[[#This Row],[year]],'otazka5-3'!A:D,4,FALSE)</f>
        <v>#N/A</v>
      </c>
      <c r="I1194" s="11" t="e">
        <f>otazka5_1[[#This Row],[difference_food]]</f>
        <v>#N/A</v>
      </c>
      <c r="J1194" s="11" t="e">
        <f>otazka5_1[[#This Row],[difference_food]]-otazka5_1[[#This Row],[difference]]</f>
        <v>#N/A</v>
      </c>
    </row>
    <row r="1195" spans="1:10" hidden="1" x14ac:dyDescent="0.3">
      <c r="A1195">
        <v>1993</v>
      </c>
      <c r="B1195">
        <v>3065967474215.251</v>
      </c>
      <c r="C1195">
        <v>122261766</v>
      </c>
      <c r="D1195" t="str">
        <f>_xlfn.CONCAT(otazka5_1[[#This Row],[year]],otazka5_1[[#This Row],[region_in_world]])</f>
        <v>1993Southern Europe</v>
      </c>
      <c r="E1195" t="s">
        <v>91</v>
      </c>
      <c r="F1195">
        <f>VLOOKUP(otazka5_1[[#This Row],[compare_value]],'otazka5-2'!B:C,2,FALSE)</f>
        <v>3134600454103.4619</v>
      </c>
      <c r="G1195" s="6">
        <f>otazka5_1[[#This Row],[sum_GDP_prev_year]]/otazka5_1[[#This Row],[sum_GDP]]-1</f>
        <v>2.2385423350186784E-2</v>
      </c>
      <c r="H1195" s="6" t="e">
        <f>VLOOKUP(otazka5_1[[#This Row],[year]],'otazka5-3'!A:D,4,FALSE)</f>
        <v>#N/A</v>
      </c>
      <c r="I1195" s="11" t="e">
        <f>otazka5_1[[#This Row],[difference_food]]</f>
        <v>#N/A</v>
      </c>
      <c r="J1195" s="11" t="e">
        <f>otazka5_1[[#This Row],[difference_food]]-otazka5_1[[#This Row],[difference]]</f>
        <v>#N/A</v>
      </c>
    </row>
    <row r="1196" spans="1:10" hidden="1" x14ac:dyDescent="0.3">
      <c r="A1196">
        <v>1994</v>
      </c>
      <c r="B1196">
        <v>3134600454103.4619</v>
      </c>
      <c r="C1196">
        <v>126460204</v>
      </c>
      <c r="D1196" t="str">
        <f>_xlfn.CONCAT(otazka5_1[[#This Row],[year]],otazka5_1[[#This Row],[region_in_world]])</f>
        <v>1994Southern Europe</v>
      </c>
      <c r="E1196" t="s">
        <v>91</v>
      </c>
      <c r="F1196">
        <f>VLOOKUP(otazka5_1[[#This Row],[compare_value]],'otazka5-2'!B:C,2,FALSE)</f>
        <v>3295607199152.5913</v>
      </c>
      <c r="G1196" s="6">
        <f>otazka5_1[[#This Row],[sum_GDP_prev_year]]/otazka5_1[[#This Row],[sum_GDP]]-1</f>
        <v>5.136435963899566E-2</v>
      </c>
      <c r="H1196" s="6" t="e">
        <f>VLOOKUP(otazka5_1[[#This Row],[year]],'otazka5-3'!A:D,4,FALSE)</f>
        <v>#N/A</v>
      </c>
      <c r="I1196" s="11" t="e">
        <f>otazka5_1[[#This Row],[difference_food]]</f>
        <v>#N/A</v>
      </c>
      <c r="J1196" s="11" t="e">
        <f>otazka5_1[[#This Row],[difference_food]]-otazka5_1[[#This Row],[difference]]</f>
        <v>#N/A</v>
      </c>
    </row>
    <row r="1197" spans="1:10" hidden="1" x14ac:dyDescent="0.3">
      <c r="A1197">
        <v>1995</v>
      </c>
      <c r="B1197">
        <v>3295607199152.5913</v>
      </c>
      <c r="C1197">
        <v>133207955</v>
      </c>
      <c r="D1197" t="str">
        <f>_xlfn.CONCAT(otazka5_1[[#This Row],[year]],otazka5_1[[#This Row],[region_in_world]])</f>
        <v>1995Southern Europe</v>
      </c>
      <c r="E1197" t="s">
        <v>91</v>
      </c>
      <c r="F1197">
        <f>VLOOKUP(otazka5_1[[#This Row],[compare_value]],'otazka5-2'!B:C,2,FALSE)</f>
        <v>3363863218417.7197</v>
      </c>
      <c r="G1197" s="6">
        <f>otazka5_1[[#This Row],[sum_GDP_prev_year]]/otazka5_1[[#This Row],[sum_GDP]]-1</f>
        <v>2.0711211968064358E-2</v>
      </c>
      <c r="H1197" s="6" t="e">
        <f>VLOOKUP(otazka5_1[[#This Row],[year]],'otazka5-3'!A:D,4,FALSE)</f>
        <v>#N/A</v>
      </c>
      <c r="I1197" s="11" t="e">
        <f>otazka5_1[[#This Row],[difference_food]]</f>
        <v>#N/A</v>
      </c>
      <c r="J1197" s="11" t="e">
        <f>otazka5_1[[#This Row],[difference_food]]-otazka5_1[[#This Row],[difference]]</f>
        <v>#N/A</v>
      </c>
    </row>
    <row r="1198" spans="1:10" hidden="1" x14ac:dyDescent="0.3">
      <c r="A1198">
        <v>1996</v>
      </c>
      <c r="B1198">
        <v>3363863218417.7197</v>
      </c>
      <c r="C1198">
        <v>133334764</v>
      </c>
      <c r="D1198" t="str">
        <f>_xlfn.CONCAT(otazka5_1[[#This Row],[year]],otazka5_1[[#This Row],[region_in_world]])</f>
        <v>1996Southern Europe</v>
      </c>
      <c r="E1198" t="s">
        <v>91</v>
      </c>
      <c r="F1198">
        <f>VLOOKUP(otazka5_1[[#This Row],[compare_value]],'otazka5-2'!B:C,2,FALSE)</f>
        <v>3459964235498.8623</v>
      </c>
      <c r="G1198" s="6">
        <f>otazka5_1[[#This Row],[sum_GDP_prev_year]]/otazka5_1[[#This Row],[sum_GDP]]-1</f>
        <v>2.8568645881608123E-2</v>
      </c>
      <c r="H1198" s="6" t="e">
        <f>VLOOKUP(otazka5_1[[#This Row],[year]],'otazka5-3'!A:D,4,FALSE)</f>
        <v>#N/A</v>
      </c>
      <c r="I1198" s="11" t="e">
        <f>otazka5_1[[#This Row],[difference_food]]</f>
        <v>#N/A</v>
      </c>
      <c r="J1198" s="11" t="e">
        <f>otazka5_1[[#This Row],[difference_food]]-otazka5_1[[#This Row],[difference]]</f>
        <v>#N/A</v>
      </c>
    </row>
    <row r="1199" spans="1:10" hidden="1" x14ac:dyDescent="0.3">
      <c r="A1199">
        <v>1997</v>
      </c>
      <c r="B1199">
        <v>3459964235498.8623</v>
      </c>
      <c r="C1199">
        <v>133596484</v>
      </c>
      <c r="D1199" t="str">
        <f>_xlfn.CONCAT(otazka5_1[[#This Row],[year]],otazka5_1[[#This Row],[region_in_world]])</f>
        <v>1997Southern Europe</v>
      </c>
      <c r="E1199" t="s">
        <v>91</v>
      </c>
      <c r="F1199">
        <f>VLOOKUP(otazka5_1[[#This Row],[compare_value]],'otazka5-2'!B:C,2,FALSE)</f>
        <v>3561728516563.7432</v>
      </c>
      <c r="G1199" s="6">
        <f>otazka5_1[[#This Row],[sum_GDP_prev_year]]/otazka5_1[[#This Row],[sum_GDP]]-1</f>
        <v>2.941194594464025E-2</v>
      </c>
      <c r="H1199" s="6" t="e">
        <f>VLOOKUP(otazka5_1[[#This Row],[year]],'otazka5-3'!A:D,4,FALSE)</f>
        <v>#N/A</v>
      </c>
      <c r="I1199" s="11" t="e">
        <f>otazka5_1[[#This Row],[difference_food]]</f>
        <v>#N/A</v>
      </c>
      <c r="J1199" s="11" t="e">
        <f>otazka5_1[[#This Row],[difference_food]]-otazka5_1[[#This Row],[difference]]</f>
        <v>#N/A</v>
      </c>
    </row>
    <row r="1200" spans="1:10" hidden="1" x14ac:dyDescent="0.3">
      <c r="A1200">
        <v>1998</v>
      </c>
      <c r="B1200">
        <v>3561728516563.7432</v>
      </c>
      <c r="C1200">
        <v>133875920</v>
      </c>
      <c r="D1200" t="str">
        <f>_xlfn.CONCAT(otazka5_1[[#This Row],[year]],otazka5_1[[#This Row],[region_in_world]])</f>
        <v>1998Southern Europe</v>
      </c>
      <c r="E1200" t="s">
        <v>91</v>
      </c>
      <c r="F1200">
        <f>VLOOKUP(otazka5_1[[#This Row],[compare_value]],'otazka5-2'!B:C,2,FALSE)</f>
        <v>3659761493637.6348</v>
      </c>
      <c r="G1200" s="6">
        <f>otazka5_1[[#This Row],[sum_GDP_prev_year]]/otazka5_1[[#This Row],[sum_GDP]]-1</f>
        <v>2.752398915807075E-2</v>
      </c>
      <c r="H1200" s="6" t="e">
        <f>VLOOKUP(otazka5_1[[#This Row],[year]],'otazka5-3'!A:D,4,FALSE)</f>
        <v>#N/A</v>
      </c>
      <c r="I1200" s="11" t="e">
        <f>otazka5_1[[#This Row],[difference_food]]</f>
        <v>#N/A</v>
      </c>
      <c r="J1200" s="11" t="e">
        <f>otazka5_1[[#This Row],[difference_food]]-otazka5_1[[#This Row],[difference]]</f>
        <v>#N/A</v>
      </c>
    </row>
    <row r="1201" spans="1:10" hidden="1" x14ac:dyDescent="0.3">
      <c r="A1201">
        <v>1999</v>
      </c>
      <c r="B1201">
        <v>3659761493637.6348</v>
      </c>
      <c r="C1201">
        <v>134133971</v>
      </c>
      <c r="D1201" t="str">
        <f>_xlfn.CONCAT(otazka5_1[[#This Row],[year]],otazka5_1[[#This Row],[region_in_world]])</f>
        <v>1999Southern Europe</v>
      </c>
      <c r="E1201" t="s">
        <v>91</v>
      </c>
      <c r="F1201">
        <f>VLOOKUP(otazka5_1[[#This Row],[compare_value]],'otazka5-2'!B:C,2,FALSE)</f>
        <v>3815619227745.0283</v>
      </c>
      <c r="G1201" s="6">
        <f>otazka5_1[[#This Row],[sum_GDP_prev_year]]/otazka5_1[[#This Row],[sum_GDP]]-1</f>
        <v>4.2586855558305325E-2</v>
      </c>
      <c r="H1201" s="6" t="e">
        <f>VLOOKUP(otazka5_1[[#This Row],[year]],'otazka5-3'!A:D,4,FALSE)</f>
        <v>#N/A</v>
      </c>
      <c r="I1201" s="11" t="e">
        <f>otazka5_1[[#This Row],[difference_food]]</f>
        <v>#N/A</v>
      </c>
      <c r="J1201" s="11" t="e">
        <f>otazka5_1[[#This Row],[difference_food]]-otazka5_1[[#This Row],[difference]]</f>
        <v>#N/A</v>
      </c>
    </row>
    <row r="1202" spans="1:10" hidden="1" x14ac:dyDescent="0.3">
      <c r="A1202">
        <v>2000</v>
      </c>
      <c r="B1202">
        <v>3815619227745.0283</v>
      </c>
      <c r="C1202">
        <v>134420868</v>
      </c>
      <c r="D1202" t="str">
        <f>_xlfn.CONCAT(otazka5_1[[#This Row],[year]],otazka5_1[[#This Row],[region_in_world]])</f>
        <v>2000Southern Europe</v>
      </c>
      <c r="E1202" t="s">
        <v>91</v>
      </c>
      <c r="F1202">
        <f>VLOOKUP(otazka5_1[[#This Row],[compare_value]],'otazka5-2'!B:C,2,FALSE)</f>
        <v>3919663999195.0898</v>
      </c>
      <c r="G1202" s="6">
        <f>otazka5_1[[#This Row],[sum_GDP_prev_year]]/otazka5_1[[#This Row],[sum_GDP]]-1</f>
        <v>2.7268122220767355E-2</v>
      </c>
      <c r="H1202" s="6" t="e">
        <f>VLOOKUP(otazka5_1[[#This Row],[year]],'otazka5-3'!A:D,4,FALSE)</f>
        <v>#N/A</v>
      </c>
      <c r="I1202" s="11" t="e">
        <f>otazka5_1[[#This Row],[difference_food]]</f>
        <v>#N/A</v>
      </c>
      <c r="J1202" s="11" t="e">
        <f>otazka5_1[[#This Row],[difference_food]]-otazka5_1[[#This Row],[difference]]</f>
        <v>#N/A</v>
      </c>
    </row>
    <row r="1203" spans="1:10" hidden="1" x14ac:dyDescent="0.3">
      <c r="A1203">
        <v>2001</v>
      </c>
      <c r="B1203">
        <v>3919663999195.0898</v>
      </c>
      <c r="C1203">
        <v>134687789</v>
      </c>
      <c r="D1203" t="str">
        <f>_xlfn.CONCAT(otazka5_1[[#This Row],[year]],otazka5_1[[#This Row],[region_in_world]])</f>
        <v>2001Southern Europe</v>
      </c>
      <c r="E1203" t="s">
        <v>91</v>
      </c>
      <c r="F1203">
        <f>VLOOKUP(otazka5_1[[#This Row],[compare_value]],'otazka5-2'!B:C,2,FALSE)</f>
        <v>3975154042697.9785</v>
      </c>
      <c r="G1203" s="6">
        <f>otazka5_1[[#This Row],[sum_GDP_prev_year]]/otazka5_1[[#This Row],[sum_GDP]]-1</f>
        <v>1.4156836788633775E-2</v>
      </c>
      <c r="H1203" s="6" t="e">
        <f>VLOOKUP(otazka5_1[[#This Row],[year]],'otazka5-3'!A:D,4,FALSE)</f>
        <v>#N/A</v>
      </c>
      <c r="I1203" s="11" t="e">
        <f>otazka5_1[[#This Row],[difference_food]]</f>
        <v>#N/A</v>
      </c>
      <c r="J1203" s="11" t="e">
        <f>otazka5_1[[#This Row],[difference_food]]-otazka5_1[[#This Row],[difference]]</f>
        <v>#N/A</v>
      </c>
    </row>
    <row r="1204" spans="1:10" hidden="1" x14ac:dyDescent="0.3">
      <c r="A1204">
        <v>2002</v>
      </c>
      <c r="B1204">
        <v>3975154042697.9785</v>
      </c>
      <c r="C1204">
        <v>135462443</v>
      </c>
      <c r="D1204" t="str">
        <f>_xlfn.CONCAT(otazka5_1[[#This Row],[year]],otazka5_1[[#This Row],[region_in_world]])</f>
        <v>2002Southern Europe</v>
      </c>
      <c r="E1204" t="s">
        <v>91</v>
      </c>
      <c r="F1204">
        <f>VLOOKUP(otazka5_1[[#This Row],[compare_value]],'otazka5-2'!B:C,2,FALSE)</f>
        <v>4034090029775.2461</v>
      </c>
      <c r="G1204" s="6">
        <f>otazka5_1[[#This Row],[sum_GDP_prev_year]]/otazka5_1[[#This Row],[sum_GDP]]-1</f>
        <v>1.4826088862022413E-2</v>
      </c>
      <c r="H1204" s="6" t="e">
        <f>VLOOKUP(otazka5_1[[#This Row],[year]],'otazka5-3'!A:D,4,FALSE)</f>
        <v>#N/A</v>
      </c>
      <c r="I1204" s="11" t="e">
        <f>otazka5_1[[#This Row],[difference_food]]</f>
        <v>#N/A</v>
      </c>
      <c r="J1204" s="11" t="e">
        <f>otazka5_1[[#This Row],[difference_food]]-otazka5_1[[#This Row],[difference]]</f>
        <v>#N/A</v>
      </c>
    </row>
    <row r="1205" spans="1:10" hidden="1" x14ac:dyDescent="0.3">
      <c r="A1205">
        <v>2003</v>
      </c>
      <c r="B1205">
        <v>4034090029775.2461</v>
      </c>
      <c r="C1205">
        <v>136542415</v>
      </c>
      <c r="D1205" t="str">
        <f>_xlfn.CONCAT(otazka5_1[[#This Row],[year]],otazka5_1[[#This Row],[region_in_world]])</f>
        <v>2003Southern Europe</v>
      </c>
      <c r="E1205" t="s">
        <v>91</v>
      </c>
      <c r="F1205">
        <f>VLOOKUP(otazka5_1[[#This Row],[compare_value]],'otazka5-2'!B:C,2,FALSE)</f>
        <v>4128299738661.5967</v>
      </c>
      <c r="G1205" s="6">
        <f>otazka5_1[[#This Row],[sum_GDP_prev_year]]/otazka5_1[[#This Row],[sum_GDP]]-1</f>
        <v>2.3353397715717206E-2</v>
      </c>
      <c r="H1205" s="6" t="e">
        <f>VLOOKUP(otazka5_1[[#This Row],[year]],'otazka5-3'!A:D,4,FALSE)</f>
        <v>#N/A</v>
      </c>
      <c r="I1205" s="11" t="e">
        <f>otazka5_1[[#This Row],[difference_food]]</f>
        <v>#N/A</v>
      </c>
      <c r="J1205" s="11" t="e">
        <f>otazka5_1[[#This Row],[difference_food]]-otazka5_1[[#This Row],[difference]]</f>
        <v>#N/A</v>
      </c>
    </row>
    <row r="1206" spans="1:10" hidden="1" x14ac:dyDescent="0.3">
      <c r="A1206">
        <v>2004</v>
      </c>
      <c r="B1206">
        <v>4128299738661.5967</v>
      </c>
      <c r="C1206">
        <v>137702473</v>
      </c>
      <c r="D1206" t="str">
        <f>_xlfn.CONCAT(otazka5_1[[#This Row],[year]],otazka5_1[[#This Row],[region_in_world]])</f>
        <v>2004Southern Europe</v>
      </c>
      <c r="E1206" t="s">
        <v>91</v>
      </c>
      <c r="F1206">
        <f>VLOOKUP(otazka5_1[[#This Row],[compare_value]],'otazka5-2'!B:C,2,FALSE)</f>
        <v>4203783702752.5752</v>
      </c>
      <c r="G1206" s="6">
        <f>otazka5_1[[#This Row],[sum_GDP_prev_year]]/otazka5_1[[#This Row],[sum_GDP]]-1</f>
        <v>1.8284516355261182E-2</v>
      </c>
      <c r="H1206" s="6" t="e">
        <f>VLOOKUP(otazka5_1[[#This Row],[year]],'otazka5-3'!A:D,4,FALSE)</f>
        <v>#N/A</v>
      </c>
      <c r="I1206" s="11" t="e">
        <f>otazka5_1[[#This Row],[difference_food]]</f>
        <v>#N/A</v>
      </c>
      <c r="J1206" s="11" t="e">
        <f>otazka5_1[[#This Row],[difference_food]]-otazka5_1[[#This Row],[difference]]</f>
        <v>#N/A</v>
      </c>
    </row>
    <row r="1207" spans="1:10" hidden="1" x14ac:dyDescent="0.3">
      <c r="A1207">
        <v>2005</v>
      </c>
      <c r="B1207">
        <v>4203783702752.5752</v>
      </c>
      <c r="C1207">
        <v>138773030</v>
      </c>
      <c r="D1207" t="str">
        <f>_xlfn.CONCAT(otazka5_1[[#This Row],[year]],otazka5_1[[#This Row],[region_in_world]])</f>
        <v>2005Southern Europe</v>
      </c>
      <c r="E1207" t="s">
        <v>91</v>
      </c>
      <c r="F1207">
        <f>VLOOKUP(otazka5_1[[#This Row],[compare_value]],'otazka5-2'!B:C,2,FALSE)</f>
        <v>4326680395930.3345</v>
      </c>
      <c r="G1207" s="6">
        <f>otazka5_1[[#This Row],[sum_GDP_prev_year]]/otazka5_1[[#This Row],[sum_GDP]]-1</f>
        <v>2.9234780347354272E-2</v>
      </c>
      <c r="H1207" s="6" t="e">
        <f>VLOOKUP(otazka5_1[[#This Row],[year]],'otazka5-3'!A:D,4,FALSE)</f>
        <v>#N/A</v>
      </c>
      <c r="I1207" s="11" t="e">
        <f>otazka5_1[[#This Row],[difference_food]]</f>
        <v>#N/A</v>
      </c>
      <c r="J1207" s="11" t="e">
        <f>otazka5_1[[#This Row],[difference_food]]-otazka5_1[[#This Row],[difference]]</f>
        <v>#N/A</v>
      </c>
    </row>
    <row r="1208" spans="1:10" x14ac:dyDescent="0.3">
      <c r="A1208">
        <v>2006</v>
      </c>
      <c r="B1208">
        <v>4326680395930.3345</v>
      </c>
      <c r="C1208">
        <v>139739073</v>
      </c>
      <c r="D1208" t="str">
        <f>_xlfn.CONCAT(otazka5_1[[#This Row],[year]],otazka5_1[[#This Row],[region_in_world]])</f>
        <v>2006Southern Europe</v>
      </c>
      <c r="E1208" t="s">
        <v>91</v>
      </c>
      <c r="F1208">
        <f>VLOOKUP(otazka5_1[[#This Row],[compare_value]],'otazka5-2'!B:C,2,FALSE)</f>
        <v>4435664823244.4434</v>
      </c>
      <c r="G1208" s="6">
        <f>otazka5_1[[#This Row],[sum_GDP_prev_year]]/otazka5_1[[#This Row],[sum_GDP]]-1</f>
        <v>2.5188924843309257E-2</v>
      </c>
      <c r="H1208" s="6">
        <f>VLOOKUP(otazka5_1[[#This Row],[year]],'otazka5-3'!A:D,4,FALSE)</f>
        <v>6.4814251988916327E-2</v>
      </c>
      <c r="I1208" s="11">
        <f>otazka5_1[[#This Row],[difference_food]]</f>
        <v>6.4814251988916327E-2</v>
      </c>
      <c r="J1208" s="11">
        <f>otazka5_1[[#This Row],[difference_food]]-otazka5_1[[#This Row],[difference]]</f>
        <v>3.962532714560707E-2</v>
      </c>
    </row>
    <row r="1209" spans="1:10" x14ac:dyDescent="0.3">
      <c r="A1209">
        <v>2007</v>
      </c>
      <c r="B1209">
        <v>4435664823244.4434</v>
      </c>
      <c r="C1209">
        <v>140902579</v>
      </c>
      <c r="D1209" t="str">
        <f>_xlfn.CONCAT(otazka5_1[[#This Row],[year]],otazka5_1[[#This Row],[region_in_world]])</f>
        <v>2007Southern Europe</v>
      </c>
      <c r="E1209" t="s">
        <v>91</v>
      </c>
      <c r="F1209">
        <f>VLOOKUP(otazka5_1[[#This Row],[compare_value]],'otazka5-2'!B:C,2,FALSE)</f>
        <v>4431972985008.9619</v>
      </c>
      <c r="G1209" s="6">
        <f>otazka5_1[[#This Row],[sum_GDP_prev_year]]/otazka5_1[[#This Row],[sum_GDP]]-1</f>
        <v>-8.32307756017725E-4</v>
      </c>
      <c r="H1209" s="6">
        <f>VLOOKUP(otazka5_1[[#This Row],[year]],'otazka5-3'!A:D,4,FALSE)</f>
        <v>6.9690608567981593E-2</v>
      </c>
      <c r="I1209" s="11">
        <f>otazka5_1[[#This Row],[difference_food]]</f>
        <v>6.9690608567981593E-2</v>
      </c>
      <c r="J1209" s="11">
        <f>otazka5_1[[#This Row],[difference_food]]-otazka5_1[[#This Row],[difference]]</f>
        <v>7.0522916323999318E-2</v>
      </c>
    </row>
    <row r="1210" spans="1:10" x14ac:dyDescent="0.3">
      <c r="A1210">
        <v>2008</v>
      </c>
      <c r="B1210">
        <v>4431972985008.9619</v>
      </c>
      <c r="C1210">
        <v>142040433</v>
      </c>
      <c r="D1210" t="str">
        <f>_xlfn.CONCAT(otazka5_1[[#This Row],[year]],otazka5_1[[#This Row],[region_in_world]])</f>
        <v>2008Southern Europe</v>
      </c>
      <c r="E1210" t="s">
        <v>91</v>
      </c>
      <c r="F1210">
        <f>VLOOKUP(otazka5_1[[#This Row],[compare_value]],'otazka5-2'!B:C,2,FALSE)</f>
        <v>4228300978936.2485</v>
      </c>
      <c r="G1210" s="6">
        <f>otazka5_1[[#This Row],[sum_GDP_prev_year]]/otazka5_1[[#This Row],[sum_GDP]]-1</f>
        <v>-4.5955155133307168E-2</v>
      </c>
      <c r="H1210" s="6">
        <f>VLOOKUP(otazka5_1[[#This Row],[year]],'otazka5-3'!A:D,4,FALSE)</f>
        <v>-6.6104853658739415E-2</v>
      </c>
      <c r="I1210" s="11">
        <f>otazka5_1[[#This Row],[difference_food]]</f>
        <v>-6.6104853658739415E-2</v>
      </c>
      <c r="J1210" s="11">
        <f>otazka5_1[[#This Row],[difference_food]]-otazka5_1[[#This Row],[difference]]</f>
        <v>-2.0149698525432247E-2</v>
      </c>
    </row>
    <row r="1211" spans="1:10" x14ac:dyDescent="0.3">
      <c r="A1211">
        <v>2009</v>
      </c>
      <c r="B1211">
        <v>4228300978936.2485</v>
      </c>
      <c r="C1211">
        <v>142738682</v>
      </c>
      <c r="D1211" t="str">
        <f>_xlfn.CONCAT(otazka5_1[[#This Row],[year]],otazka5_1[[#This Row],[region_in_world]])</f>
        <v>2009Southern Europe</v>
      </c>
      <c r="E1211" t="s">
        <v>91</v>
      </c>
      <c r="F1211">
        <f>VLOOKUP(otazka5_1[[#This Row],[compare_value]],'otazka5-2'!B:C,2,FALSE)</f>
        <v>4254455808978.7754</v>
      </c>
      <c r="G1211" s="6">
        <f>otazka5_1[[#This Row],[sum_GDP_prev_year]]/otazka5_1[[#This Row],[sum_GDP]]-1</f>
        <v>6.1856594818627819E-3</v>
      </c>
      <c r="H1211" s="6">
        <f>VLOOKUP(otazka5_1[[#This Row],[year]],'otazka5-3'!A:D,4,FALSE)</f>
        <v>8.65414159438882E-3</v>
      </c>
      <c r="I1211" s="11">
        <f>otazka5_1[[#This Row],[difference_food]]</f>
        <v>8.65414159438882E-3</v>
      </c>
      <c r="J1211" s="11">
        <f>otazka5_1[[#This Row],[difference_food]]-otazka5_1[[#This Row],[difference]]</f>
        <v>2.4684821125260381E-3</v>
      </c>
    </row>
    <row r="1212" spans="1:10" x14ac:dyDescent="0.3">
      <c r="A1212">
        <v>2010</v>
      </c>
      <c r="B1212">
        <v>4254455808978.7754</v>
      </c>
      <c r="C1212">
        <v>143112184</v>
      </c>
      <c r="D1212" t="str">
        <f>_xlfn.CONCAT(otazka5_1[[#This Row],[year]],otazka5_1[[#This Row],[region_in_world]])</f>
        <v>2010Southern Europe</v>
      </c>
      <c r="E1212" t="s">
        <v>91</v>
      </c>
      <c r="F1212">
        <f>VLOOKUP(otazka5_1[[#This Row],[compare_value]],'otazka5-2'!B:C,2,FALSE)</f>
        <v>4224659454588.0908</v>
      </c>
      <c r="G1212" s="6">
        <f>otazka5_1[[#This Row],[sum_GDP_prev_year]]/otazka5_1[[#This Row],[sum_GDP]]-1</f>
        <v>-7.0035641991629261E-3</v>
      </c>
      <c r="H1212" s="6">
        <f>VLOOKUP(otazka5_1[[#This Row],[year]],'otazka5-3'!A:D,4,FALSE)</f>
        <v>1.7649010596465953E-2</v>
      </c>
      <c r="I1212" s="11">
        <f>otazka5_1[[#This Row],[difference_food]]</f>
        <v>1.7649010596465953E-2</v>
      </c>
      <c r="J1212" s="11">
        <f>otazka5_1[[#This Row],[difference_food]]-otazka5_1[[#This Row],[difference]]</f>
        <v>2.4652574795628879E-2</v>
      </c>
    </row>
    <row r="1213" spans="1:10" x14ac:dyDescent="0.3">
      <c r="A1213">
        <v>2011</v>
      </c>
      <c r="B1213">
        <v>4224659454588.0908</v>
      </c>
      <c r="C1213">
        <v>143288593</v>
      </c>
      <c r="D1213" t="str">
        <f>_xlfn.CONCAT(otazka5_1[[#This Row],[year]],otazka5_1[[#This Row],[region_in_world]])</f>
        <v>2011Southern Europe</v>
      </c>
      <c r="E1213" t="s">
        <v>91</v>
      </c>
      <c r="F1213">
        <f>VLOOKUP(otazka5_1[[#This Row],[compare_value]],'otazka5-2'!B:C,2,FALSE)</f>
        <v>4087739420067.0576</v>
      </c>
      <c r="G1213" s="6">
        <f>otazka5_1[[#This Row],[sum_GDP_prev_year]]/otazka5_1[[#This Row],[sum_GDP]]-1</f>
        <v>-3.2409721065761787E-2</v>
      </c>
      <c r="H1213" s="6">
        <f>VLOOKUP(otazka5_1[[#This Row],[year]],'otazka5-3'!A:D,4,FALSE)</f>
        <v>0.13767871884343497</v>
      </c>
      <c r="I1213" s="11">
        <f>otazka5_1[[#This Row],[difference_food]]</f>
        <v>0.13767871884343497</v>
      </c>
      <c r="J1213" s="11">
        <f>otazka5_1[[#This Row],[difference_food]]-otazka5_1[[#This Row],[difference]]</f>
        <v>0.17008843990919675</v>
      </c>
    </row>
    <row r="1214" spans="1:10" x14ac:dyDescent="0.3">
      <c r="A1214">
        <v>2012</v>
      </c>
      <c r="B1214">
        <v>4087739420067.0576</v>
      </c>
      <c r="C1214">
        <v>143311550</v>
      </c>
      <c r="D1214" t="str">
        <f>_xlfn.CONCAT(otazka5_1[[#This Row],[year]],otazka5_1[[#This Row],[region_in_world]])</f>
        <v>2012Southern Europe</v>
      </c>
      <c r="E1214" t="s">
        <v>91</v>
      </c>
      <c r="F1214">
        <f>VLOOKUP(otazka5_1[[#This Row],[compare_value]],'otazka5-2'!B:C,2,FALSE)</f>
        <v>4021243264918.8823</v>
      </c>
      <c r="G1214" s="6">
        <f>otazka5_1[[#This Row],[sum_GDP_prev_year]]/otazka5_1[[#This Row],[sum_GDP]]-1</f>
        <v>-1.6267219681797784E-2</v>
      </c>
      <c r="H1214" s="6">
        <f>VLOOKUP(otazka5_1[[#This Row],[year]],'otazka5-3'!A:D,4,FALSE)</f>
        <v>1.4444120421939211E-2</v>
      </c>
      <c r="I1214" s="11">
        <f>otazka5_1[[#This Row],[difference_food]]</f>
        <v>1.4444120421939211E-2</v>
      </c>
      <c r="J1214" s="11">
        <f>otazka5_1[[#This Row],[difference_food]]-otazka5_1[[#This Row],[difference]]</f>
        <v>3.0711340103736995E-2</v>
      </c>
    </row>
    <row r="1215" spans="1:10" x14ac:dyDescent="0.3">
      <c r="A1215">
        <v>2013</v>
      </c>
      <c r="B1215">
        <v>4021243264918.8823</v>
      </c>
      <c r="C1215">
        <v>143645187</v>
      </c>
      <c r="D1215" t="str">
        <f>_xlfn.CONCAT(otazka5_1[[#This Row],[year]],otazka5_1[[#This Row],[region_in_world]])</f>
        <v>2013Southern Europe</v>
      </c>
      <c r="E1215" t="s">
        <v>91</v>
      </c>
      <c r="F1215">
        <f>VLOOKUP(otazka5_1[[#This Row],[compare_value]],'otazka5-2'!B:C,2,FALSE)</f>
        <v>4045979064793.8359</v>
      </c>
      <c r="G1215" s="6">
        <f>otazka5_1[[#This Row],[sum_GDP_prev_year]]/otazka5_1[[#This Row],[sum_GDP]]-1</f>
        <v>6.1512816423585637E-3</v>
      </c>
      <c r="H1215" s="6">
        <f>VLOOKUP(otazka5_1[[#This Row],[year]],'otazka5-3'!A:D,4,FALSE)</f>
        <v>9.2990573663269682E-3</v>
      </c>
      <c r="I1215" s="11">
        <f>otazka5_1[[#This Row],[difference_food]]</f>
        <v>9.2990573663269682E-3</v>
      </c>
      <c r="J1215" s="11">
        <f>otazka5_1[[#This Row],[difference_food]]-otazka5_1[[#This Row],[difference]]</f>
        <v>3.1477757239684045E-3</v>
      </c>
    </row>
    <row r="1216" spans="1:10" x14ac:dyDescent="0.3">
      <c r="A1216">
        <v>2014</v>
      </c>
      <c r="B1216">
        <v>4045979064793.8359</v>
      </c>
      <c r="C1216">
        <v>143859568</v>
      </c>
      <c r="D1216" t="str">
        <f>_xlfn.CONCAT(otazka5_1[[#This Row],[year]],otazka5_1[[#This Row],[region_in_world]])</f>
        <v>2014Southern Europe</v>
      </c>
      <c r="E1216" t="s">
        <v>91</v>
      </c>
      <c r="F1216">
        <f>VLOOKUP(otazka5_1[[#This Row],[compare_value]],'otazka5-2'!B:C,2,FALSE)</f>
        <v>4122212603512.9771</v>
      </c>
      <c r="G1216" s="6">
        <f>otazka5_1[[#This Row],[sum_GDP_prev_year]]/otazka5_1[[#This Row],[sum_GDP]]-1</f>
        <v>1.884180256454826E-2</v>
      </c>
      <c r="H1216" s="6">
        <f>VLOOKUP(otazka5_1[[#This Row],[year]],'otazka5-3'!A:D,4,FALSE)</f>
        <v>-2.2781240624816346E-2</v>
      </c>
      <c r="I1216" s="11">
        <f>otazka5_1[[#This Row],[difference_food]]</f>
        <v>-2.2781240624816346E-2</v>
      </c>
      <c r="J1216" s="11">
        <f>otazka5_1[[#This Row],[difference_food]]-otazka5_1[[#This Row],[difference]]</f>
        <v>-4.1623043189364606E-2</v>
      </c>
    </row>
    <row r="1217" spans="1:10" x14ac:dyDescent="0.3">
      <c r="A1217">
        <v>2015</v>
      </c>
      <c r="B1217">
        <v>4122212603512.9771</v>
      </c>
      <c r="C1217">
        <v>143567224</v>
      </c>
      <c r="D1217" t="str">
        <f>_xlfn.CONCAT(otazka5_1[[#This Row],[year]],otazka5_1[[#This Row],[region_in_world]])</f>
        <v>2015Southern Europe</v>
      </c>
      <c r="E1217" t="s">
        <v>91</v>
      </c>
      <c r="F1217">
        <f>VLOOKUP(otazka5_1[[#This Row],[compare_value]],'otazka5-2'!B:C,2,FALSE)</f>
        <v>4200993402651.8262</v>
      </c>
      <c r="G1217" s="6">
        <f>otazka5_1[[#This Row],[sum_GDP_prev_year]]/otazka5_1[[#This Row],[sum_GDP]]-1</f>
        <v>1.9111289668007903E-2</v>
      </c>
      <c r="H1217" s="6">
        <f>VLOOKUP(otazka5_1[[#This Row],[year]],'otazka5-3'!A:D,4,FALSE)</f>
        <v>-2.29841469308254E-2</v>
      </c>
      <c r="I1217" s="11">
        <f>otazka5_1[[#This Row],[difference_food]]</f>
        <v>-2.29841469308254E-2</v>
      </c>
      <c r="J1217" s="11">
        <f>otazka5_1[[#This Row],[difference_food]]-otazka5_1[[#This Row],[difference]]</f>
        <v>-4.2095436598833302E-2</v>
      </c>
    </row>
    <row r="1218" spans="1:10" x14ac:dyDescent="0.3">
      <c r="A1218">
        <v>2016</v>
      </c>
      <c r="B1218">
        <v>4200993402651.8262</v>
      </c>
      <c r="C1218">
        <v>143361638</v>
      </c>
      <c r="D1218" t="str">
        <f>_xlfn.CONCAT(otazka5_1[[#This Row],[year]],otazka5_1[[#This Row],[region_in_world]])</f>
        <v>2016Southern Europe</v>
      </c>
      <c r="E1218" t="s">
        <v>91</v>
      </c>
      <c r="F1218">
        <f>VLOOKUP(otazka5_1[[#This Row],[compare_value]],'otazka5-2'!B:C,2,FALSE)</f>
        <v>4297422130255.1416</v>
      </c>
      <c r="G1218" s="6">
        <f>otazka5_1[[#This Row],[sum_GDP_prev_year]]/otazka5_1[[#This Row],[sum_GDP]]-1</f>
        <v>2.2953791725177641E-2</v>
      </c>
      <c r="H1218" s="6">
        <f>VLOOKUP(otazka5_1[[#This Row],[year]],'otazka5-3'!A:D,4,FALSE)</f>
        <v>0.1264461416755307</v>
      </c>
      <c r="I1218" s="11">
        <f>otazka5_1[[#This Row],[difference_food]]</f>
        <v>0.1264461416755307</v>
      </c>
      <c r="J1218" s="11">
        <f>otazka5_1[[#This Row],[difference_food]]-otazka5_1[[#This Row],[difference]]</f>
        <v>0.10349234995035306</v>
      </c>
    </row>
    <row r="1219" spans="1:10" x14ac:dyDescent="0.3">
      <c r="A1219">
        <v>2017</v>
      </c>
      <c r="B1219">
        <v>4297422130255.1416</v>
      </c>
      <c r="C1219">
        <v>143261497</v>
      </c>
      <c r="D1219" t="str">
        <f>_xlfn.CONCAT(otazka5_1[[#This Row],[year]],otazka5_1[[#This Row],[region_in_world]])</f>
        <v>2017Southern Europe</v>
      </c>
      <c r="E1219" t="s">
        <v>91</v>
      </c>
      <c r="F1219">
        <f>VLOOKUP(otazka5_1[[#This Row],[compare_value]],'otazka5-2'!B:C,2,FALSE)</f>
        <v>4371230782874.9277</v>
      </c>
      <c r="G1219" s="6">
        <f>otazka5_1[[#This Row],[sum_GDP_prev_year]]/otazka5_1[[#This Row],[sum_GDP]]-1</f>
        <v>1.7175099485840839E-2</v>
      </c>
      <c r="H1219" s="6">
        <f>VLOOKUP(otazka5_1[[#This Row],[year]],'otazka5-3'!A:D,4,FALSE)</f>
        <v>2.5880996588368621E-2</v>
      </c>
      <c r="I1219" s="11">
        <f>otazka5_1[[#This Row],[difference_food]]</f>
        <v>2.5880996588368621E-2</v>
      </c>
      <c r="J1219" s="11">
        <f>otazka5_1[[#This Row],[difference_food]]-otazka5_1[[#This Row],[difference]]</f>
        <v>8.705897102527782E-3</v>
      </c>
    </row>
    <row r="1220" spans="1:10" hidden="1" x14ac:dyDescent="0.3">
      <c r="A1220">
        <v>2018</v>
      </c>
      <c r="B1220">
        <v>4371230782874.9277</v>
      </c>
      <c r="C1220">
        <v>143266639</v>
      </c>
      <c r="D1220" t="str">
        <f>_xlfn.CONCAT(otazka5_1[[#This Row],[year]],otazka5_1[[#This Row],[region_in_world]])</f>
        <v>2018Southern Europe</v>
      </c>
      <c r="E1220" t="s">
        <v>91</v>
      </c>
      <c r="F1220">
        <f>VLOOKUP(otazka5_1[[#This Row],[compare_value]],'otazka5-2'!B:C,2,FALSE)</f>
        <v>4424035090287.1582</v>
      </c>
      <c r="G1220" s="6">
        <f>otazka5_1[[#This Row],[sum_GDP_prev_year]]/otazka5_1[[#This Row],[sum_GDP]]-1</f>
        <v>1.2079963295257956E-2</v>
      </c>
      <c r="H1220" s="6" t="e">
        <f>VLOOKUP(otazka5_1[[#This Row],[year]],'otazka5-3'!A:D,4,FALSE)</f>
        <v>#N/A</v>
      </c>
      <c r="I1220" s="11" t="e">
        <f>otazka5_1[[#This Row],[difference_food]]</f>
        <v>#N/A</v>
      </c>
      <c r="J1220" s="11" t="e">
        <f>otazka5_1[[#This Row],[difference_food]]-otazka5_1[[#This Row],[difference]]</f>
        <v>#N/A</v>
      </c>
    </row>
    <row r="1221" spans="1:10" hidden="1" x14ac:dyDescent="0.3">
      <c r="A1221">
        <v>2019</v>
      </c>
      <c r="B1221">
        <v>4424035090287.1582</v>
      </c>
      <c r="C1221">
        <v>142877804</v>
      </c>
      <c r="D1221" t="str">
        <f>_xlfn.CONCAT(otazka5_1[[#This Row],[year]],otazka5_1[[#This Row],[region_in_world]])</f>
        <v>2019Southern Europe</v>
      </c>
      <c r="E1221" t="s">
        <v>91</v>
      </c>
      <c r="F1221">
        <f>VLOOKUP(otazka5_1[[#This Row],[compare_value]],'otazka5-2'!B:C,2,FALSE)</f>
        <v>4008632037610.5127</v>
      </c>
      <c r="G1221" s="6">
        <f>otazka5_1[[#This Row],[sum_GDP_prev_year]]/otazka5_1[[#This Row],[sum_GDP]]-1</f>
        <v>-9.3896871114031333E-2</v>
      </c>
      <c r="H1221" s="6" t="e">
        <f>VLOOKUP(otazka5_1[[#This Row],[year]],'otazka5-3'!A:D,4,FALSE)</f>
        <v>#N/A</v>
      </c>
      <c r="I1221" s="11" t="e">
        <f>otazka5_1[[#This Row],[difference_food]]</f>
        <v>#N/A</v>
      </c>
      <c r="J1221" s="11" t="e">
        <f>otazka5_1[[#This Row],[difference_food]]-otazka5_1[[#This Row],[difference]]</f>
        <v>#N/A</v>
      </c>
    </row>
    <row r="1222" spans="1:10" hidden="1" x14ac:dyDescent="0.3">
      <c r="A1222">
        <v>2020</v>
      </c>
      <c r="B1222">
        <v>4008632037610.5127</v>
      </c>
      <c r="C1222">
        <v>142878517</v>
      </c>
      <c r="D1222" t="str">
        <f>_xlfn.CONCAT(otazka5_1[[#This Row],[year]],otazka5_1[[#This Row],[region_in_world]])</f>
        <v>2020Southern Europe</v>
      </c>
      <c r="E1222" t="s">
        <v>91</v>
      </c>
      <c r="F1222" t="e">
        <f>VLOOKUP(otazka5_1[[#This Row],[compare_value]],'otazka5-2'!B:C,2,FALSE)</f>
        <v>#N/A</v>
      </c>
      <c r="G1222" s="6" t="e">
        <f>otazka5_1[[#This Row],[sum_GDP_prev_year]]/otazka5_1[[#This Row],[sum_GDP]]-1</f>
        <v>#N/A</v>
      </c>
      <c r="H1222" s="6" t="e">
        <f>VLOOKUP(otazka5_1[[#This Row],[year]],'otazka5-3'!A:D,4,FALSE)</f>
        <v>#N/A</v>
      </c>
      <c r="I1222" s="11" t="e">
        <f>otazka5_1[[#This Row],[difference_food]]</f>
        <v>#N/A</v>
      </c>
      <c r="J1222" s="11" t="e">
        <f>otazka5_1[[#This Row],[difference_food]]-otazka5_1[[#This Row],[difference]]</f>
        <v>#N/A</v>
      </c>
    </row>
    <row r="1223" spans="1:10" hidden="1" x14ac:dyDescent="0.3">
      <c r="A1223">
        <v>1960</v>
      </c>
      <c r="B1223">
        <v>84249645240.342865</v>
      </c>
      <c r="C1223">
        <v>73031831</v>
      </c>
      <c r="D1223" t="str">
        <f>_xlfn.CONCAT(otazka5_1[[#This Row],[year]],otazka5_1[[#This Row],[region_in_world]])</f>
        <v>1960Western Africa</v>
      </c>
      <c r="E1223" t="s">
        <v>92</v>
      </c>
      <c r="F1223">
        <f>VLOOKUP(otazka5_1[[#This Row],[compare_value]],'otazka5-2'!B:C,2,FALSE)</f>
        <v>86693880940.466537</v>
      </c>
      <c r="G1223" s="6">
        <f>otazka5_1[[#This Row],[sum_GDP_prev_year]]/otazka5_1[[#This Row],[sum_GDP]]-1</f>
        <v>2.9011821867627852E-2</v>
      </c>
      <c r="H1223" s="6" t="e">
        <f>VLOOKUP(otazka5_1[[#This Row],[year]],'otazka5-3'!A:D,4,FALSE)</f>
        <v>#N/A</v>
      </c>
      <c r="I1223" s="11" t="e">
        <f>otazka5_1[[#This Row],[difference_food]]</f>
        <v>#N/A</v>
      </c>
      <c r="J1223" s="11" t="e">
        <f>otazka5_1[[#This Row],[difference_food]]-otazka5_1[[#This Row],[difference]]</f>
        <v>#N/A</v>
      </c>
    </row>
    <row r="1224" spans="1:10" hidden="1" x14ac:dyDescent="0.3">
      <c r="A1224">
        <v>1961</v>
      </c>
      <c r="B1224">
        <v>86693880940.466537</v>
      </c>
      <c r="C1224">
        <v>75510934</v>
      </c>
      <c r="D1224" t="str">
        <f>_xlfn.CONCAT(otazka5_1[[#This Row],[year]],otazka5_1[[#This Row],[region_in_world]])</f>
        <v>1961Western Africa</v>
      </c>
      <c r="E1224" t="s">
        <v>92</v>
      </c>
      <c r="F1224">
        <f>VLOOKUP(otazka5_1[[#This Row],[compare_value]],'otazka5-2'!B:C,2,FALSE)</f>
        <v>89964340109.937805</v>
      </c>
      <c r="G1224" s="6">
        <f>otazka5_1[[#This Row],[sum_GDP_prev_year]]/otazka5_1[[#This Row],[sum_GDP]]-1</f>
        <v>3.7724221525128332E-2</v>
      </c>
      <c r="H1224" s="6" t="e">
        <f>VLOOKUP(otazka5_1[[#This Row],[year]],'otazka5-3'!A:D,4,FALSE)</f>
        <v>#N/A</v>
      </c>
      <c r="I1224" s="11" t="e">
        <f>otazka5_1[[#This Row],[difference_food]]</f>
        <v>#N/A</v>
      </c>
      <c r="J1224" s="11" t="e">
        <f>otazka5_1[[#This Row],[difference_food]]-otazka5_1[[#This Row],[difference]]</f>
        <v>#N/A</v>
      </c>
    </row>
    <row r="1225" spans="1:10" hidden="1" x14ac:dyDescent="0.3">
      <c r="A1225">
        <v>1962</v>
      </c>
      <c r="B1225">
        <v>89964340109.937805</v>
      </c>
      <c r="C1225">
        <v>77214006</v>
      </c>
      <c r="D1225" t="str">
        <f>_xlfn.CONCAT(otazka5_1[[#This Row],[year]],otazka5_1[[#This Row],[region_in_world]])</f>
        <v>1962Western Africa</v>
      </c>
      <c r="E1225" t="s">
        <v>92</v>
      </c>
      <c r="F1225">
        <f>VLOOKUP(otazka5_1[[#This Row],[compare_value]],'otazka5-2'!B:C,2,FALSE)</f>
        <v>96959005658.739227</v>
      </c>
      <c r="G1225" s="6">
        <f>otazka5_1[[#This Row],[sum_GDP_prev_year]]/otazka5_1[[#This Row],[sum_GDP]]-1</f>
        <v>7.7749312008000393E-2</v>
      </c>
      <c r="H1225" s="6" t="e">
        <f>VLOOKUP(otazka5_1[[#This Row],[year]],'otazka5-3'!A:D,4,FALSE)</f>
        <v>#N/A</v>
      </c>
      <c r="I1225" s="11" t="e">
        <f>otazka5_1[[#This Row],[difference_food]]</f>
        <v>#N/A</v>
      </c>
      <c r="J1225" s="11" t="e">
        <f>otazka5_1[[#This Row],[difference_food]]-otazka5_1[[#This Row],[difference]]</f>
        <v>#N/A</v>
      </c>
    </row>
    <row r="1226" spans="1:10" hidden="1" x14ac:dyDescent="0.3">
      <c r="A1226">
        <v>1963</v>
      </c>
      <c r="B1226">
        <v>96959005658.739227</v>
      </c>
      <c r="C1226">
        <v>78985364</v>
      </c>
      <c r="D1226" t="str">
        <f>_xlfn.CONCAT(otazka5_1[[#This Row],[year]],otazka5_1[[#This Row],[region_in_world]])</f>
        <v>1963Western Africa</v>
      </c>
      <c r="E1226" t="s">
        <v>92</v>
      </c>
      <c r="F1226">
        <f>VLOOKUP(otazka5_1[[#This Row],[compare_value]],'otazka5-2'!B:C,2,FALSE)</f>
        <v>102366351801.59315</v>
      </c>
      <c r="G1226" s="6">
        <f>otazka5_1[[#This Row],[sum_GDP_prev_year]]/otazka5_1[[#This Row],[sum_GDP]]-1</f>
        <v>5.5769405906304748E-2</v>
      </c>
      <c r="H1226" s="6" t="e">
        <f>VLOOKUP(otazka5_1[[#This Row],[year]],'otazka5-3'!A:D,4,FALSE)</f>
        <v>#N/A</v>
      </c>
      <c r="I1226" s="11" t="e">
        <f>otazka5_1[[#This Row],[difference_food]]</f>
        <v>#N/A</v>
      </c>
      <c r="J1226" s="11" t="e">
        <f>otazka5_1[[#This Row],[difference_food]]-otazka5_1[[#This Row],[difference]]</f>
        <v>#N/A</v>
      </c>
    </row>
    <row r="1227" spans="1:10" hidden="1" x14ac:dyDescent="0.3">
      <c r="A1227">
        <v>1964</v>
      </c>
      <c r="B1227">
        <v>102366351801.59315</v>
      </c>
      <c r="C1227">
        <v>80816076</v>
      </c>
      <c r="D1227" t="str">
        <f>_xlfn.CONCAT(otazka5_1[[#This Row],[year]],otazka5_1[[#This Row],[region_in_world]])</f>
        <v>1964Western Africa</v>
      </c>
      <c r="E1227" t="s">
        <v>92</v>
      </c>
      <c r="F1227">
        <f>VLOOKUP(otazka5_1[[#This Row],[compare_value]],'otazka5-2'!B:C,2,FALSE)</f>
        <v>106750487999.27655</v>
      </c>
      <c r="G1227" s="6">
        <f>otazka5_1[[#This Row],[sum_GDP_prev_year]]/otazka5_1[[#This Row],[sum_GDP]]-1</f>
        <v>4.2827903119774691E-2</v>
      </c>
      <c r="H1227" s="6" t="e">
        <f>VLOOKUP(otazka5_1[[#This Row],[year]],'otazka5-3'!A:D,4,FALSE)</f>
        <v>#N/A</v>
      </c>
      <c r="I1227" s="11" t="e">
        <f>otazka5_1[[#This Row],[difference_food]]</f>
        <v>#N/A</v>
      </c>
      <c r="J1227" s="11" t="e">
        <f>otazka5_1[[#This Row],[difference_food]]-otazka5_1[[#This Row],[difference]]</f>
        <v>#N/A</v>
      </c>
    </row>
    <row r="1228" spans="1:10" hidden="1" x14ac:dyDescent="0.3">
      <c r="A1228">
        <v>1965</v>
      </c>
      <c r="B1228">
        <v>106750487999.27655</v>
      </c>
      <c r="C1228">
        <v>82701222</v>
      </c>
      <c r="D1228" t="str">
        <f>_xlfn.CONCAT(otazka5_1[[#This Row],[year]],otazka5_1[[#This Row],[region_in_world]])</f>
        <v>1965Western Africa</v>
      </c>
      <c r="E1228" t="s">
        <v>92</v>
      </c>
      <c r="F1228">
        <f>VLOOKUP(otazka5_1[[#This Row],[compare_value]],'otazka5-2'!B:C,2,FALSE)</f>
        <v>104473438246.87915</v>
      </c>
      <c r="G1228" s="6">
        <f>otazka5_1[[#This Row],[sum_GDP_prev_year]]/otazka5_1[[#This Row],[sum_GDP]]-1</f>
        <v>-2.1330579326371168E-2</v>
      </c>
      <c r="H1228" s="6" t="e">
        <f>VLOOKUP(otazka5_1[[#This Row],[year]],'otazka5-3'!A:D,4,FALSE)</f>
        <v>#N/A</v>
      </c>
      <c r="I1228" s="11" t="e">
        <f>otazka5_1[[#This Row],[difference_food]]</f>
        <v>#N/A</v>
      </c>
      <c r="J1228" s="11" t="e">
        <f>otazka5_1[[#This Row],[difference_food]]-otazka5_1[[#This Row],[difference]]</f>
        <v>#N/A</v>
      </c>
    </row>
    <row r="1229" spans="1:10" hidden="1" x14ac:dyDescent="0.3">
      <c r="A1229">
        <v>1966</v>
      </c>
      <c r="B1229">
        <v>104473438246.87915</v>
      </c>
      <c r="C1229">
        <v>85056150</v>
      </c>
      <c r="D1229" t="str">
        <f>_xlfn.CONCAT(otazka5_1[[#This Row],[year]],otazka5_1[[#This Row],[region_in_world]])</f>
        <v>1966Western Africa</v>
      </c>
      <c r="E1229" t="s">
        <v>92</v>
      </c>
      <c r="F1229">
        <f>VLOOKUP(otazka5_1[[#This Row],[compare_value]],'otazka5-2'!B:C,2,FALSE)</f>
        <v>95662241104.314682</v>
      </c>
      <c r="G1229" s="6">
        <f>otazka5_1[[#This Row],[sum_GDP_prev_year]]/otazka5_1[[#This Row],[sum_GDP]]-1</f>
        <v>-8.4339113275308297E-2</v>
      </c>
      <c r="H1229" s="6" t="e">
        <f>VLOOKUP(otazka5_1[[#This Row],[year]],'otazka5-3'!A:D,4,FALSE)</f>
        <v>#N/A</v>
      </c>
      <c r="I1229" s="11" t="e">
        <f>otazka5_1[[#This Row],[difference_food]]</f>
        <v>#N/A</v>
      </c>
      <c r="J1229" s="11" t="e">
        <f>otazka5_1[[#This Row],[difference_food]]-otazka5_1[[#This Row],[difference]]</f>
        <v>#N/A</v>
      </c>
    </row>
    <row r="1230" spans="1:10" hidden="1" x14ac:dyDescent="0.3">
      <c r="A1230">
        <v>1967</v>
      </c>
      <c r="B1230">
        <v>95662241104.314682</v>
      </c>
      <c r="C1230">
        <v>92774178</v>
      </c>
      <c r="D1230" t="str">
        <f>_xlfn.CONCAT(otazka5_1[[#This Row],[year]],otazka5_1[[#This Row],[region_in_world]])</f>
        <v>1967Western Africa</v>
      </c>
      <c r="E1230" t="s">
        <v>92</v>
      </c>
      <c r="F1230">
        <f>VLOOKUP(otazka5_1[[#This Row],[compare_value]],'otazka5-2'!B:C,2,FALSE)</f>
        <v>96645121751.071503</v>
      </c>
      <c r="G1230" s="6">
        <f>otazka5_1[[#This Row],[sum_GDP_prev_year]]/otazka5_1[[#This Row],[sum_GDP]]-1</f>
        <v>1.0274489029428402E-2</v>
      </c>
      <c r="H1230" s="6" t="e">
        <f>VLOOKUP(otazka5_1[[#This Row],[year]],'otazka5-3'!A:D,4,FALSE)</f>
        <v>#N/A</v>
      </c>
      <c r="I1230" s="11" t="e">
        <f>otazka5_1[[#This Row],[difference_food]]</f>
        <v>#N/A</v>
      </c>
      <c r="J1230" s="11" t="e">
        <f>otazka5_1[[#This Row],[difference_food]]-otazka5_1[[#This Row],[difference]]</f>
        <v>#N/A</v>
      </c>
    </row>
    <row r="1231" spans="1:10" hidden="1" x14ac:dyDescent="0.3">
      <c r="A1231">
        <v>1968</v>
      </c>
      <c r="B1231">
        <v>96645121751.071503</v>
      </c>
      <c r="C1231">
        <v>94933568</v>
      </c>
      <c r="D1231" t="str">
        <f>_xlfn.CONCAT(otazka5_1[[#This Row],[year]],otazka5_1[[#This Row],[region_in_world]])</f>
        <v>1968Western Africa</v>
      </c>
      <c r="E1231" t="s">
        <v>92</v>
      </c>
      <c r="F1231">
        <f>VLOOKUP(otazka5_1[[#This Row],[compare_value]],'otazka5-2'!B:C,2,FALSE)</f>
        <v>112485174970.3744</v>
      </c>
      <c r="G1231" s="6">
        <f>otazka5_1[[#This Row],[sum_GDP_prev_year]]/otazka5_1[[#This Row],[sum_GDP]]-1</f>
        <v>0.1638991490962376</v>
      </c>
      <c r="H1231" s="6" t="e">
        <f>VLOOKUP(otazka5_1[[#This Row],[year]],'otazka5-3'!A:D,4,FALSE)</f>
        <v>#N/A</v>
      </c>
      <c r="I1231" s="11" t="e">
        <f>otazka5_1[[#This Row],[difference_food]]</f>
        <v>#N/A</v>
      </c>
      <c r="J1231" s="11" t="e">
        <f>otazka5_1[[#This Row],[difference_food]]-otazka5_1[[#This Row],[difference]]</f>
        <v>#N/A</v>
      </c>
    </row>
    <row r="1232" spans="1:10" hidden="1" x14ac:dyDescent="0.3">
      <c r="A1232">
        <v>1969</v>
      </c>
      <c r="B1232">
        <v>112485174970.3744</v>
      </c>
      <c r="C1232">
        <v>97186241</v>
      </c>
      <c r="D1232" t="str">
        <f>_xlfn.CONCAT(otazka5_1[[#This Row],[year]],otazka5_1[[#This Row],[region_in_world]])</f>
        <v>1969Western Africa</v>
      </c>
      <c r="E1232" t="s">
        <v>92</v>
      </c>
      <c r="F1232">
        <f>VLOOKUP(otazka5_1[[#This Row],[compare_value]],'otazka5-2'!B:C,2,FALSE)</f>
        <v>134629284864.81334</v>
      </c>
      <c r="G1232" s="6">
        <f>otazka5_1[[#This Row],[sum_GDP_prev_year]]/otazka5_1[[#This Row],[sum_GDP]]-1</f>
        <v>0.1968624745462777</v>
      </c>
      <c r="H1232" s="6" t="e">
        <f>VLOOKUP(otazka5_1[[#This Row],[year]],'otazka5-3'!A:D,4,FALSE)</f>
        <v>#N/A</v>
      </c>
      <c r="I1232" s="11" t="e">
        <f>otazka5_1[[#This Row],[difference_food]]</f>
        <v>#N/A</v>
      </c>
      <c r="J1232" s="11" t="e">
        <f>otazka5_1[[#This Row],[difference_food]]-otazka5_1[[#This Row],[difference]]</f>
        <v>#N/A</v>
      </c>
    </row>
    <row r="1233" spans="1:10" hidden="1" x14ac:dyDescent="0.3">
      <c r="A1233">
        <v>1970</v>
      </c>
      <c r="B1233">
        <v>134629284864.81334</v>
      </c>
      <c r="C1233">
        <v>100250359</v>
      </c>
      <c r="D1233" t="str">
        <f>_xlfn.CONCAT(otazka5_1[[#This Row],[year]],otazka5_1[[#This Row],[region_in_world]])</f>
        <v>1970Western Africa</v>
      </c>
      <c r="E1233" t="s">
        <v>92</v>
      </c>
      <c r="F1233">
        <f>VLOOKUP(otazka5_1[[#This Row],[compare_value]],'otazka5-2'!B:C,2,FALSE)</f>
        <v>149858291218.25146</v>
      </c>
      <c r="G1233" s="6">
        <f>otazka5_1[[#This Row],[sum_GDP_prev_year]]/otazka5_1[[#This Row],[sum_GDP]]-1</f>
        <v>0.11311808102323484</v>
      </c>
      <c r="H1233" s="6" t="e">
        <f>VLOOKUP(otazka5_1[[#This Row],[year]],'otazka5-3'!A:D,4,FALSE)</f>
        <v>#N/A</v>
      </c>
      <c r="I1233" s="11" t="e">
        <f>otazka5_1[[#This Row],[difference_food]]</f>
        <v>#N/A</v>
      </c>
      <c r="J1233" s="11" t="e">
        <f>otazka5_1[[#This Row],[difference_food]]-otazka5_1[[#This Row],[difference]]</f>
        <v>#N/A</v>
      </c>
    </row>
    <row r="1234" spans="1:10" hidden="1" x14ac:dyDescent="0.3">
      <c r="A1234">
        <v>1971</v>
      </c>
      <c r="B1234">
        <v>149858291218.25146</v>
      </c>
      <c r="C1234">
        <v>102731481</v>
      </c>
      <c r="D1234" t="str">
        <f>_xlfn.CONCAT(otazka5_1[[#This Row],[year]],otazka5_1[[#This Row],[region_in_world]])</f>
        <v>1971Western Africa</v>
      </c>
      <c r="E1234" t="s">
        <v>92</v>
      </c>
      <c r="F1234">
        <f>VLOOKUP(otazka5_1[[#This Row],[compare_value]],'otazka5-2'!B:C,2,FALSE)</f>
        <v>154269741479.57361</v>
      </c>
      <c r="G1234" s="6">
        <f>otazka5_1[[#This Row],[sum_GDP_prev_year]]/otazka5_1[[#This Row],[sum_GDP]]-1</f>
        <v>2.9437478737144973E-2</v>
      </c>
      <c r="H1234" s="6" t="e">
        <f>VLOOKUP(otazka5_1[[#This Row],[year]],'otazka5-3'!A:D,4,FALSE)</f>
        <v>#N/A</v>
      </c>
      <c r="I1234" s="11" t="e">
        <f>otazka5_1[[#This Row],[difference_food]]</f>
        <v>#N/A</v>
      </c>
      <c r="J1234" s="11" t="e">
        <f>otazka5_1[[#This Row],[difference_food]]-otazka5_1[[#This Row],[difference]]</f>
        <v>#N/A</v>
      </c>
    </row>
    <row r="1235" spans="1:10" hidden="1" x14ac:dyDescent="0.3">
      <c r="A1235">
        <v>1972</v>
      </c>
      <c r="B1235">
        <v>154269741479.57361</v>
      </c>
      <c r="C1235">
        <v>105323618</v>
      </c>
      <c r="D1235" t="str">
        <f>_xlfn.CONCAT(otazka5_1[[#This Row],[year]],otazka5_1[[#This Row],[region_in_world]])</f>
        <v>1972Western Africa</v>
      </c>
      <c r="E1235" t="s">
        <v>92</v>
      </c>
      <c r="F1235">
        <f>VLOOKUP(otazka5_1[[#This Row],[compare_value]],'otazka5-2'!B:C,2,FALSE)</f>
        <v>160392430623.4249</v>
      </c>
      <c r="G1235" s="6">
        <f>otazka5_1[[#This Row],[sum_GDP_prev_year]]/otazka5_1[[#This Row],[sum_GDP]]-1</f>
        <v>3.9688205121300335E-2</v>
      </c>
      <c r="H1235" s="6" t="e">
        <f>VLOOKUP(otazka5_1[[#This Row],[year]],'otazka5-3'!A:D,4,FALSE)</f>
        <v>#N/A</v>
      </c>
      <c r="I1235" s="11" t="e">
        <f>otazka5_1[[#This Row],[difference_food]]</f>
        <v>#N/A</v>
      </c>
      <c r="J1235" s="11" t="e">
        <f>otazka5_1[[#This Row],[difference_food]]-otazka5_1[[#This Row],[difference]]</f>
        <v>#N/A</v>
      </c>
    </row>
    <row r="1236" spans="1:10" hidden="1" x14ac:dyDescent="0.3">
      <c r="A1236">
        <v>1973</v>
      </c>
      <c r="B1236">
        <v>160392430623.4249</v>
      </c>
      <c r="C1236">
        <v>108037375</v>
      </c>
      <c r="D1236" t="str">
        <f>_xlfn.CONCAT(otazka5_1[[#This Row],[year]],otazka5_1[[#This Row],[region_in_world]])</f>
        <v>1973Western Africa</v>
      </c>
      <c r="E1236" t="s">
        <v>92</v>
      </c>
      <c r="F1236">
        <f>VLOOKUP(otazka5_1[[#This Row],[compare_value]],'otazka5-2'!B:C,2,FALSE)</f>
        <v>175854219579.02094</v>
      </c>
      <c r="G1236" s="6">
        <f>otazka5_1[[#This Row],[sum_GDP_prev_year]]/otazka5_1[[#This Row],[sum_GDP]]-1</f>
        <v>9.6399742154277712E-2</v>
      </c>
      <c r="H1236" s="6" t="e">
        <f>VLOOKUP(otazka5_1[[#This Row],[year]],'otazka5-3'!A:D,4,FALSE)</f>
        <v>#N/A</v>
      </c>
      <c r="I1236" s="11" t="e">
        <f>otazka5_1[[#This Row],[difference_food]]</f>
        <v>#N/A</v>
      </c>
      <c r="J1236" s="11" t="e">
        <f>otazka5_1[[#This Row],[difference_food]]-otazka5_1[[#This Row],[difference]]</f>
        <v>#N/A</v>
      </c>
    </row>
    <row r="1237" spans="1:10" hidden="1" x14ac:dyDescent="0.3">
      <c r="A1237">
        <v>1974</v>
      </c>
      <c r="B1237">
        <v>175854219579.02094</v>
      </c>
      <c r="C1237">
        <v>110884847</v>
      </c>
      <c r="D1237" t="str">
        <f>_xlfn.CONCAT(otazka5_1[[#This Row],[year]],otazka5_1[[#This Row],[region_in_world]])</f>
        <v>1974Western Africa</v>
      </c>
      <c r="E1237" t="s">
        <v>92</v>
      </c>
      <c r="F1237">
        <f>VLOOKUP(otazka5_1[[#This Row],[compare_value]],'otazka5-2'!B:C,2,FALSE)</f>
        <v>169236279552.31079</v>
      </c>
      <c r="G1237" s="6">
        <f>otazka5_1[[#This Row],[sum_GDP_prev_year]]/otazka5_1[[#This Row],[sum_GDP]]-1</f>
        <v>-3.7633103388436728E-2</v>
      </c>
      <c r="H1237" s="6" t="e">
        <f>VLOOKUP(otazka5_1[[#This Row],[year]],'otazka5-3'!A:D,4,FALSE)</f>
        <v>#N/A</v>
      </c>
      <c r="I1237" s="11" t="e">
        <f>otazka5_1[[#This Row],[difference_food]]</f>
        <v>#N/A</v>
      </c>
      <c r="J1237" s="11" t="e">
        <f>otazka5_1[[#This Row],[difference_food]]-otazka5_1[[#This Row],[difference]]</f>
        <v>#N/A</v>
      </c>
    </row>
    <row r="1238" spans="1:10" hidden="1" x14ac:dyDescent="0.3">
      <c r="A1238">
        <v>1975</v>
      </c>
      <c r="B1238">
        <v>169236279552.31079</v>
      </c>
      <c r="C1238">
        <v>113873606</v>
      </c>
      <c r="D1238" t="str">
        <f>_xlfn.CONCAT(otazka5_1[[#This Row],[year]],otazka5_1[[#This Row],[region_in_world]])</f>
        <v>1975Western Africa</v>
      </c>
      <c r="E1238" t="s">
        <v>92</v>
      </c>
      <c r="F1238">
        <f>VLOOKUP(otazka5_1[[#This Row],[compare_value]],'otazka5-2'!B:C,2,FALSE)</f>
        <v>183169271475.08664</v>
      </c>
      <c r="G1238" s="6">
        <f>otazka5_1[[#This Row],[sum_GDP_prev_year]]/otazka5_1[[#This Row],[sum_GDP]]-1</f>
        <v>8.2328635205367817E-2</v>
      </c>
      <c r="H1238" s="6" t="e">
        <f>VLOOKUP(otazka5_1[[#This Row],[year]],'otazka5-3'!A:D,4,FALSE)</f>
        <v>#N/A</v>
      </c>
      <c r="I1238" s="11" t="e">
        <f>otazka5_1[[#This Row],[difference_food]]</f>
        <v>#N/A</v>
      </c>
      <c r="J1238" s="11" t="e">
        <f>otazka5_1[[#This Row],[difference_food]]-otazka5_1[[#This Row],[difference]]</f>
        <v>#N/A</v>
      </c>
    </row>
    <row r="1239" spans="1:10" hidden="1" x14ac:dyDescent="0.3">
      <c r="A1239">
        <v>1976</v>
      </c>
      <c r="B1239">
        <v>183169271475.08664</v>
      </c>
      <c r="C1239">
        <v>117010480</v>
      </c>
      <c r="D1239" t="str">
        <f>_xlfn.CONCAT(otazka5_1[[#This Row],[year]],otazka5_1[[#This Row],[region_in_world]])</f>
        <v>1976Western Africa</v>
      </c>
      <c r="E1239" t="s">
        <v>92</v>
      </c>
      <c r="F1239">
        <f>VLOOKUP(otazka5_1[[#This Row],[compare_value]],'otazka5-2'!B:C,2,FALSE)</f>
        <v>193089272596.91934</v>
      </c>
      <c r="G1239" s="6">
        <f>otazka5_1[[#This Row],[sum_GDP_prev_year]]/otazka5_1[[#This Row],[sum_GDP]]-1</f>
        <v>5.4157561702056212E-2</v>
      </c>
      <c r="H1239" s="6" t="e">
        <f>VLOOKUP(otazka5_1[[#This Row],[year]],'otazka5-3'!A:D,4,FALSE)</f>
        <v>#N/A</v>
      </c>
      <c r="I1239" s="11" t="e">
        <f>otazka5_1[[#This Row],[difference_food]]</f>
        <v>#N/A</v>
      </c>
      <c r="J1239" s="11" t="e">
        <f>otazka5_1[[#This Row],[difference_food]]-otazka5_1[[#This Row],[difference]]</f>
        <v>#N/A</v>
      </c>
    </row>
    <row r="1240" spans="1:10" hidden="1" x14ac:dyDescent="0.3">
      <c r="A1240">
        <v>1977</v>
      </c>
      <c r="B1240">
        <v>193089272596.91934</v>
      </c>
      <c r="C1240">
        <v>120290975</v>
      </c>
      <c r="D1240" t="str">
        <f>_xlfn.CONCAT(otazka5_1[[#This Row],[year]],otazka5_1[[#This Row],[region_in_world]])</f>
        <v>1977Western Africa</v>
      </c>
      <c r="E1240" t="s">
        <v>92</v>
      </c>
      <c r="F1240">
        <f>VLOOKUP(otazka5_1[[#This Row],[compare_value]],'otazka5-2'!B:C,2,FALSE)</f>
        <v>187989621664.08804</v>
      </c>
      <c r="G1240" s="6">
        <f>otazka5_1[[#This Row],[sum_GDP_prev_year]]/otazka5_1[[#This Row],[sum_GDP]]-1</f>
        <v>-2.6410845430429486E-2</v>
      </c>
      <c r="H1240" s="6" t="e">
        <f>VLOOKUP(otazka5_1[[#This Row],[year]],'otazka5-3'!A:D,4,FALSE)</f>
        <v>#N/A</v>
      </c>
      <c r="I1240" s="11" t="e">
        <f>otazka5_1[[#This Row],[difference_food]]</f>
        <v>#N/A</v>
      </c>
      <c r="J1240" s="11" t="e">
        <f>otazka5_1[[#This Row],[difference_food]]-otazka5_1[[#This Row],[difference]]</f>
        <v>#N/A</v>
      </c>
    </row>
    <row r="1241" spans="1:10" hidden="1" x14ac:dyDescent="0.3">
      <c r="A1241">
        <v>1978</v>
      </c>
      <c r="B1241">
        <v>187989621664.08804</v>
      </c>
      <c r="C1241">
        <v>123696471</v>
      </c>
      <c r="D1241" t="str">
        <f>_xlfn.CONCAT(otazka5_1[[#This Row],[year]],otazka5_1[[#This Row],[region_in_world]])</f>
        <v>1978Western Africa</v>
      </c>
      <c r="E1241" t="s">
        <v>92</v>
      </c>
      <c r="F1241">
        <f>VLOOKUP(otazka5_1[[#This Row],[compare_value]],'otazka5-2'!B:C,2,FALSE)</f>
        <v>198677337372.4277</v>
      </c>
      <c r="G1241" s="6">
        <f>otazka5_1[[#This Row],[sum_GDP_prev_year]]/otazka5_1[[#This Row],[sum_GDP]]-1</f>
        <v>5.6852690131145467E-2</v>
      </c>
      <c r="H1241" s="6" t="e">
        <f>VLOOKUP(otazka5_1[[#This Row],[year]],'otazka5-3'!A:D,4,FALSE)</f>
        <v>#N/A</v>
      </c>
      <c r="I1241" s="11" t="e">
        <f>otazka5_1[[#This Row],[difference_food]]</f>
        <v>#N/A</v>
      </c>
      <c r="J1241" s="11" t="e">
        <f>otazka5_1[[#This Row],[difference_food]]-otazka5_1[[#This Row],[difference]]</f>
        <v>#N/A</v>
      </c>
    </row>
    <row r="1242" spans="1:10" hidden="1" x14ac:dyDescent="0.3">
      <c r="A1242">
        <v>1979</v>
      </c>
      <c r="B1242">
        <v>198677337372.4277</v>
      </c>
      <c r="C1242">
        <v>127200671</v>
      </c>
      <c r="D1242" t="str">
        <f>_xlfn.CONCAT(otazka5_1[[#This Row],[year]],otazka5_1[[#This Row],[region_in_world]])</f>
        <v>1979Western Africa</v>
      </c>
      <c r="E1242" t="s">
        <v>92</v>
      </c>
      <c r="F1242">
        <f>VLOOKUP(otazka5_1[[#This Row],[compare_value]],'otazka5-2'!B:C,2,FALSE)</f>
        <v>203347968409.59561</v>
      </c>
      <c r="G1242" s="6">
        <f>otazka5_1[[#This Row],[sum_GDP_prev_year]]/otazka5_1[[#This Row],[sum_GDP]]-1</f>
        <v>2.3508625084966983E-2</v>
      </c>
      <c r="H1242" s="6" t="e">
        <f>VLOOKUP(otazka5_1[[#This Row],[year]],'otazka5-3'!A:D,4,FALSE)</f>
        <v>#N/A</v>
      </c>
      <c r="I1242" s="11" t="e">
        <f>otazka5_1[[#This Row],[difference_food]]</f>
        <v>#N/A</v>
      </c>
      <c r="J1242" s="11" t="e">
        <f>otazka5_1[[#This Row],[difference_food]]-otazka5_1[[#This Row],[difference]]</f>
        <v>#N/A</v>
      </c>
    </row>
    <row r="1243" spans="1:10" hidden="1" x14ac:dyDescent="0.3">
      <c r="A1243">
        <v>1980</v>
      </c>
      <c r="B1243">
        <v>203347968409.59561</v>
      </c>
      <c r="C1243">
        <v>130784592</v>
      </c>
      <c r="D1243" t="str">
        <f>_xlfn.CONCAT(otazka5_1[[#This Row],[year]],otazka5_1[[#This Row],[region_in_world]])</f>
        <v>1980Western Africa</v>
      </c>
      <c r="E1243" t="s">
        <v>92</v>
      </c>
      <c r="F1243">
        <f>VLOOKUP(otazka5_1[[#This Row],[compare_value]],'otazka5-2'!B:C,2,FALSE)</f>
        <v>184778609153.37576</v>
      </c>
      <c r="G1243" s="6">
        <f>otazka5_1[[#This Row],[sum_GDP_prev_year]]/otazka5_1[[#This Row],[sum_GDP]]-1</f>
        <v>-9.1318144958381531E-2</v>
      </c>
      <c r="H1243" s="6" t="e">
        <f>VLOOKUP(otazka5_1[[#This Row],[year]],'otazka5-3'!A:D,4,FALSE)</f>
        <v>#N/A</v>
      </c>
      <c r="I1243" s="11" t="e">
        <f>otazka5_1[[#This Row],[difference_food]]</f>
        <v>#N/A</v>
      </c>
      <c r="J1243" s="11" t="e">
        <f>otazka5_1[[#This Row],[difference_food]]-otazka5_1[[#This Row],[difference]]</f>
        <v>#N/A</v>
      </c>
    </row>
    <row r="1244" spans="1:10" hidden="1" x14ac:dyDescent="0.3">
      <c r="A1244">
        <v>1981</v>
      </c>
      <c r="B1244">
        <v>184778609153.37576</v>
      </c>
      <c r="C1244">
        <v>134440956</v>
      </c>
      <c r="D1244" t="str">
        <f>_xlfn.CONCAT(otazka5_1[[#This Row],[year]],otazka5_1[[#This Row],[region_in_world]])</f>
        <v>1981Western Africa</v>
      </c>
      <c r="E1244" t="s">
        <v>92</v>
      </c>
      <c r="F1244">
        <f>VLOOKUP(otazka5_1[[#This Row],[compare_value]],'otazka5-2'!B:C,2,FALSE)</f>
        <v>175947327142.56647</v>
      </c>
      <c r="G1244" s="6">
        <f>otazka5_1[[#This Row],[sum_GDP_prev_year]]/otazka5_1[[#This Row],[sum_GDP]]-1</f>
        <v>-4.7793854771787325E-2</v>
      </c>
      <c r="H1244" s="6" t="e">
        <f>VLOOKUP(otazka5_1[[#This Row],[year]],'otazka5-3'!A:D,4,FALSE)</f>
        <v>#N/A</v>
      </c>
      <c r="I1244" s="11" t="e">
        <f>otazka5_1[[#This Row],[difference_food]]</f>
        <v>#N/A</v>
      </c>
      <c r="J1244" s="11" t="e">
        <f>otazka5_1[[#This Row],[difference_food]]-otazka5_1[[#This Row],[difference]]</f>
        <v>#N/A</v>
      </c>
    </row>
    <row r="1245" spans="1:10" hidden="1" x14ac:dyDescent="0.3">
      <c r="A1245">
        <v>1982</v>
      </c>
      <c r="B1245">
        <v>175947327142.56647</v>
      </c>
      <c r="C1245">
        <v>138175218</v>
      </c>
      <c r="D1245" t="str">
        <f>_xlfn.CONCAT(otazka5_1[[#This Row],[year]],otazka5_1[[#This Row],[region_in_world]])</f>
        <v>1982Western Africa</v>
      </c>
      <c r="E1245" t="s">
        <v>92</v>
      </c>
      <c r="F1245">
        <f>VLOOKUP(otazka5_1[[#This Row],[compare_value]],'otazka5-2'!B:C,2,FALSE)</f>
        <v>160913412001.85114</v>
      </c>
      <c r="G1245" s="6">
        <f>otazka5_1[[#This Row],[sum_GDP_prev_year]]/otazka5_1[[#This Row],[sum_GDP]]-1</f>
        <v>-8.5445544327784284E-2</v>
      </c>
      <c r="H1245" s="6" t="e">
        <f>VLOOKUP(otazka5_1[[#This Row],[year]],'otazka5-3'!A:D,4,FALSE)</f>
        <v>#N/A</v>
      </c>
      <c r="I1245" s="11" t="e">
        <f>otazka5_1[[#This Row],[difference_food]]</f>
        <v>#N/A</v>
      </c>
      <c r="J1245" s="11" t="e">
        <f>otazka5_1[[#This Row],[difference_food]]-otazka5_1[[#This Row],[difference]]</f>
        <v>#N/A</v>
      </c>
    </row>
    <row r="1246" spans="1:10" hidden="1" x14ac:dyDescent="0.3">
      <c r="A1246">
        <v>1983</v>
      </c>
      <c r="B1246">
        <v>160913412001.85114</v>
      </c>
      <c r="C1246">
        <v>141996669</v>
      </c>
      <c r="D1246" t="str">
        <f>_xlfn.CONCAT(otazka5_1[[#This Row],[year]],otazka5_1[[#This Row],[region_in_world]])</f>
        <v>1983Western Africa</v>
      </c>
      <c r="E1246" t="s">
        <v>92</v>
      </c>
      <c r="F1246">
        <f>VLOOKUP(otazka5_1[[#This Row],[compare_value]],'otazka5-2'!B:C,2,FALSE)</f>
        <v>159908316371.43607</v>
      </c>
      <c r="G1246" s="6">
        <f>otazka5_1[[#This Row],[sum_GDP_prev_year]]/otazka5_1[[#This Row],[sum_GDP]]-1</f>
        <v>-6.2461892884572157E-3</v>
      </c>
      <c r="H1246" s="6" t="e">
        <f>VLOOKUP(otazka5_1[[#This Row],[year]],'otazka5-3'!A:D,4,FALSE)</f>
        <v>#N/A</v>
      </c>
      <c r="I1246" s="11" t="e">
        <f>otazka5_1[[#This Row],[difference_food]]</f>
        <v>#N/A</v>
      </c>
      <c r="J1246" s="11" t="e">
        <f>otazka5_1[[#This Row],[difference_food]]-otazka5_1[[#This Row],[difference]]</f>
        <v>#N/A</v>
      </c>
    </row>
    <row r="1247" spans="1:10" hidden="1" x14ac:dyDescent="0.3">
      <c r="A1247">
        <v>1984</v>
      </c>
      <c r="B1247">
        <v>159908316371.43607</v>
      </c>
      <c r="C1247">
        <v>145920218</v>
      </c>
      <c r="D1247" t="str">
        <f>_xlfn.CONCAT(otazka5_1[[#This Row],[year]],otazka5_1[[#This Row],[region_in_world]])</f>
        <v>1984Western Africa</v>
      </c>
      <c r="E1247" t="s">
        <v>92</v>
      </c>
      <c r="F1247">
        <f>VLOOKUP(otazka5_1[[#This Row],[compare_value]],'otazka5-2'!B:C,2,FALSE)</f>
        <v>169165643087.36972</v>
      </c>
      <c r="G1247" s="6">
        <f>otazka5_1[[#This Row],[sum_GDP_prev_year]]/otazka5_1[[#This Row],[sum_GDP]]-1</f>
        <v>5.7891465096978845E-2</v>
      </c>
      <c r="H1247" s="6" t="e">
        <f>VLOOKUP(otazka5_1[[#This Row],[year]],'otazka5-3'!A:D,4,FALSE)</f>
        <v>#N/A</v>
      </c>
      <c r="I1247" s="11" t="e">
        <f>otazka5_1[[#This Row],[difference_food]]</f>
        <v>#N/A</v>
      </c>
      <c r="J1247" s="11" t="e">
        <f>otazka5_1[[#This Row],[difference_food]]-otazka5_1[[#This Row],[difference]]</f>
        <v>#N/A</v>
      </c>
    </row>
    <row r="1248" spans="1:10" hidden="1" x14ac:dyDescent="0.3">
      <c r="A1248">
        <v>1985</v>
      </c>
      <c r="B1248">
        <v>169165643087.36972</v>
      </c>
      <c r="C1248">
        <v>149956506</v>
      </c>
      <c r="D1248" t="str">
        <f>_xlfn.CONCAT(otazka5_1[[#This Row],[year]],otazka5_1[[#This Row],[region_in_world]])</f>
        <v>1985Western Africa</v>
      </c>
      <c r="E1248" t="s">
        <v>92</v>
      </c>
      <c r="F1248">
        <f>VLOOKUP(otazka5_1[[#This Row],[compare_value]],'otazka5-2'!B:C,2,FALSE)</f>
        <v>174284108298.9613</v>
      </c>
      <c r="G1248" s="6">
        <f>otazka5_1[[#This Row],[sum_GDP_prev_year]]/otazka5_1[[#This Row],[sum_GDP]]-1</f>
        <v>3.0257120288592176E-2</v>
      </c>
      <c r="H1248" s="6" t="e">
        <f>VLOOKUP(otazka5_1[[#This Row],[year]],'otazka5-3'!A:D,4,FALSE)</f>
        <v>#N/A</v>
      </c>
      <c r="I1248" s="11" t="e">
        <f>otazka5_1[[#This Row],[difference_food]]</f>
        <v>#N/A</v>
      </c>
      <c r="J1248" s="11" t="e">
        <f>otazka5_1[[#This Row],[difference_food]]-otazka5_1[[#This Row],[difference]]</f>
        <v>#N/A</v>
      </c>
    </row>
    <row r="1249" spans="1:10" hidden="1" x14ac:dyDescent="0.3">
      <c r="A1249">
        <v>1986</v>
      </c>
      <c r="B1249">
        <v>174284108298.9613</v>
      </c>
      <c r="C1249">
        <v>159738603</v>
      </c>
      <c r="D1249" t="str">
        <f>_xlfn.CONCAT(otazka5_1[[#This Row],[year]],otazka5_1[[#This Row],[region_in_world]])</f>
        <v>1986Western Africa</v>
      </c>
      <c r="E1249" t="s">
        <v>92</v>
      </c>
      <c r="F1249">
        <f>VLOOKUP(otazka5_1[[#This Row],[compare_value]],'otazka5-2'!B:C,2,FALSE)</f>
        <v>179082037759.12033</v>
      </c>
      <c r="G1249" s="6">
        <f>otazka5_1[[#This Row],[sum_GDP_prev_year]]/otazka5_1[[#This Row],[sum_GDP]]-1</f>
        <v>2.752935713409288E-2</v>
      </c>
      <c r="H1249" s="6" t="e">
        <f>VLOOKUP(otazka5_1[[#This Row],[year]],'otazka5-3'!A:D,4,FALSE)</f>
        <v>#N/A</v>
      </c>
      <c r="I1249" s="11" t="e">
        <f>otazka5_1[[#This Row],[difference_food]]</f>
        <v>#N/A</v>
      </c>
      <c r="J1249" s="11" t="e">
        <f>otazka5_1[[#This Row],[difference_food]]-otazka5_1[[#This Row],[difference]]</f>
        <v>#N/A</v>
      </c>
    </row>
    <row r="1250" spans="1:10" hidden="1" x14ac:dyDescent="0.3">
      <c r="A1250">
        <v>1987</v>
      </c>
      <c r="B1250">
        <v>179082037759.12033</v>
      </c>
      <c r="C1250">
        <v>164175213</v>
      </c>
      <c r="D1250" t="str">
        <f>_xlfn.CONCAT(otazka5_1[[#This Row],[year]],otazka5_1[[#This Row],[region_in_world]])</f>
        <v>1987Western Africa</v>
      </c>
      <c r="E1250" t="s">
        <v>92</v>
      </c>
      <c r="F1250">
        <f>VLOOKUP(otazka5_1[[#This Row],[compare_value]],'otazka5-2'!B:C,2,FALSE)</f>
        <v>189562349219.51685</v>
      </c>
      <c r="G1250" s="6">
        <f>otazka5_1[[#This Row],[sum_GDP_prev_year]]/otazka5_1[[#This Row],[sum_GDP]]-1</f>
        <v>5.85224045445214E-2</v>
      </c>
      <c r="H1250" s="6" t="e">
        <f>VLOOKUP(otazka5_1[[#This Row],[year]],'otazka5-3'!A:D,4,FALSE)</f>
        <v>#N/A</v>
      </c>
      <c r="I1250" s="11" t="e">
        <f>otazka5_1[[#This Row],[difference_food]]</f>
        <v>#N/A</v>
      </c>
      <c r="J1250" s="11" t="e">
        <f>otazka5_1[[#This Row],[difference_food]]-otazka5_1[[#This Row],[difference]]</f>
        <v>#N/A</v>
      </c>
    </row>
    <row r="1251" spans="1:10" hidden="1" x14ac:dyDescent="0.3">
      <c r="A1251">
        <v>1988</v>
      </c>
      <c r="B1251">
        <v>189562349219.51685</v>
      </c>
      <c r="C1251">
        <v>168726302</v>
      </c>
      <c r="D1251" t="str">
        <f>_xlfn.CONCAT(otazka5_1[[#This Row],[year]],otazka5_1[[#This Row],[region_in_world]])</f>
        <v>1988Western Africa</v>
      </c>
      <c r="E1251" t="s">
        <v>92</v>
      </c>
      <c r="F1251">
        <f>VLOOKUP(otazka5_1[[#This Row],[compare_value]],'otazka5-2'!B:C,2,FALSE)</f>
        <v>194003285872.05649</v>
      </c>
      <c r="G1251" s="6">
        <f>otazka5_1[[#This Row],[sum_GDP_prev_year]]/otazka5_1[[#This Row],[sum_GDP]]-1</f>
        <v>2.3427313867043109E-2</v>
      </c>
      <c r="H1251" s="6" t="e">
        <f>VLOOKUP(otazka5_1[[#This Row],[year]],'otazka5-3'!A:D,4,FALSE)</f>
        <v>#N/A</v>
      </c>
      <c r="I1251" s="11" t="e">
        <f>otazka5_1[[#This Row],[difference_food]]</f>
        <v>#N/A</v>
      </c>
      <c r="J1251" s="11" t="e">
        <f>otazka5_1[[#This Row],[difference_food]]-otazka5_1[[#This Row],[difference]]</f>
        <v>#N/A</v>
      </c>
    </row>
    <row r="1252" spans="1:10" hidden="1" x14ac:dyDescent="0.3">
      <c r="A1252">
        <v>1989</v>
      </c>
      <c r="B1252">
        <v>194003285872.05649</v>
      </c>
      <c r="C1252">
        <v>173376207</v>
      </c>
      <c r="D1252" t="str">
        <f>_xlfn.CONCAT(otazka5_1[[#This Row],[year]],otazka5_1[[#This Row],[region_in_world]])</f>
        <v>1989Western Africa</v>
      </c>
      <c r="E1252" t="s">
        <v>92</v>
      </c>
      <c r="F1252">
        <f>VLOOKUP(otazka5_1[[#This Row],[compare_value]],'otazka5-2'!B:C,2,FALSE)</f>
        <v>209612021501.13748</v>
      </c>
      <c r="G1252" s="6">
        <f>otazka5_1[[#This Row],[sum_GDP_prev_year]]/otazka5_1[[#This Row],[sum_GDP]]-1</f>
        <v>8.0456037426988924E-2</v>
      </c>
      <c r="H1252" s="6" t="e">
        <f>VLOOKUP(otazka5_1[[#This Row],[year]],'otazka5-3'!A:D,4,FALSE)</f>
        <v>#N/A</v>
      </c>
      <c r="I1252" s="11" t="e">
        <f>otazka5_1[[#This Row],[difference_food]]</f>
        <v>#N/A</v>
      </c>
      <c r="J1252" s="11" t="e">
        <f>otazka5_1[[#This Row],[difference_food]]-otazka5_1[[#This Row],[difference]]</f>
        <v>#N/A</v>
      </c>
    </row>
    <row r="1253" spans="1:10" hidden="1" x14ac:dyDescent="0.3">
      <c r="A1253">
        <v>1990</v>
      </c>
      <c r="B1253">
        <v>209612021501.13748</v>
      </c>
      <c r="C1253">
        <v>178114498</v>
      </c>
      <c r="D1253" t="str">
        <f>_xlfn.CONCAT(otazka5_1[[#This Row],[year]],otazka5_1[[#This Row],[region_in_world]])</f>
        <v>1990Western Africa</v>
      </c>
      <c r="E1253" t="s">
        <v>92</v>
      </c>
      <c r="F1253">
        <f>VLOOKUP(otazka5_1[[#This Row],[compare_value]],'otazka5-2'!B:C,2,FALSE)</f>
        <v>212168271482.47354</v>
      </c>
      <c r="G1253" s="6">
        <f>otazka5_1[[#This Row],[sum_GDP_prev_year]]/otazka5_1[[#This Row],[sum_GDP]]-1</f>
        <v>1.2195149701002217E-2</v>
      </c>
      <c r="H1253" s="6" t="e">
        <f>VLOOKUP(otazka5_1[[#This Row],[year]],'otazka5-3'!A:D,4,FALSE)</f>
        <v>#N/A</v>
      </c>
      <c r="I1253" s="11" t="e">
        <f>otazka5_1[[#This Row],[difference_food]]</f>
        <v>#N/A</v>
      </c>
      <c r="J1253" s="11" t="e">
        <f>otazka5_1[[#This Row],[difference_food]]-otazka5_1[[#This Row],[difference]]</f>
        <v>#N/A</v>
      </c>
    </row>
    <row r="1254" spans="1:10" hidden="1" x14ac:dyDescent="0.3">
      <c r="A1254">
        <v>1991</v>
      </c>
      <c r="B1254">
        <v>212168271482.47354</v>
      </c>
      <c r="C1254">
        <v>182941452</v>
      </c>
      <c r="D1254" t="str">
        <f>_xlfn.CONCAT(otazka5_1[[#This Row],[year]],otazka5_1[[#This Row],[region_in_world]])</f>
        <v>1991Western Africa</v>
      </c>
      <c r="E1254" t="s">
        <v>92</v>
      </c>
      <c r="F1254">
        <f>VLOOKUP(otazka5_1[[#This Row],[compare_value]],'otazka5-2'!B:C,2,FALSE)</f>
        <v>219248255492.0882</v>
      </c>
      <c r="G1254" s="6">
        <f>otazka5_1[[#This Row],[sum_GDP_prev_year]]/otazka5_1[[#This Row],[sum_GDP]]-1</f>
        <v>3.3369664371326602E-2</v>
      </c>
      <c r="H1254" s="6" t="e">
        <f>VLOOKUP(otazka5_1[[#This Row],[year]],'otazka5-3'!A:D,4,FALSE)</f>
        <v>#N/A</v>
      </c>
      <c r="I1254" s="11" t="e">
        <f>otazka5_1[[#This Row],[difference_food]]</f>
        <v>#N/A</v>
      </c>
      <c r="J1254" s="11" t="e">
        <f>otazka5_1[[#This Row],[difference_food]]-otazka5_1[[#This Row],[difference]]</f>
        <v>#N/A</v>
      </c>
    </row>
    <row r="1255" spans="1:10" hidden="1" x14ac:dyDescent="0.3">
      <c r="A1255">
        <v>1992</v>
      </c>
      <c r="B1255">
        <v>219248255492.0882</v>
      </c>
      <c r="C1255">
        <v>187863728</v>
      </c>
      <c r="D1255" t="str">
        <f>_xlfn.CONCAT(otazka5_1[[#This Row],[year]],otazka5_1[[#This Row],[region_in_world]])</f>
        <v>1992Western Africa</v>
      </c>
      <c r="E1255" t="s">
        <v>92</v>
      </c>
      <c r="F1255">
        <f>VLOOKUP(otazka5_1[[#This Row],[compare_value]],'otazka5-2'!B:C,2,FALSE)</f>
        <v>217567379681.34604</v>
      </c>
      <c r="G1255" s="6">
        <f>otazka5_1[[#This Row],[sum_GDP_prev_year]]/otazka5_1[[#This Row],[sum_GDP]]-1</f>
        <v>-7.6665413230747603E-3</v>
      </c>
      <c r="H1255" s="6" t="e">
        <f>VLOOKUP(otazka5_1[[#This Row],[year]],'otazka5-3'!A:D,4,FALSE)</f>
        <v>#N/A</v>
      </c>
      <c r="I1255" s="11" t="e">
        <f>otazka5_1[[#This Row],[difference_food]]</f>
        <v>#N/A</v>
      </c>
      <c r="J1255" s="11" t="e">
        <f>otazka5_1[[#This Row],[difference_food]]-otazka5_1[[#This Row],[difference]]</f>
        <v>#N/A</v>
      </c>
    </row>
    <row r="1256" spans="1:10" hidden="1" x14ac:dyDescent="0.3">
      <c r="A1256">
        <v>1993</v>
      </c>
      <c r="B1256">
        <v>217567379681.34604</v>
      </c>
      <c r="C1256">
        <v>192885598</v>
      </c>
      <c r="D1256" t="str">
        <f>_xlfn.CONCAT(otazka5_1[[#This Row],[year]],otazka5_1[[#This Row],[region_in_world]])</f>
        <v>1993Western Africa</v>
      </c>
      <c r="E1256" t="s">
        <v>92</v>
      </c>
      <c r="F1256">
        <f>VLOOKUP(otazka5_1[[#This Row],[compare_value]],'otazka5-2'!B:C,2,FALSE)</f>
        <v>216187277221.02582</v>
      </c>
      <c r="G1256" s="6">
        <f>otazka5_1[[#This Row],[sum_GDP_prev_year]]/otazka5_1[[#This Row],[sum_GDP]]-1</f>
        <v>-6.3433335564437865E-3</v>
      </c>
      <c r="H1256" s="6" t="e">
        <f>VLOOKUP(otazka5_1[[#This Row],[year]],'otazka5-3'!A:D,4,FALSE)</f>
        <v>#N/A</v>
      </c>
      <c r="I1256" s="11" t="e">
        <f>otazka5_1[[#This Row],[difference_food]]</f>
        <v>#N/A</v>
      </c>
      <c r="J1256" s="11" t="e">
        <f>otazka5_1[[#This Row],[difference_food]]-otazka5_1[[#This Row],[difference]]</f>
        <v>#N/A</v>
      </c>
    </row>
    <row r="1257" spans="1:10" hidden="1" x14ac:dyDescent="0.3">
      <c r="A1257">
        <v>1994</v>
      </c>
      <c r="B1257">
        <v>216187277221.02582</v>
      </c>
      <c r="C1257">
        <v>198013488</v>
      </c>
      <c r="D1257" t="str">
        <f>_xlfn.CONCAT(otazka5_1[[#This Row],[year]],otazka5_1[[#This Row],[region_in_world]])</f>
        <v>1994Western Africa</v>
      </c>
      <c r="E1257" t="s">
        <v>92</v>
      </c>
      <c r="F1257">
        <f>VLOOKUP(otazka5_1[[#This Row],[compare_value]],'otazka5-2'!B:C,2,FALSE)</f>
        <v>219689733337.62009</v>
      </c>
      <c r="G1257" s="6">
        <f>otazka5_1[[#This Row],[sum_GDP_prev_year]]/otazka5_1[[#This Row],[sum_GDP]]-1</f>
        <v>1.6201027931044276E-2</v>
      </c>
      <c r="H1257" s="6" t="e">
        <f>VLOOKUP(otazka5_1[[#This Row],[year]],'otazka5-3'!A:D,4,FALSE)</f>
        <v>#N/A</v>
      </c>
      <c r="I1257" s="11" t="e">
        <f>otazka5_1[[#This Row],[difference_food]]</f>
        <v>#N/A</v>
      </c>
      <c r="J1257" s="11" t="e">
        <f>otazka5_1[[#This Row],[difference_food]]-otazka5_1[[#This Row],[difference]]</f>
        <v>#N/A</v>
      </c>
    </row>
    <row r="1258" spans="1:10" hidden="1" x14ac:dyDescent="0.3">
      <c r="A1258">
        <v>1995</v>
      </c>
      <c r="B1258">
        <v>219689733337.62009</v>
      </c>
      <c r="C1258">
        <v>203254626</v>
      </c>
      <c r="D1258" t="str">
        <f>_xlfn.CONCAT(otazka5_1[[#This Row],[year]],otazka5_1[[#This Row],[region_in_world]])</f>
        <v>1995Western Africa</v>
      </c>
      <c r="E1258" t="s">
        <v>92</v>
      </c>
      <c r="F1258">
        <f>VLOOKUP(otazka5_1[[#This Row],[compare_value]],'otazka5-2'!B:C,2,FALSE)</f>
        <v>229858966084.16809</v>
      </c>
      <c r="G1258" s="6">
        <f>otazka5_1[[#This Row],[sum_GDP_prev_year]]/otazka5_1[[#This Row],[sum_GDP]]-1</f>
        <v>4.6289066821888714E-2</v>
      </c>
      <c r="H1258" s="6" t="e">
        <f>VLOOKUP(otazka5_1[[#This Row],[year]],'otazka5-3'!A:D,4,FALSE)</f>
        <v>#N/A</v>
      </c>
      <c r="I1258" s="11" t="e">
        <f>otazka5_1[[#This Row],[difference_food]]</f>
        <v>#N/A</v>
      </c>
      <c r="J1258" s="11" t="e">
        <f>otazka5_1[[#This Row],[difference_food]]-otazka5_1[[#This Row],[difference]]</f>
        <v>#N/A</v>
      </c>
    </row>
    <row r="1259" spans="1:10" hidden="1" x14ac:dyDescent="0.3">
      <c r="A1259">
        <v>1996</v>
      </c>
      <c r="B1259">
        <v>229858966084.16809</v>
      </c>
      <c r="C1259">
        <v>208613542</v>
      </c>
      <c r="D1259" t="str">
        <f>_xlfn.CONCAT(otazka5_1[[#This Row],[year]],otazka5_1[[#This Row],[region_in_world]])</f>
        <v>1996Western Africa</v>
      </c>
      <c r="E1259" t="s">
        <v>92</v>
      </c>
      <c r="F1259">
        <f>VLOOKUP(otazka5_1[[#This Row],[compare_value]],'otazka5-2'!B:C,2,FALSE)</f>
        <v>237343252305.08182</v>
      </c>
      <c r="G1259" s="6">
        <f>otazka5_1[[#This Row],[sum_GDP_prev_year]]/otazka5_1[[#This Row],[sum_GDP]]-1</f>
        <v>3.2560340579332436E-2</v>
      </c>
      <c r="H1259" s="6" t="e">
        <f>VLOOKUP(otazka5_1[[#This Row],[year]],'otazka5-3'!A:D,4,FALSE)</f>
        <v>#N/A</v>
      </c>
      <c r="I1259" s="11" t="e">
        <f>otazka5_1[[#This Row],[difference_food]]</f>
        <v>#N/A</v>
      </c>
      <c r="J1259" s="11" t="e">
        <f>otazka5_1[[#This Row],[difference_food]]-otazka5_1[[#This Row],[difference]]</f>
        <v>#N/A</v>
      </c>
    </row>
    <row r="1260" spans="1:10" hidden="1" x14ac:dyDescent="0.3">
      <c r="A1260">
        <v>1997</v>
      </c>
      <c r="B1260">
        <v>237343252305.08182</v>
      </c>
      <c r="C1260">
        <v>214097848</v>
      </c>
      <c r="D1260" t="str">
        <f>_xlfn.CONCAT(otazka5_1[[#This Row],[year]],otazka5_1[[#This Row],[region_in_world]])</f>
        <v>1997Western Africa</v>
      </c>
      <c r="E1260" t="s">
        <v>92</v>
      </c>
      <c r="F1260">
        <f>VLOOKUP(otazka5_1[[#This Row],[compare_value]],'otazka5-2'!B:C,2,FALSE)</f>
        <v>245202386962.25177</v>
      </c>
      <c r="G1260" s="6">
        <f>otazka5_1[[#This Row],[sum_GDP_prev_year]]/otazka5_1[[#This Row],[sum_GDP]]-1</f>
        <v>3.3112947517327296E-2</v>
      </c>
      <c r="H1260" s="6" t="e">
        <f>VLOOKUP(otazka5_1[[#This Row],[year]],'otazka5-3'!A:D,4,FALSE)</f>
        <v>#N/A</v>
      </c>
      <c r="I1260" s="11" t="e">
        <f>otazka5_1[[#This Row],[difference_food]]</f>
        <v>#N/A</v>
      </c>
      <c r="J1260" s="11" t="e">
        <f>otazka5_1[[#This Row],[difference_food]]-otazka5_1[[#This Row],[difference]]</f>
        <v>#N/A</v>
      </c>
    </row>
    <row r="1261" spans="1:10" hidden="1" x14ac:dyDescent="0.3">
      <c r="A1261">
        <v>1998</v>
      </c>
      <c r="B1261">
        <v>245202386962.25177</v>
      </c>
      <c r="C1261">
        <v>219722807</v>
      </c>
      <c r="D1261" t="str">
        <f>_xlfn.CONCAT(otazka5_1[[#This Row],[year]],otazka5_1[[#This Row],[region_in_world]])</f>
        <v>1998Western Africa</v>
      </c>
      <c r="E1261" t="s">
        <v>92</v>
      </c>
      <c r="F1261">
        <f>VLOOKUP(otazka5_1[[#This Row],[compare_value]],'otazka5-2'!B:C,2,FALSE)</f>
        <v>249347371145.20047</v>
      </c>
      <c r="G1261" s="6">
        <f>otazka5_1[[#This Row],[sum_GDP_prev_year]]/otazka5_1[[#This Row],[sum_GDP]]-1</f>
        <v>1.6904338633484839E-2</v>
      </c>
      <c r="H1261" s="6" t="e">
        <f>VLOOKUP(otazka5_1[[#This Row],[year]],'otazka5-3'!A:D,4,FALSE)</f>
        <v>#N/A</v>
      </c>
      <c r="I1261" s="11" t="e">
        <f>otazka5_1[[#This Row],[difference_food]]</f>
        <v>#N/A</v>
      </c>
      <c r="J1261" s="11" t="e">
        <f>otazka5_1[[#This Row],[difference_food]]-otazka5_1[[#This Row],[difference]]</f>
        <v>#N/A</v>
      </c>
    </row>
    <row r="1262" spans="1:10" hidden="1" x14ac:dyDescent="0.3">
      <c r="A1262">
        <v>1999</v>
      </c>
      <c r="B1262">
        <v>249347371145.20047</v>
      </c>
      <c r="C1262">
        <v>225506780</v>
      </c>
      <c r="D1262" t="str">
        <f>_xlfn.CONCAT(otazka5_1[[#This Row],[year]],otazka5_1[[#This Row],[region_in_world]])</f>
        <v>1999Western Africa</v>
      </c>
      <c r="E1262" t="s">
        <v>92</v>
      </c>
      <c r="F1262">
        <f>VLOOKUP(otazka5_1[[#This Row],[compare_value]],'otazka5-2'!B:C,2,FALSE)</f>
        <v>260277075413.24442</v>
      </c>
      <c r="G1262" s="6">
        <f>otazka5_1[[#This Row],[sum_GDP_prev_year]]/otazka5_1[[#This Row],[sum_GDP]]-1</f>
        <v>4.3833244432640583E-2</v>
      </c>
      <c r="H1262" s="6" t="e">
        <f>VLOOKUP(otazka5_1[[#This Row],[year]],'otazka5-3'!A:D,4,FALSE)</f>
        <v>#N/A</v>
      </c>
      <c r="I1262" s="11" t="e">
        <f>otazka5_1[[#This Row],[difference_food]]</f>
        <v>#N/A</v>
      </c>
      <c r="J1262" s="11" t="e">
        <f>otazka5_1[[#This Row],[difference_food]]-otazka5_1[[#This Row],[difference]]</f>
        <v>#N/A</v>
      </c>
    </row>
    <row r="1263" spans="1:10" hidden="1" x14ac:dyDescent="0.3">
      <c r="A1263">
        <v>2000</v>
      </c>
      <c r="B1263">
        <v>260277075413.24442</v>
      </c>
      <c r="C1263">
        <v>234314388</v>
      </c>
      <c r="D1263" t="str">
        <f>_xlfn.CONCAT(otazka5_1[[#This Row],[year]],otazka5_1[[#This Row],[region_in_world]])</f>
        <v>2000Western Africa</v>
      </c>
      <c r="E1263" t="s">
        <v>92</v>
      </c>
      <c r="F1263">
        <f>VLOOKUP(otazka5_1[[#This Row],[compare_value]],'otazka5-2'!B:C,2,FALSE)</f>
        <v>273726438231.24918</v>
      </c>
      <c r="G1263" s="6">
        <f>otazka5_1[[#This Row],[sum_GDP_prev_year]]/otazka5_1[[#This Row],[sum_GDP]]-1</f>
        <v>5.1673251655571573E-2</v>
      </c>
      <c r="H1263" s="6" t="e">
        <f>VLOOKUP(otazka5_1[[#This Row],[year]],'otazka5-3'!A:D,4,FALSE)</f>
        <v>#N/A</v>
      </c>
      <c r="I1263" s="11" t="e">
        <f>otazka5_1[[#This Row],[difference_food]]</f>
        <v>#N/A</v>
      </c>
      <c r="J1263" s="11" t="e">
        <f>otazka5_1[[#This Row],[difference_food]]-otazka5_1[[#This Row],[difference]]</f>
        <v>#N/A</v>
      </c>
    </row>
    <row r="1264" spans="1:10" hidden="1" x14ac:dyDescent="0.3">
      <c r="A1264">
        <v>2001</v>
      </c>
      <c r="B1264">
        <v>273726438231.24918</v>
      </c>
      <c r="C1264">
        <v>240561618</v>
      </c>
      <c r="D1264" t="str">
        <f>_xlfn.CONCAT(otazka5_1[[#This Row],[year]],otazka5_1[[#This Row],[region_in_world]])</f>
        <v>2001Western Africa</v>
      </c>
      <c r="E1264" t="s">
        <v>92</v>
      </c>
      <c r="F1264">
        <f>VLOOKUP(otazka5_1[[#This Row],[compare_value]],'otazka5-2'!B:C,2,FALSE)</f>
        <v>303402393226.29285</v>
      </c>
      <c r="G1264" s="6">
        <f>otazka5_1[[#This Row],[sum_GDP_prev_year]]/otazka5_1[[#This Row],[sum_GDP]]-1</f>
        <v>0.10841464634107756</v>
      </c>
      <c r="H1264" s="6" t="e">
        <f>VLOOKUP(otazka5_1[[#This Row],[year]],'otazka5-3'!A:D,4,FALSE)</f>
        <v>#N/A</v>
      </c>
      <c r="I1264" s="11" t="e">
        <f>otazka5_1[[#This Row],[difference_food]]</f>
        <v>#N/A</v>
      </c>
      <c r="J1264" s="11" t="e">
        <f>otazka5_1[[#This Row],[difference_food]]-otazka5_1[[#This Row],[difference]]</f>
        <v>#N/A</v>
      </c>
    </row>
    <row r="1265" spans="1:10" hidden="1" x14ac:dyDescent="0.3">
      <c r="A1265">
        <v>2002</v>
      </c>
      <c r="B1265">
        <v>303402393226.29285</v>
      </c>
      <c r="C1265">
        <v>246963491</v>
      </c>
      <c r="D1265" t="str">
        <f>_xlfn.CONCAT(otazka5_1[[#This Row],[year]],otazka5_1[[#This Row],[region_in_world]])</f>
        <v>2002Western Africa</v>
      </c>
      <c r="E1265" t="s">
        <v>92</v>
      </c>
      <c r="F1265">
        <f>VLOOKUP(otazka5_1[[#This Row],[compare_value]],'otazka5-2'!B:C,2,FALSE)</f>
        <v>321644025892.32288</v>
      </c>
      <c r="G1265" s="6">
        <f>otazka5_1[[#This Row],[sum_GDP_prev_year]]/otazka5_1[[#This Row],[sum_GDP]]-1</f>
        <v>6.0123562217337279E-2</v>
      </c>
      <c r="H1265" s="6" t="e">
        <f>VLOOKUP(otazka5_1[[#This Row],[year]],'otazka5-3'!A:D,4,FALSE)</f>
        <v>#N/A</v>
      </c>
      <c r="I1265" s="11" t="e">
        <f>otazka5_1[[#This Row],[difference_food]]</f>
        <v>#N/A</v>
      </c>
      <c r="J1265" s="11" t="e">
        <f>otazka5_1[[#This Row],[difference_food]]-otazka5_1[[#This Row],[difference]]</f>
        <v>#N/A</v>
      </c>
    </row>
    <row r="1266" spans="1:10" hidden="1" x14ac:dyDescent="0.3">
      <c r="A1266">
        <v>2003</v>
      </c>
      <c r="B1266">
        <v>321644025892.32288</v>
      </c>
      <c r="C1266">
        <v>253550107</v>
      </c>
      <c r="D1266" t="str">
        <f>_xlfn.CONCAT(otazka5_1[[#This Row],[year]],otazka5_1[[#This Row],[region_in_world]])</f>
        <v>2003Western Africa</v>
      </c>
      <c r="E1266" t="s">
        <v>92</v>
      </c>
      <c r="F1266">
        <f>VLOOKUP(otazka5_1[[#This Row],[compare_value]],'otazka5-2'!B:C,2,FALSE)</f>
        <v>345426680405.58008</v>
      </c>
      <c r="G1266" s="6">
        <f>otazka5_1[[#This Row],[sum_GDP_prev_year]]/otazka5_1[[#This Row],[sum_GDP]]-1</f>
        <v>7.3940917905370718E-2</v>
      </c>
      <c r="H1266" s="6" t="e">
        <f>VLOOKUP(otazka5_1[[#This Row],[year]],'otazka5-3'!A:D,4,FALSE)</f>
        <v>#N/A</v>
      </c>
      <c r="I1266" s="11" t="e">
        <f>otazka5_1[[#This Row],[difference_food]]</f>
        <v>#N/A</v>
      </c>
      <c r="J1266" s="11" t="e">
        <f>otazka5_1[[#This Row],[difference_food]]-otazka5_1[[#This Row],[difference]]</f>
        <v>#N/A</v>
      </c>
    </row>
    <row r="1267" spans="1:10" hidden="1" x14ac:dyDescent="0.3">
      <c r="A1267">
        <v>2004</v>
      </c>
      <c r="B1267">
        <v>345426680405.58008</v>
      </c>
      <c r="C1267">
        <v>260361308</v>
      </c>
      <c r="D1267" t="str">
        <f>_xlfn.CONCAT(otazka5_1[[#This Row],[year]],otazka5_1[[#This Row],[region_in_world]])</f>
        <v>2004Western Africa</v>
      </c>
      <c r="E1267" t="s">
        <v>92</v>
      </c>
      <c r="F1267">
        <f>VLOOKUP(otazka5_1[[#This Row],[compare_value]],'otazka5-2'!B:C,2,FALSE)</f>
        <v>365456128475.11023</v>
      </c>
      <c r="G1267" s="6">
        <f>otazka5_1[[#This Row],[sum_GDP_prev_year]]/otazka5_1[[#This Row],[sum_GDP]]-1</f>
        <v>5.7984658411483148E-2</v>
      </c>
      <c r="H1267" s="6" t="e">
        <f>VLOOKUP(otazka5_1[[#This Row],[year]],'otazka5-3'!A:D,4,FALSE)</f>
        <v>#N/A</v>
      </c>
      <c r="I1267" s="11" t="e">
        <f>otazka5_1[[#This Row],[difference_food]]</f>
        <v>#N/A</v>
      </c>
      <c r="J1267" s="11" t="e">
        <f>otazka5_1[[#This Row],[difference_food]]-otazka5_1[[#This Row],[difference]]</f>
        <v>#N/A</v>
      </c>
    </row>
    <row r="1268" spans="1:10" hidden="1" x14ac:dyDescent="0.3">
      <c r="A1268">
        <v>2005</v>
      </c>
      <c r="B1268">
        <v>365456128475.11023</v>
      </c>
      <c r="C1268">
        <v>267426284</v>
      </c>
      <c r="D1268" t="str">
        <f>_xlfn.CONCAT(otazka5_1[[#This Row],[year]],otazka5_1[[#This Row],[region_in_world]])</f>
        <v>2005Western Africa</v>
      </c>
      <c r="E1268" t="s">
        <v>92</v>
      </c>
      <c r="F1268">
        <f>VLOOKUP(otazka5_1[[#This Row],[compare_value]],'otazka5-2'!B:C,2,FALSE)</f>
        <v>385946787670.08502</v>
      </c>
      <c r="G1268" s="6">
        <f>otazka5_1[[#This Row],[sum_GDP_prev_year]]/otazka5_1[[#This Row],[sum_GDP]]-1</f>
        <v>5.6068725076450221E-2</v>
      </c>
      <c r="H1268" s="6" t="e">
        <f>VLOOKUP(otazka5_1[[#This Row],[year]],'otazka5-3'!A:D,4,FALSE)</f>
        <v>#N/A</v>
      </c>
      <c r="I1268" s="11" t="e">
        <f>otazka5_1[[#This Row],[difference_food]]</f>
        <v>#N/A</v>
      </c>
      <c r="J1268" s="11" t="e">
        <f>otazka5_1[[#This Row],[difference_food]]-otazka5_1[[#This Row],[difference]]</f>
        <v>#N/A</v>
      </c>
    </row>
    <row r="1269" spans="1:10" x14ac:dyDescent="0.3">
      <c r="A1269">
        <v>2006</v>
      </c>
      <c r="B1269">
        <v>385946787670.08502</v>
      </c>
      <c r="C1269">
        <v>274757648</v>
      </c>
      <c r="D1269" t="str">
        <f>_xlfn.CONCAT(otazka5_1[[#This Row],[year]],otazka5_1[[#This Row],[region_in_world]])</f>
        <v>2006Western Africa</v>
      </c>
      <c r="E1269" t="s">
        <v>92</v>
      </c>
      <c r="F1269">
        <f>VLOOKUP(otazka5_1[[#This Row],[compare_value]],'otazka5-2'!B:C,2,FALSE)</f>
        <v>407753373045.08441</v>
      </c>
      <c r="G1269" s="6">
        <f>otazka5_1[[#This Row],[sum_GDP_prev_year]]/otazka5_1[[#This Row],[sum_GDP]]-1</f>
        <v>5.6501533557626216E-2</v>
      </c>
      <c r="H1269" s="6">
        <f>VLOOKUP(otazka5_1[[#This Row],[year]],'otazka5-3'!A:D,4,FALSE)</f>
        <v>6.4814251988916327E-2</v>
      </c>
      <c r="I1269" s="11">
        <f>otazka5_1[[#This Row],[difference_food]]</f>
        <v>6.4814251988916327E-2</v>
      </c>
      <c r="J1269" s="11">
        <f>otazka5_1[[#This Row],[difference_food]]-otazka5_1[[#This Row],[difference]]</f>
        <v>8.3127184312901115E-3</v>
      </c>
    </row>
    <row r="1270" spans="1:10" x14ac:dyDescent="0.3">
      <c r="A1270">
        <v>2007</v>
      </c>
      <c r="B1270">
        <v>407753373045.08441</v>
      </c>
      <c r="C1270">
        <v>282349897</v>
      </c>
      <c r="D1270" t="str">
        <f>_xlfn.CONCAT(otazka5_1[[#This Row],[year]],otazka5_1[[#This Row],[region_in_world]])</f>
        <v>2007Western Africa</v>
      </c>
      <c r="E1270" t="s">
        <v>92</v>
      </c>
      <c r="F1270">
        <f>VLOOKUP(otazka5_1[[#This Row],[compare_value]],'otazka5-2'!B:C,2,FALSE)</f>
        <v>433475965151.36218</v>
      </c>
      <c r="G1270" s="6">
        <f>otazka5_1[[#This Row],[sum_GDP_prev_year]]/otazka5_1[[#This Row],[sum_GDP]]-1</f>
        <v>6.3083701587022034E-2</v>
      </c>
      <c r="H1270" s="6">
        <f>VLOOKUP(otazka5_1[[#This Row],[year]],'otazka5-3'!A:D,4,FALSE)</f>
        <v>6.9690608567981593E-2</v>
      </c>
      <c r="I1270" s="11">
        <f>otazka5_1[[#This Row],[difference_food]]</f>
        <v>6.9690608567981593E-2</v>
      </c>
      <c r="J1270" s="11">
        <f>otazka5_1[[#This Row],[difference_food]]-otazka5_1[[#This Row],[difference]]</f>
        <v>6.6069069809595593E-3</v>
      </c>
    </row>
    <row r="1271" spans="1:10" x14ac:dyDescent="0.3">
      <c r="A1271">
        <v>2008</v>
      </c>
      <c r="B1271">
        <v>433475965151.36218</v>
      </c>
      <c r="C1271">
        <v>290190989</v>
      </c>
      <c r="D1271" t="str">
        <f>_xlfn.CONCAT(otazka5_1[[#This Row],[year]],otazka5_1[[#This Row],[region_in_world]])</f>
        <v>2008Western Africa</v>
      </c>
      <c r="E1271" t="s">
        <v>92</v>
      </c>
      <c r="F1271">
        <f>VLOOKUP(otazka5_1[[#This Row],[compare_value]],'otazka5-2'!B:C,2,FALSE)</f>
        <v>462410308073.56879</v>
      </c>
      <c r="G1271" s="6">
        <f>otazka5_1[[#This Row],[sum_GDP_prev_year]]/otazka5_1[[#This Row],[sum_GDP]]-1</f>
        <v>6.6749589938863707E-2</v>
      </c>
      <c r="H1271" s="6">
        <f>VLOOKUP(otazka5_1[[#This Row],[year]],'otazka5-3'!A:D,4,FALSE)</f>
        <v>-6.6104853658739415E-2</v>
      </c>
      <c r="I1271" s="11">
        <f>otazka5_1[[#This Row],[difference_food]]</f>
        <v>-6.6104853658739415E-2</v>
      </c>
      <c r="J1271" s="11">
        <f>otazka5_1[[#This Row],[difference_food]]-otazka5_1[[#This Row],[difference]]</f>
        <v>-0.13285444359760312</v>
      </c>
    </row>
    <row r="1272" spans="1:10" x14ac:dyDescent="0.3">
      <c r="A1272">
        <v>2009</v>
      </c>
      <c r="B1272">
        <v>462410308073.56879</v>
      </c>
      <c r="C1272">
        <v>298260269</v>
      </c>
      <c r="D1272" t="str">
        <f>_xlfn.CONCAT(otazka5_1[[#This Row],[year]],otazka5_1[[#This Row],[region_in_world]])</f>
        <v>2009Western Africa</v>
      </c>
      <c r="E1272" t="s">
        <v>92</v>
      </c>
      <c r="F1272">
        <f>VLOOKUP(otazka5_1[[#This Row],[compare_value]],'otazka5-2'!B:C,2,FALSE)</f>
        <v>495750322773.15747</v>
      </c>
      <c r="G1272" s="6">
        <f>otazka5_1[[#This Row],[sum_GDP_prev_year]]/otazka5_1[[#This Row],[sum_GDP]]-1</f>
        <v>7.210050061056239E-2</v>
      </c>
      <c r="H1272" s="6">
        <f>VLOOKUP(otazka5_1[[#This Row],[year]],'otazka5-3'!A:D,4,FALSE)</f>
        <v>8.65414159438882E-3</v>
      </c>
      <c r="I1272" s="11">
        <f>otazka5_1[[#This Row],[difference_food]]</f>
        <v>8.65414159438882E-3</v>
      </c>
      <c r="J1272" s="11">
        <f>otazka5_1[[#This Row],[difference_food]]-otazka5_1[[#This Row],[difference]]</f>
        <v>-6.344635901617357E-2</v>
      </c>
    </row>
    <row r="1273" spans="1:10" x14ac:dyDescent="0.3">
      <c r="A1273">
        <v>2010</v>
      </c>
      <c r="B1273">
        <v>495750322773.15747</v>
      </c>
      <c r="C1273">
        <v>306542583</v>
      </c>
      <c r="D1273" t="str">
        <f>_xlfn.CONCAT(otazka5_1[[#This Row],[year]],otazka5_1[[#This Row],[region_in_world]])</f>
        <v>2010Western Africa</v>
      </c>
      <c r="E1273" t="s">
        <v>92</v>
      </c>
      <c r="F1273">
        <f>VLOOKUP(otazka5_1[[#This Row],[compare_value]],'otazka5-2'!B:C,2,FALSE)</f>
        <v>521170725477.33691</v>
      </c>
      <c r="G1273" s="6">
        <f>otazka5_1[[#This Row],[sum_GDP_prev_year]]/otazka5_1[[#This Row],[sum_GDP]]-1</f>
        <v>5.127662360758789E-2</v>
      </c>
      <c r="H1273" s="6">
        <f>VLOOKUP(otazka5_1[[#This Row],[year]],'otazka5-3'!A:D,4,FALSE)</f>
        <v>1.7649010596465953E-2</v>
      </c>
      <c r="I1273" s="11">
        <f>otazka5_1[[#This Row],[difference_food]]</f>
        <v>1.7649010596465953E-2</v>
      </c>
      <c r="J1273" s="11">
        <f>otazka5_1[[#This Row],[difference_food]]-otazka5_1[[#This Row],[difference]]</f>
        <v>-3.3627613011121937E-2</v>
      </c>
    </row>
    <row r="1274" spans="1:10" x14ac:dyDescent="0.3">
      <c r="A1274">
        <v>2011</v>
      </c>
      <c r="B1274">
        <v>521170725477.33691</v>
      </c>
      <c r="C1274">
        <v>315034232</v>
      </c>
      <c r="D1274" t="str">
        <f>_xlfn.CONCAT(otazka5_1[[#This Row],[year]],otazka5_1[[#This Row],[region_in_world]])</f>
        <v>2011Western Africa</v>
      </c>
      <c r="E1274" t="s">
        <v>92</v>
      </c>
      <c r="F1274">
        <f>VLOOKUP(otazka5_1[[#This Row],[compare_value]],'otazka5-2'!B:C,2,FALSE)</f>
        <v>547388126852.86957</v>
      </c>
      <c r="G1274" s="6">
        <f>otazka5_1[[#This Row],[sum_GDP_prev_year]]/otazka5_1[[#This Row],[sum_GDP]]-1</f>
        <v>5.0304823532673071E-2</v>
      </c>
      <c r="H1274" s="6">
        <f>VLOOKUP(otazka5_1[[#This Row],[year]],'otazka5-3'!A:D,4,FALSE)</f>
        <v>0.13767871884343497</v>
      </c>
      <c r="I1274" s="11">
        <f>otazka5_1[[#This Row],[difference_food]]</f>
        <v>0.13767871884343497</v>
      </c>
      <c r="J1274" s="11">
        <f>otazka5_1[[#This Row],[difference_food]]-otazka5_1[[#This Row],[difference]]</f>
        <v>8.7373895310761895E-2</v>
      </c>
    </row>
    <row r="1275" spans="1:10" x14ac:dyDescent="0.3">
      <c r="A1275">
        <v>2012</v>
      </c>
      <c r="B1275">
        <v>547388126852.86957</v>
      </c>
      <c r="C1275">
        <v>323740285</v>
      </c>
      <c r="D1275" t="str">
        <f>_xlfn.CONCAT(otazka5_1[[#This Row],[year]],otazka5_1[[#This Row],[region_in_world]])</f>
        <v>2012Western Africa</v>
      </c>
      <c r="E1275" t="s">
        <v>92</v>
      </c>
      <c r="F1275">
        <f>VLOOKUP(otazka5_1[[#This Row],[compare_value]],'otazka5-2'!B:C,2,FALSE)</f>
        <v>583396402582.61938</v>
      </c>
      <c r="G1275" s="6">
        <f>otazka5_1[[#This Row],[sum_GDP_prev_year]]/otazka5_1[[#This Row],[sum_GDP]]-1</f>
        <v>6.5781981675003154E-2</v>
      </c>
      <c r="H1275" s="6">
        <f>VLOOKUP(otazka5_1[[#This Row],[year]],'otazka5-3'!A:D,4,FALSE)</f>
        <v>1.4444120421939211E-2</v>
      </c>
      <c r="I1275" s="11">
        <f>otazka5_1[[#This Row],[difference_food]]</f>
        <v>1.4444120421939211E-2</v>
      </c>
      <c r="J1275" s="11">
        <f>otazka5_1[[#This Row],[difference_food]]-otazka5_1[[#This Row],[difference]]</f>
        <v>-5.1337861253063943E-2</v>
      </c>
    </row>
    <row r="1276" spans="1:10" x14ac:dyDescent="0.3">
      <c r="A1276">
        <v>2013</v>
      </c>
      <c r="B1276">
        <v>583396402582.61938</v>
      </c>
      <c r="C1276">
        <v>332664239</v>
      </c>
      <c r="D1276" t="str">
        <f>_xlfn.CONCAT(otazka5_1[[#This Row],[year]],otazka5_1[[#This Row],[region_in_world]])</f>
        <v>2013Western Africa</v>
      </c>
      <c r="E1276" t="s">
        <v>92</v>
      </c>
      <c r="F1276">
        <f>VLOOKUP(otazka5_1[[#This Row],[compare_value]],'otazka5-2'!B:C,2,FALSE)</f>
        <v>618568973947.04053</v>
      </c>
      <c r="G1276" s="6">
        <f>otazka5_1[[#This Row],[sum_GDP_prev_year]]/otazka5_1[[#This Row],[sum_GDP]]-1</f>
        <v>6.0289318221224519E-2</v>
      </c>
      <c r="H1276" s="6">
        <f>VLOOKUP(otazka5_1[[#This Row],[year]],'otazka5-3'!A:D,4,FALSE)</f>
        <v>9.2990573663269682E-3</v>
      </c>
      <c r="I1276" s="11">
        <f>otazka5_1[[#This Row],[difference_food]]</f>
        <v>9.2990573663269682E-3</v>
      </c>
      <c r="J1276" s="11">
        <f>otazka5_1[[#This Row],[difference_food]]-otazka5_1[[#This Row],[difference]]</f>
        <v>-5.0990260854897551E-2</v>
      </c>
    </row>
    <row r="1277" spans="1:10" x14ac:dyDescent="0.3">
      <c r="A1277">
        <v>2014</v>
      </c>
      <c r="B1277">
        <v>618568973947.04053</v>
      </c>
      <c r="C1277">
        <v>341812078</v>
      </c>
      <c r="D1277" t="str">
        <f>_xlfn.CONCAT(otazka5_1[[#This Row],[year]],otazka5_1[[#This Row],[region_in_world]])</f>
        <v>2014Western Africa</v>
      </c>
      <c r="E1277" t="s">
        <v>92</v>
      </c>
      <c r="F1277">
        <f>VLOOKUP(otazka5_1[[#This Row],[compare_value]],'otazka5-2'!B:C,2,FALSE)</f>
        <v>637488418428.28113</v>
      </c>
      <c r="G1277" s="6">
        <f>otazka5_1[[#This Row],[sum_GDP_prev_year]]/otazka5_1[[#This Row],[sum_GDP]]-1</f>
        <v>3.0585828384694258E-2</v>
      </c>
      <c r="H1277" s="6">
        <f>VLOOKUP(otazka5_1[[#This Row],[year]],'otazka5-3'!A:D,4,FALSE)</f>
        <v>-2.2781240624816346E-2</v>
      </c>
      <c r="I1277" s="11">
        <f>otazka5_1[[#This Row],[difference_food]]</f>
        <v>-2.2781240624816346E-2</v>
      </c>
      <c r="J1277" s="11">
        <f>otazka5_1[[#This Row],[difference_food]]-otazka5_1[[#This Row],[difference]]</f>
        <v>-5.3367069009510604E-2</v>
      </c>
    </row>
    <row r="1278" spans="1:10" x14ac:dyDescent="0.3">
      <c r="A1278">
        <v>2015</v>
      </c>
      <c r="B1278">
        <v>637488418428.28113</v>
      </c>
      <c r="C1278">
        <v>351187035</v>
      </c>
      <c r="D1278" t="str">
        <f>_xlfn.CONCAT(otazka5_1[[#This Row],[year]],otazka5_1[[#This Row],[region_in_world]])</f>
        <v>2015Western Africa</v>
      </c>
      <c r="E1278" t="s">
        <v>92</v>
      </c>
      <c r="F1278">
        <f>VLOOKUP(otazka5_1[[#This Row],[compare_value]],'otazka5-2'!B:C,2,FALSE)</f>
        <v>639276917244.79895</v>
      </c>
      <c r="G1278" s="6">
        <f>otazka5_1[[#This Row],[sum_GDP_prev_year]]/otazka5_1[[#This Row],[sum_GDP]]-1</f>
        <v>2.8055393083490365E-3</v>
      </c>
      <c r="H1278" s="6">
        <f>VLOOKUP(otazka5_1[[#This Row],[year]],'otazka5-3'!A:D,4,FALSE)</f>
        <v>-2.29841469308254E-2</v>
      </c>
      <c r="I1278" s="11">
        <f>otazka5_1[[#This Row],[difference_food]]</f>
        <v>-2.29841469308254E-2</v>
      </c>
      <c r="J1278" s="11">
        <f>otazka5_1[[#This Row],[difference_food]]-otazka5_1[[#This Row],[difference]]</f>
        <v>-2.5789686239174436E-2</v>
      </c>
    </row>
    <row r="1279" spans="1:10" x14ac:dyDescent="0.3">
      <c r="A1279">
        <v>2016</v>
      </c>
      <c r="B1279">
        <v>639276917244.79895</v>
      </c>
      <c r="C1279">
        <v>360790210</v>
      </c>
      <c r="D1279" t="str">
        <f>_xlfn.CONCAT(otazka5_1[[#This Row],[year]],otazka5_1[[#This Row],[region_in_world]])</f>
        <v>2016Western Africa</v>
      </c>
      <c r="E1279" t="s">
        <v>92</v>
      </c>
      <c r="F1279">
        <f>VLOOKUP(otazka5_1[[#This Row],[compare_value]],'otazka5-2'!B:C,2,FALSE)</f>
        <v>655583698519.62109</v>
      </c>
      <c r="G1279" s="6">
        <f>otazka5_1[[#This Row],[sum_GDP_prev_year]]/otazka5_1[[#This Row],[sum_GDP]]-1</f>
        <v>2.5508165295725416E-2</v>
      </c>
      <c r="H1279" s="6">
        <f>VLOOKUP(otazka5_1[[#This Row],[year]],'otazka5-3'!A:D,4,FALSE)</f>
        <v>0.1264461416755307</v>
      </c>
      <c r="I1279" s="11">
        <f>otazka5_1[[#This Row],[difference_food]]</f>
        <v>0.1264461416755307</v>
      </c>
      <c r="J1279" s="11">
        <f>otazka5_1[[#This Row],[difference_food]]-otazka5_1[[#This Row],[difference]]</f>
        <v>0.10093797637980528</v>
      </c>
    </row>
    <row r="1280" spans="1:10" x14ac:dyDescent="0.3">
      <c r="A1280">
        <v>2017</v>
      </c>
      <c r="B1280">
        <v>655583698519.62109</v>
      </c>
      <c r="C1280">
        <v>370616056</v>
      </c>
      <c r="D1280" t="str">
        <f>_xlfn.CONCAT(otazka5_1[[#This Row],[year]],otazka5_1[[#This Row],[region_in_world]])</f>
        <v>2017Western Africa</v>
      </c>
      <c r="E1280" t="s">
        <v>92</v>
      </c>
      <c r="F1280">
        <f>VLOOKUP(otazka5_1[[#This Row],[compare_value]],'otazka5-2'!B:C,2,FALSE)</f>
        <v>676357346035.38464</v>
      </c>
      <c r="G1280" s="6">
        <f>otazka5_1[[#This Row],[sum_GDP_prev_year]]/otazka5_1[[#This Row],[sum_GDP]]-1</f>
        <v>3.1687254522454911E-2</v>
      </c>
      <c r="H1280" s="6">
        <f>VLOOKUP(otazka5_1[[#This Row],[year]],'otazka5-3'!A:D,4,FALSE)</f>
        <v>2.5880996588368621E-2</v>
      </c>
      <c r="I1280" s="11">
        <f>otazka5_1[[#This Row],[difference_food]]</f>
        <v>2.5880996588368621E-2</v>
      </c>
      <c r="J1280" s="11">
        <f>otazka5_1[[#This Row],[difference_food]]-otazka5_1[[#This Row],[difference]]</f>
        <v>-5.8062579340862897E-3</v>
      </c>
    </row>
    <row r="1281" spans="1:10" hidden="1" x14ac:dyDescent="0.3">
      <c r="A1281">
        <v>2018</v>
      </c>
      <c r="B1281">
        <v>676357346035.38464</v>
      </c>
      <c r="C1281">
        <v>380652650</v>
      </c>
      <c r="D1281" t="str">
        <f>_xlfn.CONCAT(otazka5_1[[#This Row],[year]],otazka5_1[[#This Row],[region_in_world]])</f>
        <v>2018Western Africa</v>
      </c>
      <c r="E1281" t="s">
        <v>92</v>
      </c>
      <c r="F1281">
        <f>VLOOKUP(otazka5_1[[#This Row],[compare_value]],'otazka5-2'!B:C,2,FALSE)</f>
        <v>698783881226.05664</v>
      </c>
      <c r="G1281" s="6">
        <f>otazka5_1[[#This Row],[sum_GDP_prev_year]]/otazka5_1[[#This Row],[sum_GDP]]-1</f>
        <v>3.3157820081544109E-2</v>
      </c>
      <c r="H1281" s="6" t="e">
        <f>VLOOKUP(otazka5_1[[#This Row],[year]],'otazka5-3'!A:D,4,FALSE)</f>
        <v>#N/A</v>
      </c>
      <c r="I1281" s="11" t="e">
        <f>otazka5_1[[#This Row],[difference_food]]</f>
        <v>#N/A</v>
      </c>
      <c r="J1281" s="11" t="e">
        <f>otazka5_1[[#This Row],[difference_food]]-otazka5_1[[#This Row],[difference]]</f>
        <v>#N/A</v>
      </c>
    </row>
    <row r="1282" spans="1:10" hidden="1" x14ac:dyDescent="0.3">
      <c r="A1282">
        <v>2019</v>
      </c>
      <c r="B1282">
        <v>698783881226.05664</v>
      </c>
      <c r="C1282">
        <v>390884150</v>
      </c>
      <c r="D1282" t="str">
        <f>_xlfn.CONCAT(otazka5_1[[#This Row],[year]],otazka5_1[[#This Row],[region_in_world]])</f>
        <v>2019Western Africa</v>
      </c>
      <c r="E1282" t="s">
        <v>92</v>
      </c>
      <c r="F1282">
        <f>VLOOKUP(otazka5_1[[#This Row],[compare_value]],'otazka5-2'!B:C,2,FALSE)</f>
        <v>692953003606.73035</v>
      </c>
      <c r="G1282" s="6">
        <f>otazka5_1[[#This Row],[sum_GDP_prev_year]]/otazka5_1[[#This Row],[sum_GDP]]-1</f>
        <v>-8.3443218654324358E-3</v>
      </c>
      <c r="H1282" s="6" t="e">
        <f>VLOOKUP(otazka5_1[[#This Row],[year]],'otazka5-3'!A:D,4,FALSE)</f>
        <v>#N/A</v>
      </c>
      <c r="I1282" s="11" t="e">
        <f>otazka5_1[[#This Row],[difference_food]]</f>
        <v>#N/A</v>
      </c>
      <c r="J1282" s="11" t="e">
        <f>otazka5_1[[#This Row],[difference_food]]-otazka5_1[[#This Row],[difference]]</f>
        <v>#N/A</v>
      </c>
    </row>
    <row r="1283" spans="1:10" hidden="1" x14ac:dyDescent="0.3">
      <c r="A1283">
        <v>2020</v>
      </c>
      <c r="B1283">
        <v>692953003606.73035</v>
      </c>
      <c r="C1283">
        <v>401299196</v>
      </c>
      <c r="D1283" t="str">
        <f>_xlfn.CONCAT(otazka5_1[[#This Row],[year]],otazka5_1[[#This Row],[region_in_world]])</f>
        <v>2020Western Africa</v>
      </c>
      <c r="E1283" t="s">
        <v>92</v>
      </c>
      <c r="F1283" t="e">
        <f>VLOOKUP(otazka5_1[[#This Row],[compare_value]],'otazka5-2'!B:C,2,FALSE)</f>
        <v>#N/A</v>
      </c>
      <c r="G1283" s="6" t="e">
        <f>otazka5_1[[#This Row],[sum_GDP_prev_year]]/otazka5_1[[#This Row],[sum_GDP]]-1</f>
        <v>#N/A</v>
      </c>
      <c r="H1283" s="6" t="e">
        <f>VLOOKUP(otazka5_1[[#This Row],[year]],'otazka5-3'!A:D,4,FALSE)</f>
        <v>#N/A</v>
      </c>
      <c r="I1283" s="11" t="e">
        <f>otazka5_1[[#This Row],[difference_food]]</f>
        <v>#N/A</v>
      </c>
      <c r="J1283" s="11" t="e">
        <f>otazka5_1[[#This Row],[difference_food]]-otazka5_1[[#This Row],[difference]]</f>
        <v>#N/A</v>
      </c>
    </row>
    <row r="1284" spans="1:10" hidden="1" x14ac:dyDescent="0.3">
      <c r="A1284">
        <v>1960</v>
      </c>
      <c r="B1284">
        <v>1002881112313.1655</v>
      </c>
      <c r="C1284">
        <v>74623317</v>
      </c>
      <c r="D1284" t="str">
        <f>_xlfn.CONCAT(otazka5_1[[#This Row],[year]],otazka5_1[[#This Row],[region_in_world]])</f>
        <v>1960Western Europe</v>
      </c>
      <c r="E1284" t="s">
        <v>93</v>
      </c>
      <c r="F1284">
        <f>VLOOKUP(otazka5_1[[#This Row],[compare_value]],'otazka5-2'!B:C,2,FALSE)</f>
        <v>1044412440201.5912</v>
      </c>
      <c r="G1284" s="6">
        <f>otazka5_1[[#This Row],[sum_GDP_prev_year]]/otazka5_1[[#This Row],[sum_GDP]]-1</f>
        <v>4.1412015221458098E-2</v>
      </c>
      <c r="H1284" s="6" t="e">
        <f>VLOOKUP(otazka5_1[[#This Row],[year]],'otazka5-3'!A:D,4,FALSE)</f>
        <v>#N/A</v>
      </c>
      <c r="I1284" s="11" t="e">
        <f>otazka5_1[[#This Row],[difference_food]]</f>
        <v>#N/A</v>
      </c>
      <c r="J1284" s="11" t="e">
        <f>otazka5_1[[#This Row],[difference_food]]-otazka5_1[[#This Row],[difference]]</f>
        <v>#N/A</v>
      </c>
    </row>
    <row r="1285" spans="1:10" hidden="1" x14ac:dyDescent="0.3">
      <c r="A1285">
        <v>1961</v>
      </c>
      <c r="B1285">
        <v>1044412440201.5912</v>
      </c>
      <c r="C1285">
        <v>75466330</v>
      </c>
      <c r="D1285" t="str">
        <f>_xlfn.CONCAT(otazka5_1[[#This Row],[year]],otazka5_1[[#This Row],[region_in_world]])</f>
        <v>1961Western Europe</v>
      </c>
      <c r="E1285" t="s">
        <v>93</v>
      </c>
      <c r="F1285">
        <f>VLOOKUP(otazka5_1[[#This Row],[compare_value]],'otazka5-2'!B:C,2,FALSE)</f>
        <v>1109288719401.7664</v>
      </c>
      <c r="G1285" s="6">
        <f>otazka5_1[[#This Row],[sum_GDP_prev_year]]/otazka5_1[[#This Row],[sum_GDP]]-1</f>
        <v>6.2117489894751632E-2</v>
      </c>
      <c r="H1285" s="6" t="e">
        <f>VLOOKUP(otazka5_1[[#This Row],[year]],'otazka5-3'!A:D,4,FALSE)</f>
        <v>#N/A</v>
      </c>
      <c r="I1285" s="11" t="e">
        <f>otazka5_1[[#This Row],[difference_food]]</f>
        <v>#N/A</v>
      </c>
      <c r="J1285" s="11" t="e">
        <f>otazka5_1[[#This Row],[difference_food]]-otazka5_1[[#This Row],[difference]]</f>
        <v>#N/A</v>
      </c>
    </row>
    <row r="1286" spans="1:10" hidden="1" x14ac:dyDescent="0.3">
      <c r="A1286">
        <v>1962</v>
      </c>
      <c r="B1286">
        <v>1109288719401.7664</v>
      </c>
      <c r="C1286">
        <v>76381760</v>
      </c>
      <c r="D1286" t="str">
        <f>_xlfn.CONCAT(otazka5_1[[#This Row],[year]],otazka5_1[[#This Row],[region_in_world]])</f>
        <v>1962Western Europe</v>
      </c>
      <c r="E1286" t="s">
        <v>93</v>
      </c>
      <c r="F1286">
        <f>VLOOKUP(otazka5_1[[#This Row],[compare_value]],'otazka5-2'!B:C,2,FALSE)</f>
        <v>1168353288185.6411</v>
      </c>
      <c r="G1286" s="6">
        <f>otazka5_1[[#This Row],[sum_GDP_prev_year]]/otazka5_1[[#This Row],[sum_GDP]]-1</f>
        <v>5.3245442553249811E-2</v>
      </c>
      <c r="H1286" s="6" t="e">
        <f>VLOOKUP(otazka5_1[[#This Row],[year]],'otazka5-3'!A:D,4,FALSE)</f>
        <v>#N/A</v>
      </c>
      <c r="I1286" s="11" t="e">
        <f>otazka5_1[[#This Row],[difference_food]]</f>
        <v>#N/A</v>
      </c>
      <c r="J1286" s="11" t="e">
        <f>otazka5_1[[#This Row],[difference_food]]-otazka5_1[[#This Row],[difference]]</f>
        <v>#N/A</v>
      </c>
    </row>
    <row r="1287" spans="1:10" hidden="1" x14ac:dyDescent="0.3">
      <c r="A1287">
        <v>1963</v>
      </c>
      <c r="B1287">
        <v>1168353288185.6411</v>
      </c>
      <c r="C1287">
        <v>77338271</v>
      </c>
      <c r="D1287" t="str">
        <f>_xlfn.CONCAT(otazka5_1[[#This Row],[year]],otazka5_1[[#This Row],[region_in_world]])</f>
        <v>1963Western Europe</v>
      </c>
      <c r="E1287" t="s">
        <v>93</v>
      </c>
      <c r="F1287">
        <f>VLOOKUP(otazka5_1[[#This Row],[compare_value]],'otazka5-2'!B:C,2,FALSE)</f>
        <v>1249452486984.303</v>
      </c>
      <c r="G1287" s="6">
        <f>otazka5_1[[#This Row],[sum_GDP_prev_year]]/otazka5_1[[#This Row],[sum_GDP]]-1</f>
        <v>6.9413249929396237E-2</v>
      </c>
      <c r="H1287" s="6" t="e">
        <f>VLOOKUP(otazka5_1[[#This Row],[year]],'otazka5-3'!A:D,4,FALSE)</f>
        <v>#N/A</v>
      </c>
      <c r="I1287" s="11" t="e">
        <f>otazka5_1[[#This Row],[difference_food]]</f>
        <v>#N/A</v>
      </c>
      <c r="J1287" s="11" t="e">
        <f>otazka5_1[[#This Row],[difference_food]]-otazka5_1[[#This Row],[difference]]</f>
        <v>#N/A</v>
      </c>
    </row>
    <row r="1288" spans="1:10" hidden="1" x14ac:dyDescent="0.3">
      <c r="A1288">
        <v>1964</v>
      </c>
      <c r="B1288">
        <v>1249452486984.303</v>
      </c>
      <c r="C1288">
        <v>78287369</v>
      </c>
      <c r="D1288" t="str">
        <f>_xlfn.CONCAT(otazka5_1[[#This Row],[year]],otazka5_1[[#This Row],[region_in_world]])</f>
        <v>1964Western Europe</v>
      </c>
      <c r="E1288" t="s">
        <v>93</v>
      </c>
      <c r="F1288">
        <f>VLOOKUP(otazka5_1[[#This Row],[compare_value]],'otazka5-2'!B:C,2,FALSE)</f>
        <v>1314768172656.9124</v>
      </c>
      <c r="G1288" s="6">
        <f>otazka5_1[[#This Row],[sum_GDP_prev_year]]/otazka5_1[[#This Row],[sum_GDP]]-1</f>
        <v>5.2275445727637315E-2</v>
      </c>
      <c r="H1288" s="6" t="e">
        <f>VLOOKUP(otazka5_1[[#This Row],[year]],'otazka5-3'!A:D,4,FALSE)</f>
        <v>#N/A</v>
      </c>
      <c r="I1288" s="11" t="e">
        <f>otazka5_1[[#This Row],[difference_food]]</f>
        <v>#N/A</v>
      </c>
      <c r="J1288" s="11" t="e">
        <f>otazka5_1[[#This Row],[difference_food]]-otazka5_1[[#This Row],[difference]]</f>
        <v>#N/A</v>
      </c>
    </row>
    <row r="1289" spans="1:10" hidden="1" x14ac:dyDescent="0.3">
      <c r="A1289">
        <v>1965</v>
      </c>
      <c r="B1289">
        <v>1314768172656.9124</v>
      </c>
      <c r="C1289">
        <v>79178807</v>
      </c>
      <c r="D1289" t="str">
        <f>_xlfn.CONCAT(otazka5_1[[#This Row],[year]],otazka5_1[[#This Row],[region_in_world]])</f>
        <v>1965Western Europe</v>
      </c>
      <c r="E1289" t="s">
        <v>93</v>
      </c>
      <c r="F1289">
        <f>VLOOKUP(otazka5_1[[#This Row],[compare_value]],'otazka5-2'!B:C,2,FALSE)</f>
        <v>1374480070631.0161</v>
      </c>
      <c r="G1289" s="6">
        <f>otazka5_1[[#This Row],[sum_GDP_prev_year]]/otazka5_1[[#This Row],[sum_GDP]]-1</f>
        <v>4.5416294078245434E-2</v>
      </c>
      <c r="H1289" s="6" t="e">
        <f>VLOOKUP(otazka5_1[[#This Row],[year]],'otazka5-3'!A:D,4,FALSE)</f>
        <v>#N/A</v>
      </c>
      <c r="I1289" s="11" t="e">
        <f>otazka5_1[[#This Row],[difference_food]]</f>
        <v>#N/A</v>
      </c>
      <c r="J1289" s="11" t="e">
        <f>otazka5_1[[#This Row],[difference_food]]-otazka5_1[[#This Row],[difference]]</f>
        <v>#N/A</v>
      </c>
    </row>
    <row r="1290" spans="1:10" hidden="1" x14ac:dyDescent="0.3">
      <c r="A1290">
        <v>1966</v>
      </c>
      <c r="B1290">
        <v>1374480070631.0161</v>
      </c>
      <c r="C1290">
        <v>79970287</v>
      </c>
      <c r="D1290" t="str">
        <f>_xlfn.CONCAT(otazka5_1[[#This Row],[year]],otazka5_1[[#This Row],[region_in_world]])</f>
        <v>1966Western Europe</v>
      </c>
      <c r="E1290" t="s">
        <v>93</v>
      </c>
      <c r="F1290">
        <f>VLOOKUP(otazka5_1[[#This Row],[compare_value]],'otazka5-2'!B:C,2,FALSE)</f>
        <v>1438599482803.3225</v>
      </c>
      <c r="G1290" s="6">
        <f>otazka5_1[[#This Row],[sum_GDP_prev_year]]/otazka5_1[[#This Row],[sum_GDP]]-1</f>
        <v>4.6649939524310069E-2</v>
      </c>
      <c r="H1290" s="6" t="e">
        <f>VLOOKUP(otazka5_1[[#This Row],[year]],'otazka5-3'!A:D,4,FALSE)</f>
        <v>#N/A</v>
      </c>
      <c r="I1290" s="11" t="e">
        <f>otazka5_1[[#This Row],[difference_food]]</f>
        <v>#N/A</v>
      </c>
      <c r="J1290" s="11" t="e">
        <f>otazka5_1[[#This Row],[difference_food]]-otazka5_1[[#This Row],[difference]]</f>
        <v>#N/A</v>
      </c>
    </row>
    <row r="1291" spans="1:10" hidden="1" x14ac:dyDescent="0.3">
      <c r="A1291">
        <v>1967</v>
      </c>
      <c r="B1291">
        <v>1438599482803.3225</v>
      </c>
      <c r="C1291">
        <v>80666973</v>
      </c>
      <c r="D1291" t="str">
        <f>_xlfn.CONCAT(otazka5_1[[#This Row],[year]],otazka5_1[[#This Row],[region_in_world]])</f>
        <v>1967Western Europe</v>
      </c>
      <c r="E1291" t="s">
        <v>93</v>
      </c>
      <c r="F1291">
        <f>VLOOKUP(otazka5_1[[#This Row],[compare_value]],'otazka5-2'!B:C,2,FALSE)</f>
        <v>1507795965710.7974</v>
      </c>
      <c r="G1291" s="6">
        <f>otazka5_1[[#This Row],[sum_GDP_prev_year]]/otazka5_1[[#This Row],[sum_GDP]]-1</f>
        <v>4.8099894191978576E-2</v>
      </c>
      <c r="H1291" s="6" t="e">
        <f>VLOOKUP(otazka5_1[[#This Row],[year]],'otazka5-3'!A:D,4,FALSE)</f>
        <v>#N/A</v>
      </c>
      <c r="I1291" s="11" t="e">
        <f>otazka5_1[[#This Row],[difference_food]]</f>
        <v>#N/A</v>
      </c>
      <c r="J1291" s="11" t="e">
        <f>otazka5_1[[#This Row],[difference_food]]-otazka5_1[[#This Row],[difference]]</f>
        <v>#N/A</v>
      </c>
    </row>
    <row r="1292" spans="1:10" hidden="1" x14ac:dyDescent="0.3">
      <c r="A1292">
        <v>1968</v>
      </c>
      <c r="B1292">
        <v>1507795965710.7974</v>
      </c>
      <c r="C1292">
        <v>81275237</v>
      </c>
      <c r="D1292" t="str">
        <f>_xlfn.CONCAT(otazka5_1[[#This Row],[year]],otazka5_1[[#This Row],[region_in_world]])</f>
        <v>1968Western Europe</v>
      </c>
      <c r="E1292" t="s">
        <v>93</v>
      </c>
      <c r="F1292">
        <f>VLOOKUP(otazka5_1[[#This Row],[compare_value]],'otazka5-2'!B:C,2,FALSE)</f>
        <v>1611470842671.0784</v>
      </c>
      <c r="G1292" s="6">
        <f>otazka5_1[[#This Row],[sum_GDP_prev_year]]/otazka5_1[[#This Row],[sum_GDP]]-1</f>
        <v>6.8759221617499922E-2</v>
      </c>
      <c r="H1292" s="6" t="e">
        <f>VLOOKUP(otazka5_1[[#This Row],[year]],'otazka5-3'!A:D,4,FALSE)</f>
        <v>#N/A</v>
      </c>
      <c r="I1292" s="11" t="e">
        <f>otazka5_1[[#This Row],[difference_food]]</f>
        <v>#N/A</v>
      </c>
      <c r="J1292" s="11" t="e">
        <f>otazka5_1[[#This Row],[difference_food]]-otazka5_1[[#This Row],[difference]]</f>
        <v>#N/A</v>
      </c>
    </row>
    <row r="1293" spans="1:10" hidden="1" x14ac:dyDescent="0.3">
      <c r="A1293">
        <v>1969</v>
      </c>
      <c r="B1293">
        <v>1611470842671.0784</v>
      </c>
      <c r="C1293">
        <v>81864404</v>
      </c>
      <c r="D1293" t="str">
        <f>_xlfn.CONCAT(otazka5_1[[#This Row],[year]],otazka5_1[[#This Row],[region_in_world]])</f>
        <v>1969Western Europe</v>
      </c>
      <c r="E1293" t="s">
        <v>93</v>
      </c>
      <c r="F1293">
        <f>VLOOKUP(otazka5_1[[#This Row],[compare_value]],'otazka5-2'!B:C,2,FALSE)</f>
        <v>3251150654161.8325</v>
      </c>
      <c r="G1293" s="6">
        <f>otazka5_1[[#This Row],[sum_GDP_prev_year]]/otazka5_1[[#This Row],[sum_GDP]]-1</f>
        <v>1.0175051065602392</v>
      </c>
      <c r="H1293" s="6" t="e">
        <f>VLOOKUP(otazka5_1[[#This Row],[year]],'otazka5-3'!A:D,4,FALSE)</f>
        <v>#N/A</v>
      </c>
      <c r="I1293" s="11" t="e">
        <f>otazka5_1[[#This Row],[difference_food]]</f>
        <v>#N/A</v>
      </c>
      <c r="J1293" s="11" t="e">
        <f>otazka5_1[[#This Row],[difference_food]]-otazka5_1[[#This Row],[difference]]</f>
        <v>#N/A</v>
      </c>
    </row>
    <row r="1294" spans="1:10" hidden="1" x14ac:dyDescent="0.3">
      <c r="A1294">
        <v>1970</v>
      </c>
      <c r="B1294">
        <v>3251150654161.8325</v>
      </c>
      <c r="C1294">
        <v>160650855</v>
      </c>
      <c r="D1294" t="str">
        <f>_xlfn.CONCAT(otazka5_1[[#This Row],[year]],otazka5_1[[#This Row],[region_in_world]])</f>
        <v>1970Western Europe</v>
      </c>
      <c r="E1294" t="s">
        <v>93</v>
      </c>
      <c r="F1294">
        <f>VLOOKUP(otazka5_1[[#This Row],[compare_value]],'otazka5-2'!B:C,2,FALSE)</f>
        <v>3384008747794.1504</v>
      </c>
      <c r="G1294" s="6">
        <f>otazka5_1[[#This Row],[sum_GDP_prev_year]]/otazka5_1[[#This Row],[sum_GDP]]-1</f>
        <v>4.0864945296289035E-2</v>
      </c>
      <c r="H1294" s="6" t="e">
        <f>VLOOKUP(otazka5_1[[#This Row],[year]],'otazka5-3'!A:D,4,FALSE)</f>
        <v>#N/A</v>
      </c>
      <c r="I1294" s="11" t="e">
        <f>otazka5_1[[#This Row],[difference_food]]</f>
        <v>#N/A</v>
      </c>
      <c r="J1294" s="11" t="e">
        <f>otazka5_1[[#This Row],[difference_food]]-otazka5_1[[#This Row],[difference]]</f>
        <v>#N/A</v>
      </c>
    </row>
    <row r="1295" spans="1:10" hidden="1" x14ac:dyDescent="0.3">
      <c r="A1295">
        <v>1971</v>
      </c>
      <c r="B1295">
        <v>3384008747794.1504</v>
      </c>
      <c r="C1295">
        <v>161418445</v>
      </c>
      <c r="D1295" t="str">
        <f>_xlfn.CONCAT(otazka5_1[[#This Row],[year]],otazka5_1[[#This Row],[region_in_world]])</f>
        <v>1971Western Europe</v>
      </c>
      <c r="E1295" t="s">
        <v>93</v>
      </c>
      <c r="F1295">
        <f>VLOOKUP(otazka5_1[[#This Row],[compare_value]],'otazka5-2'!B:C,2,FALSE)</f>
        <v>3534490172447.0381</v>
      </c>
      <c r="G1295" s="6">
        <f>otazka5_1[[#This Row],[sum_GDP_prev_year]]/otazka5_1[[#This Row],[sum_GDP]]-1</f>
        <v>4.4468391150282338E-2</v>
      </c>
      <c r="H1295" s="6" t="e">
        <f>VLOOKUP(otazka5_1[[#This Row],[year]],'otazka5-3'!A:D,4,FALSE)</f>
        <v>#N/A</v>
      </c>
      <c r="I1295" s="11" t="e">
        <f>otazka5_1[[#This Row],[difference_food]]</f>
        <v>#N/A</v>
      </c>
      <c r="J1295" s="11" t="e">
        <f>otazka5_1[[#This Row],[difference_food]]-otazka5_1[[#This Row],[difference]]</f>
        <v>#N/A</v>
      </c>
    </row>
    <row r="1296" spans="1:10" hidden="1" x14ac:dyDescent="0.3">
      <c r="A1296">
        <v>1972</v>
      </c>
      <c r="B1296">
        <v>3534490172447.0381</v>
      </c>
      <c r="C1296">
        <v>162436161</v>
      </c>
      <c r="D1296" t="str">
        <f>_xlfn.CONCAT(otazka5_1[[#This Row],[year]],otazka5_1[[#This Row],[region_in_world]])</f>
        <v>1972Western Europe</v>
      </c>
      <c r="E1296" t="s">
        <v>93</v>
      </c>
      <c r="F1296">
        <f>VLOOKUP(otazka5_1[[#This Row],[compare_value]],'otazka5-2'!B:C,2,FALSE)</f>
        <v>3727634363383.1904</v>
      </c>
      <c r="G1296" s="6">
        <f>otazka5_1[[#This Row],[sum_GDP_prev_year]]/otazka5_1[[#This Row],[sum_GDP]]-1</f>
        <v>5.464555891024947E-2</v>
      </c>
      <c r="H1296" s="6" t="e">
        <f>VLOOKUP(otazka5_1[[#This Row],[year]],'otazka5-3'!A:D,4,FALSE)</f>
        <v>#N/A</v>
      </c>
      <c r="I1296" s="11" t="e">
        <f>otazka5_1[[#This Row],[difference_food]]</f>
        <v>#N/A</v>
      </c>
      <c r="J1296" s="11" t="e">
        <f>otazka5_1[[#This Row],[difference_food]]-otazka5_1[[#This Row],[difference]]</f>
        <v>#N/A</v>
      </c>
    </row>
    <row r="1297" spans="1:10" hidden="1" x14ac:dyDescent="0.3">
      <c r="A1297">
        <v>1973</v>
      </c>
      <c r="B1297">
        <v>3727634363383.1904</v>
      </c>
      <c r="C1297">
        <v>163286462</v>
      </c>
      <c r="D1297" t="str">
        <f>_xlfn.CONCAT(otazka5_1[[#This Row],[year]],otazka5_1[[#This Row],[region_in_world]])</f>
        <v>1973Western Europe</v>
      </c>
      <c r="E1297" t="s">
        <v>93</v>
      </c>
      <c r="F1297">
        <f>VLOOKUP(otazka5_1[[#This Row],[compare_value]],'otazka5-2'!B:C,2,FALSE)</f>
        <v>3825580281967.3999</v>
      </c>
      <c r="G1297" s="6">
        <f>otazka5_1[[#This Row],[sum_GDP_prev_year]]/otazka5_1[[#This Row],[sum_GDP]]-1</f>
        <v>2.6275623904087553E-2</v>
      </c>
      <c r="H1297" s="6" t="e">
        <f>VLOOKUP(otazka5_1[[#This Row],[year]],'otazka5-3'!A:D,4,FALSE)</f>
        <v>#N/A</v>
      </c>
      <c r="I1297" s="11" t="e">
        <f>otazka5_1[[#This Row],[difference_food]]</f>
        <v>#N/A</v>
      </c>
      <c r="J1297" s="11" t="e">
        <f>otazka5_1[[#This Row],[difference_food]]-otazka5_1[[#This Row],[difference]]</f>
        <v>#N/A</v>
      </c>
    </row>
    <row r="1298" spans="1:10" hidden="1" x14ac:dyDescent="0.3">
      <c r="A1298">
        <v>1974</v>
      </c>
      <c r="B1298">
        <v>3825580281967.3999</v>
      </c>
      <c r="C1298">
        <v>163856060</v>
      </c>
      <c r="D1298" t="str">
        <f>_xlfn.CONCAT(otazka5_1[[#This Row],[year]],otazka5_1[[#This Row],[region_in_world]])</f>
        <v>1974Western Europe</v>
      </c>
      <c r="E1298" t="s">
        <v>93</v>
      </c>
      <c r="F1298">
        <f>VLOOKUP(otazka5_1[[#This Row],[compare_value]],'otazka5-2'!B:C,2,FALSE)</f>
        <v>3791997328549.1201</v>
      </c>
      <c r="G1298" s="6">
        <f>otazka5_1[[#This Row],[sum_GDP_prev_year]]/otazka5_1[[#This Row],[sum_GDP]]-1</f>
        <v>-8.7785253328963586E-3</v>
      </c>
      <c r="H1298" s="6" t="e">
        <f>VLOOKUP(otazka5_1[[#This Row],[year]],'otazka5-3'!A:D,4,FALSE)</f>
        <v>#N/A</v>
      </c>
      <c r="I1298" s="11" t="e">
        <f>otazka5_1[[#This Row],[difference_food]]</f>
        <v>#N/A</v>
      </c>
      <c r="J1298" s="11" t="e">
        <f>otazka5_1[[#This Row],[difference_food]]-otazka5_1[[#This Row],[difference]]</f>
        <v>#N/A</v>
      </c>
    </row>
    <row r="1299" spans="1:10" hidden="1" x14ac:dyDescent="0.3">
      <c r="A1299">
        <v>1975</v>
      </c>
      <c r="B1299">
        <v>3791997328549.1201</v>
      </c>
      <c r="C1299">
        <v>164035035</v>
      </c>
      <c r="D1299" t="str">
        <f>_xlfn.CONCAT(otazka5_1[[#This Row],[year]],otazka5_1[[#This Row],[region_in_world]])</f>
        <v>1975Western Europe</v>
      </c>
      <c r="E1299" t="s">
        <v>93</v>
      </c>
      <c r="F1299">
        <f>VLOOKUP(otazka5_1[[#This Row],[compare_value]],'otazka5-2'!B:C,2,FALSE)</f>
        <v>3970970092867.2305</v>
      </c>
      <c r="G1299" s="6">
        <f>otazka5_1[[#This Row],[sum_GDP_prev_year]]/otazka5_1[[#This Row],[sum_GDP]]-1</f>
        <v>4.7197492195119262E-2</v>
      </c>
      <c r="H1299" s="6" t="e">
        <f>VLOOKUP(otazka5_1[[#This Row],[year]],'otazka5-3'!A:D,4,FALSE)</f>
        <v>#N/A</v>
      </c>
      <c r="I1299" s="11" t="e">
        <f>otazka5_1[[#This Row],[difference_food]]</f>
        <v>#N/A</v>
      </c>
      <c r="J1299" s="11" t="e">
        <f>otazka5_1[[#This Row],[difference_food]]-otazka5_1[[#This Row],[difference]]</f>
        <v>#N/A</v>
      </c>
    </row>
    <row r="1300" spans="1:10" hidden="1" x14ac:dyDescent="0.3">
      <c r="A1300">
        <v>1976</v>
      </c>
      <c r="B1300">
        <v>3970970092867.2305</v>
      </c>
      <c r="C1300">
        <v>164101026</v>
      </c>
      <c r="D1300" t="str">
        <f>_xlfn.CONCAT(otazka5_1[[#This Row],[year]],otazka5_1[[#This Row],[region_in_world]])</f>
        <v>1976Western Europe</v>
      </c>
      <c r="E1300" t="s">
        <v>93</v>
      </c>
      <c r="F1300">
        <f>VLOOKUP(otazka5_1[[#This Row],[compare_value]],'otazka5-2'!B:C,2,FALSE)</f>
        <v>4098562721534.5942</v>
      </c>
      <c r="G1300" s="6">
        <f>otazka5_1[[#This Row],[sum_GDP_prev_year]]/otazka5_1[[#This Row],[sum_GDP]]-1</f>
        <v>3.2131349691237654E-2</v>
      </c>
      <c r="H1300" s="6" t="e">
        <f>VLOOKUP(otazka5_1[[#This Row],[year]],'otazka5-3'!A:D,4,FALSE)</f>
        <v>#N/A</v>
      </c>
      <c r="I1300" s="11" t="e">
        <f>otazka5_1[[#This Row],[difference_food]]</f>
        <v>#N/A</v>
      </c>
      <c r="J1300" s="11" t="e">
        <f>otazka5_1[[#This Row],[difference_food]]-otazka5_1[[#This Row],[difference]]</f>
        <v>#N/A</v>
      </c>
    </row>
    <row r="1301" spans="1:10" hidden="1" x14ac:dyDescent="0.3">
      <c r="A1301">
        <v>1977</v>
      </c>
      <c r="B1301">
        <v>4098562721534.5942</v>
      </c>
      <c r="C1301">
        <v>164269665</v>
      </c>
      <c r="D1301" t="str">
        <f>_xlfn.CONCAT(otazka5_1[[#This Row],[year]],otazka5_1[[#This Row],[region_in_world]])</f>
        <v>1977Western Europe</v>
      </c>
      <c r="E1301" t="s">
        <v>93</v>
      </c>
      <c r="F1301">
        <f>VLOOKUP(otazka5_1[[#This Row],[compare_value]],'otazka5-2'!B:C,2,FALSE)</f>
        <v>4227267892076.8477</v>
      </c>
      <c r="G1301" s="6">
        <f>otazka5_1[[#This Row],[sum_GDP_prev_year]]/otazka5_1[[#This Row],[sum_GDP]]-1</f>
        <v>3.1402513341082461E-2</v>
      </c>
      <c r="H1301" s="6" t="e">
        <f>VLOOKUP(otazka5_1[[#This Row],[year]],'otazka5-3'!A:D,4,FALSE)</f>
        <v>#N/A</v>
      </c>
      <c r="I1301" s="11" t="e">
        <f>otazka5_1[[#This Row],[difference_food]]</f>
        <v>#N/A</v>
      </c>
      <c r="J1301" s="11" t="e">
        <f>otazka5_1[[#This Row],[difference_food]]-otazka5_1[[#This Row],[difference]]</f>
        <v>#N/A</v>
      </c>
    </row>
    <row r="1302" spans="1:10" hidden="1" x14ac:dyDescent="0.3">
      <c r="A1302">
        <v>1978</v>
      </c>
      <c r="B1302">
        <v>4227267892076.8477</v>
      </c>
      <c r="C1302">
        <v>164515322</v>
      </c>
      <c r="D1302" t="str">
        <f>_xlfn.CONCAT(otazka5_1[[#This Row],[year]],otazka5_1[[#This Row],[region_in_world]])</f>
        <v>1978Western Europe</v>
      </c>
      <c r="E1302" t="s">
        <v>93</v>
      </c>
      <c r="F1302">
        <f>VLOOKUP(otazka5_1[[#This Row],[compare_value]],'otazka5-2'!B:C,2,FALSE)</f>
        <v>4382924190503.3257</v>
      </c>
      <c r="G1302" s="6">
        <f>otazka5_1[[#This Row],[sum_GDP_prev_year]]/otazka5_1[[#This Row],[sum_GDP]]-1</f>
        <v>3.6821962175196843E-2</v>
      </c>
      <c r="H1302" s="6" t="e">
        <f>VLOOKUP(otazka5_1[[#This Row],[year]],'otazka5-3'!A:D,4,FALSE)</f>
        <v>#N/A</v>
      </c>
      <c r="I1302" s="11" t="e">
        <f>otazka5_1[[#This Row],[difference_food]]</f>
        <v>#N/A</v>
      </c>
      <c r="J1302" s="11" t="e">
        <f>otazka5_1[[#This Row],[difference_food]]-otazka5_1[[#This Row],[difference]]</f>
        <v>#N/A</v>
      </c>
    </row>
    <row r="1303" spans="1:10" hidden="1" x14ac:dyDescent="0.3">
      <c r="A1303">
        <v>1979</v>
      </c>
      <c r="B1303">
        <v>4382924190503.3257</v>
      </c>
      <c r="C1303">
        <v>164868784</v>
      </c>
      <c r="D1303" t="str">
        <f>_xlfn.CONCAT(otazka5_1[[#This Row],[year]],otazka5_1[[#This Row],[region_in_world]])</f>
        <v>1979Western Europe</v>
      </c>
      <c r="E1303" t="s">
        <v>93</v>
      </c>
      <c r="F1303">
        <f>VLOOKUP(otazka5_1[[#This Row],[compare_value]],'otazka5-2'!B:C,2,FALSE)</f>
        <v>4811015595932.96</v>
      </c>
      <c r="G1303" s="6">
        <f>otazka5_1[[#This Row],[sum_GDP_prev_year]]/otazka5_1[[#This Row],[sum_GDP]]-1</f>
        <v>9.7672555313002896E-2</v>
      </c>
      <c r="H1303" s="6" t="e">
        <f>VLOOKUP(otazka5_1[[#This Row],[year]],'otazka5-3'!A:D,4,FALSE)</f>
        <v>#N/A</v>
      </c>
      <c r="I1303" s="11" t="e">
        <f>otazka5_1[[#This Row],[difference_food]]</f>
        <v>#N/A</v>
      </c>
      <c r="J1303" s="11" t="e">
        <f>otazka5_1[[#This Row],[difference_food]]-otazka5_1[[#This Row],[difference]]</f>
        <v>#N/A</v>
      </c>
    </row>
    <row r="1304" spans="1:10" hidden="1" x14ac:dyDescent="0.3">
      <c r="A1304">
        <v>1980</v>
      </c>
      <c r="B1304">
        <v>4811015595932.96</v>
      </c>
      <c r="C1304">
        <v>171718871</v>
      </c>
      <c r="D1304" t="str">
        <f>_xlfn.CONCAT(otazka5_1[[#This Row],[year]],otazka5_1[[#This Row],[region_in_world]])</f>
        <v>1980Western Europe</v>
      </c>
      <c r="E1304" t="s">
        <v>93</v>
      </c>
      <c r="F1304">
        <f>VLOOKUP(otazka5_1[[#This Row],[compare_value]],'otazka5-2'!B:C,2,FALSE)</f>
        <v>4838954538510.0381</v>
      </c>
      <c r="G1304" s="6">
        <f>otazka5_1[[#This Row],[sum_GDP_prev_year]]/otazka5_1[[#This Row],[sum_GDP]]-1</f>
        <v>5.8072858048301423E-3</v>
      </c>
      <c r="H1304" s="6" t="e">
        <f>VLOOKUP(otazka5_1[[#This Row],[year]],'otazka5-3'!A:D,4,FALSE)</f>
        <v>#N/A</v>
      </c>
      <c r="I1304" s="11" t="e">
        <f>otazka5_1[[#This Row],[difference_food]]</f>
        <v>#N/A</v>
      </c>
      <c r="J1304" s="11" t="e">
        <f>otazka5_1[[#This Row],[difference_food]]-otazka5_1[[#This Row],[difference]]</f>
        <v>#N/A</v>
      </c>
    </row>
    <row r="1305" spans="1:10" hidden="1" x14ac:dyDescent="0.3">
      <c r="A1305">
        <v>1981</v>
      </c>
      <c r="B1305">
        <v>4838954538510.0381</v>
      </c>
      <c r="C1305">
        <v>172259546</v>
      </c>
      <c r="D1305" t="str">
        <f>_xlfn.CONCAT(otazka5_1[[#This Row],[year]],otazka5_1[[#This Row],[region_in_world]])</f>
        <v>1981Western Europe</v>
      </c>
      <c r="E1305" t="s">
        <v>93</v>
      </c>
      <c r="F1305">
        <f>VLOOKUP(otazka5_1[[#This Row],[compare_value]],'otazka5-2'!B:C,2,FALSE)</f>
        <v>4864412045507.8252</v>
      </c>
      <c r="G1305" s="6">
        <f>otazka5_1[[#This Row],[sum_GDP_prev_year]]/otazka5_1[[#This Row],[sum_GDP]]-1</f>
        <v>5.2609518843766967E-3</v>
      </c>
      <c r="H1305" s="6" t="e">
        <f>VLOOKUP(otazka5_1[[#This Row],[year]],'otazka5-3'!A:D,4,FALSE)</f>
        <v>#N/A</v>
      </c>
      <c r="I1305" s="11" t="e">
        <f>otazka5_1[[#This Row],[difference_food]]</f>
        <v>#N/A</v>
      </c>
      <c r="J1305" s="11" t="e">
        <f>otazka5_1[[#This Row],[difference_food]]-otazka5_1[[#This Row],[difference]]</f>
        <v>#N/A</v>
      </c>
    </row>
    <row r="1306" spans="1:10" hidden="1" x14ac:dyDescent="0.3">
      <c r="A1306">
        <v>1982</v>
      </c>
      <c r="B1306">
        <v>4864412045507.8252</v>
      </c>
      <c r="C1306">
        <v>172579906</v>
      </c>
      <c r="D1306" t="str">
        <f>_xlfn.CONCAT(otazka5_1[[#This Row],[year]],otazka5_1[[#This Row],[region_in_world]])</f>
        <v>1982Western Europe</v>
      </c>
      <c r="E1306" t="s">
        <v>93</v>
      </c>
      <c r="F1306">
        <f>VLOOKUP(otazka5_1[[#This Row],[compare_value]],'otazka5-2'!B:C,2,FALSE)</f>
        <v>4934370243730.0703</v>
      </c>
      <c r="G1306" s="6">
        <f>otazka5_1[[#This Row],[sum_GDP_prev_year]]/otazka5_1[[#This Row],[sum_GDP]]-1</f>
        <v>1.4381634937124632E-2</v>
      </c>
      <c r="H1306" s="6" t="e">
        <f>VLOOKUP(otazka5_1[[#This Row],[year]],'otazka5-3'!A:D,4,FALSE)</f>
        <v>#N/A</v>
      </c>
      <c r="I1306" s="11" t="e">
        <f>otazka5_1[[#This Row],[difference_food]]</f>
        <v>#N/A</v>
      </c>
      <c r="J1306" s="11" t="e">
        <f>otazka5_1[[#This Row],[difference_food]]-otazka5_1[[#This Row],[difference]]</f>
        <v>#N/A</v>
      </c>
    </row>
    <row r="1307" spans="1:10" hidden="1" x14ac:dyDescent="0.3">
      <c r="A1307">
        <v>1983</v>
      </c>
      <c r="B1307">
        <v>4934370243730.0703</v>
      </c>
      <c r="C1307">
        <v>172749043</v>
      </c>
      <c r="D1307" t="str">
        <f>_xlfn.CONCAT(otazka5_1[[#This Row],[year]],otazka5_1[[#This Row],[region_in_world]])</f>
        <v>1983Western Europe</v>
      </c>
      <c r="E1307" t="s">
        <v>93</v>
      </c>
      <c r="F1307">
        <f>VLOOKUP(otazka5_1[[#This Row],[compare_value]],'otazka5-2'!B:C,2,FALSE)</f>
        <v>5048454920993.8066</v>
      </c>
      <c r="G1307" s="6">
        <f>otazka5_1[[#This Row],[sum_GDP_prev_year]]/otazka5_1[[#This Row],[sum_GDP]]-1</f>
        <v>2.3120412864985118E-2</v>
      </c>
      <c r="H1307" s="6" t="e">
        <f>VLOOKUP(otazka5_1[[#This Row],[year]],'otazka5-3'!A:D,4,FALSE)</f>
        <v>#N/A</v>
      </c>
      <c r="I1307" s="11" t="e">
        <f>otazka5_1[[#This Row],[difference_food]]</f>
        <v>#N/A</v>
      </c>
      <c r="J1307" s="11" t="e">
        <f>otazka5_1[[#This Row],[difference_food]]-otazka5_1[[#This Row],[difference]]</f>
        <v>#N/A</v>
      </c>
    </row>
    <row r="1308" spans="1:10" hidden="1" x14ac:dyDescent="0.3">
      <c r="A1308">
        <v>1984</v>
      </c>
      <c r="B1308">
        <v>5048454920993.8066</v>
      </c>
      <c r="C1308">
        <v>172873751</v>
      </c>
      <c r="D1308" t="str">
        <f>_xlfn.CONCAT(otazka5_1[[#This Row],[year]],otazka5_1[[#This Row],[region_in_world]])</f>
        <v>1984Western Europe</v>
      </c>
      <c r="E1308" t="s">
        <v>93</v>
      </c>
      <c r="F1308">
        <f>VLOOKUP(otazka5_1[[#This Row],[compare_value]],'otazka5-2'!B:C,2,FALSE)</f>
        <v>5159499969477.2119</v>
      </c>
      <c r="G1308" s="6">
        <f>otazka5_1[[#This Row],[sum_GDP_prev_year]]/otazka5_1[[#This Row],[sum_GDP]]-1</f>
        <v>2.1995848278574925E-2</v>
      </c>
      <c r="H1308" s="6" t="e">
        <f>VLOOKUP(otazka5_1[[#This Row],[year]],'otazka5-3'!A:D,4,FALSE)</f>
        <v>#N/A</v>
      </c>
      <c r="I1308" s="11" t="e">
        <f>otazka5_1[[#This Row],[difference_food]]</f>
        <v>#N/A</v>
      </c>
      <c r="J1308" s="11" t="e">
        <f>otazka5_1[[#This Row],[difference_food]]-otazka5_1[[#This Row],[difference]]</f>
        <v>#N/A</v>
      </c>
    </row>
    <row r="1309" spans="1:10" hidden="1" x14ac:dyDescent="0.3">
      <c r="A1309">
        <v>1985</v>
      </c>
      <c r="B1309">
        <v>5159499969477.2119</v>
      </c>
      <c r="C1309">
        <v>173120408</v>
      </c>
      <c r="D1309" t="str">
        <f>_xlfn.CONCAT(otazka5_1[[#This Row],[year]],otazka5_1[[#This Row],[region_in_world]])</f>
        <v>1985Western Europe</v>
      </c>
      <c r="E1309" t="s">
        <v>93</v>
      </c>
      <c r="F1309">
        <f>VLOOKUP(otazka5_1[[#This Row],[compare_value]],'otazka5-2'!B:C,2,FALSE)</f>
        <v>5279025914342.3271</v>
      </c>
      <c r="G1309" s="6">
        <f>otazka5_1[[#This Row],[sum_GDP_prev_year]]/otazka5_1[[#This Row],[sum_GDP]]-1</f>
        <v>2.3166187725983445E-2</v>
      </c>
      <c r="H1309" s="6" t="e">
        <f>VLOOKUP(otazka5_1[[#This Row],[year]],'otazka5-3'!A:D,4,FALSE)</f>
        <v>#N/A</v>
      </c>
      <c r="I1309" s="11" t="e">
        <f>otazka5_1[[#This Row],[difference_food]]</f>
        <v>#N/A</v>
      </c>
      <c r="J1309" s="11" t="e">
        <f>otazka5_1[[#This Row],[difference_food]]-otazka5_1[[#This Row],[difference]]</f>
        <v>#N/A</v>
      </c>
    </row>
    <row r="1310" spans="1:10" hidden="1" x14ac:dyDescent="0.3">
      <c r="A1310">
        <v>1986</v>
      </c>
      <c r="B1310">
        <v>5279025914342.3271</v>
      </c>
      <c r="C1310">
        <v>173601986</v>
      </c>
      <c r="D1310" t="str">
        <f>_xlfn.CONCAT(otazka5_1[[#This Row],[year]],otazka5_1[[#This Row],[region_in_world]])</f>
        <v>1986Western Europe</v>
      </c>
      <c r="E1310" t="s">
        <v>93</v>
      </c>
      <c r="F1310">
        <f>VLOOKUP(otazka5_1[[#This Row],[compare_value]],'otazka5-2'!B:C,2,FALSE)</f>
        <v>5378287714111.5098</v>
      </c>
      <c r="G1310" s="6">
        <f>otazka5_1[[#This Row],[sum_GDP_prev_year]]/otazka5_1[[#This Row],[sum_GDP]]-1</f>
        <v>1.8803052187999825E-2</v>
      </c>
      <c r="H1310" s="6" t="e">
        <f>VLOOKUP(otazka5_1[[#This Row],[year]],'otazka5-3'!A:D,4,FALSE)</f>
        <v>#N/A</v>
      </c>
      <c r="I1310" s="11" t="e">
        <f>otazka5_1[[#This Row],[difference_food]]</f>
        <v>#N/A</v>
      </c>
      <c r="J1310" s="11" t="e">
        <f>otazka5_1[[#This Row],[difference_food]]-otazka5_1[[#This Row],[difference]]</f>
        <v>#N/A</v>
      </c>
    </row>
    <row r="1311" spans="1:10" hidden="1" x14ac:dyDescent="0.3">
      <c r="A1311">
        <v>1987</v>
      </c>
      <c r="B1311">
        <v>5378287714111.5098</v>
      </c>
      <c r="C1311">
        <v>174197431</v>
      </c>
      <c r="D1311" t="str">
        <f>_xlfn.CONCAT(otazka5_1[[#This Row],[year]],otazka5_1[[#This Row],[region_in_world]])</f>
        <v>1987Western Europe</v>
      </c>
      <c r="E1311" t="s">
        <v>93</v>
      </c>
      <c r="F1311">
        <f>VLOOKUP(otazka5_1[[#This Row],[compare_value]],'otazka5-2'!B:C,2,FALSE)</f>
        <v>5595156478773.8457</v>
      </c>
      <c r="G1311" s="6">
        <f>otazka5_1[[#This Row],[sum_GDP_prev_year]]/otazka5_1[[#This Row],[sum_GDP]]-1</f>
        <v>4.0323012860267182E-2</v>
      </c>
      <c r="H1311" s="6" t="e">
        <f>VLOOKUP(otazka5_1[[#This Row],[year]],'otazka5-3'!A:D,4,FALSE)</f>
        <v>#N/A</v>
      </c>
      <c r="I1311" s="11" t="e">
        <f>otazka5_1[[#This Row],[difference_food]]</f>
        <v>#N/A</v>
      </c>
      <c r="J1311" s="11" t="e">
        <f>otazka5_1[[#This Row],[difference_food]]-otazka5_1[[#This Row],[difference]]</f>
        <v>#N/A</v>
      </c>
    </row>
    <row r="1312" spans="1:10" hidden="1" x14ac:dyDescent="0.3">
      <c r="A1312">
        <v>1988</v>
      </c>
      <c r="B1312">
        <v>5595156478773.8457</v>
      </c>
      <c r="C1312">
        <v>175014868</v>
      </c>
      <c r="D1312" t="str">
        <f>_xlfn.CONCAT(otazka5_1[[#This Row],[year]],otazka5_1[[#This Row],[region_in_world]])</f>
        <v>1988Western Europe</v>
      </c>
      <c r="E1312" t="s">
        <v>93</v>
      </c>
      <c r="F1312">
        <f>VLOOKUP(otazka5_1[[#This Row],[compare_value]],'otazka5-2'!B:C,2,FALSE)</f>
        <v>5825388987384.2793</v>
      </c>
      <c r="G1312" s="6">
        <f>otazka5_1[[#This Row],[sum_GDP_prev_year]]/otazka5_1[[#This Row],[sum_GDP]]-1</f>
        <v>4.1148537933453522E-2</v>
      </c>
      <c r="H1312" s="6" t="e">
        <f>VLOOKUP(otazka5_1[[#This Row],[year]],'otazka5-3'!A:D,4,FALSE)</f>
        <v>#N/A</v>
      </c>
      <c r="I1312" s="11" t="e">
        <f>otazka5_1[[#This Row],[difference_food]]</f>
        <v>#N/A</v>
      </c>
      <c r="J1312" s="11" t="e">
        <f>otazka5_1[[#This Row],[difference_food]]-otazka5_1[[#This Row],[difference]]</f>
        <v>#N/A</v>
      </c>
    </row>
    <row r="1313" spans="1:10" hidden="1" x14ac:dyDescent="0.3">
      <c r="A1313">
        <v>1989</v>
      </c>
      <c r="B1313">
        <v>5825388987384.2793</v>
      </c>
      <c r="C1313">
        <v>176150974</v>
      </c>
      <c r="D1313" t="str">
        <f>_xlfn.CONCAT(otazka5_1[[#This Row],[year]],otazka5_1[[#This Row],[region_in_world]])</f>
        <v>1989Western Europe</v>
      </c>
      <c r="E1313" t="s">
        <v>93</v>
      </c>
      <c r="F1313">
        <f>VLOOKUP(otazka5_1[[#This Row],[compare_value]],'otazka5-2'!B:C,2,FALSE)</f>
        <v>6067280702012.0879</v>
      </c>
      <c r="G1313" s="6">
        <f>otazka5_1[[#This Row],[sum_GDP_prev_year]]/otazka5_1[[#This Row],[sum_GDP]]-1</f>
        <v>4.1523701705012295E-2</v>
      </c>
      <c r="H1313" s="6" t="e">
        <f>VLOOKUP(otazka5_1[[#This Row],[year]],'otazka5-3'!A:D,4,FALSE)</f>
        <v>#N/A</v>
      </c>
      <c r="I1313" s="11" t="e">
        <f>otazka5_1[[#This Row],[difference_food]]</f>
        <v>#N/A</v>
      </c>
      <c r="J1313" s="11" t="e">
        <f>otazka5_1[[#This Row],[difference_food]]-otazka5_1[[#This Row],[difference]]</f>
        <v>#N/A</v>
      </c>
    </row>
    <row r="1314" spans="1:10" hidden="1" x14ac:dyDescent="0.3">
      <c r="A1314">
        <v>1990</v>
      </c>
      <c r="B1314">
        <v>6067280702012.0879</v>
      </c>
      <c r="C1314">
        <v>177392286</v>
      </c>
      <c r="D1314" t="str">
        <f>_xlfn.CONCAT(otazka5_1[[#This Row],[year]],otazka5_1[[#This Row],[region_in_world]])</f>
        <v>1990Western Europe</v>
      </c>
      <c r="E1314" t="s">
        <v>93</v>
      </c>
      <c r="F1314">
        <f>VLOOKUP(otazka5_1[[#This Row],[compare_value]],'otazka5-2'!B:C,2,FALSE)</f>
        <v>6245000568664.8486</v>
      </c>
      <c r="G1314" s="6">
        <f>otazka5_1[[#This Row],[sum_GDP_prev_year]]/otazka5_1[[#This Row],[sum_GDP]]-1</f>
        <v>2.9291518784325232E-2</v>
      </c>
      <c r="H1314" s="6" t="e">
        <f>VLOOKUP(otazka5_1[[#This Row],[year]],'otazka5-3'!A:D,4,FALSE)</f>
        <v>#N/A</v>
      </c>
      <c r="I1314" s="11" t="e">
        <f>otazka5_1[[#This Row],[difference_food]]</f>
        <v>#N/A</v>
      </c>
      <c r="J1314" s="11" t="e">
        <f>otazka5_1[[#This Row],[difference_food]]-otazka5_1[[#This Row],[difference]]</f>
        <v>#N/A</v>
      </c>
    </row>
    <row r="1315" spans="1:10" hidden="1" x14ac:dyDescent="0.3">
      <c r="A1315">
        <v>1991</v>
      </c>
      <c r="B1315">
        <v>6245000568664.8486</v>
      </c>
      <c r="C1315">
        <v>178618987</v>
      </c>
      <c r="D1315" t="str">
        <f>_xlfn.CONCAT(otazka5_1[[#This Row],[year]],otazka5_1[[#This Row],[region_in_world]])</f>
        <v>1991Western Europe</v>
      </c>
      <c r="E1315" t="s">
        <v>93</v>
      </c>
      <c r="F1315">
        <f>VLOOKUP(otazka5_1[[#This Row],[compare_value]],'otazka5-2'!B:C,2,FALSE)</f>
        <v>6348177292734.1318</v>
      </c>
      <c r="G1315" s="6">
        <f>otazka5_1[[#This Row],[sum_GDP_prev_year]]/otazka5_1[[#This Row],[sum_GDP]]-1</f>
        <v>1.6521491541087618E-2</v>
      </c>
      <c r="H1315" s="6" t="e">
        <f>VLOOKUP(otazka5_1[[#This Row],[year]],'otazka5-3'!A:D,4,FALSE)</f>
        <v>#N/A</v>
      </c>
      <c r="I1315" s="11" t="e">
        <f>otazka5_1[[#This Row],[difference_food]]</f>
        <v>#N/A</v>
      </c>
      <c r="J1315" s="11" t="e">
        <f>otazka5_1[[#This Row],[difference_food]]-otazka5_1[[#This Row],[difference]]</f>
        <v>#N/A</v>
      </c>
    </row>
    <row r="1316" spans="1:10" hidden="1" x14ac:dyDescent="0.3">
      <c r="A1316">
        <v>1992</v>
      </c>
      <c r="B1316">
        <v>6348177292734.1318</v>
      </c>
      <c r="C1316">
        <v>179843245</v>
      </c>
      <c r="D1316" t="str">
        <f>_xlfn.CONCAT(otazka5_1[[#This Row],[year]],otazka5_1[[#This Row],[region_in_world]])</f>
        <v>1992Western Europe</v>
      </c>
      <c r="E1316" t="s">
        <v>93</v>
      </c>
      <c r="F1316">
        <f>VLOOKUP(otazka5_1[[#This Row],[compare_value]],'otazka5-2'!B:C,2,FALSE)</f>
        <v>6314747905801.6748</v>
      </c>
      <c r="G1316" s="6">
        <f>otazka5_1[[#This Row],[sum_GDP_prev_year]]/otazka5_1[[#This Row],[sum_GDP]]-1</f>
        <v>-5.2659819332265823E-3</v>
      </c>
      <c r="H1316" s="6" t="e">
        <f>VLOOKUP(otazka5_1[[#This Row],[year]],'otazka5-3'!A:D,4,FALSE)</f>
        <v>#N/A</v>
      </c>
      <c r="I1316" s="11" t="e">
        <f>otazka5_1[[#This Row],[difference_food]]</f>
        <v>#N/A</v>
      </c>
      <c r="J1316" s="11" t="e">
        <f>otazka5_1[[#This Row],[difference_food]]-otazka5_1[[#This Row],[difference]]</f>
        <v>#N/A</v>
      </c>
    </row>
    <row r="1317" spans="1:10" hidden="1" x14ac:dyDescent="0.3">
      <c r="A1317">
        <v>1993</v>
      </c>
      <c r="B1317">
        <v>6314747905801.6748</v>
      </c>
      <c r="C1317">
        <v>180909482</v>
      </c>
      <c r="D1317" t="str">
        <f>_xlfn.CONCAT(otazka5_1[[#This Row],[year]],otazka5_1[[#This Row],[region_in_world]])</f>
        <v>1993Western Europe</v>
      </c>
      <c r="E1317" t="s">
        <v>93</v>
      </c>
      <c r="F1317">
        <f>VLOOKUP(otazka5_1[[#This Row],[compare_value]],'otazka5-2'!B:C,2,FALSE)</f>
        <v>6466654152856.1182</v>
      </c>
      <c r="G1317" s="6">
        <f>otazka5_1[[#This Row],[sum_GDP_prev_year]]/otazka5_1[[#This Row],[sum_GDP]]-1</f>
        <v>2.4055789608778966E-2</v>
      </c>
      <c r="H1317" s="6" t="e">
        <f>VLOOKUP(otazka5_1[[#This Row],[year]],'otazka5-3'!A:D,4,FALSE)</f>
        <v>#N/A</v>
      </c>
      <c r="I1317" s="11" t="e">
        <f>otazka5_1[[#This Row],[difference_food]]</f>
        <v>#N/A</v>
      </c>
      <c r="J1317" s="11" t="e">
        <f>otazka5_1[[#This Row],[difference_food]]-otazka5_1[[#This Row],[difference]]</f>
        <v>#N/A</v>
      </c>
    </row>
    <row r="1318" spans="1:10" hidden="1" x14ac:dyDescent="0.3">
      <c r="A1318">
        <v>1994</v>
      </c>
      <c r="B1318">
        <v>6466654152856.1182</v>
      </c>
      <c r="C1318">
        <v>181627263</v>
      </c>
      <c r="D1318" t="str">
        <f>_xlfn.CONCAT(otazka5_1[[#This Row],[year]],otazka5_1[[#This Row],[region_in_world]])</f>
        <v>1994Western Europe</v>
      </c>
      <c r="E1318" t="s">
        <v>93</v>
      </c>
      <c r="F1318">
        <f>VLOOKUP(otazka5_1[[#This Row],[compare_value]],'otazka5-2'!B:C,2,FALSE)</f>
        <v>6588115042996.1553</v>
      </c>
      <c r="G1318" s="6">
        <f>otazka5_1[[#This Row],[sum_GDP_prev_year]]/otazka5_1[[#This Row],[sum_GDP]]-1</f>
        <v>1.8782648224103804E-2</v>
      </c>
      <c r="H1318" s="6" t="e">
        <f>VLOOKUP(otazka5_1[[#This Row],[year]],'otazka5-3'!A:D,4,FALSE)</f>
        <v>#N/A</v>
      </c>
      <c r="I1318" s="11" t="e">
        <f>otazka5_1[[#This Row],[difference_food]]</f>
        <v>#N/A</v>
      </c>
      <c r="J1318" s="11" t="e">
        <f>otazka5_1[[#This Row],[difference_food]]-otazka5_1[[#This Row],[difference]]</f>
        <v>#N/A</v>
      </c>
    </row>
    <row r="1319" spans="1:10" hidden="1" x14ac:dyDescent="0.3">
      <c r="A1319">
        <v>1995</v>
      </c>
      <c r="B1319">
        <v>6588115042996.1553</v>
      </c>
      <c r="C1319">
        <v>182244093</v>
      </c>
      <c r="D1319" t="str">
        <f>_xlfn.CONCAT(otazka5_1[[#This Row],[year]],otazka5_1[[#This Row],[region_in_world]])</f>
        <v>1995Western Europe</v>
      </c>
      <c r="E1319" t="s">
        <v>93</v>
      </c>
      <c r="F1319">
        <f>VLOOKUP(otazka5_1[[#This Row],[compare_value]],'otazka5-2'!B:C,2,FALSE)</f>
        <v>6674699182920.6621</v>
      </c>
      <c r="G1319" s="6">
        <f>otazka5_1[[#This Row],[sum_GDP_prev_year]]/otazka5_1[[#This Row],[sum_GDP]]-1</f>
        <v>1.3142475406004772E-2</v>
      </c>
      <c r="H1319" s="6" t="e">
        <f>VLOOKUP(otazka5_1[[#This Row],[year]],'otazka5-3'!A:D,4,FALSE)</f>
        <v>#N/A</v>
      </c>
      <c r="I1319" s="11" t="e">
        <f>otazka5_1[[#This Row],[difference_food]]</f>
        <v>#N/A</v>
      </c>
      <c r="J1319" s="11" t="e">
        <f>otazka5_1[[#This Row],[difference_food]]-otazka5_1[[#This Row],[difference]]</f>
        <v>#N/A</v>
      </c>
    </row>
    <row r="1320" spans="1:10" hidden="1" x14ac:dyDescent="0.3">
      <c r="A1320">
        <v>1996</v>
      </c>
      <c r="B1320">
        <v>6674699182920.6621</v>
      </c>
      <c r="C1320">
        <v>182831154</v>
      </c>
      <c r="D1320" t="str">
        <f>_xlfn.CONCAT(otazka5_1[[#This Row],[year]],otazka5_1[[#This Row],[region_in_world]])</f>
        <v>1996Western Europe</v>
      </c>
      <c r="E1320" t="s">
        <v>93</v>
      </c>
      <c r="F1320">
        <f>VLOOKUP(otazka5_1[[#This Row],[compare_value]],'otazka5-2'!B:C,2,FALSE)</f>
        <v>6832611276735.4492</v>
      </c>
      <c r="G1320" s="6">
        <f>otazka5_1[[#This Row],[sum_GDP_prev_year]]/otazka5_1[[#This Row],[sum_GDP]]-1</f>
        <v>2.36583087098301E-2</v>
      </c>
      <c r="H1320" s="6" t="e">
        <f>VLOOKUP(otazka5_1[[#This Row],[year]],'otazka5-3'!A:D,4,FALSE)</f>
        <v>#N/A</v>
      </c>
      <c r="I1320" s="11" t="e">
        <f>otazka5_1[[#This Row],[difference_food]]</f>
        <v>#N/A</v>
      </c>
      <c r="J1320" s="11" t="e">
        <f>otazka5_1[[#This Row],[difference_food]]-otazka5_1[[#This Row],[difference]]</f>
        <v>#N/A</v>
      </c>
    </row>
    <row r="1321" spans="1:10" hidden="1" x14ac:dyDescent="0.3">
      <c r="A1321">
        <v>1997</v>
      </c>
      <c r="B1321">
        <v>6832611276735.4492</v>
      </c>
      <c r="C1321">
        <v>183299172</v>
      </c>
      <c r="D1321" t="str">
        <f>_xlfn.CONCAT(otazka5_1[[#This Row],[year]],otazka5_1[[#This Row],[region_in_world]])</f>
        <v>1997Western Europe</v>
      </c>
      <c r="E1321" t="s">
        <v>93</v>
      </c>
      <c r="F1321">
        <f>VLOOKUP(otazka5_1[[#This Row],[compare_value]],'otazka5-2'!B:C,2,FALSE)</f>
        <v>7031147338394.1855</v>
      </c>
      <c r="G1321" s="6">
        <f>otazka5_1[[#This Row],[sum_GDP_prev_year]]/otazka5_1[[#This Row],[sum_GDP]]-1</f>
        <v>2.9057128178027192E-2</v>
      </c>
      <c r="H1321" s="6" t="e">
        <f>VLOOKUP(otazka5_1[[#This Row],[year]],'otazka5-3'!A:D,4,FALSE)</f>
        <v>#N/A</v>
      </c>
      <c r="I1321" s="11" t="e">
        <f>otazka5_1[[#This Row],[difference_food]]</f>
        <v>#N/A</v>
      </c>
      <c r="J1321" s="11" t="e">
        <f>otazka5_1[[#This Row],[difference_food]]-otazka5_1[[#This Row],[difference]]</f>
        <v>#N/A</v>
      </c>
    </row>
    <row r="1322" spans="1:10" hidden="1" x14ac:dyDescent="0.3">
      <c r="A1322">
        <v>1998</v>
      </c>
      <c r="B1322">
        <v>7031147338394.1855</v>
      </c>
      <c r="C1322">
        <v>183686740</v>
      </c>
      <c r="D1322" t="str">
        <f>_xlfn.CONCAT(otazka5_1[[#This Row],[year]],otazka5_1[[#This Row],[region_in_world]])</f>
        <v>1998Western Europe</v>
      </c>
      <c r="E1322" t="s">
        <v>93</v>
      </c>
      <c r="F1322">
        <f>VLOOKUP(otazka5_1[[#This Row],[compare_value]],'otazka5-2'!B:C,2,FALSE)</f>
        <v>7231662461578.0781</v>
      </c>
      <c r="G1322" s="6">
        <f>otazka5_1[[#This Row],[sum_GDP_prev_year]]/otazka5_1[[#This Row],[sum_GDP]]-1</f>
        <v>2.8518122794691347E-2</v>
      </c>
      <c r="H1322" s="6" t="e">
        <f>VLOOKUP(otazka5_1[[#This Row],[year]],'otazka5-3'!A:D,4,FALSE)</f>
        <v>#N/A</v>
      </c>
      <c r="I1322" s="11" t="e">
        <f>otazka5_1[[#This Row],[difference_food]]</f>
        <v>#N/A</v>
      </c>
      <c r="J1322" s="11" t="e">
        <f>otazka5_1[[#This Row],[difference_food]]-otazka5_1[[#This Row],[difference]]</f>
        <v>#N/A</v>
      </c>
    </row>
    <row r="1323" spans="1:10" hidden="1" x14ac:dyDescent="0.3">
      <c r="A1323">
        <v>1999</v>
      </c>
      <c r="B1323">
        <v>7231662461578.0781</v>
      </c>
      <c r="C1323">
        <v>184234084</v>
      </c>
      <c r="D1323" t="str">
        <f>_xlfn.CONCAT(otazka5_1[[#This Row],[year]],otazka5_1[[#This Row],[region_in_world]])</f>
        <v>1999Western Europe</v>
      </c>
      <c r="E1323" t="s">
        <v>93</v>
      </c>
      <c r="F1323">
        <f>VLOOKUP(otazka5_1[[#This Row],[compare_value]],'otazka5-2'!B:C,2,FALSE)</f>
        <v>7485953517469.1982</v>
      </c>
      <c r="G1323" s="6">
        <f>otazka5_1[[#This Row],[sum_GDP_prev_year]]/otazka5_1[[#This Row],[sum_GDP]]-1</f>
        <v>3.5163568161839853E-2</v>
      </c>
      <c r="H1323" s="6" t="e">
        <f>VLOOKUP(otazka5_1[[#This Row],[year]],'otazka5-3'!A:D,4,FALSE)</f>
        <v>#N/A</v>
      </c>
      <c r="I1323" s="11" t="e">
        <f>otazka5_1[[#This Row],[difference_food]]</f>
        <v>#N/A</v>
      </c>
      <c r="J1323" s="11" t="e">
        <f>otazka5_1[[#This Row],[difference_food]]-otazka5_1[[#This Row],[difference]]</f>
        <v>#N/A</v>
      </c>
    </row>
    <row r="1324" spans="1:10" hidden="1" x14ac:dyDescent="0.3">
      <c r="A1324">
        <v>2000</v>
      </c>
      <c r="B1324">
        <v>7485953517469.1982</v>
      </c>
      <c r="C1324">
        <v>184965035</v>
      </c>
      <c r="D1324" t="str">
        <f>_xlfn.CONCAT(otazka5_1[[#This Row],[year]],otazka5_1[[#This Row],[region_in_world]])</f>
        <v>2000Western Europe</v>
      </c>
      <c r="E1324" t="s">
        <v>93</v>
      </c>
      <c r="F1324">
        <f>VLOOKUP(otazka5_1[[#This Row],[compare_value]],'otazka5-2'!B:C,2,FALSE)</f>
        <v>7619748050076.374</v>
      </c>
      <c r="G1324" s="6">
        <f>otazka5_1[[#This Row],[sum_GDP_prev_year]]/otazka5_1[[#This Row],[sum_GDP]]-1</f>
        <v>1.7872744239588512E-2</v>
      </c>
      <c r="H1324" s="6" t="e">
        <f>VLOOKUP(otazka5_1[[#This Row],[year]],'otazka5-3'!A:D,4,FALSE)</f>
        <v>#N/A</v>
      </c>
      <c r="I1324" s="11" t="e">
        <f>otazka5_1[[#This Row],[difference_food]]</f>
        <v>#N/A</v>
      </c>
      <c r="J1324" s="11" t="e">
        <f>otazka5_1[[#This Row],[difference_food]]-otazka5_1[[#This Row],[difference]]</f>
        <v>#N/A</v>
      </c>
    </row>
    <row r="1325" spans="1:10" hidden="1" x14ac:dyDescent="0.3">
      <c r="A1325">
        <v>2001</v>
      </c>
      <c r="B1325">
        <v>7619748050076.374</v>
      </c>
      <c r="C1325">
        <v>185786253</v>
      </c>
      <c r="D1325" t="str">
        <f>_xlfn.CONCAT(otazka5_1[[#This Row],[year]],otazka5_1[[#This Row],[region_in_world]])</f>
        <v>2001Western Europe</v>
      </c>
      <c r="E1325" t="s">
        <v>93</v>
      </c>
      <c r="F1325">
        <f>VLOOKUP(otazka5_1[[#This Row],[compare_value]],'otazka5-2'!B:C,2,FALSE)</f>
        <v>7656420412822.0986</v>
      </c>
      <c r="G1325" s="6">
        <f>otazka5_1[[#This Row],[sum_GDP_prev_year]]/otazka5_1[[#This Row],[sum_GDP]]-1</f>
        <v>4.8128051616296297E-3</v>
      </c>
      <c r="H1325" s="6" t="e">
        <f>VLOOKUP(otazka5_1[[#This Row],[year]],'otazka5-3'!A:D,4,FALSE)</f>
        <v>#N/A</v>
      </c>
      <c r="I1325" s="11" t="e">
        <f>otazka5_1[[#This Row],[difference_food]]</f>
        <v>#N/A</v>
      </c>
      <c r="J1325" s="11" t="e">
        <f>otazka5_1[[#This Row],[difference_food]]-otazka5_1[[#This Row],[difference]]</f>
        <v>#N/A</v>
      </c>
    </row>
    <row r="1326" spans="1:10" hidden="1" x14ac:dyDescent="0.3">
      <c r="A1326">
        <v>2002</v>
      </c>
      <c r="B1326">
        <v>7656420412822.0986</v>
      </c>
      <c r="C1326">
        <v>186621164</v>
      </c>
      <c r="D1326" t="str">
        <f>_xlfn.CONCAT(otazka5_1[[#This Row],[year]],otazka5_1[[#This Row],[region_in_world]])</f>
        <v>2002Western Europe</v>
      </c>
      <c r="E1326" t="s">
        <v>93</v>
      </c>
      <c r="F1326">
        <f>VLOOKUP(otazka5_1[[#This Row],[compare_value]],'otazka5-2'!B:C,2,FALSE)</f>
        <v>7663374605127.8604</v>
      </c>
      <c r="G1326" s="6">
        <f>otazka5_1[[#This Row],[sum_GDP_prev_year]]/otazka5_1[[#This Row],[sum_GDP]]-1</f>
        <v>9.0828245195573309E-4</v>
      </c>
      <c r="H1326" s="6" t="e">
        <f>VLOOKUP(otazka5_1[[#This Row],[year]],'otazka5-3'!A:D,4,FALSE)</f>
        <v>#N/A</v>
      </c>
      <c r="I1326" s="11" t="e">
        <f>otazka5_1[[#This Row],[difference_food]]</f>
        <v>#N/A</v>
      </c>
      <c r="J1326" s="11" t="e">
        <f>otazka5_1[[#This Row],[difference_food]]-otazka5_1[[#This Row],[difference]]</f>
        <v>#N/A</v>
      </c>
    </row>
    <row r="1327" spans="1:10" hidden="1" x14ac:dyDescent="0.3">
      <c r="A1327">
        <v>2003</v>
      </c>
      <c r="B1327">
        <v>7663374605127.8604</v>
      </c>
      <c r="C1327">
        <v>187325689</v>
      </c>
      <c r="D1327" t="str">
        <f>_xlfn.CONCAT(otazka5_1[[#This Row],[year]],otazka5_1[[#This Row],[region_in_world]])</f>
        <v>2003Western Europe</v>
      </c>
      <c r="E1327" t="s">
        <v>93</v>
      </c>
      <c r="F1327">
        <f>VLOOKUP(otazka5_1[[#This Row],[compare_value]],'otazka5-2'!B:C,2,FALSE)</f>
        <v>7824840243463.3232</v>
      </c>
      <c r="G1327" s="6">
        <f>otazka5_1[[#This Row],[sum_GDP_prev_year]]/otazka5_1[[#This Row],[sum_GDP]]-1</f>
        <v>2.1069782785696045E-2</v>
      </c>
      <c r="H1327" s="6" t="e">
        <f>VLOOKUP(otazka5_1[[#This Row],[year]],'otazka5-3'!A:D,4,FALSE)</f>
        <v>#N/A</v>
      </c>
      <c r="I1327" s="11" t="e">
        <f>otazka5_1[[#This Row],[difference_food]]</f>
        <v>#N/A</v>
      </c>
      <c r="J1327" s="11" t="e">
        <f>otazka5_1[[#This Row],[difference_food]]-otazka5_1[[#This Row],[difference]]</f>
        <v>#N/A</v>
      </c>
    </row>
    <row r="1328" spans="1:10" hidden="1" x14ac:dyDescent="0.3">
      <c r="A1328">
        <v>2004</v>
      </c>
      <c r="B1328">
        <v>7824840243463.3232</v>
      </c>
      <c r="C1328">
        <v>187977262</v>
      </c>
      <c r="D1328" t="str">
        <f>_xlfn.CONCAT(otazka5_1[[#This Row],[year]],otazka5_1[[#This Row],[region_in_world]])</f>
        <v>2004Western Europe</v>
      </c>
      <c r="E1328" t="s">
        <v>93</v>
      </c>
      <c r="F1328">
        <f>VLOOKUP(otazka5_1[[#This Row],[compare_value]],'otazka5-2'!B:C,2,FALSE)</f>
        <v>7940375105383.1934</v>
      </c>
      <c r="G1328" s="6">
        <f>otazka5_1[[#This Row],[sum_GDP_prev_year]]/otazka5_1[[#This Row],[sum_GDP]]-1</f>
        <v>1.4765140031629986E-2</v>
      </c>
      <c r="H1328" s="6" t="e">
        <f>VLOOKUP(otazka5_1[[#This Row],[year]],'otazka5-3'!A:D,4,FALSE)</f>
        <v>#N/A</v>
      </c>
      <c r="I1328" s="11" t="e">
        <f>otazka5_1[[#This Row],[difference_food]]</f>
        <v>#N/A</v>
      </c>
      <c r="J1328" s="11" t="e">
        <f>otazka5_1[[#This Row],[difference_food]]-otazka5_1[[#This Row],[difference]]</f>
        <v>#N/A</v>
      </c>
    </row>
    <row r="1329" spans="1:10" hidden="1" x14ac:dyDescent="0.3">
      <c r="A1329">
        <v>2005</v>
      </c>
      <c r="B1329">
        <v>7940375105383.1934</v>
      </c>
      <c r="C1329">
        <v>188611207</v>
      </c>
      <c r="D1329" t="str">
        <f>_xlfn.CONCAT(otazka5_1[[#This Row],[year]],otazka5_1[[#This Row],[region_in_world]])</f>
        <v>2005Western Europe</v>
      </c>
      <c r="E1329" t="s">
        <v>93</v>
      </c>
      <c r="F1329">
        <f>VLOOKUP(otazka5_1[[#This Row],[compare_value]],'otazka5-2'!B:C,2,FALSE)</f>
        <v>8200706677168.8125</v>
      </c>
      <c r="G1329" s="6">
        <f>otazka5_1[[#This Row],[sum_GDP_prev_year]]/otazka5_1[[#This Row],[sum_GDP]]-1</f>
        <v>3.2785802727270053E-2</v>
      </c>
      <c r="H1329" s="6" t="e">
        <f>VLOOKUP(otazka5_1[[#This Row],[year]],'otazka5-3'!A:D,4,FALSE)</f>
        <v>#N/A</v>
      </c>
      <c r="I1329" s="11" t="e">
        <f>otazka5_1[[#This Row],[difference_food]]</f>
        <v>#N/A</v>
      </c>
      <c r="J1329" s="11" t="e">
        <f>otazka5_1[[#This Row],[difference_food]]-otazka5_1[[#This Row],[difference]]</f>
        <v>#N/A</v>
      </c>
    </row>
    <row r="1330" spans="1:10" x14ac:dyDescent="0.3">
      <c r="A1330">
        <v>2006</v>
      </c>
      <c r="B1330">
        <v>8200706677168.8125</v>
      </c>
      <c r="C1330">
        <v>189151287</v>
      </c>
      <c r="D1330" t="str">
        <f>_xlfn.CONCAT(otazka5_1[[#This Row],[year]],otazka5_1[[#This Row],[region_in_world]])</f>
        <v>2006Western Europe</v>
      </c>
      <c r="E1330" t="s">
        <v>93</v>
      </c>
      <c r="F1330">
        <f>VLOOKUP(otazka5_1[[#This Row],[compare_value]],'otazka5-2'!B:C,2,FALSE)</f>
        <v>8451983932424.4414</v>
      </c>
      <c r="G1330" s="6">
        <f>otazka5_1[[#This Row],[sum_GDP_prev_year]]/otazka5_1[[#This Row],[sum_GDP]]-1</f>
        <v>3.0640927074638391E-2</v>
      </c>
      <c r="H1330" s="6">
        <f>VLOOKUP(otazka5_1[[#This Row],[year]],'otazka5-3'!A:D,4,FALSE)</f>
        <v>6.4814251988916327E-2</v>
      </c>
      <c r="I1330" s="11">
        <f>otazka5_1[[#This Row],[difference_food]]</f>
        <v>6.4814251988916327E-2</v>
      </c>
      <c r="J1330" s="11">
        <f>otazka5_1[[#This Row],[difference_food]]-otazka5_1[[#This Row],[difference]]</f>
        <v>3.4173324914277936E-2</v>
      </c>
    </row>
    <row r="1331" spans="1:10" x14ac:dyDescent="0.3">
      <c r="A1331">
        <v>2007</v>
      </c>
      <c r="B1331">
        <v>8451983932424.4414</v>
      </c>
      <c r="C1331">
        <v>189651116</v>
      </c>
      <c r="D1331" t="str">
        <f>_xlfn.CONCAT(otazka5_1[[#This Row],[year]],otazka5_1[[#This Row],[region_in_world]])</f>
        <v>2007Western Europe</v>
      </c>
      <c r="E1331" t="s">
        <v>93</v>
      </c>
      <c r="F1331">
        <f>VLOOKUP(otazka5_1[[#This Row],[compare_value]],'otazka5-2'!B:C,2,FALSE)</f>
        <v>8533354003558.0732</v>
      </c>
      <c r="G1331" s="6">
        <f>otazka5_1[[#This Row],[sum_GDP_prev_year]]/otazka5_1[[#This Row],[sum_GDP]]-1</f>
        <v>9.6273338643571016E-3</v>
      </c>
      <c r="H1331" s="6">
        <f>VLOOKUP(otazka5_1[[#This Row],[year]],'otazka5-3'!A:D,4,FALSE)</f>
        <v>6.9690608567981593E-2</v>
      </c>
      <c r="I1331" s="11">
        <f>otazka5_1[[#This Row],[difference_food]]</f>
        <v>6.9690608567981593E-2</v>
      </c>
      <c r="J1331" s="11">
        <f>otazka5_1[[#This Row],[difference_food]]-otazka5_1[[#This Row],[difference]]</f>
        <v>6.0063274703624492E-2</v>
      </c>
    </row>
    <row r="1332" spans="1:10" x14ac:dyDescent="0.3">
      <c r="A1332">
        <v>2008</v>
      </c>
      <c r="B1332">
        <v>8533354003558.0732</v>
      </c>
      <c r="C1332">
        <v>190133323</v>
      </c>
      <c r="D1332" t="str">
        <f>_xlfn.CONCAT(otazka5_1[[#This Row],[year]],otazka5_1[[#This Row],[region_in_world]])</f>
        <v>2008Western Europe</v>
      </c>
      <c r="E1332" t="s">
        <v>93</v>
      </c>
      <c r="F1332">
        <f>VLOOKUP(otazka5_1[[#This Row],[compare_value]],'otazka5-2'!B:C,2,FALSE)</f>
        <v>8187630688819.8018</v>
      </c>
      <c r="G1332" s="6">
        <f>otazka5_1[[#This Row],[sum_GDP_prev_year]]/otazka5_1[[#This Row],[sum_GDP]]-1</f>
        <v>-4.0514352808300069E-2</v>
      </c>
      <c r="H1332" s="6">
        <f>VLOOKUP(otazka5_1[[#This Row],[year]],'otazka5-3'!A:D,4,FALSE)</f>
        <v>-6.6104853658739415E-2</v>
      </c>
      <c r="I1332" s="11">
        <f>otazka5_1[[#This Row],[difference_food]]</f>
        <v>-6.6104853658739415E-2</v>
      </c>
      <c r="J1332" s="11">
        <f>otazka5_1[[#This Row],[difference_food]]-otazka5_1[[#This Row],[difference]]</f>
        <v>-2.5590500850439346E-2</v>
      </c>
    </row>
    <row r="1333" spans="1:10" x14ac:dyDescent="0.3">
      <c r="A1333">
        <v>2009</v>
      </c>
      <c r="B1333">
        <v>8187630688819.8018</v>
      </c>
      <c r="C1333">
        <v>190556383</v>
      </c>
      <c r="D1333" t="str">
        <f>_xlfn.CONCAT(otazka5_1[[#This Row],[year]],otazka5_1[[#This Row],[region_in_world]])</f>
        <v>2009Western Europe</v>
      </c>
      <c r="E1333" t="s">
        <v>93</v>
      </c>
      <c r="F1333">
        <f>VLOOKUP(otazka5_1[[#This Row],[compare_value]],'otazka5-2'!B:C,2,FALSE)</f>
        <v>8433081431789.5352</v>
      </c>
      <c r="G1333" s="6">
        <f>otazka5_1[[#This Row],[sum_GDP_prev_year]]/otazka5_1[[#This Row],[sum_GDP]]-1</f>
        <v>2.9978238186157524E-2</v>
      </c>
      <c r="H1333" s="6">
        <f>VLOOKUP(otazka5_1[[#This Row],[year]],'otazka5-3'!A:D,4,FALSE)</f>
        <v>8.65414159438882E-3</v>
      </c>
      <c r="I1333" s="11">
        <f>otazka5_1[[#This Row],[difference_food]]</f>
        <v>8.65414159438882E-3</v>
      </c>
      <c r="J1333" s="11">
        <f>otazka5_1[[#This Row],[difference_food]]-otazka5_1[[#This Row],[difference]]</f>
        <v>-2.1324096591768704E-2</v>
      </c>
    </row>
    <row r="1334" spans="1:10" x14ac:dyDescent="0.3">
      <c r="A1334">
        <v>2010</v>
      </c>
      <c r="B1334">
        <v>8433081431789.5352</v>
      </c>
      <c r="C1334">
        <v>191082286</v>
      </c>
      <c r="D1334" t="str">
        <f>_xlfn.CONCAT(otazka5_1[[#This Row],[year]],otazka5_1[[#This Row],[region_in_world]])</f>
        <v>2010Western Europe</v>
      </c>
      <c r="E1334" t="s">
        <v>93</v>
      </c>
      <c r="F1334">
        <f>VLOOKUP(otazka5_1[[#This Row],[compare_value]],'otazka5-2'!B:C,2,FALSE)</f>
        <v>8665528137127.1494</v>
      </c>
      <c r="G1334" s="6">
        <f>otazka5_1[[#This Row],[sum_GDP_prev_year]]/otazka5_1[[#This Row],[sum_GDP]]-1</f>
        <v>2.7563673755286899E-2</v>
      </c>
      <c r="H1334" s="6">
        <f>VLOOKUP(otazka5_1[[#This Row],[year]],'otazka5-3'!A:D,4,FALSE)</f>
        <v>1.7649010596465953E-2</v>
      </c>
      <c r="I1334" s="11">
        <f>otazka5_1[[#This Row],[difference_food]]</f>
        <v>1.7649010596465953E-2</v>
      </c>
      <c r="J1334" s="11">
        <f>otazka5_1[[#This Row],[difference_food]]-otazka5_1[[#This Row],[difference]]</f>
        <v>-9.9146631588209466E-3</v>
      </c>
    </row>
    <row r="1335" spans="1:10" x14ac:dyDescent="0.3">
      <c r="A1335">
        <v>2011</v>
      </c>
      <c r="B1335">
        <v>8665528137127.1494</v>
      </c>
      <c r="C1335">
        <v>190207523</v>
      </c>
      <c r="D1335" t="str">
        <f>_xlfn.CONCAT(otazka5_1[[#This Row],[year]],otazka5_1[[#This Row],[region_in_world]])</f>
        <v>2011Western Europe</v>
      </c>
      <c r="E1335" t="s">
        <v>93</v>
      </c>
      <c r="F1335">
        <f>VLOOKUP(otazka5_1[[#This Row],[compare_value]],'otazka5-2'!B:C,2,FALSE)</f>
        <v>8693629494670.8721</v>
      </c>
      <c r="G1335" s="6">
        <f>otazka5_1[[#This Row],[sum_GDP_prev_year]]/otazka5_1[[#This Row],[sum_GDP]]-1</f>
        <v>3.2428903465586689E-3</v>
      </c>
      <c r="H1335" s="6">
        <f>VLOOKUP(otazka5_1[[#This Row],[year]],'otazka5-3'!A:D,4,FALSE)</f>
        <v>0.13767871884343497</v>
      </c>
      <c r="I1335" s="11">
        <f>otazka5_1[[#This Row],[difference_food]]</f>
        <v>0.13767871884343497</v>
      </c>
      <c r="J1335" s="11">
        <f>otazka5_1[[#This Row],[difference_food]]-otazka5_1[[#This Row],[difference]]</f>
        <v>0.1344358284968763</v>
      </c>
    </row>
    <row r="1336" spans="1:10" x14ac:dyDescent="0.3">
      <c r="A1336">
        <v>2012</v>
      </c>
      <c r="B1336">
        <v>8693629494670.8721</v>
      </c>
      <c r="C1336">
        <v>190941788</v>
      </c>
      <c r="D1336" t="str">
        <f>_xlfn.CONCAT(otazka5_1[[#This Row],[year]],otazka5_1[[#This Row],[region_in_world]])</f>
        <v>2012Western Europe</v>
      </c>
      <c r="E1336" t="s">
        <v>93</v>
      </c>
      <c r="F1336">
        <f>VLOOKUP(otazka5_1[[#This Row],[compare_value]],'otazka5-2'!B:C,2,FALSE)</f>
        <v>8739928556731.8457</v>
      </c>
      <c r="G1336" s="6">
        <f>otazka5_1[[#This Row],[sum_GDP_prev_year]]/otazka5_1[[#This Row],[sum_GDP]]-1</f>
        <v>5.3256309219704701E-3</v>
      </c>
      <c r="H1336" s="6">
        <f>VLOOKUP(otazka5_1[[#This Row],[year]],'otazka5-3'!A:D,4,FALSE)</f>
        <v>1.4444120421939211E-2</v>
      </c>
      <c r="I1336" s="11">
        <f>otazka5_1[[#This Row],[difference_food]]</f>
        <v>1.4444120421939211E-2</v>
      </c>
      <c r="J1336" s="11">
        <f>otazka5_1[[#This Row],[difference_food]]-otazka5_1[[#This Row],[difference]]</f>
        <v>9.1184894999687405E-3</v>
      </c>
    </row>
    <row r="1337" spans="1:10" x14ac:dyDescent="0.3">
      <c r="A1337">
        <v>2013</v>
      </c>
      <c r="B1337">
        <v>8739928556731.8457</v>
      </c>
      <c r="C1337">
        <v>191757557</v>
      </c>
      <c r="D1337" t="str">
        <f>_xlfn.CONCAT(otazka5_1[[#This Row],[year]],otazka5_1[[#This Row],[region_in_world]])</f>
        <v>2013Western Europe</v>
      </c>
      <c r="E1337" t="s">
        <v>93</v>
      </c>
      <c r="F1337">
        <f>VLOOKUP(otazka5_1[[#This Row],[compare_value]],'otazka5-2'!B:C,2,FALSE)</f>
        <v>8885749161303.3359</v>
      </c>
      <c r="G1337" s="6">
        <f>otazka5_1[[#This Row],[sum_GDP_prev_year]]/otazka5_1[[#This Row],[sum_GDP]]-1</f>
        <v>1.6684416082460185E-2</v>
      </c>
      <c r="H1337" s="6">
        <f>VLOOKUP(otazka5_1[[#This Row],[year]],'otazka5-3'!A:D,4,FALSE)</f>
        <v>9.2990573663269682E-3</v>
      </c>
      <c r="I1337" s="11">
        <f>otazka5_1[[#This Row],[difference_food]]</f>
        <v>9.2990573663269682E-3</v>
      </c>
      <c r="J1337" s="11">
        <f>otazka5_1[[#This Row],[difference_food]]-otazka5_1[[#This Row],[difference]]</f>
        <v>-7.3853587161332168E-3</v>
      </c>
    </row>
    <row r="1338" spans="1:10" x14ac:dyDescent="0.3">
      <c r="A1338">
        <v>2014</v>
      </c>
      <c r="B1338">
        <v>8885749161303.3359</v>
      </c>
      <c r="C1338">
        <v>192697276</v>
      </c>
      <c r="D1338" t="str">
        <f>_xlfn.CONCAT(otazka5_1[[#This Row],[year]],otazka5_1[[#This Row],[region_in_world]])</f>
        <v>2014Western Europe</v>
      </c>
      <c r="E1338" t="s">
        <v>93</v>
      </c>
      <c r="F1338">
        <f>VLOOKUP(otazka5_1[[#This Row],[compare_value]],'otazka5-2'!B:C,2,FALSE)</f>
        <v>9015690138185.1035</v>
      </c>
      <c r="G1338" s="6">
        <f>otazka5_1[[#This Row],[sum_GDP_prev_year]]/otazka5_1[[#This Row],[sum_GDP]]-1</f>
        <v>1.4623525211318045E-2</v>
      </c>
      <c r="H1338" s="6">
        <f>VLOOKUP(otazka5_1[[#This Row],[year]],'otazka5-3'!A:D,4,FALSE)</f>
        <v>-2.2781240624816346E-2</v>
      </c>
      <c r="I1338" s="11">
        <f>otazka5_1[[#This Row],[difference_food]]</f>
        <v>-2.2781240624816346E-2</v>
      </c>
      <c r="J1338" s="11">
        <f>otazka5_1[[#This Row],[difference_food]]-otazka5_1[[#This Row],[difference]]</f>
        <v>-3.740476583613439E-2</v>
      </c>
    </row>
    <row r="1339" spans="1:10" x14ac:dyDescent="0.3">
      <c r="A1339">
        <v>2015</v>
      </c>
      <c r="B1339">
        <v>9015690138185.1035</v>
      </c>
      <c r="C1339">
        <v>193981424</v>
      </c>
      <c r="D1339" t="str">
        <f>_xlfn.CONCAT(otazka5_1[[#This Row],[year]],otazka5_1[[#This Row],[region_in_world]])</f>
        <v>2015Western Europe</v>
      </c>
      <c r="E1339" t="s">
        <v>93</v>
      </c>
      <c r="F1339">
        <f>VLOOKUP(otazka5_1[[#This Row],[compare_value]],'otazka5-2'!B:C,2,FALSE)</f>
        <v>9179185747608.9961</v>
      </c>
      <c r="G1339" s="6">
        <f>otazka5_1[[#This Row],[sum_GDP_prev_year]]/otazka5_1[[#This Row],[sum_GDP]]-1</f>
        <v>1.8134563956609728E-2</v>
      </c>
      <c r="H1339" s="6">
        <f>VLOOKUP(otazka5_1[[#This Row],[year]],'otazka5-3'!A:D,4,FALSE)</f>
        <v>-2.29841469308254E-2</v>
      </c>
      <c r="I1339" s="11">
        <f>otazka5_1[[#This Row],[difference_food]]</f>
        <v>-2.29841469308254E-2</v>
      </c>
      <c r="J1339" s="11">
        <f>otazka5_1[[#This Row],[difference_food]]-otazka5_1[[#This Row],[difference]]</f>
        <v>-4.1118710887435128E-2</v>
      </c>
    </row>
    <row r="1340" spans="1:10" x14ac:dyDescent="0.3">
      <c r="A1340">
        <v>2016</v>
      </c>
      <c r="B1340">
        <v>9179185747608.9961</v>
      </c>
      <c r="C1340">
        <v>195164599</v>
      </c>
      <c r="D1340" t="str">
        <f>_xlfn.CONCAT(otazka5_1[[#This Row],[year]],otazka5_1[[#This Row],[region_in_world]])</f>
        <v>2016Western Europe</v>
      </c>
      <c r="E1340" t="s">
        <v>93</v>
      </c>
      <c r="F1340">
        <f>VLOOKUP(otazka5_1[[#This Row],[compare_value]],'otazka5-2'!B:C,2,FALSE)</f>
        <v>9398299994983.5215</v>
      </c>
      <c r="G1340" s="6">
        <f>otazka5_1[[#This Row],[sum_GDP_prev_year]]/otazka5_1[[#This Row],[sum_GDP]]-1</f>
        <v>2.3870771700158722E-2</v>
      </c>
      <c r="H1340" s="6">
        <f>VLOOKUP(otazka5_1[[#This Row],[year]],'otazka5-3'!A:D,4,FALSE)</f>
        <v>0.1264461416755307</v>
      </c>
      <c r="I1340" s="11">
        <f>otazka5_1[[#This Row],[difference_food]]</f>
        <v>0.1264461416755307</v>
      </c>
      <c r="J1340" s="11">
        <f>otazka5_1[[#This Row],[difference_food]]-otazka5_1[[#This Row],[difference]]</f>
        <v>0.10257536997537198</v>
      </c>
    </row>
    <row r="1341" spans="1:10" x14ac:dyDescent="0.3">
      <c r="A1341">
        <v>2017</v>
      </c>
      <c r="B1341">
        <v>9398299994983.5215</v>
      </c>
      <c r="C1341">
        <v>195965610</v>
      </c>
      <c r="D1341" t="str">
        <f>_xlfn.CONCAT(otazka5_1[[#This Row],[year]],otazka5_1[[#This Row],[region_in_world]])</f>
        <v>2017Western Europe</v>
      </c>
      <c r="E1341" t="s">
        <v>93</v>
      </c>
      <c r="F1341">
        <f>VLOOKUP(otazka5_1[[#This Row],[compare_value]],'otazka5-2'!B:C,2,FALSE)</f>
        <v>9564596875024.4082</v>
      </c>
      <c r="G1341" s="6">
        <f>otazka5_1[[#This Row],[sum_GDP_prev_year]]/otazka5_1[[#This Row],[sum_GDP]]-1</f>
        <v>1.7694357503979408E-2</v>
      </c>
      <c r="H1341" s="6">
        <f>VLOOKUP(otazka5_1[[#This Row],[year]],'otazka5-3'!A:D,4,FALSE)</f>
        <v>2.5880996588368621E-2</v>
      </c>
      <c r="I1341" s="11">
        <f>otazka5_1[[#This Row],[difference_food]]</f>
        <v>2.5880996588368621E-2</v>
      </c>
      <c r="J1341" s="11">
        <f>otazka5_1[[#This Row],[difference_food]]-otazka5_1[[#This Row],[difference]]</f>
        <v>8.1866390843892134E-3</v>
      </c>
    </row>
    <row r="1342" spans="1:10" hidden="1" x14ac:dyDescent="0.3">
      <c r="A1342">
        <v>2018</v>
      </c>
      <c r="B1342">
        <v>9564596875024.4082</v>
      </c>
      <c r="C1342">
        <v>196667872</v>
      </c>
      <c r="D1342" t="str">
        <f>_xlfn.CONCAT(otazka5_1[[#This Row],[year]],otazka5_1[[#This Row],[region_in_world]])</f>
        <v>2018Western Europe</v>
      </c>
      <c r="E1342" t="s">
        <v>93</v>
      </c>
      <c r="F1342">
        <f>VLOOKUP(otazka5_1[[#This Row],[compare_value]],'otazka5-2'!B:C,2,FALSE)</f>
        <v>9672127046747.3086</v>
      </c>
      <c r="G1342" s="6">
        <f>otazka5_1[[#This Row],[sum_GDP_prev_year]]/otazka5_1[[#This Row],[sum_GDP]]-1</f>
        <v>1.1242520006639278E-2</v>
      </c>
      <c r="H1342" s="6" t="e">
        <f>VLOOKUP(otazka5_1[[#This Row],[year]],'otazka5-3'!A:D,4,FALSE)</f>
        <v>#N/A</v>
      </c>
      <c r="I1342" s="11" t="e">
        <f>otazka5_1[[#This Row],[difference_food]]</f>
        <v>#N/A</v>
      </c>
      <c r="J1342" s="11" t="e">
        <f>otazka5_1[[#This Row],[difference_food]]-otazka5_1[[#This Row],[difference]]</f>
        <v>#N/A</v>
      </c>
    </row>
    <row r="1343" spans="1:10" hidden="1" x14ac:dyDescent="0.3">
      <c r="A1343">
        <v>2019</v>
      </c>
      <c r="B1343">
        <v>9672127046747.3086</v>
      </c>
      <c r="C1343">
        <v>197289910</v>
      </c>
      <c r="D1343" t="str">
        <f>_xlfn.CONCAT(otazka5_1[[#This Row],[year]],otazka5_1[[#This Row],[region_in_world]])</f>
        <v>2019Western Europe</v>
      </c>
      <c r="E1343" t="s">
        <v>93</v>
      </c>
      <c r="F1343">
        <f>VLOOKUP(otazka5_1[[#This Row],[compare_value]],'otazka5-2'!B:C,2,FALSE)</f>
        <v>9107856719491.5586</v>
      </c>
      <c r="G1343" s="6">
        <f>otazka5_1[[#This Row],[sum_GDP_prev_year]]/otazka5_1[[#This Row],[sum_GDP]]-1</f>
        <v>-5.8339838230879293E-2</v>
      </c>
      <c r="H1343" s="6" t="e">
        <f>VLOOKUP(otazka5_1[[#This Row],[year]],'otazka5-3'!A:D,4,FALSE)</f>
        <v>#N/A</v>
      </c>
      <c r="I1343" s="11" t="e">
        <f>otazka5_1[[#This Row],[difference_food]]</f>
        <v>#N/A</v>
      </c>
      <c r="J1343" s="11" t="e">
        <f>otazka5_1[[#This Row],[difference_food]]-otazka5_1[[#This Row],[difference]]</f>
        <v>#N/A</v>
      </c>
    </row>
    <row r="1344" spans="1:10" hidden="1" x14ac:dyDescent="0.3">
      <c r="A1344">
        <v>2020</v>
      </c>
      <c r="B1344">
        <v>9107856719491.5586</v>
      </c>
      <c r="C1344">
        <v>197815619</v>
      </c>
      <c r="D1344" t="str">
        <f>_xlfn.CONCAT(otazka5_1[[#This Row],[year]],otazka5_1[[#This Row],[region_in_world]])</f>
        <v>2020Western Europe</v>
      </c>
      <c r="E1344" t="s">
        <v>93</v>
      </c>
      <c r="F1344" t="e">
        <f>VLOOKUP(otazka5_1[[#This Row],[compare_value]],'otazka5-2'!B:C,2,FALSE)</f>
        <v>#N/A</v>
      </c>
      <c r="G1344" s="6" t="e">
        <f>otazka5_1[[#This Row],[sum_GDP_prev_year]]/otazka5_1[[#This Row],[sum_GDP]]-1</f>
        <v>#N/A</v>
      </c>
      <c r="H1344" s="6" t="e">
        <f>VLOOKUP(otazka5_1[[#This Row],[year]],'otazka5-3'!A:D,4,FALSE)</f>
        <v>#N/A</v>
      </c>
      <c r="I1344" s="11" t="e">
        <f>otazka5_1[[#This Row],[difference_food]]</f>
        <v>#N/A</v>
      </c>
      <c r="J1344" s="11" t="e">
        <f>otazka5_1[[#This Row],[difference_food]]-otazka5_1[[#This Row],[difference]]</f>
        <v>#N/A</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2A3D-B8F2-47AC-808F-48764FF60D76}">
  <dimension ref="A1:E1344"/>
  <sheetViews>
    <sheetView workbookViewId="0">
      <selection activeCell="K22" sqref="K22"/>
    </sheetView>
  </sheetViews>
  <sheetFormatPr defaultRowHeight="14.4" x14ac:dyDescent="0.3"/>
  <cols>
    <col min="1" max="1" width="15.109375" bestFit="1" customWidth="1"/>
    <col min="2" max="2" width="29.6640625" bestFit="1" customWidth="1"/>
    <col min="3" max="3" width="12" bestFit="1" customWidth="1"/>
    <col min="4" max="4" width="17.109375" bestFit="1" customWidth="1"/>
    <col min="5" max="5" width="25.5546875" bestFit="1" customWidth="1"/>
  </cols>
  <sheetData>
    <row r="1" spans="1:5" x14ac:dyDescent="0.3">
      <c r="A1" t="s">
        <v>94</v>
      </c>
      <c r="B1" t="s">
        <v>60</v>
      </c>
      <c r="C1" t="s">
        <v>67</v>
      </c>
      <c r="D1" t="s">
        <v>68</v>
      </c>
      <c r="E1" t="s">
        <v>69</v>
      </c>
    </row>
    <row r="2" spans="1:5" x14ac:dyDescent="0.3">
      <c r="A2">
        <v>1959</v>
      </c>
      <c r="B2" t="str">
        <f>_xlfn.CONCAT(otazka5_2[[#This Row],[year_previous]],otazka5_2[[#This Row],[region_in_world]])</f>
        <v>1959Australia and New Zealand</v>
      </c>
      <c r="C2">
        <v>199140913998.19699</v>
      </c>
      <c r="D2">
        <v>10276477</v>
      </c>
      <c r="E2" t="s">
        <v>70</v>
      </c>
    </row>
    <row r="3" spans="1:5" x14ac:dyDescent="0.3">
      <c r="A3">
        <v>1960</v>
      </c>
      <c r="B3" t="str">
        <f>_xlfn.CONCAT(otazka5_2[[#This Row],[year_previous]],otazka5_2[[#This Row],[region_in_world]])</f>
        <v>1960Australia and New Zealand</v>
      </c>
      <c r="C3">
        <v>204091098084.21399</v>
      </c>
      <c r="D3">
        <v>10483000</v>
      </c>
      <c r="E3" t="s">
        <v>70</v>
      </c>
    </row>
    <row r="4" spans="1:5" x14ac:dyDescent="0.3">
      <c r="A4">
        <v>1961</v>
      </c>
      <c r="B4" t="str">
        <f>_xlfn.CONCAT(otazka5_2[[#This Row],[year_previous]],otazka5_2[[#This Row],[region_in_world]])</f>
        <v>1961Australia and New Zealand</v>
      </c>
      <c r="C4">
        <v>206736296993.32401</v>
      </c>
      <c r="D4">
        <v>10742000</v>
      </c>
      <c r="E4" t="s">
        <v>70</v>
      </c>
    </row>
    <row r="5" spans="1:5" x14ac:dyDescent="0.3">
      <c r="A5">
        <v>1962</v>
      </c>
      <c r="B5" t="str">
        <f>_xlfn.CONCAT(otazka5_2[[#This Row],[year_previous]],otazka5_2[[#This Row],[region_in_world]])</f>
        <v>1962Australia and New Zealand</v>
      </c>
      <c r="C5">
        <v>219584193744.78699</v>
      </c>
      <c r="D5">
        <v>10950000</v>
      </c>
      <c r="E5" t="s">
        <v>70</v>
      </c>
    </row>
    <row r="6" spans="1:5" x14ac:dyDescent="0.3">
      <c r="A6">
        <v>1963</v>
      </c>
      <c r="B6" t="str">
        <f>_xlfn.CONCAT(otazka5_2[[#This Row],[year_previous]],otazka5_2[[#This Row],[region_in_world]])</f>
        <v>1963Australia and New Zealand</v>
      </c>
      <c r="C6">
        <v>234907925364.00201</v>
      </c>
      <c r="D6">
        <v>11167000</v>
      </c>
      <c r="E6" t="s">
        <v>70</v>
      </c>
    </row>
    <row r="7" spans="1:5" x14ac:dyDescent="0.3">
      <c r="A7">
        <v>1964</v>
      </c>
      <c r="B7" t="str">
        <f>_xlfn.CONCAT(otazka5_2[[#This Row],[year_previous]],otazka5_2[[#This Row],[region_in_world]])</f>
        <v>1964Australia and New Zealand</v>
      </c>
      <c r="C7">
        <v>248963655147.25699</v>
      </c>
      <c r="D7">
        <v>11388000</v>
      </c>
      <c r="E7" t="s">
        <v>70</v>
      </c>
    </row>
    <row r="8" spans="1:5" x14ac:dyDescent="0.3">
      <c r="A8">
        <v>1965</v>
      </c>
      <c r="B8" t="str">
        <f>_xlfn.CONCAT(otazka5_2[[#This Row],[year_previous]],otazka5_2[[#This Row],[region_in_world]])</f>
        <v>1965Australia and New Zealand</v>
      </c>
      <c r="C8">
        <v>254895110718.513</v>
      </c>
      <c r="D8">
        <v>11651000</v>
      </c>
      <c r="E8" t="s">
        <v>70</v>
      </c>
    </row>
    <row r="9" spans="1:5" x14ac:dyDescent="0.3">
      <c r="A9">
        <v>1966</v>
      </c>
      <c r="B9" t="str">
        <f>_xlfn.CONCAT(otazka5_2[[#This Row],[year_previous]],otazka5_2[[#This Row],[region_in_world]])</f>
        <v>1966Australia and New Zealand</v>
      </c>
      <c r="C9">
        <v>270960181431.04199</v>
      </c>
      <c r="D9">
        <v>11799000</v>
      </c>
      <c r="E9" t="s">
        <v>70</v>
      </c>
    </row>
    <row r="10" spans="1:5" x14ac:dyDescent="0.3">
      <c r="A10">
        <v>1967</v>
      </c>
      <c r="B10" t="str">
        <f>_xlfn.CONCAT(otazka5_2[[#This Row],[year_previous]],otazka5_2[[#This Row],[region_in_world]])</f>
        <v>1967Australia and New Zealand</v>
      </c>
      <c r="C10">
        <v>284767807750.20203</v>
      </c>
      <c r="D10">
        <v>12009000</v>
      </c>
      <c r="E10" t="s">
        <v>70</v>
      </c>
    </row>
    <row r="11" spans="1:5" x14ac:dyDescent="0.3">
      <c r="A11">
        <v>1968</v>
      </c>
      <c r="B11" t="str">
        <f>_xlfn.CONCAT(otazka5_2[[#This Row],[year_previous]],otazka5_2[[#This Row],[region_in_world]])</f>
        <v>1968Australia and New Zealand</v>
      </c>
      <c r="C11">
        <v>304827789929.508</v>
      </c>
      <c r="D11">
        <v>12263000</v>
      </c>
      <c r="E11" t="s">
        <v>70</v>
      </c>
    </row>
    <row r="12" spans="1:5" x14ac:dyDescent="0.3">
      <c r="A12">
        <v>1969</v>
      </c>
      <c r="B12" t="str">
        <f>_xlfn.CONCAT(otazka5_2[[#This Row],[year_previous]],otazka5_2[[#This Row],[region_in_world]])</f>
        <v>1969Australia and New Zealand</v>
      </c>
      <c r="C12">
        <v>326690607759.58801</v>
      </c>
      <c r="D12">
        <v>12507000</v>
      </c>
      <c r="E12" t="s">
        <v>70</v>
      </c>
    </row>
    <row r="13" spans="1:5" x14ac:dyDescent="0.3">
      <c r="A13">
        <v>1970</v>
      </c>
      <c r="B13" t="str">
        <f>_xlfn.CONCAT(otazka5_2[[#This Row],[year_previous]],otazka5_2[[#This Row],[region_in_world]])</f>
        <v>1970Australia and New Zealand</v>
      </c>
      <c r="C13">
        <v>339770265830.80499</v>
      </c>
      <c r="D13">
        <v>12937000</v>
      </c>
      <c r="E13" t="s">
        <v>70</v>
      </c>
    </row>
    <row r="14" spans="1:5" x14ac:dyDescent="0.3">
      <c r="A14">
        <v>1971</v>
      </c>
      <c r="B14" t="str">
        <f>_xlfn.CONCAT(otazka5_2[[#This Row],[year_previous]],otazka5_2[[#This Row],[region_in_world]])</f>
        <v>1971Australia and New Zealand</v>
      </c>
      <c r="C14">
        <v>353063857427.948</v>
      </c>
      <c r="D14">
        <v>13177000</v>
      </c>
      <c r="E14" t="s">
        <v>70</v>
      </c>
    </row>
    <row r="15" spans="1:5" x14ac:dyDescent="0.3">
      <c r="A15">
        <v>1972</v>
      </c>
      <c r="B15" t="str">
        <f>_xlfn.CONCAT(otazka5_2[[#This Row],[year_previous]],otazka5_2[[#This Row],[region_in_world]])</f>
        <v>1972Australia and New Zealand</v>
      </c>
      <c r="C15">
        <v>362291969207.74902</v>
      </c>
      <c r="D15">
        <v>13380000</v>
      </c>
      <c r="E15" t="s">
        <v>70</v>
      </c>
    </row>
    <row r="16" spans="1:5" x14ac:dyDescent="0.3">
      <c r="A16">
        <v>1973</v>
      </c>
      <c r="B16" t="str">
        <f>_xlfn.CONCAT(otazka5_2[[#This Row],[year_previous]],otazka5_2[[#This Row],[region_in_world]])</f>
        <v>1973Australia and New Zealand</v>
      </c>
      <c r="C16">
        <v>377158120785.39899</v>
      </c>
      <c r="D16">
        <v>13723000</v>
      </c>
      <c r="E16" t="s">
        <v>70</v>
      </c>
    </row>
    <row r="17" spans="1:5" x14ac:dyDescent="0.3">
      <c r="A17">
        <v>1974</v>
      </c>
      <c r="B17" t="str">
        <f>_xlfn.CONCAT(otazka5_2[[#This Row],[year_previous]],otazka5_2[[#This Row],[region_in_world]])</f>
        <v>1974Australia and New Zealand</v>
      </c>
      <c r="C17">
        <v>382249441572.54797</v>
      </c>
      <c r="D17">
        <v>13893000</v>
      </c>
      <c r="E17" t="s">
        <v>70</v>
      </c>
    </row>
    <row r="18" spans="1:5" x14ac:dyDescent="0.3">
      <c r="A18">
        <v>1975</v>
      </c>
      <c r="B18" t="str">
        <f>_xlfn.CONCAT(otazka5_2[[#This Row],[year_previous]],otazka5_2[[#This Row],[region_in_world]])</f>
        <v>1975Australia and New Zealand</v>
      </c>
      <c r="C18">
        <v>392140895847.66901</v>
      </c>
      <c r="D18">
        <v>14033000</v>
      </c>
      <c r="E18" t="s">
        <v>70</v>
      </c>
    </row>
    <row r="19" spans="1:5" x14ac:dyDescent="0.3">
      <c r="A19">
        <v>1976</v>
      </c>
      <c r="B19" t="str">
        <f>_xlfn.CONCAT(otazka5_2[[#This Row],[year_previous]],otazka5_2[[#This Row],[region_in_world]])</f>
        <v>1976Australia and New Zealand</v>
      </c>
      <c r="C19">
        <v>474069746957.56348</v>
      </c>
      <c r="D19">
        <v>17312200</v>
      </c>
      <c r="E19" t="s">
        <v>70</v>
      </c>
    </row>
    <row r="20" spans="1:5" x14ac:dyDescent="0.3">
      <c r="A20">
        <v>1977</v>
      </c>
      <c r="B20" t="str">
        <f>_xlfn.CONCAT(otazka5_2[[#This Row],[year_previous]],otazka5_2[[#This Row],[region_in_world]])</f>
        <v>1977Australia and New Zealand</v>
      </c>
      <c r="C20">
        <v>477929114925.55469</v>
      </c>
      <c r="D20">
        <v>17479200</v>
      </c>
      <c r="E20" t="s">
        <v>70</v>
      </c>
    </row>
    <row r="21" spans="1:5" x14ac:dyDescent="0.3">
      <c r="A21">
        <v>1978</v>
      </c>
      <c r="B21" t="str">
        <f>_xlfn.CONCAT(otazka5_2[[#This Row],[year_previous]],otazka5_2[[#This Row],[region_in_world]])</f>
        <v>1978Australia and New Zealand</v>
      </c>
      <c r="C21">
        <v>495994846839.90356</v>
      </c>
      <c r="D21">
        <v>17623000</v>
      </c>
      <c r="E21" t="s">
        <v>70</v>
      </c>
    </row>
    <row r="22" spans="1:5" x14ac:dyDescent="0.3">
      <c r="A22">
        <v>1979</v>
      </c>
      <c r="B22" t="str">
        <f>_xlfn.CONCAT(otazka5_2[[#This Row],[year_previous]],otazka5_2[[#This Row],[region_in_world]])</f>
        <v>1979Australia and New Zealand</v>
      </c>
      <c r="C22">
        <v>509827534463.89441</v>
      </c>
      <c r="D22">
        <v>17804900</v>
      </c>
      <c r="E22" t="s">
        <v>70</v>
      </c>
    </row>
    <row r="23" spans="1:5" x14ac:dyDescent="0.3">
      <c r="A23">
        <v>1980</v>
      </c>
      <c r="B23" t="str">
        <f>_xlfn.CONCAT(otazka5_2[[#This Row],[year_previous]],otazka5_2[[#This Row],[region_in_world]])</f>
        <v>1980Australia and New Zealand</v>
      </c>
      <c r="C23">
        <v>527772563198.9259</v>
      </c>
      <c r="D23">
        <v>18051900</v>
      </c>
      <c r="E23" t="s">
        <v>70</v>
      </c>
    </row>
    <row r="24" spans="1:5" x14ac:dyDescent="0.3">
      <c r="A24">
        <v>1981</v>
      </c>
      <c r="B24" t="str">
        <f>_xlfn.CONCAT(otazka5_2[[#This Row],[year_previous]],otazka5_2[[#This Row],[region_in_world]])</f>
        <v>1981Australia and New Zealand</v>
      </c>
      <c r="C24">
        <v>543571243926.49976</v>
      </c>
      <c r="D24">
        <v>18334100</v>
      </c>
      <c r="E24" t="s">
        <v>70</v>
      </c>
    </row>
    <row r="25" spans="1:5" x14ac:dyDescent="0.3">
      <c r="A25">
        <v>1982</v>
      </c>
      <c r="B25" t="str">
        <f>_xlfn.CONCAT(otazka5_2[[#This Row],[year_previous]],otazka5_2[[#This Row],[region_in_world]])</f>
        <v>1982Australia and New Zealand</v>
      </c>
      <c r="C25">
        <v>535750428615.82825</v>
      </c>
      <c r="D25">
        <v>18568300</v>
      </c>
      <c r="E25" t="s">
        <v>70</v>
      </c>
    </row>
    <row r="26" spans="1:5" x14ac:dyDescent="0.3">
      <c r="A26">
        <v>1983</v>
      </c>
      <c r="B26" t="str">
        <f>_xlfn.CONCAT(otazka5_2[[#This Row],[year_previous]],otazka5_2[[#This Row],[region_in_world]])</f>
        <v>1983Australia and New Zealand</v>
      </c>
      <c r="C26">
        <v>560457860558.93079</v>
      </c>
      <c r="D26">
        <v>18771100</v>
      </c>
      <c r="E26" t="s">
        <v>70</v>
      </c>
    </row>
    <row r="27" spans="1:5" x14ac:dyDescent="0.3">
      <c r="A27">
        <v>1984</v>
      </c>
      <c r="B27" t="str">
        <f>_xlfn.CONCAT(otazka5_2[[#This Row],[year_previous]],otazka5_2[[#This Row],[region_in_world]])</f>
        <v>1984Australia and New Zealand</v>
      </c>
      <c r="C27">
        <v>586945757521.57227</v>
      </c>
      <c r="D27">
        <v>19005100</v>
      </c>
      <c r="E27" t="s">
        <v>70</v>
      </c>
    </row>
    <row r="28" spans="1:5" x14ac:dyDescent="0.3">
      <c r="A28">
        <v>1985</v>
      </c>
      <c r="B28" t="str">
        <f>_xlfn.CONCAT(otazka5_2[[#This Row],[year_previous]],otazka5_2[[#This Row],[region_in_world]])</f>
        <v>1985Australia and New Zealand</v>
      </c>
      <c r="C28">
        <v>609552564880.41333</v>
      </c>
      <c r="D28">
        <v>19264700</v>
      </c>
      <c r="E28" t="s">
        <v>70</v>
      </c>
    </row>
    <row r="29" spans="1:5" x14ac:dyDescent="0.3">
      <c r="A29">
        <v>1986</v>
      </c>
      <c r="B29" t="str">
        <f>_xlfn.CONCAT(otazka5_2[[#This Row],[year_previous]],otazka5_2[[#This Row],[region_in_world]])</f>
        <v>1986Australia and New Zealand</v>
      </c>
      <c r="C29">
        <v>623772573621.00732</v>
      </c>
      <c r="D29">
        <v>19538300</v>
      </c>
      <c r="E29" t="s">
        <v>70</v>
      </c>
    </row>
    <row r="30" spans="1:5" x14ac:dyDescent="0.3">
      <c r="A30">
        <v>1987</v>
      </c>
      <c r="B30" t="str">
        <f>_xlfn.CONCAT(otazka5_2[[#This Row],[year_previous]],otazka5_2[[#This Row],[region_in_world]])</f>
        <v>1987Australia and New Zealand</v>
      </c>
      <c r="C30">
        <v>654414599742.29004</v>
      </c>
      <c r="D30">
        <v>19815600</v>
      </c>
      <c r="E30" t="s">
        <v>70</v>
      </c>
    </row>
    <row r="31" spans="1:5" x14ac:dyDescent="0.3">
      <c r="A31">
        <v>1988</v>
      </c>
      <c r="B31" t="str">
        <f>_xlfn.CONCAT(otazka5_2[[#This Row],[year_previous]],otazka5_2[[#This Row],[region_in_world]])</f>
        <v>1988Australia and New Zealand</v>
      </c>
      <c r="C31">
        <v>676548449552.74463</v>
      </c>
      <c r="D31">
        <v>20113600</v>
      </c>
      <c r="E31" t="s">
        <v>70</v>
      </c>
    </row>
    <row r="32" spans="1:5" x14ac:dyDescent="0.3">
      <c r="A32">
        <v>1989</v>
      </c>
      <c r="B32" t="str">
        <f>_xlfn.CONCAT(otazka5_2[[#This Row],[year_previous]],otazka5_2[[#This Row],[region_in_world]])</f>
        <v>1989Australia and New Zealand</v>
      </c>
      <c r="C32">
        <v>697807889104.25012</v>
      </c>
      <c r="D32">
        <v>20394900</v>
      </c>
      <c r="E32" t="s">
        <v>70</v>
      </c>
    </row>
    <row r="33" spans="1:5" x14ac:dyDescent="0.3">
      <c r="A33">
        <v>1990</v>
      </c>
      <c r="B33" t="str">
        <f>_xlfn.CONCAT(otazka5_2[[#This Row],[year_previous]],otazka5_2[[#This Row],[region_in_world]])</f>
        <v>1990Australia and New Zealand</v>
      </c>
      <c r="C33">
        <v>694443300875.44482</v>
      </c>
      <c r="D33">
        <v>20779100</v>
      </c>
      <c r="E33" t="s">
        <v>70</v>
      </c>
    </row>
    <row r="34" spans="1:5" x14ac:dyDescent="0.3">
      <c r="A34">
        <v>1991</v>
      </c>
      <c r="B34" t="str">
        <f>_xlfn.CONCAT(otazka5_2[[#This Row],[year_previous]],otazka5_2[[#This Row],[region_in_world]])</f>
        <v>1991Australia and New Zealand</v>
      </c>
      <c r="C34">
        <v>697879094068.97815</v>
      </c>
      <c r="D34">
        <v>21026700</v>
      </c>
      <c r="E34" t="s">
        <v>70</v>
      </c>
    </row>
    <row r="35" spans="1:5" x14ac:dyDescent="0.3">
      <c r="A35">
        <v>1992</v>
      </c>
      <c r="B35" t="str">
        <f>_xlfn.CONCAT(otazka5_2[[#This Row],[year_previous]],otazka5_2[[#This Row],[region_in_world]])</f>
        <v>1992Australia and New Zealand</v>
      </c>
      <c r="C35">
        <v>728009549836.44861</v>
      </c>
      <c r="D35">
        <v>21239200</v>
      </c>
      <c r="E35" t="s">
        <v>70</v>
      </c>
    </row>
    <row r="36" spans="1:5" x14ac:dyDescent="0.3">
      <c r="A36">
        <v>1993</v>
      </c>
      <c r="B36" t="str">
        <f>_xlfn.CONCAT(otazka5_2[[#This Row],[year_previous]],otazka5_2[[#This Row],[region_in_world]])</f>
        <v>1993Australia and New Zealand</v>
      </c>
      <c r="C36">
        <v>758038335672.22925</v>
      </c>
      <c r="D36">
        <v>21475000</v>
      </c>
      <c r="E36" t="s">
        <v>70</v>
      </c>
    </row>
    <row r="37" spans="1:5" x14ac:dyDescent="0.3">
      <c r="A37">
        <v>1994</v>
      </c>
      <c r="B37" t="str">
        <f>_xlfn.CONCAT(otazka5_2[[#This Row],[year_previous]],otazka5_2[[#This Row],[region_in_world]])</f>
        <v>1994Australia and New Zealand</v>
      </c>
      <c r="C37">
        <v>787971360314.1377</v>
      </c>
      <c r="D37">
        <v>21745400</v>
      </c>
      <c r="E37" t="s">
        <v>70</v>
      </c>
    </row>
    <row r="38" spans="1:5" x14ac:dyDescent="0.3">
      <c r="A38">
        <v>1995</v>
      </c>
      <c r="B38" t="str">
        <f>_xlfn.CONCAT(otazka5_2[[#This Row],[year_previous]],otazka5_2[[#This Row],[region_in_world]])</f>
        <v>1995Australia and New Zealand</v>
      </c>
      <c r="C38">
        <v>818273079171.75</v>
      </c>
      <c r="D38">
        <v>22043000</v>
      </c>
      <c r="E38" t="s">
        <v>70</v>
      </c>
    </row>
    <row r="39" spans="1:5" x14ac:dyDescent="0.3">
      <c r="A39">
        <v>1996</v>
      </c>
      <c r="B39" t="str">
        <f>_xlfn.CONCAT(otazka5_2[[#This Row],[year_previous]],otazka5_2[[#This Row],[region_in_world]])</f>
        <v>1996Australia and New Zealand</v>
      </c>
      <c r="C39">
        <v>848753679556.47107</v>
      </c>
      <c r="D39">
        <v>22298300</v>
      </c>
      <c r="E39" t="s">
        <v>70</v>
      </c>
    </row>
    <row r="40" spans="1:5" x14ac:dyDescent="0.3">
      <c r="A40">
        <v>1997</v>
      </c>
      <c r="B40" t="str">
        <f>_xlfn.CONCAT(otazka5_2[[#This Row],[year_previous]],otazka5_2[[#This Row],[region_in_world]])</f>
        <v>1997Australia and New Zealand</v>
      </c>
      <c r="C40">
        <v>883621586033.71997</v>
      </c>
      <c r="D40">
        <v>22526000</v>
      </c>
      <c r="E40" t="s">
        <v>70</v>
      </c>
    </row>
    <row r="41" spans="1:5" x14ac:dyDescent="0.3">
      <c r="A41">
        <v>1998</v>
      </c>
      <c r="B41" t="str">
        <f>_xlfn.CONCAT(otazka5_2[[#This Row],[year_previous]],otazka5_2[[#This Row],[region_in_world]])</f>
        <v>1998Australia and New Zealand</v>
      </c>
      <c r="C41">
        <v>928853197148.00598</v>
      </c>
      <c r="D41">
        <v>22761100</v>
      </c>
      <c r="E41" t="s">
        <v>70</v>
      </c>
    </row>
    <row r="42" spans="1:5" x14ac:dyDescent="0.3">
      <c r="A42">
        <v>1999</v>
      </c>
      <c r="B42" t="str">
        <f>_xlfn.CONCAT(otazka5_2[[#This Row],[year_previous]],otazka5_2[[#This Row],[region_in_world]])</f>
        <v>1999Australia and New Zealand</v>
      </c>
      <c r="C42">
        <v>964236320197.69507</v>
      </c>
      <c r="D42">
        <v>23010700</v>
      </c>
      <c r="E42" t="s">
        <v>70</v>
      </c>
    </row>
    <row r="43" spans="1:5" x14ac:dyDescent="0.3">
      <c r="A43">
        <v>2000</v>
      </c>
      <c r="B43" t="str">
        <f>_xlfn.CONCAT(otazka5_2[[#This Row],[year_previous]],otazka5_2[[#This Row],[region_in_world]])</f>
        <v>2000Australia and New Zealand</v>
      </c>
      <c r="C43">
        <v>984619960200.99194</v>
      </c>
      <c r="D43">
        <v>23293500</v>
      </c>
      <c r="E43" t="s">
        <v>70</v>
      </c>
    </row>
    <row r="44" spans="1:5" x14ac:dyDescent="0.3">
      <c r="A44">
        <v>2001</v>
      </c>
      <c r="B44" t="str">
        <f>_xlfn.CONCAT(otazka5_2[[#This Row],[year_previous]],otazka5_2[[#This Row],[region_in_world]])</f>
        <v>2001Australia and New Zealand</v>
      </c>
      <c r="C44">
        <v>1024820037854.08</v>
      </c>
      <c r="D44">
        <v>23599900</v>
      </c>
      <c r="E44" t="s">
        <v>70</v>
      </c>
    </row>
    <row r="45" spans="1:5" x14ac:dyDescent="0.3">
      <c r="A45">
        <v>2002</v>
      </c>
      <c r="B45" t="str">
        <f>_xlfn.CONCAT(otazka5_2[[#This Row],[year_previous]],otazka5_2[[#This Row],[region_in_world]])</f>
        <v>2002Australia and New Zealand</v>
      </c>
      <c r="C45">
        <v>1057369912728.8719</v>
      </c>
      <c r="D45">
        <v>23922600</v>
      </c>
      <c r="E45" t="s">
        <v>70</v>
      </c>
    </row>
    <row r="46" spans="1:5" x14ac:dyDescent="0.3">
      <c r="A46">
        <v>2003</v>
      </c>
      <c r="B46" t="str">
        <f>_xlfn.CONCAT(otazka5_2[[#This Row],[year_previous]],otazka5_2[[#This Row],[region_in_world]])</f>
        <v>2003Australia and New Zealand</v>
      </c>
      <c r="C46">
        <v>1100215446497.906</v>
      </c>
      <c r="D46">
        <v>24214900</v>
      </c>
      <c r="E46" t="s">
        <v>70</v>
      </c>
    </row>
    <row r="47" spans="1:5" x14ac:dyDescent="0.3">
      <c r="A47">
        <v>2004</v>
      </c>
      <c r="B47" t="str">
        <f>_xlfn.CONCAT(otazka5_2[[#This Row],[year_previous]],otazka5_2[[#This Row],[region_in_world]])</f>
        <v>2004Australia and New Zealand</v>
      </c>
      <c r="C47">
        <v>1135627770140.894</v>
      </c>
      <c r="D47">
        <v>24528700</v>
      </c>
      <c r="E47" t="s">
        <v>70</v>
      </c>
    </row>
    <row r="48" spans="1:5" x14ac:dyDescent="0.3">
      <c r="A48">
        <v>2005</v>
      </c>
      <c r="B48" t="str">
        <f>_xlfn.CONCAT(otazka5_2[[#This Row],[year_previous]],otazka5_2[[#This Row],[region_in_world]])</f>
        <v>2005Australia and New Zealand</v>
      </c>
      <c r="C48">
        <v>1167484336924.335</v>
      </c>
      <c r="D48">
        <v>24882500</v>
      </c>
      <c r="E48" t="s">
        <v>70</v>
      </c>
    </row>
    <row r="49" spans="1:5" x14ac:dyDescent="0.3">
      <c r="A49">
        <v>2006</v>
      </c>
      <c r="B49" t="str">
        <f>_xlfn.CONCAT(otazka5_2[[#This Row],[year_previous]],otazka5_2[[#This Row],[region_in_world]])</f>
        <v>2006Australia and New Zealand</v>
      </c>
      <c r="C49">
        <v>1211188122267.3711</v>
      </c>
      <c r="D49">
        <v>25051400</v>
      </c>
      <c r="E49" t="s">
        <v>70</v>
      </c>
    </row>
    <row r="50" spans="1:5" x14ac:dyDescent="0.3">
      <c r="A50">
        <v>2007</v>
      </c>
      <c r="B50" t="str">
        <f>_xlfn.CONCAT(otazka5_2[[#This Row],[year_previous]],otazka5_2[[#This Row],[region_in_world]])</f>
        <v>2007Australia and New Zealand</v>
      </c>
      <c r="C50">
        <v>1248406054567.3909</v>
      </c>
      <c r="D50">
        <v>25509000</v>
      </c>
      <c r="E50" t="s">
        <v>70</v>
      </c>
    </row>
    <row r="51" spans="1:5" x14ac:dyDescent="0.3">
      <c r="A51">
        <v>2008</v>
      </c>
      <c r="B51" t="str">
        <f>_xlfn.CONCAT(otazka5_2[[#This Row],[year_previous]],otazka5_2[[#This Row],[region_in_world]])</f>
        <v>2008Australia and New Zealand</v>
      </c>
      <c r="C51">
        <v>1269545237822.9412</v>
      </c>
      <c r="D51">
        <v>25994300</v>
      </c>
      <c r="E51" t="s">
        <v>70</v>
      </c>
    </row>
    <row r="52" spans="1:5" x14ac:dyDescent="0.3">
      <c r="A52">
        <v>2009</v>
      </c>
      <c r="B52" t="str">
        <f>_xlfn.CONCAT(otazka5_2[[#This Row],[year_previous]],otazka5_2[[#This Row],[region_in_world]])</f>
        <v>2009Australia and New Zealand</v>
      </c>
      <c r="C52">
        <v>1295001119256.2141</v>
      </c>
      <c r="D52">
        <v>26382450</v>
      </c>
      <c r="E52" t="s">
        <v>70</v>
      </c>
    </row>
    <row r="53" spans="1:5" x14ac:dyDescent="0.3">
      <c r="A53">
        <v>2010</v>
      </c>
      <c r="B53" t="str">
        <f>_xlfn.CONCAT(otazka5_2[[#This Row],[year_previous]],otazka5_2[[#This Row],[region_in_world]])</f>
        <v>2010Australia and New Zealand</v>
      </c>
      <c r="C53">
        <v>1326587155125.031</v>
      </c>
      <c r="D53">
        <v>26724024</v>
      </c>
      <c r="E53" t="s">
        <v>70</v>
      </c>
    </row>
    <row r="54" spans="1:5" x14ac:dyDescent="0.3">
      <c r="A54">
        <v>2011</v>
      </c>
      <c r="B54" t="str">
        <f>_xlfn.CONCAT(otazka5_2[[#This Row],[year_previous]],otazka5_2[[#This Row],[region_in_world]])</f>
        <v>2011Australia and New Zealand</v>
      </c>
      <c r="C54">
        <v>1376011441401.894</v>
      </c>
      <c r="D54">
        <v>27141565</v>
      </c>
      <c r="E54" t="s">
        <v>70</v>
      </c>
    </row>
    <row r="55" spans="1:5" x14ac:dyDescent="0.3">
      <c r="A55">
        <v>2012</v>
      </c>
      <c r="B55" t="str">
        <f>_xlfn.CONCAT(otazka5_2[[#This Row],[year_previous]],otazka5_2[[#This Row],[region_in_world]])</f>
        <v>2012Australia and New Zealand</v>
      </c>
      <c r="C55">
        <v>1411752504802.3518</v>
      </c>
      <c r="D55">
        <v>27570229</v>
      </c>
      <c r="E55" t="s">
        <v>70</v>
      </c>
    </row>
    <row r="56" spans="1:5" x14ac:dyDescent="0.3">
      <c r="A56">
        <v>2013</v>
      </c>
      <c r="B56" t="str">
        <f>_xlfn.CONCAT(otazka5_2[[#This Row],[year_previous]],otazka5_2[[#This Row],[region_in_world]])</f>
        <v>2013Australia and New Zealand</v>
      </c>
      <c r="C56">
        <v>1449560762577.363</v>
      </c>
      <c r="D56">
        <v>27992186</v>
      </c>
      <c r="E56" t="s">
        <v>70</v>
      </c>
    </row>
    <row r="57" spans="1:5" x14ac:dyDescent="0.3">
      <c r="A57">
        <v>2014</v>
      </c>
      <c r="B57" t="str">
        <f>_xlfn.CONCAT(otazka5_2[[#This Row],[year_previous]],otazka5_2[[#This Row],[region_in_world]])</f>
        <v>2014Australia and New Zealand</v>
      </c>
      <c r="C57">
        <v>1483857816533.2129</v>
      </c>
      <c r="D57">
        <v>28425395</v>
      </c>
      <c r="E57" t="s">
        <v>70</v>
      </c>
    </row>
    <row r="58" spans="1:5" x14ac:dyDescent="0.3">
      <c r="A58">
        <v>2015</v>
      </c>
      <c r="B58" t="str">
        <f>_xlfn.CONCAT(otazka5_2[[#This Row],[year_previous]],otazka5_2[[#This Row],[region_in_world]])</f>
        <v>2015Australia and New Zealand</v>
      </c>
      <c r="C58">
        <v>1526621294546.3569</v>
      </c>
      <c r="D58">
        <v>28905007</v>
      </c>
      <c r="E58" t="s">
        <v>70</v>
      </c>
    </row>
    <row r="59" spans="1:5" x14ac:dyDescent="0.3">
      <c r="A59">
        <v>2016</v>
      </c>
      <c r="B59" t="str">
        <f>_xlfn.CONCAT(otazka5_2[[#This Row],[year_previous]],otazka5_2[[#This Row],[region_in_world]])</f>
        <v>2016Australia and New Zealand</v>
      </c>
      <c r="C59">
        <v>1564085944093.53</v>
      </c>
      <c r="D59">
        <v>29415460</v>
      </c>
      <c r="E59" t="s">
        <v>70</v>
      </c>
    </row>
    <row r="60" spans="1:5" x14ac:dyDescent="0.3">
      <c r="A60">
        <v>2017</v>
      </c>
      <c r="B60" t="str">
        <f>_xlfn.CONCAT(otazka5_2[[#This Row],[year_previous]],otazka5_2[[#This Row],[region_in_world]])</f>
        <v>2017Australia and New Zealand</v>
      </c>
      <c r="C60">
        <v>1610689618074.448</v>
      </c>
      <c r="D60">
        <v>29883288</v>
      </c>
      <c r="E60" t="s">
        <v>70</v>
      </c>
    </row>
    <row r="61" spans="1:5" x14ac:dyDescent="0.3">
      <c r="A61">
        <v>2018</v>
      </c>
      <c r="B61" t="str">
        <f>_xlfn.CONCAT(otazka5_2[[#This Row],[year_previous]],otazka5_2[[#This Row],[region_in_world]])</f>
        <v>2018Australia and New Zealand</v>
      </c>
      <c r="C61">
        <v>1644489974907.6282</v>
      </c>
      <c r="D61">
        <v>30345045</v>
      </c>
      <c r="E61" t="s">
        <v>70</v>
      </c>
    </row>
    <row r="62" spans="1:5" x14ac:dyDescent="0.3">
      <c r="A62">
        <v>2019</v>
      </c>
      <c r="B62" t="str">
        <f>_xlfn.CONCAT(otazka5_2[[#This Row],[year_previous]],otazka5_2[[#This Row],[region_in_world]])</f>
        <v>2019Australia and New Zealand</v>
      </c>
      <c r="C62">
        <v>1642261491250.2158</v>
      </c>
      <c r="D62">
        <v>30771341</v>
      </c>
      <c r="E62" t="s">
        <v>70</v>
      </c>
    </row>
    <row r="63" spans="1:5" x14ac:dyDescent="0.3">
      <c r="A63">
        <v>1994</v>
      </c>
      <c r="B63" t="str">
        <f>_xlfn.CONCAT(otazka5_2[[#This Row],[year_previous]],otazka5_2[[#This Row],[region_in_world]])</f>
        <v>1994Baltic Countries</v>
      </c>
      <c r="C63">
        <v>24463118118.65139</v>
      </c>
      <c r="D63">
        <v>7550792</v>
      </c>
      <c r="E63" t="s">
        <v>71</v>
      </c>
    </row>
    <row r="64" spans="1:5" x14ac:dyDescent="0.3">
      <c r="A64">
        <v>1995</v>
      </c>
      <c r="B64" t="str">
        <f>_xlfn.CONCAT(otazka5_2[[#This Row],[year_previous]],otazka5_2[[#This Row],[region_in_world]])</f>
        <v>1995Baltic Countries</v>
      </c>
      <c r="C64">
        <v>25252355647.052238</v>
      </c>
      <c r="D64">
        <v>7474429</v>
      </c>
      <c r="E64" t="s">
        <v>71</v>
      </c>
    </row>
    <row r="65" spans="1:5" x14ac:dyDescent="0.3">
      <c r="A65">
        <v>1996</v>
      </c>
      <c r="B65" t="str">
        <f>_xlfn.CONCAT(otazka5_2[[#This Row],[year_previous]],otazka5_2[[#This Row],[region_in_world]])</f>
        <v>1996Baltic Countries</v>
      </c>
      <c r="C65">
        <v>27487131773.644619</v>
      </c>
      <c r="D65">
        <v>7407523</v>
      </c>
      <c r="E65" t="s">
        <v>71</v>
      </c>
    </row>
    <row r="66" spans="1:5" x14ac:dyDescent="0.3">
      <c r="A66">
        <v>1997</v>
      </c>
      <c r="B66" t="str">
        <f>_xlfn.CONCAT(otazka5_2[[#This Row],[year_previous]],otazka5_2[[#This Row],[region_in_world]])</f>
        <v>1997Baltic Countries</v>
      </c>
      <c r="C66">
        <v>29286646319.982918</v>
      </c>
      <c r="D66">
        <v>7345506</v>
      </c>
      <c r="E66" t="s">
        <v>71</v>
      </c>
    </row>
    <row r="67" spans="1:5" x14ac:dyDescent="0.3">
      <c r="A67">
        <v>1998</v>
      </c>
      <c r="B67" t="str">
        <f>_xlfn.CONCAT(otazka5_2[[#This Row],[year_previous]],otazka5_2[[#This Row],[region_in_world]])</f>
        <v>1998Baltic Countries</v>
      </c>
      <c r="C67">
        <v>29797443098.278126</v>
      </c>
      <c r="D67">
        <v>7304964</v>
      </c>
      <c r="E67" t="s">
        <v>71</v>
      </c>
    </row>
    <row r="68" spans="1:5" x14ac:dyDescent="0.3">
      <c r="A68">
        <v>1999</v>
      </c>
      <c r="B68" t="str">
        <f>_xlfn.CONCAT(otazka5_2[[#This Row],[year_previous]],otazka5_2[[#This Row],[region_in_world]])</f>
        <v>1999Baltic Countries</v>
      </c>
      <c r="C68">
        <v>31389774623.93858</v>
      </c>
      <c r="D68">
        <v>7264071</v>
      </c>
      <c r="E68" t="s">
        <v>71</v>
      </c>
    </row>
    <row r="69" spans="1:5" x14ac:dyDescent="0.3">
      <c r="A69">
        <v>2000</v>
      </c>
      <c r="B69" t="str">
        <f>_xlfn.CONCAT(otazka5_2[[#This Row],[year_previous]],otazka5_2[[#This Row],[region_in_world]])</f>
        <v>2000Baltic Countries</v>
      </c>
      <c r="C69">
        <v>33385695396.173584</v>
      </c>
      <c r="D69">
        <v>7196103</v>
      </c>
      <c r="E69" t="s">
        <v>71</v>
      </c>
    </row>
    <row r="70" spans="1:5" x14ac:dyDescent="0.3">
      <c r="A70">
        <v>2001</v>
      </c>
      <c r="B70" t="str">
        <f>_xlfn.CONCAT(otazka5_2[[#This Row],[year_previous]],otazka5_2[[#This Row],[region_in_world]])</f>
        <v>2001Baltic Countries</v>
      </c>
      <c r="C70">
        <v>35722853326.898254</v>
      </c>
      <c r="D70">
        <v>7132590</v>
      </c>
      <c r="E70" t="s">
        <v>71</v>
      </c>
    </row>
    <row r="71" spans="1:5" x14ac:dyDescent="0.3">
      <c r="A71">
        <v>2002</v>
      </c>
      <c r="B71" t="str">
        <f>_xlfn.CONCAT(otazka5_2[[#This Row],[year_previous]],otazka5_2[[#This Row],[region_in_world]])</f>
        <v>2002Baltic Countries</v>
      </c>
      <c r="C71">
        <v>38897421565.20298</v>
      </c>
      <c r="D71">
        <v>7073888</v>
      </c>
      <c r="E71" t="s">
        <v>71</v>
      </c>
    </row>
    <row r="72" spans="1:5" x14ac:dyDescent="0.3">
      <c r="A72">
        <v>2003</v>
      </c>
      <c r="B72" t="str">
        <f>_xlfn.CONCAT(otazka5_2[[#This Row],[year_previous]],otazka5_2[[#This Row],[region_in_world]])</f>
        <v>2003Baltic Countries</v>
      </c>
      <c r="C72">
        <v>42014515983.899551</v>
      </c>
      <c r="D72">
        <v>7002747</v>
      </c>
      <c r="E72" t="s">
        <v>71</v>
      </c>
    </row>
    <row r="73" spans="1:5" x14ac:dyDescent="0.3">
      <c r="A73">
        <v>2004</v>
      </c>
      <c r="B73" t="str">
        <f>_xlfn.CONCAT(otazka5_2[[#This Row],[year_previous]],otazka5_2[[#This Row],[region_in_world]])</f>
        <v>2004Baltic Countries</v>
      </c>
      <c r="C73">
        <v>46224345345.866898</v>
      </c>
      <c r="D73">
        <v>6916102</v>
      </c>
      <c r="E73" t="s">
        <v>71</v>
      </c>
    </row>
    <row r="74" spans="1:5" x14ac:dyDescent="0.3">
      <c r="A74">
        <v>2005</v>
      </c>
      <c r="B74" t="str">
        <f>_xlfn.CONCAT(otazka5_2[[#This Row],[year_previous]],otazka5_2[[#This Row],[region_in_world]])</f>
        <v>2005Baltic Countries</v>
      </c>
      <c r="C74">
        <v>51272074465.475449</v>
      </c>
      <c r="D74">
        <v>6835076</v>
      </c>
      <c r="E74" t="s">
        <v>71</v>
      </c>
    </row>
    <row r="75" spans="1:5" x14ac:dyDescent="0.3">
      <c r="A75">
        <v>2006</v>
      </c>
      <c r="B75" t="str">
        <f>_xlfn.CONCAT(otazka5_2[[#This Row],[year_previous]],otazka5_2[[#This Row],[region_in_world]])</f>
        <v>2006Baltic Countries</v>
      </c>
      <c r="C75">
        <v>56496488002.401627</v>
      </c>
      <c r="D75">
        <v>6772299</v>
      </c>
      <c r="E75" t="s">
        <v>71</v>
      </c>
    </row>
    <row r="76" spans="1:5" x14ac:dyDescent="0.3">
      <c r="A76">
        <v>2007</v>
      </c>
      <c r="B76" t="str">
        <f>_xlfn.CONCAT(otazka5_2[[#This Row],[year_previous]],otazka5_2[[#This Row],[region_in_world]])</f>
        <v>2007Baltic Countries</v>
      </c>
      <c r="C76">
        <v>55309539542.665375</v>
      </c>
      <c r="D76">
        <v>6712643</v>
      </c>
      <c r="E76" t="s">
        <v>71</v>
      </c>
    </row>
    <row r="77" spans="1:5" x14ac:dyDescent="0.3">
      <c r="A77">
        <v>2008</v>
      </c>
      <c r="B77" t="str">
        <f>_xlfn.CONCAT(otazka5_2[[#This Row],[year_previous]],otazka5_2[[#This Row],[region_in_world]])</f>
        <v>2008Baltic Countries</v>
      </c>
      <c r="C77">
        <v>47348132678.572144</v>
      </c>
      <c r="D77">
        <v>6639100</v>
      </c>
      <c r="E77" t="s">
        <v>71</v>
      </c>
    </row>
    <row r="78" spans="1:5" x14ac:dyDescent="0.3">
      <c r="A78">
        <v>2009</v>
      </c>
      <c r="B78" t="str">
        <f>_xlfn.CONCAT(otazka5_2[[#This Row],[year_previous]],otazka5_2[[#This Row],[region_in_world]])</f>
        <v>2009Baltic Countries</v>
      </c>
      <c r="C78">
        <v>45989609299.962257</v>
      </c>
      <c r="D78">
        <v>6526312</v>
      </c>
      <c r="E78" t="s">
        <v>71</v>
      </c>
    </row>
    <row r="79" spans="1:5" x14ac:dyDescent="0.3">
      <c r="A79">
        <v>2010</v>
      </c>
      <c r="B79" t="str">
        <f>_xlfn.CONCAT(otazka5_2[[#This Row],[year_previous]],otazka5_2[[#This Row],[region_in_world]])</f>
        <v>2010Baltic Countries</v>
      </c>
      <c r="C79">
        <v>48930431719.608597</v>
      </c>
      <c r="D79">
        <v>6415263</v>
      </c>
      <c r="E79" t="s">
        <v>71</v>
      </c>
    </row>
    <row r="80" spans="1:5" x14ac:dyDescent="0.3">
      <c r="A80">
        <v>2011</v>
      </c>
      <c r="B80" t="str">
        <f>_xlfn.CONCAT(otazka5_2[[#This Row],[year_previous]],otazka5_2[[#This Row],[region_in_world]])</f>
        <v>2011Baltic Countries</v>
      </c>
      <c r="C80">
        <v>50948862662.211861</v>
      </c>
      <c r="D80">
        <v>6344788</v>
      </c>
      <c r="E80" t="s">
        <v>71</v>
      </c>
    </row>
    <row r="81" spans="1:5" x14ac:dyDescent="0.3">
      <c r="A81">
        <v>2012</v>
      </c>
      <c r="B81" t="str">
        <f>_xlfn.CONCAT(otazka5_2[[#This Row],[year_previous]],otazka5_2[[#This Row],[region_in_world]])</f>
        <v>2012Baltic Countries</v>
      </c>
      <c r="C81">
        <v>52259282736.872444</v>
      </c>
      <c r="D81">
        <v>6288333</v>
      </c>
      <c r="E81" t="s">
        <v>71</v>
      </c>
    </row>
    <row r="82" spans="1:5" x14ac:dyDescent="0.3">
      <c r="A82">
        <v>2013</v>
      </c>
      <c r="B82" t="str">
        <f>_xlfn.CONCAT(otazka5_2[[#This Row],[year_previous]],otazka5_2[[#This Row],[region_in_world]])</f>
        <v>2013Baltic Countries</v>
      </c>
      <c r="C82">
        <v>53149520472.881859</v>
      </c>
      <c r="D82">
        <v>6240694</v>
      </c>
      <c r="E82" t="s">
        <v>71</v>
      </c>
    </row>
    <row r="83" spans="1:5" x14ac:dyDescent="0.3">
      <c r="A83">
        <v>2014</v>
      </c>
      <c r="B83" t="str">
        <f>_xlfn.CONCAT(otazka5_2[[#This Row],[year_previous]],otazka5_2[[#This Row],[region_in_world]])</f>
        <v>2014Baltic Countries</v>
      </c>
      <c r="C83">
        <v>54995972569.217896</v>
      </c>
      <c r="D83">
        <v>6197844</v>
      </c>
      <c r="E83" t="s">
        <v>71</v>
      </c>
    </row>
    <row r="84" spans="1:5" x14ac:dyDescent="0.3">
      <c r="A84">
        <v>2015</v>
      </c>
      <c r="B84" t="str">
        <f>_xlfn.CONCAT(otazka5_2[[#This Row],[year_previous]],otazka5_2[[#This Row],[region_in_world]])</f>
        <v>2015Baltic Countries</v>
      </c>
      <c r="C84">
        <v>56331966390.112137</v>
      </c>
      <c r="D84">
        <v>6143558</v>
      </c>
      <c r="E84" t="s">
        <v>71</v>
      </c>
    </row>
    <row r="85" spans="1:5" x14ac:dyDescent="0.3">
      <c r="A85">
        <v>2016</v>
      </c>
      <c r="B85" t="str">
        <f>_xlfn.CONCAT(otazka5_2[[#This Row],[year_previous]],otazka5_2[[#This Row],[region_in_world]])</f>
        <v>2016Baltic Countries</v>
      </c>
      <c r="C85">
        <v>58334601441.223007</v>
      </c>
      <c r="D85">
        <v>6088035</v>
      </c>
      <c r="E85" t="s">
        <v>71</v>
      </c>
    </row>
    <row r="86" spans="1:5" x14ac:dyDescent="0.3">
      <c r="A86">
        <v>2017</v>
      </c>
      <c r="B86" t="str">
        <f>_xlfn.CONCAT(otazka5_2[[#This Row],[year_previous]],otazka5_2[[#This Row],[region_in_world]])</f>
        <v>2017Baltic Countries</v>
      </c>
      <c r="C86">
        <v>60675396400.797043</v>
      </c>
      <c r="D86">
        <v>6050694</v>
      </c>
      <c r="E86" t="s">
        <v>71</v>
      </c>
    </row>
    <row r="87" spans="1:5" x14ac:dyDescent="0.3">
      <c r="A87">
        <v>2018</v>
      </c>
      <c r="B87" t="str">
        <f>_xlfn.CONCAT(otazka5_2[[#This Row],[year_previous]],otazka5_2[[#This Row],[region_in_world]])</f>
        <v>2018Baltic Countries</v>
      </c>
      <c r="C87">
        <v>62288149336.719009</v>
      </c>
      <c r="D87">
        <v>6034857</v>
      </c>
      <c r="E87" t="s">
        <v>71</v>
      </c>
    </row>
    <row r="88" spans="1:5" x14ac:dyDescent="0.3">
      <c r="A88">
        <v>2019</v>
      </c>
      <c r="B88" t="str">
        <f>_xlfn.CONCAT(otazka5_2[[#This Row],[year_previous]],otazka5_2[[#This Row],[region_in_world]])</f>
        <v>2019Baltic Countries</v>
      </c>
      <c r="C88">
        <v>60456576021.826736</v>
      </c>
      <c r="D88">
        <v>6027305</v>
      </c>
      <c r="E88" t="s">
        <v>71</v>
      </c>
    </row>
    <row r="89" spans="1:5" x14ac:dyDescent="0.3">
      <c r="A89">
        <v>1959</v>
      </c>
      <c r="B89" t="str">
        <f>_xlfn.CONCAT(otazka5_2[[#This Row],[year_previous]],otazka5_2[[#This Row],[region_in_world]])</f>
        <v>1959British Isles</v>
      </c>
      <c r="C89">
        <v>730913039676.09204</v>
      </c>
      <c r="D89">
        <v>52400000</v>
      </c>
      <c r="E89" t="s">
        <v>72</v>
      </c>
    </row>
    <row r="90" spans="1:5" x14ac:dyDescent="0.3">
      <c r="A90">
        <v>1960</v>
      </c>
      <c r="B90" t="str">
        <f>_xlfn.CONCAT(otazka5_2[[#This Row],[year_previous]],otazka5_2[[#This Row],[region_in_world]])</f>
        <v>1960British Isles</v>
      </c>
      <c r="C90">
        <v>750480451121.43396</v>
      </c>
      <c r="D90">
        <v>52800000</v>
      </c>
      <c r="E90" t="s">
        <v>72</v>
      </c>
    </row>
    <row r="91" spans="1:5" x14ac:dyDescent="0.3">
      <c r="A91">
        <v>1961</v>
      </c>
      <c r="B91" t="str">
        <f>_xlfn.CONCAT(otazka5_2[[#This Row],[year_previous]],otazka5_2[[#This Row],[region_in_world]])</f>
        <v>1961British Isles</v>
      </c>
      <c r="C91">
        <v>758757572432.35205</v>
      </c>
      <c r="D91">
        <v>53250000</v>
      </c>
      <c r="E91" t="s">
        <v>72</v>
      </c>
    </row>
    <row r="92" spans="1:5" x14ac:dyDescent="0.3">
      <c r="A92">
        <v>1962</v>
      </c>
      <c r="B92" t="str">
        <f>_xlfn.CONCAT(otazka5_2[[#This Row],[year_previous]],otazka5_2[[#This Row],[region_in_world]])</f>
        <v>1962British Isles</v>
      </c>
      <c r="C92">
        <v>795742330123.93506</v>
      </c>
      <c r="D92">
        <v>53650000</v>
      </c>
      <c r="E92" t="s">
        <v>72</v>
      </c>
    </row>
    <row r="93" spans="1:5" x14ac:dyDescent="0.3">
      <c r="A93">
        <v>1963</v>
      </c>
      <c r="B93" t="str">
        <f>_xlfn.CONCAT(otazka5_2[[#This Row],[year_previous]],otazka5_2[[#This Row],[region_in_world]])</f>
        <v>1963British Isles</v>
      </c>
      <c r="C93">
        <v>839776000263.40002</v>
      </c>
      <c r="D93">
        <v>54000000</v>
      </c>
      <c r="E93" t="s">
        <v>72</v>
      </c>
    </row>
    <row r="94" spans="1:5" x14ac:dyDescent="0.3">
      <c r="A94">
        <v>1964</v>
      </c>
      <c r="B94" t="str">
        <f>_xlfn.CONCAT(otazka5_2[[#This Row],[year_previous]],otazka5_2[[#This Row],[region_in_world]])</f>
        <v>1964British Isles</v>
      </c>
      <c r="C94">
        <v>857765484759.36902</v>
      </c>
      <c r="D94">
        <v>54348050</v>
      </c>
      <c r="E94" t="s">
        <v>72</v>
      </c>
    </row>
    <row r="95" spans="1:5" x14ac:dyDescent="0.3">
      <c r="A95">
        <v>1965</v>
      </c>
      <c r="B95" t="str">
        <f>_xlfn.CONCAT(otazka5_2[[#This Row],[year_previous]],otazka5_2[[#This Row],[region_in_world]])</f>
        <v>1965British Isles</v>
      </c>
      <c r="C95">
        <v>871258997151.71594</v>
      </c>
      <c r="D95">
        <v>54648500</v>
      </c>
      <c r="E95" t="s">
        <v>72</v>
      </c>
    </row>
    <row r="96" spans="1:5" x14ac:dyDescent="0.3">
      <c r="A96">
        <v>1966</v>
      </c>
      <c r="B96" t="str">
        <f>_xlfn.CONCAT(otazka5_2[[#This Row],[year_previous]],otazka5_2[[#This Row],[region_in_world]])</f>
        <v>1966British Isles</v>
      </c>
      <c r="C96">
        <v>895536408170.66101</v>
      </c>
      <c r="D96">
        <v>54943600</v>
      </c>
      <c r="E96" t="s">
        <v>72</v>
      </c>
    </row>
    <row r="97" spans="1:5" x14ac:dyDescent="0.3">
      <c r="A97">
        <v>1967</v>
      </c>
      <c r="B97" t="str">
        <f>_xlfn.CONCAT(otazka5_2[[#This Row],[year_previous]],otazka5_2[[#This Row],[region_in_world]])</f>
        <v>1967British Isles</v>
      </c>
      <c r="C97">
        <v>944263291353.85999</v>
      </c>
      <c r="D97">
        <v>55211700</v>
      </c>
      <c r="E97" t="s">
        <v>72</v>
      </c>
    </row>
    <row r="98" spans="1:5" x14ac:dyDescent="0.3">
      <c r="A98">
        <v>1968</v>
      </c>
      <c r="B98" t="str">
        <f>_xlfn.CONCAT(otazka5_2[[#This Row],[year_previous]],otazka5_2[[#This Row],[region_in_world]])</f>
        <v>1968British Isles</v>
      </c>
      <c r="C98">
        <v>962431831454.02405</v>
      </c>
      <c r="D98">
        <v>55441750</v>
      </c>
      <c r="E98" t="s">
        <v>72</v>
      </c>
    </row>
    <row r="99" spans="1:5" x14ac:dyDescent="0.3">
      <c r="A99">
        <v>1969</v>
      </c>
      <c r="B99" t="str">
        <f>_xlfn.CONCAT(otazka5_2[[#This Row],[year_previous]],otazka5_2[[#This Row],[region_in_world]])</f>
        <v>1969British Isles</v>
      </c>
      <c r="C99">
        <v>1032653991782.5188</v>
      </c>
      <c r="D99">
        <v>58620500</v>
      </c>
      <c r="E99" t="s">
        <v>72</v>
      </c>
    </row>
    <row r="100" spans="1:5" x14ac:dyDescent="0.3">
      <c r="A100">
        <v>1970</v>
      </c>
      <c r="B100" t="str">
        <f>_xlfn.CONCAT(otazka5_2[[#This Row],[year_previous]],otazka5_2[[#This Row],[region_in_world]])</f>
        <v>1970British Isles</v>
      </c>
      <c r="C100">
        <v>1068832470015.597</v>
      </c>
      <c r="D100">
        <v>58888273</v>
      </c>
      <c r="E100" t="s">
        <v>72</v>
      </c>
    </row>
    <row r="101" spans="1:5" x14ac:dyDescent="0.3">
      <c r="A101">
        <v>1971</v>
      </c>
      <c r="B101" t="str">
        <f>_xlfn.CONCAT(otazka5_2[[#This Row],[year_previous]],otazka5_2[[#This Row],[region_in_world]])</f>
        <v>1971British Isles</v>
      </c>
      <c r="C101">
        <v>1115869245263.2107</v>
      </c>
      <c r="D101">
        <v>59122915</v>
      </c>
      <c r="E101" t="s">
        <v>72</v>
      </c>
    </row>
    <row r="102" spans="1:5" x14ac:dyDescent="0.3">
      <c r="A102">
        <v>1972</v>
      </c>
      <c r="B102" t="str">
        <f>_xlfn.CONCAT(otazka5_2[[#This Row],[year_previous]],otazka5_2[[#This Row],[region_in_world]])</f>
        <v>1972British Isles</v>
      </c>
      <c r="C102">
        <v>1187918465702.3328</v>
      </c>
      <c r="D102">
        <v>59280477</v>
      </c>
      <c r="E102" t="s">
        <v>72</v>
      </c>
    </row>
    <row r="103" spans="1:5" x14ac:dyDescent="0.3">
      <c r="A103">
        <v>1973</v>
      </c>
      <c r="B103" t="str">
        <f>_xlfn.CONCAT(otazka5_2[[#This Row],[year_previous]],otazka5_2[[#This Row],[region_in_world]])</f>
        <v>1973British Isles</v>
      </c>
      <c r="C103">
        <v>1161338490847.4602</v>
      </c>
      <c r="D103">
        <v>59367474</v>
      </c>
      <c r="E103" t="s">
        <v>72</v>
      </c>
    </row>
    <row r="104" spans="1:5" x14ac:dyDescent="0.3">
      <c r="A104">
        <v>1974</v>
      </c>
      <c r="B104" t="str">
        <f>_xlfn.CONCAT(otazka5_2[[#This Row],[year_previous]],otazka5_2[[#This Row],[region_in_world]])</f>
        <v>1974British Isles</v>
      </c>
      <c r="C104">
        <v>1147456930320.6067</v>
      </c>
      <c r="D104">
        <v>59415350</v>
      </c>
      <c r="E104" t="s">
        <v>72</v>
      </c>
    </row>
    <row r="105" spans="1:5" x14ac:dyDescent="0.3">
      <c r="A105">
        <v>1975</v>
      </c>
      <c r="B105" t="str">
        <f>_xlfn.CONCAT(otazka5_2[[#This Row],[year_previous]],otazka5_2[[#This Row],[region_in_world]])</f>
        <v>1975British Isles</v>
      </c>
      <c r="C105">
        <v>1180125089161.5002</v>
      </c>
      <c r="D105">
        <v>59450018</v>
      </c>
      <c r="E105" t="s">
        <v>72</v>
      </c>
    </row>
    <row r="106" spans="1:5" x14ac:dyDescent="0.3">
      <c r="A106">
        <v>1976</v>
      </c>
      <c r="B106" t="str">
        <f>_xlfn.CONCAT(otazka5_2[[#This Row],[year_previous]],otazka5_2[[#This Row],[region_in_world]])</f>
        <v>1976British Isles</v>
      </c>
      <c r="C106">
        <v>1211923959813.6736</v>
      </c>
      <c r="D106">
        <v>59475692</v>
      </c>
      <c r="E106" t="s">
        <v>72</v>
      </c>
    </row>
    <row r="107" spans="1:5" x14ac:dyDescent="0.3">
      <c r="A107">
        <v>1977</v>
      </c>
      <c r="B107" t="str">
        <f>_xlfn.CONCAT(otazka5_2[[#This Row],[year_previous]],otazka5_2[[#This Row],[region_in_world]])</f>
        <v>1977British Isles</v>
      </c>
      <c r="C107">
        <v>1264443842712.4229</v>
      </c>
      <c r="D107">
        <v>59525604</v>
      </c>
      <c r="E107" t="s">
        <v>72</v>
      </c>
    </row>
    <row r="108" spans="1:5" x14ac:dyDescent="0.3">
      <c r="A108">
        <v>1978</v>
      </c>
      <c r="B108" t="str">
        <f>_xlfn.CONCAT(otazka5_2[[#This Row],[year_previous]],otazka5_2[[#This Row],[region_in_world]])</f>
        <v>1978British Isles</v>
      </c>
      <c r="C108">
        <v>1311467257812.7712</v>
      </c>
      <c r="D108">
        <v>59620701</v>
      </c>
      <c r="E108" t="s">
        <v>72</v>
      </c>
    </row>
    <row r="109" spans="1:5" x14ac:dyDescent="0.3">
      <c r="A109">
        <v>1979</v>
      </c>
      <c r="B109" t="str">
        <f>_xlfn.CONCAT(otazka5_2[[#This Row],[year_previous]],otazka5_2[[#This Row],[region_in_world]])</f>
        <v>1979British Isles</v>
      </c>
      <c r="C109">
        <v>1287793975455.7537</v>
      </c>
      <c r="D109">
        <v>59727016</v>
      </c>
      <c r="E109" t="s">
        <v>72</v>
      </c>
    </row>
    <row r="110" spans="1:5" x14ac:dyDescent="0.3">
      <c r="A110">
        <v>1980</v>
      </c>
      <c r="B110" t="str">
        <f>_xlfn.CONCAT(otazka5_2[[#This Row],[year_previous]],otazka5_2[[#This Row],[region_in_world]])</f>
        <v>1980British Isles</v>
      </c>
      <c r="C110">
        <v>1280111118039.6345</v>
      </c>
      <c r="D110">
        <v>59786829</v>
      </c>
      <c r="E110" t="s">
        <v>72</v>
      </c>
    </row>
    <row r="111" spans="1:5" x14ac:dyDescent="0.3">
      <c r="A111">
        <v>1981</v>
      </c>
      <c r="B111" t="str">
        <f>_xlfn.CONCAT(otazka5_2[[#This Row],[year_previous]],otazka5_2[[#This Row],[region_in_world]])</f>
        <v>1981British Isles</v>
      </c>
      <c r="C111">
        <v>1305826402117.9744</v>
      </c>
      <c r="D111">
        <v>59799441</v>
      </c>
      <c r="E111" t="s">
        <v>72</v>
      </c>
    </row>
    <row r="112" spans="1:5" x14ac:dyDescent="0.3">
      <c r="A112">
        <v>1982</v>
      </c>
      <c r="B112" t="str">
        <f>_xlfn.CONCAT(otazka5_2[[#This Row],[year_previous]],otazka5_2[[#This Row],[region_in_world]])</f>
        <v>1982British Isles</v>
      </c>
      <c r="C112">
        <v>1358131511285.1736</v>
      </c>
      <c r="D112">
        <v>59843448</v>
      </c>
      <c r="E112" t="s">
        <v>72</v>
      </c>
    </row>
    <row r="113" spans="1:5" x14ac:dyDescent="0.3">
      <c r="A113">
        <v>1983</v>
      </c>
      <c r="B113" t="str">
        <f>_xlfn.CONCAT(otazka5_2[[#This Row],[year_previous]],otazka5_2[[#This Row],[region_in_world]])</f>
        <v>1983British Isles</v>
      </c>
      <c r="C113">
        <v>1390264728387.873</v>
      </c>
      <c r="D113">
        <v>59954495</v>
      </c>
      <c r="E113" t="s">
        <v>72</v>
      </c>
    </row>
    <row r="114" spans="1:5" x14ac:dyDescent="0.3">
      <c r="A114">
        <v>1984</v>
      </c>
      <c r="B114" t="str">
        <f>_xlfn.CONCAT(otazka5_2[[#This Row],[year_previous]],otazka5_2[[#This Row],[region_in_world]])</f>
        <v>1984British Isles</v>
      </c>
      <c r="C114">
        <v>1447225615907.0879</v>
      </c>
      <c r="D114">
        <v>60088350</v>
      </c>
      <c r="E114" t="s">
        <v>72</v>
      </c>
    </row>
    <row r="115" spans="1:5" x14ac:dyDescent="0.3">
      <c r="A115">
        <v>1985</v>
      </c>
      <c r="B115" t="str">
        <f>_xlfn.CONCAT(otazka5_2[[#This Row],[year_previous]],otazka5_2[[#This Row],[region_in_world]])</f>
        <v>1985British Isles</v>
      </c>
      <c r="C115">
        <v>1490389006147.9312</v>
      </c>
      <c r="D115">
        <v>60221086</v>
      </c>
      <c r="E115" t="s">
        <v>72</v>
      </c>
    </row>
    <row r="116" spans="1:5" x14ac:dyDescent="0.3">
      <c r="A116">
        <v>1986</v>
      </c>
      <c r="B116" t="str">
        <f>_xlfn.CONCAT(otazka5_2[[#This Row],[year_previous]],otazka5_2[[#This Row],[region_in_world]])</f>
        <v>1986British Isles</v>
      </c>
      <c r="C116">
        <v>1570268633683.9243</v>
      </c>
      <c r="D116">
        <v>60342107</v>
      </c>
      <c r="E116" t="s">
        <v>72</v>
      </c>
    </row>
    <row r="117" spans="1:5" x14ac:dyDescent="0.3">
      <c r="A117">
        <v>1987</v>
      </c>
      <c r="B117" t="str">
        <f>_xlfn.CONCAT(otazka5_2[[#This Row],[year_previous]],otazka5_2[[#This Row],[region_in_world]])</f>
        <v>1987British Isles</v>
      </c>
      <c r="C117">
        <v>1659918620271.2432</v>
      </c>
      <c r="D117">
        <v>60453276</v>
      </c>
      <c r="E117" t="s">
        <v>72</v>
      </c>
    </row>
    <row r="118" spans="1:5" x14ac:dyDescent="0.3">
      <c r="A118">
        <v>1988</v>
      </c>
      <c r="B118" t="str">
        <f>_xlfn.CONCAT(otazka5_2[[#This Row],[year_previous]],otazka5_2[[#This Row],[region_in_world]])</f>
        <v>1988British Isles</v>
      </c>
      <c r="C118">
        <v>1705113522496.4905</v>
      </c>
      <c r="D118">
        <v>60587720</v>
      </c>
      <c r="E118" t="s">
        <v>72</v>
      </c>
    </row>
    <row r="119" spans="1:5" x14ac:dyDescent="0.3">
      <c r="A119">
        <v>1989</v>
      </c>
      <c r="B119" t="str">
        <f>_xlfn.CONCAT(otazka5_2[[#This Row],[year_previous]],otazka5_2[[#This Row],[region_in_world]])</f>
        <v>1989British Isles</v>
      </c>
      <c r="C119">
        <v>1723715019368.7087</v>
      </c>
      <c r="D119">
        <v>60761560</v>
      </c>
      <c r="E119" t="s">
        <v>72</v>
      </c>
    </row>
    <row r="120" spans="1:5" x14ac:dyDescent="0.3">
      <c r="A120">
        <v>1990</v>
      </c>
      <c r="B120" t="str">
        <f>_xlfn.CONCAT(otazka5_2[[#This Row],[year_previous]],otazka5_2[[#This Row],[region_in_world]])</f>
        <v>1990British Isles</v>
      </c>
      <c r="C120">
        <v>1707291096096.4063</v>
      </c>
      <c r="D120">
        <v>60959132</v>
      </c>
      <c r="E120" t="s">
        <v>72</v>
      </c>
    </row>
    <row r="121" spans="1:5" x14ac:dyDescent="0.3">
      <c r="A121">
        <v>1991</v>
      </c>
      <c r="B121" t="str">
        <f>_xlfn.CONCAT(otazka5_2[[#This Row],[year_previous]],otazka5_2[[#This Row],[region_in_world]])</f>
        <v>1991British Isles</v>
      </c>
      <c r="C121">
        <v>1716700615900.02</v>
      </c>
      <c r="D121">
        <v>61138832</v>
      </c>
      <c r="E121" t="s">
        <v>72</v>
      </c>
    </row>
    <row r="122" spans="1:5" x14ac:dyDescent="0.3">
      <c r="A122">
        <v>1992</v>
      </c>
      <c r="B122" t="str">
        <f>_xlfn.CONCAT(otazka5_2[[#This Row],[year_previous]],otazka5_2[[#This Row],[region_in_world]])</f>
        <v>1992British Isles</v>
      </c>
      <c r="C122">
        <v>1759626028150.6694</v>
      </c>
      <c r="D122">
        <v>61294875</v>
      </c>
      <c r="E122" t="s">
        <v>72</v>
      </c>
    </row>
    <row r="123" spans="1:5" x14ac:dyDescent="0.3">
      <c r="A123">
        <v>1993</v>
      </c>
      <c r="B123" t="str">
        <f>_xlfn.CONCAT(otazka5_2[[#This Row],[year_previous]],otazka5_2[[#This Row],[region_in_world]])</f>
        <v>1993British Isles</v>
      </c>
      <c r="C123">
        <v>1829066229342.8049</v>
      </c>
      <c r="D123">
        <v>61456131</v>
      </c>
      <c r="E123" t="s">
        <v>72</v>
      </c>
    </row>
    <row r="124" spans="1:5" x14ac:dyDescent="0.3">
      <c r="A124">
        <v>1994</v>
      </c>
      <c r="B124" t="str">
        <f>_xlfn.CONCAT(otazka5_2[[#This Row],[year_previous]],otazka5_2[[#This Row],[region_in_world]])</f>
        <v>1994British Isles</v>
      </c>
      <c r="C124">
        <v>1882313441320.4248</v>
      </c>
      <c r="D124">
        <v>61627871</v>
      </c>
      <c r="E124" t="s">
        <v>72</v>
      </c>
    </row>
    <row r="125" spans="1:5" x14ac:dyDescent="0.3">
      <c r="A125">
        <v>1995</v>
      </c>
      <c r="B125" t="str">
        <f>_xlfn.CONCAT(otazka5_2[[#This Row],[year_previous]],otazka5_2[[#This Row],[region_in_world]])</f>
        <v>1995British Isles</v>
      </c>
      <c r="C125">
        <v>1934441142108.49</v>
      </c>
      <c r="D125">
        <v>61804460</v>
      </c>
      <c r="E125" t="s">
        <v>72</v>
      </c>
    </row>
    <row r="126" spans="1:5" x14ac:dyDescent="0.3">
      <c r="A126">
        <v>1996</v>
      </c>
      <c r="B126" t="str">
        <f>_xlfn.CONCAT(otazka5_2[[#This Row],[year_previous]],otazka5_2[[#This Row],[region_in_world]])</f>
        <v>1996British Isles</v>
      </c>
      <c r="C126">
        <v>2037632599690.1848</v>
      </c>
      <c r="D126">
        <v>61991125</v>
      </c>
      <c r="E126" t="s">
        <v>72</v>
      </c>
    </row>
    <row r="127" spans="1:5" x14ac:dyDescent="0.3">
      <c r="A127">
        <v>1997</v>
      </c>
      <c r="B127" t="str">
        <f>_xlfn.CONCAT(otazka5_2[[#This Row],[year_previous]],otazka5_2[[#This Row],[region_in_world]])</f>
        <v>1997British Isles</v>
      </c>
      <c r="C127">
        <v>2119593909939.9861</v>
      </c>
      <c r="D127">
        <v>62199837</v>
      </c>
      <c r="E127" t="s">
        <v>72</v>
      </c>
    </row>
    <row r="128" spans="1:5" x14ac:dyDescent="0.3">
      <c r="A128">
        <v>1998</v>
      </c>
      <c r="B128" t="str">
        <f>_xlfn.CONCAT(otazka5_2[[#This Row],[year_previous]],otazka5_2[[#This Row],[region_in_world]])</f>
        <v>1998British Isles</v>
      </c>
      <c r="C128">
        <v>2199452037026.6167</v>
      </c>
      <c r="D128">
        <v>62437252</v>
      </c>
      <c r="E128" t="s">
        <v>72</v>
      </c>
    </row>
    <row r="129" spans="1:5" x14ac:dyDescent="0.3">
      <c r="A129">
        <v>1999</v>
      </c>
      <c r="B129" t="str">
        <f>_xlfn.CONCAT(otazka5_2[[#This Row],[year_previous]],otazka5_2[[#This Row],[region_in_world]])</f>
        <v>1999British Isles</v>
      </c>
      <c r="C129">
        <v>2285634363913.3579</v>
      </c>
      <c r="D129">
        <v>62697688</v>
      </c>
      <c r="E129" t="s">
        <v>72</v>
      </c>
    </row>
    <row r="130" spans="1:5" x14ac:dyDescent="0.3">
      <c r="A130">
        <v>2000</v>
      </c>
      <c r="B130" t="str">
        <f>_xlfn.CONCAT(otazka5_2[[#This Row],[year_previous]],otazka5_2[[#This Row],[region_in_world]])</f>
        <v>2000British Isles</v>
      </c>
      <c r="C130">
        <v>2352371172647.3018</v>
      </c>
      <c r="D130">
        <v>62985916</v>
      </c>
      <c r="E130" t="s">
        <v>72</v>
      </c>
    </row>
    <row r="131" spans="1:5" x14ac:dyDescent="0.3">
      <c r="A131">
        <v>2001</v>
      </c>
      <c r="B131" t="str">
        <f>_xlfn.CONCAT(otazka5_2[[#This Row],[year_previous]],otazka5_2[[#This Row],[region_in_world]])</f>
        <v>2001British Isles</v>
      </c>
      <c r="C131">
        <v>2410202253076.4502</v>
      </c>
      <c r="D131">
        <v>63302426</v>
      </c>
      <c r="E131" t="s">
        <v>72</v>
      </c>
    </row>
    <row r="132" spans="1:5" x14ac:dyDescent="0.3">
      <c r="A132">
        <v>2002</v>
      </c>
      <c r="B132" t="str">
        <f>_xlfn.CONCAT(otazka5_2[[#This Row],[year_previous]],otazka5_2[[#This Row],[region_in_world]])</f>
        <v>2002British Isles</v>
      </c>
      <c r="C132">
        <v>2489664879356.9609</v>
      </c>
      <c r="D132">
        <v>63644098</v>
      </c>
      <c r="E132" t="s">
        <v>72</v>
      </c>
    </row>
    <row r="133" spans="1:5" x14ac:dyDescent="0.3">
      <c r="A133">
        <v>2003</v>
      </c>
      <c r="B133" t="str">
        <f>_xlfn.CONCAT(otazka5_2[[#This Row],[year_previous]],otazka5_2[[#This Row],[region_in_world]])</f>
        <v>2003British Isles</v>
      </c>
      <c r="C133">
        <v>2555256771464.1919</v>
      </c>
      <c r="D133">
        <v>64058167</v>
      </c>
      <c r="E133" t="s">
        <v>72</v>
      </c>
    </row>
    <row r="134" spans="1:5" x14ac:dyDescent="0.3">
      <c r="A134">
        <v>2004</v>
      </c>
      <c r="B134" t="str">
        <f>_xlfn.CONCAT(otazka5_2[[#This Row],[year_previous]],otazka5_2[[#This Row],[region_in_world]])</f>
        <v>2004British Isles</v>
      </c>
      <c r="C134">
        <v>2636509537315.2681</v>
      </c>
      <c r="D134">
        <v>64561120</v>
      </c>
      <c r="E134" t="s">
        <v>72</v>
      </c>
    </row>
    <row r="135" spans="1:5" x14ac:dyDescent="0.3">
      <c r="A135">
        <v>2005</v>
      </c>
      <c r="B135" t="str">
        <f>_xlfn.CONCAT(otazka5_2[[#This Row],[year_previous]],otazka5_2[[#This Row],[region_in_world]])</f>
        <v>2005British Isles</v>
      </c>
      <c r="C135">
        <v>2712535705903.8672</v>
      </c>
      <c r="D135">
        <v>65120411</v>
      </c>
      <c r="E135" t="s">
        <v>72</v>
      </c>
    </row>
    <row r="136" spans="1:5" x14ac:dyDescent="0.3">
      <c r="A136">
        <v>2006</v>
      </c>
      <c r="B136" t="str">
        <f>_xlfn.CONCAT(otazka5_2[[#This Row],[year_previous]],otazka5_2[[#This Row],[region_in_world]])</f>
        <v>2006British Isles</v>
      </c>
      <c r="C136">
        <v>2783329970488.8169</v>
      </c>
      <c r="D136">
        <v>65721405</v>
      </c>
      <c r="E136" t="s">
        <v>72</v>
      </c>
    </row>
    <row r="137" spans="1:5" x14ac:dyDescent="0.3">
      <c r="A137">
        <v>2007</v>
      </c>
      <c r="B137" t="str">
        <f>_xlfn.CONCAT(otazka5_2[[#This Row],[year_previous]],otazka5_2[[#This Row],[region_in_world]])</f>
        <v>2007British Isles</v>
      </c>
      <c r="C137">
        <v>2765555069623.2466</v>
      </c>
      <c r="D137">
        <v>66296539</v>
      </c>
      <c r="E137" t="s">
        <v>72</v>
      </c>
    </row>
    <row r="138" spans="1:5" x14ac:dyDescent="0.3">
      <c r="A138">
        <v>2008</v>
      </c>
      <c r="B138" t="str">
        <f>_xlfn.CONCAT(otazka5_2[[#This Row],[year_previous]],otazka5_2[[#This Row],[region_in_world]])</f>
        <v>2008British Isles</v>
      </c>
      <c r="C138">
        <v>2649570939953.5591</v>
      </c>
      <c r="D138">
        <v>66811645</v>
      </c>
      <c r="E138" t="s">
        <v>72</v>
      </c>
    </row>
    <row r="139" spans="1:5" x14ac:dyDescent="0.3">
      <c r="A139">
        <v>2009</v>
      </c>
      <c r="B139" t="str">
        <f>_xlfn.CONCAT(otazka5_2[[#This Row],[year_previous]],otazka5_2[[#This Row],[region_in_world]])</f>
        <v>2009British Isles</v>
      </c>
      <c r="C139">
        <v>2703867356792.394</v>
      </c>
      <c r="D139">
        <v>67326520</v>
      </c>
      <c r="E139" t="s">
        <v>72</v>
      </c>
    </row>
    <row r="140" spans="1:5" x14ac:dyDescent="0.3">
      <c r="A140">
        <v>2010</v>
      </c>
      <c r="B140" t="str">
        <f>_xlfn.CONCAT(otazka5_2[[#This Row],[year_previous]],otazka5_2[[#This Row],[region_in_world]])</f>
        <v>2010British Isles</v>
      </c>
      <c r="C140">
        <v>2736861227360.6831</v>
      </c>
      <c r="D140">
        <v>67838894</v>
      </c>
      <c r="E140" t="s">
        <v>72</v>
      </c>
    </row>
    <row r="141" spans="1:5" x14ac:dyDescent="0.3">
      <c r="A141">
        <v>2011</v>
      </c>
      <c r="B141" t="str">
        <f>_xlfn.CONCAT(otazka5_2[[#This Row],[year_previous]],otazka5_2[[#This Row],[region_in_world]])</f>
        <v>2011British Isles</v>
      </c>
      <c r="C141">
        <v>2773096281080.2153</v>
      </c>
      <c r="D141">
        <v>68299748</v>
      </c>
      <c r="E141" t="s">
        <v>72</v>
      </c>
    </row>
    <row r="142" spans="1:5" x14ac:dyDescent="0.3">
      <c r="A142">
        <v>2012</v>
      </c>
      <c r="B142" t="str">
        <f>_xlfn.CONCAT(otazka5_2[[#This Row],[year_previous]],otazka5_2[[#This Row],[region_in_world]])</f>
        <v>2012British Isles</v>
      </c>
      <c r="C142">
        <v>2831571432393.8613</v>
      </c>
      <c r="D142">
        <v>68752089</v>
      </c>
      <c r="E142" t="s">
        <v>72</v>
      </c>
    </row>
    <row r="143" spans="1:5" x14ac:dyDescent="0.3">
      <c r="A143">
        <v>2013</v>
      </c>
      <c r="B143" t="str">
        <f>_xlfn.CONCAT(otazka5_2[[#This Row],[year_previous]],otazka5_2[[#This Row],[region_in_world]])</f>
        <v>2013British Isles</v>
      </c>
      <c r="C143">
        <v>2925727231059.2183</v>
      </c>
      <c r="D143">
        <v>69260038</v>
      </c>
      <c r="E143" t="s">
        <v>72</v>
      </c>
    </row>
    <row r="144" spans="1:5" x14ac:dyDescent="0.3">
      <c r="A144">
        <v>2014</v>
      </c>
      <c r="B144" t="str">
        <f>_xlfn.CONCAT(otazka5_2[[#This Row],[year_previous]],otazka5_2[[#This Row],[region_in_world]])</f>
        <v>2014British Isles</v>
      </c>
      <c r="C144">
        <v>3051039982627.0659</v>
      </c>
      <c r="D144">
        <v>69818176</v>
      </c>
      <c r="E144" t="s">
        <v>72</v>
      </c>
    </row>
    <row r="145" spans="1:5" x14ac:dyDescent="0.3">
      <c r="A145">
        <v>2015</v>
      </c>
      <c r="B145" t="str">
        <f>_xlfn.CONCAT(otazka5_2[[#This Row],[year_previous]],otazka5_2[[#This Row],[region_in_world]])</f>
        <v>2015British Isles</v>
      </c>
      <c r="C145">
        <v>3104427137529.1392</v>
      </c>
      <c r="D145">
        <v>70366928</v>
      </c>
      <c r="E145" t="s">
        <v>72</v>
      </c>
    </row>
    <row r="146" spans="1:5" x14ac:dyDescent="0.3">
      <c r="A146">
        <v>2016</v>
      </c>
      <c r="B146" t="str">
        <f>_xlfn.CONCAT(otazka5_2[[#This Row],[year_previous]],otazka5_2[[#This Row],[region_in_world]])</f>
        <v>2016British Isles</v>
      </c>
      <c r="C146">
        <v>3181683808095.8193</v>
      </c>
      <c r="D146">
        <v>70866247</v>
      </c>
      <c r="E146" t="s">
        <v>72</v>
      </c>
    </row>
    <row r="147" spans="1:5" x14ac:dyDescent="0.3">
      <c r="A147">
        <v>2017</v>
      </c>
      <c r="B147" t="str">
        <f>_xlfn.CONCAT(otazka5_2[[#This Row],[year_previous]],otazka5_2[[#This Row],[region_in_world]])</f>
        <v>2017British Isles</v>
      </c>
      <c r="C147">
        <v>3246458115238.4023</v>
      </c>
      <c r="D147">
        <v>71327660</v>
      </c>
      <c r="E147" t="s">
        <v>72</v>
      </c>
    </row>
    <row r="148" spans="1:5" x14ac:dyDescent="0.3">
      <c r="A148">
        <v>2018</v>
      </c>
      <c r="B148" t="str">
        <f>_xlfn.CONCAT(otazka5_2[[#This Row],[year_previous]],otazka5_2[[#This Row],[region_in_world]])</f>
        <v>2018British Isles</v>
      </c>
      <c r="C148">
        <v>3306576767684.7412</v>
      </c>
      <c r="D148">
        <v>71770667</v>
      </c>
      <c r="E148" t="s">
        <v>72</v>
      </c>
    </row>
    <row r="149" spans="1:5" x14ac:dyDescent="0.3">
      <c r="A149">
        <v>2019</v>
      </c>
      <c r="B149" t="str">
        <f>_xlfn.CONCAT(otazka5_2[[#This Row],[year_previous]],otazka5_2[[#This Row],[region_in_world]])</f>
        <v>2019British Isles</v>
      </c>
      <c r="C149">
        <v>3034765241932.1147</v>
      </c>
      <c r="D149">
        <v>72210017</v>
      </c>
      <c r="E149" t="s">
        <v>72</v>
      </c>
    </row>
    <row r="150" spans="1:5" x14ac:dyDescent="0.3">
      <c r="A150">
        <v>1959</v>
      </c>
      <c r="B150" t="str">
        <f>_xlfn.CONCAT(otazka5_2[[#This Row],[year_previous]],otazka5_2[[#This Row],[region_in_world]])</f>
        <v>1959Caribbean</v>
      </c>
      <c r="C150">
        <v>27355407099.211231</v>
      </c>
      <c r="D150">
        <v>10366357</v>
      </c>
      <c r="E150" t="s">
        <v>73</v>
      </c>
    </row>
    <row r="151" spans="1:5" x14ac:dyDescent="0.3">
      <c r="A151">
        <v>1960</v>
      </c>
      <c r="B151" t="str">
        <f>_xlfn.CONCAT(otazka5_2[[#This Row],[year_previous]],otazka5_2[[#This Row],[region_in_world]])</f>
        <v>1960Caribbean</v>
      </c>
      <c r="C151">
        <v>28528383621.262508</v>
      </c>
      <c r="D151">
        <v>10612774</v>
      </c>
      <c r="E151" t="s">
        <v>73</v>
      </c>
    </row>
    <row r="152" spans="1:5" x14ac:dyDescent="0.3">
      <c r="A152">
        <v>1961</v>
      </c>
      <c r="B152" t="str">
        <f>_xlfn.CONCAT(otazka5_2[[#This Row],[year_previous]],otazka5_2[[#This Row],[region_in_world]])</f>
        <v>1961Caribbean</v>
      </c>
      <c r="C152">
        <v>31033578181.453629</v>
      </c>
      <c r="D152">
        <v>10869947</v>
      </c>
      <c r="E152" t="s">
        <v>73</v>
      </c>
    </row>
    <row r="153" spans="1:5" x14ac:dyDescent="0.3">
      <c r="A153">
        <v>1962</v>
      </c>
      <c r="B153" t="str">
        <f>_xlfn.CONCAT(otazka5_2[[#This Row],[year_previous]],otazka5_2[[#This Row],[region_in_world]])</f>
        <v>1962Caribbean</v>
      </c>
      <c r="C153">
        <v>32844447643.364399</v>
      </c>
      <c r="D153">
        <v>11132343</v>
      </c>
      <c r="E153" t="s">
        <v>73</v>
      </c>
    </row>
    <row r="154" spans="1:5" x14ac:dyDescent="0.3">
      <c r="A154">
        <v>1963</v>
      </c>
      <c r="B154" t="str">
        <f>_xlfn.CONCAT(otazka5_2[[#This Row],[year_previous]],otazka5_2[[#This Row],[region_in_world]])</f>
        <v>1963Caribbean</v>
      </c>
      <c r="C154">
        <v>34648776994.170815</v>
      </c>
      <c r="D154">
        <v>11391440</v>
      </c>
      <c r="E154" t="s">
        <v>73</v>
      </c>
    </row>
    <row r="155" spans="1:5" x14ac:dyDescent="0.3">
      <c r="A155">
        <v>1964</v>
      </c>
      <c r="B155" t="str">
        <f>_xlfn.CONCAT(otazka5_2[[#This Row],[year_previous]],otazka5_2[[#This Row],[region_in_world]])</f>
        <v>1964Caribbean</v>
      </c>
      <c r="C155">
        <v>35807423793.392731</v>
      </c>
      <c r="D155">
        <v>11642244</v>
      </c>
      <c r="E155" t="s">
        <v>73</v>
      </c>
    </row>
    <row r="156" spans="1:5" x14ac:dyDescent="0.3">
      <c r="A156">
        <v>1965</v>
      </c>
      <c r="B156" t="str">
        <f>_xlfn.CONCAT(otazka5_2[[#This Row],[year_previous]],otazka5_2[[#This Row],[region_in_world]])</f>
        <v>1965Caribbean</v>
      </c>
      <c r="C156">
        <v>44903728862.663834</v>
      </c>
      <c r="D156">
        <v>13665856</v>
      </c>
      <c r="E156" t="s">
        <v>73</v>
      </c>
    </row>
    <row r="157" spans="1:5" x14ac:dyDescent="0.3">
      <c r="A157">
        <v>1966</v>
      </c>
      <c r="B157" t="str">
        <f>_xlfn.CONCAT(otazka5_2[[#This Row],[year_previous]],otazka5_2[[#This Row],[region_in_world]])</f>
        <v>1966Caribbean</v>
      </c>
      <c r="C157">
        <v>46538110176.50386</v>
      </c>
      <c r="D157">
        <v>13922649</v>
      </c>
      <c r="E157" t="s">
        <v>73</v>
      </c>
    </row>
    <row r="158" spans="1:5" x14ac:dyDescent="0.3">
      <c r="A158">
        <v>1967</v>
      </c>
      <c r="B158" t="str">
        <f>_xlfn.CONCAT(otazka5_2[[#This Row],[year_previous]],otazka5_2[[#This Row],[region_in_world]])</f>
        <v>1967Caribbean</v>
      </c>
      <c r="C158">
        <v>48584591340.720322</v>
      </c>
      <c r="D158">
        <v>14176099</v>
      </c>
      <c r="E158" t="s">
        <v>73</v>
      </c>
    </row>
    <row r="159" spans="1:5" x14ac:dyDescent="0.3">
      <c r="A159">
        <v>1968</v>
      </c>
      <c r="B159" t="str">
        <f>_xlfn.CONCAT(otazka5_2[[#This Row],[year_previous]],otazka5_2[[#This Row],[region_in_world]])</f>
        <v>1968Caribbean</v>
      </c>
      <c r="C159">
        <v>52276037423.230324</v>
      </c>
      <c r="D159">
        <v>14437785</v>
      </c>
      <c r="E159" t="s">
        <v>73</v>
      </c>
    </row>
    <row r="160" spans="1:5" x14ac:dyDescent="0.3">
      <c r="A160">
        <v>1969</v>
      </c>
      <c r="B160" t="str">
        <f>_xlfn.CONCAT(otazka5_2[[#This Row],[year_previous]],otazka5_2[[#This Row],[region_in_world]])</f>
        <v>1969Caribbean</v>
      </c>
      <c r="C160">
        <v>76442739447.330353</v>
      </c>
      <c r="D160">
        <v>23427488</v>
      </c>
      <c r="E160" t="s">
        <v>73</v>
      </c>
    </row>
    <row r="161" spans="1:5" x14ac:dyDescent="0.3">
      <c r="A161">
        <v>1970</v>
      </c>
      <c r="B161" t="str">
        <f>_xlfn.CONCAT(otazka5_2[[#This Row],[year_previous]],otazka5_2[[#This Row],[region_in_world]])</f>
        <v>1970Caribbean</v>
      </c>
      <c r="C161">
        <v>81470575959.481552</v>
      </c>
      <c r="D161">
        <v>23874688</v>
      </c>
      <c r="E161" t="s">
        <v>73</v>
      </c>
    </row>
    <row r="162" spans="1:5" x14ac:dyDescent="0.3">
      <c r="A162">
        <v>1971</v>
      </c>
      <c r="B162" t="str">
        <f>_xlfn.CONCAT(otazka5_2[[#This Row],[year_previous]],otazka5_2[[#This Row],[region_in_world]])</f>
        <v>1971Caribbean</v>
      </c>
      <c r="C162">
        <v>87550177253.484375</v>
      </c>
      <c r="D162">
        <v>24338626</v>
      </c>
      <c r="E162" t="s">
        <v>73</v>
      </c>
    </row>
    <row r="163" spans="1:5" x14ac:dyDescent="0.3">
      <c r="A163">
        <v>1972</v>
      </c>
      <c r="B163" t="str">
        <f>_xlfn.CONCAT(otazka5_2[[#This Row],[year_previous]],otazka5_2[[#This Row],[region_in_world]])</f>
        <v>1972Caribbean</v>
      </c>
      <c r="C163">
        <v>91457814746.251968</v>
      </c>
      <c r="D163">
        <v>24809664</v>
      </c>
      <c r="E163" t="s">
        <v>73</v>
      </c>
    </row>
    <row r="164" spans="1:5" x14ac:dyDescent="0.3">
      <c r="A164">
        <v>1973</v>
      </c>
      <c r="B164" t="str">
        <f>_xlfn.CONCAT(otazka5_2[[#This Row],[year_previous]],otazka5_2[[#This Row],[region_in_world]])</f>
        <v>1973Caribbean</v>
      </c>
      <c r="C164">
        <v>96289499695.986877</v>
      </c>
      <c r="D164">
        <v>25517572</v>
      </c>
      <c r="E164" t="s">
        <v>73</v>
      </c>
    </row>
    <row r="165" spans="1:5" x14ac:dyDescent="0.3">
      <c r="A165">
        <v>1974</v>
      </c>
      <c r="B165" t="str">
        <f>_xlfn.CONCAT(otazka5_2[[#This Row],[year_previous]],otazka5_2[[#This Row],[region_in_world]])</f>
        <v>1974Caribbean</v>
      </c>
      <c r="C165">
        <v>98942856722.30806</v>
      </c>
      <c r="D165">
        <v>25964754</v>
      </c>
      <c r="E165" t="s">
        <v>73</v>
      </c>
    </row>
    <row r="166" spans="1:5" x14ac:dyDescent="0.3">
      <c r="A166">
        <v>1975</v>
      </c>
      <c r="B166" t="str">
        <f>_xlfn.CONCAT(otazka5_2[[#This Row],[year_previous]],otazka5_2[[#This Row],[region_in_world]])</f>
        <v>1975Caribbean</v>
      </c>
      <c r="C166">
        <v>103880360900.87614</v>
      </c>
      <c r="D166">
        <v>26393503</v>
      </c>
      <c r="E166" t="s">
        <v>73</v>
      </c>
    </row>
    <row r="167" spans="1:5" x14ac:dyDescent="0.3">
      <c r="A167">
        <v>1976</v>
      </c>
      <c r="B167" t="str">
        <f>_xlfn.CONCAT(otazka5_2[[#This Row],[year_previous]],otazka5_2[[#This Row],[region_in_world]])</f>
        <v>1976Caribbean</v>
      </c>
      <c r="C167">
        <v>110672691405.89064</v>
      </c>
      <c r="D167">
        <v>27031742</v>
      </c>
      <c r="E167" t="s">
        <v>73</v>
      </c>
    </row>
    <row r="168" spans="1:5" x14ac:dyDescent="0.3">
      <c r="A168">
        <v>1977</v>
      </c>
      <c r="B168" t="str">
        <f>_xlfn.CONCAT(otazka5_2[[#This Row],[year_previous]],otazka5_2[[#This Row],[region_in_world]])</f>
        <v>1977Caribbean</v>
      </c>
      <c r="C168">
        <v>117112022492.84439</v>
      </c>
      <c r="D168">
        <v>27432166</v>
      </c>
      <c r="E168" t="s">
        <v>73</v>
      </c>
    </row>
    <row r="169" spans="1:5" x14ac:dyDescent="0.3">
      <c r="A169">
        <v>1978</v>
      </c>
      <c r="B169" t="str">
        <f>_xlfn.CONCAT(otazka5_2[[#This Row],[year_previous]],otazka5_2[[#This Row],[region_in_world]])</f>
        <v>1978Caribbean</v>
      </c>
      <c r="C169">
        <v>122591417267.93451</v>
      </c>
      <c r="D169">
        <v>27829212</v>
      </c>
      <c r="E169" t="s">
        <v>73</v>
      </c>
    </row>
    <row r="170" spans="1:5" x14ac:dyDescent="0.3">
      <c r="A170">
        <v>1979</v>
      </c>
      <c r="B170" t="str">
        <f>_xlfn.CONCAT(otazka5_2[[#This Row],[year_previous]],otazka5_2[[#This Row],[region_in_world]])</f>
        <v>1979Caribbean</v>
      </c>
      <c r="C170">
        <v>125443714602.41322</v>
      </c>
      <c r="D170">
        <v>28228742</v>
      </c>
      <c r="E170" t="s">
        <v>73</v>
      </c>
    </row>
    <row r="171" spans="1:5" x14ac:dyDescent="0.3">
      <c r="A171">
        <v>1980</v>
      </c>
      <c r="B171" t="str">
        <f>_xlfn.CONCAT(otazka5_2[[#This Row],[year_previous]],otazka5_2[[#This Row],[region_in_world]])</f>
        <v>1980Caribbean</v>
      </c>
      <c r="C171">
        <v>132853306427.60776</v>
      </c>
      <c r="D171">
        <v>28630618</v>
      </c>
      <c r="E171" t="s">
        <v>73</v>
      </c>
    </row>
    <row r="172" spans="1:5" x14ac:dyDescent="0.3">
      <c r="A172">
        <v>1981</v>
      </c>
      <c r="B172" t="str">
        <f>_xlfn.CONCAT(otazka5_2[[#This Row],[year_previous]],otazka5_2[[#This Row],[region_in_world]])</f>
        <v>1981Caribbean</v>
      </c>
      <c r="C172">
        <v>135581754729.73746</v>
      </c>
      <c r="D172">
        <v>29033842</v>
      </c>
      <c r="E172" t="s">
        <v>73</v>
      </c>
    </row>
    <row r="173" spans="1:5" x14ac:dyDescent="0.3">
      <c r="A173">
        <v>1982</v>
      </c>
      <c r="B173" t="str">
        <f>_xlfn.CONCAT(otazka5_2[[#This Row],[year_previous]],otazka5_2[[#This Row],[region_in_world]])</f>
        <v>1982Caribbean</v>
      </c>
      <c r="C173">
        <v>136606389407.24919</v>
      </c>
      <c r="D173">
        <v>29440595</v>
      </c>
      <c r="E173" t="s">
        <v>73</v>
      </c>
    </row>
    <row r="174" spans="1:5" x14ac:dyDescent="0.3">
      <c r="A174">
        <v>1983</v>
      </c>
      <c r="B174" t="str">
        <f>_xlfn.CONCAT(otazka5_2[[#This Row],[year_previous]],otazka5_2[[#This Row],[region_in_world]])</f>
        <v>1983Caribbean</v>
      </c>
      <c r="C174">
        <v>142447742924.72922</v>
      </c>
      <c r="D174">
        <v>29853332</v>
      </c>
      <c r="E174" t="s">
        <v>73</v>
      </c>
    </row>
    <row r="175" spans="1:5" x14ac:dyDescent="0.3">
      <c r="A175">
        <v>1984</v>
      </c>
      <c r="B175" t="str">
        <f>_xlfn.CONCAT(otazka5_2[[#This Row],[year_previous]],otazka5_2[[#This Row],[region_in_world]])</f>
        <v>1984Caribbean</v>
      </c>
      <c r="C175">
        <v>143906990131.11584</v>
      </c>
      <c r="D175">
        <v>30273425</v>
      </c>
      <c r="E175" t="s">
        <v>73</v>
      </c>
    </row>
    <row r="176" spans="1:5" x14ac:dyDescent="0.3">
      <c r="A176">
        <v>1985</v>
      </c>
      <c r="B176" t="str">
        <f>_xlfn.CONCAT(otazka5_2[[#This Row],[year_previous]],otazka5_2[[#This Row],[region_in_world]])</f>
        <v>1985Caribbean</v>
      </c>
      <c r="C176">
        <v>148194303971.63461</v>
      </c>
      <c r="D176">
        <v>30764729</v>
      </c>
      <c r="E176" t="s">
        <v>73</v>
      </c>
    </row>
    <row r="177" spans="1:5" x14ac:dyDescent="0.3">
      <c r="A177">
        <v>1986</v>
      </c>
      <c r="B177" t="str">
        <f>_xlfn.CONCAT(otazka5_2[[#This Row],[year_previous]],otazka5_2[[#This Row],[region_in_world]])</f>
        <v>1986Caribbean</v>
      </c>
      <c r="C177">
        <v>152530755202.29065</v>
      </c>
      <c r="D177">
        <v>31199929</v>
      </c>
      <c r="E177" t="s">
        <v>73</v>
      </c>
    </row>
    <row r="178" spans="1:5" x14ac:dyDescent="0.3">
      <c r="A178">
        <v>1987</v>
      </c>
      <c r="B178" t="str">
        <f>_xlfn.CONCAT(otazka5_2[[#This Row],[year_previous]],otazka5_2[[#This Row],[region_in_world]])</f>
        <v>1987Caribbean</v>
      </c>
      <c r="C178">
        <v>158429785755.7934</v>
      </c>
      <c r="D178">
        <v>31637780</v>
      </c>
      <c r="E178" t="s">
        <v>73</v>
      </c>
    </row>
    <row r="179" spans="1:5" x14ac:dyDescent="0.3">
      <c r="A179">
        <v>1988</v>
      </c>
      <c r="B179" t="str">
        <f>_xlfn.CONCAT(otazka5_2[[#This Row],[year_previous]],otazka5_2[[#This Row],[region_in_world]])</f>
        <v>1988Caribbean</v>
      </c>
      <c r="C179">
        <v>162884201549.37302</v>
      </c>
      <c r="D179">
        <v>32072226</v>
      </c>
      <c r="E179" t="s">
        <v>73</v>
      </c>
    </row>
    <row r="180" spans="1:5" x14ac:dyDescent="0.3">
      <c r="A180">
        <v>1989</v>
      </c>
      <c r="B180" t="str">
        <f>_xlfn.CONCAT(otazka5_2[[#This Row],[year_previous]],otazka5_2[[#This Row],[region_in_world]])</f>
        <v>1989Caribbean</v>
      </c>
      <c r="C180">
        <v>159234530425.60657</v>
      </c>
      <c r="D180">
        <v>32498782</v>
      </c>
      <c r="E180" t="s">
        <v>73</v>
      </c>
    </row>
    <row r="181" spans="1:5" x14ac:dyDescent="0.3">
      <c r="A181">
        <v>1990</v>
      </c>
      <c r="B181" t="str">
        <f>_xlfn.CONCAT(otazka5_2[[#This Row],[year_previous]],otazka5_2[[#This Row],[region_in_world]])</f>
        <v>1990Caribbean</v>
      </c>
      <c r="C181">
        <v>156956909814.80542</v>
      </c>
      <c r="D181">
        <v>32909842</v>
      </c>
      <c r="E181" t="s">
        <v>73</v>
      </c>
    </row>
    <row r="182" spans="1:5" x14ac:dyDescent="0.3">
      <c r="A182">
        <v>1991</v>
      </c>
      <c r="B182" t="str">
        <f>_xlfn.CONCAT(otazka5_2[[#This Row],[year_previous]],otazka5_2[[#This Row],[region_in_world]])</f>
        <v>1991Caribbean</v>
      </c>
      <c r="C182">
        <v>157701845886.61475</v>
      </c>
      <c r="D182">
        <v>33310420</v>
      </c>
      <c r="E182" t="s">
        <v>73</v>
      </c>
    </row>
    <row r="183" spans="1:5" x14ac:dyDescent="0.3">
      <c r="A183">
        <v>1992</v>
      </c>
      <c r="B183" t="str">
        <f>_xlfn.CONCAT(otazka5_2[[#This Row],[year_previous]],otazka5_2[[#This Row],[region_in_world]])</f>
        <v>1992Caribbean</v>
      </c>
      <c r="C183">
        <v>157755981003.38474</v>
      </c>
      <c r="D183">
        <v>33711341</v>
      </c>
      <c r="E183" t="s">
        <v>73</v>
      </c>
    </row>
    <row r="184" spans="1:5" x14ac:dyDescent="0.3">
      <c r="A184">
        <v>1993</v>
      </c>
      <c r="B184" t="str">
        <f>_xlfn.CONCAT(otazka5_2[[#This Row],[year_previous]],otazka5_2[[#This Row],[region_in_world]])</f>
        <v>1993Caribbean</v>
      </c>
      <c r="C184">
        <v>161122516088.56726</v>
      </c>
      <c r="D184">
        <v>34111480</v>
      </c>
      <c r="E184" t="s">
        <v>73</v>
      </c>
    </row>
    <row r="185" spans="1:5" x14ac:dyDescent="0.3">
      <c r="A185">
        <v>1994</v>
      </c>
      <c r="B185" t="str">
        <f>_xlfn.CONCAT(otazka5_2[[#This Row],[year_previous]],otazka5_2[[#This Row],[region_in_world]])</f>
        <v>1994Caribbean</v>
      </c>
      <c r="C185">
        <v>167957325932.28156</v>
      </c>
      <c r="D185">
        <v>34509344</v>
      </c>
      <c r="E185" t="s">
        <v>73</v>
      </c>
    </row>
    <row r="186" spans="1:5" x14ac:dyDescent="0.3">
      <c r="A186">
        <v>1995</v>
      </c>
      <c r="B186" t="str">
        <f>_xlfn.CONCAT(otazka5_2[[#This Row],[year_previous]],otazka5_2[[#This Row],[region_in_world]])</f>
        <v>1995Caribbean</v>
      </c>
      <c r="C186">
        <v>174826436196.22559</v>
      </c>
      <c r="D186">
        <v>34912566</v>
      </c>
      <c r="E186" t="s">
        <v>73</v>
      </c>
    </row>
    <row r="187" spans="1:5" x14ac:dyDescent="0.3">
      <c r="A187">
        <v>1996</v>
      </c>
      <c r="B187" t="str">
        <f>_xlfn.CONCAT(otazka5_2[[#This Row],[year_previous]],otazka5_2[[#This Row],[region_in_world]])</f>
        <v>1996Caribbean</v>
      </c>
      <c r="C187">
        <v>183054266793.1579</v>
      </c>
      <c r="D187">
        <v>35305539</v>
      </c>
      <c r="E187" t="s">
        <v>73</v>
      </c>
    </row>
    <row r="188" spans="1:5" x14ac:dyDescent="0.3">
      <c r="A188">
        <v>1997</v>
      </c>
      <c r="B188" t="str">
        <f>_xlfn.CONCAT(otazka5_2[[#This Row],[year_previous]],otazka5_2[[#This Row],[region_in_world]])</f>
        <v>1997Caribbean</v>
      </c>
      <c r="C188">
        <v>190514098522.40918</v>
      </c>
      <c r="D188">
        <v>35681526</v>
      </c>
      <c r="E188" t="s">
        <v>73</v>
      </c>
    </row>
    <row r="189" spans="1:5" x14ac:dyDescent="0.3">
      <c r="A189">
        <v>1998</v>
      </c>
      <c r="B189" t="str">
        <f>_xlfn.CONCAT(otazka5_2[[#This Row],[year_previous]],otazka5_2[[#This Row],[region_in_world]])</f>
        <v>1998Caribbean</v>
      </c>
      <c r="C189">
        <v>200404218406.6456</v>
      </c>
      <c r="D189">
        <v>36050111</v>
      </c>
      <c r="E189" t="s">
        <v>73</v>
      </c>
    </row>
    <row r="190" spans="1:5" x14ac:dyDescent="0.3">
      <c r="A190">
        <v>1999</v>
      </c>
      <c r="B190" t="str">
        <f>_xlfn.CONCAT(otazka5_2[[#This Row],[year_previous]],otazka5_2[[#This Row],[region_in_world]])</f>
        <v>1999Caribbean</v>
      </c>
      <c r="C190">
        <v>208465016468.21942</v>
      </c>
      <c r="D190">
        <v>36404875</v>
      </c>
      <c r="E190" t="s">
        <v>73</v>
      </c>
    </row>
    <row r="191" spans="1:5" x14ac:dyDescent="0.3">
      <c r="A191">
        <v>2000</v>
      </c>
      <c r="B191" t="str">
        <f>_xlfn.CONCAT(otazka5_2[[#This Row],[year_previous]],otazka5_2[[#This Row],[region_in_world]])</f>
        <v>2000Caribbean</v>
      </c>
      <c r="C191">
        <v>216770704581.54596</v>
      </c>
      <c r="D191">
        <v>36752703</v>
      </c>
      <c r="E191" t="s">
        <v>73</v>
      </c>
    </row>
    <row r="192" spans="1:5" x14ac:dyDescent="0.3">
      <c r="A192">
        <v>2001</v>
      </c>
      <c r="B192" t="str">
        <f>_xlfn.CONCAT(otazka5_2[[#This Row],[year_previous]],otazka5_2[[#This Row],[region_in_world]])</f>
        <v>2001Caribbean</v>
      </c>
      <c r="C192">
        <v>221154177139.44287</v>
      </c>
      <c r="D192">
        <v>37092729</v>
      </c>
      <c r="E192" t="s">
        <v>73</v>
      </c>
    </row>
    <row r="193" spans="1:5" x14ac:dyDescent="0.3">
      <c r="A193">
        <v>2002</v>
      </c>
      <c r="B193" t="str">
        <f>_xlfn.CONCAT(otazka5_2[[#This Row],[year_previous]],otazka5_2[[#This Row],[region_in_world]])</f>
        <v>2002Caribbean</v>
      </c>
      <c r="C193">
        <v>225343623980.06467</v>
      </c>
      <c r="D193">
        <v>37423470</v>
      </c>
      <c r="E193" t="s">
        <v>73</v>
      </c>
    </row>
    <row r="194" spans="1:5" x14ac:dyDescent="0.3">
      <c r="A194">
        <v>2003</v>
      </c>
      <c r="B194" t="str">
        <f>_xlfn.CONCAT(otazka5_2[[#This Row],[year_previous]],otazka5_2[[#This Row],[region_in_world]])</f>
        <v>2003Caribbean</v>
      </c>
      <c r="C194">
        <v>238990436721.45465</v>
      </c>
      <c r="D194">
        <v>37743012</v>
      </c>
      <c r="E194" t="s">
        <v>73</v>
      </c>
    </row>
    <row r="195" spans="1:5" x14ac:dyDescent="0.3">
      <c r="A195">
        <v>2004</v>
      </c>
      <c r="B195" t="str">
        <f>_xlfn.CONCAT(otazka5_2[[#This Row],[year_previous]],otazka5_2[[#This Row],[region_in_world]])</f>
        <v>2004Caribbean</v>
      </c>
      <c r="C195">
        <v>247266272686.60315</v>
      </c>
      <c r="D195">
        <v>38045044</v>
      </c>
      <c r="E195" t="s">
        <v>73</v>
      </c>
    </row>
    <row r="196" spans="1:5" x14ac:dyDescent="0.3">
      <c r="A196">
        <v>2005</v>
      </c>
      <c r="B196" t="str">
        <f>_xlfn.CONCAT(otazka5_2[[#This Row],[year_previous]],otazka5_2[[#This Row],[region_in_world]])</f>
        <v>2005Caribbean</v>
      </c>
      <c r="C196">
        <v>263380160134.81265</v>
      </c>
      <c r="D196">
        <v>38374291</v>
      </c>
      <c r="E196" t="s">
        <v>73</v>
      </c>
    </row>
    <row r="197" spans="1:5" x14ac:dyDescent="0.3">
      <c r="A197">
        <v>2006</v>
      </c>
      <c r="B197" t="str">
        <f>_xlfn.CONCAT(otazka5_2[[#This Row],[year_previous]],otazka5_2[[#This Row],[region_in_world]])</f>
        <v>2006Caribbean</v>
      </c>
      <c r="C197">
        <v>271756190323.38571</v>
      </c>
      <c r="D197">
        <v>38637199</v>
      </c>
      <c r="E197" t="s">
        <v>73</v>
      </c>
    </row>
    <row r="198" spans="1:5" x14ac:dyDescent="0.3">
      <c r="A198">
        <v>2007</v>
      </c>
      <c r="B198" t="str">
        <f>_xlfn.CONCAT(otazka5_2[[#This Row],[year_previous]],otazka5_2[[#This Row],[region_in_world]])</f>
        <v>2007Caribbean</v>
      </c>
      <c r="C198">
        <v>274795656674.12421</v>
      </c>
      <c r="D198">
        <v>38895631</v>
      </c>
      <c r="E198" t="s">
        <v>73</v>
      </c>
    </row>
    <row r="199" spans="1:5" x14ac:dyDescent="0.3">
      <c r="A199">
        <v>2008</v>
      </c>
      <c r="B199" t="str">
        <f>_xlfn.CONCAT(otazka5_2[[#This Row],[year_previous]],otazka5_2[[#This Row],[region_in_world]])</f>
        <v>2008Caribbean</v>
      </c>
      <c r="C199">
        <v>272217110964.91751</v>
      </c>
      <c r="D199">
        <v>39159921</v>
      </c>
      <c r="E199" t="s">
        <v>73</v>
      </c>
    </row>
    <row r="200" spans="1:5" x14ac:dyDescent="0.3">
      <c r="A200">
        <v>2009</v>
      </c>
      <c r="B200" t="str">
        <f>_xlfn.CONCAT(otazka5_2[[#This Row],[year_previous]],otazka5_2[[#This Row],[region_in_world]])</f>
        <v>2009Caribbean</v>
      </c>
      <c r="C200">
        <v>277787387196.24475</v>
      </c>
      <c r="D200">
        <v>39468661</v>
      </c>
      <c r="E200" t="s">
        <v>73</v>
      </c>
    </row>
    <row r="201" spans="1:5" x14ac:dyDescent="0.3">
      <c r="A201">
        <v>2010</v>
      </c>
      <c r="B201" t="str">
        <f>_xlfn.CONCAT(otazka5_2[[#This Row],[year_previous]],otazka5_2[[#This Row],[region_in_world]])</f>
        <v>2010Caribbean</v>
      </c>
      <c r="C201">
        <v>281202217302.0907</v>
      </c>
      <c r="D201">
        <v>39700916</v>
      </c>
      <c r="E201" t="s">
        <v>73</v>
      </c>
    </row>
    <row r="202" spans="1:5" x14ac:dyDescent="0.3">
      <c r="A202">
        <v>2011</v>
      </c>
      <c r="B202" t="str">
        <f>_xlfn.CONCAT(otazka5_2[[#This Row],[year_previous]],otazka5_2[[#This Row],[region_in_world]])</f>
        <v>2011Caribbean</v>
      </c>
      <c r="C202">
        <v>285021782114.63916</v>
      </c>
      <c r="D202">
        <v>39974419</v>
      </c>
      <c r="E202" t="s">
        <v>73</v>
      </c>
    </row>
    <row r="203" spans="1:5" x14ac:dyDescent="0.3">
      <c r="A203">
        <v>2012</v>
      </c>
      <c r="B203" t="str">
        <f>_xlfn.CONCAT(otazka5_2[[#This Row],[year_previous]],otazka5_2[[#This Row],[region_in_world]])</f>
        <v>2012Caribbean</v>
      </c>
      <c r="C203">
        <v>290426341510.04456</v>
      </c>
      <c r="D203">
        <v>40255208</v>
      </c>
      <c r="E203" t="s">
        <v>73</v>
      </c>
    </row>
    <row r="204" spans="1:5" x14ac:dyDescent="0.3">
      <c r="A204">
        <v>2013</v>
      </c>
      <c r="B204" t="str">
        <f>_xlfn.CONCAT(otazka5_2[[#This Row],[year_previous]],otazka5_2[[#This Row],[region_in_world]])</f>
        <v>2013Caribbean</v>
      </c>
      <c r="C204">
        <v>294775042942.26544</v>
      </c>
      <c r="D204">
        <v>40515448</v>
      </c>
      <c r="E204" t="s">
        <v>73</v>
      </c>
    </row>
    <row r="205" spans="1:5" x14ac:dyDescent="0.3">
      <c r="A205">
        <v>2014</v>
      </c>
      <c r="B205" t="str">
        <f>_xlfn.CONCAT(otazka5_2[[#This Row],[year_previous]],otazka5_2[[#This Row],[region_in_world]])</f>
        <v>2014Caribbean</v>
      </c>
      <c r="C205">
        <v>302478644337.3924</v>
      </c>
      <c r="D205">
        <v>40762316</v>
      </c>
      <c r="E205" t="s">
        <v>73</v>
      </c>
    </row>
    <row r="206" spans="1:5" x14ac:dyDescent="0.3">
      <c r="A206">
        <v>2015</v>
      </c>
      <c r="B206" t="str">
        <f>_xlfn.CONCAT(otazka5_2[[#This Row],[year_previous]],otazka5_2[[#This Row],[region_in_world]])</f>
        <v>2015Caribbean</v>
      </c>
      <c r="C206">
        <v>305774535769.34198</v>
      </c>
      <c r="D206">
        <v>40992616</v>
      </c>
      <c r="E206" t="s">
        <v>73</v>
      </c>
    </row>
    <row r="207" spans="1:5" x14ac:dyDescent="0.3">
      <c r="A207">
        <v>2016</v>
      </c>
      <c r="B207" t="str">
        <f>_xlfn.CONCAT(otazka5_2[[#This Row],[year_previous]],otazka5_2[[#This Row],[region_in_world]])</f>
        <v>2016Caribbean</v>
      </c>
      <c r="C207">
        <v>307881683273.67468</v>
      </c>
      <c r="D207">
        <v>41197658</v>
      </c>
      <c r="E207" t="s">
        <v>73</v>
      </c>
    </row>
    <row r="208" spans="1:5" x14ac:dyDescent="0.3">
      <c r="A208">
        <v>2017</v>
      </c>
      <c r="B208" t="str">
        <f>_xlfn.CONCAT(otazka5_2[[#This Row],[year_previous]],otazka5_2[[#This Row],[region_in_world]])</f>
        <v>2017Caribbean</v>
      </c>
      <c r="C208">
        <v>309147403038.93427</v>
      </c>
      <c r="D208">
        <v>41236693</v>
      </c>
      <c r="E208" t="s">
        <v>73</v>
      </c>
    </row>
    <row r="209" spans="1:5" x14ac:dyDescent="0.3">
      <c r="A209">
        <v>2018</v>
      </c>
      <c r="B209" t="str">
        <f>_xlfn.CONCAT(otazka5_2[[#This Row],[year_previous]],otazka5_2[[#This Row],[region_in_world]])</f>
        <v>2018Caribbean</v>
      </c>
      <c r="C209">
        <v>314314827198.53345</v>
      </c>
      <c r="D209">
        <v>41505354</v>
      </c>
      <c r="E209" t="s">
        <v>73</v>
      </c>
    </row>
    <row r="210" spans="1:5" x14ac:dyDescent="0.3">
      <c r="A210">
        <v>2019</v>
      </c>
      <c r="B210" t="str">
        <f>_xlfn.CONCAT(otazka5_2[[#This Row],[year_previous]],otazka5_2[[#This Row],[region_in_world]])</f>
        <v>2019Caribbean</v>
      </c>
      <c r="C210">
        <v>217870843872.3241</v>
      </c>
      <c r="D210">
        <v>30374932</v>
      </c>
      <c r="E210" t="s">
        <v>73</v>
      </c>
    </row>
    <row r="211" spans="1:5" x14ac:dyDescent="0.3">
      <c r="A211">
        <v>1959</v>
      </c>
      <c r="B211" t="str">
        <f>_xlfn.CONCAT(otazka5_2[[#This Row],[year_previous]],otazka5_2[[#This Row],[region_in_world]])</f>
        <v>1959Central Africa</v>
      </c>
      <c r="C211">
        <v>11726453390.770744</v>
      </c>
      <c r="D211">
        <v>11199368</v>
      </c>
      <c r="E211" t="s">
        <v>74</v>
      </c>
    </row>
    <row r="212" spans="1:5" x14ac:dyDescent="0.3">
      <c r="A212">
        <v>1960</v>
      </c>
      <c r="B212" t="str">
        <f>_xlfn.CONCAT(otazka5_2[[#This Row],[year_previous]],otazka5_2[[#This Row],[region_in_world]])</f>
        <v>1960Central Africa</v>
      </c>
      <c r="C212">
        <v>12314808133.048971</v>
      </c>
      <c r="D212">
        <v>11420349</v>
      </c>
      <c r="E212" t="s">
        <v>74</v>
      </c>
    </row>
    <row r="213" spans="1:5" x14ac:dyDescent="0.3">
      <c r="A213">
        <v>1961</v>
      </c>
      <c r="B213" t="str">
        <f>_xlfn.CONCAT(otazka5_2[[#This Row],[year_previous]],otazka5_2[[#This Row],[region_in_world]])</f>
        <v>1961Central Africa</v>
      </c>
      <c r="C213">
        <v>12822593100.618221</v>
      </c>
      <c r="D213">
        <v>11652385</v>
      </c>
      <c r="E213" t="s">
        <v>74</v>
      </c>
    </row>
    <row r="214" spans="1:5" x14ac:dyDescent="0.3">
      <c r="A214">
        <v>1962</v>
      </c>
      <c r="B214" t="str">
        <f>_xlfn.CONCAT(otazka5_2[[#This Row],[year_previous]],otazka5_2[[#This Row],[region_in_world]])</f>
        <v>1962Central Africa</v>
      </c>
      <c r="C214">
        <v>13065040471.016947</v>
      </c>
      <c r="D214">
        <v>11895266</v>
      </c>
      <c r="E214" t="s">
        <v>74</v>
      </c>
    </row>
    <row r="215" spans="1:5" x14ac:dyDescent="0.3">
      <c r="A215">
        <v>1963</v>
      </c>
      <c r="B215" t="str">
        <f>_xlfn.CONCAT(otazka5_2[[#This Row],[year_previous]],otazka5_2[[#This Row],[region_in_world]])</f>
        <v>1963Central Africa</v>
      </c>
      <c r="C215">
        <v>13415512697.545916</v>
      </c>
      <c r="D215">
        <v>12148429</v>
      </c>
      <c r="E215" t="s">
        <v>74</v>
      </c>
    </row>
    <row r="216" spans="1:5" x14ac:dyDescent="0.3">
      <c r="A216">
        <v>1964</v>
      </c>
      <c r="B216" t="str">
        <f>_xlfn.CONCAT(otazka5_2[[#This Row],[year_previous]],otazka5_2[[#This Row],[region_in_world]])</f>
        <v>1964Central Africa</v>
      </c>
      <c r="C216">
        <v>13865456972.067478</v>
      </c>
      <c r="D216">
        <v>12411573</v>
      </c>
      <c r="E216" t="s">
        <v>74</v>
      </c>
    </row>
    <row r="217" spans="1:5" x14ac:dyDescent="0.3">
      <c r="A217">
        <v>1965</v>
      </c>
      <c r="B217" t="str">
        <f>_xlfn.CONCAT(otazka5_2[[#This Row],[year_previous]],otazka5_2[[#This Row],[region_in_world]])</f>
        <v>1965Central Africa</v>
      </c>
      <c r="C217">
        <v>14265391972.398373</v>
      </c>
      <c r="D217">
        <v>12684976</v>
      </c>
      <c r="E217" t="s">
        <v>74</v>
      </c>
    </row>
    <row r="218" spans="1:5" x14ac:dyDescent="0.3">
      <c r="A218">
        <v>1966</v>
      </c>
      <c r="B218" t="str">
        <f>_xlfn.CONCAT(otazka5_2[[#This Row],[year_previous]],otazka5_2[[#This Row],[region_in_world]])</f>
        <v>1966Central Africa</v>
      </c>
      <c r="C218">
        <v>13858594798.565666</v>
      </c>
      <c r="D218">
        <v>12969143</v>
      </c>
      <c r="E218" t="s">
        <v>74</v>
      </c>
    </row>
    <row r="219" spans="1:5" x14ac:dyDescent="0.3">
      <c r="A219">
        <v>1967</v>
      </c>
      <c r="B219" t="str">
        <f>_xlfn.CONCAT(otazka5_2[[#This Row],[year_previous]],otazka5_2[[#This Row],[region_in_world]])</f>
        <v>1967Central Africa</v>
      </c>
      <c r="C219">
        <v>14433997522.618504</v>
      </c>
      <c r="D219">
        <v>13264502</v>
      </c>
      <c r="E219" t="s">
        <v>74</v>
      </c>
    </row>
    <row r="220" spans="1:5" x14ac:dyDescent="0.3">
      <c r="A220">
        <v>1968</v>
      </c>
      <c r="B220" t="str">
        <f>_xlfn.CONCAT(otazka5_2[[#This Row],[year_previous]],otazka5_2[[#This Row],[region_in_world]])</f>
        <v>1968Central Africa</v>
      </c>
      <c r="C220">
        <v>15375579924.601711</v>
      </c>
      <c r="D220">
        <v>13571531</v>
      </c>
      <c r="E220" t="s">
        <v>74</v>
      </c>
    </row>
    <row r="221" spans="1:5" x14ac:dyDescent="0.3">
      <c r="A221">
        <v>1969</v>
      </c>
      <c r="B221" t="str">
        <f>_xlfn.CONCAT(otazka5_2[[#This Row],[year_previous]],otazka5_2[[#This Row],[region_in_world]])</f>
        <v>1969Central Africa</v>
      </c>
      <c r="C221">
        <v>16106561433.17094</v>
      </c>
      <c r="D221">
        <v>13890730</v>
      </c>
      <c r="E221" t="s">
        <v>74</v>
      </c>
    </row>
    <row r="222" spans="1:5" x14ac:dyDescent="0.3">
      <c r="A222">
        <v>1970</v>
      </c>
      <c r="B222" t="str">
        <f>_xlfn.CONCAT(otazka5_2[[#This Row],[year_previous]],otazka5_2[[#This Row],[region_in_world]])</f>
        <v>1970Central Africa</v>
      </c>
      <c r="C222">
        <v>16898827384.99386</v>
      </c>
      <c r="D222">
        <v>14222864</v>
      </c>
      <c r="E222" t="s">
        <v>74</v>
      </c>
    </row>
    <row r="223" spans="1:5" x14ac:dyDescent="0.3">
      <c r="A223">
        <v>1971</v>
      </c>
      <c r="B223" t="str">
        <f>_xlfn.CONCAT(otazka5_2[[#This Row],[year_previous]],otazka5_2[[#This Row],[region_in_world]])</f>
        <v>1971Central Africa</v>
      </c>
      <c r="C223">
        <v>17845234793.118641</v>
      </c>
      <c r="D223">
        <v>14568424</v>
      </c>
      <c r="E223" t="s">
        <v>74</v>
      </c>
    </row>
    <row r="224" spans="1:5" x14ac:dyDescent="0.3">
      <c r="A224">
        <v>1972</v>
      </c>
      <c r="B224" t="str">
        <f>_xlfn.CONCAT(otazka5_2[[#This Row],[year_previous]],otazka5_2[[#This Row],[region_in_world]])</f>
        <v>1972Central Africa</v>
      </c>
      <c r="C224">
        <v>18780565870.687073</v>
      </c>
      <c r="D224">
        <v>14927134</v>
      </c>
      <c r="E224" t="s">
        <v>74</v>
      </c>
    </row>
    <row r="225" spans="1:5" x14ac:dyDescent="0.3">
      <c r="A225">
        <v>1973</v>
      </c>
      <c r="B225" t="str">
        <f>_xlfn.CONCAT(otazka5_2[[#This Row],[year_previous]],otazka5_2[[#This Row],[region_in_world]])</f>
        <v>1973Central Africa</v>
      </c>
      <c r="C225">
        <v>22191570961.277122</v>
      </c>
      <c r="D225">
        <v>15298382</v>
      </c>
      <c r="E225" t="s">
        <v>74</v>
      </c>
    </row>
    <row r="226" spans="1:5" x14ac:dyDescent="0.3">
      <c r="A226">
        <v>1974</v>
      </c>
      <c r="B226" t="str">
        <f>_xlfn.CONCAT(otazka5_2[[#This Row],[year_previous]],otazka5_2[[#This Row],[region_in_world]])</f>
        <v>1974Central Africa</v>
      </c>
      <c r="C226">
        <v>25030321455.944687</v>
      </c>
      <c r="D226">
        <v>15682188</v>
      </c>
      <c r="E226" t="s">
        <v>74</v>
      </c>
    </row>
    <row r="227" spans="1:5" x14ac:dyDescent="0.3">
      <c r="A227">
        <v>1975</v>
      </c>
      <c r="B227" t="str">
        <f>_xlfn.CONCAT(otazka5_2[[#This Row],[year_previous]],otazka5_2[[#This Row],[region_in_world]])</f>
        <v>1975Central Africa</v>
      </c>
      <c r="C227">
        <v>28141202606.186729</v>
      </c>
      <c r="D227">
        <v>16078305</v>
      </c>
      <c r="E227" t="s">
        <v>74</v>
      </c>
    </row>
    <row r="228" spans="1:5" x14ac:dyDescent="0.3">
      <c r="A228">
        <v>1976</v>
      </c>
      <c r="B228" t="str">
        <f>_xlfn.CONCAT(otazka5_2[[#This Row],[year_previous]],otazka5_2[[#This Row],[region_in_world]])</f>
        <v>1976Central Africa</v>
      </c>
      <c r="C228">
        <v>27384193600.75095</v>
      </c>
      <c r="D228">
        <v>16488209</v>
      </c>
      <c r="E228" t="s">
        <v>74</v>
      </c>
    </row>
    <row r="229" spans="1:5" x14ac:dyDescent="0.3">
      <c r="A229">
        <v>1977</v>
      </c>
      <c r="B229" t="str">
        <f>_xlfn.CONCAT(otazka5_2[[#This Row],[year_previous]],otazka5_2[[#This Row],[region_in_world]])</f>
        <v>1977Central Africa</v>
      </c>
      <c r="C229">
        <v>26850301072.431591</v>
      </c>
      <c r="D229">
        <v>16915439</v>
      </c>
      <c r="E229" t="s">
        <v>74</v>
      </c>
    </row>
    <row r="230" spans="1:5" x14ac:dyDescent="0.3">
      <c r="A230">
        <v>1978</v>
      </c>
      <c r="B230" t="str">
        <f>_xlfn.CONCAT(otazka5_2[[#This Row],[year_previous]],otazka5_2[[#This Row],[region_in_world]])</f>
        <v>1978Central Africa</v>
      </c>
      <c r="C230">
        <v>27319183476.500549</v>
      </c>
      <c r="D230">
        <v>17364734</v>
      </c>
      <c r="E230" t="s">
        <v>74</v>
      </c>
    </row>
    <row r="231" spans="1:5" x14ac:dyDescent="0.3">
      <c r="A231">
        <v>1979</v>
      </c>
      <c r="B231" t="str">
        <f>_xlfn.CONCAT(otazka5_2[[#This Row],[year_previous]],otazka5_2[[#This Row],[region_in_world]])</f>
        <v>1979Central Africa</v>
      </c>
      <c r="C231">
        <v>54600906349.492401</v>
      </c>
      <c r="D231">
        <v>26430683</v>
      </c>
      <c r="E231" t="s">
        <v>74</v>
      </c>
    </row>
    <row r="232" spans="1:5" x14ac:dyDescent="0.3">
      <c r="A232">
        <v>1980</v>
      </c>
      <c r="B232" t="str">
        <f>_xlfn.CONCAT(otazka5_2[[#This Row],[year_previous]],otazka5_2[[#This Row],[region_in_world]])</f>
        <v>1980Central Africa</v>
      </c>
      <c r="C232">
        <v>56620927645.044586</v>
      </c>
      <c r="D232">
        <v>27246005</v>
      </c>
      <c r="E232" t="s">
        <v>74</v>
      </c>
    </row>
    <row r="233" spans="1:5" x14ac:dyDescent="0.3">
      <c r="A233">
        <v>1981</v>
      </c>
      <c r="B233" t="str">
        <f>_xlfn.CONCAT(otazka5_2[[#This Row],[year_previous]],otazka5_2[[#This Row],[region_in_world]])</f>
        <v>1981Central Africa</v>
      </c>
      <c r="C233">
        <v>58766058922.07058</v>
      </c>
      <c r="D233">
        <v>28106723</v>
      </c>
      <c r="E233" t="s">
        <v>74</v>
      </c>
    </row>
    <row r="234" spans="1:5" x14ac:dyDescent="0.3">
      <c r="A234">
        <v>1982</v>
      </c>
      <c r="B234" t="str">
        <f>_xlfn.CONCAT(otazka5_2[[#This Row],[year_previous]],otazka5_2[[#This Row],[region_in_world]])</f>
        <v>1982Central Africa</v>
      </c>
      <c r="C234">
        <v>61917203824.070686</v>
      </c>
      <c r="D234">
        <v>29007956</v>
      </c>
      <c r="E234" t="s">
        <v>74</v>
      </c>
    </row>
    <row r="235" spans="1:5" x14ac:dyDescent="0.3">
      <c r="A235">
        <v>1983</v>
      </c>
      <c r="B235" t="str">
        <f>_xlfn.CONCAT(otazka5_2[[#This Row],[year_previous]],otazka5_2[[#This Row],[region_in_world]])</f>
        <v>1983Central Africa</v>
      </c>
      <c r="C235">
        <v>66011447950.914101</v>
      </c>
      <c r="D235">
        <v>29942213</v>
      </c>
      <c r="E235" t="s">
        <v>74</v>
      </c>
    </row>
    <row r="236" spans="1:5" x14ac:dyDescent="0.3">
      <c r="A236">
        <v>1984</v>
      </c>
      <c r="B236" t="str">
        <f>_xlfn.CONCAT(otazka5_2[[#This Row],[year_previous]],otazka5_2[[#This Row],[region_in_world]])</f>
        <v>1984Central Africa</v>
      </c>
      <c r="C236">
        <v>68584424761.451866</v>
      </c>
      <c r="D236">
        <v>30903900</v>
      </c>
      <c r="E236" t="s">
        <v>74</v>
      </c>
    </row>
    <row r="237" spans="1:5" x14ac:dyDescent="0.3">
      <c r="A237">
        <v>1985</v>
      </c>
      <c r="B237" t="str">
        <f>_xlfn.CONCAT(otazka5_2[[#This Row],[year_previous]],otazka5_2[[#This Row],[region_in_world]])</f>
        <v>1985Central Africa</v>
      </c>
      <c r="C237">
        <v>69988490515.499847</v>
      </c>
      <c r="D237">
        <v>31892078</v>
      </c>
      <c r="E237" t="s">
        <v>74</v>
      </c>
    </row>
    <row r="238" spans="1:5" x14ac:dyDescent="0.3">
      <c r="A238">
        <v>1986</v>
      </c>
      <c r="B238" t="str">
        <f>_xlfn.CONCAT(otazka5_2[[#This Row],[year_previous]],otazka5_2[[#This Row],[region_in_world]])</f>
        <v>1986Central Africa</v>
      </c>
      <c r="C238">
        <v>68987826528.561829</v>
      </c>
      <c r="D238">
        <v>32908152</v>
      </c>
      <c r="E238" t="s">
        <v>74</v>
      </c>
    </row>
    <row r="239" spans="1:5" x14ac:dyDescent="0.3">
      <c r="A239">
        <v>1987</v>
      </c>
      <c r="B239" t="str">
        <f>_xlfn.CONCAT(otazka5_2[[#This Row],[year_previous]],otazka5_2[[#This Row],[region_in_world]])</f>
        <v>1987Central Africa</v>
      </c>
      <c r="C239">
        <v>71057078423.632935</v>
      </c>
      <c r="D239">
        <v>33951979</v>
      </c>
      <c r="E239" t="s">
        <v>74</v>
      </c>
    </row>
    <row r="240" spans="1:5" x14ac:dyDescent="0.3">
      <c r="A240">
        <v>1988</v>
      </c>
      <c r="B240" t="str">
        <f>_xlfn.CONCAT(otazka5_2[[#This Row],[year_previous]],otazka5_2[[#This Row],[region_in_world]])</f>
        <v>1988Central Africa</v>
      </c>
      <c r="C240">
        <v>71904033729.478592</v>
      </c>
      <c r="D240">
        <v>35023751</v>
      </c>
      <c r="E240" t="s">
        <v>74</v>
      </c>
    </row>
    <row r="241" spans="1:5" x14ac:dyDescent="0.3">
      <c r="A241">
        <v>1989</v>
      </c>
      <c r="B241" t="str">
        <f>_xlfn.CONCAT(otazka5_2[[#This Row],[year_previous]],otazka5_2[[#This Row],[region_in_world]])</f>
        <v>1989Central Africa</v>
      </c>
      <c r="C241">
        <v>70157680741.565125</v>
      </c>
      <c r="D241">
        <v>36123882</v>
      </c>
      <c r="E241" t="s">
        <v>74</v>
      </c>
    </row>
    <row r="242" spans="1:5" x14ac:dyDescent="0.3">
      <c r="A242">
        <v>1990</v>
      </c>
      <c r="B242" t="str">
        <f>_xlfn.CONCAT(otazka5_2[[#This Row],[year_previous]],otazka5_2[[#This Row],[region_in_world]])</f>
        <v>1990Central Africa</v>
      </c>
      <c r="C242">
        <v>70942953792.331345</v>
      </c>
      <c r="D242">
        <v>37253346</v>
      </c>
      <c r="E242" t="s">
        <v>74</v>
      </c>
    </row>
    <row r="243" spans="1:5" x14ac:dyDescent="0.3">
      <c r="A243">
        <v>1991</v>
      </c>
      <c r="B243" t="str">
        <f>_xlfn.CONCAT(otazka5_2[[#This Row],[year_previous]],otazka5_2[[#This Row],[region_in_world]])</f>
        <v>1991Central Africa</v>
      </c>
      <c r="C243">
        <v>68683853812.80909</v>
      </c>
      <c r="D243">
        <v>38412624</v>
      </c>
      <c r="E243" t="s">
        <v>74</v>
      </c>
    </row>
    <row r="244" spans="1:5" x14ac:dyDescent="0.3">
      <c r="A244">
        <v>1992</v>
      </c>
      <c r="B244" t="str">
        <f>_xlfn.CONCAT(otazka5_2[[#This Row],[year_previous]],otazka5_2[[#This Row],[region_in_world]])</f>
        <v>1992Central Africa</v>
      </c>
      <c r="C244">
        <v>60049676901.414833</v>
      </c>
      <c r="D244">
        <v>39601494</v>
      </c>
      <c r="E244" t="s">
        <v>74</v>
      </c>
    </row>
    <row r="245" spans="1:5" x14ac:dyDescent="0.3">
      <c r="A245">
        <v>1993</v>
      </c>
      <c r="B245" t="str">
        <f>_xlfn.CONCAT(otazka5_2[[#This Row],[year_previous]],otazka5_2[[#This Row],[region_in_world]])</f>
        <v>1993Central Africa</v>
      </c>
      <c r="C245">
        <v>61087355619.765884</v>
      </c>
      <c r="D245">
        <v>40819501</v>
      </c>
      <c r="E245" t="s">
        <v>74</v>
      </c>
    </row>
    <row r="246" spans="1:5" x14ac:dyDescent="0.3">
      <c r="A246">
        <v>1994</v>
      </c>
      <c r="B246" t="str">
        <f>_xlfn.CONCAT(otazka5_2[[#This Row],[year_previous]],otazka5_2[[#This Row],[region_in_world]])</f>
        <v>1994Central Africa</v>
      </c>
      <c r="C246">
        <v>66146967319.307762</v>
      </c>
      <c r="D246">
        <v>42067261</v>
      </c>
      <c r="E246" t="s">
        <v>74</v>
      </c>
    </row>
    <row r="247" spans="1:5" x14ac:dyDescent="0.3">
      <c r="A247">
        <v>1995</v>
      </c>
      <c r="B247" t="str">
        <f>_xlfn.CONCAT(otazka5_2[[#This Row],[year_previous]],otazka5_2[[#This Row],[region_in_world]])</f>
        <v>1995Central Africa</v>
      </c>
      <c r="C247">
        <v>71489192842.075287</v>
      </c>
      <c r="D247">
        <v>43345346</v>
      </c>
      <c r="E247" t="s">
        <v>74</v>
      </c>
    </row>
    <row r="248" spans="1:5" x14ac:dyDescent="0.3">
      <c r="A248">
        <v>1996</v>
      </c>
      <c r="B248" t="str">
        <f>_xlfn.CONCAT(otazka5_2[[#This Row],[year_previous]],otazka5_2[[#This Row],[region_in_world]])</f>
        <v>1996Central Africa</v>
      </c>
      <c r="C248">
        <v>76552519349.827393</v>
      </c>
      <c r="D248">
        <v>44657016</v>
      </c>
      <c r="E248" t="s">
        <v>74</v>
      </c>
    </row>
    <row r="249" spans="1:5" x14ac:dyDescent="0.3">
      <c r="A249">
        <v>1997</v>
      </c>
      <c r="B249" t="str">
        <f>_xlfn.CONCAT(otazka5_2[[#This Row],[year_previous]],otazka5_2[[#This Row],[region_in_world]])</f>
        <v>1997Central Africa</v>
      </c>
      <c r="C249">
        <v>80311311244.046753</v>
      </c>
      <c r="D249">
        <v>46009118</v>
      </c>
      <c r="E249" t="s">
        <v>74</v>
      </c>
    </row>
    <row r="250" spans="1:5" x14ac:dyDescent="0.3">
      <c r="A250">
        <v>1998</v>
      </c>
      <c r="B250" t="str">
        <f>_xlfn.CONCAT(otazka5_2[[#This Row],[year_previous]],otazka5_2[[#This Row],[region_in_world]])</f>
        <v>1998Central Africa</v>
      </c>
      <c r="C250">
        <v>80927427230.188095</v>
      </c>
      <c r="D250">
        <v>47410275</v>
      </c>
      <c r="E250" t="s">
        <v>74</v>
      </c>
    </row>
    <row r="251" spans="1:5" x14ac:dyDescent="0.3">
      <c r="A251">
        <v>1999</v>
      </c>
      <c r="B251" t="str">
        <f>_xlfn.CONCAT(otazka5_2[[#This Row],[year_previous]],otazka5_2[[#This Row],[region_in_world]])</f>
        <v>1999Central Africa</v>
      </c>
      <c r="C251">
        <v>83391952832.005569</v>
      </c>
      <c r="D251">
        <v>48867455</v>
      </c>
      <c r="E251" t="s">
        <v>74</v>
      </c>
    </row>
    <row r="252" spans="1:5" x14ac:dyDescent="0.3">
      <c r="A252">
        <v>2000</v>
      </c>
      <c r="B252" t="str">
        <f>_xlfn.CONCAT(otazka5_2[[#This Row],[year_previous]],otazka5_2[[#This Row],[region_in_world]])</f>
        <v>2000Central Africa</v>
      </c>
      <c r="C252">
        <v>89045667041.014679</v>
      </c>
      <c r="D252">
        <v>50527088</v>
      </c>
      <c r="E252" t="s">
        <v>74</v>
      </c>
    </row>
    <row r="253" spans="1:5" x14ac:dyDescent="0.3">
      <c r="A253">
        <v>2001</v>
      </c>
      <c r="B253" t="str">
        <f>_xlfn.CONCAT(otazka5_2[[#This Row],[year_previous]],otazka5_2[[#This Row],[region_in_world]])</f>
        <v>2001Central Africa</v>
      </c>
      <c r="C253">
        <v>96837975538.246231</v>
      </c>
      <c r="D253">
        <v>52102902</v>
      </c>
      <c r="E253" t="s">
        <v>74</v>
      </c>
    </row>
    <row r="254" spans="1:5" x14ac:dyDescent="0.3">
      <c r="A254">
        <v>2002</v>
      </c>
      <c r="B254" t="str">
        <f>_xlfn.CONCAT(otazka5_2[[#This Row],[year_previous]],otazka5_2[[#This Row],[region_in_world]])</f>
        <v>2002Central Africa</v>
      </c>
      <c r="C254">
        <v>100886094512.87926</v>
      </c>
      <c r="D254">
        <v>53741380</v>
      </c>
      <c r="E254" t="s">
        <v>74</v>
      </c>
    </row>
    <row r="255" spans="1:5" x14ac:dyDescent="0.3">
      <c r="A255">
        <v>2003</v>
      </c>
      <c r="B255" t="str">
        <f>_xlfn.CONCAT(otazka5_2[[#This Row],[year_previous]],otazka5_2[[#This Row],[region_in_world]])</f>
        <v>2003Central Africa</v>
      </c>
      <c r="C255">
        <v>112244993672.06053</v>
      </c>
      <c r="D255">
        <v>55447045</v>
      </c>
      <c r="E255" t="s">
        <v>74</v>
      </c>
    </row>
    <row r="256" spans="1:5" x14ac:dyDescent="0.3">
      <c r="A256">
        <v>2004</v>
      </c>
      <c r="B256" t="str">
        <f>_xlfn.CONCAT(otazka5_2[[#This Row],[year_previous]],otazka5_2[[#This Row],[region_in_world]])</f>
        <v>2004Central Africa</v>
      </c>
      <c r="C256">
        <v>124107291185.98802</v>
      </c>
      <c r="D256">
        <v>57222346</v>
      </c>
      <c r="E256" t="s">
        <v>74</v>
      </c>
    </row>
    <row r="257" spans="1:5" x14ac:dyDescent="0.3">
      <c r="A257">
        <v>2005</v>
      </c>
      <c r="B257" t="str">
        <f>_xlfn.CONCAT(otazka5_2[[#This Row],[year_previous]],otazka5_2[[#This Row],[region_in_world]])</f>
        <v>2005Central Africa</v>
      </c>
      <c r="C257">
        <v>132869076686.95193</v>
      </c>
      <c r="D257">
        <v>59070236</v>
      </c>
      <c r="E257" t="s">
        <v>74</v>
      </c>
    </row>
    <row r="258" spans="1:5" x14ac:dyDescent="0.3">
      <c r="A258">
        <v>2006</v>
      </c>
      <c r="B258" t="str">
        <f>_xlfn.CONCAT(otazka5_2[[#This Row],[year_previous]],otazka5_2[[#This Row],[region_in_world]])</f>
        <v>2006Central Africa</v>
      </c>
      <c r="C258">
        <v>145209484874.34833</v>
      </c>
      <c r="D258">
        <v>60988349</v>
      </c>
      <c r="E258" t="s">
        <v>74</v>
      </c>
    </row>
    <row r="259" spans="1:5" x14ac:dyDescent="0.3">
      <c r="A259">
        <v>2007</v>
      </c>
      <c r="B259" t="str">
        <f>_xlfn.CONCAT(otazka5_2[[#This Row],[year_previous]],otazka5_2[[#This Row],[region_in_world]])</f>
        <v>2007Central Africa</v>
      </c>
      <c r="C259">
        <v>157203419743.86609</v>
      </c>
      <c r="D259">
        <v>62967253</v>
      </c>
      <c r="E259" t="s">
        <v>74</v>
      </c>
    </row>
    <row r="260" spans="1:5" x14ac:dyDescent="0.3">
      <c r="A260">
        <v>2008</v>
      </c>
      <c r="B260" t="str">
        <f>_xlfn.CONCAT(otazka5_2[[#This Row],[year_previous]],otazka5_2[[#This Row],[region_in_world]])</f>
        <v>2008Central Africa</v>
      </c>
      <c r="C260">
        <v>160478179005.84088</v>
      </c>
      <c r="D260">
        <v>64993753</v>
      </c>
      <c r="E260" t="s">
        <v>74</v>
      </c>
    </row>
    <row r="261" spans="1:5" x14ac:dyDescent="0.3">
      <c r="A261">
        <v>2009</v>
      </c>
      <c r="B261" t="str">
        <f>_xlfn.CONCAT(otazka5_2[[#This Row],[year_previous]],otazka5_2[[#This Row],[region_in_world]])</f>
        <v>2009Central Africa</v>
      </c>
      <c r="C261">
        <v>166798782732.91141</v>
      </c>
      <c r="D261">
        <v>67058278</v>
      </c>
      <c r="E261" t="s">
        <v>74</v>
      </c>
    </row>
    <row r="262" spans="1:5" x14ac:dyDescent="0.3">
      <c r="A262">
        <v>2010</v>
      </c>
      <c r="B262" t="str">
        <f>_xlfn.CONCAT(otazka5_2[[#This Row],[year_previous]],otazka5_2[[#This Row],[region_in_world]])</f>
        <v>2010Central Africa</v>
      </c>
      <c r="C262">
        <v>173269619520.88135</v>
      </c>
      <c r="D262">
        <v>69157530</v>
      </c>
      <c r="E262" t="s">
        <v>74</v>
      </c>
    </row>
    <row r="263" spans="1:5" x14ac:dyDescent="0.3">
      <c r="A263">
        <v>2011</v>
      </c>
      <c r="B263" t="str">
        <f>_xlfn.CONCAT(otazka5_2[[#This Row],[year_previous]],otazka5_2[[#This Row],[region_in_world]])</f>
        <v>2011Central Africa</v>
      </c>
      <c r="C263">
        <v>186570516432.11053</v>
      </c>
      <c r="D263">
        <v>71293810</v>
      </c>
      <c r="E263" t="s">
        <v>74</v>
      </c>
    </row>
    <row r="264" spans="1:5" x14ac:dyDescent="0.3">
      <c r="A264">
        <v>2012</v>
      </c>
      <c r="B264" t="str">
        <f>_xlfn.CONCAT(otazka5_2[[#This Row],[year_previous]],otazka5_2[[#This Row],[region_in_world]])</f>
        <v>2012Central Africa</v>
      </c>
      <c r="C264">
        <v>192622738545.03677</v>
      </c>
      <c r="D264">
        <v>73469779</v>
      </c>
      <c r="E264" t="s">
        <v>74</v>
      </c>
    </row>
    <row r="265" spans="1:5" x14ac:dyDescent="0.3">
      <c r="A265">
        <v>2013</v>
      </c>
      <c r="B265" t="str">
        <f>_xlfn.CONCAT(otazka5_2[[#This Row],[year_previous]],otazka5_2[[#This Row],[region_in_world]])</f>
        <v>2013Central Africa</v>
      </c>
      <c r="C265">
        <v>201814643730.36749</v>
      </c>
      <c r="D265">
        <v>75690125</v>
      </c>
      <c r="E265" t="s">
        <v>74</v>
      </c>
    </row>
    <row r="266" spans="1:5" x14ac:dyDescent="0.3">
      <c r="A266">
        <v>2014</v>
      </c>
      <c r="B266" t="str">
        <f>_xlfn.CONCAT(otazka5_2[[#This Row],[year_previous]],otazka5_2[[#This Row],[region_in_world]])</f>
        <v>2014Central Africa</v>
      </c>
      <c r="C266">
        <v>203512429540.51367</v>
      </c>
      <c r="D266">
        <v>77958695</v>
      </c>
      <c r="E266" t="s">
        <v>74</v>
      </c>
    </row>
    <row r="267" spans="1:5" x14ac:dyDescent="0.3">
      <c r="A267">
        <v>2015</v>
      </c>
      <c r="B267" t="str">
        <f>_xlfn.CONCAT(otazka5_2[[#This Row],[year_previous]],otazka5_2[[#This Row],[region_in_world]])</f>
        <v>2015Central Africa</v>
      </c>
      <c r="C267">
        <v>198938470860.7352</v>
      </c>
      <c r="D267">
        <v>80275652</v>
      </c>
      <c r="E267" t="s">
        <v>74</v>
      </c>
    </row>
    <row r="268" spans="1:5" x14ac:dyDescent="0.3">
      <c r="A268">
        <v>2016</v>
      </c>
      <c r="B268" t="str">
        <f>_xlfn.CONCAT(otazka5_2[[#This Row],[year_previous]],otazka5_2[[#This Row],[region_in_world]])</f>
        <v>2016Central Africa</v>
      </c>
      <c r="C268">
        <v>198390920665.9032</v>
      </c>
      <c r="D268">
        <v>82640230</v>
      </c>
      <c r="E268" t="s">
        <v>74</v>
      </c>
    </row>
    <row r="269" spans="1:5" x14ac:dyDescent="0.3">
      <c r="A269">
        <v>2017</v>
      </c>
      <c r="B269" t="str">
        <f>_xlfn.CONCAT(otazka5_2[[#This Row],[year_previous]],otazka5_2[[#This Row],[region_in_world]])</f>
        <v>2017Central Africa</v>
      </c>
      <c r="C269">
        <v>196849069410.14499</v>
      </c>
      <c r="D269">
        <v>85053786</v>
      </c>
      <c r="E269" t="s">
        <v>74</v>
      </c>
    </row>
    <row r="270" spans="1:5" x14ac:dyDescent="0.3">
      <c r="A270">
        <v>2018</v>
      </c>
      <c r="B270" t="str">
        <f>_xlfn.CONCAT(otazka5_2[[#This Row],[year_previous]],otazka5_2[[#This Row],[region_in_world]])</f>
        <v>2018Central Africa</v>
      </c>
      <c r="C270">
        <v>198094337817.42456</v>
      </c>
      <c r="D270">
        <v>87517859</v>
      </c>
      <c r="E270" t="s">
        <v>74</v>
      </c>
    </row>
    <row r="271" spans="1:5" x14ac:dyDescent="0.3">
      <c r="A271">
        <v>2019</v>
      </c>
      <c r="B271" t="str">
        <f>_xlfn.CONCAT(otazka5_2[[#This Row],[year_previous]],otazka5_2[[#This Row],[region_in_world]])</f>
        <v>2019Central Africa</v>
      </c>
      <c r="C271">
        <v>192422122116.81937</v>
      </c>
      <c r="D271">
        <v>90033721</v>
      </c>
      <c r="E271" t="s">
        <v>74</v>
      </c>
    </row>
    <row r="272" spans="1:5" x14ac:dyDescent="0.3">
      <c r="A272">
        <v>1959</v>
      </c>
      <c r="B272" t="str">
        <f>_xlfn.CONCAT(otazka5_2[[#This Row],[year_previous]],otazka5_2[[#This Row],[region_in_world]])</f>
        <v>1959Central America</v>
      </c>
      <c r="C272">
        <v>164928771659.83127</v>
      </c>
      <c r="D272">
        <v>48268369</v>
      </c>
      <c r="E272" t="s">
        <v>75</v>
      </c>
    </row>
    <row r="273" spans="1:5" x14ac:dyDescent="0.3">
      <c r="A273">
        <v>1960</v>
      </c>
      <c r="B273" t="str">
        <f>_xlfn.CONCAT(otazka5_2[[#This Row],[year_previous]],otazka5_2[[#This Row],[region_in_world]])</f>
        <v>1960Central America</v>
      </c>
      <c r="C273">
        <v>173152525726.31744</v>
      </c>
      <c r="D273">
        <v>49787146</v>
      </c>
      <c r="E273" t="s">
        <v>75</v>
      </c>
    </row>
    <row r="274" spans="1:5" x14ac:dyDescent="0.3">
      <c r="A274">
        <v>1961</v>
      </c>
      <c r="B274" t="str">
        <f>_xlfn.CONCAT(otazka5_2[[#This Row],[year_previous]],otazka5_2[[#This Row],[region_in_world]])</f>
        <v>1961Central America</v>
      </c>
      <c r="C274">
        <v>181488579061.80667</v>
      </c>
      <c r="D274">
        <v>51350181</v>
      </c>
      <c r="E274" t="s">
        <v>75</v>
      </c>
    </row>
    <row r="275" spans="1:5" x14ac:dyDescent="0.3">
      <c r="A275">
        <v>1962</v>
      </c>
      <c r="B275" t="str">
        <f>_xlfn.CONCAT(otazka5_2[[#This Row],[year_previous]],otazka5_2[[#This Row],[region_in_world]])</f>
        <v>1962Central America</v>
      </c>
      <c r="C275">
        <v>196233460031.59262</v>
      </c>
      <c r="D275">
        <v>52959382</v>
      </c>
      <c r="E275" t="s">
        <v>75</v>
      </c>
    </row>
    <row r="276" spans="1:5" x14ac:dyDescent="0.3">
      <c r="A276">
        <v>1963</v>
      </c>
      <c r="B276" t="str">
        <f>_xlfn.CONCAT(otazka5_2[[#This Row],[year_previous]],otazka5_2[[#This Row],[region_in_world]])</f>
        <v>1963Central America</v>
      </c>
      <c r="C276">
        <v>218297157954.92261</v>
      </c>
      <c r="D276">
        <v>54617736</v>
      </c>
      <c r="E276" t="s">
        <v>75</v>
      </c>
    </row>
    <row r="277" spans="1:5" x14ac:dyDescent="0.3">
      <c r="A277">
        <v>1964</v>
      </c>
      <c r="B277" t="str">
        <f>_xlfn.CONCAT(otazka5_2[[#This Row],[year_previous]],otazka5_2[[#This Row],[region_in_world]])</f>
        <v>1964Central America</v>
      </c>
      <c r="C277">
        <v>241400172323.16382</v>
      </c>
      <c r="D277">
        <v>59528174</v>
      </c>
      <c r="E277" t="s">
        <v>75</v>
      </c>
    </row>
    <row r="278" spans="1:5" x14ac:dyDescent="0.3">
      <c r="A278">
        <v>1965</v>
      </c>
      <c r="B278" t="str">
        <f>_xlfn.CONCAT(otazka5_2[[#This Row],[year_previous]],otazka5_2[[#This Row],[region_in_world]])</f>
        <v>1965Central America</v>
      </c>
      <c r="C278">
        <v>256104719899.76248</v>
      </c>
      <c r="D278">
        <v>61379539</v>
      </c>
      <c r="E278" t="s">
        <v>75</v>
      </c>
    </row>
    <row r="279" spans="1:5" x14ac:dyDescent="0.3">
      <c r="A279">
        <v>1966</v>
      </c>
      <c r="B279" t="str">
        <f>_xlfn.CONCAT(otazka5_2[[#This Row],[year_previous]],otazka5_2[[#This Row],[region_in_world]])</f>
        <v>1966Central America</v>
      </c>
      <c r="C279">
        <v>271067588113.76376</v>
      </c>
      <c r="D279">
        <v>63278021</v>
      </c>
      <c r="E279" t="s">
        <v>75</v>
      </c>
    </row>
    <row r="280" spans="1:5" x14ac:dyDescent="0.3">
      <c r="A280">
        <v>1967</v>
      </c>
      <c r="B280" t="str">
        <f>_xlfn.CONCAT(otazka5_2[[#This Row],[year_previous]],otazka5_2[[#This Row],[region_in_world]])</f>
        <v>1967Central America</v>
      </c>
      <c r="C280">
        <v>295392213135.55499</v>
      </c>
      <c r="D280">
        <v>65221467</v>
      </c>
      <c r="E280" t="s">
        <v>75</v>
      </c>
    </row>
    <row r="281" spans="1:5" x14ac:dyDescent="0.3">
      <c r="A281">
        <v>1968</v>
      </c>
      <c r="B281" t="str">
        <f>_xlfn.CONCAT(otazka5_2[[#This Row],[year_previous]],otazka5_2[[#This Row],[region_in_world]])</f>
        <v>1968Central America</v>
      </c>
      <c r="C281">
        <v>306016205798.01831</v>
      </c>
      <c r="D281">
        <v>67207653</v>
      </c>
      <c r="E281" t="s">
        <v>75</v>
      </c>
    </row>
    <row r="282" spans="1:5" x14ac:dyDescent="0.3">
      <c r="A282">
        <v>1969</v>
      </c>
      <c r="B282" t="str">
        <f>_xlfn.CONCAT(otazka5_2[[#This Row],[year_previous]],otazka5_2[[#This Row],[region_in_world]])</f>
        <v>1969Central America</v>
      </c>
      <c r="C282">
        <v>325236561344.2973</v>
      </c>
      <c r="D282">
        <v>69233867</v>
      </c>
      <c r="E282" t="s">
        <v>75</v>
      </c>
    </row>
    <row r="283" spans="1:5" x14ac:dyDescent="0.3">
      <c r="A283">
        <v>1970</v>
      </c>
      <c r="B283" t="str">
        <f>_xlfn.CONCAT(otazka5_2[[#This Row],[year_previous]],otazka5_2[[#This Row],[region_in_world]])</f>
        <v>1970Central America</v>
      </c>
      <c r="C283">
        <v>338169157086.07538</v>
      </c>
      <c r="D283">
        <v>71299421</v>
      </c>
      <c r="E283" t="s">
        <v>75</v>
      </c>
    </row>
    <row r="284" spans="1:5" x14ac:dyDescent="0.3">
      <c r="A284">
        <v>1971</v>
      </c>
      <c r="B284" t="str">
        <f>_xlfn.CONCAT(otazka5_2[[#This Row],[year_previous]],otazka5_2[[#This Row],[region_in_world]])</f>
        <v>1971Central America</v>
      </c>
      <c r="C284">
        <v>365069640376.05011</v>
      </c>
      <c r="D284">
        <v>73400939</v>
      </c>
      <c r="E284" t="s">
        <v>75</v>
      </c>
    </row>
    <row r="285" spans="1:5" x14ac:dyDescent="0.3">
      <c r="A285">
        <v>1972</v>
      </c>
      <c r="B285" t="str">
        <f>_xlfn.CONCAT(otazka5_2[[#This Row],[year_previous]],otazka5_2[[#This Row],[region_in_world]])</f>
        <v>1972Central America</v>
      </c>
      <c r="C285">
        <v>393086350099.45294</v>
      </c>
      <c r="D285">
        <v>75529750</v>
      </c>
      <c r="E285" t="s">
        <v>75</v>
      </c>
    </row>
    <row r="286" spans="1:5" x14ac:dyDescent="0.3">
      <c r="A286">
        <v>1973</v>
      </c>
      <c r="B286" t="str">
        <f>_xlfn.CONCAT(otazka5_2[[#This Row],[year_previous]],otazka5_2[[#This Row],[region_in_world]])</f>
        <v>1973Central America</v>
      </c>
      <c r="C286">
        <v>415803649529.5658</v>
      </c>
      <c r="D286">
        <v>77674632</v>
      </c>
      <c r="E286" t="s">
        <v>75</v>
      </c>
    </row>
    <row r="287" spans="1:5" x14ac:dyDescent="0.3">
      <c r="A287">
        <v>1974</v>
      </c>
      <c r="B287" t="str">
        <f>_xlfn.CONCAT(otazka5_2[[#This Row],[year_previous]],otazka5_2[[#This Row],[region_in_world]])</f>
        <v>1974Central America</v>
      </c>
      <c r="C287">
        <v>437723769407.35382</v>
      </c>
      <c r="D287">
        <v>79826490</v>
      </c>
      <c r="E287" t="s">
        <v>75</v>
      </c>
    </row>
    <row r="288" spans="1:5" x14ac:dyDescent="0.3">
      <c r="A288">
        <v>1975</v>
      </c>
      <c r="B288" t="str">
        <f>_xlfn.CONCAT(otazka5_2[[#This Row],[year_previous]],otazka5_2[[#This Row],[region_in_world]])</f>
        <v>1975Central America</v>
      </c>
      <c r="C288">
        <v>457759955909.2478</v>
      </c>
      <c r="D288">
        <v>81981005</v>
      </c>
      <c r="E288" t="s">
        <v>75</v>
      </c>
    </row>
    <row r="289" spans="1:5" x14ac:dyDescent="0.3">
      <c r="A289">
        <v>1976</v>
      </c>
      <c r="B289" t="str">
        <f>_xlfn.CONCAT(otazka5_2[[#This Row],[year_previous]],otazka5_2[[#This Row],[region_in_world]])</f>
        <v>1976Central America</v>
      </c>
      <c r="C289">
        <v>475414007294.40472</v>
      </c>
      <c r="D289">
        <v>84139743</v>
      </c>
      <c r="E289" t="s">
        <v>75</v>
      </c>
    </row>
    <row r="290" spans="1:5" x14ac:dyDescent="0.3">
      <c r="A290">
        <v>1977</v>
      </c>
      <c r="B290" t="str">
        <f>_xlfn.CONCAT(otazka5_2[[#This Row],[year_previous]],otazka5_2[[#This Row],[region_in_world]])</f>
        <v>1977Central America</v>
      </c>
      <c r="C290">
        <v>515230426905.6369</v>
      </c>
      <c r="D290">
        <v>86307777</v>
      </c>
      <c r="E290" t="s">
        <v>75</v>
      </c>
    </row>
    <row r="291" spans="1:5" x14ac:dyDescent="0.3">
      <c r="A291">
        <v>1978</v>
      </c>
      <c r="B291" t="str">
        <f>_xlfn.CONCAT(otazka5_2[[#This Row],[year_previous]],otazka5_2[[#This Row],[region_in_world]])</f>
        <v>1978Central America</v>
      </c>
      <c r="C291">
        <v>558760586668.65527</v>
      </c>
      <c r="D291">
        <v>88492746</v>
      </c>
      <c r="E291" t="s">
        <v>75</v>
      </c>
    </row>
    <row r="292" spans="1:5" x14ac:dyDescent="0.3">
      <c r="A292">
        <v>1979</v>
      </c>
      <c r="B292" t="str">
        <f>_xlfn.CONCAT(otazka5_2[[#This Row],[year_previous]],otazka5_2[[#This Row],[region_in_world]])</f>
        <v>1979Central America</v>
      </c>
      <c r="C292">
        <v>605176836853.396</v>
      </c>
      <c r="D292">
        <v>90699246</v>
      </c>
      <c r="E292" t="s">
        <v>75</v>
      </c>
    </row>
    <row r="293" spans="1:5" x14ac:dyDescent="0.3">
      <c r="A293">
        <v>1980</v>
      </c>
      <c r="B293" t="str">
        <f>_xlfn.CONCAT(otazka5_2[[#This Row],[year_previous]],otazka5_2[[#This Row],[region_in_world]])</f>
        <v>1980Central America</v>
      </c>
      <c r="C293">
        <v>651138056544.17444</v>
      </c>
      <c r="D293">
        <v>92927364</v>
      </c>
      <c r="E293" t="s">
        <v>75</v>
      </c>
    </row>
    <row r="294" spans="1:5" x14ac:dyDescent="0.3">
      <c r="A294">
        <v>1981</v>
      </c>
      <c r="B294" t="str">
        <f>_xlfn.CONCAT(otazka5_2[[#This Row],[year_previous]],otazka5_2[[#This Row],[region_in_world]])</f>
        <v>1981Central America</v>
      </c>
      <c r="C294">
        <v>646262668955.97717</v>
      </c>
      <c r="D294">
        <v>95172927</v>
      </c>
      <c r="E294" t="s">
        <v>75</v>
      </c>
    </row>
    <row r="295" spans="1:5" x14ac:dyDescent="0.3">
      <c r="A295">
        <v>1982</v>
      </c>
      <c r="B295" t="str">
        <f>_xlfn.CONCAT(otazka5_2[[#This Row],[year_previous]],otazka5_2[[#This Row],[region_in_world]])</f>
        <v>1982Central America</v>
      </c>
      <c r="C295">
        <v>625679570572.22327</v>
      </c>
      <c r="D295">
        <v>97428569</v>
      </c>
      <c r="E295" t="s">
        <v>75</v>
      </c>
    </row>
    <row r="296" spans="1:5" x14ac:dyDescent="0.3">
      <c r="A296">
        <v>1983</v>
      </c>
      <c r="B296" t="str">
        <f>_xlfn.CONCAT(otazka5_2[[#This Row],[year_previous]],otazka5_2[[#This Row],[region_in_world]])</f>
        <v>1983Central America</v>
      </c>
      <c r="C296">
        <v>646632642629.84656</v>
      </c>
      <c r="D296">
        <v>99686268</v>
      </c>
      <c r="E296" t="s">
        <v>75</v>
      </c>
    </row>
    <row r="297" spans="1:5" x14ac:dyDescent="0.3">
      <c r="A297">
        <v>1984</v>
      </c>
      <c r="B297" t="str">
        <f>_xlfn.CONCAT(otazka5_2[[#This Row],[year_previous]],otazka5_2[[#This Row],[region_in_world]])</f>
        <v>1984Central America</v>
      </c>
      <c r="C297">
        <v>660080126697.53381</v>
      </c>
      <c r="D297">
        <v>101940670</v>
      </c>
      <c r="E297" t="s">
        <v>75</v>
      </c>
    </row>
    <row r="298" spans="1:5" x14ac:dyDescent="0.3">
      <c r="A298">
        <v>1985</v>
      </c>
      <c r="B298" t="str">
        <f>_xlfn.CONCAT(otazka5_2[[#This Row],[year_previous]],otazka5_2[[#This Row],[region_in_world]])</f>
        <v>1985Central America</v>
      </c>
      <c r="C298">
        <v>643047731773.46863</v>
      </c>
      <c r="D298">
        <v>104188082</v>
      </c>
      <c r="E298" t="s">
        <v>75</v>
      </c>
    </row>
    <row r="299" spans="1:5" x14ac:dyDescent="0.3">
      <c r="A299">
        <v>1986</v>
      </c>
      <c r="B299" t="str">
        <f>_xlfn.CONCAT(otazka5_2[[#This Row],[year_previous]],otazka5_2[[#This Row],[region_in_world]])</f>
        <v>1986Central America</v>
      </c>
      <c r="C299">
        <v>654752511661.10327</v>
      </c>
      <c r="D299">
        <v>106429396</v>
      </c>
      <c r="E299" t="s">
        <v>75</v>
      </c>
    </row>
    <row r="300" spans="1:5" x14ac:dyDescent="0.3">
      <c r="A300">
        <v>1987</v>
      </c>
      <c r="B300" t="str">
        <f>_xlfn.CONCAT(otazka5_2[[#This Row],[year_previous]],otazka5_2[[#This Row],[region_in_world]])</f>
        <v>1987Central America</v>
      </c>
      <c r="C300">
        <v>661730949326.37231</v>
      </c>
      <c r="D300">
        <v>108669392</v>
      </c>
      <c r="E300" t="s">
        <v>75</v>
      </c>
    </row>
    <row r="301" spans="1:5" x14ac:dyDescent="0.3">
      <c r="A301">
        <v>1988</v>
      </c>
      <c r="B301" t="str">
        <f>_xlfn.CONCAT(otazka5_2[[#This Row],[year_previous]],otazka5_2[[#This Row],[region_in_world]])</f>
        <v>1988Central America</v>
      </c>
      <c r="C301">
        <v>688173756587.84399</v>
      </c>
      <c r="D301">
        <v>110915097</v>
      </c>
      <c r="E301" t="s">
        <v>75</v>
      </c>
    </row>
    <row r="302" spans="1:5" x14ac:dyDescent="0.3">
      <c r="A302">
        <v>1989</v>
      </c>
      <c r="B302" t="str">
        <f>_xlfn.CONCAT(otazka5_2[[#This Row],[year_previous]],otazka5_2[[#This Row],[region_in_world]])</f>
        <v>1989Central America</v>
      </c>
      <c r="C302">
        <v>723000140031.09033</v>
      </c>
      <c r="D302">
        <v>113169997</v>
      </c>
      <c r="E302" t="s">
        <v>75</v>
      </c>
    </row>
    <row r="303" spans="1:5" x14ac:dyDescent="0.3">
      <c r="A303">
        <v>1990</v>
      </c>
      <c r="B303" t="str">
        <f>_xlfn.CONCAT(otazka5_2[[#This Row],[year_previous]],otazka5_2[[#This Row],[region_in_world]])</f>
        <v>1990Central America</v>
      </c>
      <c r="C303">
        <v>752532519476.70337</v>
      </c>
      <c r="D303">
        <v>115434123</v>
      </c>
      <c r="E303" t="s">
        <v>75</v>
      </c>
    </row>
    <row r="304" spans="1:5" x14ac:dyDescent="0.3">
      <c r="A304">
        <v>1991</v>
      </c>
      <c r="B304" t="str">
        <f>_xlfn.CONCAT(otazka5_2[[#This Row],[year_previous]],otazka5_2[[#This Row],[region_in_world]])</f>
        <v>1991Central America</v>
      </c>
      <c r="C304">
        <v>781322652328.2793</v>
      </c>
      <c r="D304">
        <v>117701507</v>
      </c>
      <c r="E304" t="s">
        <v>75</v>
      </c>
    </row>
    <row r="305" spans="1:5" x14ac:dyDescent="0.3">
      <c r="A305">
        <v>1992</v>
      </c>
      <c r="B305" t="str">
        <f>_xlfn.CONCAT(otazka5_2[[#This Row],[year_previous]],otazka5_2[[#This Row],[region_in_world]])</f>
        <v>1992Central America</v>
      </c>
      <c r="C305">
        <v>798957407336.3363</v>
      </c>
      <c r="D305">
        <v>119962956</v>
      </c>
      <c r="E305" t="s">
        <v>75</v>
      </c>
    </row>
    <row r="306" spans="1:5" x14ac:dyDescent="0.3">
      <c r="A306">
        <v>1993</v>
      </c>
      <c r="B306" t="str">
        <f>_xlfn.CONCAT(otazka5_2[[#This Row],[year_previous]],otazka5_2[[#This Row],[region_in_world]])</f>
        <v>1993Central America</v>
      </c>
      <c r="C306">
        <v>837354276850.77893</v>
      </c>
      <c r="D306">
        <v>122208438</v>
      </c>
      <c r="E306" t="s">
        <v>75</v>
      </c>
    </row>
    <row r="307" spans="1:5" x14ac:dyDescent="0.3">
      <c r="A307">
        <v>1994</v>
      </c>
      <c r="B307" t="str">
        <f>_xlfn.CONCAT(otazka5_2[[#This Row],[year_previous]],otazka5_2[[#This Row],[region_in_world]])</f>
        <v>1994Central America</v>
      </c>
      <c r="C307">
        <v>793468958741.25122</v>
      </c>
      <c r="D307">
        <v>124432026</v>
      </c>
      <c r="E307" t="s">
        <v>75</v>
      </c>
    </row>
    <row r="308" spans="1:5" x14ac:dyDescent="0.3">
      <c r="A308">
        <v>1995</v>
      </c>
      <c r="B308" t="str">
        <f>_xlfn.CONCAT(otazka5_2[[#This Row],[year_previous]],otazka5_2[[#This Row],[region_in_world]])</f>
        <v>1995Central America</v>
      </c>
      <c r="C308">
        <v>843520740180.54163</v>
      </c>
      <c r="D308">
        <v>126632627</v>
      </c>
      <c r="E308" t="s">
        <v>75</v>
      </c>
    </row>
    <row r="309" spans="1:5" x14ac:dyDescent="0.3">
      <c r="A309">
        <v>1996</v>
      </c>
      <c r="B309" t="str">
        <f>_xlfn.CONCAT(otazka5_2[[#This Row],[year_previous]],otazka5_2[[#This Row],[region_in_world]])</f>
        <v>1996Central America</v>
      </c>
      <c r="C309">
        <v>899412101297.63232</v>
      </c>
      <c r="D309">
        <v>128813454</v>
      </c>
      <c r="E309" t="s">
        <v>75</v>
      </c>
    </row>
    <row r="310" spans="1:5" x14ac:dyDescent="0.3">
      <c r="A310">
        <v>1997</v>
      </c>
      <c r="B310" t="str">
        <f>_xlfn.CONCAT(otazka5_2[[#This Row],[year_previous]],otazka5_2[[#This Row],[region_in_world]])</f>
        <v>1997Central America</v>
      </c>
      <c r="C310">
        <v>945933762428.83435</v>
      </c>
      <c r="D310">
        <v>130977798</v>
      </c>
      <c r="E310" t="s">
        <v>75</v>
      </c>
    </row>
    <row r="311" spans="1:5" x14ac:dyDescent="0.3">
      <c r="A311">
        <v>1998</v>
      </c>
      <c r="B311" t="str">
        <f>_xlfn.CONCAT(otazka5_2[[#This Row],[year_previous]],otazka5_2[[#This Row],[region_in_world]])</f>
        <v>1998Central America</v>
      </c>
      <c r="C311">
        <v>972652436979.4751</v>
      </c>
      <c r="D311">
        <v>133124520</v>
      </c>
      <c r="E311" t="s">
        <v>75</v>
      </c>
    </row>
    <row r="312" spans="1:5" x14ac:dyDescent="0.3">
      <c r="A312">
        <v>1999</v>
      </c>
      <c r="B312" t="str">
        <f>_xlfn.CONCAT(otazka5_2[[#This Row],[year_previous]],otazka5_2[[#This Row],[region_in_world]])</f>
        <v>1999Central America</v>
      </c>
      <c r="C312">
        <v>1019388941986.0004</v>
      </c>
      <c r="D312">
        <v>135261368</v>
      </c>
      <c r="E312" t="s">
        <v>75</v>
      </c>
    </row>
    <row r="313" spans="1:5" x14ac:dyDescent="0.3">
      <c r="A313">
        <v>2000</v>
      </c>
      <c r="B313" t="str">
        <f>_xlfn.CONCAT(otazka5_2[[#This Row],[year_previous]],otazka5_2[[#This Row],[region_in_world]])</f>
        <v>2000Central America</v>
      </c>
      <c r="C313">
        <v>1017984936504.6808</v>
      </c>
      <c r="D313">
        <v>137372780</v>
      </c>
      <c r="E313" t="s">
        <v>75</v>
      </c>
    </row>
    <row r="314" spans="1:5" x14ac:dyDescent="0.3">
      <c r="A314">
        <v>2001</v>
      </c>
      <c r="B314" t="str">
        <f>_xlfn.CONCAT(otazka5_2[[#This Row],[year_previous]],otazka5_2[[#This Row],[region_in_world]])</f>
        <v>2001Central America</v>
      </c>
      <c r="C314">
        <v>1020766670035.4994</v>
      </c>
      <c r="D314">
        <v>139455516</v>
      </c>
      <c r="E314" t="s">
        <v>75</v>
      </c>
    </row>
    <row r="315" spans="1:5" x14ac:dyDescent="0.3">
      <c r="A315">
        <v>2002</v>
      </c>
      <c r="B315" t="str">
        <f>_xlfn.CONCAT(otazka5_2[[#This Row],[year_previous]],otazka5_2[[#This Row],[region_in_world]])</f>
        <v>2002Central America</v>
      </c>
      <c r="C315">
        <v>1037624827531.3063</v>
      </c>
      <c r="D315">
        <v>141531404</v>
      </c>
      <c r="E315" t="s">
        <v>75</v>
      </c>
    </row>
    <row r="316" spans="1:5" x14ac:dyDescent="0.3">
      <c r="A316">
        <v>2003</v>
      </c>
      <c r="B316" t="str">
        <f>_xlfn.CONCAT(otazka5_2[[#This Row],[year_previous]],otazka5_2[[#This Row],[region_in_world]])</f>
        <v>2003Central America</v>
      </c>
      <c r="C316">
        <v>1078720364729.2639</v>
      </c>
      <c r="D316">
        <v>143639754</v>
      </c>
      <c r="E316" t="s">
        <v>75</v>
      </c>
    </row>
    <row r="317" spans="1:5" x14ac:dyDescent="0.3">
      <c r="A317">
        <v>2004</v>
      </c>
      <c r="B317" t="str">
        <f>_xlfn.CONCAT(otazka5_2[[#This Row],[year_previous]],otazka5_2[[#This Row],[region_in_world]])</f>
        <v>2004Central America</v>
      </c>
      <c r="C317">
        <v>1106021068810.9392</v>
      </c>
      <c r="D317">
        <v>145802813</v>
      </c>
      <c r="E317" t="s">
        <v>75</v>
      </c>
    </row>
    <row r="318" spans="1:5" x14ac:dyDescent="0.3">
      <c r="A318">
        <v>2005</v>
      </c>
      <c r="B318" t="str">
        <f>_xlfn.CONCAT(otazka5_2[[#This Row],[year_previous]],otazka5_2[[#This Row],[region_in_world]])</f>
        <v>2005Central America</v>
      </c>
      <c r="C318">
        <v>1157949680976.2727</v>
      </c>
      <c r="D318">
        <v>148029364</v>
      </c>
      <c r="E318" t="s">
        <v>75</v>
      </c>
    </row>
    <row r="319" spans="1:5" x14ac:dyDescent="0.3">
      <c r="A319">
        <v>2006</v>
      </c>
      <c r="B319" t="str">
        <f>_xlfn.CONCAT(otazka5_2[[#This Row],[year_previous]],otazka5_2[[#This Row],[region_in_world]])</f>
        <v>2006Central America</v>
      </c>
      <c r="C319">
        <v>1190656681297.2627</v>
      </c>
      <c r="D319">
        <v>150309244</v>
      </c>
      <c r="E319" t="s">
        <v>75</v>
      </c>
    </row>
    <row r="320" spans="1:5" x14ac:dyDescent="0.3">
      <c r="A320">
        <v>2007</v>
      </c>
      <c r="B320" t="str">
        <f>_xlfn.CONCAT(otazka5_2[[#This Row],[year_previous]],otazka5_2[[#This Row],[region_in_world]])</f>
        <v>2007Central America</v>
      </c>
      <c r="C320">
        <v>1209451309402.1331</v>
      </c>
      <c r="D320">
        <v>152620878</v>
      </c>
      <c r="E320" t="s">
        <v>75</v>
      </c>
    </row>
    <row r="321" spans="1:5" x14ac:dyDescent="0.3">
      <c r="A321">
        <v>2008</v>
      </c>
      <c r="B321" t="str">
        <f>_xlfn.CONCAT(otazka5_2[[#This Row],[year_previous]],otazka5_2[[#This Row],[region_in_world]])</f>
        <v>2008Central America</v>
      </c>
      <c r="C321">
        <v>1152458666403.7085</v>
      </c>
      <c r="D321">
        <v>154932681</v>
      </c>
      <c r="E321" t="s">
        <v>75</v>
      </c>
    </row>
    <row r="322" spans="1:5" x14ac:dyDescent="0.3">
      <c r="A322">
        <v>2009</v>
      </c>
      <c r="B322" t="str">
        <f>_xlfn.CONCAT(otazka5_2[[#This Row],[year_previous]],otazka5_2[[#This Row],[region_in_world]])</f>
        <v>2009Central America</v>
      </c>
      <c r="C322">
        <v>1209999723187.0205</v>
      </c>
      <c r="D322">
        <v>157220577</v>
      </c>
      <c r="E322" t="s">
        <v>75</v>
      </c>
    </row>
    <row r="323" spans="1:5" x14ac:dyDescent="0.3">
      <c r="A323">
        <v>2010</v>
      </c>
      <c r="B323" t="str">
        <f>_xlfn.CONCAT(otazka5_2[[#This Row],[year_previous]],otazka5_2[[#This Row],[region_in_world]])</f>
        <v>2010Central America</v>
      </c>
      <c r="C323">
        <v>1257320947639.6147</v>
      </c>
      <c r="D323">
        <v>159481056</v>
      </c>
      <c r="E323" t="s">
        <v>75</v>
      </c>
    </row>
    <row r="324" spans="1:5" x14ac:dyDescent="0.3">
      <c r="A324">
        <v>2011</v>
      </c>
      <c r="B324" t="str">
        <f>_xlfn.CONCAT(otazka5_2[[#This Row],[year_previous]],otazka5_2[[#This Row],[region_in_world]])</f>
        <v>2011Central America</v>
      </c>
      <c r="C324">
        <v>1305502320719.3396</v>
      </c>
      <c r="D324">
        <v>161713881</v>
      </c>
      <c r="E324" t="s">
        <v>75</v>
      </c>
    </row>
    <row r="325" spans="1:5" x14ac:dyDescent="0.3">
      <c r="A325">
        <v>2012</v>
      </c>
      <c r="B325" t="str">
        <f>_xlfn.CONCAT(otazka5_2[[#This Row],[year_previous]],otazka5_2[[#This Row],[region_in_world]])</f>
        <v>2012Central America</v>
      </c>
      <c r="C325">
        <v>1327441571612.854</v>
      </c>
      <c r="D325">
        <v>163921466</v>
      </c>
      <c r="E325" t="s">
        <v>75</v>
      </c>
    </row>
    <row r="326" spans="1:5" x14ac:dyDescent="0.3">
      <c r="A326">
        <v>2013</v>
      </c>
      <c r="B326" t="str">
        <f>_xlfn.CONCAT(otazka5_2[[#This Row],[year_previous]],otazka5_2[[#This Row],[region_in_world]])</f>
        <v>2013Central America</v>
      </c>
      <c r="C326">
        <v>1367163199825.3064</v>
      </c>
      <c r="D326">
        <v>166104957</v>
      </c>
      <c r="E326" t="s">
        <v>75</v>
      </c>
    </row>
    <row r="327" spans="1:5" x14ac:dyDescent="0.3">
      <c r="A327">
        <v>2014</v>
      </c>
      <c r="B327" t="str">
        <f>_xlfn.CONCAT(otazka5_2[[#This Row],[year_previous]],otazka5_2[[#This Row],[region_in_world]])</f>
        <v>2014Central America</v>
      </c>
      <c r="C327">
        <v>1413775914486.6885</v>
      </c>
      <c r="D327">
        <v>168264150</v>
      </c>
      <c r="E327" t="s">
        <v>75</v>
      </c>
    </row>
    <row r="328" spans="1:5" x14ac:dyDescent="0.3">
      <c r="A328">
        <v>2015</v>
      </c>
      <c r="B328" t="str">
        <f>_xlfn.CONCAT(otazka5_2[[#This Row],[year_previous]],otazka5_2[[#This Row],[region_in_world]])</f>
        <v>2015Central America</v>
      </c>
      <c r="C328">
        <v>1453093731897.1194</v>
      </c>
      <c r="D328">
        <v>170396778</v>
      </c>
      <c r="E328" t="s">
        <v>75</v>
      </c>
    </row>
    <row r="329" spans="1:5" x14ac:dyDescent="0.3">
      <c r="A329">
        <v>2016</v>
      </c>
      <c r="B329" t="str">
        <f>_xlfn.CONCAT(otazka5_2[[#This Row],[year_previous]],otazka5_2[[#This Row],[region_in_world]])</f>
        <v>2016Central America</v>
      </c>
      <c r="C329">
        <v>1487674119504.6787</v>
      </c>
      <c r="D329">
        <v>172499221</v>
      </c>
      <c r="E329" t="s">
        <v>75</v>
      </c>
    </row>
    <row r="330" spans="1:5" x14ac:dyDescent="0.3">
      <c r="A330">
        <v>2017</v>
      </c>
      <c r="B330" t="str">
        <f>_xlfn.CONCAT(otazka5_2[[#This Row],[year_previous]],otazka5_2[[#This Row],[region_in_world]])</f>
        <v>2017Central America</v>
      </c>
      <c r="C330">
        <v>1521214020248.5708</v>
      </c>
      <c r="D330">
        <v>174570879</v>
      </c>
      <c r="E330" t="s">
        <v>75</v>
      </c>
    </row>
    <row r="331" spans="1:5" x14ac:dyDescent="0.3">
      <c r="A331">
        <v>2018</v>
      </c>
      <c r="B331" t="str">
        <f>_xlfn.CONCAT(otazka5_2[[#This Row],[year_previous]],otazka5_2[[#This Row],[region_in_world]])</f>
        <v>2018Central America</v>
      </c>
      <c r="C331">
        <v>1525903094933.0627</v>
      </c>
      <c r="D331">
        <v>176609075</v>
      </c>
      <c r="E331" t="s">
        <v>75</v>
      </c>
    </row>
    <row r="332" spans="1:5" x14ac:dyDescent="0.3">
      <c r="A332">
        <v>2019</v>
      </c>
      <c r="B332" t="str">
        <f>_xlfn.CONCAT(otazka5_2[[#This Row],[year_previous]],otazka5_2[[#This Row],[region_in_world]])</f>
        <v>2019Central America</v>
      </c>
      <c r="C332">
        <v>1401464905879.8411</v>
      </c>
      <c r="D332">
        <v>178612952</v>
      </c>
      <c r="E332" t="s">
        <v>75</v>
      </c>
    </row>
    <row r="333" spans="1:5" x14ac:dyDescent="0.3">
      <c r="A333">
        <v>1994</v>
      </c>
      <c r="B333" t="str">
        <f>_xlfn.CONCAT(otazka5_2[[#This Row],[year_previous]],otazka5_2[[#This Row],[region_in_world]])</f>
        <v>1994Central and Southeast Europe</v>
      </c>
      <c r="C333">
        <v>23364348766.536499</v>
      </c>
      <c r="D333">
        <v>7625357</v>
      </c>
      <c r="E333" t="s">
        <v>76</v>
      </c>
    </row>
    <row r="334" spans="1:5" x14ac:dyDescent="0.3">
      <c r="A334">
        <v>1995</v>
      </c>
      <c r="B334" t="str">
        <f>_xlfn.CONCAT(otazka5_2[[#This Row],[year_previous]],otazka5_2[[#This Row],[region_in_world]])</f>
        <v>1995Central and Southeast Europe</v>
      </c>
      <c r="C334">
        <v>24827910882.2547</v>
      </c>
      <c r="D334">
        <v>7617794</v>
      </c>
      <c r="E334" t="s">
        <v>76</v>
      </c>
    </row>
    <row r="335" spans="1:5" x14ac:dyDescent="0.3">
      <c r="A335">
        <v>1996</v>
      </c>
      <c r="B335" t="str">
        <f>_xlfn.CONCAT(otazka5_2[[#This Row],[year_previous]],otazka5_2[[#This Row],[region_in_world]])</f>
        <v>1996Central and Southeast Europe</v>
      </c>
      <c r="C335">
        <v>26617352725.7309</v>
      </c>
      <c r="D335">
        <v>7596501</v>
      </c>
      <c r="E335" t="s">
        <v>76</v>
      </c>
    </row>
    <row r="336" spans="1:5" x14ac:dyDescent="0.3">
      <c r="A336">
        <v>1997</v>
      </c>
      <c r="B336" t="str">
        <f>_xlfn.CONCAT(otazka5_2[[#This Row],[year_previous]],otazka5_2[[#This Row],[region_in_world]])</f>
        <v>1997Central and Southeast Europe</v>
      </c>
      <c r="C336">
        <v>27506605836.224201</v>
      </c>
      <c r="D336">
        <v>7567745</v>
      </c>
      <c r="E336" t="s">
        <v>76</v>
      </c>
    </row>
    <row r="337" spans="1:5" x14ac:dyDescent="0.3">
      <c r="A337">
        <v>1998</v>
      </c>
      <c r="B337" t="str">
        <f>_xlfn.CONCAT(otazka5_2[[#This Row],[year_previous]],otazka5_2[[#This Row],[region_in_world]])</f>
        <v>1998Central and Southeast Europe</v>
      </c>
      <c r="C337">
        <v>24914338849.869801</v>
      </c>
      <c r="D337">
        <v>7540401</v>
      </c>
      <c r="E337" t="s">
        <v>76</v>
      </c>
    </row>
    <row r="338" spans="1:5" x14ac:dyDescent="0.3">
      <c r="A338">
        <v>1999</v>
      </c>
      <c r="B338" t="str">
        <f>_xlfn.CONCAT(otazka5_2[[#This Row],[year_previous]],otazka5_2[[#This Row],[region_in_world]])</f>
        <v>1999Central and Southeast Europe</v>
      </c>
      <c r="C338">
        <v>26442039540.6366</v>
      </c>
      <c r="D338">
        <v>7516346</v>
      </c>
      <c r="E338" t="s">
        <v>76</v>
      </c>
    </row>
    <row r="339" spans="1:5" x14ac:dyDescent="0.3">
      <c r="A339">
        <v>2000</v>
      </c>
      <c r="B339" t="str">
        <f>_xlfn.CONCAT(otazka5_2[[#This Row],[year_previous]],otazka5_2[[#This Row],[region_in_world]])</f>
        <v>2000Central and Southeast Europe</v>
      </c>
      <c r="C339">
        <v>28260927883.9268</v>
      </c>
      <c r="D339">
        <v>7503433</v>
      </c>
      <c r="E339" t="s">
        <v>76</v>
      </c>
    </row>
    <row r="340" spans="1:5" x14ac:dyDescent="0.3">
      <c r="A340">
        <v>2001</v>
      </c>
      <c r="B340" t="str">
        <f>_xlfn.CONCAT(otazka5_2[[#This Row],[year_previous]],otazka5_2[[#This Row],[region_in_world]])</f>
        <v>2001Central and Southeast Europe</v>
      </c>
      <c r="C340">
        <v>30064089625.5937</v>
      </c>
      <c r="D340">
        <v>7496522</v>
      </c>
      <c r="E340" t="s">
        <v>76</v>
      </c>
    </row>
    <row r="341" spans="1:5" x14ac:dyDescent="0.3">
      <c r="A341">
        <v>2002</v>
      </c>
      <c r="B341" t="str">
        <f>_xlfn.CONCAT(otazka5_2[[#This Row],[year_previous]],otazka5_2[[#This Row],[region_in_world]])</f>
        <v>2002Central and Southeast Europe</v>
      </c>
      <c r="C341">
        <v>31383228829.540501</v>
      </c>
      <c r="D341">
        <v>7480591</v>
      </c>
      <c r="E341" t="s">
        <v>76</v>
      </c>
    </row>
    <row r="342" spans="1:5" x14ac:dyDescent="0.3">
      <c r="A342">
        <v>2003</v>
      </c>
      <c r="B342" t="str">
        <f>_xlfn.CONCAT(otazka5_2[[#This Row],[year_previous]],otazka5_2[[#This Row],[region_in_world]])</f>
        <v>2003Central and Southeast Europe</v>
      </c>
      <c r="C342">
        <v>34216568530.727798</v>
      </c>
      <c r="D342">
        <v>7463157</v>
      </c>
      <c r="E342" t="s">
        <v>76</v>
      </c>
    </row>
    <row r="343" spans="1:5" x14ac:dyDescent="0.3">
      <c r="A343">
        <v>2004</v>
      </c>
      <c r="B343" t="str">
        <f>_xlfn.CONCAT(otazka5_2[[#This Row],[year_previous]],otazka5_2[[#This Row],[region_in_world]])</f>
        <v>2004Central and Southeast Europe</v>
      </c>
      <c r="C343">
        <v>36108863543.527397</v>
      </c>
      <c r="D343">
        <v>7440769</v>
      </c>
      <c r="E343" t="s">
        <v>76</v>
      </c>
    </row>
    <row r="344" spans="1:5" x14ac:dyDescent="0.3">
      <c r="A344">
        <v>2005</v>
      </c>
      <c r="B344" t="str">
        <f>_xlfn.CONCAT(otazka5_2[[#This Row],[year_previous]],otazka5_2[[#This Row],[region_in_world]])</f>
        <v>2005Central and Southeast Europe</v>
      </c>
      <c r="C344">
        <v>37953228515.713799</v>
      </c>
      <c r="D344">
        <v>7411569</v>
      </c>
      <c r="E344" t="s">
        <v>76</v>
      </c>
    </row>
    <row r="345" spans="1:5" x14ac:dyDescent="0.3">
      <c r="A345">
        <v>2006</v>
      </c>
      <c r="B345" t="str">
        <f>_xlfn.CONCAT(otazka5_2[[#This Row],[year_previous]],otazka5_2[[#This Row],[region_in_world]])</f>
        <v>2006Central and Southeast Europe</v>
      </c>
      <c r="C345">
        <v>40397236364.612701</v>
      </c>
      <c r="D345">
        <v>7381579</v>
      </c>
      <c r="E345" t="s">
        <v>76</v>
      </c>
    </row>
    <row r="346" spans="1:5" x14ac:dyDescent="0.3">
      <c r="A346">
        <v>2007</v>
      </c>
      <c r="B346" t="str">
        <f>_xlfn.CONCAT(otazka5_2[[#This Row],[year_previous]],otazka5_2[[#This Row],[region_in_world]])</f>
        <v>2007Central and Southeast Europe</v>
      </c>
      <c r="C346">
        <v>42681933020.219002</v>
      </c>
      <c r="D346">
        <v>7350222</v>
      </c>
      <c r="E346" t="s">
        <v>76</v>
      </c>
    </row>
    <row r="347" spans="1:5" x14ac:dyDescent="0.3">
      <c r="A347">
        <v>2008</v>
      </c>
      <c r="B347" t="str">
        <f>_xlfn.CONCAT(otazka5_2[[#This Row],[year_previous]],otazka5_2[[#This Row],[region_in_world]])</f>
        <v>2008Central and Southeast Europe</v>
      </c>
      <c r="C347">
        <v>41515968465.9198</v>
      </c>
      <c r="D347">
        <v>7320807</v>
      </c>
      <c r="E347" t="s">
        <v>76</v>
      </c>
    </row>
    <row r="348" spans="1:5" x14ac:dyDescent="0.3">
      <c r="A348">
        <v>2009</v>
      </c>
      <c r="B348" t="str">
        <f>_xlfn.CONCAT(otazka5_2[[#This Row],[year_previous]],otazka5_2[[#This Row],[region_in_world]])</f>
        <v>2009Central and Southeast Europe</v>
      </c>
      <c r="C348">
        <v>41819468691.825104</v>
      </c>
      <c r="D348">
        <v>7291436</v>
      </c>
      <c r="E348" t="s">
        <v>76</v>
      </c>
    </row>
    <row r="349" spans="1:5" x14ac:dyDescent="0.3">
      <c r="A349">
        <v>2010</v>
      </c>
      <c r="B349" t="str">
        <f>_xlfn.CONCAT(otazka5_2[[#This Row],[year_previous]],otazka5_2[[#This Row],[region_in_world]])</f>
        <v>2010Central and Southeast Europe</v>
      </c>
      <c r="C349">
        <v>42671028784.109901</v>
      </c>
      <c r="D349">
        <v>7234099</v>
      </c>
      <c r="E349" t="s">
        <v>76</v>
      </c>
    </row>
    <row r="350" spans="1:5" x14ac:dyDescent="0.3">
      <c r="A350">
        <v>2011</v>
      </c>
      <c r="B350" t="str">
        <f>_xlfn.CONCAT(otazka5_2[[#This Row],[year_previous]],otazka5_2[[#This Row],[region_in_world]])</f>
        <v>2011Central and Southeast Europe</v>
      </c>
      <c r="C350">
        <v>42380207643.515198</v>
      </c>
      <c r="D350">
        <v>7199077</v>
      </c>
      <c r="E350" t="s">
        <v>76</v>
      </c>
    </row>
    <row r="351" spans="1:5" x14ac:dyDescent="0.3">
      <c r="A351">
        <v>2012</v>
      </c>
      <c r="B351" t="str">
        <f>_xlfn.CONCAT(otazka5_2[[#This Row],[year_previous]],otazka5_2[[#This Row],[region_in_world]])</f>
        <v>2012Central and Southeast Europe</v>
      </c>
      <c r="C351">
        <v>43606113097.569702</v>
      </c>
      <c r="D351">
        <v>7164132</v>
      </c>
      <c r="E351" t="s">
        <v>76</v>
      </c>
    </row>
    <row r="352" spans="1:5" x14ac:dyDescent="0.3">
      <c r="A352">
        <v>2013</v>
      </c>
      <c r="B352" t="str">
        <f>_xlfn.CONCAT(otazka5_2[[#This Row],[year_previous]],otazka5_2[[#This Row],[region_in_world]])</f>
        <v>2013Central and Southeast Europe</v>
      </c>
      <c r="C352">
        <v>42912989429.775398</v>
      </c>
      <c r="D352">
        <v>7130576</v>
      </c>
      <c r="E352" t="s">
        <v>76</v>
      </c>
    </row>
    <row r="353" spans="1:5" x14ac:dyDescent="0.3">
      <c r="A353">
        <v>2014</v>
      </c>
      <c r="B353" t="str">
        <f>_xlfn.CONCAT(otazka5_2[[#This Row],[year_previous]],otazka5_2[[#This Row],[region_in_world]])</f>
        <v>2014Central and Southeast Europe</v>
      </c>
      <c r="C353">
        <v>43688023451.301903</v>
      </c>
      <c r="D353">
        <v>7095383</v>
      </c>
      <c r="E353" t="s">
        <v>76</v>
      </c>
    </row>
    <row r="354" spans="1:5" x14ac:dyDescent="0.3">
      <c r="A354">
        <v>2015</v>
      </c>
      <c r="B354" t="str">
        <f>_xlfn.CONCAT(otazka5_2[[#This Row],[year_previous]],otazka5_2[[#This Row],[region_in_world]])</f>
        <v>2015Central and Southeast Europe</v>
      </c>
      <c r="C354">
        <v>45146586020.324997</v>
      </c>
      <c r="D354">
        <v>7058322</v>
      </c>
      <c r="E354" t="s">
        <v>76</v>
      </c>
    </row>
    <row r="355" spans="1:5" x14ac:dyDescent="0.3">
      <c r="A355">
        <v>2016</v>
      </c>
      <c r="B355" t="str">
        <f>_xlfn.CONCAT(otazka5_2[[#This Row],[year_previous]],otazka5_2[[#This Row],[region_in_world]])</f>
        <v>2016Central and Southeast Europe</v>
      </c>
      <c r="C355">
        <v>46095189764.125</v>
      </c>
      <c r="D355">
        <v>7020858</v>
      </c>
      <c r="E355" t="s">
        <v>76</v>
      </c>
    </row>
    <row r="356" spans="1:5" x14ac:dyDescent="0.3">
      <c r="A356">
        <v>2017</v>
      </c>
      <c r="B356" t="str">
        <f>_xlfn.CONCAT(otazka5_2[[#This Row],[year_previous]],otazka5_2[[#This Row],[region_in_world]])</f>
        <v>2017Central and Southeast Europe</v>
      </c>
      <c r="C356">
        <v>48167224454.151604</v>
      </c>
      <c r="D356">
        <v>6982604</v>
      </c>
      <c r="E356" t="s">
        <v>76</v>
      </c>
    </row>
    <row r="357" spans="1:5" x14ac:dyDescent="0.3">
      <c r="A357">
        <v>2018</v>
      </c>
      <c r="B357" t="str">
        <f>_xlfn.CONCAT(otazka5_2[[#This Row],[year_previous]],otazka5_2[[#This Row],[region_in_world]])</f>
        <v>2018Central and Southeast Europe</v>
      </c>
      <c r="C357">
        <v>50213615458.739799</v>
      </c>
      <c r="D357">
        <v>6945235</v>
      </c>
      <c r="E357" t="s">
        <v>76</v>
      </c>
    </row>
    <row r="358" spans="1:5" x14ac:dyDescent="0.3">
      <c r="A358">
        <v>2019</v>
      </c>
      <c r="B358" t="str">
        <f>_xlfn.CONCAT(otazka5_2[[#This Row],[year_previous]],otazka5_2[[#This Row],[region_in_world]])</f>
        <v>2019Central and Southeast Europe</v>
      </c>
      <c r="C358">
        <v>49721665328.7509</v>
      </c>
      <c r="D358">
        <v>6908224</v>
      </c>
      <c r="E358" t="s">
        <v>76</v>
      </c>
    </row>
    <row r="359" spans="1:5" x14ac:dyDescent="0.3">
      <c r="A359">
        <v>1959</v>
      </c>
      <c r="B359" t="str">
        <f>_xlfn.CONCAT(otazka5_2[[#This Row],[year_previous]],otazka5_2[[#This Row],[region_in_world]])</f>
        <v>1959Eastern Africa</v>
      </c>
      <c r="C359">
        <v>19508187562.477943</v>
      </c>
      <c r="D359">
        <v>29502089</v>
      </c>
      <c r="E359" t="s">
        <v>77</v>
      </c>
    </row>
    <row r="360" spans="1:5" x14ac:dyDescent="0.3">
      <c r="A360">
        <v>1960</v>
      </c>
      <c r="B360" t="str">
        <f>_xlfn.CONCAT(otazka5_2[[#This Row],[year_previous]],otazka5_2[[#This Row],[region_in_world]])</f>
        <v>1960Eastern Africa</v>
      </c>
      <c r="C360">
        <v>19488760605.129353</v>
      </c>
      <c r="D360">
        <v>30312041</v>
      </c>
      <c r="E360" t="s">
        <v>77</v>
      </c>
    </row>
    <row r="361" spans="1:5" x14ac:dyDescent="0.3">
      <c r="A361">
        <v>1961</v>
      </c>
      <c r="B361" t="str">
        <f>_xlfn.CONCAT(otazka5_2[[#This Row],[year_previous]],otazka5_2[[#This Row],[region_in_world]])</f>
        <v>1961Eastern Africa</v>
      </c>
      <c r="C361">
        <v>20081737259.927208</v>
      </c>
      <c r="D361">
        <v>31142699</v>
      </c>
      <c r="E361" t="s">
        <v>77</v>
      </c>
    </row>
    <row r="362" spans="1:5" x14ac:dyDescent="0.3">
      <c r="A362">
        <v>1962</v>
      </c>
      <c r="B362" t="str">
        <f>_xlfn.CONCAT(otazka5_2[[#This Row],[year_previous]],otazka5_2[[#This Row],[region_in_world]])</f>
        <v>1962Eastern Africa</v>
      </c>
      <c r="C362">
        <v>20744017973.145111</v>
      </c>
      <c r="D362">
        <v>32002577</v>
      </c>
      <c r="E362" t="s">
        <v>77</v>
      </c>
    </row>
    <row r="363" spans="1:5" x14ac:dyDescent="0.3">
      <c r="A363">
        <v>1963</v>
      </c>
      <c r="B363" t="str">
        <f>_xlfn.CONCAT(otazka5_2[[#This Row],[year_previous]],otazka5_2[[#This Row],[region_in_world]])</f>
        <v>1963Eastern Africa</v>
      </c>
      <c r="C363">
        <v>21623951128.261787</v>
      </c>
      <c r="D363">
        <v>32903157</v>
      </c>
      <c r="E363" t="s">
        <v>77</v>
      </c>
    </row>
    <row r="364" spans="1:5" x14ac:dyDescent="0.3">
      <c r="A364">
        <v>1964</v>
      </c>
      <c r="B364" t="str">
        <f>_xlfn.CONCAT(otazka5_2[[#This Row],[year_previous]],otazka5_2[[#This Row],[region_in_world]])</f>
        <v>1964Eastern Africa</v>
      </c>
      <c r="C364">
        <v>23003808725.25457</v>
      </c>
      <c r="D364">
        <v>33852900</v>
      </c>
      <c r="E364" t="s">
        <v>77</v>
      </c>
    </row>
    <row r="365" spans="1:5" x14ac:dyDescent="0.3">
      <c r="A365">
        <v>1965</v>
      </c>
      <c r="B365" t="str">
        <f>_xlfn.CONCAT(otazka5_2[[#This Row],[year_previous]],otazka5_2[[#This Row],[region_in_world]])</f>
        <v>1965Eastern Africa</v>
      </c>
      <c r="C365">
        <v>23836495361.289955</v>
      </c>
      <c r="D365">
        <v>34856637</v>
      </c>
      <c r="E365" t="s">
        <v>77</v>
      </c>
    </row>
    <row r="366" spans="1:5" x14ac:dyDescent="0.3">
      <c r="A366">
        <v>1966</v>
      </c>
      <c r="B366" t="str">
        <f>_xlfn.CONCAT(otazka5_2[[#This Row],[year_previous]],otazka5_2[[#This Row],[region_in_world]])</f>
        <v>1966Eastern Africa</v>
      </c>
      <c r="C366">
        <v>25377363000.729263</v>
      </c>
      <c r="D366">
        <v>35913197</v>
      </c>
      <c r="E366" t="s">
        <v>77</v>
      </c>
    </row>
    <row r="367" spans="1:5" x14ac:dyDescent="0.3">
      <c r="A367">
        <v>1967</v>
      </c>
      <c r="B367" t="str">
        <f>_xlfn.CONCAT(otazka5_2[[#This Row],[year_previous]],otazka5_2[[#This Row],[region_in_world]])</f>
        <v>1967Eastern Africa</v>
      </c>
      <c r="C367">
        <v>26425492019.316372</v>
      </c>
      <c r="D367">
        <v>37017480</v>
      </c>
      <c r="E367" t="s">
        <v>77</v>
      </c>
    </row>
    <row r="368" spans="1:5" x14ac:dyDescent="0.3">
      <c r="A368">
        <v>1968</v>
      </c>
      <c r="B368" t="str">
        <f>_xlfn.CONCAT(otazka5_2[[#This Row],[year_previous]],otazka5_2[[#This Row],[region_in_world]])</f>
        <v>1968Eastern Africa</v>
      </c>
      <c r="C368">
        <v>27924840510.276154</v>
      </c>
      <c r="D368">
        <v>38161371</v>
      </c>
      <c r="E368" t="s">
        <v>77</v>
      </c>
    </row>
    <row r="369" spans="1:5" x14ac:dyDescent="0.3">
      <c r="A369">
        <v>1969</v>
      </c>
      <c r="B369" t="str">
        <f>_xlfn.CONCAT(otazka5_2[[#This Row],[year_previous]],otazka5_2[[#This Row],[region_in_world]])</f>
        <v>1969Eastern Africa</v>
      </c>
      <c r="C369">
        <v>29708153309.847855</v>
      </c>
      <c r="D369">
        <v>39339877</v>
      </c>
      <c r="E369" t="s">
        <v>77</v>
      </c>
    </row>
    <row r="370" spans="1:5" x14ac:dyDescent="0.3">
      <c r="A370">
        <v>1970</v>
      </c>
      <c r="B370" t="str">
        <f>_xlfn.CONCAT(otazka5_2[[#This Row],[year_previous]],otazka5_2[[#This Row],[region_in_world]])</f>
        <v>1970Eastern Africa</v>
      </c>
      <c r="C370">
        <v>32333181954.861618</v>
      </c>
      <c r="D370">
        <v>40552318</v>
      </c>
      <c r="E370" t="s">
        <v>77</v>
      </c>
    </row>
    <row r="371" spans="1:5" x14ac:dyDescent="0.3">
      <c r="A371">
        <v>1971</v>
      </c>
      <c r="B371" t="str">
        <f>_xlfn.CONCAT(otazka5_2[[#This Row],[year_previous]],otazka5_2[[#This Row],[region_in_world]])</f>
        <v>1971Eastern Africa</v>
      </c>
      <c r="C371">
        <v>34961458413.726814</v>
      </c>
      <c r="D371">
        <v>41804236</v>
      </c>
      <c r="E371" t="s">
        <v>77</v>
      </c>
    </row>
    <row r="372" spans="1:5" x14ac:dyDescent="0.3">
      <c r="A372">
        <v>1972</v>
      </c>
      <c r="B372" t="str">
        <f>_xlfn.CONCAT(otazka5_2[[#This Row],[year_previous]],otazka5_2[[#This Row],[region_in_world]])</f>
        <v>1972Eastern Africa</v>
      </c>
      <c r="C372">
        <v>35691481686.723228</v>
      </c>
      <c r="D372">
        <v>43102498</v>
      </c>
      <c r="E372" t="s">
        <v>77</v>
      </c>
    </row>
    <row r="373" spans="1:5" x14ac:dyDescent="0.3">
      <c r="A373">
        <v>1973</v>
      </c>
      <c r="B373" t="str">
        <f>_xlfn.CONCAT(otazka5_2[[#This Row],[year_previous]],otazka5_2[[#This Row],[region_in_world]])</f>
        <v>1973Eastern Africa</v>
      </c>
      <c r="C373">
        <v>37374391160.246918</v>
      </c>
      <c r="D373">
        <v>44457926</v>
      </c>
      <c r="E373" t="s">
        <v>77</v>
      </c>
    </row>
    <row r="374" spans="1:5" x14ac:dyDescent="0.3">
      <c r="A374">
        <v>1974</v>
      </c>
      <c r="B374" t="str">
        <f>_xlfn.CONCAT(otazka5_2[[#This Row],[year_previous]],otazka5_2[[#This Row],[region_in_world]])</f>
        <v>1974Eastern Africa</v>
      </c>
      <c r="C374">
        <v>37294155716.922966</v>
      </c>
      <c r="D374">
        <v>45878762</v>
      </c>
      <c r="E374" t="s">
        <v>77</v>
      </c>
    </row>
    <row r="375" spans="1:5" x14ac:dyDescent="0.3">
      <c r="A375">
        <v>1975</v>
      </c>
      <c r="B375" t="str">
        <f>_xlfn.CONCAT(otazka5_2[[#This Row],[year_previous]],otazka5_2[[#This Row],[region_in_world]])</f>
        <v>1975Eastern Africa</v>
      </c>
      <c r="C375">
        <v>40519220845.055847</v>
      </c>
      <c r="D375">
        <v>48274742</v>
      </c>
      <c r="E375" t="s">
        <v>77</v>
      </c>
    </row>
    <row r="376" spans="1:5" x14ac:dyDescent="0.3">
      <c r="A376">
        <v>1976</v>
      </c>
      <c r="B376" t="str">
        <f>_xlfn.CONCAT(otazka5_2[[#This Row],[year_previous]],otazka5_2[[#This Row],[region_in_world]])</f>
        <v>1976Eastern Africa</v>
      </c>
      <c r="C376">
        <v>41104216216.675766</v>
      </c>
      <c r="D376">
        <v>49848364</v>
      </c>
      <c r="E376" t="s">
        <v>77</v>
      </c>
    </row>
    <row r="377" spans="1:5" x14ac:dyDescent="0.3">
      <c r="A377">
        <v>1977</v>
      </c>
      <c r="B377" t="str">
        <f>_xlfn.CONCAT(otazka5_2[[#This Row],[year_previous]],otazka5_2[[#This Row],[region_in_world]])</f>
        <v>1977Eastern Africa</v>
      </c>
      <c r="C377">
        <v>42110062273.900986</v>
      </c>
      <c r="D377">
        <v>51488166</v>
      </c>
      <c r="E377" t="s">
        <v>77</v>
      </c>
    </row>
    <row r="378" spans="1:5" x14ac:dyDescent="0.3">
      <c r="A378">
        <v>1978</v>
      </c>
      <c r="B378" t="str">
        <f>_xlfn.CONCAT(otazka5_2[[#This Row],[year_previous]],otazka5_2[[#This Row],[region_in_world]])</f>
        <v>1978Eastern Africa</v>
      </c>
      <c r="C378">
        <v>44157933947.279205</v>
      </c>
      <c r="D378">
        <v>53201724</v>
      </c>
      <c r="E378" t="s">
        <v>77</v>
      </c>
    </row>
    <row r="379" spans="1:5" x14ac:dyDescent="0.3">
      <c r="A379">
        <v>1979</v>
      </c>
      <c r="B379" t="str">
        <f>_xlfn.CONCAT(otazka5_2[[#This Row],[year_previous]],otazka5_2[[#This Row],[region_in_world]])</f>
        <v>1979Eastern Africa</v>
      </c>
      <c r="C379">
        <v>49539481226.220833</v>
      </c>
      <c r="D379">
        <v>66922569</v>
      </c>
      <c r="E379" t="s">
        <v>77</v>
      </c>
    </row>
    <row r="380" spans="1:5" x14ac:dyDescent="0.3">
      <c r="A380">
        <v>1980</v>
      </c>
      <c r="B380" t="str">
        <f>_xlfn.CONCAT(otazka5_2[[#This Row],[year_previous]],otazka5_2[[#This Row],[region_in_world]])</f>
        <v>1980Eastern Africa</v>
      </c>
      <c r="C380">
        <v>59740387892.811043</v>
      </c>
      <c r="D380">
        <v>105034032</v>
      </c>
      <c r="E380" t="s">
        <v>77</v>
      </c>
    </row>
    <row r="381" spans="1:5" x14ac:dyDescent="0.3">
      <c r="A381">
        <v>1981</v>
      </c>
      <c r="B381" t="str">
        <f>_xlfn.CONCAT(otazka5_2[[#This Row],[year_previous]],otazka5_2[[#This Row],[region_in_world]])</f>
        <v>1981Eastern Africa</v>
      </c>
      <c r="C381">
        <v>65350598243.879974</v>
      </c>
      <c r="D381">
        <v>121436062</v>
      </c>
      <c r="E381" t="s">
        <v>77</v>
      </c>
    </row>
    <row r="382" spans="1:5" x14ac:dyDescent="0.3">
      <c r="A382">
        <v>1982</v>
      </c>
      <c r="B382" t="str">
        <f>_xlfn.CONCAT(otazka5_2[[#This Row],[year_previous]],otazka5_2[[#This Row],[region_in_world]])</f>
        <v>1982Eastern Africa</v>
      </c>
      <c r="C382">
        <v>66493879090.404152</v>
      </c>
      <c r="D382">
        <v>125222448</v>
      </c>
      <c r="E382" t="s">
        <v>77</v>
      </c>
    </row>
    <row r="383" spans="1:5" x14ac:dyDescent="0.3">
      <c r="A383">
        <v>1983</v>
      </c>
      <c r="B383" t="str">
        <f>_xlfn.CONCAT(otazka5_2[[#This Row],[year_previous]],otazka5_2[[#This Row],[region_in_world]])</f>
        <v>1983Eastern Africa</v>
      </c>
      <c r="C383">
        <v>66388128832.088013</v>
      </c>
      <c r="D383">
        <v>129195363</v>
      </c>
      <c r="E383" t="s">
        <v>77</v>
      </c>
    </row>
    <row r="384" spans="1:5" x14ac:dyDescent="0.3">
      <c r="A384">
        <v>1984</v>
      </c>
      <c r="B384" t="str">
        <f>_xlfn.CONCAT(otazka5_2[[#This Row],[year_previous]],otazka5_2[[#This Row],[region_in_world]])</f>
        <v>1984Eastern Africa</v>
      </c>
      <c r="C384">
        <v>67495478337.27681</v>
      </c>
      <c r="D384">
        <v>133324192</v>
      </c>
      <c r="E384" t="s">
        <v>77</v>
      </c>
    </row>
    <row r="385" spans="1:5" x14ac:dyDescent="0.3">
      <c r="A385">
        <v>1985</v>
      </c>
      <c r="B385" t="str">
        <f>_xlfn.CONCAT(otazka5_2[[#This Row],[year_previous]],otazka5_2[[#This Row],[region_in_world]])</f>
        <v>1985Eastern Africa</v>
      </c>
      <c r="C385">
        <v>70281881014.738327</v>
      </c>
      <c r="D385">
        <v>137623033</v>
      </c>
      <c r="E385" t="s">
        <v>77</v>
      </c>
    </row>
    <row r="386" spans="1:5" x14ac:dyDescent="0.3">
      <c r="A386">
        <v>1986</v>
      </c>
      <c r="B386" t="str">
        <f>_xlfn.CONCAT(otazka5_2[[#This Row],[year_previous]],otazka5_2[[#This Row],[region_in_world]])</f>
        <v>1986Eastern Africa</v>
      </c>
      <c r="C386">
        <v>73882692227.434616</v>
      </c>
      <c r="D386">
        <v>142087738</v>
      </c>
      <c r="E386" t="s">
        <v>77</v>
      </c>
    </row>
    <row r="387" spans="1:5" x14ac:dyDescent="0.3">
      <c r="A387">
        <v>1987</v>
      </c>
      <c r="B387" t="str">
        <f>_xlfn.CONCAT(otazka5_2[[#This Row],[year_previous]],otazka5_2[[#This Row],[region_in_world]])</f>
        <v>1987Eastern Africa</v>
      </c>
      <c r="C387">
        <v>89305169589.544403</v>
      </c>
      <c r="D387">
        <v>170313165</v>
      </c>
      <c r="E387" t="s">
        <v>77</v>
      </c>
    </row>
    <row r="388" spans="1:5" x14ac:dyDescent="0.3">
      <c r="A388">
        <v>1988</v>
      </c>
      <c r="B388" t="str">
        <f>_xlfn.CONCAT(otazka5_2[[#This Row],[year_previous]],otazka5_2[[#This Row],[region_in_world]])</f>
        <v>1988Eastern Africa</v>
      </c>
      <c r="C388">
        <v>92275791256.920609</v>
      </c>
      <c r="D388">
        <v>175610520</v>
      </c>
      <c r="E388" t="s">
        <v>77</v>
      </c>
    </row>
    <row r="389" spans="1:5" x14ac:dyDescent="0.3">
      <c r="A389">
        <v>1989</v>
      </c>
      <c r="B389" t="str">
        <f>_xlfn.CONCAT(otazka5_2[[#This Row],[year_previous]],otazka5_2[[#This Row],[region_in_world]])</f>
        <v>1989Eastern Africa</v>
      </c>
      <c r="C389">
        <v>96292419825.522491</v>
      </c>
      <c r="D389">
        <v>180898099</v>
      </c>
      <c r="E389" t="s">
        <v>77</v>
      </c>
    </row>
    <row r="390" spans="1:5" x14ac:dyDescent="0.3">
      <c r="A390">
        <v>1990</v>
      </c>
      <c r="B390" t="str">
        <f>_xlfn.CONCAT(otazka5_2[[#This Row],[year_previous]],otazka5_2[[#This Row],[region_in_world]])</f>
        <v>1990Eastern Africa</v>
      </c>
      <c r="C390">
        <v>97519281777.745667</v>
      </c>
      <c r="D390">
        <v>186154127</v>
      </c>
      <c r="E390" t="s">
        <v>77</v>
      </c>
    </row>
    <row r="391" spans="1:5" x14ac:dyDescent="0.3">
      <c r="A391">
        <v>1991</v>
      </c>
      <c r="B391" t="str">
        <f>_xlfn.CONCAT(otazka5_2[[#This Row],[year_previous]],otazka5_2[[#This Row],[region_in_world]])</f>
        <v>1991Eastern Africa</v>
      </c>
      <c r="C391">
        <v>96408556461.16597</v>
      </c>
      <c r="D391">
        <v>193654770</v>
      </c>
      <c r="E391" t="s">
        <v>77</v>
      </c>
    </row>
    <row r="392" spans="1:5" x14ac:dyDescent="0.3">
      <c r="A392">
        <v>1992</v>
      </c>
      <c r="B392" t="str">
        <f>_xlfn.CONCAT(otazka5_2[[#This Row],[year_previous]],otazka5_2[[#This Row],[region_in_world]])</f>
        <v>1992Eastern Africa</v>
      </c>
      <c r="C392">
        <v>99868757472.38475</v>
      </c>
      <c r="D392">
        <v>198920316</v>
      </c>
      <c r="E392" t="s">
        <v>77</v>
      </c>
    </row>
    <row r="393" spans="1:5" x14ac:dyDescent="0.3">
      <c r="A393">
        <v>1993</v>
      </c>
      <c r="B393" t="str">
        <f>_xlfn.CONCAT(otazka5_2[[#This Row],[year_previous]],otazka5_2[[#This Row],[region_in_world]])</f>
        <v>1993Eastern Africa</v>
      </c>
      <c r="C393">
        <v>100851749560.72496</v>
      </c>
      <c r="D393">
        <v>204312461</v>
      </c>
      <c r="E393" t="s">
        <v>77</v>
      </c>
    </row>
    <row r="394" spans="1:5" x14ac:dyDescent="0.3">
      <c r="A394">
        <v>1994</v>
      </c>
      <c r="B394" t="str">
        <f>_xlfn.CONCAT(otazka5_2[[#This Row],[year_previous]],otazka5_2[[#This Row],[region_in_world]])</f>
        <v>1994Eastern Africa</v>
      </c>
      <c r="C394">
        <v>105471087188.58948</v>
      </c>
      <c r="D394">
        <v>209889831</v>
      </c>
      <c r="E394" t="s">
        <v>77</v>
      </c>
    </row>
    <row r="395" spans="1:5" x14ac:dyDescent="0.3">
      <c r="A395">
        <v>1995</v>
      </c>
      <c r="B395" t="str">
        <f>_xlfn.CONCAT(otazka5_2[[#This Row],[year_previous]],otazka5_2[[#This Row],[region_in_world]])</f>
        <v>1995Eastern Africa</v>
      </c>
      <c r="C395">
        <v>112664090058.01636</v>
      </c>
      <c r="D395">
        <v>215685934</v>
      </c>
      <c r="E395" t="s">
        <v>77</v>
      </c>
    </row>
    <row r="396" spans="1:5" x14ac:dyDescent="0.3">
      <c r="A396">
        <v>1996</v>
      </c>
      <c r="B396" t="str">
        <f>_xlfn.CONCAT(otazka5_2[[#This Row],[year_previous]],otazka5_2[[#This Row],[region_in_world]])</f>
        <v>1996Eastern Africa</v>
      </c>
      <c r="C396">
        <v>116565119196.16235</v>
      </c>
      <c r="D396">
        <v>221686931</v>
      </c>
      <c r="E396" t="s">
        <v>77</v>
      </c>
    </row>
    <row r="397" spans="1:5" x14ac:dyDescent="0.3">
      <c r="A397">
        <v>1997</v>
      </c>
      <c r="B397" t="str">
        <f>_xlfn.CONCAT(otazka5_2[[#This Row],[year_previous]],otazka5_2[[#This Row],[region_in_world]])</f>
        <v>1997Eastern Africa</v>
      </c>
      <c r="C397">
        <v>120066069690.15016</v>
      </c>
      <c r="D397">
        <v>227871287</v>
      </c>
      <c r="E397" t="s">
        <v>77</v>
      </c>
    </row>
    <row r="398" spans="1:5" x14ac:dyDescent="0.3">
      <c r="A398">
        <v>1998</v>
      </c>
      <c r="B398" t="str">
        <f>_xlfn.CONCAT(otazka5_2[[#This Row],[year_previous]],otazka5_2[[#This Row],[region_in_world]])</f>
        <v>1998Eastern Africa</v>
      </c>
      <c r="C398">
        <v>124497832820.0451</v>
      </c>
      <c r="D398">
        <v>234211040</v>
      </c>
      <c r="E398" t="s">
        <v>77</v>
      </c>
    </row>
    <row r="399" spans="1:5" x14ac:dyDescent="0.3">
      <c r="A399">
        <v>1999</v>
      </c>
      <c r="B399" t="str">
        <f>_xlfn.CONCAT(otazka5_2[[#This Row],[year_previous]],otazka5_2[[#This Row],[region_in_world]])</f>
        <v>1999Eastern Africa</v>
      </c>
      <c r="C399">
        <v>127565246841.80658</v>
      </c>
      <c r="D399">
        <v>240678942</v>
      </c>
      <c r="E399" t="s">
        <v>77</v>
      </c>
    </row>
    <row r="400" spans="1:5" x14ac:dyDescent="0.3">
      <c r="A400">
        <v>2000</v>
      </c>
      <c r="B400" t="str">
        <f>_xlfn.CONCAT(otazka5_2[[#This Row],[year_previous]],otazka5_2[[#This Row],[region_in_world]])</f>
        <v>2000Eastern Africa</v>
      </c>
      <c r="C400">
        <v>133603819649.74397</v>
      </c>
      <c r="D400">
        <v>247278536</v>
      </c>
      <c r="E400" t="s">
        <v>77</v>
      </c>
    </row>
    <row r="401" spans="1:5" x14ac:dyDescent="0.3">
      <c r="A401">
        <v>2001</v>
      </c>
      <c r="B401" t="str">
        <f>_xlfn.CONCAT(otazka5_2[[#This Row],[year_previous]],otazka5_2[[#This Row],[region_in_world]])</f>
        <v>2001Eastern Africa</v>
      </c>
      <c r="C401">
        <v>135597634780.91174</v>
      </c>
      <c r="D401">
        <v>254034878</v>
      </c>
      <c r="E401" t="s">
        <v>77</v>
      </c>
    </row>
    <row r="402" spans="1:5" x14ac:dyDescent="0.3">
      <c r="A402">
        <v>2002</v>
      </c>
      <c r="B402" t="str">
        <f>_xlfn.CONCAT(otazka5_2[[#This Row],[year_previous]],otazka5_2[[#This Row],[region_in_world]])</f>
        <v>2002Eastern Africa</v>
      </c>
      <c r="C402">
        <v>138169655831.2424</v>
      </c>
      <c r="D402">
        <v>260963722</v>
      </c>
      <c r="E402" t="s">
        <v>77</v>
      </c>
    </row>
    <row r="403" spans="1:5" x14ac:dyDescent="0.3">
      <c r="A403">
        <v>2003</v>
      </c>
      <c r="B403" t="str">
        <f>_xlfn.CONCAT(otazka5_2[[#This Row],[year_previous]],otazka5_2[[#This Row],[region_in_world]])</f>
        <v>2003Eastern Africa</v>
      </c>
      <c r="C403">
        <v>146055007022.56046</v>
      </c>
      <c r="D403">
        <v>268094492</v>
      </c>
      <c r="E403" t="s">
        <v>77</v>
      </c>
    </row>
    <row r="404" spans="1:5" x14ac:dyDescent="0.3">
      <c r="A404">
        <v>2004</v>
      </c>
      <c r="B404" t="str">
        <f>_xlfn.CONCAT(otazka5_2[[#This Row],[year_previous]],otazka5_2[[#This Row],[region_in_world]])</f>
        <v>2004Eastern Africa</v>
      </c>
      <c r="C404">
        <v>154272523315.41656</v>
      </c>
      <c r="D404">
        <v>275450127</v>
      </c>
      <c r="E404" t="s">
        <v>77</v>
      </c>
    </row>
    <row r="405" spans="1:5" x14ac:dyDescent="0.3">
      <c r="A405">
        <v>2005</v>
      </c>
      <c r="B405" t="str">
        <f>_xlfn.CONCAT(otazka5_2[[#This Row],[year_previous]],otazka5_2[[#This Row],[region_in_world]])</f>
        <v>2005Eastern Africa</v>
      </c>
      <c r="C405">
        <v>164762217378.22601</v>
      </c>
      <c r="D405">
        <v>283035889</v>
      </c>
      <c r="E405" t="s">
        <v>77</v>
      </c>
    </row>
    <row r="406" spans="1:5" x14ac:dyDescent="0.3">
      <c r="A406">
        <v>2006</v>
      </c>
      <c r="B406" t="str">
        <f>_xlfn.CONCAT(otazka5_2[[#This Row],[year_previous]],otazka5_2[[#This Row],[region_in_world]])</f>
        <v>2006Eastern Africa</v>
      </c>
      <c r="C406">
        <v>176165657201.73044</v>
      </c>
      <c r="D406">
        <v>290854365</v>
      </c>
      <c r="E406" t="s">
        <v>77</v>
      </c>
    </row>
    <row r="407" spans="1:5" x14ac:dyDescent="0.3">
      <c r="A407">
        <v>2007</v>
      </c>
      <c r="B407" t="str">
        <f>_xlfn.CONCAT(otazka5_2[[#This Row],[year_previous]],otazka5_2[[#This Row],[region_in_world]])</f>
        <v>2007Eastern Africa</v>
      </c>
      <c r="C407">
        <v>197211197639.7243</v>
      </c>
      <c r="D407">
        <v>307661607</v>
      </c>
      <c r="E407" t="s">
        <v>77</v>
      </c>
    </row>
    <row r="408" spans="1:5" x14ac:dyDescent="0.3">
      <c r="A408">
        <v>2008</v>
      </c>
      <c r="B408" t="str">
        <f>_xlfn.CONCAT(otazka5_2[[#This Row],[year_previous]],otazka5_2[[#This Row],[region_in_world]])</f>
        <v>2008Eastern Africa</v>
      </c>
      <c r="C408">
        <v>208445183376.60986</v>
      </c>
      <c r="D408">
        <v>316405334</v>
      </c>
      <c r="E408" t="s">
        <v>77</v>
      </c>
    </row>
    <row r="409" spans="1:5" x14ac:dyDescent="0.3">
      <c r="A409">
        <v>2009</v>
      </c>
      <c r="B409" t="str">
        <f>_xlfn.CONCAT(otazka5_2[[#This Row],[year_previous]],otazka5_2[[#This Row],[region_in_world]])</f>
        <v>2009Eastern Africa</v>
      </c>
      <c r="C409">
        <v>226216422104.88049</v>
      </c>
      <c r="D409">
        <v>326235685</v>
      </c>
      <c r="E409" t="s">
        <v>77</v>
      </c>
    </row>
    <row r="410" spans="1:5" x14ac:dyDescent="0.3">
      <c r="A410">
        <v>2010</v>
      </c>
      <c r="B410" t="str">
        <f>_xlfn.CONCAT(otazka5_2[[#This Row],[year_previous]],otazka5_2[[#This Row],[region_in_world]])</f>
        <v>2010Eastern Africa</v>
      </c>
      <c r="C410">
        <v>240534778933.04272</v>
      </c>
      <c r="D410">
        <v>334622426</v>
      </c>
      <c r="E410" t="s">
        <v>77</v>
      </c>
    </row>
    <row r="411" spans="1:5" x14ac:dyDescent="0.3">
      <c r="A411">
        <v>2011</v>
      </c>
      <c r="B411" t="str">
        <f>_xlfn.CONCAT(otazka5_2[[#This Row],[year_previous]],otazka5_2[[#This Row],[region_in_world]])</f>
        <v>2011Eastern Africa</v>
      </c>
      <c r="C411">
        <v>246169773719.97827</v>
      </c>
      <c r="D411">
        <v>340845163</v>
      </c>
      <c r="E411" t="s">
        <v>77</v>
      </c>
    </row>
    <row r="412" spans="1:5" x14ac:dyDescent="0.3">
      <c r="A412">
        <v>2012</v>
      </c>
      <c r="B412" t="str">
        <f>_xlfn.CONCAT(otazka5_2[[#This Row],[year_previous]],otazka5_2[[#This Row],[region_in_world]])</f>
        <v>2012Eastern Africa</v>
      </c>
      <c r="C412">
        <v>261034233813.29004</v>
      </c>
      <c r="D412">
        <v>350518640</v>
      </c>
      <c r="E412" t="s">
        <v>77</v>
      </c>
    </row>
    <row r="413" spans="1:5" x14ac:dyDescent="0.3">
      <c r="A413">
        <v>2013</v>
      </c>
      <c r="B413" t="str">
        <f>_xlfn.CONCAT(otazka5_2[[#This Row],[year_previous]],otazka5_2[[#This Row],[region_in_world]])</f>
        <v>2013Eastern Africa</v>
      </c>
      <c r="C413">
        <v>276515907344.2691</v>
      </c>
      <c r="D413">
        <v>360413057</v>
      </c>
      <c r="E413" t="s">
        <v>77</v>
      </c>
    </row>
    <row r="414" spans="1:5" x14ac:dyDescent="0.3">
      <c r="A414">
        <v>2014</v>
      </c>
      <c r="B414" t="str">
        <f>_xlfn.CONCAT(otazka5_2[[#This Row],[year_previous]],otazka5_2[[#This Row],[region_in_world]])</f>
        <v>2014Eastern Africa</v>
      </c>
      <c r="C414">
        <v>290910014830.54059</v>
      </c>
      <c r="D414">
        <v>370515491</v>
      </c>
      <c r="E414" t="s">
        <v>77</v>
      </c>
    </row>
    <row r="415" spans="1:5" x14ac:dyDescent="0.3">
      <c r="A415">
        <v>2015</v>
      </c>
      <c r="B415" t="str">
        <f>_xlfn.CONCAT(otazka5_2[[#This Row],[year_previous]],otazka5_2[[#This Row],[region_in_world]])</f>
        <v>2015Eastern Africa</v>
      </c>
      <c r="C415">
        <v>298824229357.24237</v>
      </c>
      <c r="D415">
        <v>369987314</v>
      </c>
      <c r="E415" t="s">
        <v>77</v>
      </c>
    </row>
    <row r="416" spans="1:5" x14ac:dyDescent="0.3">
      <c r="A416">
        <v>2016</v>
      </c>
      <c r="B416" t="str">
        <f>_xlfn.CONCAT(otazka5_2[[#This Row],[year_previous]],otazka5_2[[#This Row],[region_in_world]])</f>
        <v>2016Eastern Africa</v>
      </c>
      <c r="C416">
        <v>315254055967.1051</v>
      </c>
      <c r="D416">
        <v>380410239</v>
      </c>
      <c r="E416" t="s">
        <v>77</v>
      </c>
    </row>
    <row r="417" spans="1:5" x14ac:dyDescent="0.3">
      <c r="A417">
        <v>2017</v>
      </c>
      <c r="B417" t="str">
        <f>_xlfn.CONCAT(otazka5_2[[#This Row],[year_previous]],otazka5_2[[#This Row],[region_in_world]])</f>
        <v>2017Eastern Africa</v>
      </c>
      <c r="C417">
        <v>332459751271.14276</v>
      </c>
      <c r="D417">
        <v>391023254</v>
      </c>
      <c r="E417" t="s">
        <v>77</v>
      </c>
    </row>
    <row r="418" spans="1:5" x14ac:dyDescent="0.3">
      <c r="A418">
        <v>2018</v>
      </c>
      <c r="B418" t="str">
        <f>_xlfn.CONCAT(otazka5_2[[#This Row],[year_previous]],otazka5_2[[#This Row],[region_in_world]])</f>
        <v>2018Eastern Africa</v>
      </c>
      <c r="C418">
        <v>348625474979.87793</v>
      </c>
      <c r="D418">
        <v>401770089</v>
      </c>
      <c r="E418" t="s">
        <v>77</v>
      </c>
    </row>
    <row r="419" spans="1:5" x14ac:dyDescent="0.3">
      <c r="A419">
        <v>2019</v>
      </c>
      <c r="B419" t="str">
        <f>_xlfn.CONCAT(otazka5_2[[#This Row],[year_previous]],otazka5_2[[#This Row],[region_in_world]])</f>
        <v>2019Eastern Africa</v>
      </c>
      <c r="C419">
        <v>349365071974.64154</v>
      </c>
      <c r="D419">
        <v>412610175</v>
      </c>
      <c r="E419" t="s">
        <v>77</v>
      </c>
    </row>
    <row r="420" spans="1:5" x14ac:dyDescent="0.3">
      <c r="A420">
        <v>1959</v>
      </c>
      <c r="B420" t="str">
        <f>_xlfn.CONCAT(otazka5_2[[#This Row],[year_previous]],otazka5_2[[#This Row],[region_in_world]])</f>
        <v>1959Eastern Asia</v>
      </c>
      <c r="C420">
        <v>947574672268.33435</v>
      </c>
      <c r="D420">
        <v>785298374</v>
      </c>
      <c r="E420" t="s">
        <v>78</v>
      </c>
    </row>
    <row r="421" spans="1:5" x14ac:dyDescent="0.3">
      <c r="A421">
        <v>1960</v>
      </c>
      <c r="B421" t="str">
        <f>_xlfn.CONCAT(otazka5_2[[#This Row],[year_previous]],otazka5_2[[#This Row],[region_in_world]])</f>
        <v>1960Eastern Asia</v>
      </c>
      <c r="C421">
        <v>1020875108586.365</v>
      </c>
      <c r="D421">
        <v>783318773</v>
      </c>
      <c r="E421" t="s">
        <v>78</v>
      </c>
    </row>
    <row r="422" spans="1:5" x14ac:dyDescent="0.3">
      <c r="A422">
        <v>1961</v>
      </c>
      <c r="B422" t="str">
        <f>_xlfn.CONCAT(otazka5_2[[#This Row],[year_previous]],otazka5_2[[#This Row],[region_in_world]])</f>
        <v>1961Eastern Asia</v>
      </c>
      <c r="C422">
        <v>1097657600558.603</v>
      </c>
      <c r="D422">
        <v>790521230</v>
      </c>
      <c r="E422" t="s">
        <v>78</v>
      </c>
    </row>
    <row r="423" spans="1:5" x14ac:dyDescent="0.3">
      <c r="A423">
        <v>1962</v>
      </c>
      <c r="B423" t="str">
        <f>_xlfn.CONCAT(otazka5_2[[#This Row],[year_previous]],otazka5_2[[#This Row],[region_in_world]])</f>
        <v>1962Eastern Asia</v>
      </c>
      <c r="C423">
        <v>1193309163634.2959</v>
      </c>
      <c r="D423">
        <v>808917647</v>
      </c>
      <c r="E423" t="s">
        <v>78</v>
      </c>
    </row>
    <row r="424" spans="1:5" x14ac:dyDescent="0.3">
      <c r="A424">
        <v>1963</v>
      </c>
      <c r="B424" t="str">
        <f>_xlfn.CONCAT(otazka5_2[[#This Row],[year_previous]],otazka5_2[[#This Row],[region_in_world]])</f>
        <v>1963Eastern Asia</v>
      </c>
      <c r="C424">
        <v>1337901974689.0759</v>
      </c>
      <c r="D424">
        <v>826746755</v>
      </c>
      <c r="E424" t="s">
        <v>78</v>
      </c>
    </row>
    <row r="425" spans="1:5" x14ac:dyDescent="0.3">
      <c r="A425">
        <v>1964</v>
      </c>
      <c r="B425" t="str">
        <f>_xlfn.CONCAT(otazka5_2[[#This Row],[year_previous]],otazka5_2[[#This Row],[region_in_world]])</f>
        <v>1964Eastern Asia</v>
      </c>
      <c r="C425">
        <v>1430343223665.2651</v>
      </c>
      <c r="D425">
        <v>845439574</v>
      </c>
      <c r="E425" t="s">
        <v>78</v>
      </c>
    </row>
    <row r="426" spans="1:5" x14ac:dyDescent="0.3">
      <c r="A426">
        <v>1965</v>
      </c>
      <c r="B426" t="str">
        <f>_xlfn.CONCAT(otazka5_2[[#This Row],[year_previous]],otazka5_2[[#This Row],[region_in_world]])</f>
        <v>1965Eastern Asia</v>
      </c>
      <c r="C426">
        <v>1581415491468.7544</v>
      </c>
      <c r="D426">
        <v>867316471</v>
      </c>
      <c r="E426" t="s">
        <v>78</v>
      </c>
    </row>
    <row r="427" spans="1:5" x14ac:dyDescent="0.3">
      <c r="A427">
        <v>1966</v>
      </c>
      <c r="B427" t="str">
        <f>_xlfn.CONCAT(otazka5_2[[#This Row],[year_previous]],otazka5_2[[#This Row],[region_in_world]])</f>
        <v>1966Eastern Asia</v>
      </c>
      <c r="C427">
        <v>1729226934927.5686</v>
      </c>
      <c r="D427">
        <v>888282783</v>
      </c>
      <c r="E427" t="s">
        <v>78</v>
      </c>
    </row>
    <row r="428" spans="1:5" x14ac:dyDescent="0.3">
      <c r="A428">
        <v>1967</v>
      </c>
      <c r="B428" t="str">
        <f>_xlfn.CONCAT(otazka5_2[[#This Row],[year_previous]],otazka5_2[[#This Row],[region_in_world]])</f>
        <v>1967Eastern Asia</v>
      </c>
      <c r="C428">
        <v>1926641305220.6958</v>
      </c>
      <c r="D428">
        <v>910162002</v>
      </c>
      <c r="E428" t="s">
        <v>78</v>
      </c>
    </row>
    <row r="429" spans="1:5" x14ac:dyDescent="0.3">
      <c r="A429">
        <v>1968</v>
      </c>
      <c r="B429" t="str">
        <f>_xlfn.CONCAT(otazka5_2[[#This Row],[year_previous]],otazka5_2[[#This Row],[region_in_world]])</f>
        <v>1968Eastern Asia</v>
      </c>
      <c r="C429">
        <v>2173767952196.4395</v>
      </c>
      <c r="D429">
        <v>933652166</v>
      </c>
      <c r="E429" t="s">
        <v>78</v>
      </c>
    </row>
    <row r="430" spans="1:5" x14ac:dyDescent="0.3">
      <c r="A430">
        <v>1969</v>
      </c>
      <c r="B430" t="str">
        <f>_xlfn.CONCAT(otazka5_2[[#This Row],[year_previous]],otazka5_2[[#This Row],[region_in_world]])</f>
        <v>1969Eastern Asia</v>
      </c>
      <c r="C430">
        <v>2218991621482.3438</v>
      </c>
      <c r="D430">
        <v>957917827</v>
      </c>
      <c r="E430" t="s">
        <v>78</v>
      </c>
    </row>
    <row r="431" spans="1:5" x14ac:dyDescent="0.3">
      <c r="A431">
        <v>1970</v>
      </c>
      <c r="B431" t="str">
        <f>_xlfn.CONCAT(otazka5_2[[#This Row],[year_previous]],otazka5_2[[#This Row],[region_in_world]])</f>
        <v>1970Eastern Asia</v>
      </c>
      <c r="C431">
        <v>2331652753641.1104</v>
      </c>
      <c r="D431">
        <v>983730004</v>
      </c>
      <c r="E431" t="s">
        <v>78</v>
      </c>
    </row>
    <row r="432" spans="1:5" x14ac:dyDescent="0.3">
      <c r="A432">
        <v>1971</v>
      </c>
      <c r="B432" t="str">
        <f>_xlfn.CONCAT(otazka5_2[[#This Row],[year_previous]],otazka5_2[[#This Row],[region_in_world]])</f>
        <v>1971Eastern Asia</v>
      </c>
      <c r="C432">
        <v>2518385876542.0522</v>
      </c>
      <c r="D432">
        <v>1006847006</v>
      </c>
      <c r="E432" t="s">
        <v>78</v>
      </c>
    </row>
    <row r="433" spans="1:5" x14ac:dyDescent="0.3">
      <c r="A433">
        <v>1972</v>
      </c>
      <c r="B433" t="str">
        <f>_xlfn.CONCAT(otazka5_2[[#This Row],[year_previous]],otazka5_2[[#This Row],[region_in_world]])</f>
        <v>1972Eastern Asia</v>
      </c>
      <c r="C433">
        <v>2725972952056.3076</v>
      </c>
      <c r="D433">
        <v>1028991749</v>
      </c>
      <c r="E433" t="s">
        <v>78</v>
      </c>
    </row>
    <row r="434" spans="1:5" x14ac:dyDescent="0.3">
      <c r="A434">
        <v>1973</v>
      </c>
      <c r="B434" t="str">
        <f>_xlfn.CONCAT(otazka5_2[[#This Row],[year_previous]],otazka5_2[[#This Row],[region_in_world]])</f>
        <v>1973Eastern Asia</v>
      </c>
      <c r="C434">
        <v>2710058255186.6753</v>
      </c>
      <c r="D434">
        <v>1049582066</v>
      </c>
      <c r="E434" t="s">
        <v>78</v>
      </c>
    </row>
    <row r="435" spans="1:5" x14ac:dyDescent="0.3">
      <c r="A435">
        <v>1974</v>
      </c>
      <c r="B435" t="str">
        <f>_xlfn.CONCAT(otazka5_2[[#This Row],[year_previous]],otazka5_2[[#This Row],[region_in_world]])</f>
        <v>1974Eastern Asia</v>
      </c>
      <c r="C435">
        <v>2810018538683.8867</v>
      </c>
      <c r="D435">
        <v>1067710325</v>
      </c>
      <c r="E435" t="s">
        <v>78</v>
      </c>
    </row>
    <row r="436" spans="1:5" x14ac:dyDescent="0.3">
      <c r="A436">
        <v>1975</v>
      </c>
      <c r="B436" t="str">
        <f>_xlfn.CONCAT(otazka5_2[[#This Row],[year_previous]],otazka5_2[[#This Row],[region_in_world]])</f>
        <v>1975Eastern Asia</v>
      </c>
      <c r="C436">
        <v>2920337687718.7202</v>
      </c>
      <c r="D436">
        <v>1083826523</v>
      </c>
      <c r="E436" t="s">
        <v>78</v>
      </c>
    </row>
    <row r="437" spans="1:5" x14ac:dyDescent="0.3">
      <c r="A437">
        <v>1976</v>
      </c>
      <c r="B437" t="str">
        <f>_xlfn.CONCAT(otazka5_2[[#This Row],[year_previous]],otazka5_2[[#This Row],[region_in_world]])</f>
        <v>1976Eastern Asia</v>
      </c>
      <c r="C437">
        <v>3067394071163.4185</v>
      </c>
      <c r="D437">
        <v>1098322495</v>
      </c>
      <c r="E437" t="s">
        <v>78</v>
      </c>
    </row>
    <row r="438" spans="1:5" x14ac:dyDescent="0.3">
      <c r="A438">
        <v>1977</v>
      </c>
      <c r="B438" t="str">
        <f>_xlfn.CONCAT(otazka5_2[[#This Row],[year_previous]],otazka5_2[[#This Row],[region_in_world]])</f>
        <v>1977Eastern Asia</v>
      </c>
      <c r="C438">
        <v>3253013321797.6016</v>
      </c>
      <c r="D438">
        <v>1112714685</v>
      </c>
      <c r="E438" t="s">
        <v>78</v>
      </c>
    </row>
    <row r="439" spans="1:5" x14ac:dyDescent="0.3">
      <c r="A439">
        <v>1978</v>
      </c>
      <c r="B439" t="str">
        <f>_xlfn.CONCAT(otazka5_2[[#This Row],[year_previous]],otazka5_2[[#This Row],[region_in_world]])</f>
        <v>1978Eastern Asia</v>
      </c>
      <c r="C439">
        <v>3444465256504.0439</v>
      </c>
      <c r="D439">
        <v>1127358936</v>
      </c>
      <c r="E439" t="s">
        <v>78</v>
      </c>
    </row>
    <row r="440" spans="1:5" x14ac:dyDescent="0.3">
      <c r="A440">
        <v>1979</v>
      </c>
      <c r="B440" t="str">
        <f>_xlfn.CONCAT(otazka5_2[[#This Row],[year_previous]],otazka5_2[[#This Row],[region_in_world]])</f>
        <v>1979Eastern Asia</v>
      </c>
      <c r="C440">
        <v>3554595833275.3296</v>
      </c>
      <c r="D440">
        <v>1141228875</v>
      </c>
      <c r="E440" t="s">
        <v>78</v>
      </c>
    </row>
    <row r="441" spans="1:5" x14ac:dyDescent="0.3">
      <c r="A441">
        <v>1980</v>
      </c>
      <c r="B441" t="str">
        <f>_xlfn.CONCAT(otazka5_2[[#This Row],[year_previous]],otazka5_2[[#This Row],[region_in_world]])</f>
        <v>1980Eastern Asia</v>
      </c>
      <c r="C441">
        <v>3716798840818.5425</v>
      </c>
      <c r="D441">
        <v>1157186123</v>
      </c>
      <c r="E441" t="s">
        <v>78</v>
      </c>
    </row>
    <row r="442" spans="1:5" x14ac:dyDescent="0.3">
      <c r="A442">
        <v>1981</v>
      </c>
      <c r="B442" t="str">
        <f>_xlfn.CONCAT(otazka5_2[[#This Row],[year_previous]],otazka5_2[[#This Row],[region_in_world]])</f>
        <v>1981Eastern Asia</v>
      </c>
      <c r="C442">
        <v>3867814140652.3169</v>
      </c>
      <c r="D442">
        <v>1173478579</v>
      </c>
      <c r="E442" t="s">
        <v>78</v>
      </c>
    </row>
    <row r="443" spans="1:5" x14ac:dyDescent="0.3">
      <c r="A443">
        <v>1982</v>
      </c>
      <c r="B443" t="str">
        <f>_xlfn.CONCAT(otazka5_2[[#This Row],[year_previous]],otazka5_2[[#This Row],[region_in_world]])</f>
        <v>1982Eastern Asia</v>
      </c>
      <c r="C443">
        <v>4049989493777.5649</v>
      </c>
      <c r="D443">
        <v>1189695717</v>
      </c>
      <c r="E443" t="s">
        <v>78</v>
      </c>
    </row>
    <row r="444" spans="1:5" x14ac:dyDescent="0.3">
      <c r="A444">
        <v>1983</v>
      </c>
      <c r="B444" t="str">
        <f>_xlfn.CONCAT(otazka5_2[[#This Row],[year_previous]],otazka5_2[[#This Row],[region_in_world]])</f>
        <v>1983Eastern Asia</v>
      </c>
      <c r="C444">
        <v>4293305392567.249</v>
      </c>
      <c r="D444">
        <v>1204582945</v>
      </c>
      <c r="E444" t="s">
        <v>78</v>
      </c>
    </row>
    <row r="445" spans="1:5" x14ac:dyDescent="0.3">
      <c r="A445">
        <v>1984</v>
      </c>
      <c r="B445" t="str">
        <f>_xlfn.CONCAT(otazka5_2[[#This Row],[year_previous]],otazka5_2[[#This Row],[region_in_world]])</f>
        <v>1984Eastern Asia</v>
      </c>
      <c r="C445">
        <v>4560971712767.0371</v>
      </c>
      <c r="D445">
        <v>1220060833</v>
      </c>
      <c r="E445" t="s">
        <v>78</v>
      </c>
    </row>
    <row r="446" spans="1:5" x14ac:dyDescent="0.3">
      <c r="A446">
        <v>1985</v>
      </c>
      <c r="B446" t="str">
        <f>_xlfn.CONCAT(otazka5_2[[#This Row],[year_previous]],otazka5_2[[#This Row],[region_in_world]])</f>
        <v>1985Eastern Asia</v>
      </c>
      <c r="C446">
        <v>4767829821047.5488</v>
      </c>
      <c r="D446">
        <v>1236986587</v>
      </c>
      <c r="E446" t="s">
        <v>78</v>
      </c>
    </row>
    <row r="447" spans="1:5" x14ac:dyDescent="0.3">
      <c r="A447">
        <v>1986</v>
      </c>
      <c r="B447" t="str">
        <f>_xlfn.CONCAT(otazka5_2[[#This Row],[year_previous]],otazka5_2[[#This Row],[region_in_world]])</f>
        <v>1986Eastern Asia</v>
      </c>
      <c r="C447">
        <v>5062482345023.751</v>
      </c>
      <c r="D447">
        <v>1255339541</v>
      </c>
      <c r="E447" t="s">
        <v>78</v>
      </c>
    </row>
    <row r="448" spans="1:5" x14ac:dyDescent="0.3">
      <c r="A448">
        <v>1987</v>
      </c>
      <c r="B448" t="str">
        <f>_xlfn.CONCAT(otazka5_2[[#This Row],[year_previous]],otazka5_2[[#This Row],[region_in_world]])</f>
        <v>1987Eastern Asia</v>
      </c>
      <c r="C448">
        <v>5452354992793.2891</v>
      </c>
      <c r="D448">
        <v>1273956556</v>
      </c>
      <c r="E448" t="s">
        <v>78</v>
      </c>
    </row>
    <row r="449" spans="1:5" x14ac:dyDescent="0.3">
      <c r="A449">
        <v>1988</v>
      </c>
      <c r="B449" t="str">
        <f>_xlfn.CONCAT(otazka5_2[[#This Row],[year_previous]],otazka5_2[[#This Row],[region_in_world]])</f>
        <v>1988Eastern Asia</v>
      </c>
      <c r="C449">
        <v>5716550331659.4033</v>
      </c>
      <c r="D449">
        <v>1291995243</v>
      </c>
      <c r="E449" t="s">
        <v>78</v>
      </c>
    </row>
    <row r="450" spans="1:5" x14ac:dyDescent="0.3">
      <c r="A450">
        <v>1989</v>
      </c>
      <c r="B450" t="str">
        <f>_xlfn.CONCAT(otazka5_2[[#This Row],[year_previous]],otazka5_2[[#This Row],[region_in_world]])</f>
        <v>1989Eastern Asia</v>
      </c>
      <c r="C450">
        <v>6003634428056.0605</v>
      </c>
      <c r="D450">
        <v>1309420922</v>
      </c>
      <c r="E450" t="s">
        <v>78</v>
      </c>
    </row>
    <row r="451" spans="1:5" x14ac:dyDescent="0.3">
      <c r="A451">
        <v>1990</v>
      </c>
      <c r="B451" t="str">
        <f>_xlfn.CONCAT(otazka5_2[[#This Row],[year_previous]],otazka5_2[[#This Row],[region_in_world]])</f>
        <v>1990Eastern Asia</v>
      </c>
      <c r="C451">
        <v>6285919513567.4229</v>
      </c>
      <c r="D451">
        <v>1326009622</v>
      </c>
      <c r="E451" t="s">
        <v>78</v>
      </c>
    </row>
    <row r="452" spans="1:5" x14ac:dyDescent="0.3">
      <c r="A452">
        <v>1991</v>
      </c>
      <c r="B452" t="str">
        <f>_xlfn.CONCAT(otazka5_2[[#This Row],[year_previous]],otazka5_2[[#This Row],[region_in_world]])</f>
        <v>1991Eastern Asia</v>
      </c>
      <c r="C452">
        <v>6487386234172.5996</v>
      </c>
      <c r="D452">
        <v>1341186957</v>
      </c>
      <c r="E452" t="s">
        <v>78</v>
      </c>
    </row>
    <row r="453" spans="1:5" x14ac:dyDescent="0.3">
      <c r="A453">
        <v>1992</v>
      </c>
      <c r="B453" t="str">
        <f>_xlfn.CONCAT(otazka5_2[[#This Row],[year_previous]],otazka5_2[[#This Row],[region_in_world]])</f>
        <v>1992Eastern Asia</v>
      </c>
      <c r="C453">
        <v>6642045096281.3652</v>
      </c>
      <c r="D453">
        <v>1355627824</v>
      </c>
      <c r="E453" t="s">
        <v>78</v>
      </c>
    </row>
    <row r="454" spans="1:5" x14ac:dyDescent="0.3">
      <c r="A454">
        <v>1993</v>
      </c>
      <c r="B454" t="str">
        <f>_xlfn.CONCAT(otazka5_2[[#This Row],[year_previous]],otazka5_2[[#This Row],[region_in_world]])</f>
        <v>1993Eastern Asia</v>
      </c>
      <c r="C454">
        <v>6893913437282.9199</v>
      </c>
      <c r="D454">
        <v>1369970415</v>
      </c>
      <c r="E454" t="s">
        <v>78</v>
      </c>
    </row>
    <row r="455" spans="1:5" x14ac:dyDescent="0.3">
      <c r="A455">
        <v>1994</v>
      </c>
      <c r="B455" t="str">
        <f>_xlfn.CONCAT(otazka5_2[[#This Row],[year_previous]],otazka5_2[[#This Row],[region_in_world]])</f>
        <v>1994Eastern Asia</v>
      </c>
      <c r="C455">
        <v>7226194656741.3047</v>
      </c>
      <c r="D455">
        <v>1383874108</v>
      </c>
      <c r="E455" t="s">
        <v>78</v>
      </c>
    </row>
    <row r="456" spans="1:5" x14ac:dyDescent="0.3">
      <c r="A456">
        <v>1995</v>
      </c>
      <c r="B456" t="str">
        <f>_xlfn.CONCAT(otazka5_2[[#This Row],[year_previous]],otazka5_2[[#This Row],[region_in_world]])</f>
        <v>1995Eastern Asia</v>
      </c>
      <c r="C456">
        <v>7578700301753.5781</v>
      </c>
      <c r="D456">
        <v>1397583752</v>
      </c>
      <c r="E456" t="s">
        <v>78</v>
      </c>
    </row>
    <row r="457" spans="1:5" x14ac:dyDescent="0.3">
      <c r="A457">
        <v>1996</v>
      </c>
      <c r="B457" t="str">
        <f>_xlfn.CONCAT(otazka5_2[[#This Row],[year_previous]],otazka5_2[[#This Row],[region_in_world]])</f>
        <v>1996Eastern Asia</v>
      </c>
      <c r="C457">
        <v>7828532174409.4277</v>
      </c>
      <c r="D457">
        <v>1410910624</v>
      </c>
      <c r="E457" t="s">
        <v>78</v>
      </c>
    </row>
    <row r="458" spans="1:5" x14ac:dyDescent="0.3">
      <c r="A458">
        <v>1997</v>
      </c>
      <c r="B458" t="str">
        <f>_xlfn.CONCAT(otazka5_2[[#This Row],[year_previous]],otazka5_2[[#This Row],[region_in_world]])</f>
        <v>1997Eastern Asia</v>
      </c>
      <c r="C458">
        <v>7867224032388.0928</v>
      </c>
      <c r="D458">
        <v>1423520870</v>
      </c>
      <c r="E458" t="s">
        <v>78</v>
      </c>
    </row>
    <row r="459" spans="1:5" x14ac:dyDescent="0.3">
      <c r="A459">
        <v>1998</v>
      </c>
      <c r="B459" t="str">
        <f>_xlfn.CONCAT(otazka5_2[[#This Row],[year_previous]],otazka5_2[[#This Row],[region_in_world]])</f>
        <v>1998Eastern Asia</v>
      </c>
      <c r="C459">
        <v>8072444262160.8799</v>
      </c>
      <c r="D459">
        <v>1434965405</v>
      </c>
      <c r="E459" t="s">
        <v>78</v>
      </c>
    </row>
    <row r="460" spans="1:5" x14ac:dyDescent="0.3">
      <c r="A460">
        <v>1999</v>
      </c>
      <c r="B460" t="str">
        <f>_xlfn.CONCAT(otazka5_2[[#This Row],[year_previous]],otazka5_2[[#This Row],[region_in_world]])</f>
        <v>1999Eastern Asia</v>
      </c>
      <c r="C460">
        <v>8462949779962.9258</v>
      </c>
      <c r="D460">
        <v>1445558528</v>
      </c>
      <c r="E460" t="s">
        <v>78</v>
      </c>
    </row>
    <row r="461" spans="1:5" x14ac:dyDescent="0.3">
      <c r="A461">
        <v>2000</v>
      </c>
      <c r="B461" t="str">
        <f>_xlfn.CONCAT(otazka5_2[[#This Row],[year_previous]],otazka5_2[[#This Row],[region_in_world]])</f>
        <v>2000Eastern Asia</v>
      </c>
      <c r="C461">
        <v>8706886951412.7188</v>
      </c>
      <c r="D461">
        <v>1455503058</v>
      </c>
      <c r="E461" t="s">
        <v>78</v>
      </c>
    </row>
    <row r="462" spans="1:5" x14ac:dyDescent="0.3">
      <c r="A462">
        <v>2001</v>
      </c>
      <c r="B462" t="str">
        <f>_xlfn.CONCAT(otazka5_2[[#This Row],[year_previous]],otazka5_2[[#This Row],[region_in_world]])</f>
        <v>2001Eastern Asia</v>
      </c>
      <c r="C462">
        <v>8995532631289.5859</v>
      </c>
      <c r="D462">
        <v>1464677097</v>
      </c>
      <c r="E462" t="s">
        <v>78</v>
      </c>
    </row>
    <row r="463" spans="1:5" x14ac:dyDescent="0.3">
      <c r="A463">
        <v>2002</v>
      </c>
      <c r="B463" t="str">
        <f>_xlfn.CONCAT(otazka5_2[[#This Row],[year_previous]],otazka5_2[[#This Row],[region_in_world]])</f>
        <v>2002Eastern Asia</v>
      </c>
      <c r="C463">
        <v>9373462478029.0664</v>
      </c>
      <c r="D463">
        <v>1473209895</v>
      </c>
      <c r="E463" t="s">
        <v>78</v>
      </c>
    </row>
    <row r="464" spans="1:5" x14ac:dyDescent="0.3">
      <c r="A464">
        <v>2003</v>
      </c>
      <c r="B464" t="str">
        <f>_xlfn.CONCAT(otazka5_2[[#This Row],[year_previous]],otazka5_2[[#This Row],[region_in_world]])</f>
        <v>2003Eastern Asia</v>
      </c>
      <c r="C464">
        <v>9845931079675.9004</v>
      </c>
      <c r="D464">
        <v>1481198413</v>
      </c>
      <c r="E464" t="s">
        <v>78</v>
      </c>
    </row>
    <row r="465" spans="1:5" x14ac:dyDescent="0.3">
      <c r="A465">
        <v>2004</v>
      </c>
      <c r="B465" t="str">
        <f>_xlfn.CONCAT(otazka5_2[[#This Row],[year_previous]],otazka5_2[[#This Row],[region_in_world]])</f>
        <v>2004Eastern Asia</v>
      </c>
      <c r="C465">
        <v>10354667495896.879</v>
      </c>
      <c r="D465">
        <v>1489017190</v>
      </c>
      <c r="E465" t="s">
        <v>78</v>
      </c>
    </row>
    <row r="466" spans="1:5" x14ac:dyDescent="0.3">
      <c r="A466">
        <v>2005</v>
      </c>
      <c r="B466" t="str">
        <f>_xlfn.CONCAT(otazka5_2[[#This Row],[year_previous]],otazka5_2[[#This Row],[region_in_world]])</f>
        <v>2005Eastern Asia</v>
      </c>
      <c r="C466">
        <v>10950831487905.391</v>
      </c>
      <c r="D466">
        <v>1496728246</v>
      </c>
      <c r="E466" t="s">
        <v>78</v>
      </c>
    </row>
    <row r="467" spans="1:5" x14ac:dyDescent="0.3">
      <c r="A467">
        <v>2006</v>
      </c>
      <c r="B467" t="str">
        <f>_xlfn.CONCAT(otazka5_2[[#This Row],[year_previous]],otazka5_2[[#This Row],[region_in_world]])</f>
        <v>2006Eastern Asia</v>
      </c>
      <c r="C467">
        <v>11687588226754.254</v>
      </c>
      <c r="D467">
        <v>1504079757</v>
      </c>
      <c r="E467" t="s">
        <v>78</v>
      </c>
    </row>
    <row r="468" spans="1:5" x14ac:dyDescent="0.3">
      <c r="A468">
        <v>2007</v>
      </c>
      <c r="B468" t="str">
        <f>_xlfn.CONCAT(otazka5_2[[#This Row],[year_previous]],otazka5_2[[#This Row],[region_in_world]])</f>
        <v>2007Eastern Asia</v>
      </c>
      <c r="C468">
        <v>12102498368062.705</v>
      </c>
      <c r="D468">
        <v>1511362407</v>
      </c>
      <c r="E468" t="s">
        <v>78</v>
      </c>
    </row>
    <row r="469" spans="1:5" x14ac:dyDescent="0.3">
      <c r="A469">
        <v>2008</v>
      </c>
      <c r="B469" t="str">
        <f>_xlfn.CONCAT(otazka5_2[[#This Row],[year_previous]],otazka5_2[[#This Row],[region_in_world]])</f>
        <v>2008Eastern Asia</v>
      </c>
      <c r="C469">
        <v>12264837402315.59</v>
      </c>
      <c r="D469">
        <v>1518261429</v>
      </c>
      <c r="E469" t="s">
        <v>78</v>
      </c>
    </row>
    <row r="470" spans="1:5" x14ac:dyDescent="0.3">
      <c r="A470">
        <v>2009</v>
      </c>
      <c r="B470" t="str">
        <f>_xlfn.CONCAT(otazka5_2[[#This Row],[year_previous]],otazka5_2[[#This Row],[region_in_world]])</f>
        <v>2009Eastern Asia</v>
      </c>
      <c r="C470">
        <v>13167156133978.742</v>
      </c>
      <c r="D470">
        <v>1525073214</v>
      </c>
      <c r="E470" t="s">
        <v>78</v>
      </c>
    </row>
    <row r="471" spans="1:5" x14ac:dyDescent="0.3">
      <c r="A471">
        <v>2010</v>
      </c>
      <c r="B471" t="str">
        <f>_xlfn.CONCAT(otazka5_2[[#This Row],[year_previous]],otazka5_2[[#This Row],[region_in_world]])</f>
        <v>2010Eastern Asia</v>
      </c>
      <c r="C471">
        <v>13796369614015.555</v>
      </c>
      <c r="D471">
        <v>1531741595</v>
      </c>
      <c r="E471" t="s">
        <v>78</v>
      </c>
    </row>
    <row r="472" spans="1:5" x14ac:dyDescent="0.3">
      <c r="A472">
        <v>2011</v>
      </c>
      <c r="B472" t="str">
        <f>_xlfn.CONCAT(otazka5_2[[#This Row],[year_previous]],otazka5_2[[#This Row],[region_in_world]])</f>
        <v>2011Eastern Asia</v>
      </c>
      <c r="C472">
        <v>14439502397375.066</v>
      </c>
      <c r="D472">
        <v>1538498651</v>
      </c>
      <c r="E472" t="s">
        <v>78</v>
      </c>
    </row>
    <row r="473" spans="1:5" x14ac:dyDescent="0.3">
      <c r="A473">
        <v>2012</v>
      </c>
      <c r="B473" t="str">
        <f>_xlfn.CONCAT(otazka5_2[[#This Row],[year_previous]],otazka5_2[[#This Row],[region_in_world]])</f>
        <v>2012Eastern Asia</v>
      </c>
      <c r="C473">
        <v>15160810043983.289</v>
      </c>
      <c r="D473">
        <v>1545314576</v>
      </c>
      <c r="E473" t="s">
        <v>78</v>
      </c>
    </row>
    <row r="474" spans="1:5" x14ac:dyDescent="0.3">
      <c r="A474">
        <v>2013</v>
      </c>
      <c r="B474" t="str">
        <f>_xlfn.CONCAT(otazka5_2[[#This Row],[year_previous]],otazka5_2[[#This Row],[region_in_world]])</f>
        <v>2013Eastern Asia</v>
      </c>
      <c r="C474">
        <v>15806416108756.65</v>
      </c>
      <c r="D474">
        <v>1552462270</v>
      </c>
      <c r="E474" t="s">
        <v>78</v>
      </c>
    </row>
    <row r="475" spans="1:5" x14ac:dyDescent="0.3">
      <c r="A475">
        <v>2014</v>
      </c>
      <c r="B475" t="str">
        <f>_xlfn.CONCAT(otazka5_2[[#This Row],[year_previous]],otazka5_2[[#This Row],[region_in_world]])</f>
        <v>2014Eastern Asia</v>
      </c>
      <c r="C475">
        <v>16507878458044.883</v>
      </c>
      <c r="D475">
        <v>1559665680</v>
      </c>
      <c r="E475" t="s">
        <v>78</v>
      </c>
    </row>
    <row r="476" spans="1:5" x14ac:dyDescent="0.3">
      <c r="A476">
        <v>2015</v>
      </c>
      <c r="B476" t="str">
        <f>_xlfn.CONCAT(otazka5_2[[#This Row],[year_previous]],otazka5_2[[#This Row],[region_in_world]])</f>
        <v>2015Eastern Asia</v>
      </c>
      <c r="C476">
        <v>17194655856555.834</v>
      </c>
      <c r="D476">
        <v>1567270272</v>
      </c>
      <c r="E476" t="s">
        <v>78</v>
      </c>
    </row>
    <row r="477" spans="1:5" x14ac:dyDescent="0.3">
      <c r="A477">
        <v>2016</v>
      </c>
      <c r="B477" t="str">
        <f>_xlfn.CONCAT(otazka5_2[[#This Row],[year_previous]],otazka5_2[[#This Row],[region_in_world]])</f>
        <v>2016Eastern Asia</v>
      </c>
      <c r="C477">
        <v>18040955369397.824</v>
      </c>
      <c r="D477">
        <v>1575048196</v>
      </c>
      <c r="E477" t="s">
        <v>78</v>
      </c>
    </row>
    <row r="478" spans="1:5" x14ac:dyDescent="0.3">
      <c r="A478">
        <v>2017</v>
      </c>
      <c r="B478" t="str">
        <f>_xlfn.CONCAT(otazka5_2[[#This Row],[year_previous]],otazka5_2[[#This Row],[region_in_world]])</f>
        <v>2017Eastern Asia</v>
      </c>
      <c r="C478">
        <v>18798277249305.727</v>
      </c>
      <c r="D478">
        <v>1581486947</v>
      </c>
      <c r="E478" t="s">
        <v>78</v>
      </c>
    </row>
    <row r="479" spans="1:5" x14ac:dyDescent="0.3">
      <c r="A479">
        <v>2018</v>
      </c>
      <c r="B479" t="str">
        <f>_xlfn.CONCAT(otazka5_2[[#This Row],[year_previous]],otazka5_2[[#This Row],[region_in_world]])</f>
        <v>2018Eastern Asia</v>
      </c>
      <c r="C479">
        <v>19487355507227.344</v>
      </c>
      <c r="D479">
        <v>1586421595</v>
      </c>
      <c r="E479" t="s">
        <v>78</v>
      </c>
    </row>
    <row r="480" spans="1:5" x14ac:dyDescent="0.3">
      <c r="A480">
        <v>2019</v>
      </c>
      <c r="B480" t="str">
        <f>_xlfn.CONCAT(otazka5_2[[#This Row],[year_previous]],otazka5_2[[#This Row],[region_in_world]])</f>
        <v>2019Eastern Asia</v>
      </c>
      <c r="C480">
        <v>13533111216285.201</v>
      </c>
      <c r="D480">
        <v>1464652671</v>
      </c>
      <c r="E480" t="s">
        <v>78</v>
      </c>
    </row>
    <row r="481" spans="1:5" x14ac:dyDescent="0.3">
      <c r="A481">
        <v>1979</v>
      </c>
      <c r="B481" t="str">
        <f>_xlfn.CONCAT(otazka5_2[[#This Row],[year_previous]],otazka5_2[[#This Row],[region_in_world]])</f>
        <v>1979Eastern Europe</v>
      </c>
      <c r="C481">
        <v>32356648110.546101</v>
      </c>
      <c r="D481">
        <v>8861535</v>
      </c>
      <c r="E481" t="s">
        <v>79</v>
      </c>
    </row>
    <row r="482" spans="1:5" x14ac:dyDescent="0.3">
      <c r="A482">
        <v>1980</v>
      </c>
      <c r="B482" t="str">
        <f>_xlfn.CONCAT(otazka5_2[[#This Row],[year_previous]],otazka5_2[[#This Row],[region_in_world]])</f>
        <v>1980Eastern Europe</v>
      </c>
      <c r="C482">
        <v>33942176240.378899</v>
      </c>
      <c r="D482">
        <v>8891117</v>
      </c>
      <c r="E482" t="s">
        <v>79</v>
      </c>
    </row>
    <row r="483" spans="1:5" x14ac:dyDescent="0.3">
      <c r="A483">
        <v>1981</v>
      </c>
      <c r="B483" t="str">
        <f>_xlfn.CONCAT(otazka5_2[[#This Row],[year_previous]],otazka5_2[[#This Row],[region_in_world]])</f>
        <v>1981Eastern Europe</v>
      </c>
      <c r="C483">
        <v>34734578608.127502</v>
      </c>
      <c r="D483">
        <v>8917457</v>
      </c>
      <c r="E483" t="s">
        <v>79</v>
      </c>
    </row>
    <row r="484" spans="1:5" x14ac:dyDescent="0.3">
      <c r="A484">
        <v>1982</v>
      </c>
      <c r="B484" t="str">
        <f>_xlfn.CONCAT(otazka5_2[[#This Row],[year_previous]],otazka5_2[[#This Row],[region_in_world]])</f>
        <v>1982Eastern Europe</v>
      </c>
      <c r="C484">
        <v>35926080911.860603</v>
      </c>
      <c r="D484">
        <v>8939738</v>
      </c>
      <c r="E484" t="s">
        <v>79</v>
      </c>
    </row>
    <row r="485" spans="1:5" x14ac:dyDescent="0.3">
      <c r="A485">
        <v>1983</v>
      </c>
      <c r="B485" t="str">
        <f>_xlfn.CONCAT(otazka5_2[[#This Row],[year_previous]],otazka5_2[[#This Row],[region_in_world]])</f>
        <v>1983Eastern Europe</v>
      </c>
      <c r="C485">
        <v>37146289995.907799</v>
      </c>
      <c r="D485">
        <v>8960679</v>
      </c>
      <c r="E485" t="s">
        <v>79</v>
      </c>
    </row>
    <row r="486" spans="1:5" x14ac:dyDescent="0.3">
      <c r="A486">
        <v>1984</v>
      </c>
      <c r="B486" t="str">
        <f>_xlfn.CONCAT(otazka5_2[[#This Row],[year_previous]],otazka5_2[[#This Row],[region_in_world]])</f>
        <v>1984Eastern Europe</v>
      </c>
      <c r="C486">
        <v>38143088675.046501</v>
      </c>
      <c r="D486">
        <v>8960547</v>
      </c>
      <c r="E486" t="s">
        <v>79</v>
      </c>
    </row>
    <row r="487" spans="1:5" x14ac:dyDescent="0.3">
      <c r="A487">
        <v>1985</v>
      </c>
      <c r="B487" t="str">
        <f>_xlfn.CONCAT(otazka5_2[[#This Row],[year_previous]],otazka5_2[[#This Row],[region_in_world]])</f>
        <v>1985Eastern Europe</v>
      </c>
      <c r="C487">
        <v>39747998038.655403</v>
      </c>
      <c r="D487">
        <v>8958171</v>
      </c>
      <c r="E487" t="s">
        <v>79</v>
      </c>
    </row>
    <row r="488" spans="1:5" x14ac:dyDescent="0.3">
      <c r="A488">
        <v>1986</v>
      </c>
      <c r="B488" t="str">
        <f>_xlfn.CONCAT(otazka5_2[[#This Row],[year_previous]],otazka5_2[[#This Row],[region_in_world]])</f>
        <v>1986Eastern Europe</v>
      </c>
      <c r="C488">
        <v>248382303340.60739</v>
      </c>
      <c r="D488">
        <v>60264359</v>
      </c>
      <c r="E488" t="s">
        <v>79</v>
      </c>
    </row>
    <row r="489" spans="1:5" x14ac:dyDescent="0.3">
      <c r="A489">
        <v>1987</v>
      </c>
      <c r="B489" t="str">
        <f>_xlfn.CONCAT(otazka5_2[[#This Row],[year_previous]],otazka5_2[[#This Row],[region_in_world]])</f>
        <v>1987Eastern Europe</v>
      </c>
      <c r="C489">
        <v>258288748242.83099</v>
      </c>
      <c r="D489">
        <v>60502446</v>
      </c>
      <c r="E489" t="s">
        <v>79</v>
      </c>
    </row>
    <row r="490" spans="1:5" x14ac:dyDescent="0.3">
      <c r="A490">
        <v>1988</v>
      </c>
      <c r="B490" t="str">
        <f>_xlfn.CONCAT(otazka5_2[[#This Row],[year_previous]],otazka5_2[[#This Row],[region_in_world]])</f>
        <v>1988Eastern Europe</v>
      </c>
      <c r="C490">
        <v>1724928894063.5667</v>
      </c>
      <c r="D490">
        <v>208370972</v>
      </c>
      <c r="E490" t="s">
        <v>79</v>
      </c>
    </row>
    <row r="491" spans="1:5" x14ac:dyDescent="0.3">
      <c r="A491">
        <v>1989</v>
      </c>
      <c r="B491" t="str">
        <f>_xlfn.CONCAT(otazka5_2[[#This Row],[year_previous]],otazka5_2[[#This Row],[region_in_world]])</f>
        <v>1989Eastern Europe</v>
      </c>
      <c r="C491">
        <v>2191486932937.218</v>
      </c>
      <c r="D491">
        <v>290414068</v>
      </c>
      <c r="E491" t="s">
        <v>79</v>
      </c>
    </row>
    <row r="492" spans="1:5" x14ac:dyDescent="0.3">
      <c r="A492">
        <v>1990</v>
      </c>
      <c r="B492" t="str">
        <f>_xlfn.CONCAT(otazka5_2[[#This Row],[year_previous]],otazka5_2[[#This Row],[region_in_world]])</f>
        <v>1990Eastern Europe</v>
      </c>
      <c r="C492">
        <v>2141959630663.2859</v>
      </c>
      <c r="D492">
        <v>301150409</v>
      </c>
      <c r="E492" t="s">
        <v>79</v>
      </c>
    </row>
    <row r="493" spans="1:5" x14ac:dyDescent="0.3">
      <c r="A493">
        <v>1991</v>
      </c>
      <c r="B493" t="str">
        <f>_xlfn.CONCAT(otazka5_2[[#This Row],[year_previous]],otazka5_2[[#This Row],[region_in_world]])</f>
        <v>1991Eastern Europe</v>
      </c>
      <c r="C493">
        <v>1955754322649.1182</v>
      </c>
      <c r="D493">
        <v>306596192</v>
      </c>
      <c r="E493" t="s">
        <v>79</v>
      </c>
    </row>
    <row r="494" spans="1:5" x14ac:dyDescent="0.3">
      <c r="A494">
        <v>1992</v>
      </c>
      <c r="B494" t="str">
        <f>_xlfn.CONCAT(otazka5_2[[#This Row],[year_previous]],otazka5_2[[#This Row],[region_in_world]])</f>
        <v>1992Eastern Europe</v>
      </c>
      <c r="C494">
        <v>1839189593528.9194</v>
      </c>
      <c r="D494">
        <v>306586661</v>
      </c>
      <c r="E494" t="s">
        <v>79</v>
      </c>
    </row>
    <row r="495" spans="1:5" x14ac:dyDescent="0.3">
      <c r="A495">
        <v>1993</v>
      </c>
      <c r="B495" t="str">
        <f>_xlfn.CONCAT(otazka5_2[[#This Row],[year_previous]],otazka5_2[[#This Row],[region_in_world]])</f>
        <v>1993Eastern Europe</v>
      </c>
      <c r="C495">
        <v>1696085191003.9233</v>
      </c>
      <c r="D495">
        <v>306296039</v>
      </c>
      <c r="E495" t="s">
        <v>79</v>
      </c>
    </row>
    <row r="496" spans="1:5" x14ac:dyDescent="0.3">
      <c r="A496">
        <v>1994</v>
      </c>
      <c r="B496" t="str">
        <f>_xlfn.CONCAT(otazka5_2[[#This Row],[year_previous]],otazka5_2[[#This Row],[region_in_world]])</f>
        <v>1994Eastern Europe</v>
      </c>
      <c r="C496">
        <v>1683519352835.6016</v>
      </c>
      <c r="D496">
        <v>308738446</v>
      </c>
      <c r="E496" t="s">
        <v>79</v>
      </c>
    </row>
    <row r="497" spans="1:5" x14ac:dyDescent="0.3">
      <c r="A497">
        <v>1995</v>
      </c>
      <c r="B497" t="str">
        <f>_xlfn.CONCAT(otazka5_2[[#This Row],[year_previous]],otazka5_2[[#This Row],[region_in_world]])</f>
        <v>1995Eastern Europe</v>
      </c>
      <c r="C497">
        <v>1671712743628.3506</v>
      </c>
      <c r="D497">
        <v>307930370</v>
      </c>
      <c r="E497" t="s">
        <v>79</v>
      </c>
    </row>
    <row r="498" spans="1:5" x14ac:dyDescent="0.3">
      <c r="A498">
        <v>1996</v>
      </c>
      <c r="B498" t="str">
        <f>_xlfn.CONCAT(otazka5_2[[#This Row],[year_previous]],otazka5_2[[#This Row],[region_in_world]])</f>
        <v>1996Eastern Europe</v>
      </c>
      <c r="C498">
        <v>1694831863489.2732</v>
      </c>
      <c r="D498">
        <v>307056099</v>
      </c>
      <c r="E498" t="s">
        <v>79</v>
      </c>
    </row>
    <row r="499" spans="1:5" x14ac:dyDescent="0.3">
      <c r="A499">
        <v>1997</v>
      </c>
      <c r="B499" t="str">
        <f>_xlfn.CONCAT(otazka5_2[[#This Row],[year_previous]],otazka5_2[[#This Row],[region_in_world]])</f>
        <v>1997Eastern Europe</v>
      </c>
      <c r="C499">
        <v>1667156324907.9199</v>
      </c>
      <c r="D499">
        <v>306197693</v>
      </c>
      <c r="E499" t="s">
        <v>79</v>
      </c>
    </row>
    <row r="500" spans="1:5" x14ac:dyDescent="0.3">
      <c r="A500">
        <v>1998</v>
      </c>
      <c r="B500" t="str">
        <f>_xlfn.CONCAT(otazka5_2[[#This Row],[year_previous]],otazka5_2[[#This Row],[region_in_world]])</f>
        <v>1998Eastern Europe</v>
      </c>
      <c r="C500">
        <v>1735441192747.9131</v>
      </c>
      <c r="D500">
        <v>305105594</v>
      </c>
      <c r="E500" t="s">
        <v>79</v>
      </c>
    </row>
    <row r="501" spans="1:5" x14ac:dyDescent="0.3">
      <c r="A501">
        <v>1999</v>
      </c>
      <c r="B501" t="str">
        <f>_xlfn.CONCAT(otazka5_2[[#This Row],[year_previous]],otazka5_2[[#This Row],[region_in_world]])</f>
        <v>1999Eastern Europe</v>
      </c>
      <c r="C501">
        <v>1858044786232.2532</v>
      </c>
      <c r="D501">
        <v>303403288</v>
      </c>
      <c r="E501" t="s">
        <v>79</v>
      </c>
    </row>
    <row r="502" spans="1:5" x14ac:dyDescent="0.3">
      <c r="A502">
        <v>2000</v>
      </c>
      <c r="B502" t="str">
        <f>_xlfn.CONCAT(otazka5_2[[#This Row],[year_previous]],otazka5_2[[#This Row],[region_in_world]])</f>
        <v>2000Eastern Europe</v>
      </c>
      <c r="C502">
        <v>1938298045992.8987</v>
      </c>
      <c r="D502">
        <v>301656919</v>
      </c>
      <c r="E502" t="s">
        <v>79</v>
      </c>
    </row>
    <row r="503" spans="1:5" x14ac:dyDescent="0.3">
      <c r="A503">
        <v>2001</v>
      </c>
      <c r="B503" t="str">
        <f>_xlfn.CONCAT(otazka5_2[[#This Row],[year_previous]],otazka5_2[[#This Row],[region_in_world]])</f>
        <v>2001Eastern Europe</v>
      </c>
      <c r="C503">
        <v>2017950721972.0574</v>
      </c>
      <c r="D503">
        <v>299815476</v>
      </c>
      <c r="E503" t="s">
        <v>79</v>
      </c>
    </row>
    <row r="504" spans="1:5" x14ac:dyDescent="0.3">
      <c r="A504">
        <v>2002</v>
      </c>
      <c r="B504" t="str">
        <f>_xlfn.CONCAT(otazka5_2[[#This Row],[year_previous]],otazka5_2[[#This Row],[region_in_world]])</f>
        <v>2002Eastern Europe</v>
      </c>
      <c r="C504">
        <v>2136978136866.5215</v>
      </c>
      <c r="D504">
        <v>298411783</v>
      </c>
      <c r="E504" t="s">
        <v>79</v>
      </c>
    </row>
    <row r="505" spans="1:5" x14ac:dyDescent="0.3">
      <c r="A505">
        <v>2003</v>
      </c>
      <c r="B505" t="str">
        <f>_xlfn.CONCAT(otazka5_2[[#This Row],[year_previous]],otazka5_2[[#This Row],[region_in_world]])</f>
        <v>2003Eastern Europe</v>
      </c>
      <c r="C505">
        <v>2285727044245.8955</v>
      </c>
      <c r="D505">
        <v>297171592</v>
      </c>
      <c r="E505" t="s">
        <v>79</v>
      </c>
    </row>
    <row r="506" spans="1:5" x14ac:dyDescent="0.3">
      <c r="A506">
        <v>2004</v>
      </c>
      <c r="B506" t="str">
        <f>_xlfn.CONCAT(otazka5_2[[#This Row],[year_previous]],otazka5_2[[#This Row],[region_in_world]])</f>
        <v>2004Eastern Europe</v>
      </c>
      <c r="C506">
        <v>2413929109075.5088</v>
      </c>
      <c r="D506">
        <v>295991201</v>
      </c>
      <c r="E506" t="s">
        <v>79</v>
      </c>
    </row>
    <row r="507" spans="1:5" x14ac:dyDescent="0.3">
      <c r="A507">
        <v>2005</v>
      </c>
      <c r="B507" t="str">
        <f>_xlfn.CONCAT(otazka5_2[[#This Row],[year_previous]],otazka5_2[[#This Row],[region_in_world]])</f>
        <v>2005Eastern Europe</v>
      </c>
      <c r="C507">
        <v>2594725792756.3892</v>
      </c>
      <c r="D507">
        <v>294941820</v>
      </c>
      <c r="E507" t="s">
        <v>79</v>
      </c>
    </row>
    <row r="508" spans="1:5" x14ac:dyDescent="0.3">
      <c r="A508">
        <v>2006</v>
      </c>
      <c r="B508" t="str">
        <f>_xlfn.CONCAT(otazka5_2[[#This Row],[year_previous]],otazka5_2[[#This Row],[region_in_world]])</f>
        <v>2006Eastern Europe</v>
      </c>
      <c r="C508">
        <v>2789660323098.2114</v>
      </c>
      <c r="D508">
        <v>294026961</v>
      </c>
      <c r="E508" t="s">
        <v>79</v>
      </c>
    </row>
    <row r="509" spans="1:5" x14ac:dyDescent="0.3">
      <c r="A509">
        <v>2007</v>
      </c>
      <c r="B509" t="str">
        <f>_xlfn.CONCAT(otazka5_2[[#This Row],[year_previous]],otazka5_2[[#This Row],[region_in_world]])</f>
        <v>2007Eastern Europe</v>
      </c>
      <c r="C509">
        <v>2925292238244.7725</v>
      </c>
      <c r="D509">
        <v>293354723</v>
      </c>
      <c r="E509" t="s">
        <v>79</v>
      </c>
    </row>
    <row r="510" spans="1:5" x14ac:dyDescent="0.3">
      <c r="A510">
        <v>2008</v>
      </c>
      <c r="B510" t="str">
        <f>_xlfn.CONCAT(otazka5_2[[#This Row],[year_previous]],otazka5_2[[#This Row],[region_in_world]])</f>
        <v>2008Eastern Europe</v>
      </c>
      <c r="C510">
        <v>2755471121035.6753</v>
      </c>
      <c r="D510">
        <v>293026316</v>
      </c>
      <c r="E510" t="s">
        <v>79</v>
      </c>
    </row>
    <row r="511" spans="1:5" x14ac:dyDescent="0.3">
      <c r="A511">
        <v>2009</v>
      </c>
      <c r="B511" t="str">
        <f>_xlfn.CONCAT(otazka5_2[[#This Row],[year_previous]],otazka5_2[[#This Row],[region_in_world]])</f>
        <v>2009Eastern Europe</v>
      </c>
      <c r="C511">
        <v>2853038724669.4102</v>
      </c>
      <c r="D511">
        <v>292623404</v>
      </c>
      <c r="E511" t="s">
        <v>79</v>
      </c>
    </row>
    <row r="512" spans="1:5" x14ac:dyDescent="0.3">
      <c r="A512">
        <v>2010</v>
      </c>
      <c r="B512" t="str">
        <f>_xlfn.CONCAT(otazka5_2[[#This Row],[year_previous]],otazka5_2[[#This Row],[region_in_world]])</f>
        <v>2010Eastern Europe</v>
      </c>
      <c r="C512">
        <v>2965522678453.7246</v>
      </c>
      <c r="D512">
        <v>292425309</v>
      </c>
      <c r="E512" t="s">
        <v>79</v>
      </c>
    </row>
    <row r="513" spans="1:5" x14ac:dyDescent="0.3">
      <c r="A513">
        <v>2011</v>
      </c>
      <c r="B513" t="str">
        <f>_xlfn.CONCAT(otazka5_2[[#This Row],[year_previous]],otazka5_2[[#This Row],[region_in_world]])</f>
        <v>2011Eastern Europe</v>
      </c>
      <c r="C513">
        <v>3039380472462.2607</v>
      </c>
      <c r="D513">
        <v>292384829</v>
      </c>
      <c r="E513" t="s">
        <v>79</v>
      </c>
    </row>
    <row r="514" spans="1:5" x14ac:dyDescent="0.3">
      <c r="A514">
        <v>2012</v>
      </c>
      <c r="B514" t="str">
        <f>_xlfn.CONCAT(otazka5_2[[#This Row],[year_previous]],otazka5_2[[#This Row],[region_in_world]])</f>
        <v>2012Eastern Europe</v>
      </c>
      <c r="C514">
        <v>3085090280420.1597</v>
      </c>
      <c r="D514">
        <v>292431083</v>
      </c>
      <c r="E514" t="s">
        <v>79</v>
      </c>
    </row>
    <row r="515" spans="1:5" x14ac:dyDescent="0.3">
      <c r="A515">
        <v>2013</v>
      </c>
      <c r="B515" t="str">
        <f>_xlfn.CONCAT(otazka5_2[[#This Row],[year_previous]],otazka5_2[[#This Row],[region_in_world]])</f>
        <v>2013Eastern Europe</v>
      </c>
      <c r="C515">
        <v>3127396532530.2813</v>
      </c>
      <c r="D515">
        <v>292378399</v>
      </c>
      <c r="E515" t="s">
        <v>79</v>
      </c>
    </row>
    <row r="516" spans="1:5" x14ac:dyDescent="0.3">
      <c r="A516">
        <v>2014</v>
      </c>
      <c r="B516" t="str">
        <f>_xlfn.CONCAT(otazka5_2[[#This Row],[year_previous]],otazka5_2[[#This Row],[region_in_world]])</f>
        <v>2014Eastern Europe</v>
      </c>
      <c r="C516">
        <v>3130246983758.0542</v>
      </c>
      <c r="D516">
        <v>292367959</v>
      </c>
      <c r="E516" t="s">
        <v>79</v>
      </c>
    </row>
    <row r="517" spans="1:5" x14ac:dyDescent="0.3">
      <c r="A517">
        <v>2015</v>
      </c>
      <c r="B517" t="str">
        <f>_xlfn.CONCAT(otazka5_2[[#This Row],[year_previous]],otazka5_2[[#This Row],[region_in_world]])</f>
        <v>2015Eastern Europe</v>
      </c>
      <c r="C517">
        <v>3174641498655.873</v>
      </c>
      <c r="D517">
        <v>292262103</v>
      </c>
      <c r="E517" t="s">
        <v>79</v>
      </c>
    </row>
    <row r="518" spans="1:5" x14ac:dyDescent="0.3">
      <c r="A518">
        <v>2016</v>
      </c>
      <c r="B518" t="str">
        <f>_xlfn.CONCAT(otazka5_2[[#This Row],[year_previous]],otazka5_2[[#This Row],[region_in_world]])</f>
        <v>2016Eastern Europe</v>
      </c>
      <c r="C518">
        <v>3275967474750.3218</v>
      </c>
      <c r="D518">
        <v>292042420</v>
      </c>
      <c r="E518" t="s">
        <v>79</v>
      </c>
    </row>
    <row r="519" spans="1:5" x14ac:dyDescent="0.3">
      <c r="A519">
        <v>2017</v>
      </c>
      <c r="B519" t="str">
        <f>_xlfn.CONCAT(otazka5_2[[#This Row],[year_previous]],otazka5_2[[#This Row],[region_in_world]])</f>
        <v>2017Eastern Europe</v>
      </c>
      <c r="C519">
        <v>3393978462576.1978</v>
      </c>
      <c r="D519">
        <v>291618110</v>
      </c>
      <c r="E519" t="s">
        <v>79</v>
      </c>
    </row>
    <row r="520" spans="1:5" x14ac:dyDescent="0.3">
      <c r="A520">
        <v>2018</v>
      </c>
      <c r="B520" t="str">
        <f>_xlfn.CONCAT(otazka5_2[[#This Row],[year_previous]],otazka5_2[[#This Row],[region_in_world]])</f>
        <v>2018Eastern Europe</v>
      </c>
      <c r="C520">
        <v>3491392597559.7944</v>
      </c>
      <c r="D520">
        <v>291083606</v>
      </c>
      <c r="E520" t="s">
        <v>79</v>
      </c>
    </row>
    <row r="521" spans="1:5" x14ac:dyDescent="0.3">
      <c r="A521">
        <v>2019</v>
      </c>
      <c r="B521" t="str">
        <f>_xlfn.CONCAT(otazka5_2[[#This Row],[year_previous]],otazka5_2[[#This Row],[region_in_world]])</f>
        <v>2019Eastern Europe</v>
      </c>
      <c r="C521">
        <v>3374193929108.4229</v>
      </c>
      <c r="D521">
        <v>290327153</v>
      </c>
      <c r="E521" t="s">
        <v>79</v>
      </c>
    </row>
    <row r="522" spans="1:5" x14ac:dyDescent="0.3">
      <c r="A522">
        <v>1959</v>
      </c>
      <c r="B522" t="str">
        <f>_xlfn.CONCAT(otazka5_2[[#This Row],[year_previous]],otazka5_2[[#This Row],[region_in_world]])</f>
        <v>1959Melanesia</v>
      </c>
      <c r="C522">
        <v>2283924563.7498899</v>
      </c>
      <c r="D522">
        <v>2255858</v>
      </c>
      <c r="E522" t="s">
        <v>80</v>
      </c>
    </row>
    <row r="523" spans="1:5" x14ac:dyDescent="0.3">
      <c r="A523">
        <v>1960</v>
      </c>
      <c r="B523" t="str">
        <f>_xlfn.CONCAT(otazka5_2[[#This Row],[year_previous]],otazka5_2[[#This Row],[region_in_world]])</f>
        <v>1960Melanesia</v>
      </c>
      <c r="C523">
        <v>2425096492.6431999</v>
      </c>
      <c r="D523">
        <v>2297052</v>
      </c>
      <c r="E523" t="s">
        <v>80</v>
      </c>
    </row>
    <row r="524" spans="1:5" x14ac:dyDescent="0.3">
      <c r="A524">
        <v>1961</v>
      </c>
      <c r="B524" t="str">
        <f>_xlfn.CONCAT(otazka5_2[[#This Row],[year_previous]],otazka5_2[[#This Row],[region_in_world]])</f>
        <v>1961Melanesia</v>
      </c>
      <c r="C524">
        <v>2579674551.61058</v>
      </c>
      <c r="D524">
        <v>2340349</v>
      </c>
      <c r="E524" t="s">
        <v>80</v>
      </c>
    </row>
    <row r="525" spans="1:5" x14ac:dyDescent="0.3">
      <c r="A525">
        <v>1962</v>
      </c>
      <c r="B525" t="str">
        <f>_xlfn.CONCAT(otazka5_2[[#This Row],[year_previous]],otazka5_2[[#This Row],[region_in_world]])</f>
        <v>1962Melanesia</v>
      </c>
      <c r="C525">
        <v>2684732359.3313999</v>
      </c>
      <c r="D525">
        <v>2385943</v>
      </c>
      <c r="E525" t="s">
        <v>80</v>
      </c>
    </row>
    <row r="526" spans="1:5" x14ac:dyDescent="0.3">
      <c r="A526">
        <v>1963</v>
      </c>
      <c r="B526" t="str">
        <f>_xlfn.CONCAT(otazka5_2[[#This Row],[year_previous]],otazka5_2[[#This Row],[region_in_world]])</f>
        <v>1963Melanesia</v>
      </c>
      <c r="C526">
        <v>2914821480.81042</v>
      </c>
      <c r="D526">
        <v>2434220</v>
      </c>
      <c r="E526" t="s">
        <v>80</v>
      </c>
    </row>
    <row r="527" spans="1:5" x14ac:dyDescent="0.3">
      <c r="A527">
        <v>1964</v>
      </c>
      <c r="B527" t="str">
        <f>_xlfn.CONCAT(otazka5_2[[#This Row],[year_previous]],otazka5_2[[#This Row],[region_in_world]])</f>
        <v>1964Melanesia</v>
      </c>
      <c r="C527">
        <v>3214130501.9545202</v>
      </c>
      <c r="D527">
        <v>2485433</v>
      </c>
      <c r="E527" t="s">
        <v>80</v>
      </c>
    </row>
    <row r="528" spans="1:5" x14ac:dyDescent="0.3">
      <c r="A528">
        <v>1965</v>
      </c>
      <c r="B528" t="str">
        <f>_xlfn.CONCAT(otazka5_2[[#This Row],[year_previous]],otazka5_2[[#This Row],[region_in_world]])</f>
        <v>1965Melanesia</v>
      </c>
      <c r="C528">
        <v>3400992270.6635299</v>
      </c>
      <c r="D528">
        <v>2539683</v>
      </c>
      <c r="E528" t="s">
        <v>80</v>
      </c>
    </row>
    <row r="529" spans="1:5" x14ac:dyDescent="0.3">
      <c r="A529">
        <v>1966</v>
      </c>
      <c r="B529" t="str">
        <f>_xlfn.CONCAT(otazka5_2[[#This Row],[year_previous]],otazka5_2[[#This Row],[region_in_world]])</f>
        <v>1966Melanesia</v>
      </c>
      <c r="C529">
        <v>3539428350.78655</v>
      </c>
      <c r="D529">
        <v>2596820</v>
      </c>
      <c r="E529" t="s">
        <v>80</v>
      </c>
    </row>
    <row r="530" spans="1:5" x14ac:dyDescent="0.3">
      <c r="A530">
        <v>1967</v>
      </c>
      <c r="B530" t="str">
        <f>_xlfn.CONCAT(otazka5_2[[#This Row],[year_previous]],otazka5_2[[#This Row],[region_in_world]])</f>
        <v>1967Melanesia</v>
      </c>
      <c r="C530">
        <v>3693732924.0557499</v>
      </c>
      <c r="D530">
        <v>2656636</v>
      </c>
      <c r="E530" t="s">
        <v>80</v>
      </c>
    </row>
    <row r="531" spans="1:5" x14ac:dyDescent="0.3">
      <c r="A531">
        <v>1968</v>
      </c>
      <c r="B531" t="str">
        <f>_xlfn.CONCAT(otazka5_2[[#This Row],[year_previous]],otazka5_2[[#This Row],[region_in_world]])</f>
        <v>1968Melanesia</v>
      </c>
      <c r="C531">
        <v>3999332364.2049599</v>
      </c>
      <c r="D531">
        <v>2718805</v>
      </c>
      <c r="E531" t="s">
        <v>80</v>
      </c>
    </row>
    <row r="532" spans="1:5" x14ac:dyDescent="0.3">
      <c r="A532">
        <v>1969</v>
      </c>
      <c r="B532" t="str">
        <f>_xlfn.CONCAT(otazka5_2[[#This Row],[year_previous]],otazka5_2[[#This Row],[region_in_world]])</f>
        <v>1969Melanesia</v>
      </c>
      <c r="C532">
        <v>4432972204.6337404</v>
      </c>
      <c r="D532">
        <v>2783132</v>
      </c>
      <c r="E532" t="s">
        <v>80</v>
      </c>
    </row>
    <row r="533" spans="1:5" x14ac:dyDescent="0.3">
      <c r="A533">
        <v>1970</v>
      </c>
      <c r="B533" t="str">
        <f>_xlfn.CONCAT(otazka5_2[[#This Row],[year_previous]],otazka5_2[[#This Row],[region_in_world]])</f>
        <v>1970Melanesia</v>
      </c>
      <c r="C533">
        <v>4712036341.5929899</v>
      </c>
      <c r="D533">
        <v>2849522</v>
      </c>
      <c r="E533" t="s">
        <v>80</v>
      </c>
    </row>
    <row r="534" spans="1:5" x14ac:dyDescent="0.3">
      <c r="A534">
        <v>1971</v>
      </c>
      <c r="B534" t="str">
        <f>_xlfn.CONCAT(otazka5_2[[#This Row],[year_previous]],otazka5_2[[#This Row],[region_in_world]])</f>
        <v>1971Melanesia</v>
      </c>
      <c r="C534">
        <v>4977962627.2863398</v>
      </c>
      <c r="D534">
        <v>2918138</v>
      </c>
      <c r="E534" t="s">
        <v>80</v>
      </c>
    </row>
    <row r="535" spans="1:5" x14ac:dyDescent="0.3">
      <c r="A535">
        <v>1972</v>
      </c>
      <c r="B535" t="str">
        <f>_xlfn.CONCAT(otazka5_2[[#This Row],[year_previous]],otazka5_2[[#This Row],[region_in_world]])</f>
        <v>1972Melanesia</v>
      </c>
      <c r="C535">
        <v>5302986990.4201803</v>
      </c>
      <c r="D535">
        <v>2989201</v>
      </c>
      <c r="E535" t="s">
        <v>80</v>
      </c>
    </row>
    <row r="536" spans="1:5" x14ac:dyDescent="0.3">
      <c r="A536">
        <v>1973</v>
      </c>
      <c r="B536" t="str">
        <f>_xlfn.CONCAT(otazka5_2[[#This Row],[year_previous]],otazka5_2[[#This Row],[region_in_world]])</f>
        <v>1973Melanesia</v>
      </c>
      <c r="C536">
        <v>5441423194.5167398</v>
      </c>
      <c r="D536">
        <v>3063051</v>
      </c>
      <c r="E536" t="s">
        <v>80</v>
      </c>
    </row>
    <row r="537" spans="1:5" x14ac:dyDescent="0.3">
      <c r="A537">
        <v>1974</v>
      </c>
      <c r="B537" t="str">
        <f>_xlfn.CONCAT(otazka5_2[[#This Row],[year_previous]],otazka5_2[[#This Row],[region_in_world]])</f>
        <v>1974Melanesia</v>
      </c>
      <c r="C537">
        <v>5393544973.2213602</v>
      </c>
      <c r="D537">
        <v>3139944</v>
      </c>
      <c r="E537" t="s">
        <v>80</v>
      </c>
    </row>
    <row r="538" spans="1:5" x14ac:dyDescent="0.3">
      <c r="A538">
        <v>1975</v>
      </c>
      <c r="B538" t="str">
        <f>_xlfn.CONCAT(otazka5_2[[#This Row],[year_previous]],otazka5_2[[#This Row],[region_in_world]])</f>
        <v>1975Melanesia</v>
      </c>
      <c r="C538">
        <v>5210787473.5620804</v>
      </c>
      <c r="D538">
        <v>3219825</v>
      </c>
      <c r="E538" t="s">
        <v>80</v>
      </c>
    </row>
    <row r="539" spans="1:5" x14ac:dyDescent="0.3">
      <c r="A539">
        <v>1976</v>
      </c>
      <c r="B539" t="str">
        <f>_xlfn.CONCAT(otazka5_2[[#This Row],[year_previous]],otazka5_2[[#This Row],[region_in_world]])</f>
        <v>1976Melanesia</v>
      </c>
      <c r="C539">
        <v>5254287940.10954</v>
      </c>
      <c r="D539">
        <v>3302636</v>
      </c>
      <c r="E539" t="s">
        <v>80</v>
      </c>
    </row>
    <row r="540" spans="1:5" x14ac:dyDescent="0.3">
      <c r="A540">
        <v>1977</v>
      </c>
      <c r="B540" t="str">
        <f>_xlfn.CONCAT(otazka5_2[[#This Row],[year_previous]],otazka5_2[[#This Row],[region_in_world]])</f>
        <v>1977Melanesia</v>
      </c>
      <c r="C540">
        <v>5703522168.1185198</v>
      </c>
      <c r="D540">
        <v>3388631</v>
      </c>
      <c r="E540" t="s">
        <v>80</v>
      </c>
    </row>
    <row r="541" spans="1:5" x14ac:dyDescent="0.3">
      <c r="A541">
        <v>1978</v>
      </c>
      <c r="B541" t="str">
        <f>_xlfn.CONCAT(otazka5_2[[#This Row],[year_previous]],otazka5_2[[#This Row],[region_in_world]])</f>
        <v>1978Melanesia</v>
      </c>
      <c r="C541">
        <v>6139106210.1702919</v>
      </c>
      <c r="D541">
        <v>3590636</v>
      </c>
      <c r="E541" t="s">
        <v>80</v>
      </c>
    </row>
    <row r="542" spans="1:5" x14ac:dyDescent="0.3">
      <c r="A542">
        <v>1979</v>
      </c>
      <c r="B542" t="str">
        <f>_xlfn.CONCAT(otazka5_2[[#This Row],[year_previous]],otazka5_2[[#This Row],[region_in_world]])</f>
        <v>1979Melanesia</v>
      </c>
      <c r="C542">
        <v>6385855343.1048126</v>
      </c>
      <c r="D542">
        <v>3917357</v>
      </c>
      <c r="E542" t="s">
        <v>80</v>
      </c>
    </row>
    <row r="543" spans="1:5" x14ac:dyDescent="0.3">
      <c r="A543">
        <v>1980</v>
      </c>
      <c r="B543" t="str">
        <f>_xlfn.CONCAT(otazka5_2[[#This Row],[year_previous]],otazka5_2[[#This Row],[region_in_world]])</f>
        <v>1980Melanesia</v>
      </c>
      <c r="C543">
        <v>6375603354.612545</v>
      </c>
      <c r="D543">
        <v>4025071</v>
      </c>
      <c r="E543" t="s">
        <v>80</v>
      </c>
    </row>
    <row r="544" spans="1:5" x14ac:dyDescent="0.3">
      <c r="A544">
        <v>1981</v>
      </c>
      <c r="B544" t="str">
        <f>_xlfn.CONCAT(otazka5_2[[#This Row],[year_previous]],otazka5_2[[#This Row],[region_in_world]])</f>
        <v>1981Melanesia</v>
      </c>
      <c r="C544">
        <v>6394771478.6511211</v>
      </c>
      <c r="D544">
        <v>4136338</v>
      </c>
      <c r="E544" t="s">
        <v>80</v>
      </c>
    </row>
    <row r="545" spans="1:5" x14ac:dyDescent="0.3">
      <c r="A545">
        <v>1982</v>
      </c>
      <c r="B545" t="str">
        <f>_xlfn.CONCAT(otazka5_2[[#This Row],[year_previous]],otazka5_2[[#This Row],[region_in_world]])</f>
        <v>1982Melanesia</v>
      </c>
      <c r="C545">
        <v>6602938117.3338633</v>
      </c>
      <c r="D545">
        <v>4250269</v>
      </c>
      <c r="E545" t="s">
        <v>80</v>
      </c>
    </row>
    <row r="546" spans="1:5" x14ac:dyDescent="0.3">
      <c r="A546">
        <v>1983</v>
      </c>
      <c r="B546" t="str">
        <f>_xlfn.CONCAT(otazka5_2[[#This Row],[year_previous]],otazka5_2[[#This Row],[region_in_world]])</f>
        <v>1983Melanesia</v>
      </c>
      <c r="C546">
        <v>6613680901.2203569</v>
      </c>
      <c r="D546">
        <v>4365699</v>
      </c>
      <c r="E546" t="s">
        <v>80</v>
      </c>
    </row>
    <row r="547" spans="1:5" x14ac:dyDescent="0.3">
      <c r="A547">
        <v>1984</v>
      </c>
      <c r="B547" t="str">
        <f>_xlfn.CONCAT(otazka5_2[[#This Row],[year_previous]],otazka5_2[[#This Row],[region_in_world]])</f>
        <v>1984Melanesia</v>
      </c>
      <c r="C547">
        <v>6837653424.7088833</v>
      </c>
      <c r="D547">
        <v>4481798</v>
      </c>
      <c r="E547" t="s">
        <v>80</v>
      </c>
    </row>
    <row r="548" spans="1:5" x14ac:dyDescent="0.3">
      <c r="A548">
        <v>1985</v>
      </c>
      <c r="B548" t="str">
        <f>_xlfn.CONCAT(otazka5_2[[#This Row],[year_previous]],otazka5_2[[#This Row],[region_in_world]])</f>
        <v>1985Melanesia</v>
      </c>
      <c r="C548">
        <v>7121353038.0619802</v>
      </c>
      <c r="D548">
        <v>4598321</v>
      </c>
      <c r="E548" t="s">
        <v>80</v>
      </c>
    </row>
    <row r="549" spans="1:5" x14ac:dyDescent="0.3">
      <c r="A549">
        <v>1986</v>
      </c>
      <c r="B549" t="str">
        <f>_xlfn.CONCAT(otazka5_2[[#This Row],[year_previous]],otazka5_2[[#This Row],[region_in_world]])</f>
        <v>1986Melanesia</v>
      </c>
      <c r="C549">
        <v>7321482023.3978577</v>
      </c>
      <c r="D549">
        <v>4715521</v>
      </c>
      <c r="E549" t="s">
        <v>80</v>
      </c>
    </row>
    <row r="550" spans="1:5" x14ac:dyDescent="0.3">
      <c r="A550">
        <v>1987</v>
      </c>
      <c r="B550" t="str">
        <f>_xlfn.CONCAT(otazka5_2[[#This Row],[year_previous]],otazka5_2[[#This Row],[region_in_world]])</f>
        <v>1987Melanesia</v>
      </c>
      <c r="C550">
        <v>7511273382.6824722</v>
      </c>
      <c r="D550">
        <v>4833615</v>
      </c>
      <c r="E550" t="s">
        <v>80</v>
      </c>
    </row>
    <row r="551" spans="1:5" x14ac:dyDescent="0.3">
      <c r="A551">
        <v>1988</v>
      </c>
      <c r="B551" t="str">
        <f>_xlfn.CONCAT(otazka5_2[[#This Row],[year_previous]],otazka5_2[[#This Row],[region_in_world]])</f>
        <v>1988Melanesia</v>
      </c>
      <c r="C551">
        <v>7440003700.289341</v>
      </c>
      <c r="D551">
        <v>4953069</v>
      </c>
      <c r="E551" t="s">
        <v>80</v>
      </c>
    </row>
    <row r="552" spans="1:5" x14ac:dyDescent="0.3">
      <c r="A552">
        <v>1989</v>
      </c>
      <c r="B552" t="str">
        <f>_xlfn.CONCAT(otazka5_2[[#This Row],[year_previous]],otazka5_2[[#This Row],[region_in_world]])</f>
        <v>1989Melanesia</v>
      </c>
      <c r="C552">
        <v>7290819918.6420174</v>
      </c>
      <c r="D552">
        <v>5074287</v>
      </c>
      <c r="E552" t="s">
        <v>80</v>
      </c>
    </row>
    <row r="553" spans="1:5" x14ac:dyDescent="0.3">
      <c r="A553">
        <v>1990</v>
      </c>
      <c r="B553" t="str">
        <f>_xlfn.CONCAT(otazka5_2[[#This Row],[year_previous]],otazka5_2[[#This Row],[region_in_world]])</f>
        <v>1990Melanesia</v>
      </c>
      <c r="C553">
        <v>7945384902.34025</v>
      </c>
      <c r="D553">
        <v>5197042</v>
      </c>
      <c r="E553" t="s">
        <v>80</v>
      </c>
    </row>
    <row r="554" spans="1:5" x14ac:dyDescent="0.3">
      <c r="A554">
        <v>1991</v>
      </c>
      <c r="B554" t="str">
        <f>_xlfn.CONCAT(otazka5_2[[#This Row],[year_previous]],otazka5_2[[#This Row],[region_in_world]])</f>
        <v>1991Melanesia</v>
      </c>
      <c r="C554">
        <v>8995275874.4131145</v>
      </c>
      <c r="D554">
        <v>5321396</v>
      </c>
      <c r="E554" t="s">
        <v>80</v>
      </c>
    </row>
    <row r="555" spans="1:5" x14ac:dyDescent="0.3">
      <c r="A555">
        <v>1992</v>
      </c>
      <c r="B555" t="str">
        <f>_xlfn.CONCAT(otazka5_2[[#This Row],[year_previous]],otazka5_2[[#This Row],[region_in_world]])</f>
        <v>1992Melanesia</v>
      </c>
      <c r="C555">
        <v>10480853802.794086</v>
      </c>
      <c r="D555">
        <v>5448297</v>
      </c>
      <c r="E555" t="s">
        <v>80</v>
      </c>
    </row>
    <row r="556" spans="1:5" x14ac:dyDescent="0.3">
      <c r="A556">
        <v>1993</v>
      </c>
      <c r="B556" t="str">
        <f>_xlfn.CONCAT(otazka5_2[[#This Row],[year_previous]],otazka5_2[[#This Row],[region_in_world]])</f>
        <v>1993Melanesia</v>
      </c>
      <c r="C556">
        <v>11129270710.907358</v>
      </c>
      <c r="D556">
        <v>5579065</v>
      </c>
      <c r="E556" t="s">
        <v>80</v>
      </c>
    </row>
    <row r="557" spans="1:5" x14ac:dyDescent="0.3">
      <c r="A557">
        <v>1994</v>
      </c>
      <c r="B557" t="str">
        <f>_xlfn.CONCAT(otazka5_2[[#This Row],[year_previous]],otazka5_2[[#This Row],[region_in_world]])</f>
        <v>1994Melanesia</v>
      </c>
      <c r="C557">
        <v>10865508817.70808</v>
      </c>
      <c r="D557">
        <v>5714500</v>
      </c>
      <c r="E557" t="s">
        <v>80</v>
      </c>
    </row>
    <row r="558" spans="1:5" x14ac:dyDescent="0.3">
      <c r="A558">
        <v>1995</v>
      </c>
      <c r="B558" t="str">
        <f>_xlfn.CONCAT(otazka5_2[[#This Row],[year_previous]],otazka5_2[[#This Row],[region_in_world]])</f>
        <v>1995Melanesia</v>
      </c>
      <c r="C558">
        <v>11638330580.082979</v>
      </c>
      <c r="D558">
        <v>5855496</v>
      </c>
      <c r="E558" t="s">
        <v>80</v>
      </c>
    </row>
    <row r="559" spans="1:5" x14ac:dyDescent="0.3">
      <c r="A559">
        <v>1996</v>
      </c>
      <c r="B559" t="str">
        <f>_xlfn.CONCAT(otazka5_2[[#This Row],[year_previous]],otazka5_2[[#This Row],[region_in_world]])</f>
        <v>1996Melanesia</v>
      </c>
      <c r="C559">
        <v>11246002109.90299</v>
      </c>
      <c r="D559">
        <v>6001548</v>
      </c>
      <c r="E559" t="s">
        <v>80</v>
      </c>
    </row>
    <row r="560" spans="1:5" x14ac:dyDescent="0.3">
      <c r="A560">
        <v>1997</v>
      </c>
      <c r="B560" t="str">
        <f>_xlfn.CONCAT(otazka5_2[[#This Row],[year_previous]],otazka5_2[[#This Row],[region_in_world]])</f>
        <v>1997Melanesia</v>
      </c>
      <c r="C560">
        <v>10881979262.65696</v>
      </c>
      <c r="D560">
        <v>6150456</v>
      </c>
      <c r="E560" t="s">
        <v>80</v>
      </c>
    </row>
    <row r="561" spans="1:5" x14ac:dyDescent="0.3">
      <c r="A561">
        <v>1998</v>
      </c>
      <c r="B561" t="str">
        <f>_xlfn.CONCAT(otazka5_2[[#This Row],[year_previous]],otazka5_2[[#This Row],[region_in_world]])</f>
        <v>1998Melanesia</v>
      </c>
      <c r="C561">
        <v>11059662825.402065</v>
      </c>
      <c r="D561">
        <v>6299017</v>
      </c>
      <c r="E561" t="s">
        <v>80</v>
      </c>
    </row>
    <row r="562" spans="1:5" x14ac:dyDescent="0.3">
      <c r="A562">
        <v>1999</v>
      </c>
      <c r="B562" t="str">
        <f>_xlfn.CONCAT(otazka5_2[[#This Row],[year_previous]],otazka5_2[[#This Row],[region_in_world]])</f>
        <v>1999Melanesia</v>
      </c>
      <c r="C562">
        <v>10741177779.446196</v>
      </c>
      <c r="D562">
        <v>6445219</v>
      </c>
      <c r="E562" t="s">
        <v>80</v>
      </c>
    </row>
    <row r="563" spans="1:5" x14ac:dyDescent="0.3">
      <c r="A563">
        <v>2000</v>
      </c>
      <c r="B563" t="str">
        <f>_xlfn.CONCAT(otazka5_2[[#This Row],[year_previous]],otazka5_2[[#This Row],[region_in_world]])</f>
        <v>2000Melanesia</v>
      </c>
      <c r="C563">
        <v>10663107972.566563</v>
      </c>
      <c r="D563">
        <v>6587785</v>
      </c>
      <c r="E563" t="s">
        <v>80</v>
      </c>
    </row>
    <row r="564" spans="1:5" x14ac:dyDescent="0.3">
      <c r="A564">
        <v>2001</v>
      </c>
      <c r="B564" t="str">
        <f>_xlfn.CONCAT(otazka5_2[[#This Row],[year_previous]],otazka5_2[[#This Row],[region_in_world]])</f>
        <v>2001Melanesia</v>
      </c>
      <c r="C564">
        <v>10605925968.10335</v>
      </c>
      <c r="D564">
        <v>6727982</v>
      </c>
      <c r="E564" t="s">
        <v>80</v>
      </c>
    </row>
    <row r="565" spans="1:5" x14ac:dyDescent="0.3">
      <c r="A565">
        <v>2002</v>
      </c>
      <c r="B565" t="str">
        <f>_xlfn.CONCAT(otazka5_2[[#This Row],[year_previous]],otazka5_2[[#This Row],[region_in_world]])</f>
        <v>2002Melanesia</v>
      </c>
      <c r="C565">
        <v>10869459924.113514</v>
      </c>
      <c r="D565">
        <v>6869354</v>
      </c>
      <c r="E565" t="s">
        <v>80</v>
      </c>
    </row>
    <row r="566" spans="1:5" x14ac:dyDescent="0.3">
      <c r="A566">
        <v>2003</v>
      </c>
      <c r="B566" t="str">
        <f>_xlfn.CONCAT(otazka5_2[[#This Row],[year_previous]],otazka5_2[[#This Row],[region_in_world]])</f>
        <v>2003Melanesia</v>
      </c>
      <c r="C566">
        <v>11194452632.228611</v>
      </c>
      <c r="D566">
        <v>7016919</v>
      </c>
      <c r="E566" t="s">
        <v>80</v>
      </c>
    </row>
    <row r="567" spans="1:5" x14ac:dyDescent="0.3">
      <c r="A567">
        <v>2004</v>
      </c>
      <c r="B567" t="str">
        <f>_xlfn.CONCAT(otazka5_2[[#This Row],[year_previous]],otazka5_2[[#This Row],[region_in_world]])</f>
        <v>2004Melanesia</v>
      </c>
      <c r="C567">
        <v>11894333607.424208</v>
      </c>
      <c r="D567">
        <v>7174102</v>
      </c>
      <c r="E567" t="s">
        <v>80</v>
      </c>
    </row>
    <row r="568" spans="1:5" x14ac:dyDescent="0.3">
      <c r="A568">
        <v>2005</v>
      </c>
      <c r="B568" t="str">
        <f>_xlfn.CONCAT(otazka5_2[[#This Row],[year_previous]],otazka5_2[[#This Row],[region_in_world]])</f>
        <v>2005Melanesia</v>
      </c>
      <c r="C568">
        <v>12550891553.725328</v>
      </c>
      <c r="D568">
        <v>7342356</v>
      </c>
      <c r="E568" t="s">
        <v>80</v>
      </c>
    </row>
    <row r="569" spans="1:5" x14ac:dyDescent="0.3">
      <c r="A569">
        <v>2006</v>
      </c>
      <c r="B569" t="str">
        <f>_xlfn.CONCAT(otazka5_2[[#This Row],[year_previous]],otazka5_2[[#This Row],[region_in_world]])</f>
        <v>2006Melanesia</v>
      </c>
      <c r="C569">
        <v>13479390691.049599</v>
      </c>
      <c r="D569">
        <v>7520100</v>
      </c>
      <c r="E569" t="s">
        <v>80</v>
      </c>
    </row>
    <row r="570" spans="1:5" x14ac:dyDescent="0.3">
      <c r="A570">
        <v>2007</v>
      </c>
      <c r="B570" t="str">
        <f>_xlfn.CONCAT(otazka5_2[[#This Row],[year_previous]],otazka5_2[[#This Row],[region_in_world]])</f>
        <v>2007Melanesia</v>
      </c>
      <c r="C570">
        <v>13519193684.099392</v>
      </c>
      <c r="D570">
        <v>7704266</v>
      </c>
      <c r="E570" t="s">
        <v>80</v>
      </c>
    </row>
    <row r="571" spans="1:5" x14ac:dyDescent="0.3">
      <c r="A571">
        <v>2008</v>
      </c>
      <c r="B571" t="str">
        <f>_xlfn.CONCAT(otazka5_2[[#This Row],[year_previous]],otazka5_2[[#This Row],[region_in_world]])</f>
        <v>2008Melanesia</v>
      </c>
      <c r="C571">
        <v>14382103965.868898</v>
      </c>
      <c r="D571">
        <v>7890200</v>
      </c>
      <c r="E571" t="s">
        <v>80</v>
      </c>
    </row>
    <row r="572" spans="1:5" x14ac:dyDescent="0.3">
      <c r="A572">
        <v>2009</v>
      </c>
      <c r="B572" t="str">
        <f>_xlfn.CONCAT(otazka5_2[[#This Row],[year_previous]],otazka5_2[[#This Row],[region_in_world]])</f>
        <v>2009Melanesia</v>
      </c>
      <c r="C572">
        <v>15768266132.805639</v>
      </c>
      <c r="D572">
        <v>8074589</v>
      </c>
      <c r="E572" t="s">
        <v>80</v>
      </c>
    </row>
    <row r="573" spans="1:5" x14ac:dyDescent="0.3">
      <c r="A573">
        <v>2010</v>
      </c>
      <c r="B573" t="str">
        <f>_xlfn.CONCAT(otazka5_2[[#This Row],[year_previous]],otazka5_2[[#This Row],[region_in_world]])</f>
        <v>2010Melanesia</v>
      </c>
      <c r="C573">
        <v>16008725125.428288</v>
      </c>
      <c r="D573">
        <v>8256376</v>
      </c>
      <c r="E573" t="s">
        <v>80</v>
      </c>
    </row>
    <row r="574" spans="1:5" x14ac:dyDescent="0.3">
      <c r="A574">
        <v>2011</v>
      </c>
      <c r="B574" t="str">
        <f>_xlfn.CONCAT(otazka5_2[[#This Row],[year_previous]],otazka5_2[[#This Row],[region_in_world]])</f>
        <v>2011Melanesia</v>
      </c>
      <c r="C574">
        <v>16703637344.588032</v>
      </c>
      <c r="D574">
        <v>8436574</v>
      </c>
      <c r="E574" t="s">
        <v>80</v>
      </c>
    </row>
    <row r="575" spans="1:5" x14ac:dyDescent="0.3">
      <c r="A575">
        <v>2012</v>
      </c>
      <c r="B575" t="str">
        <f>_xlfn.CONCAT(otazka5_2[[#This Row],[year_previous]],otazka5_2[[#This Row],[region_in_world]])</f>
        <v>2012Melanesia</v>
      </c>
      <c r="C575">
        <v>17333025857.39426</v>
      </c>
      <c r="D575">
        <v>8616354</v>
      </c>
      <c r="E575" t="s">
        <v>80</v>
      </c>
    </row>
    <row r="576" spans="1:5" x14ac:dyDescent="0.3">
      <c r="A576">
        <v>2013</v>
      </c>
      <c r="B576" t="str">
        <f>_xlfn.CONCAT(otazka5_2[[#This Row],[year_previous]],otazka5_2[[#This Row],[region_in_world]])</f>
        <v>2013Melanesia</v>
      </c>
      <c r="C576">
        <v>19485685428.461296</v>
      </c>
      <c r="D576">
        <v>8797700</v>
      </c>
      <c r="E576" t="s">
        <v>80</v>
      </c>
    </row>
    <row r="577" spans="1:5" x14ac:dyDescent="0.3">
      <c r="A577">
        <v>2014</v>
      </c>
      <c r="B577" t="str">
        <f>_xlfn.CONCAT(otazka5_2[[#This Row],[year_previous]],otazka5_2[[#This Row],[region_in_world]])</f>
        <v>2014Melanesia</v>
      </c>
      <c r="C577">
        <v>20671743785.106407</v>
      </c>
      <c r="D577">
        <v>8982033</v>
      </c>
      <c r="E577" t="s">
        <v>80</v>
      </c>
    </row>
    <row r="578" spans="1:5" x14ac:dyDescent="0.3">
      <c r="A578">
        <v>2015</v>
      </c>
      <c r="B578" t="str">
        <f>_xlfn.CONCAT(otazka5_2[[#This Row],[year_previous]],otazka5_2[[#This Row],[region_in_world]])</f>
        <v>2015Melanesia</v>
      </c>
      <c r="C578">
        <v>21804612716.326538</v>
      </c>
      <c r="D578">
        <v>9169530</v>
      </c>
      <c r="E578" t="s">
        <v>80</v>
      </c>
    </row>
    <row r="579" spans="1:5" x14ac:dyDescent="0.3">
      <c r="A579">
        <v>2016</v>
      </c>
      <c r="B579" t="str">
        <f>_xlfn.CONCAT(otazka5_2[[#This Row],[year_previous]],otazka5_2[[#This Row],[region_in_world]])</f>
        <v>2016Melanesia</v>
      </c>
      <c r="C579">
        <v>22615607014.874062</v>
      </c>
      <c r="D579">
        <v>9359567</v>
      </c>
      <c r="E579" t="s">
        <v>80</v>
      </c>
    </row>
    <row r="580" spans="1:5" x14ac:dyDescent="0.3">
      <c r="A580">
        <v>2017</v>
      </c>
      <c r="B580" t="str">
        <f>_xlfn.CONCAT(otazka5_2[[#This Row],[year_previous]],otazka5_2[[#This Row],[region_in_world]])</f>
        <v>2017Melanesia</v>
      </c>
      <c r="C580">
        <v>22625218270.479259</v>
      </c>
      <c r="D580">
        <v>9551855</v>
      </c>
      <c r="E580" t="s">
        <v>80</v>
      </c>
    </row>
    <row r="581" spans="1:5" x14ac:dyDescent="0.3">
      <c r="A581">
        <v>2018</v>
      </c>
      <c r="B581" t="str">
        <f>_xlfn.CONCAT(otazka5_2[[#This Row],[year_previous]],otazka5_2[[#This Row],[region_in_world]])</f>
        <v>2018Melanesia</v>
      </c>
      <c r="C581">
        <v>23875499340.520874</v>
      </c>
      <c r="D581">
        <v>9745822</v>
      </c>
      <c r="E581" t="s">
        <v>80</v>
      </c>
    </row>
    <row r="582" spans="1:5" x14ac:dyDescent="0.3">
      <c r="A582">
        <v>2019</v>
      </c>
      <c r="B582" t="str">
        <f>_xlfn.CONCAT(otazka5_2[[#This Row],[year_previous]],otazka5_2[[#This Row],[region_in_world]])</f>
        <v>2019Melanesia</v>
      </c>
      <c r="C582">
        <v>22898240152.996532</v>
      </c>
      <c r="D582">
        <v>9941055</v>
      </c>
      <c r="E582" t="s">
        <v>80</v>
      </c>
    </row>
    <row r="583" spans="1:5" x14ac:dyDescent="0.3">
      <c r="A583">
        <v>1969</v>
      </c>
      <c r="B583" t="str">
        <f>_xlfn.CONCAT(otazka5_2[[#This Row],[year_previous]],otazka5_2[[#This Row],[region_in_world]])</f>
        <v>1969Micronesia</v>
      </c>
      <c r="C583">
        <v>122452273.368609</v>
      </c>
      <c r="D583">
        <v>51142</v>
      </c>
      <c r="E583" t="s">
        <v>81</v>
      </c>
    </row>
    <row r="584" spans="1:5" x14ac:dyDescent="0.3">
      <c r="A584">
        <v>1970</v>
      </c>
      <c r="B584" t="str">
        <f>_xlfn.CONCAT(otazka5_2[[#This Row],[year_previous]],otazka5_2[[#This Row],[region_in_world]])</f>
        <v>1970Micronesia</v>
      </c>
      <c r="C584">
        <v>119648042.416154</v>
      </c>
      <c r="D584">
        <v>51979</v>
      </c>
      <c r="E584" t="s">
        <v>81</v>
      </c>
    </row>
    <row r="585" spans="1:5" x14ac:dyDescent="0.3">
      <c r="A585">
        <v>1971</v>
      </c>
      <c r="B585" t="str">
        <f>_xlfn.CONCAT(otazka5_2[[#This Row],[year_previous]],otazka5_2[[#This Row],[region_in_world]])</f>
        <v>1971Micronesia</v>
      </c>
      <c r="C585">
        <v>134100600.880511</v>
      </c>
      <c r="D585">
        <v>52775</v>
      </c>
      <c r="E585" t="s">
        <v>81</v>
      </c>
    </row>
    <row r="586" spans="1:5" x14ac:dyDescent="0.3">
      <c r="A586">
        <v>1972</v>
      </c>
      <c r="B586" t="str">
        <f>_xlfn.CONCAT(otazka5_2[[#This Row],[year_previous]],otazka5_2[[#This Row],[region_in_world]])</f>
        <v>1972Micronesia</v>
      </c>
      <c r="C586">
        <v>162140879.51548401</v>
      </c>
      <c r="D586">
        <v>53558</v>
      </c>
      <c r="E586" t="s">
        <v>81</v>
      </c>
    </row>
    <row r="587" spans="1:5" x14ac:dyDescent="0.3">
      <c r="A587">
        <v>1973</v>
      </c>
      <c r="B587" t="str">
        <f>_xlfn.CONCAT(otazka5_2[[#This Row],[year_previous]],otazka5_2[[#This Row],[region_in_world]])</f>
        <v>1973Micronesia</v>
      </c>
      <c r="C587">
        <v>235595162.68640399</v>
      </c>
      <c r="D587">
        <v>54334</v>
      </c>
      <c r="E587" t="s">
        <v>81</v>
      </c>
    </row>
    <row r="588" spans="1:5" x14ac:dyDescent="0.3">
      <c r="A588">
        <v>1974</v>
      </c>
      <c r="B588" t="str">
        <f>_xlfn.CONCAT(otazka5_2[[#This Row],[year_previous]],otazka5_2[[#This Row],[region_in_world]])</f>
        <v>1974Micronesia</v>
      </c>
      <c r="C588">
        <v>248186357.40743899</v>
      </c>
      <c r="D588">
        <v>55114</v>
      </c>
      <c r="E588" t="s">
        <v>81</v>
      </c>
    </row>
    <row r="589" spans="1:5" x14ac:dyDescent="0.3">
      <c r="A589">
        <v>1975</v>
      </c>
      <c r="B589" t="str">
        <f>_xlfn.CONCAT(otazka5_2[[#This Row],[year_previous]],otazka5_2[[#This Row],[region_in_world]])</f>
        <v>1975Micronesia</v>
      </c>
      <c r="C589">
        <v>181751256.176135</v>
      </c>
      <c r="D589">
        <v>55922</v>
      </c>
      <c r="E589" t="s">
        <v>81</v>
      </c>
    </row>
    <row r="590" spans="1:5" x14ac:dyDescent="0.3">
      <c r="A590">
        <v>1976</v>
      </c>
      <c r="B590" t="str">
        <f>_xlfn.CONCAT(otazka5_2[[#This Row],[year_previous]],otazka5_2[[#This Row],[region_in_world]])</f>
        <v>1976Micronesia</v>
      </c>
      <c r="C590">
        <v>173367743.99534801</v>
      </c>
      <c r="D590">
        <v>56759</v>
      </c>
      <c r="E590" t="s">
        <v>81</v>
      </c>
    </row>
    <row r="591" spans="1:5" x14ac:dyDescent="0.3">
      <c r="A591">
        <v>1977</v>
      </c>
      <c r="B591" t="str">
        <f>_xlfn.CONCAT(otazka5_2[[#This Row],[year_previous]],otazka5_2[[#This Row],[region_in_world]])</f>
        <v>1977Micronesia</v>
      </c>
      <c r="C591">
        <v>175204737.06372499</v>
      </c>
      <c r="D591">
        <v>57613</v>
      </c>
      <c r="E591" t="s">
        <v>81</v>
      </c>
    </row>
    <row r="592" spans="1:5" x14ac:dyDescent="0.3">
      <c r="A592">
        <v>1978</v>
      </c>
      <c r="B592" t="str">
        <f>_xlfn.CONCAT(otazka5_2[[#This Row],[year_previous]],otazka5_2[[#This Row],[region_in_world]])</f>
        <v>1978Micronesia</v>
      </c>
      <c r="C592">
        <v>154907278.39193001</v>
      </c>
      <c r="D592">
        <v>58469</v>
      </c>
      <c r="E592" t="s">
        <v>81</v>
      </c>
    </row>
    <row r="593" spans="1:5" x14ac:dyDescent="0.3">
      <c r="A593">
        <v>1979</v>
      </c>
      <c r="B593" t="str">
        <f>_xlfn.CONCAT(otazka5_2[[#This Row],[year_previous]],otazka5_2[[#This Row],[region_in_world]])</f>
        <v>1979Micronesia</v>
      </c>
      <c r="C593">
        <v>129335599.484304</v>
      </c>
      <c r="D593">
        <v>59296</v>
      </c>
      <c r="E593" t="s">
        <v>81</v>
      </c>
    </row>
    <row r="594" spans="1:5" x14ac:dyDescent="0.3">
      <c r="A594">
        <v>1980</v>
      </c>
      <c r="B594" t="str">
        <f>_xlfn.CONCAT(otazka5_2[[#This Row],[year_previous]],otazka5_2[[#This Row],[region_in_world]])</f>
        <v>1980Micronesia</v>
      </c>
      <c r="C594">
        <v>195775756.860816</v>
      </c>
      <c r="D594">
        <v>91984</v>
      </c>
      <c r="E594" t="s">
        <v>81</v>
      </c>
    </row>
    <row r="595" spans="1:5" x14ac:dyDescent="0.3">
      <c r="A595">
        <v>1981</v>
      </c>
      <c r="B595" t="str">
        <f>_xlfn.CONCAT(otazka5_2[[#This Row],[year_previous]],otazka5_2[[#This Row],[region_in_world]])</f>
        <v>1981Micronesia</v>
      </c>
      <c r="C595">
        <v>207743308.53256351</v>
      </c>
      <c r="D595">
        <v>94217</v>
      </c>
      <c r="E595" t="s">
        <v>81</v>
      </c>
    </row>
    <row r="596" spans="1:5" x14ac:dyDescent="0.3">
      <c r="A596">
        <v>1982</v>
      </c>
      <c r="B596" t="str">
        <f>_xlfn.CONCAT(otazka5_2[[#This Row],[year_previous]],otazka5_2[[#This Row],[region_in_world]])</f>
        <v>1982Micronesia</v>
      </c>
      <c r="C596">
        <v>218170836.10582811</v>
      </c>
      <c r="D596">
        <v>96617</v>
      </c>
      <c r="E596" t="s">
        <v>81</v>
      </c>
    </row>
    <row r="597" spans="1:5" x14ac:dyDescent="0.3">
      <c r="A597">
        <v>1983</v>
      </c>
      <c r="B597" t="str">
        <f>_xlfn.CONCAT(otazka5_2[[#This Row],[year_previous]],otazka5_2[[#This Row],[region_in_world]])</f>
        <v>1983Micronesia</v>
      </c>
      <c r="C597">
        <v>227894594.25107777</v>
      </c>
      <c r="D597">
        <v>99309</v>
      </c>
      <c r="E597" t="s">
        <v>81</v>
      </c>
    </row>
    <row r="598" spans="1:5" x14ac:dyDescent="0.3">
      <c r="A598">
        <v>1984</v>
      </c>
      <c r="B598" t="str">
        <f>_xlfn.CONCAT(otazka5_2[[#This Row],[year_previous]],otazka5_2[[#This Row],[region_in_world]])</f>
        <v>1984Micronesia</v>
      </c>
      <c r="C598">
        <v>212709418.0113782</v>
      </c>
      <c r="D598">
        <v>102320</v>
      </c>
      <c r="E598" t="s">
        <v>81</v>
      </c>
    </row>
    <row r="599" spans="1:5" x14ac:dyDescent="0.3">
      <c r="A599">
        <v>1985</v>
      </c>
      <c r="B599" t="str">
        <f>_xlfn.CONCAT(otazka5_2[[#This Row],[year_previous]],otazka5_2[[#This Row],[region_in_world]])</f>
        <v>1985Micronesia</v>
      </c>
      <c r="C599">
        <v>232102547.60891002</v>
      </c>
      <c r="D599">
        <v>105716</v>
      </c>
      <c r="E599" t="s">
        <v>81</v>
      </c>
    </row>
    <row r="600" spans="1:5" x14ac:dyDescent="0.3">
      <c r="A600">
        <v>1986</v>
      </c>
      <c r="B600" t="str">
        <f>_xlfn.CONCAT(otazka5_2[[#This Row],[year_previous]],otazka5_2[[#This Row],[region_in_world]])</f>
        <v>1986Micronesia</v>
      </c>
      <c r="C600">
        <v>230067697.98654002</v>
      </c>
      <c r="D600">
        <v>109412</v>
      </c>
      <c r="E600" t="s">
        <v>81</v>
      </c>
    </row>
    <row r="601" spans="1:5" x14ac:dyDescent="0.3">
      <c r="A601">
        <v>1987</v>
      </c>
      <c r="B601" t="str">
        <f>_xlfn.CONCAT(otazka5_2[[#This Row],[year_previous]],otazka5_2[[#This Row],[region_in_world]])</f>
        <v>1987Micronesia</v>
      </c>
      <c r="C601">
        <v>249601736.17922503</v>
      </c>
      <c r="D601">
        <v>113179</v>
      </c>
      <c r="E601" t="s">
        <v>81</v>
      </c>
    </row>
    <row r="602" spans="1:5" x14ac:dyDescent="0.3">
      <c r="A602">
        <v>1988</v>
      </c>
      <c r="B602" t="str">
        <f>_xlfn.CONCAT(otazka5_2[[#This Row],[year_previous]],otazka5_2[[#This Row],[region_in_world]])</f>
        <v>1988Micronesia</v>
      </c>
      <c r="C602">
        <v>243255583.75598401</v>
      </c>
      <c r="D602">
        <v>116676</v>
      </c>
      <c r="E602" t="s">
        <v>81</v>
      </c>
    </row>
    <row r="603" spans="1:5" x14ac:dyDescent="0.3">
      <c r="A603">
        <v>1989</v>
      </c>
      <c r="B603" t="str">
        <f>_xlfn.CONCAT(otazka5_2[[#This Row],[year_previous]],otazka5_2[[#This Row],[region_in_world]])</f>
        <v>1989Micronesia</v>
      </c>
      <c r="C603">
        <v>245407110.71931303</v>
      </c>
      <c r="D603">
        <v>119659</v>
      </c>
      <c r="E603" t="s">
        <v>81</v>
      </c>
    </row>
    <row r="604" spans="1:5" x14ac:dyDescent="0.3">
      <c r="A604">
        <v>1990</v>
      </c>
      <c r="B604" t="str">
        <f>_xlfn.CONCAT(otazka5_2[[#This Row],[year_previous]],otazka5_2[[#This Row],[region_in_world]])</f>
        <v>1990Micronesia</v>
      </c>
      <c r="C604">
        <v>245515622.08861101</v>
      </c>
      <c r="D604">
        <v>122095</v>
      </c>
      <c r="E604" t="s">
        <v>81</v>
      </c>
    </row>
    <row r="605" spans="1:5" x14ac:dyDescent="0.3">
      <c r="A605">
        <v>1991</v>
      </c>
      <c r="B605" t="str">
        <f>_xlfn.CONCAT(otazka5_2[[#This Row],[year_previous]],otazka5_2[[#This Row],[region_in_world]])</f>
        <v>1991Micronesia</v>
      </c>
      <c r="C605">
        <v>255415057.60447299</v>
      </c>
      <c r="D605">
        <v>124009</v>
      </c>
      <c r="E605" t="s">
        <v>81</v>
      </c>
    </row>
    <row r="606" spans="1:5" x14ac:dyDescent="0.3">
      <c r="A606">
        <v>1992</v>
      </c>
      <c r="B606" t="str">
        <f>_xlfn.CONCAT(otazka5_2[[#This Row],[year_previous]],otazka5_2[[#This Row],[region_in_world]])</f>
        <v>1992Micronesia</v>
      </c>
      <c r="C606">
        <v>264441782.90897101</v>
      </c>
      <c r="D606">
        <v>125539</v>
      </c>
      <c r="E606" t="s">
        <v>81</v>
      </c>
    </row>
    <row r="607" spans="1:5" x14ac:dyDescent="0.3">
      <c r="A607">
        <v>1993</v>
      </c>
      <c r="B607" t="str">
        <f>_xlfn.CONCAT(otazka5_2[[#This Row],[year_previous]],otazka5_2[[#This Row],[region_in_world]])</f>
        <v>1993Micronesia</v>
      </c>
      <c r="C607">
        <v>274834865.93533599</v>
      </c>
      <c r="D607">
        <v>126882</v>
      </c>
      <c r="E607" t="s">
        <v>81</v>
      </c>
    </row>
    <row r="608" spans="1:5" x14ac:dyDescent="0.3">
      <c r="A608">
        <v>1994</v>
      </c>
      <c r="B608" t="str">
        <f>_xlfn.CONCAT(otazka5_2[[#This Row],[year_previous]],otazka5_2[[#This Row],[region_in_world]])</f>
        <v>1994Micronesia</v>
      </c>
      <c r="C608">
        <v>287048461.75602698</v>
      </c>
      <c r="D608">
        <v>128170</v>
      </c>
      <c r="E608" t="s">
        <v>81</v>
      </c>
    </row>
    <row r="609" spans="1:5" x14ac:dyDescent="0.3">
      <c r="A609">
        <v>1995</v>
      </c>
      <c r="B609" t="str">
        <f>_xlfn.CONCAT(otazka5_2[[#This Row],[year_previous]],otazka5_2[[#This Row],[region_in_world]])</f>
        <v>1995Micronesia</v>
      </c>
      <c r="C609">
        <v>272606786.73753303</v>
      </c>
      <c r="D609">
        <v>129427</v>
      </c>
      <c r="E609" t="s">
        <v>81</v>
      </c>
    </row>
    <row r="610" spans="1:5" x14ac:dyDescent="0.3">
      <c r="A610">
        <v>1996</v>
      </c>
      <c r="B610" t="str">
        <f>_xlfn.CONCAT(otazka5_2[[#This Row],[year_previous]],otazka5_2[[#This Row],[region_in_world]])</f>
        <v>1996Micronesia</v>
      </c>
      <c r="C610">
        <v>265440890.629691</v>
      </c>
      <c r="D610">
        <v>130641</v>
      </c>
      <c r="E610" t="s">
        <v>81</v>
      </c>
    </row>
    <row r="611" spans="1:5" x14ac:dyDescent="0.3">
      <c r="A611">
        <v>1997</v>
      </c>
      <c r="B611" t="str">
        <f>_xlfn.CONCAT(otazka5_2[[#This Row],[year_previous]],otazka5_2[[#This Row],[region_in_world]])</f>
        <v>1997Micronesia</v>
      </c>
      <c r="C611">
        <v>272885524.84889197</v>
      </c>
      <c r="D611">
        <v>131914</v>
      </c>
      <c r="E611" t="s">
        <v>81</v>
      </c>
    </row>
    <row r="612" spans="1:5" x14ac:dyDescent="0.3">
      <c r="A612">
        <v>1998</v>
      </c>
      <c r="B612" t="str">
        <f>_xlfn.CONCAT(otazka5_2[[#This Row],[year_previous]],otazka5_2[[#This Row],[region_in_world]])</f>
        <v>1998Micronesia</v>
      </c>
      <c r="C612">
        <v>269066734.54417402</v>
      </c>
      <c r="D612">
        <v>133387</v>
      </c>
      <c r="E612" t="s">
        <v>81</v>
      </c>
    </row>
    <row r="613" spans="1:5" x14ac:dyDescent="0.3">
      <c r="A613">
        <v>1999</v>
      </c>
      <c r="B613" t="str">
        <f>_xlfn.CONCAT(otazka5_2[[#This Row],[year_previous]],otazka5_2[[#This Row],[region_in_world]])</f>
        <v>1999Micronesia</v>
      </c>
      <c r="C613">
        <v>457877824.14411598</v>
      </c>
      <c r="D613">
        <v>154263</v>
      </c>
      <c r="E613" t="s">
        <v>81</v>
      </c>
    </row>
    <row r="614" spans="1:5" x14ac:dyDescent="0.3">
      <c r="A614">
        <v>2000</v>
      </c>
      <c r="B614" t="str">
        <f>_xlfn.CONCAT(otazka5_2[[#This Row],[year_previous]],otazka5_2[[#This Row],[region_in_world]])</f>
        <v>2000Micronesia</v>
      </c>
      <c r="C614">
        <v>476383345.21664095</v>
      </c>
      <c r="D614">
        <v>156645</v>
      </c>
      <c r="E614" t="s">
        <v>81</v>
      </c>
    </row>
    <row r="615" spans="1:5" x14ac:dyDescent="0.3">
      <c r="A615">
        <v>2001</v>
      </c>
      <c r="B615" t="str">
        <f>_xlfn.CONCAT(otazka5_2[[#This Row],[year_previous]],otazka5_2[[#This Row],[region_in_world]])</f>
        <v>2001Micronesia</v>
      </c>
      <c r="C615">
        <v>6321572889.4475784</v>
      </c>
      <c r="D615">
        <v>374903</v>
      </c>
      <c r="E615" t="s">
        <v>81</v>
      </c>
    </row>
    <row r="616" spans="1:5" x14ac:dyDescent="0.3">
      <c r="A616">
        <v>2002</v>
      </c>
      <c r="B616" t="str">
        <f>_xlfn.CONCAT(otazka5_2[[#This Row],[year_previous]],otazka5_2[[#This Row],[region_in_world]])</f>
        <v>2002Micronesia</v>
      </c>
      <c r="C616">
        <v>6359165369.5708504</v>
      </c>
      <c r="D616">
        <v>377794</v>
      </c>
      <c r="E616" t="s">
        <v>81</v>
      </c>
    </row>
    <row r="617" spans="1:5" x14ac:dyDescent="0.3">
      <c r="A617">
        <v>2003</v>
      </c>
      <c r="B617" t="str">
        <f>_xlfn.CONCAT(otazka5_2[[#This Row],[year_previous]],otazka5_2[[#This Row],[region_in_world]])</f>
        <v>2003Micronesia</v>
      </c>
      <c r="C617">
        <v>6647879435.4395666</v>
      </c>
      <c r="D617">
        <v>390075</v>
      </c>
      <c r="E617" t="s">
        <v>81</v>
      </c>
    </row>
    <row r="618" spans="1:5" x14ac:dyDescent="0.3">
      <c r="A618">
        <v>2004</v>
      </c>
      <c r="B618" t="str">
        <f>_xlfn.CONCAT(otazka5_2[[#This Row],[year_previous]],otazka5_2[[#This Row],[region_in_world]])</f>
        <v>2004Micronesia</v>
      </c>
      <c r="C618">
        <v>6657660679.1158838</v>
      </c>
      <c r="D618">
        <v>392161</v>
      </c>
      <c r="E618" t="s">
        <v>81</v>
      </c>
    </row>
    <row r="619" spans="1:5" x14ac:dyDescent="0.3">
      <c r="A619">
        <v>2005</v>
      </c>
      <c r="B619" t="str">
        <f>_xlfn.CONCAT(otazka5_2[[#This Row],[year_previous]],otazka5_2[[#This Row],[region_in_world]])</f>
        <v>2005Micronesia</v>
      </c>
      <c r="C619">
        <v>6395845134.9794931</v>
      </c>
      <c r="D619">
        <v>394013</v>
      </c>
      <c r="E619" t="s">
        <v>81</v>
      </c>
    </row>
    <row r="620" spans="1:5" x14ac:dyDescent="0.3">
      <c r="A620">
        <v>2006</v>
      </c>
      <c r="B620" t="str">
        <f>_xlfn.CONCAT(otazka5_2[[#This Row],[year_previous]],otazka5_2[[#This Row],[region_in_world]])</f>
        <v>2006Micronesia</v>
      </c>
      <c r="C620">
        <v>6355181522.0209446</v>
      </c>
      <c r="D620">
        <v>395645</v>
      </c>
      <c r="E620" t="s">
        <v>81</v>
      </c>
    </row>
    <row r="621" spans="1:5" x14ac:dyDescent="0.3">
      <c r="A621">
        <v>2007</v>
      </c>
      <c r="B621" t="str">
        <f>_xlfn.CONCAT(otazka5_2[[#This Row],[year_previous]],otazka5_2[[#This Row],[region_in_world]])</f>
        <v>2007Micronesia</v>
      </c>
      <c r="C621">
        <v>6314266645.8994865</v>
      </c>
      <c r="D621">
        <v>397172</v>
      </c>
      <c r="E621" t="s">
        <v>81</v>
      </c>
    </row>
    <row r="622" spans="1:5" x14ac:dyDescent="0.3">
      <c r="A622">
        <v>2008</v>
      </c>
      <c r="B622" t="str">
        <f>_xlfn.CONCAT(otazka5_2[[#This Row],[year_previous]],otazka5_2[[#This Row],[region_in_world]])</f>
        <v>2008Micronesia</v>
      </c>
      <c r="C622">
        <v>6163776345.9838037</v>
      </c>
      <c r="D622">
        <v>398844</v>
      </c>
      <c r="E622" t="s">
        <v>81</v>
      </c>
    </row>
    <row r="623" spans="1:5" x14ac:dyDescent="0.3">
      <c r="A623">
        <v>2009</v>
      </c>
      <c r="B623" t="str">
        <f>_xlfn.CONCAT(otazka5_2[[#This Row],[year_previous]],otazka5_2[[#This Row],[region_in_world]])</f>
        <v>2009Micronesia</v>
      </c>
      <c r="C623">
        <v>6298035515.6396637</v>
      </c>
      <c r="D623">
        <v>400664</v>
      </c>
      <c r="E623" t="s">
        <v>81</v>
      </c>
    </row>
    <row r="624" spans="1:5" x14ac:dyDescent="0.3">
      <c r="A624">
        <v>2010</v>
      </c>
      <c r="B624" t="str">
        <f>_xlfn.CONCAT(otazka5_2[[#This Row],[year_previous]],otazka5_2[[#This Row],[region_in_world]])</f>
        <v>2010Micronesia</v>
      </c>
      <c r="C624">
        <v>6261570201.2994928</v>
      </c>
      <c r="D624">
        <v>402779</v>
      </c>
      <c r="E624" t="s">
        <v>81</v>
      </c>
    </row>
    <row r="625" spans="1:5" x14ac:dyDescent="0.3">
      <c r="A625">
        <v>2011</v>
      </c>
      <c r="B625" t="str">
        <f>_xlfn.CONCAT(otazka5_2[[#This Row],[year_previous]],otazka5_2[[#This Row],[region_in_world]])</f>
        <v>2011Micronesia</v>
      </c>
      <c r="C625">
        <v>6386336670.9075775</v>
      </c>
      <c r="D625">
        <v>405138</v>
      </c>
      <c r="E625" t="s">
        <v>81</v>
      </c>
    </row>
    <row r="626" spans="1:5" x14ac:dyDescent="0.3">
      <c r="A626">
        <v>2012</v>
      </c>
      <c r="B626" t="str">
        <f>_xlfn.CONCAT(otazka5_2[[#This Row],[year_previous]],otazka5_2[[#This Row],[region_in_world]])</f>
        <v>2012Micronesia</v>
      </c>
      <c r="C626">
        <v>6516110125.2676926</v>
      </c>
      <c r="D626">
        <v>407832</v>
      </c>
      <c r="E626" t="s">
        <v>81</v>
      </c>
    </row>
    <row r="627" spans="1:5" x14ac:dyDescent="0.3">
      <c r="A627">
        <v>2013</v>
      </c>
      <c r="B627" t="str">
        <f>_xlfn.CONCAT(otazka5_2[[#This Row],[year_previous]],otazka5_2[[#This Row],[region_in_world]])</f>
        <v>2013Micronesia</v>
      </c>
      <c r="C627">
        <v>6670076721.1123466</v>
      </c>
      <c r="D627">
        <v>410792</v>
      </c>
      <c r="E627" t="s">
        <v>81</v>
      </c>
    </row>
    <row r="628" spans="1:5" x14ac:dyDescent="0.3">
      <c r="A628">
        <v>2014</v>
      </c>
      <c r="B628" t="str">
        <f>_xlfn.CONCAT(otazka5_2[[#This Row],[year_previous]],otazka5_2[[#This Row],[region_in_world]])</f>
        <v>2014Micronesia</v>
      </c>
      <c r="C628">
        <v>6779969098.8446293</v>
      </c>
      <c r="D628">
        <v>414040</v>
      </c>
      <c r="E628" t="s">
        <v>81</v>
      </c>
    </row>
    <row r="629" spans="1:5" x14ac:dyDescent="0.3">
      <c r="A629">
        <v>2015</v>
      </c>
      <c r="B629" t="str">
        <f>_xlfn.CONCAT(otazka5_2[[#This Row],[year_previous]],otazka5_2[[#This Row],[region_in_world]])</f>
        <v>2015Micronesia</v>
      </c>
      <c r="C629">
        <v>7045383166.9334898</v>
      </c>
      <c r="D629">
        <v>417579</v>
      </c>
      <c r="E629" t="s">
        <v>81</v>
      </c>
    </row>
    <row r="630" spans="1:5" x14ac:dyDescent="0.3">
      <c r="A630">
        <v>2016</v>
      </c>
      <c r="B630" t="str">
        <f>_xlfn.CONCAT(otazka5_2[[#This Row],[year_previous]],otazka5_2[[#This Row],[region_in_world]])</f>
        <v>2016Micronesia</v>
      </c>
      <c r="C630">
        <v>7336603008.4471512</v>
      </c>
      <c r="D630">
        <v>421426</v>
      </c>
      <c r="E630" t="s">
        <v>81</v>
      </c>
    </row>
    <row r="631" spans="1:5" x14ac:dyDescent="0.3">
      <c r="A631">
        <v>2017</v>
      </c>
      <c r="B631" t="str">
        <f>_xlfn.CONCAT(otazka5_2[[#This Row],[year_previous]],otazka5_2[[#This Row],[region_in_world]])</f>
        <v>2017Micronesia</v>
      </c>
      <c r="C631">
        <v>7059722983.4776669</v>
      </c>
      <c r="D631">
        <v>425502</v>
      </c>
      <c r="E631" t="s">
        <v>81</v>
      </c>
    </row>
    <row r="632" spans="1:5" x14ac:dyDescent="0.3">
      <c r="A632">
        <v>2018</v>
      </c>
      <c r="B632" t="str">
        <f>_xlfn.CONCAT(otazka5_2[[#This Row],[year_previous]],otazka5_2[[#This Row],[region_in_world]])</f>
        <v>2018Micronesia</v>
      </c>
      <c r="C632">
        <v>7052921895.2985678</v>
      </c>
      <c r="D632">
        <v>429672</v>
      </c>
      <c r="E632" t="s">
        <v>81</v>
      </c>
    </row>
    <row r="633" spans="1:5" x14ac:dyDescent="0.3">
      <c r="A633">
        <v>2019</v>
      </c>
      <c r="B633" t="str">
        <f>_xlfn.CONCAT(otazka5_2[[#This Row],[year_previous]],otazka5_2[[#This Row],[region_in_world]])</f>
        <v>2019Micronesia</v>
      </c>
      <c r="C633">
        <v>215915628.89115199</v>
      </c>
      <c r="D633">
        <v>119446</v>
      </c>
      <c r="E633" t="s">
        <v>81</v>
      </c>
    </row>
    <row r="634" spans="1:5" x14ac:dyDescent="0.3">
      <c r="A634">
        <v>1959</v>
      </c>
      <c r="B634" t="str">
        <f>_xlfn.CONCAT(otazka5_2[[#This Row],[year_previous]],otazka5_2[[#This Row],[region_in_world]])</f>
        <v>1959Middle East</v>
      </c>
      <c r="C634">
        <v>87223143378.607101</v>
      </c>
      <c r="D634">
        <v>27472339</v>
      </c>
      <c r="E634" t="s">
        <v>82</v>
      </c>
    </row>
    <row r="635" spans="1:5" x14ac:dyDescent="0.3">
      <c r="A635">
        <v>1960</v>
      </c>
      <c r="B635" t="str">
        <f>_xlfn.CONCAT(otazka5_2[[#This Row],[year_previous]],otazka5_2[[#This Row],[region_in_world]])</f>
        <v>1960Middle East</v>
      </c>
      <c r="C635">
        <v>88231503436.188004</v>
      </c>
      <c r="D635">
        <v>28146909</v>
      </c>
      <c r="E635" t="s">
        <v>82</v>
      </c>
    </row>
    <row r="636" spans="1:5" x14ac:dyDescent="0.3">
      <c r="A636">
        <v>1961</v>
      </c>
      <c r="B636" t="str">
        <f>_xlfn.CONCAT(otazka5_2[[#This Row],[year_previous]],otazka5_2[[#This Row],[region_in_world]])</f>
        <v>1961Middle East</v>
      </c>
      <c r="C636">
        <v>93147258636.787903</v>
      </c>
      <c r="D636">
        <v>28832831</v>
      </c>
      <c r="E636" t="s">
        <v>82</v>
      </c>
    </row>
    <row r="637" spans="1:5" x14ac:dyDescent="0.3">
      <c r="A637">
        <v>1962</v>
      </c>
      <c r="B637" t="str">
        <f>_xlfn.CONCAT(otazka5_2[[#This Row],[year_previous]],otazka5_2[[#This Row],[region_in_world]])</f>
        <v>1962Middle East</v>
      </c>
      <c r="C637">
        <v>101592273718.492</v>
      </c>
      <c r="D637">
        <v>29531362</v>
      </c>
      <c r="E637" t="s">
        <v>82</v>
      </c>
    </row>
    <row r="638" spans="1:5" x14ac:dyDescent="0.3">
      <c r="A638">
        <v>1963</v>
      </c>
      <c r="B638" t="str">
        <f>_xlfn.CONCAT(otazka5_2[[#This Row],[year_previous]],otazka5_2[[#This Row],[region_in_world]])</f>
        <v>1963Middle East</v>
      </c>
      <c r="C638">
        <v>107138253643.55099</v>
      </c>
      <c r="D638">
        <v>30244258</v>
      </c>
      <c r="E638" t="s">
        <v>82</v>
      </c>
    </row>
    <row r="639" spans="1:5" x14ac:dyDescent="0.3">
      <c r="A639">
        <v>1964</v>
      </c>
      <c r="B639" t="str">
        <f>_xlfn.CONCAT(otazka5_2[[#This Row],[year_previous]],otazka5_2[[#This Row],[region_in_world]])</f>
        <v>1964Middle East</v>
      </c>
      <c r="C639">
        <v>118954958336.03496</v>
      </c>
      <c r="D639">
        <v>35519602</v>
      </c>
      <c r="E639" t="s">
        <v>82</v>
      </c>
    </row>
    <row r="640" spans="1:5" x14ac:dyDescent="0.3">
      <c r="A640">
        <v>1965</v>
      </c>
      <c r="B640" t="str">
        <f>_xlfn.CONCAT(otazka5_2[[#This Row],[year_previous]],otazka5_2[[#This Row],[region_in_world]])</f>
        <v>1965Middle East</v>
      </c>
      <c r="C640">
        <v>131936151026.96529</v>
      </c>
      <c r="D640">
        <v>36326211</v>
      </c>
      <c r="E640" t="s">
        <v>82</v>
      </c>
    </row>
    <row r="641" spans="1:5" x14ac:dyDescent="0.3">
      <c r="A641">
        <v>1966</v>
      </c>
      <c r="B641" t="str">
        <f>_xlfn.CONCAT(otazka5_2[[#This Row],[year_previous]],otazka5_2[[#This Row],[region_in_world]])</f>
        <v>1966Middle East</v>
      </c>
      <c r="C641">
        <v>139235656161.87344</v>
      </c>
      <c r="D641">
        <v>37143911</v>
      </c>
      <c r="E641" t="s">
        <v>82</v>
      </c>
    </row>
    <row r="642" spans="1:5" x14ac:dyDescent="0.3">
      <c r="A642">
        <v>1967</v>
      </c>
      <c r="B642" t="str">
        <f>_xlfn.CONCAT(otazka5_2[[#This Row],[year_previous]],otazka5_2[[#This Row],[region_in_world]])</f>
        <v>1967Middle East</v>
      </c>
      <c r="C642">
        <v>240639365380.40445</v>
      </c>
      <c r="D642">
        <v>52626866</v>
      </c>
      <c r="E642" t="s">
        <v>82</v>
      </c>
    </row>
    <row r="643" spans="1:5" x14ac:dyDescent="0.3">
      <c r="A643">
        <v>1968</v>
      </c>
      <c r="B643" t="str">
        <f>_xlfn.CONCAT(otazka5_2[[#This Row],[year_previous]],otazka5_2[[#This Row],[region_in_world]])</f>
        <v>1968Middle East</v>
      </c>
      <c r="C643">
        <v>252904319300.79883</v>
      </c>
      <c r="D643">
        <v>54021910</v>
      </c>
      <c r="E643" t="s">
        <v>82</v>
      </c>
    </row>
    <row r="644" spans="1:5" x14ac:dyDescent="0.3">
      <c r="A644">
        <v>1969</v>
      </c>
      <c r="B644" t="str">
        <f>_xlfn.CONCAT(otazka5_2[[#This Row],[year_previous]],otazka5_2[[#This Row],[region_in_world]])</f>
        <v>1969Middle East</v>
      </c>
      <c r="C644">
        <v>307812691982.66949</v>
      </c>
      <c r="D644">
        <v>55474404</v>
      </c>
      <c r="E644" t="s">
        <v>82</v>
      </c>
    </row>
    <row r="645" spans="1:5" x14ac:dyDescent="0.3">
      <c r="A645">
        <v>1970</v>
      </c>
      <c r="B645" t="str">
        <f>_xlfn.CONCAT(otazka5_2[[#This Row],[year_previous]],otazka5_2[[#This Row],[region_in_world]])</f>
        <v>1970Middle East</v>
      </c>
      <c r="C645">
        <v>343600628710.11554</v>
      </c>
      <c r="D645">
        <v>56989055</v>
      </c>
      <c r="E645" t="s">
        <v>82</v>
      </c>
    </row>
    <row r="646" spans="1:5" x14ac:dyDescent="0.3">
      <c r="A646">
        <v>1971</v>
      </c>
      <c r="B646" t="str">
        <f>_xlfn.CONCAT(otazka5_2[[#This Row],[year_previous]],otazka5_2[[#This Row],[region_in_world]])</f>
        <v>1971Middle East</v>
      </c>
      <c r="C646">
        <v>392363727280.401</v>
      </c>
      <c r="D646">
        <v>58561586</v>
      </c>
      <c r="E646" t="s">
        <v>82</v>
      </c>
    </row>
    <row r="647" spans="1:5" x14ac:dyDescent="0.3">
      <c r="A647">
        <v>1972</v>
      </c>
      <c r="B647" t="str">
        <f>_xlfn.CONCAT(otazka5_2[[#This Row],[year_previous]],otazka5_2[[#This Row],[region_in_world]])</f>
        <v>1972Middle East</v>
      </c>
      <c r="C647">
        <v>444432718957.01227</v>
      </c>
      <c r="D647">
        <v>60184624</v>
      </c>
      <c r="E647" t="s">
        <v>82</v>
      </c>
    </row>
    <row r="648" spans="1:5" x14ac:dyDescent="0.3">
      <c r="A648">
        <v>1973</v>
      </c>
      <c r="B648" t="str">
        <f>_xlfn.CONCAT(otazka5_2[[#This Row],[year_previous]],otazka5_2[[#This Row],[region_in_world]])</f>
        <v>1973Middle East</v>
      </c>
      <c r="C648">
        <v>497051896801.10718</v>
      </c>
      <c r="D648">
        <v>61858324</v>
      </c>
      <c r="E648" t="s">
        <v>82</v>
      </c>
    </row>
    <row r="649" spans="1:5" x14ac:dyDescent="0.3">
      <c r="A649">
        <v>1974</v>
      </c>
      <c r="B649" t="str">
        <f>_xlfn.CONCAT(otazka5_2[[#This Row],[year_previous]],otazka5_2[[#This Row],[region_in_world]])</f>
        <v>1974Middle East</v>
      </c>
      <c r="C649">
        <v>550989789032.03735</v>
      </c>
      <c r="D649">
        <v>64772600</v>
      </c>
      <c r="E649" t="s">
        <v>82</v>
      </c>
    </row>
    <row r="650" spans="1:5" x14ac:dyDescent="0.3">
      <c r="A650">
        <v>1975</v>
      </c>
      <c r="B650" t="str">
        <f>_xlfn.CONCAT(otazka5_2[[#This Row],[year_previous]],otazka5_2[[#This Row],[region_in_world]])</f>
        <v>1975Middle East</v>
      </c>
      <c r="C650">
        <v>637302150490.83154</v>
      </c>
      <c r="D650">
        <v>68749628</v>
      </c>
      <c r="E650" t="s">
        <v>82</v>
      </c>
    </row>
    <row r="651" spans="1:5" x14ac:dyDescent="0.3">
      <c r="A651">
        <v>1976</v>
      </c>
      <c r="B651" t="str">
        <f>_xlfn.CONCAT(otazka5_2[[#This Row],[year_previous]],otazka5_2[[#This Row],[region_in_world]])</f>
        <v>1976Middle East</v>
      </c>
      <c r="C651">
        <v>682542497745.95679</v>
      </c>
      <c r="D651">
        <v>70708177</v>
      </c>
      <c r="E651" t="s">
        <v>82</v>
      </c>
    </row>
    <row r="652" spans="1:5" x14ac:dyDescent="0.3">
      <c r="A652">
        <v>1977</v>
      </c>
      <c r="B652" t="str">
        <f>_xlfn.CONCAT(otazka5_2[[#This Row],[year_previous]],otazka5_2[[#This Row],[region_in_world]])</f>
        <v>1977Middle East</v>
      </c>
      <c r="C652">
        <v>674343246293.50232</v>
      </c>
      <c r="D652">
        <v>72724690</v>
      </c>
      <c r="E652" t="s">
        <v>82</v>
      </c>
    </row>
    <row r="653" spans="1:5" x14ac:dyDescent="0.3">
      <c r="A653">
        <v>1978</v>
      </c>
      <c r="B653" t="str">
        <f>_xlfn.CONCAT(otazka5_2[[#This Row],[year_previous]],otazka5_2[[#This Row],[region_in_world]])</f>
        <v>1978Middle East</v>
      </c>
      <c r="C653">
        <v>735058321312.43152</v>
      </c>
      <c r="D653">
        <v>74828014</v>
      </c>
      <c r="E653" t="s">
        <v>82</v>
      </c>
    </row>
    <row r="654" spans="1:5" x14ac:dyDescent="0.3">
      <c r="A654">
        <v>1979</v>
      </c>
      <c r="B654" t="str">
        <f>_xlfn.CONCAT(otazka5_2[[#This Row],[year_previous]],otazka5_2[[#This Row],[region_in_world]])</f>
        <v>1979Middle East</v>
      </c>
      <c r="C654">
        <v>790689989624.73242</v>
      </c>
      <c r="D654">
        <v>77385673</v>
      </c>
      <c r="E654" t="s">
        <v>82</v>
      </c>
    </row>
    <row r="655" spans="1:5" x14ac:dyDescent="0.3">
      <c r="A655">
        <v>1980</v>
      </c>
      <c r="B655" t="str">
        <f>_xlfn.CONCAT(otazka5_2[[#This Row],[year_previous]],otazka5_2[[#This Row],[region_in_world]])</f>
        <v>1980Middle East</v>
      </c>
      <c r="C655">
        <v>817410549224.37305</v>
      </c>
      <c r="D655">
        <v>79694137</v>
      </c>
      <c r="E655" t="s">
        <v>82</v>
      </c>
    </row>
    <row r="656" spans="1:5" x14ac:dyDescent="0.3">
      <c r="A656">
        <v>1981</v>
      </c>
      <c r="B656" t="str">
        <f>_xlfn.CONCAT(otazka5_2[[#This Row],[year_previous]],otazka5_2[[#This Row],[region_in_world]])</f>
        <v>1981Middle East</v>
      </c>
      <c r="C656">
        <v>746058555517.08228</v>
      </c>
      <c r="D656">
        <v>82085659</v>
      </c>
      <c r="E656" t="s">
        <v>82</v>
      </c>
    </row>
    <row r="657" spans="1:5" x14ac:dyDescent="0.3">
      <c r="A657">
        <v>1982</v>
      </c>
      <c r="B657" t="str">
        <f>_xlfn.CONCAT(otazka5_2[[#This Row],[year_previous]],otazka5_2[[#This Row],[region_in_world]])</f>
        <v>1982Middle East</v>
      </c>
      <c r="C657">
        <v>704041977024.51343</v>
      </c>
      <c r="D657">
        <v>84524637</v>
      </c>
      <c r="E657" t="s">
        <v>82</v>
      </c>
    </row>
    <row r="658" spans="1:5" x14ac:dyDescent="0.3">
      <c r="A658">
        <v>1983</v>
      </c>
      <c r="B658" t="str">
        <f>_xlfn.CONCAT(otazka5_2[[#This Row],[year_previous]],otazka5_2[[#This Row],[region_in_world]])</f>
        <v>1983Middle East</v>
      </c>
      <c r="C658">
        <v>718792295579.52869</v>
      </c>
      <c r="D658">
        <v>86960031</v>
      </c>
      <c r="E658" t="s">
        <v>82</v>
      </c>
    </row>
    <row r="659" spans="1:5" x14ac:dyDescent="0.3">
      <c r="A659">
        <v>1984</v>
      </c>
      <c r="B659" t="str">
        <f>_xlfn.CONCAT(otazka5_2[[#This Row],[year_previous]],otazka5_2[[#This Row],[region_in_world]])</f>
        <v>1984Middle East</v>
      </c>
      <c r="C659">
        <v>707692167585.84766</v>
      </c>
      <c r="D659">
        <v>89359388</v>
      </c>
      <c r="E659" t="s">
        <v>82</v>
      </c>
    </row>
    <row r="660" spans="1:5" x14ac:dyDescent="0.3">
      <c r="A660">
        <v>1985</v>
      </c>
      <c r="B660" t="str">
        <f>_xlfn.CONCAT(otazka5_2[[#This Row],[year_previous]],otazka5_2[[#This Row],[region_in_world]])</f>
        <v>1985Middle East</v>
      </c>
      <c r="C660">
        <v>747372439047.24292</v>
      </c>
      <c r="D660">
        <v>91705652</v>
      </c>
      <c r="E660" t="s">
        <v>82</v>
      </c>
    </row>
    <row r="661" spans="1:5" x14ac:dyDescent="0.3">
      <c r="A661">
        <v>1986</v>
      </c>
      <c r="B661" t="str">
        <f>_xlfn.CONCAT(otazka5_2[[#This Row],[year_previous]],otazka5_2[[#This Row],[region_in_world]])</f>
        <v>1986Middle East</v>
      </c>
      <c r="C661">
        <v>767708710691.13416</v>
      </c>
      <c r="D661">
        <v>94004727</v>
      </c>
      <c r="E661" t="s">
        <v>82</v>
      </c>
    </row>
    <row r="662" spans="1:5" x14ac:dyDescent="0.3">
      <c r="A662">
        <v>1987</v>
      </c>
      <c r="B662" t="str">
        <f>_xlfn.CONCAT(otazka5_2[[#This Row],[year_previous]],otazka5_2[[#This Row],[region_in_world]])</f>
        <v>1987Middle East</v>
      </c>
      <c r="C662">
        <v>818053873141.67383</v>
      </c>
      <c r="D662">
        <v>98974960</v>
      </c>
      <c r="E662" t="s">
        <v>82</v>
      </c>
    </row>
    <row r="663" spans="1:5" x14ac:dyDescent="0.3">
      <c r="A663">
        <v>1988</v>
      </c>
      <c r="B663" t="str">
        <f>_xlfn.CONCAT(otazka5_2[[#This Row],[year_previous]],otazka5_2[[#This Row],[region_in_world]])</f>
        <v>1988Middle East</v>
      </c>
      <c r="C663">
        <v>823942430441.2854</v>
      </c>
      <c r="D663">
        <v>101281736</v>
      </c>
      <c r="E663" t="s">
        <v>82</v>
      </c>
    </row>
    <row r="664" spans="1:5" x14ac:dyDescent="0.3">
      <c r="A664">
        <v>1989</v>
      </c>
      <c r="B664" t="str">
        <f>_xlfn.CONCAT(otazka5_2[[#This Row],[year_previous]],otazka5_2[[#This Row],[region_in_world]])</f>
        <v>1989Middle East</v>
      </c>
      <c r="C664">
        <v>979848624339.65234</v>
      </c>
      <c r="D664">
        <v>126055866</v>
      </c>
      <c r="E664" t="s">
        <v>82</v>
      </c>
    </row>
    <row r="665" spans="1:5" x14ac:dyDescent="0.3">
      <c r="A665">
        <v>1990</v>
      </c>
      <c r="B665" t="str">
        <f>_xlfn.CONCAT(otazka5_2[[#This Row],[year_previous]],otazka5_2[[#This Row],[region_in_world]])</f>
        <v>1990Middle East</v>
      </c>
      <c r="C665">
        <v>985140642566.50696</v>
      </c>
      <c r="D665">
        <v>129223019</v>
      </c>
      <c r="E665" t="s">
        <v>82</v>
      </c>
    </row>
    <row r="666" spans="1:5" x14ac:dyDescent="0.3">
      <c r="A666">
        <v>1991</v>
      </c>
      <c r="B666" t="str">
        <f>_xlfn.CONCAT(otazka5_2[[#This Row],[year_previous]],otazka5_2[[#This Row],[region_in_world]])</f>
        <v>1991Middle East</v>
      </c>
      <c r="C666">
        <v>1024628078434.7509</v>
      </c>
      <c r="D666">
        <v>132500505</v>
      </c>
      <c r="E666" t="s">
        <v>82</v>
      </c>
    </row>
    <row r="667" spans="1:5" x14ac:dyDescent="0.3">
      <c r="A667">
        <v>1992</v>
      </c>
      <c r="B667" t="str">
        <f>_xlfn.CONCAT(otazka5_2[[#This Row],[year_previous]],otazka5_2[[#This Row],[region_in_world]])</f>
        <v>1992Middle East</v>
      </c>
      <c r="C667">
        <v>1060673233096.3944</v>
      </c>
      <c r="D667">
        <v>135823376</v>
      </c>
      <c r="E667" t="s">
        <v>82</v>
      </c>
    </row>
    <row r="668" spans="1:5" x14ac:dyDescent="0.3">
      <c r="A668">
        <v>1993</v>
      </c>
      <c r="B668" t="str">
        <f>_xlfn.CONCAT(otazka5_2[[#This Row],[year_previous]],otazka5_2[[#This Row],[region_in_world]])</f>
        <v>1993Middle East</v>
      </c>
      <c r="C668">
        <v>1055829009045.0571</v>
      </c>
      <c r="D668">
        <v>138975592</v>
      </c>
      <c r="E668" t="s">
        <v>82</v>
      </c>
    </row>
    <row r="669" spans="1:5" x14ac:dyDescent="0.3">
      <c r="A669">
        <v>1994</v>
      </c>
      <c r="B669" t="str">
        <f>_xlfn.CONCAT(otazka5_2[[#This Row],[year_previous]],otazka5_2[[#This Row],[region_in_world]])</f>
        <v>1994Middle East</v>
      </c>
      <c r="C669">
        <v>1309108199035.896</v>
      </c>
      <c r="D669">
        <v>149054552</v>
      </c>
      <c r="E669" t="s">
        <v>82</v>
      </c>
    </row>
    <row r="670" spans="1:5" x14ac:dyDescent="0.3">
      <c r="A670">
        <v>1995</v>
      </c>
      <c r="B670" t="str">
        <f>_xlfn.CONCAT(otazka5_2[[#This Row],[year_previous]],otazka5_2[[#This Row],[region_in_world]])</f>
        <v>1995Middle East</v>
      </c>
      <c r="C670">
        <v>1376943288047.6665</v>
      </c>
      <c r="D670">
        <v>152022609</v>
      </c>
      <c r="E670" t="s">
        <v>82</v>
      </c>
    </row>
    <row r="671" spans="1:5" x14ac:dyDescent="0.3">
      <c r="A671">
        <v>1996</v>
      </c>
      <c r="B671" t="str">
        <f>_xlfn.CONCAT(otazka5_2[[#This Row],[year_previous]],otazka5_2[[#This Row],[region_in_world]])</f>
        <v>1996Middle East</v>
      </c>
      <c r="C671">
        <v>1452985778572.1243</v>
      </c>
      <c r="D671">
        <v>154976663</v>
      </c>
      <c r="E671" t="s">
        <v>82</v>
      </c>
    </row>
    <row r="672" spans="1:5" x14ac:dyDescent="0.3">
      <c r="A672">
        <v>1997</v>
      </c>
      <c r="B672" t="str">
        <f>_xlfn.CONCAT(otazka5_2[[#This Row],[year_previous]],otazka5_2[[#This Row],[region_in_world]])</f>
        <v>1997Middle East</v>
      </c>
      <c r="C672">
        <v>1512751805394.7432</v>
      </c>
      <c r="D672">
        <v>157969990</v>
      </c>
      <c r="E672" t="s">
        <v>82</v>
      </c>
    </row>
    <row r="673" spans="1:5" x14ac:dyDescent="0.3">
      <c r="A673">
        <v>1998</v>
      </c>
      <c r="B673" t="str">
        <f>_xlfn.CONCAT(otazka5_2[[#This Row],[year_previous]],otazka5_2[[#This Row],[region_in_world]])</f>
        <v>1998Middle East</v>
      </c>
      <c r="C673">
        <v>1509544756757.8115</v>
      </c>
      <c r="D673">
        <v>161073776</v>
      </c>
      <c r="E673" t="s">
        <v>82</v>
      </c>
    </row>
    <row r="674" spans="1:5" x14ac:dyDescent="0.3">
      <c r="A674">
        <v>1999</v>
      </c>
      <c r="B674" t="str">
        <f>_xlfn.CONCAT(otazka5_2[[#This Row],[year_previous]],otazka5_2[[#This Row],[region_in_world]])</f>
        <v>1999Middle East</v>
      </c>
      <c r="C674">
        <v>1659817117378.1233</v>
      </c>
      <c r="D674">
        <v>164907821</v>
      </c>
      <c r="E674" t="s">
        <v>82</v>
      </c>
    </row>
    <row r="675" spans="1:5" x14ac:dyDescent="0.3">
      <c r="A675">
        <v>2000</v>
      </c>
      <c r="B675" t="str">
        <f>_xlfn.CONCAT(otazka5_2[[#This Row],[year_previous]],otazka5_2[[#This Row],[region_in_world]])</f>
        <v>2000Middle East</v>
      </c>
      <c r="C675">
        <v>1639160215723.9644</v>
      </c>
      <c r="D675">
        <v>168318813</v>
      </c>
      <c r="E675" t="s">
        <v>82</v>
      </c>
    </row>
    <row r="676" spans="1:5" x14ac:dyDescent="0.3">
      <c r="A676">
        <v>2001</v>
      </c>
      <c r="B676" t="str">
        <f>_xlfn.CONCAT(otazka5_2[[#This Row],[year_previous]],otazka5_2[[#This Row],[region_in_world]])</f>
        <v>2001Middle East</v>
      </c>
      <c r="C676">
        <v>1666190750310.7175</v>
      </c>
      <c r="D676">
        <v>171884045</v>
      </c>
      <c r="E676" t="s">
        <v>82</v>
      </c>
    </row>
    <row r="677" spans="1:5" x14ac:dyDescent="0.3">
      <c r="A677">
        <v>2002</v>
      </c>
      <c r="B677" t="str">
        <f>_xlfn.CONCAT(otazka5_2[[#This Row],[year_previous]],otazka5_2[[#This Row],[region_in_world]])</f>
        <v>2002Middle East</v>
      </c>
      <c r="C677">
        <v>1737886382784.9219</v>
      </c>
      <c r="D677">
        <v>175605221</v>
      </c>
      <c r="E677" t="s">
        <v>82</v>
      </c>
    </row>
    <row r="678" spans="1:5" x14ac:dyDescent="0.3">
      <c r="A678">
        <v>2003</v>
      </c>
      <c r="B678" t="str">
        <f>_xlfn.CONCAT(otazka5_2[[#This Row],[year_previous]],otazka5_2[[#This Row],[region_in_world]])</f>
        <v>2003Middle East</v>
      </c>
      <c r="C678">
        <v>1917066725193.7878</v>
      </c>
      <c r="D678">
        <v>179498910</v>
      </c>
      <c r="E678" t="s">
        <v>82</v>
      </c>
    </row>
    <row r="679" spans="1:5" x14ac:dyDescent="0.3">
      <c r="A679">
        <v>2004</v>
      </c>
      <c r="B679" t="str">
        <f>_xlfn.CONCAT(otazka5_2[[#This Row],[year_previous]],otazka5_2[[#This Row],[region_in_world]])</f>
        <v>2004Middle East</v>
      </c>
      <c r="C679">
        <v>2045264743188.1411</v>
      </c>
      <c r="D679">
        <v>183571308</v>
      </c>
      <c r="E679" t="s">
        <v>82</v>
      </c>
    </row>
    <row r="680" spans="1:5" x14ac:dyDescent="0.3">
      <c r="A680">
        <v>2005</v>
      </c>
      <c r="B680" t="str">
        <f>_xlfn.CONCAT(otazka5_2[[#This Row],[year_previous]],otazka5_2[[#This Row],[region_in_world]])</f>
        <v>2005Middle East</v>
      </c>
      <c r="C680">
        <v>2186556963832.6443</v>
      </c>
      <c r="D680">
        <v>187800320</v>
      </c>
      <c r="E680" t="s">
        <v>82</v>
      </c>
    </row>
    <row r="681" spans="1:5" x14ac:dyDescent="0.3">
      <c r="A681">
        <v>2006</v>
      </c>
      <c r="B681" t="str">
        <f>_xlfn.CONCAT(otazka5_2[[#This Row],[year_previous]],otazka5_2[[#This Row],[region_in_world]])</f>
        <v>2006Middle East</v>
      </c>
      <c r="C681">
        <v>2294181444390.4473</v>
      </c>
      <c r="D681">
        <v>192185116</v>
      </c>
      <c r="E681" t="s">
        <v>82</v>
      </c>
    </row>
    <row r="682" spans="1:5" x14ac:dyDescent="0.3">
      <c r="A682">
        <v>2007</v>
      </c>
      <c r="B682" t="str">
        <f>_xlfn.CONCAT(otazka5_2[[#This Row],[year_previous]],otazka5_2[[#This Row],[region_in_world]])</f>
        <v>2007Middle East</v>
      </c>
      <c r="C682">
        <v>2389916510368.02</v>
      </c>
      <c r="D682">
        <v>196863852</v>
      </c>
      <c r="E682" t="s">
        <v>82</v>
      </c>
    </row>
    <row r="683" spans="1:5" x14ac:dyDescent="0.3">
      <c r="A683">
        <v>2008</v>
      </c>
      <c r="B683" t="str">
        <f>_xlfn.CONCAT(otazka5_2[[#This Row],[year_previous]],otazka5_2[[#This Row],[region_in_world]])</f>
        <v>2008Middle East</v>
      </c>
      <c r="C683">
        <v>2347064368129.376</v>
      </c>
      <c r="D683">
        <v>201835673</v>
      </c>
      <c r="E683" t="s">
        <v>82</v>
      </c>
    </row>
    <row r="684" spans="1:5" x14ac:dyDescent="0.3">
      <c r="A684">
        <v>2009</v>
      </c>
      <c r="B684" t="str">
        <f>_xlfn.CONCAT(otazka5_2[[#This Row],[year_previous]],otazka5_2[[#This Row],[region_in_world]])</f>
        <v>2009Middle East</v>
      </c>
      <c r="C684">
        <v>2487302072356.5732</v>
      </c>
      <c r="D684">
        <v>206994964</v>
      </c>
      <c r="E684" t="s">
        <v>82</v>
      </c>
    </row>
    <row r="685" spans="1:5" x14ac:dyDescent="0.3">
      <c r="A685">
        <v>2010</v>
      </c>
      <c r="B685" t="str">
        <f>_xlfn.CONCAT(otazka5_2[[#This Row],[year_previous]],otazka5_2[[#This Row],[region_in_world]])</f>
        <v>2010Middle East</v>
      </c>
      <c r="C685">
        <v>2696122491161.0122</v>
      </c>
      <c r="D685">
        <v>212485261</v>
      </c>
      <c r="E685" t="s">
        <v>82</v>
      </c>
    </row>
    <row r="686" spans="1:5" x14ac:dyDescent="0.3">
      <c r="A686">
        <v>2011</v>
      </c>
      <c r="B686" t="str">
        <f>_xlfn.CONCAT(otazka5_2[[#This Row],[year_previous]],otazka5_2[[#This Row],[region_in_world]])</f>
        <v>2011Middle East</v>
      </c>
      <c r="C686">
        <v>2835002299854.1318</v>
      </c>
      <c r="D686">
        <v>218235667</v>
      </c>
      <c r="E686" t="s">
        <v>82</v>
      </c>
    </row>
    <row r="687" spans="1:5" x14ac:dyDescent="0.3">
      <c r="A687">
        <v>2012</v>
      </c>
      <c r="B687" t="str">
        <f>_xlfn.CONCAT(otazka5_2[[#This Row],[year_previous]],otazka5_2[[#This Row],[region_in_world]])</f>
        <v>2012Middle East</v>
      </c>
      <c r="C687">
        <v>2988653661202.6528</v>
      </c>
      <c r="D687">
        <v>224089824</v>
      </c>
      <c r="E687" t="s">
        <v>82</v>
      </c>
    </row>
    <row r="688" spans="1:5" x14ac:dyDescent="0.3">
      <c r="A688">
        <v>2013</v>
      </c>
      <c r="B688" t="str">
        <f>_xlfn.CONCAT(otazka5_2[[#This Row],[year_previous]],otazka5_2[[#This Row],[region_in_world]])</f>
        <v>2013Middle East</v>
      </c>
      <c r="C688">
        <v>3100728060921.4629</v>
      </c>
      <c r="D688">
        <v>229823714</v>
      </c>
      <c r="E688" t="s">
        <v>82</v>
      </c>
    </row>
    <row r="689" spans="1:5" x14ac:dyDescent="0.3">
      <c r="A689">
        <v>2014</v>
      </c>
      <c r="B689" t="str">
        <f>_xlfn.CONCAT(otazka5_2[[#This Row],[year_previous]],otazka5_2[[#This Row],[region_in_world]])</f>
        <v>2014Middle East</v>
      </c>
      <c r="C689">
        <v>3230461827264.812</v>
      </c>
      <c r="D689">
        <v>235261142</v>
      </c>
      <c r="E689" t="s">
        <v>82</v>
      </c>
    </row>
    <row r="690" spans="1:5" x14ac:dyDescent="0.3">
      <c r="A690">
        <v>2015</v>
      </c>
      <c r="B690" t="str">
        <f>_xlfn.CONCAT(otazka5_2[[#This Row],[year_previous]],otazka5_2[[#This Row],[region_in_world]])</f>
        <v>2015Middle East</v>
      </c>
      <c r="C690">
        <v>3340172597345.207</v>
      </c>
      <c r="D690">
        <v>240333599</v>
      </c>
      <c r="E690" t="s">
        <v>82</v>
      </c>
    </row>
    <row r="691" spans="1:5" x14ac:dyDescent="0.3">
      <c r="A691">
        <v>2016</v>
      </c>
      <c r="B691" t="str">
        <f>_xlfn.CONCAT(otazka5_2[[#This Row],[year_previous]],otazka5_2[[#This Row],[region_in_world]])</f>
        <v>2016Middle East</v>
      </c>
      <c r="C691">
        <v>3430707218759.3315</v>
      </c>
      <c r="D691">
        <v>245058296</v>
      </c>
      <c r="E691" t="s">
        <v>82</v>
      </c>
    </row>
    <row r="692" spans="1:5" x14ac:dyDescent="0.3">
      <c r="A692">
        <v>2017</v>
      </c>
      <c r="B692" t="str">
        <f>_xlfn.CONCAT(otazka5_2[[#This Row],[year_previous]],otazka5_2[[#This Row],[region_in_world]])</f>
        <v>2017Middle East</v>
      </c>
      <c r="C692">
        <v>3504514912543.73</v>
      </c>
      <c r="D692">
        <v>249438865</v>
      </c>
      <c r="E692" t="s">
        <v>82</v>
      </c>
    </row>
    <row r="693" spans="1:5" x14ac:dyDescent="0.3">
      <c r="A693">
        <v>2018</v>
      </c>
      <c r="B693" t="str">
        <f>_xlfn.CONCAT(otazka5_2[[#This Row],[year_previous]],otazka5_2[[#This Row],[region_in_world]])</f>
        <v>2018Middle East</v>
      </c>
      <c r="C693">
        <v>3530962746191.8916</v>
      </c>
      <c r="D693">
        <v>224345907</v>
      </c>
      <c r="E693" t="s">
        <v>82</v>
      </c>
    </row>
    <row r="694" spans="1:5" x14ac:dyDescent="0.3">
      <c r="A694">
        <v>2019</v>
      </c>
      <c r="B694" t="str">
        <f>_xlfn.CONCAT(otazka5_2[[#This Row],[year_previous]],otazka5_2[[#This Row],[region_in_world]])</f>
        <v>2019Middle East</v>
      </c>
      <c r="C694">
        <v>2852828023604.875</v>
      </c>
      <c r="D694">
        <v>208198273</v>
      </c>
      <c r="E694" t="s">
        <v>82</v>
      </c>
    </row>
    <row r="695" spans="1:5" x14ac:dyDescent="0.3">
      <c r="A695">
        <v>1959</v>
      </c>
      <c r="B695" t="str">
        <f>_xlfn.CONCAT(otazka5_2[[#This Row],[year_previous]],otazka5_2[[#This Row],[region_in_world]])</f>
        <v>1959Nordic Countries</v>
      </c>
      <c r="C695">
        <v>366240744221.15784</v>
      </c>
      <c r="D695">
        <v>20075132</v>
      </c>
      <c r="E695" t="s">
        <v>83</v>
      </c>
    </row>
    <row r="696" spans="1:5" x14ac:dyDescent="0.3">
      <c r="A696">
        <v>1960</v>
      </c>
      <c r="B696" t="str">
        <f>_xlfn.CONCAT(otazka5_2[[#This Row],[year_previous]],otazka5_2[[#This Row],[region_in_world]])</f>
        <v>1960Nordic Countries</v>
      </c>
      <c r="C696">
        <v>389234374024.66248</v>
      </c>
      <c r="D696">
        <v>20202490</v>
      </c>
      <c r="E696" t="s">
        <v>83</v>
      </c>
    </row>
    <row r="697" spans="1:5" x14ac:dyDescent="0.3">
      <c r="A697">
        <v>1961</v>
      </c>
      <c r="B697" t="str">
        <f>_xlfn.CONCAT(otazka5_2[[#This Row],[year_previous]],otazka5_2[[#This Row],[region_in_world]])</f>
        <v>1961Nordic Countries</v>
      </c>
      <c r="C697">
        <v>405203929491.81183</v>
      </c>
      <c r="D697">
        <v>20339676</v>
      </c>
      <c r="E697" t="s">
        <v>83</v>
      </c>
    </row>
    <row r="698" spans="1:5" x14ac:dyDescent="0.3">
      <c r="A698">
        <v>1962</v>
      </c>
      <c r="B698" t="str">
        <f>_xlfn.CONCAT(otazka5_2[[#This Row],[year_previous]],otazka5_2[[#This Row],[region_in_world]])</f>
        <v>1962Nordic Countries</v>
      </c>
      <c r="C698">
        <v>419211812925.80554</v>
      </c>
      <c r="D698">
        <v>20478657</v>
      </c>
      <c r="E698" t="s">
        <v>83</v>
      </c>
    </row>
    <row r="699" spans="1:5" x14ac:dyDescent="0.3">
      <c r="A699">
        <v>1963</v>
      </c>
      <c r="B699" t="str">
        <f>_xlfn.CONCAT(otazka5_2[[#This Row],[year_previous]],otazka5_2[[#This Row],[region_in_world]])</f>
        <v>1963Nordic Countries</v>
      </c>
      <c r="C699">
        <v>447729436042.73486</v>
      </c>
      <c r="D699">
        <v>20626308</v>
      </c>
      <c r="E699" t="s">
        <v>83</v>
      </c>
    </row>
    <row r="700" spans="1:5" x14ac:dyDescent="0.3">
      <c r="A700">
        <v>1964</v>
      </c>
      <c r="B700" t="str">
        <f>_xlfn.CONCAT(otazka5_2[[#This Row],[year_previous]],otazka5_2[[#This Row],[region_in_world]])</f>
        <v>1964Nordic Countries</v>
      </c>
      <c r="C700">
        <v>468103016830.59161</v>
      </c>
      <c r="D700">
        <v>20779765</v>
      </c>
      <c r="E700" t="s">
        <v>83</v>
      </c>
    </row>
    <row r="701" spans="1:5" x14ac:dyDescent="0.3">
      <c r="A701">
        <v>1965</v>
      </c>
      <c r="B701" t="str">
        <f>_xlfn.CONCAT(otazka5_2[[#This Row],[year_previous]],otazka5_2[[#This Row],[region_in_world]])</f>
        <v>1965Nordic Countries</v>
      </c>
      <c r="C701">
        <v>480637593949.58057</v>
      </c>
      <c r="D701">
        <v>20939059</v>
      </c>
      <c r="E701" t="s">
        <v>83</v>
      </c>
    </row>
    <row r="702" spans="1:5" x14ac:dyDescent="0.3">
      <c r="A702">
        <v>1966</v>
      </c>
      <c r="B702" t="str">
        <f>_xlfn.CONCAT(otazka5_2[[#This Row],[year_previous]],otazka5_2[[#This Row],[region_in_world]])</f>
        <v>1966Nordic Countries</v>
      </c>
      <c r="C702">
        <v>501798063397.16357</v>
      </c>
      <c r="D702">
        <v>21093568</v>
      </c>
      <c r="E702" t="s">
        <v>83</v>
      </c>
    </row>
    <row r="703" spans="1:5" x14ac:dyDescent="0.3">
      <c r="A703">
        <v>1967</v>
      </c>
      <c r="B703" t="str">
        <f>_xlfn.CONCAT(otazka5_2[[#This Row],[year_previous]],otazka5_2[[#This Row],[region_in_world]])</f>
        <v>1967Nordic Countries</v>
      </c>
      <c r="C703">
        <v>520040819776.25305</v>
      </c>
      <c r="D703">
        <v>21220111</v>
      </c>
      <c r="E703" t="s">
        <v>83</v>
      </c>
    </row>
    <row r="704" spans="1:5" x14ac:dyDescent="0.3">
      <c r="A704">
        <v>1968</v>
      </c>
      <c r="B704" t="str">
        <f>_xlfn.CONCAT(otazka5_2[[#This Row],[year_previous]],otazka5_2[[#This Row],[region_in_world]])</f>
        <v>1968Nordic Countries</v>
      </c>
      <c r="C704">
        <v>550946594150.8136</v>
      </c>
      <c r="D704">
        <v>21331424</v>
      </c>
      <c r="E704" t="s">
        <v>83</v>
      </c>
    </row>
    <row r="705" spans="1:5" x14ac:dyDescent="0.3">
      <c r="A705">
        <v>1969</v>
      </c>
      <c r="B705" t="str">
        <f>_xlfn.CONCAT(otazka5_2[[#This Row],[year_previous]],otazka5_2[[#This Row],[region_in_world]])</f>
        <v>1969Nordic Countries</v>
      </c>
      <c r="C705">
        <v>574129146628.15869</v>
      </c>
      <c r="D705">
        <v>21453628</v>
      </c>
      <c r="E705" t="s">
        <v>83</v>
      </c>
    </row>
    <row r="706" spans="1:5" x14ac:dyDescent="0.3">
      <c r="A706">
        <v>1970</v>
      </c>
      <c r="B706" t="str">
        <f>_xlfn.CONCAT(otazka5_2[[#This Row],[year_previous]],otazka5_2[[#This Row],[region_in_world]])</f>
        <v>1970Nordic Countries</v>
      </c>
      <c r="C706">
        <v>589752089321.85791</v>
      </c>
      <c r="D706">
        <v>21576623</v>
      </c>
      <c r="E706" t="s">
        <v>83</v>
      </c>
    </row>
    <row r="707" spans="1:5" x14ac:dyDescent="0.3">
      <c r="A707">
        <v>1971</v>
      </c>
      <c r="B707" t="str">
        <f>_xlfn.CONCAT(otazka5_2[[#This Row],[year_previous]],otazka5_2[[#This Row],[region_in_world]])</f>
        <v>1971Nordic Countries</v>
      </c>
      <c r="C707">
        <v>614506872492.0061</v>
      </c>
      <c r="D707">
        <v>21686557</v>
      </c>
      <c r="E707" t="s">
        <v>83</v>
      </c>
    </row>
    <row r="708" spans="1:5" x14ac:dyDescent="0.3">
      <c r="A708">
        <v>1972</v>
      </c>
      <c r="B708" t="str">
        <f>_xlfn.CONCAT(otazka5_2[[#This Row],[year_previous]],otazka5_2[[#This Row],[region_in_world]])</f>
        <v>1972Nordic Countries</v>
      </c>
      <c r="C708">
        <v>642678777949.75903</v>
      </c>
      <c r="D708">
        <v>21784866</v>
      </c>
      <c r="E708" t="s">
        <v>83</v>
      </c>
    </row>
    <row r="709" spans="1:5" x14ac:dyDescent="0.3">
      <c r="A709">
        <v>1973</v>
      </c>
      <c r="B709" t="str">
        <f>_xlfn.CONCAT(otazka5_2[[#This Row],[year_previous]],otazka5_2[[#This Row],[region_in_world]])</f>
        <v>1973Nordic Countries</v>
      </c>
      <c r="C709">
        <v>657077315341.46094</v>
      </c>
      <c r="D709">
        <v>21881084</v>
      </c>
      <c r="E709" t="s">
        <v>83</v>
      </c>
    </row>
    <row r="710" spans="1:5" x14ac:dyDescent="0.3">
      <c r="A710">
        <v>1974</v>
      </c>
      <c r="B710" t="str">
        <f>_xlfn.CONCAT(otazka5_2[[#This Row],[year_previous]],otazka5_2[[#This Row],[region_in_world]])</f>
        <v>1974Nordic Countries</v>
      </c>
      <c r="C710">
        <v>670059589428.72302</v>
      </c>
      <c r="D710">
        <v>21971052</v>
      </c>
      <c r="E710" t="s">
        <v>83</v>
      </c>
    </row>
    <row r="711" spans="1:5" x14ac:dyDescent="0.3">
      <c r="A711">
        <v>1975</v>
      </c>
      <c r="B711" t="str">
        <f>_xlfn.CONCAT(otazka5_2[[#This Row],[year_previous]],otazka5_2[[#This Row],[region_in_world]])</f>
        <v>1975Nordic Countries</v>
      </c>
      <c r="C711">
        <v>691918933778.30591</v>
      </c>
      <c r="D711">
        <v>22046698</v>
      </c>
      <c r="E711" t="s">
        <v>83</v>
      </c>
    </row>
    <row r="712" spans="1:5" x14ac:dyDescent="0.3">
      <c r="A712">
        <v>1976</v>
      </c>
      <c r="B712" t="str">
        <f>_xlfn.CONCAT(otazka5_2[[#This Row],[year_previous]],otazka5_2[[#This Row],[region_in_world]])</f>
        <v>1976Nordic Countries</v>
      </c>
      <c r="C712">
        <v>698461737662.41602</v>
      </c>
      <c r="D712">
        <v>22122066</v>
      </c>
      <c r="E712" t="s">
        <v>83</v>
      </c>
    </row>
    <row r="713" spans="1:5" x14ac:dyDescent="0.3">
      <c r="A713">
        <v>1977</v>
      </c>
      <c r="B713" t="str">
        <f>_xlfn.CONCAT(otazka5_2[[#This Row],[year_previous]],otazka5_2[[#This Row],[region_in_world]])</f>
        <v>1977Nordic Countries</v>
      </c>
      <c r="C713">
        <v>716462278324.21399</v>
      </c>
      <c r="D713">
        <v>22191046</v>
      </c>
      <c r="E713" t="s">
        <v>83</v>
      </c>
    </row>
    <row r="714" spans="1:5" x14ac:dyDescent="0.3">
      <c r="A714">
        <v>1978</v>
      </c>
      <c r="B714" t="str">
        <f>_xlfn.CONCAT(otazka5_2[[#This Row],[year_previous]],otazka5_2[[#This Row],[region_in_world]])</f>
        <v>1978Nordic Countries</v>
      </c>
      <c r="C714">
        <v>748542139982.21204</v>
      </c>
      <c r="D714">
        <v>22247686</v>
      </c>
      <c r="E714" t="s">
        <v>83</v>
      </c>
    </row>
    <row r="715" spans="1:5" x14ac:dyDescent="0.3">
      <c r="A715">
        <v>1979</v>
      </c>
      <c r="B715" t="str">
        <f>_xlfn.CONCAT(otazka5_2[[#This Row],[year_previous]],otazka5_2[[#This Row],[region_in_world]])</f>
        <v>1979Nordic Countries</v>
      </c>
      <c r="C715">
        <v>766880680266.98499</v>
      </c>
      <c r="D715">
        <v>22298713</v>
      </c>
      <c r="E715" t="s">
        <v>83</v>
      </c>
    </row>
    <row r="716" spans="1:5" x14ac:dyDescent="0.3">
      <c r="A716">
        <v>1980</v>
      </c>
      <c r="B716" t="str">
        <f>_xlfn.CONCAT(otazka5_2[[#This Row],[year_previous]],otazka5_2[[#This Row],[region_in_world]])</f>
        <v>1980Nordic Countries</v>
      </c>
      <c r="C716">
        <v>771596526144.02307</v>
      </c>
      <c r="D716">
        <v>22341741</v>
      </c>
      <c r="E716" t="s">
        <v>83</v>
      </c>
    </row>
    <row r="717" spans="1:5" x14ac:dyDescent="0.3">
      <c r="A717">
        <v>1981</v>
      </c>
      <c r="B717" t="str">
        <f>_xlfn.CONCAT(otazka5_2[[#This Row],[year_previous]],otazka5_2[[#This Row],[region_in_world]])</f>
        <v>1981Nordic Countries</v>
      </c>
      <c r="C717">
        <v>785999859476.37598</v>
      </c>
      <c r="D717">
        <v>22384793</v>
      </c>
      <c r="E717" t="s">
        <v>83</v>
      </c>
    </row>
    <row r="718" spans="1:5" x14ac:dyDescent="0.3">
      <c r="A718">
        <v>1982</v>
      </c>
      <c r="B718" t="str">
        <f>_xlfn.CONCAT(otazka5_2[[#This Row],[year_previous]],otazka5_2[[#This Row],[region_in_world]])</f>
        <v>1982Nordic Countries</v>
      </c>
      <c r="C718">
        <v>808006003153.10706</v>
      </c>
      <c r="D718">
        <v>22427549</v>
      </c>
      <c r="E718" t="s">
        <v>83</v>
      </c>
    </row>
    <row r="719" spans="1:5" x14ac:dyDescent="0.3">
      <c r="A719">
        <v>1983</v>
      </c>
      <c r="B719" t="str">
        <f>_xlfn.CONCAT(otazka5_2[[#This Row],[year_previous]],otazka5_2[[#This Row],[region_in_world]])</f>
        <v>1983Nordic Countries</v>
      </c>
      <c r="C719">
        <v>844576911824.91992</v>
      </c>
      <c r="D719">
        <v>22470126</v>
      </c>
      <c r="E719" t="s">
        <v>83</v>
      </c>
    </row>
    <row r="720" spans="1:5" x14ac:dyDescent="0.3">
      <c r="A720">
        <v>1984</v>
      </c>
      <c r="B720" t="str">
        <f>_xlfn.CONCAT(otazka5_2[[#This Row],[year_previous]],otazka5_2[[#This Row],[region_in_world]])</f>
        <v>1984Nordic Countries</v>
      </c>
      <c r="C720">
        <v>876039416395.63892</v>
      </c>
      <c r="D720">
        <v>22518799</v>
      </c>
      <c r="E720" t="s">
        <v>83</v>
      </c>
    </row>
    <row r="721" spans="1:5" x14ac:dyDescent="0.3">
      <c r="A721">
        <v>1985</v>
      </c>
      <c r="B721" t="str">
        <f>_xlfn.CONCAT(otazka5_2[[#This Row],[year_previous]],otazka5_2[[#This Row],[region_in_world]])</f>
        <v>1985Nordic Countries</v>
      </c>
      <c r="C721">
        <v>907601069253.76904</v>
      </c>
      <c r="D721">
        <v>22575871</v>
      </c>
      <c r="E721" t="s">
        <v>83</v>
      </c>
    </row>
    <row r="722" spans="1:5" x14ac:dyDescent="0.3">
      <c r="A722">
        <v>1986</v>
      </c>
      <c r="B722" t="str">
        <f>_xlfn.CONCAT(otazka5_2[[#This Row],[year_previous]],otazka5_2[[#This Row],[region_in_world]])</f>
        <v>1986Nordic Countries</v>
      </c>
      <c r="C722">
        <v>927511401106.53809</v>
      </c>
      <c r="D722">
        <v>22643856</v>
      </c>
      <c r="E722" t="s">
        <v>83</v>
      </c>
    </row>
    <row r="723" spans="1:5" x14ac:dyDescent="0.3">
      <c r="A723">
        <v>1987</v>
      </c>
      <c r="B723" t="str">
        <f>_xlfn.CONCAT(otazka5_2[[#This Row],[year_previous]],otazka5_2[[#This Row],[region_in_world]])</f>
        <v>1987Nordic Countries</v>
      </c>
      <c r="C723">
        <v>942452100613.61194</v>
      </c>
      <c r="D723">
        <v>22721974</v>
      </c>
      <c r="E723" t="s">
        <v>83</v>
      </c>
    </row>
    <row r="724" spans="1:5" x14ac:dyDescent="0.3">
      <c r="A724">
        <v>1988</v>
      </c>
      <c r="B724" t="str">
        <f>_xlfn.CONCAT(otazka5_2[[#This Row],[year_previous]],otazka5_2[[#This Row],[region_in_world]])</f>
        <v>1988Nordic Countries</v>
      </c>
      <c r="C724">
        <v>962782679308.48401</v>
      </c>
      <c r="D724">
        <v>22816830</v>
      </c>
      <c r="E724" t="s">
        <v>83</v>
      </c>
    </row>
    <row r="725" spans="1:5" x14ac:dyDescent="0.3">
      <c r="A725">
        <v>1989</v>
      </c>
      <c r="B725" t="str">
        <f>_xlfn.CONCAT(otazka5_2[[#This Row],[year_previous]],otazka5_2[[#This Row],[region_in_world]])</f>
        <v>1989Nordic Countries</v>
      </c>
      <c r="C725">
        <v>974487489842.37305</v>
      </c>
      <c r="D725">
        <v>22927678</v>
      </c>
      <c r="E725" t="s">
        <v>83</v>
      </c>
    </row>
    <row r="726" spans="1:5" x14ac:dyDescent="0.3">
      <c r="A726">
        <v>1990</v>
      </c>
      <c r="B726" t="str">
        <f>_xlfn.CONCAT(otazka5_2[[#This Row],[year_previous]],otazka5_2[[#This Row],[region_in_world]])</f>
        <v>1990Nordic Countries</v>
      </c>
      <c r="C726">
        <v>972053276741.15894</v>
      </c>
      <c r="D726">
        <v>23047145</v>
      </c>
      <c r="E726" t="s">
        <v>83</v>
      </c>
    </row>
    <row r="727" spans="1:5" x14ac:dyDescent="0.3">
      <c r="A727">
        <v>1991</v>
      </c>
      <c r="B727" t="str">
        <f>_xlfn.CONCAT(otazka5_2[[#This Row],[year_previous]],otazka5_2[[#This Row],[region_in_world]])</f>
        <v>1991Nordic Countries</v>
      </c>
      <c r="C727">
        <v>977145304046.16003</v>
      </c>
      <c r="D727">
        <v>23167830</v>
      </c>
      <c r="E727" t="s">
        <v>83</v>
      </c>
    </row>
    <row r="728" spans="1:5" x14ac:dyDescent="0.3">
      <c r="A728">
        <v>1992</v>
      </c>
      <c r="B728" t="str">
        <f>_xlfn.CONCAT(otazka5_2[[#This Row],[year_previous]],otazka5_2[[#This Row],[region_in_world]])</f>
        <v>1992Nordic Countries</v>
      </c>
      <c r="C728">
        <v>977400606409.2439</v>
      </c>
      <c r="D728">
        <v>23285627</v>
      </c>
      <c r="E728" t="s">
        <v>83</v>
      </c>
    </row>
    <row r="729" spans="1:5" x14ac:dyDescent="0.3">
      <c r="A729">
        <v>1993</v>
      </c>
      <c r="B729" t="str">
        <f>_xlfn.CONCAT(otazka5_2[[#This Row],[year_previous]],otazka5_2[[#This Row],[region_in_world]])</f>
        <v>1993Nordic Countries</v>
      </c>
      <c r="C729">
        <v>1022341294676.678</v>
      </c>
      <c r="D729">
        <v>23411871</v>
      </c>
      <c r="E729" t="s">
        <v>83</v>
      </c>
    </row>
    <row r="730" spans="1:5" x14ac:dyDescent="0.3">
      <c r="A730">
        <v>1994</v>
      </c>
      <c r="B730" t="str">
        <f>_xlfn.CONCAT(otazka5_2[[#This Row],[year_previous]],otazka5_2[[#This Row],[region_in_world]])</f>
        <v>1994Nordic Countries</v>
      </c>
      <c r="C730">
        <v>1069601552121.405</v>
      </c>
      <c r="D730">
        <v>23794754</v>
      </c>
      <c r="E730" t="s">
        <v>83</v>
      </c>
    </row>
    <row r="731" spans="1:5" x14ac:dyDescent="0.3">
      <c r="A731">
        <v>1995</v>
      </c>
      <c r="B731" t="str">
        <f>_xlfn.CONCAT(otazka5_2[[#This Row],[year_previous]],otazka5_2[[#This Row],[region_in_world]])</f>
        <v>1995Nordic Countries</v>
      </c>
      <c r="C731">
        <v>1104125255063.4961</v>
      </c>
      <c r="D731">
        <v>23878897</v>
      </c>
      <c r="E731" t="s">
        <v>83</v>
      </c>
    </row>
    <row r="732" spans="1:5" x14ac:dyDescent="0.3">
      <c r="A732">
        <v>1996</v>
      </c>
      <c r="B732" t="str">
        <f>_xlfn.CONCAT(otazka5_2[[#This Row],[year_previous]],otazka5_2[[#This Row],[region_in_world]])</f>
        <v>1996Nordic Countries</v>
      </c>
      <c r="C732">
        <v>1151418069623.4333</v>
      </c>
      <c r="D732">
        <v>23947173</v>
      </c>
      <c r="E732" t="s">
        <v>83</v>
      </c>
    </row>
    <row r="733" spans="1:5" x14ac:dyDescent="0.3">
      <c r="A733">
        <v>1997</v>
      </c>
      <c r="B733" t="str">
        <f>_xlfn.CONCAT(otazka5_2[[#This Row],[year_previous]],otazka5_2[[#This Row],[region_in_world]])</f>
        <v>1997Nordic Countries</v>
      </c>
      <c r="C733">
        <v>1191955359616.7654</v>
      </c>
      <c r="D733">
        <v>24014202</v>
      </c>
      <c r="E733" t="s">
        <v>83</v>
      </c>
    </row>
    <row r="734" spans="1:5" x14ac:dyDescent="0.3">
      <c r="A734">
        <v>1998</v>
      </c>
      <c r="B734" t="str">
        <f>_xlfn.CONCAT(otazka5_2[[#This Row],[year_previous]],otazka5_2[[#This Row],[region_in_world]])</f>
        <v>1998Nordic Countries</v>
      </c>
      <c r="C734">
        <v>1231400513770.3777</v>
      </c>
      <c r="D734">
        <v>24084441</v>
      </c>
      <c r="E734" t="s">
        <v>83</v>
      </c>
    </row>
    <row r="735" spans="1:5" x14ac:dyDescent="0.3">
      <c r="A735">
        <v>1999</v>
      </c>
      <c r="B735" t="str">
        <f>_xlfn.CONCAT(otazka5_2[[#This Row],[year_previous]],otazka5_2[[#This Row],[region_in_world]])</f>
        <v>1999Nordic Countries</v>
      </c>
      <c r="C735">
        <v>1283630240392.8398</v>
      </c>
      <c r="D735">
        <v>24160106</v>
      </c>
      <c r="E735" t="s">
        <v>83</v>
      </c>
    </row>
    <row r="736" spans="1:5" x14ac:dyDescent="0.3">
      <c r="A736">
        <v>2000</v>
      </c>
      <c r="B736" t="str">
        <f>_xlfn.CONCAT(otazka5_2[[#This Row],[year_previous]],otazka5_2[[#This Row],[region_in_world]])</f>
        <v>2000Nordic Countries</v>
      </c>
      <c r="C736">
        <v>1305363746068.4307</v>
      </c>
      <c r="D736">
        <v>24241470</v>
      </c>
      <c r="E736" t="s">
        <v>83</v>
      </c>
    </row>
    <row r="737" spans="1:5" x14ac:dyDescent="0.3">
      <c r="A737">
        <v>2001</v>
      </c>
      <c r="B737" t="str">
        <f>_xlfn.CONCAT(otazka5_2[[#This Row],[year_previous]],otazka5_2[[#This Row],[region_in_world]])</f>
        <v>2001Nordic Countries</v>
      </c>
      <c r="C737">
        <v>1324795051353.0608</v>
      </c>
      <c r="D737">
        <v>24327169</v>
      </c>
      <c r="E737" t="s">
        <v>83</v>
      </c>
    </row>
    <row r="738" spans="1:5" x14ac:dyDescent="0.3">
      <c r="A738">
        <v>2002</v>
      </c>
      <c r="B738" t="str">
        <f>_xlfn.CONCAT(otazka5_2[[#This Row],[year_previous]],otazka5_2[[#This Row],[region_in_world]])</f>
        <v>2002Nordic Countries</v>
      </c>
      <c r="C738">
        <v>1343593965720.7925</v>
      </c>
      <c r="D738">
        <v>24416193</v>
      </c>
      <c r="E738" t="s">
        <v>83</v>
      </c>
    </row>
    <row r="739" spans="1:5" x14ac:dyDescent="0.3">
      <c r="A739">
        <v>2003</v>
      </c>
      <c r="B739" t="str">
        <f>_xlfn.CONCAT(otazka5_2[[#This Row],[year_previous]],otazka5_2[[#This Row],[region_in_world]])</f>
        <v>2003Nordic Countries</v>
      </c>
      <c r="C739">
        <v>1395021135596.4385</v>
      </c>
      <c r="D739">
        <v>24510210</v>
      </c>
      <c r="E739" t="s">
        <v>83</v>
      </c>
    </row>
    <row r="740" spans="1:5" x14ac:dyDescent="0.3">
      <c r="A740">
        <v>2004</v>
      </c>
      <c r="B740" t="str">
        <f>_xlfn.CONCAT(otazka5_2[[#This Row],[year_previous]],otazka5_2[[#This Row],[region_in_world]])</f>
        <v>2004Nordic Countries</v>
      </c>
      <c r="C740">
        <v>1432563742692.2441</v>
      </c>
      <c r="D740">
        <v>24615125</v>
      </c>
      <c r="E740" t="s">
        <v>83</v>
      </c>
    </row>
    <row r="741" spans="1:5" x14ac:dyDescent="0.3">
      <c r="A741">
        <v>2005</v>
      </c>
      <c r="B741" t="str">
        <f>_xlfn.CONCAT(otazka5_2[[#This Row],[year_previous]],otazka5_2[[#This Row],[region_in_world]])</f>
        <v>2005Nordic Countries</v>
      </c>
      <c r="C741">
        <v>1486421758086.917</v>
      </c>
      <c r="D741">
        <v>24748504</v>
      </c>
      <c r="E741" t="s">
        <v>83</v>
      </c>
    </row>
    <row r="742" spans="1:5" x14ac:dyDescent="0.3">
      <c r="A742">
        <v>2006</v>
      </c>
      <c r="B742" t="str">
        <f>_xlfn.CONCAT(otazka5_2[[#This Row],[year_previous]],otazka5_2[[#This Row],[region_in_world]])</f>
        <v>2006Nordic Countries</v>
      </c>
      <c r="C742">
        <v>1532606103224.2783</v>
      </c>
      <c r="D742">
        <v>24918969</v>
      </c>
      <c r="E742" t="s">
        <v>83</v>
      </c>
    </row>
    <row r="743" spans="1:5" x14ac:dyDescent="0.3">
      <c r="A743">
        <v>2007</v>
      </c>
      <c r="B743" t="str">
        <f>_xlfn.CONCAT(otazka5_2[[#This Row],[year_previous]],otazka5_2[[#This Row],[region_in_world]])</f>
        <v>2007Nordic Countries</v>
      </c>
      <c r="C743">
        <v>1533112366624.5015</v>
      </c>
      <c r="D743">
        <v>25112283</v>
      </c>
      <c r="E743" t="s">
        <v>83</v>
      </c>
    </row>
    <row r="744" spans="1:5" x14ac:dyDescent="0.3">
      <c r="A744">
        <v>2008</v>
      </c>
      <c r="B744" t="str">
        <f>_xlfn.CONCAT(otazka5_2[[#This Row],[year_previous]],otazka5_2[[#This Row],[region_in_world]])</f>
        <v>2008Nordic Countries</v>
      </c>
      <c r="C744">
        <v>1465684573514.4419</v>
      </c>
      <c r="D744">
        <v>25307706</v>
      </c>
      <c r="E744" t="s">
        <v>83</v>
      </c>
    </row>
    <row r="745" spans="1:5" x14ac:dyDescent="0.3">
      <c r="A745">
        <v>2009</v>
      </c>
      <c r="B745" t="str">
        <f>_xlfn.CONCAT(otazka5_2[[#This Row],[year_previous]],otazka5_2[[#This Row],[region_in_world]])</f>
        <v>2009Nordic Countries</v>
      </c>
      <c r="C745">
        <v>1512060774047.3293</v>
      </c>
      <c r="D745">
        <v>25544257</v>
      </c>
      <c r="E745" t="s">
        <v>83</v>
      </c>
    </row>
    <row r="746" spans="1:5" x14ac:dyDescent="0.3">
      <c r="A746">
        <v>2010</v>
      </c>
      <c r="B746" t="str">
        <f>_xlfn.CONCAT(otazka5_2[[#This Row],[year_previous]],otazka5_2[[#This Row],[region_in_world]])</f>
        <v>2010Nordic Countries</v>
      </c>
      <c r="C746">
        <v>1540703855177.5093</v>
      </c>
      <c r="D746">
        <v>25680159</v>
      </c>
      <c r="E746" t="s">
        <v>83</v>
      </c>
    </row>
    <row r="747" spans="1:5" x14ac:dyDescent="0.3">
      <c r="A747">
        <v>2011</v>
      </c>
      <c r="B747" t="str">
        <f>_xlfn.CONCAT(otazka5_2[[#This Row],[year_previous]],otazka5_2[[#This Row],[region_in_world]])</f>
        <v>2011Nordic Countries</v>
      </c>
      <c r="C747">
        <v>1546710685381.5864</v>
      </c>
      <c r="D747">
        <v>25864206</v>
      </c>
      <c r="E747" t="s">
        <v>83</v>
      </c>
    </row>
    <row r="748" spans="1:5" x14ac:dyDescent="0.3">
      <c r="A748">
        <v>2012</v>
      </c>
      <c r="B748" t="str">
        <f>_xlfn.CONCAT(otazka5_2[[#This Row],[year_previous]],otazka5_2[[#This Row],[region_in_world]])</f>
        <v>2012Nordic Countries</v>
      </c>
      <c r="C748">
        <v>1558773070839.4773</v>
      </c>
      <c r="D748">
        <v>26057670</v>
      </c>
      <c r="E748" t="s">
        <v>83</v>
      </c>
    </row>
    <row r="749" spans="1:5" x14ac:dyDescent="0.3">
      <c r="A749">
        <v>2013</v>
      </c>
      <c r="B749" t="str">
        <f>_xlfn.CONCAT(otazka5_2[[#This Row],[year_previous]],otazka5_2[[#This Row],[region_in_world]])</f>
        <v>2013Nordic Countries</v>
      </c>
      <c r="C749">
        <v>1585984055998.3433</v>
      </c>
      <c r="D749">
        <v>26265715</v>
      </c>
      <c r="E749" t="s">
        <v>83</v>
      </c>
    </row>
    <row r="750" spans="1:5" x14ac:dyDescent="0.3">
      <c r="A750">
        <v>2014</v>
      </c>
      <c r="B750" t="str">
        <f>_xlfn.CONCAT(otazka5_2[[#This Row],[year_previous]],otazka5_2[[#This Row],[region_in_world]])</f>
        <v>2014Nordic Countries</v>
      </c>
      <c r="C750">
        <v>1628594963796.8037</v>
      </c>
      <c r="D750">
        <v>26481622</v>
      </c>
      <c r="E750" t="s">
        <v>83</v>
      </c>
    </row>
    <row r="751" spans="1:5" x14ac:dyDescent="0.3">
      <c r="A751">
        <v>2015</v>
      </c>
      <c r="B751" t="str">
        <f>_xlfn.CONCAT(otazka5_2[[#This Row],[year_previous]],otazka5_2[[#This Row],[region_in_world]])</f>
        <v>2015Nordic Countries</v>
      </c>
      <c r="C751">
        <v>1664204913488.5103</v>
      </c>
      <c r="D751">
        <v>26716356</v>
      </c>
      <c r="E751" t="s">
        <v>83</v>
      </c>
    </row>
    <row r="752" spans="1:5" x14ac:dyDescent="0.3">
      <c r="A752">
        <v>2016</v>
      </c>
      <c r="B752" t="str">
        <f>_xlfn.CONCAT(otazka5_2[[#This Row],[year_previous]],otazka5_2[[#This Row],[region_in_world]])</f>
        <v>2016Nordic Countries</v>
      </c>
      <c r="C752">
        <v>1708564204097.45</v>
      </c>
      <c r="D752">
        <v>26951260</v>
      </c>
      <c r="E752" t="s">
        <v>83</v>
      </c>
    </row>
    <row r="753" spans="1:5" x14ac:dyDescent="0.3">
      <c r="A753">
        <v>2017</v>
      </c>
      <c r="B753" t="str">
        <f>_xlfn.CONCAT(otazka5_2[[#This Row],[year_previous]],otazka5_2[[#This Row],[region_in_world]])</f>
        <v>2017Nordic Countries</v>
      </c>
      <c r="C753">
        <v>1737474407330.1401</v>
      </c>
      <c r="D753">
        <v>27149012</v>
      </c>
      <c r="E753" t="s">
        <v>83</v>
      </c>
    </row>
    <row r="754" spans="1:5" x14ac:dyDescent="0.3">
      <c r="A754">
        <v>2018</v>
      </c>
      <c r="B754" t="str">
        <f>_xlfn.CONCAT(otazka5_2[[#This Row],[year_previous]],otazka5_2[[#This Row],[region_in_world]])</f>
        <v>2018Nordic Countries</v>
      </c>
      <c r="C754">
        <v>1764212326754.8828</v>
      </c>
      <c r="D754">
        <v>27323374</v>
      </c>
      <c r="E754" t="s">
        <v>83</v>
      </c>
    </row>
    <row r="755" spans="1:5" x14ac:dyDescent="0.3">
      <c r="A755">
        <v>2019</v>
      </c>
      <c r="B755" t="str">
        <f>_xlfn.CONCAT(otazka5_2[[#This Row],[year_previous]],otazka5_2[[#This Row],[region_in_world]])</f>
        <v>2019Nordic Countries</v>
      </c>
      <c r="C755">
        <v>1724354032209.5422</v>
      </c>
      <c r="D755">
        <v>27461465</v>
      </c>
      <c r="E755" t="s">
        <v>83</v>
      </c>
    </row>
    <row r="756" spans="1:5" x14ac:dyDescent="0.3">
      <c r="A756">
        <v>1959</v>
      </c>
      <c r="B756" t="str">
        <f>_xlfn.CONCAT(otazka5_2[[#This Row],[year_previous]],otazka5_2[[#This Row],[region_in_world]])</f>
        <v>1959North America</v>
      </c>
      <c r="C756">
        <v>3177340951356.7983</v>
      </c>
      <c r="D756">
        <v>180715400</v>
      </c>
      <c r="E756" t="s">
        <v>84</v>
      </c>
    </row>
    <row r="757" spans="1:5" x14ac:dyDescent="0.3">
      <c r="A757">
        <v>1960</v>
      </c>
      <c r="B757" t="str">
        <f>_xlfn.CONCAT(otazka5_2[[#This Row],[year_previous]],otazka5_2[[#This Row],[region_in_world]])</f>
        <v>1960North America</v>
      </c>
      <c r="C757">
        <v>3250455048278.3867</v>
      </c>
      <c r="D757">
        <v>183736500</v>
      </c>
      <c r="E757" t="s">
        <v>84</v>
      </c>
    </row>
    <row r="758" spans="1:5" x14ac:dyDescent="0.3">
      <c r="A758">
        <v>1961</v>
      </c>
      <c r="B758" t="str">
        <f>_xlfn.CONCAT(otazka5_2[[#This Row],[year_previous]],otazka5_2[[#This Row],[region_in_world]])</f>
        <v>1961North America</v>
      </c>
      <c r="C758">
        <v>3448707530966.4995</v>
      </c>
      <c r="D758">
        <v>186584600</v>
      </c>
      <c r="E758" t="s">
        <v>84</v>
      </c>
    </row>
    <row r="759" spans="1:5" x14ac:dyDescent="0.3">
      <c r="A759">
        <v>1962</v>
      </c>
      <c r="B759" t="str">
        <f>_xlfn.CONCAT(otazka5_2[[#This Row],[year_previous]],otazka5_2[[#This Row],[region_in_world]])</f>
        <v>1962North America</v>
      </c>
      <c r="C759">
        <v>3600396718247.6602</v>
      </c>
      <c r="D759">
        <v>189289700</v>
      </c>
      <c r="E759" t="s">
        <v>84</v>
      </c>
    </row>
    <row r="760" spans="1:5" x14ac:dyDescent="0.3">
      <c r="A760">
        <v>1963</v>
      </c>
      <c r="B760" t="str">
        <f>_xlfn.CONCAT(otazka5_2[[#This Row],[year_previous]],otazka5_2[[#This Row],[region_in_world]])</f>
        <v>1963North America</v>
      </c>
      <c r="C760">
        <v>3809306667249.2573</v>
      </c>
      <c r="D760">
        <v>191937900</v>
      </c>
      <c r="E760" t="s">
        <v>84</v>
      </c>
    </row>
    <row r="761" spans="1:5" x14ac:dyDescent="0.3">
      <c r="A761">
        <v>1964</v>
      </c>
      <c r="B761" t="str">
        <f>_xlfn.CONCAT(otazka5_2[[#This Row],[year_previous]],otazka5_2[[#This Row],[region_in_world]])</f>
        <v>1964North America</v>
      </c>
      <c r="C761">
        <v>4053072459448.6787</v>
      </c>
      <c r="D761">
        <v>194353100</v>
      </c>
      <c r="E761" t="s">
        <v>84</v>
      </c>
    </row>
    <row r="762" spans="1:5" x14ac:dyDescent="0.3">
      <c r="A762">
        <v>1965</v>
      </c>
      <c r="B762" t="str">
        <f>_xlfn.CONCAT(otazka5_2[[#This Row],[year_previous]],otazka5_2[[#This Row],[region_in_world]])</f>
        <v>1965North America</v>
      </c>
      <c r="C762">
        <v>4316672032130.4453</v>
      </c>
      <c r="D762">
        <v>196611000</v>
      </c>
      <c r="E762" t="s">
        <v>84</v>
      </c>
    </row>
    <row r="763" spans="1:5" x14ac:dyDescent="0.3">
      <c r="A763">
        <v>1966</v>
      </c>
      <c r="B763" t="str">
        <f>_xlfn.CONCAT(otazka5_2[[#This Row],[year_previous]],otazka5_2[[#This Row],[region_in_world]])</f>
        <v>1966North America</v>
      </c>
      <c r="C763">
        <v>4424823675765.1924</v>
      </c>
      <c r="D763">
        <v>198764000</v>
      </c>
      <c r="E763" t="s">
        <v>84</v>
      </c>
    </row>
    <row r="764" spans="1:5" x14ac:dyDescent="0.3">
      <c r="A764">
        <v>1967</v>
      </c>
      <c r="B764" t="str">
        <f>_xlfn.CONCAT(otazka5_2[[#This Row],[year_previous]],otazka5_2[[#This Row],[region_in_world]])</f>
        <v>1967North America</v>
      </c>
      <c r="C764">
        <v>4637148683506.0137</v>
      </c>
      <c r="D764">
        <v>200759000</v>
      </c>
      <c r="E764" t="s">
        <v>84</v>
      </c>
    </row>
    <row r="765" spans="1:5" x14ac:dyDescent="0.3">
      <c r="A765">
        <v>1968</v>
      </c>
      <c r="B765" t="str">
        <f>_xlfn.CONCAT(otazka5_2[[#This Row],[year_previous]],otazka5_2[[#This Row],[region_in_world]])</f>
        <v>1968North America</v>
      </c>
      <c r="C765">
        <v>4780908773370.9023</v>
      </c>
      <c r="D765">
        <v>202731000</v>
      </c>
      <c r="E765" t="s">
        <v>84</v>
      </c>
    </row>
    <row r="766" spans="1:5" x14ac:dyDescent="0.3">
      <c r="A766">
        <v>1969</v>
      </c>
      <c r="B766" t="str">
        <f>_xlfn.CONCAT(otazka5_2[[#This Row],[year_previous]],otazka5_2[[#This Row],[region_in_world]])</f>
        <v>1969North America</v>
      </c>
      <c r="C766">
        <v>4762185351898.2148</v>
      </c>
      <c r="D766">
        <v>205153400</v>
      </c>
      <c r="E766" t="s">
        <v>84</v>
      </c>
    </row>
    <row r="767" spans="1:5" x14ac:dyDescent="0.3">
      <c r="A767">
        <v>1970</v>
      </c>
      <c r="B767" t="str">
        <f>_xlfn.CONCAT(otazka5_2[[#This Row],[year_previous]],otazka5_2[[#This Row],[region_in_world]])</f>
        <v>1970North America</v>
      </c>
      <c r="C767">
        <v>4919096324503.6152</v>
      </c>
      <c r="D767">
        <v>207762800</v>
      </c>
      <c r="E767" t="s">
        <v>84</v>
      </c>
    </row>
    <row r="768" spans="1:5" x14ac:dyDescent="0.3">
      <c r="A768">
        <v>1971</v>
      </c>
      <c r="B768" t="str">
        <f>_xlfn.CONCAT(otazka5_2[[#This Row],[year_previous]],otazka5_2[[#This Row],[region_in_world]])</f>
        <v>1971North America</v>
      </c>
      <c r="C768">
        <v>5177695182582.2529</v>
      </c>
      <c r="D768">
        <v>209998500</v>
      </c>
      <c r="E768" t="s">
        <v>84</v>
      </c>
    </row>
    <row r="769" spans="1:5" x14ac:dyDescent="0.3">
      <c r="A769">
        <v>1972</v>
      </c>
      <c r="B769" t="str">
        <f>_xlfn.CONCAT(otazka5_2[[#This Row],[year_previous]],otazka5_2[[#This Row],[region_in_world]])</f>
        <v>1972North America</v>
      </c>
      <c r="C769">
        <v>5469901943532.7344</v>
      </c>
      <c r="D769">
        <v>212011800</v>
      </c>
      <c r="E769" t="s">
        <v>84</v>
      </c>
    </row>
    <row r="770" spans="1:5" x14ac:dyDescent="0.3">
      <c r="A770">
        <v>1973</v>
      </c>
      <c r="B770" t="str">
        <f>_xlfn.CONCAT(otazka5_2[[#This Row],[year_previous]],otazka5_2[[#This Row],[region_in_world]])</f>
        <v>1973North America</v>
      </c>
      <c r="C770">
        <v>5440434765779.6943</v>
      </c>
      <c r="D770">
        <v>213956900</v>
      </c>
      <c r="E770" t="s">
        <v>84</v>
      </c>
    </row>
    <row r="771" spans="1:5" x14ac:dyDescent="0.3">
      <c r="A771">
        <v>1974</v>
      </c>
      <c r="B771" t="str">
        <f>_xlfn.CONCAT(otazka5_2[[#This Row],[year_previous]],otazka5_2[[#This Row],[region_in_world]])</f>
        <v>1974North America</v>
      </c>
      <c r="C771">
        <v>5429383770136.9043</v>
      </c>
      <c r="D771">
        <v>216075600</v>
      </c>
      <c r="E771" t="s">
        <v>84</v>
      </c>
    </row>
    <row r="772" spans="1:5" x14ac:dyDescent="0.3">
      <c r="A772">
        <v>1975</v>
      </c>
      <c r="B772" t="str">
        <f>_xlfn.CONCAT(otazka5_2[[#This Row],[year_previous]],otazka5_2[[#This Row],[region_in_world]])</f>
        <v>1975North America</v>
      </c>
      <c r="C772">
        <v>5722042291385.1016</v>
      </c>
      <c r="D772">
        <v>218137900</v>
      </c>
      <c r="E772" t="s">
        <v>84</v>
      </c>
    </row>
    <row r="773" spans="1:5" x14ac:dyDescent="0.3">
      <c r="A773">
        <v>1976</v>
      </c>
      <c r="B773" t="str">
        <f>_xlfn.CONCAT(otazka5_2[[#This Row],[year_previous]],otazka5_2[[#This Row],[region_in_world]])</f>
        <v>1976North America</v>
      </c>
      <c r="C773">
        <v>5986725733587.2324</v>
      </c>
      <c r="D773">
        <v>220341800</v>
      </c>
      <c r="E773" t="s">
        <v>84</v>
      </c>
    </row>
    <row r="774" spans="1:5" x14ac:dyDescent="0.3">
      <c r="A774">
        <v>1977</v>
      </c>
      <c r="B774" t="str">
        <f>_xlfn.CONCAT(otazka5_2[[#This Row],[year_previous]],otazka5_2[[#This Row],[region_in_world]])</f>
        <v>1977North America</v>
      </c>
      <c r="C774">
        <v>6317968566600.2256</v>
      </c>
      <c r="D774">
        <v>222687800</v>
      </c>
      <c r="E774" t="s">
        <v>84</v>
      </c>
    </row>
    <row r="775" spans="1:5" x14ac:dyDescent="0.3">
      <c r="A775">
        <v>1978</v>
      </c>
      <c r="B775" t="str">
        <f>_xlfn.CONCAT(otazka5_2[[#This Row],[year_previous]],otazka5_2[[#This Row],[region_in_world]])</f>
        <v>1978North America</v>
      </c>
      <c r="C775">
        <v>6517988515641.7588</v>
      </c>
      <c r="D775">
        <v>225158400</v>
      </c>
      <c r="E775" t="s">
        <v>84</v>
      </c>
    </row>
    <row r="776" spans="1:5" x14ac:dyDescent="0.3">
      <c r="A776">
        <v>1979</v>
      </c>
      <c r="B776" t="str">
        <f>_xlfn.CONCAT(otazka5_2[[#This Row],[year_previous]],otazka5_2[[#This Row],[region_in_world]])</f>
        <v>1979North America</v>
      </c>
      <c r="C776">
        <v>6501670971774.8809</v>
      </c>
      <c r="D776">
        <v>227329870</v>
      </c>
      <c r="E776" t="s">
        <v>84</v>
      </c>
    </row>
    <row r="777" spans="1:5" x14ac:dyDescent="0.3">
      <c r="A777">
        <v>1980</v>
      </c>
      <c r="B777" t="str">
        <f>_xlfn.CONCAT(otazka5_2[[#This Row],[year_previous]],otazka5_2[[#This Row],[region_in_world]])</f>
        <v>1980North America</v>
      </c>
      <c r="C777">
        <v>6666632969042.3467</v>
      </c>
      <c r="D777">
        <v>229572050</v>
      </c>
      <c r="E777" t="s">
        <v>84</v>
      </c>
    </row>
    <row r="778" spans="1:5" x14ac:dyDescent="0.3">
      <c r="A778">
        <v>1981</v>
      </c>
      <c r="B778" t="str">
        <f>_xlfn.CONCAT(otazka5_2[[#This Row],[year_previous]],otazka5_2[[#This Row],[region_in_world]])</f>
        <v>1981North America</v>
      </c>
      <c r="C778">
        <v>6546262888578.8994</v>
      </c>
      <c r="D778">
        <v>231770949</v>
      </c>
      <c r="E778" t="s">
        <v>84</v>
      </c>
    </row>
    <row r="779" spans="1:5" x14ac:dyDescent="0.3">
      <c r="A779">
        <v>1982</v>
      </c>
      <c r="B779" t="str">
        <f>_xlfn.CONCAT(otazka5_2[[#This Row],[year_previous]],otazka5_2[[#This Row],[region_in_world]])</f>
        <v>1982North America</v>
      </c>
      <c r="C779">
        <v>6846223923693.7637</v>
      </c>
      <c r="D779">
        <v>233900030</v>
      </c>
      <c r="E779" t="s">
        <v>84</v>
      </c>
    </row>
    <row r="780" spans="1:5" x14ac:dyDescent="0.3">
      <c r="A780">
        <v>1983</v>
      </c>
      <c r="B780" t="str">
        <f>_xlfn.CONCAT(otazka5_2[[#This Row],[year_previous]],otazka5_2[[#This Row],[region_in_world]])</f>
        <v>1983North America</v>
      </c>
      <c r="C780">
        <v>7341221089285.6865</v>
      </c>
      <c r="D780">
        <v>235934123</v>
      </c>
      <c r="E780" t="s">
        <v>84</v>
      </c>
    </row>
    <row r="781" spans="1:5" x14ac:dyDescent="0.3">
      <c r="A781">
        <v>1984</v>
      </c>
      <c r="B781" t="str">
        <f>_xlfn.CONCAT(otazka5_2[[#This Row],[year_previous]],otazka5_2[[#This Row],[region_in_world]])</f>
        <v>1984North America</v>
      </c>
      <c r="C781">
        <v>7647072504981.165</v>
      </c>
      <c r="D781">
        <v>238034098</v>
      </c>
      <c r="E781" t="s">
        <v>84</v>
      </c>
    </row>
    <row r="782" spans="1:5" x14ac:dyDescent="0.3">
      <c r="A782">
        <v>1985</v>
      </c>
      <c r="B782" t="str">
        <f>_xlfn.CONCAT(otazka5_2[[#This Row],[year_previous]],otazka5_2[[#This Row],[region_in_world]])</f>
        <v>1985North America</v>
      </c>
      <c r="C782">
        <v>7912037979844.3203</v>
      </c>
      <c r="D782">
        <v>240243882</v>
      </c>
      <c r="E782" t="s">
        <v>84</v>
      </c>
    </row>
    <row r="783" spans="1:5" x14ac:dyDescent="0.3">
      <c r="A783">
        <v>1986</v>
      </c>
      <c r="B783" t="str">
        <f>_xlfn.CONCAT(otazka5_2[[#This Row],[year_previous]],otazka5_2[[#This Row],[region_in_world]])</f>
        <v>1986North America</v>
      </c>
      <c r="C783">
        <v>8185802494826.1016</v>
      </c>
      <c r="D783">
        <v>242400949</v>
      </c>
      <c r="E783" t="s">
        <v>84</v>
      </c>
    </row>
    <row r="784" spans="1:5" x14ac:dyDescent="0.3">
      <c r="A784">
        <v>1987</v>
      </c>
      <c r="B784" t="str">
        <f>_xlfn.CONCAT(otazka5_2[[#This Row],[year_previous]],otazka5_2[[#This Row],[region_in_world]])</f>
        <v>1987North America</v>
      </c>
      <c r="C784">
        <v>8527743822497.2148</v>
      </c>
      <c r="D784">
        <v>244612147</v>
      </c>
      <c r="E784" t="s">
        <v>84</v>
      </c>
    </row>
    <row r="785" spans="1:5" x14ac:dyDescent="0.3">
      <c r="A785">
        <v>1988</v>
      </c>
      <c r="B785" t="str">
        <f>_xlfn.CONCAT(otazka5_2[[#This Row],[year_previous]],otazka5_2[[#This Row],[region_in_world]])</f>
        <v>1988North America</v>
      </c>
      <c r="C785">
        <v>8840841748303.7051</v>
      </c>
      <c r="D785">
        <v>246933141</v>
      </c>
      <c r="E785" t="s">
        <v>84</v>
      </c>
    </row>
    <row r="786" spans="1:5" x14ac:dyDescent="0.3">
      <c r="A786">
        <v>1989</v>
      </c>
      <c r="B786" t="str">
        <f>_xlfn.CONCAT(otazka5_2[[#This Row],[year_previous]],otazka5_2[[#This Row],[region_in_world]])</f>
        <v>1989North America</v>
      </c>
      <c r="C786">
        <v>9007258450754.1465</v>
      </c>
      <c r="D786">
        <v>249737926</v>
      </c>
      <c r="E786" t="s">
        <v>84</v>
      </c>
    </row>
    <row r="787" spans="1:5" x14ac:dyDescent="0.3">
      <c r="A787">
        <v>1990</v>
      </c>
      <c r="B787" t="str">
        <f>_xlfn.CONCAT(otazka5_2[[#This Row],[year_previous]],otazka5_2[[#This Row],[region_in_world]])</f>
        <v>1990North America</v>
      </c>
      <c r="C787">
        <v>8997352684443.9609</v>
      </c>
      <c r="D787">
        <v>253095521</v>
      </c>
      <c r="E787" t="s">
        <v>84</v>
      </c>
    </row>
    <row r="788" spans="1:5" x14ac:dyDescent="0.3">
      <c r="A788">
        <v>1991</v>
      </c>
      <c r="B788" t="str">
        <f>_xlfn.CONCAT(otazka5_2[[#This Row],[year_previous]],otazka5_2[[#This Row],[region_in_world]])</f>
        <v>1991North America</v>
      </c>
      <c r="C788">
        <v>9313992534159.8828</v>
      </c>
      <c r="D788">
        <v>256627895</v>
      </c>
      <c r="E788" t="s">
        <v>84</v>
      </c>
    </row>
    <row r="789" spans="1:5" x14ac:dyDescent="0.3">
      <c r="A789">
        <v>1992</v>
      </c>
      <c r="B789" t="str">
        <f>_xlfn.CONCAT(otazka5_2[[#This Row],[year_previous]],otazka5_2[[#This Row],[region_in_world]])</f>
        <v>1992North America</v>
      </c>
      <c r="C789">
        <v>9570291445254.2734</v>
      </c>
      <c r="D789">
        <v>260033110</v>
      </c>
      <c r="E789" t="s">
        <v>84</v>
      </c>
    </row>
    <row r="790" spans="1:5" x14ac:dyDescent="0.3">
      <c r="A790">
        <v>1993</v>
      </c>
      <c r="B790" t="str">
        <f>_xlfn.CONCAT(otazka5_2[[#This Row],[year_previous]],otazka5_2[[#This Row],[region_in_world]])</f>
        <v>1993North America</v>
      </c>
      <c r="C790">
        <v>9955735401025.1211</v>
      </c>
      <c r="D790">
        <v>263240820</v>
      </c>
      <c r="E790" t="s">
        <v>84</v>
      </c>
    </row>
    <row r="791" spans="1:5" x14ac:dyDescent="0.3">
      <c r="A791">
        <v>1994</v>
      </c>
      <c r="B791" t="str">
        <f>_xlfn.CONCAT(otazka5_2[[#This Row],[year_previous]],otazka5_2[[#This Row],[region_in_world]])</f>
        <v>1994North America</v>
      </c>
      <c r="C791">
        <v>10223068299170.818</v>
      </c>
      <c r="D791">
        <v>266393546</v>
      </c>
      <c r="E791" t="s">
        <v>84</v>
      </c>
    </row>
    <row r="792" spans="1:5" x14ac:dyDescent="0.3">
      <c r="A792">
        <v>1995</v>
      </c>
      <c r="B792" t="str">
        <f>_xlfn.CONCAT(otazka5_2[[#This Row],[year_previous]],otazka5_2[[#This Row],[region_in_world]])</f>
        <v>1995North America</v>
      </c>
      <c r="C792">
        <v>10608644892604.254</v>
      </c>
      <c r="D792">
        <v>269510029</v>
      </c>
      <c r="E792" t="s">
        <v>84</v>
      </c>
    </row>
    <row r="793" spans="1:5" x14ac:dyDescent="0.3">
      <c r="A793">
        <v>1996</v>
      </c>
      <c r="B793" t="str">
        <f>_xlfn.CONCAT(otazka5_2[[#This Row],[year_previous]],otazka5_2[[#This Row],[region_in_world]])</f>
        <v>1996North America</v>
      </c>
      <c r="C793">
        <v>12159500072818.889</v>
      </c>
      <c r="D793">
        <v>302679445</v>
      </c>
      <c r="E793" t="s">
        <v>84</v>
      </c>
    </row>
    <row r="794" spans="1:5" x14ac:dyDescent="0.3">
      <c r="A794">
        <v>1997</v>
      </c>
      <c r="B794" t="str">
        <f>_xlfn.CONCAT(otazka5_2[[#This Row],[year_previous]],otazka5_2[[#This Row],[region_in_world]])</f>
        <v>1997North America</v>
      </c>
      <c r="C794">
        <v>12686256703718.865</v>
      </c>
      <c r="D794">
        <v>306126216</v>
      </c>
      <c r="E794" t="s">
        <v>84</v>
      </c>
    </row>
    <row r="795" spans="1:5" x14ac:dyDescent="0.3">
      <c r="A795">
        <v>1998</v>
      </c>
      <c r="B795" t="str">
        <f>_xlfn.CONCAT(otazka5_2[[#This Row],[year_previous]],otazka5_2[[#This Row],[region_in_world]])</f>
        <v>1998North America</v>
      </c>
      <c r="C795">
        <v>13280453356228.723</v>
      </c>
      <c r="D795">
        <v>309558671</v>
      </c>
      <c r="E795" t="s">
        <v>84</v>
      </c>
    </row>
    <row r="796" spans="1:5" x14ac:dyDescent="0.3">
      <c r="A796">
        <v>1999</v>
      </c>
      <c r="B796" t="str">
        <f>_xlfn.CONCAT(otazka5_2[[#This Row],[year_previous]],otazka5_2[[#This Row],[region_in_world]])</f>
        <v>1999North America</v>
      </c>
      <c r="C796">
        <v>13838048065550.502</v>
      </c>
      <c r="D796">
        <v>312966174</v>
      </c>
      <c r="E796" t="s">
        <v>84</v>
      </c>
    </row>
    <row r="797" spans="1:5" x14ac:dyDescent="0.3">
      <c r="A797">
        <v>2000</v>
      </c>
      <c r="B797" t="str">
        <f>_xlfn.CONCAT(otazka5_2[[#This Row],[year_previous]],otazka5_2[[#This Row],[region_in_world]])</f>
        <v>2000North America</v>
      </c>
      <c r="C797">
        <v>13981499904093.924</v>
      </c>
      <c r="D797">
        <v>316108711</v>
      </c>
      <c r="E797" t="s">
        <v>84</v>
      </c>
    </row>
    <row r="798" spans="1:5" x14ac:dyDescent="0.3">
      <c r="A798">
        <v>2001</v>
      </c>
      <c r="B798" t="str">
        <f>_xlfn.CONCAT(otazka5_2[[#This Row],[year_previous]],otazka5_2[[#This Row],[region_in_world]])</f>
        <v>2001North America</v>
      </c>
      <c r="C798">
        <v>14245380685732.641</v>
      </c>
      <c r="D798">
        <v>319104793</v>
      </c>
      <c r="E798" t="s">
        <v>84</v>
      </c>
    </row>
    <row r="799" spans="1:5" x14ac:dyDescent="0.3">
      <c r="A799">
        <v>2002</v>
      </c>
      <c r="B799" t="str">
        <f>_xlfn.CONCAT(otazka5_2[[#This Row],[year_previous]],otazka5_2[[#This Row],[region_in_world]])</f>
        <v>2002North America</v>
      </c>
      <c r="C799">
        <v>14665088292293.84</v>
      </c>
      <c r="D799">
        <v>321872051</v>
      </c>
      <c r="E799" t="s">
        <v>84</v>
      </c>
    </row>
    <row r="800" spans="1:5" x14ac:dyDescent="0.3">
      <c r="A800">
        <v>2003</v>
      </c>
      <c r="B800" t="str">
        <f>_xlfn.CONCAT(otazka5_2[[#This Row],[year_previous]],otazka5_2[[#This Row],[region_in_world]])</f>
        <v>2003North America</v>
      </c>
      <c r="C800">
        <v>15223679066631.936</v>
      </c>
      <c r="D800">
        <v>324866604</v>
      </c>
      <c r="E800" t="s">
        <v>84</v>
      </c>
    </row>
    <row r="801" spans="1:5" x14ac:dyDescent="0.3">
      <c r="A801">
        <v>2004</v>
      </c>
      <c r="B801" t="str">
        <f>_xlfn.CONCAT(otazka5_2[[#This Row],[year_previous]],otazka5_2[[#This Row],[region_in_world]])</f>
        <v>2004North America</v>
      </c>
      <c r="C801">
        <v>15778724474855.58</v>
      </c>
      <c r="D801">
        <v>327881441</v>
      </c>
      <c r="E801" t="s">
        <v>84</v>
      </c>
    </row>
    <row r="802" spans="1:5" x14ac:dyDescent="0.3">
      <c r="A802">
        <v>2005</v>
      </c>
      <c r="B802" t="str">
        <f>_xlfn.CONCAT(otazka5_2[[#This Row],[year_previous]],otazka5_2[[#This Row],[region_in_world]])</f>
        <v>2005North America</v>
      </c>
      <c r="C802">
        <v>16248282846972.123</v>
      </c>
      <c r="D802">
        <v>331072383</v>
      </c>
      <c r="E802" t="s">
        <v>84</v>
      </c>
    </row>
    <row r="803" spans="1:5" x14ac:dyDescent="0.3">
      <c r="A803">
        <v>2006</v>
      </c>
      <c r="B803" t="str">
        <f>_xlfn.CONCAT(otazka5_2[[#This Row],[year_previous]],otazka5_2[[#This Row],[region_in_world]])</f>
        <v>2006North America</v>
      </c>
      <c r="C803">
        <v>16627992377881.146</v>
      </c>
      <c r="D803">
        <v>334241675</v>
      </c>
      <c r="E803" t="s">
        <v>84</v>
      </c>
    </row>
    <row r="804" spans="1:5" x14ac:dyDescent="0.3">
      <c r="A804">
        <v>2007</v>
      </c>
      <c r="B804" t="str">
        <f>_xlfn.CONCAT(otazka5_2[[#This Row],[year_previous]],otazka5_2[[#This Row],[region_in_world]])</f>
        <v>2007North America</v>
      </c>
      <c r="C804">
        <v>16623607790383.59</v>
      </c>
      <c r="D804">
        <v>337462685</v>
      </c>
      <c r="E804" t="s">
        <v>84</v>
      </c>
    </row>
    <row r="805" spans="1:5" x14ac:dyDescent="0.3">
      <c r="A805">
        <v>2008</v>
      </c>
      <c r="B805" t="str">
        <f>_xlfn.CONCAT(otazka5_2[[#This Row],[year_previous]],otazka5_2[[#This Row],[region_in_world]])</f>
        <v>2008North America</v>
      </c>
      <c r="C805">
        <v>16195437702512.926</v>
      </c>
      <c r="D805">
        <v>340522383</v>
      </c>
      <c r="E805" t="s">
        <v>84</v>
      </c>
    </row>
    <row r="806" spans="1:5" x14ac:dyDescent="0.3">
      <c r="A806">
        <v>2009</v>
      </c>
      <c r="B806" t="str">
        <f>_xlfn.CONCAT(otazka5_2[[#This Row],[year_previous]],otazka5_2[[#This Row],[region_in_world]])</f>
        <v>2009North America</v>
      </c>
      <c r="C806">
        <v>16618533776546.785</v>
      </c>
      <c r="D806">
        <v>343454061</v>
      </c>
      <c r="E806" t="s">
        <v>84</v>
      </c>
    </row>
    <row r="807" spans="1:5" x14ac:dyDescent="0.3">
      <c r="A807">
        <v>2010</v>
      </c>
      <c r="B807" t="str">
        <f>_xlfn.CONCAT(otazka5_2[[#This Row],[year_previous]],otazka5_2[[#This Row],[region_in_world]])</f>
        <v>2010North America</v>
      </c>
      <c r="C807">
        <v>16901670988275.422</v>
      </c>
      <c r="D807">
        <v>346044263</v>
      </c>
      <c r="E807" t="s">
        <v>84</v>
      </c>
    </row>
    <row r="808" spans="1:5" x14ac:dyDescent="0.3">
      <c r="A808">
        <v>2011</v>
      </c>
      <c r="B808" t="str">
        <f>_xlfn.CONCAT(otazka5_2[[#This Row],[year_previous]],otazka5_2[[#This Row],[region_in_world]])</f>
        <v>2011North America</v>
      </c>
      <c r="C808">
        <v>17273248335425.033</v>
      </c>
      <c r="D808">
        <v>348713492</v>
      </c>
      <c r="E808" t="s">
        <v>84</v>
      </c>
    </row>
    <row r="809" spans="1:5" x14ac:dyDescent="0.3">
      <c r="A809">
        <v>2012</v>
      </c>
      <c r="B809" t="str">
        <f>_xlfn.CONCAT(otazka5_2[[#This Row],[year_previous]],otazka5_2[[#This Row],[region_in_world]])</f>
        <v>2012North America</v>
      </c>
      <c r="C809">
        <v>17599496148963.23</v>
      </c>
      <c r="D809">
        <v>351264385</v>
      </c>
      <c r="E809" t="s">
        <v>84</v>
      </c>
    </row>
    <row r="810" spans="1:5" x14ac:dyDescent="0.3">
      <c r="A810">
        <v>2013</v>
      </c>
      <c r="B810" t="str">
        <f>_xlfn.CONCAT(otazka5_2[[#This Row],[year_previous]],otazka5_2[[#This Row],[region_in_world]])</f>
        <v>2013North America</v>
      </c>
      <c r="C810">
        <v>18049711446999.996</v>
      </c>
      <c r="D810">
        <v>353945197</v>
      </c>
      <c r="E810" t="s">
        <v>84</v>
      </c>
    </row>
    <row r="811" spans="1:5" x14ac:dyDescent="0.3">
      <c r="A811">
        <v>2014</v>
      </c>
      <c r="B811" t="str">
        <f>_xlfn.CONCAT(otazka5_2[[#This Row],[year_previous]],otazka5_2[[#This Row],[region_in_world]])</f>
        <v>2014North America</v>
      </c>
      <c r="C811">
        <v>18561372262830.602</v>
      </c>
      <c r="D811">
        <v>356563253</v>
      </c>
      <c r="E811" t="s">
        <v>84</v>
      </c>
    </row>
    <row r="812" spans="1:5" x14ac:dyDescent="0.3">
      <c r="A812">
        <v>2015</v>
      </c>
      <c r="B812" t="str">
        <f>_xlfn.CONCAT(otazka5_2[[#This Row],[year_previous]],otazka5_2[[#This Row],[region_in_world]])</f>
        <v>2015North America</v>
      </c>
      <c r="C812">
        <v>18866201365307.676</v>
      </c>
      <c r="D812">
        <v>359301982</v>
      </c>
      <c r="E812" t="s">
        <v>84</v>
      </c>
    </row>
    <row r="813" spans="1:5" x14ac:dyDescent="0.3">
      <c r="A813">
        <v>2016</v>
      </c>
      <c r="B813" t="str">
        <f>_xlfn.CONCAT(otazka5_2[[#This Row],[year_previous]],otazka5_2[[#This Row],[region_in_world]])</f>
        <v>2016North America</v>
      </c>
      <c r="C813">
        <v>19319162663826.625</v>
      </c>
      <c r="D813">
        <v>361787468</v>
      </c>
      <c r="E813" t="s">
        <v>84</v>
      </c>
    </row>
    <row r="814" spans="1:5" x14ac:dyDescent="0.3">
      <c r="A814">
        <v>2017</v>
      </c>
      <c r="B814" t="str">
        <f>_xlfn.CONCAT(otazka5_2[[#This Row],[year_previous]],otazka5_2[[#This Row],[region_in_world]])</f>
        <v>2017North America</v>
      </c>
      <c r="C814">
        <v>19887240835152.52</v>
      </c>
      <c r="D814">
        <v>364023319</v>
      </c>
      <c r="E814" t="s">
        <v>84</v>
      </c>
    </row>
    <row r="815" spans="1:5" x14ac:dyDescent="0.3">
      <c r="A815">
        <v>2018</v>
      </c>
      <c r="B815" t="str">
        <f>_xlfn.CONCAT(otazka5_2[[#This Row],[year_previous]],otazka5_2[[#This Row],[region_in_world]])</f>
        <v>2018North America</v>
      </c>
      <c r="C815">
        <v>20308366837491.422</v>
      </c>
      <c r="D815">
        <v>365987250</v>
      </c>
      <c r="E815" t="s">
        <v>84</v>
      </c>
    </row>
    <row r="816" spans="1:5" x14ac:dyDescent="0.3">
      <c r="A816">
        <v>2019</v>
      </c>
      <c r="B816" t="str">
        <f>_xlfn.CONCAT(otazka5_2[[#This Row],[year_previous]],otazka5_2[[#This Row],[region_in_world]])</f>
        <v>2019North America</v>
      </c>
      <c r="C816">
        <v>19557136710943.492</v>
      </c>
      <c r="D816">
        <v>367489361</v>
      </c>
      <c r="E816" t="s">
        <v>84</v>
      </c>
    </row>
    <row r="817" spans="1:5" x14ac:dyDescent="0.3">
      <c r="A817">
        <v>1959</v>
      </c>
      <c r="B817" t="str">
        <f>_xlfn.CONCAT(otazka5_2[[#This Row],[year_previous]],otazka5_2[[#This Row],[region_in_world]])</f>
        <v>1959Northern Africa</v>
      </c>
      <c r="C817">
        <v>52174160135.115799</v>
      </c>
      <c r="D817">
        <v>45235253</v>
      </c>
      <c r="E817" t="s">
        <v>85</v>
      </c>
    </row>
    <row r="818" spans="1:5" x14ac:dyDescent="0.3">
      <c r="A818">
        <v>1960</v>
      </c>
      <c r="B818" t="str">
        <f>_xlfn.CONCAT(otazka5_2[[#This Row],[year_previous]],otazka5_2[[#This Row],[region_in_world]])</f>
        <v>1960Northern Africa</v>
      </c>
      <c r="C818">
        <v>49237839939.864037</v>
      </c>
      <c r="D818">
        <v>46472050</v>
      </c>
      <c r="E818" t="s">
        <v>85</v>
      </c>
    </row>
    <row r="819" spans="1:5" x14ac:dyDescent="0.3">
      <c r="A819">
        <v>1961</v>
      </c>
      <c r="B819" t="str">
        <f>_xlfn.CONCAT(otazka5_2[[#This Row],[year_previous]],otazka5_2[[#This Row],[region_in_world]])</f>
        <v>1961Northern Africa</v>
      </c>
      <c r="C819">
        <v>45843536798.899658</v>
      </c>
      <c r="D819">
        <v>47736208</v>
      </c>
      <c r="E819" t="s">
        <v>85</v>
      </c>
    </row>
    <row r="820" spans="1:5" x14ac:dyDescent="0.3">
      <c r="A820">
        <v>1962</v>
      </c>
      <c r="B820" t="str">
        <f>_xlfn.CONCAT(otazka5_2[[#This Row],[year_previous]],otazka5_2[[#This Row],[region_in_world]])</f>
        <v>1962Northern Africa</v>
      </c>
      <c r="C820">
        <v>53864282667.31691</v>
      </c>
      <c r="D820">
        <v>49033001</v>
      </c>
      <c r="E820" t="s">
        <v>85</v>
      </c>
    </row>
    <row r="821" spans="1:5" x14ac:dyDescent="0.3">
      <c r="A821">
        <v>1963</v>
      </c>
      <c r="B821" t="str">
        <f>_xlfn.CONCAT(otazka5_2[[#This Row],[year_previous]],otazka5_2[[#This Row],[region_in_world]])</f>
        <v>1963Northern Africa</v>
      </c>
      <c r="C821">
        <v>57390092331.669991</v>
      </c>
      <c r="D821">
        <v>50370539</v>
      </c>
      <c r="E821" t="s">
        <v>85</v>
      </c>
    </row>
    <row r="822" spans="1:5" x14ac:dyDescent="0.3">
      <c r="A822">
        <v>1964</v>
      </c>
      <c r="B822" t="str">
        <f>_xlfn.CONCAT(otazka5_2[[#This Row],[year_previous]],otazka5_2[[#This Row],[region_in_world]])</f>
        <v>1964Northern Africa</v>
      </c>
      <c r="C822">
        <v>65798452446.635422</v>
      </c>
      <c r="D822">
        <v>56301939</v>
      </c>
      <c r="E822" t="s">
        <v>85</v>
      </c>
    </row>
    <row r="823" spans="1:5" x14ac:dyDescent="0.3">
      <c r="A823">
        <v>1965</v>
      </c>
      <c r="B823" t="str">
        <f>_xlfn.CONCAT(otazka5_2[[#This Row],[year_previous]],otazka5_2[[#This Row],[region_in_world]])</f>
        <v>1965Northern Africa</v>
      </c>
      <c r="C823">
        <v>77271595675.273407</v>
      </c>
      <c r="D823">
        <v>72424372</v>
      </c>
      <c r="E823" t="s">
        <v>85</v>
      </c>
    </row>
    <row r="824" spans="1:5" x14ac:dyDescent="0.3">
      <c r="A824">
        <v>1966</v>
      </c>
      <c r="B824" t="str">
        <f>_xlfn.CONCAT(otazka5_2[[#This Row],[year_previous]],otazka5_2[[#This Row],[region_in_world]])</f>
        <v>1966Northern Africa</v>
      </c>
      <c r="C824">
        <v>81389840303.434479</v>
      </c>
      <c r="D824">
        <v>74363751</v>
      </c>
      <c r="E824" t="s">
        <v>85</v>
      </c>
    </row>
    <row r="825" spans="1:5" x14ac:dyDescent="0.3">
      <c r="A825">
        <v>1967</v>
      </c>
      <c r="B825" t="str">
        <f>_xlfn.CONCAT(otazka5_2[[#This Row],[year_previous]],otazka5_2[[#This Row],[region_in_world]])</f>
        <v>1967Northern Africa</v>
      </c>
      <c r="C825">
        <v>86295985643.978165</v>
      </c>
      <c r="D825">
        <v>76337766</v>
      </c>
      <c r="E825" t="s">
        <v>85</v>
      </c>
    </row>
    <row r="826" spans="1:5" x14ac:dyDescent="0.3">
      <c r="A826">
        <v>1968</v>
      </c>
      <c r="B826" t="str">
        <f>_xlfn.CONCAT(otazka5_2[[#This Row],[year_previous]],otazka5_2[[#This Row],[region_in_world]])</f>
        <v>1968Northern Africa</v>
      </c>
      <c r="C826">
        <v>91916585061.959625</v>
      </c>
      <c r="D826">
        <v>78329487</v>
      </c>
      <c r="E826" t="s">
        <v>85</v>
      </c>
    </row>
    <row r="827" spans="1:5" x14ac:dyDescent="0.3">
      <c r="A827">
        <v>1969</v>
      </c>
      <c r="B827" t="str">
        <f>_xlfn.CONCAT(otazka5_2[[#This Row],[year_previous]],otazka5_2[[#This Row],[region_in_world]])</f>
        <v>1969Northern Africa</v>
      </c>
      <c r="C827">
        <v>98076154105.135361</v>
      </c>
      <c r="D827">
        <v>80329075</v>
      </c>
      <c r="E827" t="s">
        <v>85</v>
      </c>
    </row>
    <row r="828" spans="1:5" x14ac:dyDescent="0.3">
      <c r="A828">
        <v>1970</v>
      </c>
      <c r="B828" t="str">
        <f>_xlfn.CONCAT(otazka5_2[[#This Row],[year_previous]],otazka5_2[[#This Row],[region_in_world]])</f>
        <v>1970Northern Africa</v>
      </c>
      <c r="C828">
        <v>96493202172.550232</v>
      </c>
      <c r="D828">
        <v>82332802</v>
      </c>
      <c r="E828" t="s">
        <v>85</v>
      </c>
    </row>
    <row r="829" spans="1:5" x14ac:dyDescent="0.3">
      <c r="A829">
        <v>1971</v>
      </c>
      <c r="B829" t="str">
        <f>_xlfn.CONCAT(otazka5_2[[#This Row],[year_previous]],otazka5_2[[#This Row],[region_in_world]])</f>
        <v>1971Northern Africa</v>
      </c>
      <c r="C829">
        <v>107920536806.28731</v>
      </c>
      <c r="D829">
        <v>84351513</v>
      </c>
      <c r="E829" t="s">
        <v>85</v>
      </c>
    </row>
    <row r="830" spans="1:5" x14ac:dyDescent="0.3">
      <c r="A830">
        <v>1972</v>
      </c>
      <c r="B830" t="str">
        <f>_xlfn.CONCAT(otazka5_2[[#This Row],[year_previous]],otazka5_2[[#This Row],[region_in_world]])</f>
        <v>1972Northern Africa</v>
      </c>
      <c r="C830">
        <v>111200670589.44417</v>
      </c>
      <c r="D830">
        <v>86408168</v>
      </c>
      <c r="E830" t="s">
        <v>85</v>
      </c>
    </row>
    <row r="831" spans="1:5" x14ac:dyDescent="0.3">
      <c r="A831">
        <v>1973</v>
      </c>
      <c r="B831" t="str">
        <f>_xlfn.CONCAT(otazka5_2[[#This Row],[year_previous]],otazka5_2[[#This Row],[region_in_world]])</f>
        <v>1973Northern Africa</v>
      </c>
      <c r="C831">
        <v>117995516363.34073</v>
      </c>
      <c r="D831">
        <v>88534246</v>
      </c>
      <c r="E831" t="s">
        <v>85</v>
      </c>
    </row>
    <row r="832" spans="1:5" x14ac:dyDescent="0.3">
      <c r="A832">
        <v>1974</v>
      </c>
      <c r="B832" t="str">
        <f>_xlfn.CONCAT(otazka5_2[[#This Row],[year_previous]],otazka5_2[[#This Row],[region_in_world]])</f>
        <v>1974Northern Africa</v>
      </c>
      <c r="C832">
        <v>127001470271.67239</v>
      </c>
      <c r="D832">
        <v>90754050</v>
      </c>
      <c r="E832" t="s">
        <v>85</v>
      </c>
    </row>
    <row r="833" spans="1:5" x14ac:dyDescent="0.3">
      <c r="A833">
        <v>1975</v>
      </c>
      <c r="B833" t="str">
        <f>_xlfn.CONCAT(otazka5_2[[#This Row],[year_previous]],otazka5_2[[#This Row],[region_in_world]])</f>
        <v>1975Northern Africa</v>
      </c>
      <c r="C833">
        <v>140766896092.42322</v>
      </c>
      <c r="D833">
        <v>93072246</v>
      </c>
      <c r="E833" t="s">
        <v>85</v>
      </c>
    </row>
    <row r="834" spans="1:5" x14ac:dyDescent="0.3">
      <c r="A834">
        <v>1976</v>
      </c>
      <c r="B834" t="str">
        <f>_xlfn.CONCAT(otazka5_2[[#This Row],[year_previous]],otazka5_2[[#This Row],[region_in_world]])</f>
        <v>1976Northern Africa</v>
      </c>
      <c r="C834">
        <v>149633316203.04581</v>
      </c>
      <c r="D834">
        <v>95487164</v>
      </c>
      <c r="E834" t="s">
        <v>85</v>
      </c>
    </row>
    <row r="835" spans="1:5" x14ac:dyDescent="0.3">
      <c r="A835">
        <v>1977</v>
      </c>
      <c r="B835" t="str">
        <f>_xlfn.CONCAT(otazka5_2[[#This Row],[year_previous]],otazka5_2[[#This Row],[region_in_world]])</f>
        <v>1977Northern Africa</v>
      </c>
      <c r="C835">
        <v>158603298167.05173</v>
      </c>
      <c r="D835">
        <v>98008354</v>
      </c>
      <c r="E835" t="s">
        <v>85</v>
      </c>
    </row>
    <row r="836" spans="1:5" x14ac:dyDescent="0.3">
      <c r="A836">
        <v>1978</v>
      </c>
      <c r="B836" t="str">
        <f>_xlfn.CONCAT(otazka5_2[[#This Row],[year_previous]],otazka5_2[[#This Row],[region_in_world]])</f>
        <v>1978Northern Africa</v>
      </c>
      <c r="C836">
        <v>166461953417.15842</v>
      </c>
      <c r="D836">
        <v>100645230</v>
      </c>
      <c r="E836" t="s">
        <v>85</v>
      </c>
    </row>
    <row r="837" spans="1:5" x14ac:dyDescent="0.3">
      <c r="A837">
        <v>1979</v>
      </c>
      <c r="B837" t="str">
        <f>_xlfn.CONCAT(otazka5_2[[#This Row],[year_previous]],otazka5_2[[#This Row],[region_in_world]])</f>
        <v>1979Northern Africa</v>
      </c>
      <c r="C837">
        <v>173439216409.46719</v>
      </c>
      <c r="D837">
        <v>103402234</v>
      </c>
      <c r="E837" t="s">
        <v>85</v>
      </c>
    </row>
    <row r="838" spans="1:5" x14ac:dyDescent="0.3">
      <c r="A838">
        <v>1980</v>
      </c>
      <c r="B838" t="str">
        <f>_xlfn.CONCAT(otazka5_2[[#This Row],[year_previous]],otazka5_2[[#This Row],[region_in_world]])</f>
        <v>1980Northern Africa</v>
      </c>
      <c r="C838">
        <v>180441290597.68527</v>
      </c>
      <c r="D838">
        <v>106282605</v>
      </c>
      <c r="E838" t="s">
        <v>85</v>
      </c>
    </row>
    <row r="839" spans="1:5" x14ac:dyDescent="0.3">
      <c r="A839">
        <v>1981</v>
      </c>
      <c r="B839" t="str">
        <f>_xlfn.CONCAT(otazka5_2[[#This Row],[year_previous]],otazka5_2[[#This Row],[region_in_world]])</f>
        <v>1981Northern Africa</v>
      </c>
      <c r="C839">
        <v>193458158748.33319</v>
      </c>
      <c r="D839">
        <v>109278868</v>
      </c>
      <c r="E839" t="s">
        <v>85</v>
      </c>
    </row>
    <row r="840" spans="1:5" x14ac:dyDescent="0.3">
      <c r="A840">
        <v>1982</v>
      </c>
      <c r="B840" t="str">
        <f>_xlfn.CONCAT(otazka5_2[[#This Row],[year_previous]],otazka5_2[[#This Row],[region_in_world]])</f>
        <v>1982Northern Africa</v>
      </c>
      <c r="C840">
        <v>201876852328.41269</v>
      </c>
      <c r="D840">
        <v>112370192</v>
      </c>
      <c r="E840" t="s">
        <v>85</v>
      </c>
    </row>
    <row r="841" spans="1:5" x14ac:dyDescent="0.3">
      <c r="A841">
        <v>1983</v>
      </c>
      <c r="B841" t="str">
        <f>_xlfn.CONCAT(otazka5_2[[#This Row],[year_previous]],otazka5_2[[#This Row],[region_in_world]])</f>
        <v>1983Northern Africa</v>
      </c>
      <c r="C841">
        <v>213988753267.84229</v>
      </c>
      <c r="D841">
        <v>115528083</v>
      </c>
      <c r="E841" t="s">
        <v>85</v>
      </c>
    </row>
    <row r="842" spans="1:5" x14ac:dyDescent="0.3">
      <c r="A842">
        <v>1984</v>
      </c>
      <c r="B842" t="str">
        <f>_xlfn.CONCAT(otazka5_2[[#This Row],[year_previous]],otazka5_2[[#This Row],[region_in_world]])</f>
        <v>1984Northern Africa</v>
      </c>
      <c r="C842">
        <v>222575639063.32062</v>
      </c>
      <c r="D842">
        <v>118729116</v>
      </c>
      <c r="E842" t="s">
        <v>85</v>
      </c>
    </row>
    <row r="843" spans="1:5" x14ac:dyDescent="0.3">
      <c r="A843">
        <v>1985</v>
      </c>
      <c r="B843" t="str">
        <f>_xlfn.CONCAT(otazka5_2[[#This Row],[year_previous]],otazka5_2[[#This Row],[region_in_world]])</f>
        <v>1985Northern Africa</v>
      </c>
      <c r="C843">
        <v>229920328204.04172</v>
      </c>
      <c r="D843">
        <v>121960428</v>
      </c>
      <c r="E843" t="s">
        <v>85</v>
      </c>
    </row>
    <row r="844" spans="1:5" x14ac:dyDescent="0.3">
      <c r="A844">
        <v>1986</v>
      </c>
      <c r="B844" t="str">
        <f>_xlfn.CONCAT(otazka5_2[[#This Row],[year_previous]],otazka5_2[[#This Row],[region_in_world]])</f>
        <v>1986Northern Africa</v>
      </c>
      <c r="C844">
        <v>235391717350.47998</v>
      </c>
      <c r="D844">
        <v>125217402</v>
      </c>
      <c r="E844" t="s">
        <v>85</v>
      </c>
    </row>
    <row r="845" spans="1:5" x14ac:dyDescent="0.3">
      <c r="A845">
        <v>1987</v>
      </c>
      <c r="B845" t="str">
        <f>_xlfn.CONCAT(otazka5_2[[#This Row],[year_previous]],otazka5_2[[#This Row],[region_in_world]])</f>
        <v>1987Northern Africa</v>
      </c>
      <c r="C845">
        <v>242850569354.96393</v>
      </c>
      <c r="D845">
        <v>128494199</v>
      </c>
      <c r="E845" t="s">
        <v>85</v>
      </c>
    </row>
    <row r="846" spans="1:5" x14ac:dyDescent="0.3">
      <c r="A846">
        <v>1988</v>
      </c>
      <c r="B846" t="str">
        <f>_xlfn.CONCAT(otazka5_2[[#This Row],[year_previous]],otazka5_2[[#This Row],[region_in_world]])</f>
        <v>1988Northern Africa</v>
      </c>
      <c r="C846">
        <v>253744992032.64273</v>
      </c>
      <c r="D846">
        <v>131787360</v>
      </c>
      <c r="E846" t="s">
        <v>85</v>
      </c>
    </row>
    <row r="847" spans="1:5" x14ac:dyDescent="0.3">
      <c r="A847">
        <v>1989</v>
      </c>
      <c r="B847" t="str">
        <f>_xlfn.CONCAT(otazka5_2[[#This Row],[year_previous]],otazka5_2[[#This Row],[region_in_world]])</f>
        <v>1989Northern Africa</v>
      </c>
      <c r="C847">
        <v>260792830355.70569</v>
      </c>
      <c r="D847">
        <v>135090912</v>
      </c>
      <c r="E847" t="s">
        <v>85</v>
      </c>
    </row>
    <row r="848" spans="1:5" x14ac:dyDescent="0.3">
      <c r="A848">
        <v>1990</v>
      </c>
      <c r="B848" t="str">
        <f>_xlfn.CONCAT(otazka5_2[[#This Row],[year_previous]],otazka5_2[[#This Row],[region_in_world]])</f>
        <v>1990Northern Africa</v>
      </c>
      <c r="C848">
        <v>265993470804.30322</v>
      </c>
      <c r="D848">
        <v>138404720</v>
      </c>
      <c r="E848" t="s">
        <v>85</v>
      </c>
    </row>
    <row r="849" spans="1:5" x14ac:dyDescent="0.3">
      <c r="A849">
        <v>1991</v>
      </c>
      <c r="B849" t="str">
        <f>_xlfn.CONCAT(otazka5_2[[#This Row],[year_previous]],otazka5_2[[#This Row],[region_in_world]])</f>
        <v>1991Northern Africa</v>
      </c>
      <c r="C849">
        <v>273502261133.87943</v>
      </c>
      <c r="D849">
        <v>141716647</v>
      </c>
      <c r="E849" t="s">
        <v>85</v>
      </c>
    </row>
    <row r="850" spans="1:5" x14ac:dyDescent="0.3">
      <c r="A850">
        <v>1992</v>
      </c>
      <c r="B850" t="str">
        <f>_xlfn.CONCAT(otazka5_2[[#This Row],[year_previous]],otazka5_2[[#This Row],[region_in_world]])</f>
        <v>1992Northern Africa</v>
      </c>
      <c r="C850">
        <v>275389817493.32751</v>
      </c>
      <c r="D850">
        <v>144995148</v>
      </c>
      <c r="E850" t="s">
        <v>85</v>
      </c>
    </row>
    <row r="851" spans="1:5" x14ac:dyDescent="0.3">
      <c r="A851">
        <v>1993</v>
      </c>
      <c r="B851" t="str">
        <f>_xlfn.CONCAT(otazka5_2[[#This Row],[year_previous]],otazka5_2[[#This Row],[region_in_world]])</f>
        <v>1993Northern Africa</v>
      </c>
      <c r="C851">
        <v>284021050377.14252</v>
      </c>
      <c r="D851">
        <v>148200435</v>
      </c>
      <c r="E851" t="s">
        <v>85</v>
      </c>
    </row>
    <row r="852" spans="1:5" x14ac:dyDescent="0.3">
      <c r="A852">
        <v>1994</v>
      </c>
      <c r="B852" t="str">
        <f>_xlfn.CONCAT(otazka5_2[[#This Row],[year_previous]],otazka5_2[[#This Row],[region_in_world]])</f>
        <v>1994Northern Africa</v>
      </c>
      <c r="C852">
        <v>291279203305.56451</v>
      </c>
      <c r="D852">
        <v>151306209</v>
      </c>
      <c r="E852" t="s">
        <v>85</v>
      </c>
    </row>
    <row r="853" spans="1:5" x14ac:dyDescent="0.3">
      <c r="A853">
        <v>1995</v>
      </c>
      <c r="B853" t="str">
        <f>_xlfn.CONCAT(otazka5_2[[#This Row],[year_previous]],otazka5_2[[#This Row],[region_in_world]])</f>
        <v>1995Northern Africa</v>
      </c>
      <c r="C853">
        <v>309172436602.89783</v>
      </c>
      <c r="D853">
        <v>154301238</v>
      </c>
      <c r="E853" t="s">
        <v>85</v>
      </c>
    </row>
    <row r="854" spans="1:5" x14ac:dyDescent="0.3">
      <c r="A854">
        <v>1996</v>
      </c>
      <c r="B854" t="str">
        <f>_xlfn.CONCAT(otazka5_2[[#This Row],[year_previous]],otazka5_2[[#This Row],[region_in_world]])</f>
        <v>1996Northern Africa</v>
      </c>
      <c r="C854">
        <v>319515303398.08142</v>
      </c>
      <c r="D854">
        <v>157198853</v>
      </c>
      <c r="E854" t="s">
        <v>85</v>
      </c>
    </row>
    <row r="855" spans="1:5" x14ac:dyDescent="0.3">
      <c r="A855">
        <v>1997</v>
      </c>
      <c r="B855" t="str">
        <f>_xlfn.CONCAT(otazka5_2[[#This Row],[year_previous]],otazka5_2[[#This Row],[region_in_world]])</f>
        <v>1997Northern Africa</v>
      </c>
      <c r="C855">
        <v>337153835613.53632</v>
      </c>
      <c r="D855">
        <v>160028836</v>
      </c>
      <c r="E855" t="s">
        <v>85</v>
      </c>
    </row>
    <row r="856" spans="1:5" x14ac:dyDescent="0.3">
      <c r="A856">
        <v>1998</v>
      </c>
      <c r="B856" t="str">
        <f>_xlfn.CONCAT(otazka5_2[[#This Row],[year_previous]],otazka5_2[[#This Row],[region_in_world]])</f>
        <v>1998Northern Africa</v>
      </c>
      <c r="C856">
        <v>350929590951.7915</v>
      </c>
      <c r="D856">
        <v>162834600</v>
      </c>
      <c r="E856" t="s">
        <v>85</v>
      </c>
    </row>
    <row r="857" spans="1:5" x14ac:dyDescent="0.3">
      <c r="A857">
        <v>1999</v>
      </c>
      <c r="B857" t="str">
        <f>_xlfn.CONCAT(otazka5_2[[#This Row],[year_previous]],otazka5_2[[#This Row],[region_in_world]])</f>
        <v>1999Northern Africa</v>
      </c>
      <c r="C857">
        <v>367564151733.29108</v>
      </c>
      <c r="D857">
        <v>165650837</v>
      </c>
      <c r="E857" t="s">
        <v>85</v>
      </c>
    </row>
    <row r="858" spans="1:5" x14ac:dyDescent="0.3">
      <c r="A858">
        <v>2000</v>
      </c>
      <c r="B858" t="str">
        <f>_xlfn.CONCAT(otazka5_2[[#This Row],[year_previous]],otazka5_2[[#This Row],[region_in_world]])</f>
        <v>2000Northern Africa</v>
      </c>
      <c r="C858">
        <v>383230087934.10126</v>
      </c>
      <c r="D858">
        <v>168495490</v>
      </c>
      <c r="E858" t="s">
        <v>85</v>
      </c>
    </row>
    <row r="859" spans="1:5" x14ac:dyDescent="0.3">
      <c r="A859">
        <v>2001</v>
      </c>
      <c r="B859" t="str">
        <f>_xlfn.CONCAT(otazka5_2[[#This Row],[year_previous]],otazka5_2[[#This Row],[region_in_world]])</f>
        <v>2001Northern Africa</v>
      </c>
      <c r="C859">
        <v>397633767787.65796</v>
      </c>
      <c r="D859">
        <v>171370966</v>
      </c>
      <c r="E859" t="s">
        <v>85</v>
      </c>
    </row>
    <row r="860" spans="1:5" x14ac:dyDescent="0.3">
      <c r="A860">
        <v>2002</v>
      </c>
      <c r="B860" t="str">
        <f>_xlfn.CONCAT(otazka5_2[[#This Row],[year_previous]],otazka5_2[[#This Row],[region_in_world]])</f>
        <v>2002Northern Africa</v>
      </c>
      <c r="C860">
        <v>419121755410.87073</v>
      </c>
      <c r="D860">
        <v>174278944</v>
      </c>
      <c r="E860" t="s">
        <v>85</v>
      </c>
    </row>
    <row r="861" spans="1:5" x14ac:dyDescent="0.3">
      <c r="A861">
        <v>2003</v>
      </c>
      <c r="B861" t="str">
        <f>_xlfn.CONCAT(otazka5_2[[#This Row],[year_previous]],otazka5_2[[#This Row],[region_in_world]])</f>
        <v>2003Northern Africa</v>
      </c>
      <c r="C861">
        <v>437616866326.49115</v>
      </c>
      <c r="D861">
        <v>177215889</v>
      </c>
      <c r="E861" t="s">
        <v>85</v>
      </c>
    </row>
    <row r="862" spans="1:5" x14ac:dyDescent="0.3">
      <c r="A862">
        <v>2004</v>
      </c>
      <c r="B862" t="str">
        <f>_xlfn.CONCAT(otazka5_2[[#This Row],[year_previous]],otazka5_2[[#This Row],[region_in_world]])</f>
        <v>2004Northern Africa</v>
      </c>
      <c r="C862">
        <v>459237859040.48145</v>
      </c>
      <c r="D862">
        <v>180185151</v>
      </c>
      <c r="E862" t="s">
        <v>85</v>
      </c>
    </row>
    <row r="863" spans="1:5" x14ac:dyDescent="0.3">
      <c r="A863">
        <v>2005</v>
      </c>
      <c r="B863" t="str">
        <f>_xlfn.CONCAT(otazka5_2[[#This Row],[year_previous]],otazka5_2[[#This Row],[region_in_world]])</f>
        <v>2005Northern Africa</v>
      </c>
      <c r="C863">
        <v>484815866605.66095</v>
      </c>
      <c r="D863">
        <v>183182401</v>
      </c>
      <c r="E863" t="s">
        <v>85</v>
      </c>
    </row>
    <row r="864" spans="1:5" x14ac:dyDescent="0.3">
      <c r="A864">
        <v>2006</v>
      </c>
      <c r="B864" t="str">
        <f>_xlfn.CONCAT(otazka5_2[[#This Row],[year_previous]],otazka5_2[[#This Row],[region_in_world]])</f>
        <v>2006Northern Africa</v>
      </c>
      <c r="C864">
        <v>513176833618.57916</v>
      </c>
      <c r="D864">
        <v>186228118</v>
      </c>
      <c r="E864" t="s">
        <v>85</v>
      </c>
    </row>
    <row r="865" spans="1:5" x14ac:dyDescent="0.3">
      <c r="A865">
        <v>2007</v>
      </c>
      <c r="B865" t="str">
        <f>_xlfn.CONCAT(otazka5_2[[#This Row],[year_previous]],otazka5_2[[#This Row],[region_in_world]])</f>
        <v>2007Northern Africa</v>
      </c>
      <c r="C865">
        <v>540996475845.3479</v>
      </c>
      <c r="D865">
        <v>189378761</v>
      </c>
      <c r="E865" t="s">
        <v>85</v>
      </c>
    </row>
    <row r="866" spans="1:5" x14ac:dyDescent="0.3">
      <c r="A866">
        <v>2008</v>
      </c>
      <c r="B866" t="str">
        <f>_xlfn.CONCAT(otazka5_2[[#This Row],[year_previous]],otazka5_2[[#This Row],[region_in_world]])</f>
        <v>2008Northern Africa</v>
      </c>
      <c r="C866">
        <v>559649930248.41992</v>
      </c>
      <c r="D866">
        <v>192707228</v>
      </c>
      <c r="E866" t="s">
        <v>85</v>
      </c>
    </row>
    <row r="867" spans="1:5" x14ac:dyDescent="0.3">
      <c r="A867">
        <v>2009</v>
      </c>
      <c r="B867" t="str">
        <f>_xlfn.CONCAT(otazka5_2[[#This Row],[year_previous]],otazka5_2[[#This Row],[region_in_world]])</f>
        <v>2009Northern Africa</v>
      </c>
      <c r="C867">
        <v>583092650664.38098</v>
      </c>
      <c r="D867">
        <v>196262338</v>
      </c>
      <c r="E867" t="s">
        <v>85</v>
      </c>
    </row>
    <row r="868" spans="1:5" x14ac:dyDescent="0.3">
      <c r="A868">
        <v>2010</v>
      </c>
      <c r="B868" t="str">
        <f>_xlfn.CONCAT(otazka5_2[[#This Row],[year_previous]],otazka5_2[[#This Row],[region_in_world]])</f>
        <v>2010Northern Africa</v>
      </c>
      <c r="C868">
        <v>595665859631.40356</v>
      </c>
      <c r="D868">
        <v>200064097</v>
      </c>
      <c r="E868" t="s">
        <v>85</v>
      </c>
    </row>
    <row r="869" spans="1:5" x14ac:dyDescent="0.3">
      <c r="A869">
        <v>2011</v>
      </c>
      <c r="B869" t="str">
        <f>_xlfn.CONCAT(otazka5_2[[#This Row],[year_previous]],otazka5_2[[#This Row],[region_in_world]])</f>
        <v>2011Northern Africa</v>
      </c>
      <c r="C869">
        <v>611437979680.45837</v>
      </c>
      <c r="D869">
        <v>204088811</v>
      </c>
      <c r="E869" t="s">
        <v>85</v>
      </c>
    </row>
    <row r="870" spans="1:5" x14ac:dyDescent="0.3">
      <c r="A870">
        <v>2012</v>
      </c>
      <c r="B870" t="str">
        <f>_xlfn.CONCAT(otazka5_2[[#This Row],[year_previous]],otazka5_2[[#This Row],[region_in_world]])</f>
        <v>2012Northern Africa</v>
      </c>
      <c r="C870">
        <v>631562749855.83582</v>
      </c>
      <c r="D870">
        <v>208285996</v>
      </c>
      <c r="E870" t="s">
        <v>85</v>
      </c>
    </row>
    <row r="871" spans="1:5" x14ac:dyDescent="0.3">
      <c r="A871">
        <v>2013</v>
      </c>
      <c r="B871" t="str">
        <f>_xlfn.CONCAT(otazka5_2[[#This Row],[year_previous]],otazka5_2[[#This Row],[region_in_world]])</f>
        <v>2013Northern Africa</v>
      </c>
      <c r="C871">
        <v>654169571986.61499</v>
      </c>
      <c r="D871">
        <v>212581566</v>
      </c>
      <c r="E871" t="s">
        <v>85</v>
      </c>
    </row>
    <row r="872" spans="1:5" x14ac:dyDescent="0.3">
      <c r="A872">
        <v>2014</v>
      </c>
      <c r="B872" t="str">
        <f>_xlfn.CONCAT(otazka5_2[[#This Row],[year_previous]],otazka5_2[[#This Row],[region_in_world]])</f>
        <v>2014Northern Africa</v>
      </c>
      <c r="C872">
        <v>679919554243.68579</v>
      </c>
      <c r="D872">
        <v>216917076</v>
      </c>
      <c r="E872" t="s">
        <v>85</v>
      </c>
    </row>
    <row r="873" spans="1:5" x14ac:dyDescent="0.3">
      <c r="A873">
        <v>2015</v>
      </c>
      <c r="B873" t="str">
        <f>_xlfn.CONCAT(otazka5_2[[#This Row],[year_previous]],otazka5_2[[#This Row],[region_in_world]])</f>
        <v>2015Northern Africa</v>
      </c>
      <c r="C873">
        <v>701473269311.31519</v>
      </c>
      <c r="D873">
        <v>221276118</v>
      </c>
      <c r="E873" t="s">
        <v>85</v>
      </c>
    </row>
    <row r="874" spans="1:5" x14ac:dyDescent="0.3">
      <c r="A874">
        <v>2016</v>
      </c>
      <c r="B874" t="str">
        <f>_xlfn.CONCAT(otazka5_2[[#This Row],[year_previous]],otazka5_2[[#This Row],[region_in_world]])</f>
        <v>2016Northern Africa</v>
      </c>
      <c r="C874">
        <v>724535886618.74963</v>
      </c>
      <c r="D874">
        <v>225659857</v>
      </c>
      <c r="E874" t="s">
        <v>85</v>
      </c>
    </row>
    <row r="875" spans="1:5" x14ac:dyDescent="0.3">
      <c r="A875">
        <v>2017</v>
      </c>
      <c r="B875" t="str">
        <f>_xlfn.CONCAT(otazka5_2[[#This Row],[year_previous]],otazka5_2[[#This Row],[region_in_world]])</f>
        <v>2017Northern Africa</v>
      </c>
      <c r="C875">
        <v>748845720870.30054</v>
      </c>
      <c r="D875">
        <v>230047841</v>
      </c>
      <c r="E875" t="s">
        <v>85</v>
      </c>
    </row>
    <row r="876" spans="1:5" x14ac:dyDescent="0.3">
      <c r="A876">
        <v>2018</v>
      </c>
      <c r="B876" t="str">
        <f>_xlfn.CONCAT(otazka5_2[[#This Row],[year_previous]],otazka5_2[[#This Row],[region_in_world]])</f>
        <v>2018Northern Africa</v>
      </c>
      <c r="C876">
        <v>768790602807.02588</v>
      </c>
      <c r="D876">
        <v>234420854</v>
      </c>
      <c r="E876" t="s">
        <v>85</v>
      </c>
    </row>
    <row r="877" spans="1:5" x14ac:dyDescent="0.3">
      <c r="A877">
        <v>2019</v>
      </c>
      <c r="B877" t="str">
        <f>_xlfn.CONCAT(otazka5_2[[#This Row],[year_previous]],otazka5_2[[#This Row],[region_in_world]])</f>
        <v>2019Northern Africa</v>
      </c>
      <c r="C877">
        <v>753716242710.07324</v>
      </c>
      <c r="D877">
        <v>238763891</v>
      </c>
      <c r="E877" t="s">
        <v>85</v>
      </c>
    </row>
    <row r="878" spans="1:5" x14ac:dyDescent="0.3">
      <c r="A878">
        <v>1980</v>
      </c>
      <c r="B878" t="str">
        <f>_xlfn.CONCAT(otazka5_2[[#This Row],[year_previous]],otazka5_2[[#This Row],[region_in_world]])</f>
        <v>1980Polynesia</v>
      </c>
      <c r="C878">
        <v>208003802.01759401</v>
      </c>
      <c r="D878">
        <v>93415</v>
      </c>
      <c r="E878" t="s">
        <v>86</v>
      </c>
    </row>
    <row r="879" spans="1:5" x14ac:dyDescent="0.3">
      <c r="A879">
        <v>1981</v>
      </c>
      <c r="B879" t="str">
        <f>_xlfn.CONCAT(otazka5_2[[#This Row],[year_previous]],otazka5_2[[#This Row],[region_in_world]])</f>
        <v>1981Polynesia</v>
      </c>
      <c r="C879">
        <v>575895060.09613299</v>
      </c>
      <c r="D879">
        <v>251001</v>
      </c>
      <c r="E879" t="s">
        <v>86</v>
      </c>
    </row>
    <row r="880" spans="1:5" x14ac:dyDescent="0.3">
      <c r="A880">
        <v>1982</v>
      </c>
      <c r="B880" t="str">
        <f>_xlfn.CONCAT(otazka5_2[[#This Row],[year_previous]],otazka5_2[[#This Row],[region_in_world]])</f>
        <v>1982Polynesia</v>
      </c>
      <c r="C880">
        <v>581757272.76275206</v>
      </c>
      <c r="D880">
        <v>252081</v>
      </c>
      <c r="E880" t="s">
        <v>86</v>
      </c>
    </row>
    <row r="881" spans="1:5" x14ac:dyDescent="0.3">
      <c r="A881">
        <v>1983</v>
      </c>
      <c r="B881" t="str">
        <f>_xlfn.CONCAT(otazka5_2[[#This Row],[year_previous]],otazka5_2[[#This Row],[region_in_world]])</f>
        <v>1983Polynesia</v>
      </c>
      <c r="C881">
        <v>590249419.88523602</v>
      </c>
      <c r="D881">
        <v>253036</v>
      </c>
      <c r="E881" t="s">
        <v>86</v>
      </c>
    </row>
    <row r="882" spans="1:5" x14ac:dyDescent="0.3">
      <c r="A882">
        <v>1984</v>
      </c>
      <c r="B882" t="str">
        <f>_xlfn.CONCAT(otazka5_2[[#This Row],[year_previous]],otazka5_2[[#This Row],[region_in_world]])</f>
        <v>1984Polynesia</v>
      </c>
      <c r="C882">
        <v>619349536.55891204</v>
      </c>
      <c r="D882">
        <v>253891</v>
      </c>
      <c r="E882" t="s">
        <v>86</v>
      </c>
    </row>
    <row r="883" spans="1:5" x14ac:dyDescent="0.3">
      <c r="A883">
        <v>1985</v>
      </c>
      <c r="B883" t="str">
        <f>_xlfn.CONCAT(otazka5_2[[#This Row],[year_previous]],otazka5_2[[#This Row],[region_in_world]])</f>
        <v>1985Polynesia</v>
      </c>
      <c r="C883">
        <v>645286374.27558303</v>
      </c>
      <c r="D883">
        <v>254633</v>
      </c>
      <c r="E883" t="s">
        <v>86</v>
      </c>
    </row>
    <row r="884" spans="1:5" x14ac:dyDescent="0.3">
      <c r="A884">
        <v>1986</v>
      </c>
      <c r="B884" t="str">
        <f>_xlfn.CONCAT(otazka5_2[[#This Row],[year_previous]],otazka5_2[[#This Row],[region_in_world]])</f>
        <v>1986Polynesia</v>
      </c>
      <c r="C884">
        <v>654559372.534989</v>
      </c>
      <c r="D884">
        <v>255280</v>
      </c>
      <c r="E884" t="s">
        <v>86</v>
      </c>
    </row>
    <row r="885" spans="1:5" x14ac:dyDescent="0.3">
      <c r="A885">
        <v>1987</v>
      </c>
      <c r="B885" t="str">
        <f>_xlfn.CONCAT(otazka5_2[[#This Row],[year_previous]],otazka5_2[[#This Row],[region_in_world]])</f>
        <v>1987Polynesia</v>
      </c>
      <c r="C885">
        <v>644005141.35066104</v>
      </c>
      <c r="D885">
        <v>255961</v>
      </c>
      <c r="E885" t="s">
        <v>86</v>
      </c>
    </row>
    <row r="886" spans="1:5" x14ac:dyDescent="0.3">
      <c r="A886">
        <v>1988</v>
      </c>
      <c r="B886" t="str">
        <f>_xlfn.CONCAT(otazka5_2[[#This Row],[year_previous]],otazka5_2[[#This Row],[region_in_world]])</f>
        <v>1988Polynesia</v>
      </c>
      <c r="C886">
        <v>659634933.66009402</v>
      </c>
      <c r="D886">
        <v>256783</v>
      </c>
      <c r="E886" t="s">
        <v>86</v>
      </c>
    </row>
    <row r="887" spans="1:5" x14ac:dyDescent="0.3">
      <c r="A887">
        <v>1989</v>
      </c>
      <c r="B887" t="str">
        <f>_xlfn.CONCAT(otazka5_2[[#This Row],[year_previous]],otazka5_2[[#This Row],[region_in_world]])</f>
        <v>1989Polynesia</v>
      </c>
      <c r="C887">
        <v>657843492.17521834</v>
      </c>
      <c r="D887">
        <v>266776</v>
      </c>
      <c r="E887" t="s">
        <v>86</v>
      </c>
    </row>
    <row r="888" spans="1:5" x14ac:dyDescent="0.3">
      <c r="A888">
        <v>1990</v>
      </c>
      <c r="B888" t="str">
        <f>_xlfn.CONCAT(otazka5_2[[#This Row],[year_previous]],otazka5_2[[#This Row],[region_in_world]])</f>
        <v>1990Polynesia</v>
      </c>
      <c r="C888">
        <v>665281275.22992504</v>
      </c>
      <c r="D888">
        <v>268257</v>
      </c>
      <c r="E888" t="s">
        <v>86</v>
      </c>
    </row>
    <row r="889" spans="1:5" x14ac:dyDescent="0.3">
      <c r="A889">
        <v>1991</v>
      </c>
      <c r="B889" t="str">
        <f>_xlfn.CONCAT(otazka5_2[[#This Row],[year_previous]],otazka5_2[[#This Row],[region_in_world]])</f>
        <v>1991Polynesia</v>
      </c>
      <c r="C889">
        <v>665790336.1232717</v>
      </c>
      <c r="D889">
        <v>269998</v>
      </c>
      <c r="E889" t="s">
        <v>86</v>
      </c>
    </row>
    <row r="890" spans="1:5" x14ac:dyDescent="0.3">
      <c r="A890">
        <v>1992</v>
      </c>
      <c r="B890" t="str">
        <f>_xlfn.CONCAT(otazka5_2[[#This Row],[year_previous]],otazka5_2[[#This Row],[region_in_world]])</f>
        <v>1992Polynesia</v>
      </c>
      <c r="C890">
        <v>692146350.578879</v>
      </c>
      <c r="D890">
        <v>271867</v>
      </c>
      <c r="E890" t="s">
        <v>86</v>
      </c>
    </row>
    <row r="891" spans="1:5" x14ac:dyDescent="0.3">
      <c r="A891">
        <v>1993</v>
      </c>
      <c r="B891" t="str">
        <f>_xlfn.CONCAT(otazka5_2[[#This Row],[year_previous]],otazka5_2[[#This Row],[region_in_world]])</f>
        <v>1993Polynesia</v>
      </c>
      <c r="C891">
        <v>697873669.50133693</v>
      </c>
      <c r="D891">
        <v>273687</v>
      </c>
      <c r="E891" t="s">
        <v>86</v>
      </c>
    </row>
    <row r="892" spans="1:5" x14ac:dyDescent="0.3">
      <c r="A892">
        <v>1994</v>
      </c>
      <c r="B892" t="str">
        <f>_xlfn.CONCAT(otazka5_2[[#This Row],[year_previous]],otazka5_2[[#This Row],[region_in_world]])</f>
        <v>1994Polynesia</v>
      </c>
      <c r="C892">
        <v>743386592.133726</v>
      </c>
      <c r="D892">
        <v>275320</v>
      </c>
      <c r="E892" t="s">
        <v>86</v>
      </c>
    </row>
    <row r="893" spans="1:5" x14ac:dyDescent="0.3">
      <c r="A893">
        <v>1995</v>
      </c>
      <c r="B893" t="str">
        <f>_xlfn.CONCAT(otazka5_2[[#This Row],[year_previous]],otazka5_2[[#This Row],[region_in_world]])</f>
        <v>1995Polynesia</v>
      </c>
      <c r="C893">
        <v>777100461.50052845</v>
      </c>
      <c r="D893">
        <v>276749</v>
      </c>
      <c r="E893" t="s">
        <v>86</v>
      </c>
    </row>
    <row r="894" spans="1:5" x14ac:dyDescent="0.3">
      <c r="A894">
        <v>1996</v>
      </c>
      <c r="B894" t="str">
        <f>_xlfn.CONCAT(otazka5_2[[#This Row],[year_previous]],otazka5_2[[#This Row],[region_in_world]])</f>
        <v>1996Polynesia</v>
      </c>
      <c r="C894">
        <v>786092878.1357199</v>
      </c>
      <c r="D894">
        <v>278014</v>
      </c>
      <c r="E894" t="s">
        <v>86</v>
      </c>
    </row>
    <row r="895" spans="1:5" x14ac:dyDescent="0.3">
      <c r="A895">
        <v>1997</v>
      </c>
      <c r="B895" t="str">
        <f>_xlfn.CONCAT(otazka5_2[[#This Row],[year_previous]],otazka5_2[[#This Row],[region_in_world]])</f>
        <v>1997Polynesia</v>
      </c>
      <c r="C895">
        <v>807604063.12417793</v>
      </c>
      <c r="D895">
        <v>279207</v>
      </c>
      <c r="E895" t="s">
        <v>86</v>
      </c>
    </row>
    <row r="896" spans="1:5" x14ac:dyDescent="0.3">
      <c r="A896">
        <v>1998</v>
      </c>
      <c r="B896" t="str">
        <f>_xlfn.CONCAT(otazka5_2[[#This Row],[year_previous]],otazka5_2[[#This Row],[region_in_world]])</f>
        <v>1998Polynesia</v>
      </c>
      <c r="C896">
        <v>829047987.06438923</v>
      </c>
      <c r="D896">
        <v>280425</v>
      </c>
      <c r="E896" t="s">
        <v>86</v>
      </c>
    </row>
    <row r="897" spans="1:5" x14ac:dyDescent="0.3">
      <c r="A897">
        <v>1999</v>
      </c>
      <c r="B897" t="str">
        <f>_xlfn.CONCAT(otazka5_2[[#This Row],[year_previous]],otazka5_2[[#This Row],[region_in_world]])</f>
        <v>1999Polynesia</v>
      </c>
      <c r="C897">
        <v>863925108.31168008</v>
      </c>
      <c r="D897">
        <v>281808</v>
      </c>
      <c r="E897" t="s">
        <v>86</v>
      </c>
    </row>
    <row r="898" spans="1:5" x14ac:dyDescent="0.3">
      <c r="A898">
        <v>2000</v>
      </c>
      <c r="B898" t="str">
        <f>_xlfn.CONCAT(otazka5_2[[#This Row],[year_previous]],otazka5_2[[#This Row],[region_in_world]])</f>
        <v>2000Polynesia</v>
      </c>
      <c r="C898">
        <v>911595457.44321609</v>
      </c>
      <c r="D898">
        <v>283354</v>
      </c>
      <c r="E898" t="s">
        <v>86</v>
      </c>
    </row>
    <row r="899" spans="1:5" x14ac:dyDescent="0.3">
      <c r="A899">
        <v>2001</v>
      </c>
      <c r="B899" t="str">
        <f>_xlfn.CONCAT(otazka5_2[[#This Row],[year_previous]],otazka5_2[[#This Row],[region_in_world]])</f>
        <v>2001Polynesia</v>
      </c>
      <c r="C899">
        <v>1574964463.6059587</v>
      </c>
      <c r="D899">
        <v>344103</v>
      </c>
      <c r="E899" t="s">
        <v>86</v>
      </c>
    </row>
    <row r="900" spans="1:5" x14ac:dyDescent="0.3">
      <c r="A900">
        <v>2002</v>
      </c>
      <c r="B900" t="str">
        <f>_xlfn.CONCAT(otazka5_2[[#This Row],[year_previous]],otazka5_2[[#This Row],[region_in_world]])</f>
        <v>2002Polynesia</v>
      </c>
      <c r="C900">
        <v>1613455149.515512</v>
      </c>
      <c r="D900">
        <v>346291</v>
      </c>
      <c r="E900" t="s">
        <v>86</v>
      </c>
    </row>
    <row r="901" spans="1:5" x14ac:dyDescent="0.3">
      <c r="A901">
        <v>2003</v>
      </c>
      <c r="B901" t="str">
        <f>_xlfn.CONCAT(otazka5_2[[#This Row],[year_previous]],otazka5_2[[#This Row],[region_in_world]])</f>
        <v>2003Polynesia</v>
      </c>
      <c r="C901">
        <v>1633445406.6129663</v>
      </c>
      <c r="D901">
        <v>348366</v>
      </c>
      <c r="E901" t="s">
        <v>86</v>
      </c>
    </row>
    <row r="902" spans="1:5" x14ac:dyDescent="0.3">
      <c r="A902">
        <v>2004</v>
      </c>
      <c r="B902" t="str">
        <f>_xlfn.CONCAT(otazka5_2[[#This Row],[year_previous]],otazka5_2[[#This Row],[region_in_world]])</f>
        <v>2004Polynesia</v>
      </c>
      <c r="C902">
        <v>1655291460.0076377</v>
      </c>
      <c r="D902">
        <v>350184</v>
      </c>
      <c r="E902" t="s">
        <v>86</v>
      </c>
    </row>
    <row r="903" spans="1:5" x14ac:dyDescent="0.3">
      <c r="A903">
        <v>2005</v>
      </c>
      <c r="B903" t="str">
        <f>_xlfn.CONCAT(otazka5_2[[#This Row],[year_previous]],otazka5_2[[#This Row],[region_in_world]])</f>
        <v>2005Polynesia</v>
      </c>
      <c r="C903">
        <v>1642141672.5190852</v>
      </c>
      <c r="D903">
        <v>351815</v>
      </c>
      <c r="E903" t="s">
        <v>86</v>
      </c>
    </row>
    <row r="904" spans="1:5" x14ac:dyDescent="0.3">
      <c r="A904">
        <v>2006</v>
      </c>
      <c r="B904" t="str">
        <f>_xlfn.CONCAT(otazka5_2[[#This Row],[year_previous]],otazka5_2[[#This Row],[region_in_world]])</f>
        <v>2006Polynesia</v>
      </c>
      <c r="C904">
        <v>1696978558.2102506</v>
      </c>
      <c r="D904">
        <v>353208</v>
      </c>
      <c r="E904" t="s">
        <v>86</v>
      </c>
    </row>
    <row r="905" spans="1:5" x14ac:dyDescent="0.3">
      <c r="A905">
        <v>2007</v>
      </c>
      <c r="B905" t="str">
        <f>_xlfn.CONCAT(otazka5_2[[#This Row],[year_previous]],otazka5_2[[#This Row],[region_in_world]])</f>
        <v>2007Polynesia</v>
      </c>
      <c r="C905">
        <v>1707570205.1145644</v>
      </c>
      <c r="D905">
        <v>354459</v>
      </c>
      <c r="E905" t="s">
        <v>86</v>
      </c>
    </row>
    <row r="906" spans="1:5" x14ac:dyDescent="0.3">
      <c r="A906">
        <v>2008</v>
      </c>
      <c r="B906" t="str">
        <f>_xlfn.CONCAT(otazka5_2[[#This Row],[year_previous]],otazka5_2[[#This Row],[region_in_world]])</f>
        <v>2008Polynesia</v>
      </c>
      <c r="C906">
        <v>1627918545.4453502</v>
      </c>
      <c r="D906">
        <v>355538</v>
      </c>
      <c r="E906" t="s">
        <v>86</v>
      </c>
    </row>
    <row r="907" spans="1:5" x14ac:dyDescent="0.3">
      <c r="A907">
        <v>2009</v>
      </c>
      <c r="B907" t="str">
        <f>_xlfn.CONCAT(otazka5_2[[#This Row],[year_previous]],otazka5_2[[#This Row],[region_in_world]])</f>
        <v>2009Polynesia</v>
      </c>
      <c r="C907">
        <v>1634825048.9128675</v>
      </c>
      <c r="D907">
        <v>356530</v>
      </c>
      <c r="E907" t="s">
        <v>86</v>
      </c>
    </row>
    <row r="908" spans="1:5" x14ac:dyDescent="0.3">
      <c r="A908">
        <v>2010</v>
      </c>
      <c r="B908" t="str">
        <f>_xlfn.CONCAT(otazka5_2[[#This Row],[year_previous]],otazka5_2[[#This Row],[region_in_world]])</f>
        <v>2010Polynesia</v>
      </c>
      <c r="C908">
        <v>1689905394.4574823</v>
      </c>
      <c r="D908">
        <v>357408</v>
      </c>
      <c r="E908" t="s">
        <v>86</v>
      </c>
    </row>
    <row r="909" spans="1:5" x14ac:dyDescent="0.3">
      <c r="A909">
        <v>2011</v>
      </c>
      <c r="B909" t="str">
        <f>_xlfn.CONCAT(otazka5_2[[#This Row],[year_previous]],otazka5_2[[#This Row],[region_in_world]])</f>
        <v>2011Polynesia</v>
      </c>
      <c r="C909">
        <v>1638733308.4212382</v>
      </c>
      <c r="D909">
        <v>358238</v>
      </c>
      <c r="E909" t="s">
        <v>86</v>
      </c>
    </row>
    <row r="910" spans="1:5" x14ac:dyDescent="0.3">
      <c r="A910">
        <v>2012</v>
      </c>
      <c r="B910" t="str">
        <f>_xlfn.CONCAT(otazka5_2[[#This Row],[year_previous]],otazka5_2[[#This Row],[region_in_world]])</f>
        <v>2012Polynesia</v>
      </c>
      <c r="C910">
        <v>1624993813.6690457</v>
      </c>
      <c r="D910">
        <v>359046</v>
      </c>
      <c r="E910" t="s">
        <v>86</v>
      </c>
    </row>
    <row r="911" spans="1:5" x14ac:dyDescent="0.3">
      <c r="A911">
        <v>2013</v>
      </c>
      <c r="B911" t="str">
        <f>_xlfn.CONCAT(otazka5_2[[#This Row],[year_previous]],otazka5_2[[#This Row],[region_in_world]])</f>
        <v>2013Polynesia</v>
      </c>
      <c r="C911">
        <v>1643395789.118819</v>
      </c>
      <c r="D911">
        <v>360007</v>
      </c>
      <c r="E911" t="s">
        <v>86</v>
      </c>
    </row>
    <row r="912" spans="1:5" x14ac:dyDescent="0.3">
      <c r="A912">
        <v>2014</v>
      </c>
      <c r="B912" t="str">
        <f>_xlfn.CONCAT(otazka5_2[[#This Row],[year_previous]],otazka5_2[[#This Row],[region_in_world]])</f>
        <v>2014Polynesia</v>
      </c>
      <c r="C912">
        <v>1696662935.9425809</v>
      </c>
      <c r="D912">
        <v>361195</v>
      </c>
      <c r="E912" t="s">
        <v>86</v>
      </c>
    </row>
    <row r="913" spans="1:5" x14ac:dyDescent="0.3">
      <c r="A913">
        <v>2015</v>
      </c>
      <c r="B913" t="str">
        <f>_xlfn.CONCAT(otazka5_2[[#This Row],[year_previous]],otazka5_2[[#This Row],[region_in_world]])</f>
        <v>2015Polynesia</v>
      </c>
      <c r="C913">
        <v>1770731489.842001</v>
      </c>
      <c r="D913">
        <v>362654</v>
      </c>
      <c r="E913" t="s">
        <v>86</v>
      </c>
    </row>
    <row r="914" spans="1:5" x14ac:dyDescent="0.3">
      <c r="A914">
        <v>2016</v>
      </c>
      <c r="B914" t="str">
        <f>_xlfn.CONCAT(otazka5_2[[#This Row],[year_previous]],otazka5_2[[#This Row],[region_in_world]])</f>
        <v>2016Polynesia</v>
      </c>
      <c r="C914">
        <v>1756051732.0754876</v>
      </c>
      <c r="D914">
        <v>364342</v>
      </c>
      <c r="E914" t="s">
        <v>86</v>
      </c>
    </row>
    <row r="915" spans="1:5" x14ac:dyDescent="0.3">
      <c r="A915">
        <v>2017</v>
      </c>
      <c r="B915" t="str">
        <f>_xlfn.CONCAT(otazka5_2[[#This Row],[year_previous]],otazka5_2[[#This Row],[region_in_world]])</f>
        <v>2017Polynesia</v>
      </c>
      <c r="C915">
        <v>1760042458.2049878</v>
      </c>
      <c r="D915">
        <v>366293</v>
      </c>
      <c r="E915" t="s">
        <v>86</v>
      </c>
    </row>
    <row r="916" spans="1:5" x14ac:dyDescent="0.3">
      <c r="A916">
        <v>2018</v>
      </c>
      <c r="B916" t="str">
        <f>_xlfn.CONCAT(otazka5_2[[#This Row],[year_previous]],otazka5_2[[#This Row],[region_in_world]])</f>
        <v>2018Polynesia</v>
      </c>
      <c r="C916">
        <v>1786094971.4341111</v>
      </c>
      <c r="D916">
        <v>368557</v>
      </c>
      <c r="E916" t="s">
        <v>86</v>
      </c>
    </row>
    <row r="917" spans="1:5" x14ac:dyDescent="0.3">
      <c r="A917">
        <v>2019</v>
      </c>
      <c r="B917" t="str">
        <f>_xlfn.CONCAT(otazka5_2[[#This Row],[year_previous]],otazka5_2[[#This Row],[region_in_world]])</f>
        <v>2019Polynesia</v>
      </c>
      <c r="C917">
        <v>789654516.65638638</v>
      </c>
      <c r="D917">
        <v>210202</v>
      </c>
      <c r="E917" t="s">
        <v>86</v>
      </c>
    </row>
    <row r="918" spans="1:5" x14ac:dyDescent="0.3">
      <c r="A918">
        <v>1959</v>
      </c>
      <c r="B918" t="str">
        <f>_xlfn.CONCAT(otazka5_2[[#This Row],[year_previous]],otazka5_2[[#This Row],[region_in_world]])</f>
        <v>1959South America</v>
      </c>
      <c r="C918">
        <v>590381210027.48499</v>
      </c>
      <c r="D918">
        <v>148651508</v>
      </c>
      <c r="E918" t="s">
        <v>87</v>
      </c>
    </row>
    <row r="919" spans="1:5" x14ac:dyDescent="0.3">
      <c r="A919">
        <v>1960</v>
      </c>
      <c r="B919" t="str">
        <f>_xlfn.CONCAT(otazka5_2[[#This Row],[year_previous]],otazka5_2[[#This Row],[region_in_world]])</f>
        <v>1960South America</v>
      </c>
      <c r="C919">
        <v>631914723093.2821</v>
      </c>
      <c r="D919">
        <v>152700659</v>
      </c>
      <c r="E919" t="s">
        <v>87</v>
      </c>
    </row>
    <row r="920" spans="1:5" x14ac:dyDescent="0.3">
      <c r="A920">
        <v>1961</v>
      </c>
      <c r="B920" t="str">
        <f>_xlfn.CONCAT(otazka5_2[[#This Row],[year_previous]],otazka5_2[[#This Row],[region_in_world]])</f>
        <v>1961South America</v>
      </c>
      <c r="C920">
        <v>660945164481.73901</v>
      </c>
      <c r="D920">
        <v>156862356</v>
      </c>
      <c r="E920" t="s">
        <v>87</v>
      </c>
    </row>
    <row r="921" spans="1:5" x14ac:dyDescent="0.3">
      <c r="A921">
        <v>1962</v>
      </c>
      <c r="B921" t="str">
        <f>_xlfn.CONCAT(otazka5_2[[#This Row],[year_previous]],otazka5_2[[#This Row],[region_in_world]])</f>
        <v>1962South America</v>
      </c>
      <c r="C921">
        <v>666625790277.97278</v>
      </c>
      <c r="D921">
        <v>161115030</v>
      </c>
      <c r="E921" t="s">
        <v>87</v>
      </c>
    </row>
    <row r="922" spans="1:5" x14ac:dyDescent="0.3">
      <c r="A922">
        <v>1963</v>
      </c>
      <c r="B922" t="str">
        <f>_xlfn.CONCAT(otazka5_2[[#This Row],[year_previous]],otazka5_2[[#This Row],[region_in_world]])</f>
        <v>1963South America</v>
      </c>
      <c r="C922">
        <v>708824959659.57971</v>
      </c>
      <c r="D922">
        <v>165429171</v>
      </c>
      <c r="E922" t="s">
        <v>87</v>
      </c>
    </row>
    <row r="923" spans="1:5" x14ac:dyDescent="0.3">
      <c r="A923">
        <v>1964</v>
      </c>
      <c r="B923" t="str">
        <f>_xlfn.CONCAT(otazka5_2[[#This Row],[year_previous]],otazka5_2[[#This Row],[region_in_world]])</f>
        <v>1964South America</v>
      </c>
      <c r="C923">
        <v>741955450812.59827</v>
      </c>
      <c r="D923">
        <v>169782204</v>
      </c>
      <c r="E923" t="s">
        <v>87</v>
      </c>
    </row>
    <row r="924" spans="1:5" x14ac:dyDescent="0.3">
      <c r="A924">
        <v>1965</v>
      </c>
      <c r="B924" t="str">
        <f>_xlfn.CONCAT(otazka5_2[[#This Row],[year_previous]],otazka5_2[[#This Row],[region_in_world]])</f>
        <v>1965South America</v>
      </c>
      <c r="C924">
        <v>766539614916.02063</v>
      </c>
      <c r="D924">
        <v>174169707</v>
      </c>
      <c r="E924" t="s">
        <v>87</v>
      </c>
    </row>
    <row r="925" spans="1:5" x14ac:dyDescent="0.3">
      <c r="A925">
        <v>1966</v>
      </c>
      <c r="B925" t="str">
        <f>_xlfn.CONCAT(otazka5_2[[#This Row],[year_previous]],otazka5_2[[#This Row],[region_in_world]])</f>
        <v>1966South America</v>
      </c>
      <c r="C925">
        <v>796610867823.28577</v>
      </c>
      <c r="D925">
        <v>178594013</v>
      </c>
      <c r="E925" t="s">
        <v>87</v>
      </c>
    </row>
    <row r="926" spans="1:5" x14ac:dyDescent="0.3">
      <c r="A926">
        <v>1967</v>
      </c>
      <c r="B926" t="str">
        <f>_xlfn.CONCAT(otazka5_2[[#This Row],[year_previous]],otazka5_2[[#This Row],[region_in_world]])</f>
        <v>1967South America</v>
      </c>
      <c r="C926">
        <v>858296787364.0863</v>
      </c>
      <c r="D926">
        <v>183048040</v>
      </c>
      <c r="E926" t="s">
        <v>87</v>
      </c>
    </row>
    <row r="927" spans="1:5" x14ac:dyDescent="0.3">
      <c r="A927">
        <v>1968</v>
      </c>
      <c r="B927" t="str">
        <f>_xlfn.CONCAT(otazka5_2[[#This Row],[year_previous]],otazka5_2[[#This Row],[region_in_world]])</f>
        <v>1968South America</v>
      </c>
      <c r="C927">
        <v>918996752818.58569</v>
      </c>
      <c r="D927">
        <v>187525445</v>
      </c>
      <c r="E927" t="s">
        <v>87</v>
      </c>
    </row>
    <row r="928" spans="1:5" x14ac:dyDescent="0.3">
      <c r="A928">
        <v>1969</v>
      </c>
      <c r="B928" t="str">
        <f>_xlfn.CONCAT(otazka5_2[[#This Row],[year_previous]],otazka5_2[[#This Row],[region_in_world]])</f>
        <v>1969South America</v>
      </c>
      <c r="C928">
        <v>979855274515.88367</v>
      </c>
      <c r="D928">
        <v>192024003</v>
      </c>
      <c r="E928" t="s">
        <v>87</v>
      </c>
    </row>
    <row r="929" spans="1:5" x14ac:dyDescent="0.3">
      <c r="A929">
        <v>1970</v>
      </c>
      <c r="B929" t="str">
        <f>_xlfn.CONCAT(otazka5_2[[#This Row],[year_previous]],otazka5_2[[#This Row],[region_in_world]])</f>
        <v>1970South America</v>
      </c>
      <c r="C929">
        <v>1053985224446.5671</v>
      </c>
      <c r="D929">
        <v>196537755</v>
      </c>
      <c r="E929" t="s">
        <v>87</v>
      </c>
    </row>
    <row r="930" spans="1:5" x14ac:dyDescent="0.3">
      <c r="A930">
        <v>1971</v>
      </c>
      <c r="B930" t="str">
        <f>_xlfn.CONCAT(otazka5_2[[#This Row],[year_previous]],otazka5_2[[#This Row],[region_in_world]])</f>
        <v>1971South America</v>
      </c>
      <c r="C930">
        <v>1126584300893.7603</v>
      </c>
      <c r="D930">
        <v>201072546</v>
      </c>
      <c r="E930" t="s">
        <v>87</v>
      </c>
    </row>
    <row r="931" spans="1:5" x14ac:dyDescent="0.3">
      <c r="A931">
        <v>1972</v>
      </c>
      <c r="B931" t="str">
        <f>_xlfn.CONCAT(otazka5_2[[#This Row],[year_previous]],otazka5_2[[#This Row],[region_in_world]])</f>
        <v>1972South America</v>
      </c>
      <c r="C931">
        <v>1230352787923.635</v>
      </c>
      <c r="D931">
        <v>205652969</v>
      </c>
      <c r="E931" t="s">
        <v>87</v>
      </c>
    </row>
    <row r="932" spans="1:5" x14ac:dyDescent="0.3">
      <c r="A932">
        <v>1973</v>
      </c>
      <c r="B932" t="str">
        <f>_xlfn.CONCAT(otazka5_2[[#This Row],[year_previous]],otazka5_2[[#This Row],[region_in_world]])</f>
        <v>1973South America</v>
      </c>
      <c r="C932">
        <v>1315699871467.0056</v>
      </c>
      <c r="D932">
        <v>210312692</v>
      </c>
      <c r="E932" t="s">
        <v>87</v>
      </c>
    </row>
    <row r="933" spans="1:5" x14ac:dyDescent="0.3">
      <c r="A933">
        <v>1974</v>
      </c>
      <c r="B933" t="str">
        <f>_xlfn.CONCAT(otazka5_2[[#This Row],[year_previous]],otazka5_2[[#This Row],[region_in_world]])</f>
        <v>1974South America</v>
      </c>
      <c r="C933">
        <v>1359938429085.5564</v>
      </c>
      <c r="D933">
        <v>215076285</v>
      </c>
      <c r="E933" t="s">
        <v>87</v>
      </c>
    </row>
    <row r="934" spans="1:5" x14ac:dyDescent="0.3">
      <c r="A934">
        <v>1975</v>
      </c>
      <c r="B934" t="str">
        <f>_xlfn.CONCAT(otazka5_2[[#This Row],[year_previous]],otazka5_2[[#This Row],[region_in_world]])</f>
        <v>1975South America</v>
      </c>
      <c r="C934">
        <v>1451994355367.7422</v>
      </c>
      <c r="D934">
        <v>219947921</v>
      </c>
      <c r="E934" t="s">
        <v>87</v>
      </c>
    </row>
    <row r="935" spans="1:5" x14ac:dyDescent="0.3">
      <c r="A935">
        <v>1976</v>
      </c>
      <c r="B935" t="str">
        <f>_xlfn.CONCAT(otazka5_2[[#This Row],[year_previous]],otazka5_2[[#This Row],[region_in_world]])</f>
        <v>1976South America</v>
      </c>
      <c r="C935">
        <v>1525448584302.9858</v>
      </c>
      <c r="D935">
        <v>224921517</v>
      </c>
      <c r="E935" t="s">
        <v>87</v>
      </c>
    </row>
    <row r="936" spans="1:5" x14ac:dyDescent="0.3">
      <c r="A936">
        <v>1977</v>
      </c>
      <c r="B936" t="str">
        <f>_xlfn.CONCAT(otazka5_2[[#This Row],[year_previous]],otazka5_2[[#This Row],[region_in_world]])</f>
        <v>1977South America</v>
      </c>
      <c r="C936">
        <v>1561549752769.657</v>
      </c>
      <c r="D936">
        <v>229997749</v>
      </c>
      <c r="E936" t="s">
        <v>87</v>
      </c>
    </row>
    <row r="937" spans="1:5" x14ac:dyDescent="0.3">
      <c r="A937">
        <v>1978</v>
      </c>
      <c r="B937" t="str">
        <f>_xlfn.CONCAT(otazka5_2[[#This Row],[year_previous]],otazka5_2[[#This Row],[region_in_world]])</f>
        <v>1978South America</v>
      </c>
      <c r="C937">
        <v>1656896706610.5791</v>
      </c>
      <c r="D937">
        <v>235174398</v>
      </c>
      <c r="E937" t="s">
        <v>87</v>
      </c>
    </row>
    <row r="938" spans="1:5" x14ac:dyDescent="0.3">
      <c r="A938">
        <v>1979</v>
      </c>
      <c r="B938" t="str">
        <f>_xlfn.CONCAT(otazka5_2[[#This Row],[year_previous]],otazka5_2[[#This Row],[region_in_world]])</f>
        <v>1979South America</v>
      </c>
      <c r="C938">
        <v>1749435838207.7771</v>
      </c>
      <c r="D938">
        <v>240446440</v>
      </c>
      <c r="E938" t="s">
        <v>87</v>
      </c>
    </row>
    <row r="939" spans="1:5" x14ac:dyDescent="0.3">
      <c r="A939">
        <v>1980</v>
      </c>
      <c r="B939" t="str">
        <f>_xlfn.CONCAT(otazka5_2[[#This Row],[year_previous]],otazka5_2[[#This Row],[region_in_world]])</f>
        <v>1980South America</v>
      </c>
      <c r="C939">
        <v>1705923043107.5667</v>
      </c>
      <c r="D939">
        <v>245814915</v>
      </c>
      <c r="E939" t="s">
        <v>87</v>
      </c>
    </row>
    <row r="940" spans="1:5" x14ac:dyDescent="0.3">
      <c r="A940">
        <v>1981</v>
      </c>
      <c r="B940" t="str">
        <f>_xlfn.CONCAT(otazka5_2[[#This Row],[year_previous]],otazka5_2[[#This Row],[region_in_world]])</f>
        <v>1981South America</v>
      </c>
      <c r="C940">
        <v>1696568695867.3271</v>
      </c>
      <c r="D940">
        <v>251271126</v>
      </c>
      <c r="E940" t="s">
        <v>87</v>
      </c>
    </row>
    <row r="941" spans="1:5" x14ac:dyDescent="0.3">
      <c r="A941">
        <v>1982</v>
      </c>
      <c r="B941" t="str">
        <f>_xlfn.CONCAT(otazka5_2[[#This Row],[year_previous]],otazka5_2[[#This Row],[region_in_world]])</f>
        <v>1982South America</v>
      </c>
      <c r="C941">
        <v>1653361030976.7861</v>
      </c>
      <c r="D941">
        <v>256787340</v>
      </c>
      <c r="E941" t="s">
        <v>87</v>
      </c>
    </row>
    <row r="942" spans="1:5" x14ac:dyDescent="0.3">
      <c r="A942">
        <v>1983</v>
      </c>
      <c r="B942" t="str">
        <f>_xlfn.CONCAT(otazka5_2[[#This Row],[year_previous]],otazka5_2[[#This Row],[region_in_world]])</f>
        <v>1983South America</v>
      </c>
      <c r="C942">
        <v>1717868417286.3196</v>
      </c>
      <c r="D942">
        <v>262327535</v>
      </c>
      <c r="E942" t="s">
        <v>87</v>
      </c>
    </row>
    <row r="943" spans="1:5" x14ac:dyDescent="0.3">
      <c r="A943">
        <v>1984</v>
      </c>
      <c r="B943" t="str">
        <f>_xlfn.CONCAT(otazka5_2[[#This Row],[year_previous]],otazka5_2[[#This Row],[region_in_world]])</f>
        <v>1984South America</v>
      </c>
      <c r="C943">
        <v>1794176739280.6965</v>
      </c>
      <c r="D943">
        <v>267863543</v>
      </c>
      <c r="E943" t="s">
        <v>87</v>
      </c>
    </row>
    <row r="944" spans="1:5" x14ac:dyDescent="0.3">
      <c r="A944">
        <v>1985</v>
      </c>
      <c r="B944" t="str">
        <f>_xlfn.CONCAT(otazka5_2[[#This Row],[year_previous]],otazka5_2[[#This Row],[region_in_world]])</f>
        <v>1985South America</v>
      </c>
      <c r="C944">
        <v>1924561426096.9412</v>
      </c>
      <c r="D944">
        <v>273382491</v>
      </c>
      <c r="E944" t="s">
        <v>87</v>
      </c>
    </row>
    <row r="945" spans="1:5" x14ac:dyDescent="0.3">
      <c r="A945">
        <v>1986</v>
      </c>
      <c r="B945" t="str">
        <f>_xlfn.CONCAT(otazka5_2[[#This Row],[year_previous]],otazka5_2[[#This Row],[region_in_world]])</f>
        <v>1986South America</v>
      </c>
      <c r="C945">
        <v>1999700379258.3875</v>
      </c>
      <c r="D945">
        <v>278883345</v>
      </c>
      <c r="E945" t="s">
        <v>87</v>
      </c>
    </row>
    <row r="946" spans="1:5" x14ac:dyDescent="0.3">
      <c r="A946">
        <v>1987</v>
      </c>
      <c r="B946" t="str">
        <f>_xlfn.CONCAT(otazka5_2[[#This Row],[year_previous]],otazka5_2[[#This Row],[region_in_world]])</f>
        <v>1987South America</v>
      </c>
      <c r="C946">
        <v>2015490129059.2371</v>
      </c>
      <c r="D946">
        <v>284364799</v>
      </c>
      <c r="E946" t="s">
        <v>87</v>
      </c>
    </row>
    <row r="947" spans="1:5" x14ac:dyDescent="0.3">
      <c r="A947">
        <v>1988</v>
      </c>
      <c r="B947" t="str">
        <f>_xlfn.CONCAT(otazka5_2[[#This Row],[year_previous]],otazka5_2[[#This Row],[region_in_world]])</f>
        <v>1988South America</v>
      </c>
      <c r="C947">
        <v>2022473672430.8643</v>
      </c>
      <c r="D947">
        <v>289830013</v>
      </c>
      <c r="E947" t="s">
        <v>87</v>
      </c>
    </row>
    <row r="948" spans="1:5" x14ac:dyDescent="0.3">
      <c r="A948">
        <v>1989</v>
      </c>
      <c r="B948" t="str">
        <f>_xlfn.CONCAT(otazka5_2[[#This Row],[year_previous]],otazka5_2[[#This Row],[region_in_world]])</f>
        <v>1989South America</v>
      </c>
      <c r="C948">
        <v>2001302976650.8848</v>
      </c>
      <c r="D948">
        <v>295280413</v>
      </c>
      <c r="E948" t="s">
        <v>87</v>
      </c>
    </row>
    <row r="949" spans="1:5" x14ac:dyDescent="0.3">
      <c r="A949">
        <v>1990</v>
      </c>
      <c r="B949" t="str">
        <f>_xlfn.CONCAT(otazka5_2[[#This Row],[year_previous]],otazka5_2[[#This Row],[region_in_world]])</f>
        <v>1990South America</v>
      </c>
      <c r="C949">
        <v>2074734938057.6008</v>
      </c>
      <c r="D949">
        <v>300706712</v>
      </c>
      <c r="E949" t="s">
        <v>87</v>
      </c>
    </row>
    <row r="950" spans="1:5" x14ac:dyDescent="0.3">
      <c r="A950">
        <v>1991</v>
      </c>
      <c r="B950" t="str">
        <f>_xlfn.CONCAT(otazka5_2[[#This Row],[year_previous]],otazka5_2[[#This Row],[region_in_world]])</f>
        <v>1991South America</v>
      </c>
      <c r="C950">
        <v>2120798052003.55</v>
      </c>
      <c r="D950">
        <v>306101384</v>
      </c>
      <c r="E950" t="s">
        <v>87</v>
      </c>
    </row>
    <row r="951" spans="1:5" x14ac:dyDescent="0.3">
      <c r="A951">
        <v>1992</v>
      </c>
      <c r="B951" t="str">
        <f>_xlfn.CONCAT(otazka5_2[[#This Row],[year_previous]],otazka5_2[[#This Row],[region_in_world]])</f>
        <v>1992South America</v>
      </c>
      <c r="C951">
        <v>2217733865819.4849</v>
      </c>
      <c r="D951">
        <v>311470168</v>
      </c>
      <c r="E951" t="s">
        <v>87</v>
      </c>
    </row>
    <row r="952" spans="1:5" x14ac:dyDescent="0.3">
      <c r="A952">
        <v>1993</v>
      </c>
      <c r="B952" t="str">
        <f>_xlfn.CONCAT(otazka5_2[[#This Row],[year_previous]],otazka5_2[[#This Row],[region_in_world]])</f>
        <v>1993South America</v>
      </c>
      <c r="C952">
        <v>2321105686990.5371</v>
      </c>
      <c r="D952">
        <v>316822699</v>
      </c>
      <c r="E952" t="s">
        <v>87</v>
      </c>
    </row>
    <row r="953" spans="1:5" x14ac:dyDescent="0.3">
      <c r="A953">
        <v>1994</v>
      </c>
      <c r="B953" t="str">
        <f>_xlfn.CONCAT(otazka5_2[[#This Row],[year_previous]],otazka5_2[[#This Row],[region_in_world]])</f>
        <v>1994South America</v>
      </c>
      <c r="C953">
        <v>2408549940509.7729</v>
      </c>
      <c r="D953">
        <v>322162415</v>
      </c>
      <c r="E953" t="s">
        <v>87</v>
      </c>
    </row>
    <row r="954" spans="1:5" x14ac:dyDescent="0.3">
      <c r="A954">
        <v>1995</v>
      </c>
      <c r="B954" t="str">
        <f>_xlfn.CONCAT(otazka5_2[[#This Row],[year_previous]],otazka5_2[[#This Row],[region_in_world]])</f>
        <v>1995South America</v>
      </c>
      <c r="C954">
        <v>2470242327192.6787</v>
      </c>
      <c r="D954">
        <v>327490753</v>
      </c>
      <c r="E954" t="s">
        <v>87</v>
      </c>
    </row>
    <row r="955" spans="1:5" x14ac:dyDescent="0.3">
      <c r="A955">
        <v>1996</v>
      </c>
      <c r="B955" t="str">
        <f>_xlfn.CONCAT(otazka5_2[[#This Row],[year_previous]],otazka5_2[[#This Row],[region_in_world]])</f>
        <v>1996South America</v>
      </c>
      <c r="C955">
        <v>2585379948527.0327</v>
      </c>
      <c r="D955">
        <v>332794518</v>
      </c>
      <c r="E955" t="s">
        <v>87</v>
      </c>
    </row>
    <row r="956" spans="1:5" x14ac:dyDescent="0.3">
      <c r="A956">
        <v>1997</v>
      </c>
      <c r="B956" t="str">
        <f>_xlfn.CONCAT(otazka5_2[[#This Row],[year_previous]],otazka5_2[[#This Row],[region_in_world]])</f>
        <v>1997South America</v>
      </c>
      <c r="C956">
        <v>2612941066090.9014</v>
      </c>
      <c r="D956">
        <v>338045103</v>
      </c>
      <c r="E956" t="s">
        <v>87</v>
      </c>
    </row>
    <row r="957" spans="1:5" x14ac:dyDescent="0.3">
      <c r="A957">
        <v>1998</v>
      </c>
      <c r="B957" t="str">
        <f>_xlfn.CONCAT(otazka5_2[[#This Row],[year_previous]],otazka5_2[[#This Row],[region_in_world]])</f>
        <v>1998South America</v>
      </c>
      <c r="C957">
        <v>2580786137051.2803</v>
      </c>
      <c r="D957">
        <v>343204873</v>
      </c>
      <c r="E957" t="s">
        <v>87</v>
      </c>
    </row>
    <row r="958" spans="1:5" x14ac:dyDescent="0.3">
      <c r="A958">
        <v>1999</v>
      </c>
      <c r="B958" t="str">
        <f>_xlfn.CONCAT(otazka5_2[[#This Row],[year_previous]],otazka5_2[[#This Row],[region_in_world]])</f>
        <v>1999South America</v>
      </c>
      <c r="C958">
        <v>2668177220938.1382</v>
      </c>
      <c r="D958">
        <v>348245834</v>
      </c>
      <c r="E958" t="s">
        <v>87</v>
      </c>
    </row>
    <row r="959" spans="1:5" x14ac:dyDescent="0.3">
      <c r="A959">
        <v>2000</v>
      </c>
      <c r="B959" t="str">
        <f>_xlfn.CONCAT(otazka5_2[[#This Row],[year_previous]],otazka5_2[[#This Row],[region_in_world]])</f>
        <v>2000South America</v>
      </c>
      <c r="C959">
        <v>2695500707262.8442</v>
      </c>
      <c r="D959">
        <v>353160120</v>
      </c>
      <c r="E959" t="s">
        <v>87</v>
      </c>
    </row>
    <row r="960" spans="1:5" x14ac:dyDescent="0.3">
      <c r="A960">
        <v>2001</v>
      </c>
      <c r="B960" t="str">
        <f>_xlfn.CONCAT(otazka5_2[[#This Row],[year_previous]],otazka5_2[[#This Row],[region_in_world]])</f>
        <v>2001South America</v>
      </c>
      <c r="C960">
        <v>2699558911423.0723</v>
      </c>
      <c r="D960">
        <v>357951721</v>
      </c>
      <c r="E960" t="s">
        <v>87</v>
      </c>
    </row>
    <row r="961" spans="1:5" x14ac:dyDescent="0.3">
      <c r="A961">
        <v>2002</v>
      </c>
      <c r="B961" t="str">
        <f>_xlfn.CONCAT(otazka5_2[[#This Row],[year_previous]],otazka5_2[[#This Row],[region_in_world]])</f>
        <v>2002South America</v>
      </c>
      <c r="C961">
        <v>2740508318697.8906</v>
      </c>
      <c r="D961">
        <v>362619694</v>
      </c>
      <c r="E961" t="s">
        <v>87</v>
      </c>
    </row>
    <row r="962" spans="1:5" x14ac:dyDescent="0.3">
      <c r="A962">
        <v>2003</v>
      </c>
      <c r="B962" t="str">
        <f>_xlfn.CONCAT(otazka5_2[[#This Row],[year_previous]],otazka5_2[[#This Row],[region_in_world]])</f>
        <v>2003South America</v>
      </c>
      <c r="C962">
        <v>2940156710562.5991</v>
      </c>
      <c r="D962">
        <v>367167087</v>
      </c>
      <c r="E962" t="s">
        <v>87</v>
      </c>
    </row>
    <row r="963" spans="1:5" x14ac:dyDescent="0.3">
      <c r="A963">
        <v>2004</v>
      </c>
      <c r="B963" t="str">
        <f>_xlfn.CONCAT(otazka5_2[[#This Row],[year_previous]],otazka5_2[[#This Row],[region_in_world]])</f>
        <v>2004South America</v>
      </c>
      <c r="C963">
        <v>3085996627181.019</v>
      </c>
      <c r="D963">
        <v>371598712</v>
      </c>
      <c r="E963" t="s">
        <v>87</v>
      </c>
    </row>
    <row r="964" spans="1:5" x14ac:dyDescent="0.3">
      <c r="A964">
        <v>2005</v>
      </c>
      <c r="B964" t="str">
        <f>_xlfn.CONCAT(otazka5_2[[#This Row],[year_previous]],otazka5_2[[#This Row],[region_in_world]])</f>
        <v>2005South America</v>
      </c>
      <c r="C964">
        <v>3256370627372.0645</v>
      </c>
      <c r="D964">
        <v>375909952</v>
      </c>
      <c r="E964" t="s">
        <v>87</v>
      </c>
    </row>
    <row r="965" spans="1:5" x14ac:dyDescent="0.3">
      <c r="A965">
        <v>2006</v>
      </c>
      <c r="B965" t="str">
        <f>_xlfn.CONCAT(otazka5_2[[#This Row],[year_previous]],otazka5_2[[#This Row],[region_in_world]])</f>
        <v>2006South America</v>
      </c>
      <c r="C965">
        <v>3473833938180.1323</v>
      </c>
      <c r="D965">
        <v>380105945</v>
      </c>
      <c r="E965" t="s">
        <v>87</v>
      </c>
    </row>
    <row r="966" spans="1:5" x14ac:dyDescent="0.3">
      <c r="A966">
        <v>2007</v>
      </c>
      <c r="B966" t="str">
        <f>_xlfn.CONCAT(otazka5_2[[#This Row],[year_previous]],otazka5_2[[#This Row],[region_in_world]])</f>
        <v>2007South America</v>
      </c>
      <c r="C966">
        <v>3646344875790.6563</v>
      </c>
      <c r="D966">
        <v>384214547</v>
      </c>
      <c r="E966" t="s">
        <v>87</v>
      </c>
    </row>
    <row r="967" spans="1:5" x14ac:dyDescent="0.3">
      <c r="A967">
        <v>2008</v>
      </c>
      <c r="B967" t="str">
        <f>_xlfn.CONCAT(otazka5_2[[#This Row],[year_previous]],otazka5_2[[#This Row],[region_in_world]])</f>
        <v>2008South America</v>
      </c>
      <c r="C967">
        <v>3610331936473.5942</v>
      </c>
      <c r="D967">
        <v>388272881</v>
      </c>
      <c r="E967" t="s">
        <v>87</v>
      </c>
    </row>
    <row r="968" spans="1:5" x14ac:dyDescent="0.3">
      <c r="A968">
        <v>2009</v>
      </c>
      <c r="B968" t="str">
        <f>_xlfn.CONCAT(otazka5_2[[#This Row],[year_previous]],otazka5_2[[#This Row],[region_in_world]])</f>
        <v>2009South America</v>
      </c>
      <c r="C968">
        <v>3842849590457.9468</v>
      </c>
      <c r="D968">
        <v>392200499</v>
      </c>
      <c r="E968" t="s">
        <v>87</v>
      </c>
    </row>
    <row r="969" spans="1:5" x14ac:dyDescent="0.3">
      <c r="A969">
        <v>2010</v>
      </c>
      <c r="B969" t="str">
        <f>_xlfn.CONCAT(otazka5_2[[#This Row],[year_previous]],otazka5_2[[#This Row],[region_in_world]])</f>
        <v>2010South America</v>
      </c>
      <c r="C969">
        <v>4025275668676.3701</v>
      </c>
      <c r="D969">
        <v>396271498</v>
      </c>
      <c r="E969" t="s">
        <v>87</v>
      </c>
    </row>
    <row r="970" spans="1:5" x14ac:dyDescent="0.3">
      <c r="A970">
        <v>2011</v>
      </c>
      <c r="B970" t="str">
        <f>_xlfn.CONCAT(otazka5_2[[#This Row],[year_previous]],otazka5_2[[#This Row],[region_in_world]])</f>
        <v>2011South America</v>
      </c>
      <c r="C970">
        <v>4128697834022.4917</v>
      </c>
      <c r="D970">
        <v>400313156</v>
      </c>
      <c r="E970" t="s">
        <v>87</v>
      </c>
    </row>
    <row r="971" spans="1:5" x14ac:dyDescent="0.3">
      <c r="A971">
        <v>2012</v>
      </c>
      <c r="B971" t="str">
        <f>_xlfn.CONCAT(otazka5_2[[#This Row],[year_previous]],otazka5_2[[#This Row],[region_in_world]])</f>
        <v>2012South America</v>
      </c>
      <c r="C971">
        <v>4261558492460.5615</v>
      </c>
      <c r="D971">
        <v>404317007</v>
      </c>
      <c r="E971" t="s">
        <v>87</v>
      </c>
    </row>
    <row r="972" spans="1:5" x14ac:dyDescent="0.3">
      <c r="A972">
        <v>2013</v>
      </c>
      <c r="B972" t="str">
        <f>_xlfn.CONCAT(otazka5_2[[#This Row],[year_previous]],otazka5_2[[#This Row],[region_in_world]])</f>
        <v>2013South America</v>
      </c>
      <c r="C972">
        <v>4276552541819.9985</v>
      </c>
      <c r="D972">
        <v>408268225</v>
      </c>
      <c r="E972" t="s">
        <v>87</v>
      </c>
    </row>
    <row r="973" spans="1:5" x14ac:dyDescent="0.3">
      <c r="A973">
        <v>2014</v>
      </c>
      <c r="B973" t="str">
        <f>_xlfn.CONCAT(otazka5_2[[#This Row],[year_previous]],otazka5_2[[#This Row],[region_in_world]])</f>
        <v>2014South America</v>
      </c>
      <c r="C973">
        <v>3805782736512.9419</v>
      </c>
      <c r="D973">
        <v>382073569</v>
      </c>
      <c r="E973" t="s">
        <v>87</v>
      </c>
    </row>
    <row r="974" spans="1:5" x14ac:dyDescent="0.3">
      <c r="A974">
        <v>2015</v>
      </c>
      <c r="B974" t="str">
        <f>_xlfn.CONCAT(otazka5_2[[#This Row],[year_previous]],otazka5_2[[#This Row],[region_in_world]])</f>
        <v>2015South America</v>
      </c>
      <c r="C974">
        <v>3741314324551.7622</v>
      </c>
      <c r="D974">
        <v>386124781</v>
      </c>
      <c r="E974" t="s">
        <v>87</v>
      </c>
    </row>
    <row r="975" spans="1:5" x14ac:dyDescent="0.3">
      <c r="A975">
        <v>2016</v>
      </c>
      <c r="B975" t="str">
        <f>_xlfn.CONCAT(otazka5_2[[#This Row],[year_previous]],otazka5_2[[#This Row],[region_in_world]])</f>
        <v>2016South America</v>
      </c>
      <c r="C975">
        <v>3802685637295.8135</v>
      </c>
      <c r="D975">
        <v>390330845</v>
      </c>
      <c r="E975" t="s">
        <v>87</v>
      </c>
    </row>
    <row r="976" spans="1:5" x14ac:dyDescent="0.3">
      <c r="A976">
        <v>2017</v>
      </c>
      <c r="B976" t="str">
        <f>_xlfn.CONCAT(otazka5_2[[#This Row],[year_previous]],otazka5_2[[#This Row],[region_in_world]])</f>
        <v>2017South America</v>
      </c>
      <c r="C976">
        <v>3863439503045.3447</v>
      </c>
      <c r="D976">
        <v>394541161</v>
      </c>
      <c r="E976" t="s">
        <v>87</v>
      </c>
    </row>
    <row r="977" spans="1:5" x14ac:dyDescent="0.3">
      <c r="A977">
        <v>2018</v>
      </c>
      <c r="B977" t="str">
        <f>_xlfn.CONCAT(otazka5_2[[#This Row],[year_previous]],otazka5_2[[#This Row],[region_in_world]])</f>
        <v>2018South America</v>
      </c>
      <c r="C977">
        <v>3907731839858.0215</v>
      </c>
      <c r="D977">
        <v>398547438</v>
      </c>
      <c r="E977" t="s">
        <v>87</v>
      </c>
    </row>
    <row r="978" spans="1:5" x14ac:dyDescent="0.3">
      <c r="A978">
        <v>2019</v>
      </c>
      <c r="B978" t="str">
        <f>_xlfn.CONCAT(otazka5_2[[#This Row],[year_previous]],otazka5_2[[#This Row],[region_in_world]])</f>
        <v>2019South America</v>
      </c>
      <c r="C978">
        <v>3690303834817.4663</v>
      </c>
      <c r="D978">
        <v>402202650</v>
      </c>
      <c r="E978" t="s">
        <v>87</v>
      </c>
    </row>
    <row r="979" spans="1:5" x14ac:dyDescent="0.3">
      <c r="A979">
        <v>1959</v>
      </c>
      <c r="B979" t="str">
        <f>_xlfn.CONCAT(otazka5_2[[#This Row],[year_previous]],otazka5_2[[#This Row],[region_in_world]])</f>
        <v>1959Southeast Asia</v>
      </c>
      <c r="C979">
        <v>125395497630.14685</v>
      </c>
      <c r="D979">
        <v>172957704</v>
      </c>
      <c r="E979" t="s">
        <v>88</v>
      </c>
    </row>
    <row r="980" spans="1:5" x14ac:dyDescent="0.3">
      <c r="A980">
        <v>1960</v>
      </c>
      <c r="B980" t="str">
        <f>_xlfn.CONCAT(otazka5_2[[#This Row],[year_previous]],otazka5_2[[#This Row],[region_in_world]])</f>
        <v>1960Southeast Asia</v>
      </c>
      <c r="C980">
        <v>132659650250.72157</v>
      </c>
      <c r="D980">
        <v>177815481</v>
      </c>
      <c r="E980" t="s">
        <v>88</v>
      </c>
    </row>
    <row r="981" spans="1:5" x14ac:dyDescent="0.3">
      <c r="A981">
        <v>1961</v>
      </c>
      <c r="B981" t="str">
        <f>_xlfn.CONCAT(otazka5_2[[#This Row],[year_previous]],otazka5_2[[#This Row],[region_in_world]])</f>
        <v>1961Southeast Asia</v>
      </c>
      <c r="C981">
        <v>137917675571.05243</v>
      </c>
      <c r="D981">
        <v>182816864</v>
      </c>
      <c r="E981" t="s">
        <v>88</v>
      </c>
    </row>
    <row r="982" spans="1:5" x14ac:dyDescent="0.3">
      <c r="A982">
        <v>1962</v>
      </c>
      <c r="B982" t="str">
        <f>_xlfn.CONCAT(otazka5_2[[#This Row],[year_previous]],otazka5_2[[#This Row],[region_in_world]])</f>
        <v>1962Southeast Asia</v>
      </c>
      <c r="C982">
        <v>142219364986.28265</v>
      </c>
      <c r="D982">
        <v>187961827</v>
      </c>
      <c r="E982" t="s">
        <v>88</v>
      </c>
    </row>
    <row r="983" spans="1:5" x14ac:dyDescent="0.3">
      <c r="A983">
        <v>1963</v>
      </c>
      <c r="B983" t="str">
        <f>_xlfn.CONCAT(otazka5_2[[#This Row],[year_previous]],otazka5_2[[#This Row],[region_in_world]])</f>
        <v>1963Southeast Asia</v>
      </c>
      <c r="C983">
        <v>147214301849.22458</v>
      </c>
      <c r="D983">
        <v>193249763</v>
      </c>
      <c r="E983" t="s">
        <v>88</v>
      </c>
    </row>
    <row r="984" spans="1:5" x14ac:dyDescent="0.3">
      <c r="A984">
        <v>1964</v>
      </c>
      <c r="B984" t="str">
        <f>_xlfn.CONCAT(otazka5_2[[#This Row],[year_previous]],otazka5_2[[#This Row],[region_in_world]])</f>
        <v>1964Southeast Asia</v>
      </c>
      <c r="C984">
        <v>153539270687.59689</v>
      </c>
      <c r="D984">
        <v>198672537</v>
      </c>
      <c r="E984" t="s">
        <v>88</v>
      </c>
    </row>
    <row r="985" spans="1:5" x14ac:dyDescent="0.3">
      <c r="A985">
        <v>1965</v>
      </c>
      <c r="B985" t="str">
        <f>_xlfn.CONCAT(otazka5_2[[#This Row],[year_previous]],otazka5_2[[#This Row],[region_in_world]])</f>
        <v>1965Southeast Asia</v>
      </c>
      <c r="C985">
        <v>161294134644.03433</v>
      </c>
      <c r="D985">
        <v>204227147</v>
      </c>
      <c r="E985" t="s">
        <v>88</v>
      </c>
    </row>
    <row r="986" spans="1:5" x14ac:dyDescent="0.3">
      <c r="A986">
        <v>1966</v>
      </c>
      <c r="B986" t="str">
        <f>_xlfn.CONCAT(otazka5_2[[#This Row],[year_previous]],otazka5_2[[#This Row],[region_in_world]])</f>
        <v>1966Southeast Asia</v>
      </c>
      <c r="C986">
        <v>167894068886.47992</v>
      </c>
      <c r="D986">
        <v>209902325</v>
      </c>
      <c r="E986" t="s">
        <v>88</v>
      </c>
    </row>
    <row r="987" spans="1:5" x14ac:dyDescent="0.3">
      <c r="A987">
        <v>1967</v>
      </c>
      <c r="B987" t="str">
        <f>_xlfn.CONCAT(otazka5_2[[#This Row],[year_previous]],otazka5_2[[#This Row],[region_in_world]])</f>
        <v>1967Southeast Asia</v>
      </c>
      <c r="C987">
        <v>182813643683.20407</v>
      </c>
      <c r="D987">
        <v>215691769</v>
      </c>
      <c r="E987" t="s">
        <v>88</v>
      </c>
    </row>
    <row r="988" spans="1:5" x14ac:dyDescent="0.3">
      <c r="A988">
        <v>1968</v>
      </c>
      <c r="B988" t="str">
        <f>_xlfn.CONCAT(otazka5_2[[#This Row],[year_previous]],otazka5_2[[#This Row],[region_in_world]])</f>
        <v>1968Southeast Asia</v>
      </c>
      <c r="C988">
        <v>194524727431.15952</v>
      </c>
      <c r="D988">
        <v>221599711</v>
      </c>
      <c r="E988" t="s">
        <v>88</v>
      </c>
    </row>
    <row r="989" spans="1:5" x14ac:dyDescent="0.3">
      <c r="A989">
        <v>1969</v>
      </c>
      <c r="B989" t="str">
        <f>_xlfn.CONCAT(otazka5_2[[#This Row],[year_previous]],otazka5_2[[#This Row],[region_in_world]])</f>
        <v>1969Southeast Asia</v>
      </c>
      <c r="C989">
        <v>209067698013.57758</v>
      </c>
      <c r="D989">
        <v>227628996</v>
      </c>
      <c r="E989" t="s">
        <v>88</v>
      </c>
    </row>
    <row r="990" spans="1:5" x14ac:dyDescent="0.3">
      <c r="A990">
        <v>1970</v>
      </c>
      <c r="B990" t="str">
        <f>_xlfn.CONCAT(otazka5_2[[#This Row],[year_previous]],otazka5_2[[#This Row],[region_in_world]])</f>
        <v>1970Southeast Asia</v>
      </c>
      <c r="C990">
        <v>223524959280.42819</v>
      </c>
      <c r="D990">
        <v>233782187</v>
      </c>
      <c r="E990" t="s">
        <v>88</v>
      </c>
    </row>
    <row r="991" spans="1:5" x14ac:dyDescent="0.3">
      <c r="A991">
        <v>1971</v>
      </c>
      <c r="B991" t="str">
        <f>_xlfn.CONCAT(otazka5_2[[#This Row],[year_previous]],otazka5_2[[#This Row],[region_in_world]])</f>
        <v>1971Southeast Asia</v>
      </c>
      <c r="C991">
        <v>238786260175.26791</v>
      </c>
      <c r="D991">
        <v>240046080</v>
      </c>
      <c r="E991" t="s">
        <v>88</v>
      </c>
    </row>
    <row r="992" spans="1:5" x14ac:dyDescent="0.3">
      <c r="A992">
        <v>1972</v>
      </c>
      <c r="B992" t="str">
        <f>_xlfn.CONCAT(otazka5_2[[#This Row],[year_previous]],otazka5_2[[#This Row],[region_in_world]])</f>
        <v>1972Southeast Asia</v>
      </c>
      <c r="C992">
        <v>260254892165.20905</v>
      </c>
      <c r="D992">
        <v>246405839</v>
      </c>
      <c r="E992" t="s">
        <v>88</v>
      </c>
    </row>
    <row r="993" spans="1:5" x14ac:dyDescent="0.3">
      <c r="A993">
        <v>1973</v>
      </c>
      <c r="B993" t="str">
        <f>_xlfn.CONCAT(otazka5_2[[#This Row],[year_previous]],otazka5_2[[#This Row],[region_in_world]])</f>
        <v>1973Southeast Asia</v>
      </c>
      <c r="C993">
        <v>276285290372.46875</v>
      </c>
      <c r="D993">
        <v>252838139</v>
      </c>
      <c r="E993" t="s">
        <v>88</v>
      </c>
    </row>
    <row r="994" spans="1:5" x14ac:dyDescent="0.3">
      <c r="A994">
        <v>1974</v>
      </c>
      <c r="B994" t="str">
        <f>_xlfn.CONCAT(otazka5_2[[#This Row],[year_previous]],otazka5_2[[#This Row],[region_in_world]])</f>
        <v>1974Southeast Asia</v>
      </c>
      <c r="C994">
        <v>288866879270.73126</v>
      </c>
      <c r="D994">
        <v>259328660</v>
      </c>
      <c r="E994" t="s">
        <v>88</v>
      </c>
    </row>
    <row r="995" spans="1:5" x14ac:dyDescent="0.3">
      <c r="A995">
        <v>1975</v>
      </c>
      <c r="B995" t="str">
        <f>_xlfn.CONCAT(otazka5_2[[#This Row],[year_previous]],otazka5_2[[#This Row],[region_in_world]])</f>
        <v>1975Southeast Asia</v>
      </c>
      <c r="C995">
        <v>312551522897.9024</v>
      </c>
      <c r="D995">
        <v>265867204</v>
      </c>
      <c r="E995" t="s">
        <v>88</v>
      </c>
    </row>
    <row r="996" spans="1:5" x14ac:dyDescent="0.3">
      <c r="A996">
        <v>1976</v>
      </c>
      <c r="B996" t="str">
        <f>_xlfn.CONCAT(otazka5_2[[#This Row],[year_previous]],otazka5_2[[#This Row],[region_in_world]])</f>
        <v>1976Southeast Asia</v>
      </c>
      <c r="C996">
        <v>337393499040.92932</v>
      </c>
      <c r="D996">
        <v>272455736</v>
      </c>
      <c r="E996" t="s">
        <v>88</v>
      </c>
    </row>
    <row r="997" spans="1:5" x14ac:dyDescent="0.3">
      <c r="A997">
        <v>1977</v>
      </c>
      <c r="B997" t="str">
        <f>_xlfn.CONCAT(otazka5_2[[#This Row],[year_previous]],otazka5_2[[#This Row],[region_in_world]])</f>
        <v>1977Southeast Asia</v>
      </c>
      <c r="C997">
        <v>361209056776.23077</v>
      </c>
      <c r="D997">
        <v>279098513</v>
      </c>
      <c r="E997" t="s">
        <v>88</v>
      </c>
    </row>
    <row r="998" spans="1:5" x14ac:dyDescent="0.3">
      <c r="A998">
        <v>1978</v>
      </c>
      <c r="B998" t="str">
        <f>_xlfn.CONCAT(otazka5_2[[#This Row],[year_previous]],otazka5_2[[#This Row],[region_in_world]])</f>
        <v>1978Southeast Asia</v>
      </c>
      <c r="C998">
        <v>386489545913.02942</v>
      </c>
      <c r="D998">
        <v>285816370</v>
      </c>
      <c r="E998" t="s">
        <v>88</v>
      </c>
    </row>
    <row r="999" spans="1:5" x14ac:dyDescent="0.3">
      <c r="A999">
        <v>1979</v>
      </c>
      <c r="B999" t="str">
        <f>_xlfn.CONCAT(otazka5_2[[#This Row],[year_previous]],otazka5_2[[#This Row],[region_in_world]])</f>
        <v>1979Southeast Asia</v>
      </c>
      <c r="C999">
        <v>416860914226.68878</v>
      </c>
      <c r="D999">
        <v>292616393</v>
      </c>
      <c r="E999" t="s">
        <v>88</v>
      </c>
    </row>
    <row r="1000" spans="1:5" x14ac:dyDescent="0.3">
      <c r="A1000">
        <v>1980</v>
      </c>
      <c r="B1000" t="str">
        <f>_xlfn.CONCAT(otazka5_2[[#This Row],[year_previous]],otazka5_2[[#This Row],[region_in_world]])</f>
        <v>1980Southeast Asia</v>
      </c>
      <c r="C1000">
        <v>445200302734.49451</v>
      </c>
      <c r="D1000">
        <v>299580682</v>
      </c>
      <c r="E1000" t="s">
        <v>88</v>
      </c>
    </row>
    <row r="1001" spans="1:5" x14ac:dyDescent="0.3">
      <c r="A1001">
        <v>1981</v>
      </c>
      <c r="B1001" t="str">
        <f>_xlfn.CONCAT(otazka5_2[[#This Row],[year_previous]],otazka5_2[[#This Row],[region_in_world]])</f>
        <v>1981Southeast Asia</v>
      </c>
      <c r="C1001">
        <v>462397687870.93335</v>
      </c>
      <c r="D1001">
        <v>306599642</v>
      </c>
      <c r="E1001" t="s">
        <v>88</v>
      </c>
    </row>
    <row r="1002" spans="1:5" x14ac:dyDescent="0.3">
      <c r="A1002">
        <v>1982</v>
      </c>
      <c r="B1002" t="str">
        <f>_xlfn.CONCAT(otazka5_2[[#This Row],[year_previous]],otazka5_2[[#This Row],[region_in_world]])</f>
        <v>1982Southeast Asia</v>
      </c>
      <c r="C1002">
        <v>483530813388.97668</v>
      </c>
      <c r="D1002">
        <v>313584375</v>
      </c>
      <c r="E1002" t="s">
        <v>88</v>
      </c>
    </row>
    <row r="1003" spans="1:5" x14ac:dyDescent="0.3">
      <c r="A1003">
        <v>1983</v>
      </c>
      <c r="B1003" t="str">
        <f>_xlfn.CONCAT(otazka5_2[[#This Row],[year_previous]],otazka5_2[[#This Row],[region_in_world]])</f>
        <v>1983Southeast Asia</v>
      </c>
      <c r="C1003">
        <v>528344382890.47717</v>
      </c>
      <c r="D1003">
        <v>383710255</v>
      </c>
      <c r="E1003" t="s">
        <v>88</v>
      </c>
    </row>
    <row r="1004" spans="1:5" x14ac:dyDescent="0.3">
      <c r="A1004">
        <v>1984</v>
      </c>
      <c r="B1004" t="str">
        <f>_xlfn.CONCAT(otazka5_2[[#This Row],[year_previous]],otazka5_2[[#This Row],[region_in_world]])</f>
        <v>1984Southeast Asia</v>
      </c>
      <c r="C1004">
        <v>531849741536.14471</v>
      </c>
      <c r="D1004">
        <v>392181778</v>
      </c>
      <c r="E1004" t="s">
        <v>88</v>
      </c>
    </row>
    <row r="1005" spans="1:5" x14ac:dyDescent="0.3">
      <c r="A1005">
        <v>1985</v>
      </c>
      <c r="B1005" t="str">
        <f>_xlfn.CONCAT(otazka5_2[[#This Row],[year_previous]],otazka5_2[[#This Row],[region_in_world]])</f>
        <v>1985Southeast Asia</v>
      </c>
      <c r="C1005">
        <v>554720980117.53418</v>
      </c>
      <c r="D1005">
        <v>400673394</v>
      </c>
      <c r="E1005" t="s">
        <v>88</v>
      </c>
    </row>
    <row r="1006" spans="1:5" x14ac:dyDescent="0.3">
      <c r="A1006">
        <v>1986</v>
      </c>
      <c r="B1006" t="str">
        <f>_xlfn.CONCAT(otazka5_2[[#This Row],[year_previous]],otazka5_2[[#This Row],[region_in_world]])</f>
        <v>1986Southeast Asia</v>
      </c>
      <c r="C1006">
        <v>587372736526.26392</v>
      </c>
      <c r="D1006">
        <v>409221110</v>
      </c>
      <c r="E1006" t="s">
        <v>88</v>
      </c>
    </row>
    <row r="1007" spans="1:5" x14ac:dyDescent="0.3">
      <c r="A1007">
        <v>1987</v>
      </c>
      <c r="B1007" t="str">
        <f>_xlfn.CONCAT(otazka5_2[[#This Row],[year_previous]],otazka5_2[[#This Row],[region_in_world]])</f>
        <v>1987Southeast Asia</v>
      </c>
      <c r="C1007">
        <v>633271683968.91553</v>
      </c>
      <c r="D1007">
        <v>417757952</v>
      </c>
      <c r="E1007" t="s">
        <v>88</v>
      </c>
    </row>
    <row r="1008" spans="1:5" x14ac:dyDescent="0.3">
      <c r="A1008">
        <v>1988</v>
      </c>
      <c r="B1008" t="str">
        <f>_xlfn.CONCAT(otazka5_2[[#This Row],[year_previous]],otazka5_2[[#This Row],[region_in_world]])</f>
        <v>1988Southeast Asia</v>
      </c>
      <c r="C1008">
        <v>687175005257.92944</v>
      </c>
      <c r="D1008">
        <v>426202461</v>
      </c>
      <c r="E1008" t="s">
        <v>88</v>
      </c>
    </row>
    <row r="1009" spans="1:5" x14ac:dyDescent="0.3">
      <c r="A1009">
        <v>1989</v>
      </c>
      <c r="B1009" t="str">
        <f>_xlfn.CONCAT(otazka5_2[[#This Row],[year_previous]],otazka5_2[[#This Row],[region_in_world]])</f>
        <v>1989Southeast Asia</v>
      </c>
      <c r="C1009">
        <v>739907820625.29968</v>
      </c>
      <c r="D1009">
        <v>434526233</v>
      </c>
      <c r="E1009" t="s">
        <v>88</v>
      </c>
    </row>
    <row r="1010" spans="1:5" x14ac:dyDescent="0.3">
      <c r="A1010">
        <v>1990</v>
      </c>
      <c r="B1010" t="str">
        <f>_xlfn.CONCAT(otazka5_2[[#This Row],[year_previous]],otazka5_2[[#This Row],[region_in_world]])</f>
        <v>1990Southeast Asia</v>
      </c>
      <c r="C1010">
        <v>787069348150.30359</v>
      </c>
      <c r="D1010">
        <v>442640559</v>
      </c>
      <c r="E1010" t="s">
        <v>88</v>
      </c>
    </row>
    <row r="1011" spans="1:5" x14ac:dyDescent="0.3">
      <c r="A1011">
        <v>1991</v>
      </c>
      <c r="B1011" t="str">
        <f>_xlfn.CONCAT(otazka5_2[[#This Row],[year_previous]],otazka5_2[[#This Row],[region_in_world]])</f>
        <v>1991Southeast Asia</v>
      </c>
      <c r="C1011">
        <v>837794087686.51904</v>
      </c>
      <c r="D1011">
        <v>450589813</v>
      </c>
      <c r="E1011" t="s">
        <v>88</v>
      </c>
    </row>
    <row r="1012" spans="1:5" x14ac:dyDescent="0.3">
      <c r="A1012">
        <v>1992</v>
      </c>
      <c r="B1012" t="str">
        <f>_xlfn.CONCAT(otazka5_2[[#This Row],[year_previous]],otazka5_2[[#This Row],[region_in_world]])</f>
        <v>1992Southeast Asia</v>
      </c>
      <c r="C1012">
        <v>903617066478.49072</v>
      </c>
      <c r="D1012">
        <v>468362206</v>
      </c>
      <c r="E1012" t="s">
        <v>88</v>
      </c>
    </row>
    <row r="1013" spans="1:5" x14ac:dyDescent="0.3">
      <c r="A1013">
        <v>1993</v>
      </c>
      <c r="B1013" t="str">
        <f>_xlfn.CONCAT(otazka5_2[[#This Row],[year_previous]],otazka5_2[[#This Row],[region_in_world]])</f>
        <v>1993Southeast Asia</v>
      </c>
      <c r="C1013">
        <v>972647058848.24414</v>
      </c>
      <c r="D1013">
        <v>476458514</v>
      </c>
      <c r="E1013" t="s">
        <v>88</v>
      </c>
    </row>
    <row r="1014" spans="1:5" x14ac:dyDescent="0.3">
      <c r="A1014">
        <v>1994</v>
      </c>
      <c r="B1014" t="str">
        <f>_xlfn.CONCAT(otazka5_2[[#This Row],[year_previous]],otazka5_2[[#This Row],[region_in_world]])</f>
        <v>1994Southeast Asia</v>
      </c>
      <c r="C1014">
        <v>1050027643584.1904</v>
      </c>
      <c r="D1014">
        <v>484512408</v>
      </c>
      <c r="E1014" t="s">
        <v>88</v>
      </c>
    </row>
    <row r="1015" spans="1:5" x14ac:dyDescent="0.3">
      <c r="A1015">
        <v>1995</v>
      </c>
      <c r="B1015" t="str">
        <f>_xlfn.CONCAT(otazka5_2[[#This Row],[year_previous]],otazka5_2[[#This Row],[region_in_world]])</f>
        <v>1995Southeast Asia</v>
      </c>
      <c r="C1015">
        <v>1128285035254.981</v>
      </c>
      <c r="D1015">
        <v>492576537</v>
      </c>
      <c r="E1015" t="s">
        <v>88</v>
      </c>
    </row>
    <row r="1016" spans="1:5" x14ac:dyDescent="0.3">
      <c r="A1016">
        <v>1996</v>
      </c>
      <c r="B1016" t="str">
        <f>_xlfn.CONCAT(otazka5_2[[#This Row],[year_previous]],otazka5_2[[#This Row],[region_in_world]])</f>
        <v>1996Southeast Asia</v>
      </c>
      <c r="C1016">
        <v>1174884052601.7771</v>
      </c>
      <c r="D1016">
        <v>500572076</v>
      </c>
      <c r="E1016" t="s">
        <v>88</v>
      </c>
    </row>
    <row r="1017" spans="1:5" x14ac:dyDescent="0.3">
      <c r="A1017">
        <v>1997</v>
      </c>
      <c r="B1017" t="str">
        <f>_xlfn.CONCAT(otazka5_2[[#This Row],[year_previous]],otazka5_2[[#This Row],[region_in_world]])</f>
        <v>1997Southeast Asia</v>
      </c>
      <c r="C1017">
        <v>1083110565365.1897</v>
      </c>
      <c r="D1017">
        <v>508495612</v>
      </c>
      <c r="E1017" t="s">
        <v>88</v>
      </c>
    </row>
    <row r="1018" spans="1:5" x14ac:dyDescent="0.3">
      <c r="A1018">
        <v>1998</v>
      </c>
      <c r="B1018" t="str">
        <f>_xlfn.CONCAT(otazka5_2[[#This Row],[year_previous]],otazka5_2[[#This Row],[region_in_world]])</f>
        <v>1998Southeast Asia</v>
      </c>
      <c r="C1018">
        <v>1119560670080.2383</v>
      </c>
      <c r="D1018">
        <v>516198432</v>
      </c>
      <c r="E1018" t="s">
        <v>88</v>
      </c>
    </row>
    <row r="1019" spans="1:5" x14ac:dyDescent="0.3">
      <c r="A1019">
        <v>1999</v>
      </c>
      <c r="B1019" t="str">
        <f>_xlfn.CONCAT(otazka5_2[[#This Row],[year_previous]],otazka5_2[[#This Row],[region_in_world]])</f>
        <v>1999Southeast Asia</v>
      </c>
      <c r="C1019">
        <v>1186700855653.4351</v>
      </c>
      <c r="D1019">
        <v>523789408</v>
      </c>
      <c r="E1019" t="s">
        <v>88</v>
      </c>
    </row>
    <row r="1020" spans="1:5" x14ac:dyDescent="0.3">
      <c r="A1020">
        <v>2000</v>
      </c>
      <c r="B1020" t="str">
        <f>_xlfn.CONCAT(otazka5_2[[#This Row],[year_previous]],otazka5_2[[#This Row],[region_in_world]])</f>
        <v>2000Southeast Asia</v>
      </c>
      <c r="C1020">
        <v>1220374368713.0884</v>
      </c>
      <c r="D1020">
        <v>531269219</v>
      </c>
      <c r="E1020" t="s">
        <v>88</v>
      </c>
    </row>
    <row r="1021" spans="1:5" x14ac:dyDescent="0.3">
      <c r="A1021">
        <v>2001</v>
      </c>
      <c r="B1021" t="str">
        <f>_xlfn.CONCAT(otazka5_2[[#This Row],[year_previous]],otazka5_2[[#This Row],[region_in_world]])</f>
        <v>2001Southeast Asia</v>
      </c>
      <c r="C1021">
        <v>1281363370001.2339</v>
      </c>
      <c r="D1021">
        <v>538544019</v>
      </c>
      <c r="E1021" t="s">
        <v>88</v>
      </c>
    </row>
    <row r="1022" spans="1:5" x14ac:dyDescent="0.3">
      <c r="A1022">
        <v>2002</v>
      </c>
      <c r="B1022" t="str">
        <f>_xlfn.CONCAT(otazka5_2[[#This Row],[year_previous]],otazka5_2[[#This Row],[region_in_world]])</f>
        <v>2002Southeast Asia</v>
      </c>
      <c r="C1022">
        <v>1353812374063.7583</v>
      </c>
      <c r="D1022">
        <v>545608325</v>
      </c>
      <c r="E1022" t="s">
        <v>88</v>
      </c>
    </row>
    <row r="1023" spans="1:5" x14ac:dyDescent="0.3">
      <c r="A1023">
        <v>2003</v>
      </c>
      <c r="B1023" t="str">
        <f>_xlfn.CONCAT(otazka5_2[[#This Row],[year_previous]],otazka5_2[[#This Row],[region_in_world]])</f>
        <v>2003Southeast Asia</v>
      </c>
      <c r="C1023">
        <v>1441869025795.9402</v>
      </c>
      <c r="D1023">
        <v>552704806</v>
      </c>
      <c r="E1023" t="s">
        <v>88</v>
      </c>
    </row>
    <row r="1024" spans="1:5" x14ac:dyDescent="0.3">
      <c r="A1024">
        <v>2004</v>
      </c>
      <c r="B1024" t="str">
        <f>_xlfn.CONCAT(otazka5_2[[#This Row],[year_previous]],otazka5_2[[#This Row],[region_in_world]])</f>
        <v>2004Southeast Asia</v>
      </c>
      <c r="C1024">
        <v>1524852184322.4807</v>
      </c>
      <c r="D1024">
        <v>559795908</v>
      </c>
      <c r="E1024" t="s">
        <v>88</v>
      </c>
    </row>
    <row r="1025" spans="1:5" x14ac:dyDescent="0.3">
      <c r="A1025">
        <v>2005</v>
      </c>
      <c r="B1025" t="str">
        <f>_xlfn.CONCAT(otazka5_2[[#This Row],[year_previous]],otazka5_2[[#This Row],[region_in_world]])</f>
        <v>2005Southeast Asia</v>
      </c>
      <c r="C1025">
        <v>1617291557911.1284</v>
      </c>
      <c r="D1025">
        <v>566865170</v>
      </c>
      <c r="E1025" t="s">
        <v>88</v>
      </c>
    </row>
    <row r="1026" spans="1:5" x14ac:dyDescent="0.3">
      <c r="A1026">
        <v>2006</v>
      </c>
      <c r="B1026" t="str">
        <f>_xlfn.CONCAT(otazka5_2[[#This Row],[year_previous]],otazka5_2[[#This Row],[region_in_world]])</f>
        <v>2006Southeast Asia</v>
      </c>
      <c r="C1026">
        <v>1725514944308.0203</v>
      </c>
      <c r="D1026">
        <v>573936721</v>
      </c>
      <c r="E1026" t="s">
        <v>88</v>
      </c>
    </row>
    <row r="1027" spans="1:5" x14ac:dyDescent="0.3">
      <c r="A1027">
        <v>2007</v>
      </c>
      <c r="B1027" t="str">
        <f>_xlfn.CONCAT(otazka5_2[[#This Row],[year_previous]],otazka5_2[[#This Row],[region_in_world]])</f>
        <v>2007Southeast Asia</v>
      </c>
      <c r="C1027">
        <v>1802986987138.5103</v>
      </c>
      <c r="D1027">
        <v>581081632</v>
      </c>
      <c r="E1027" t="s">
        <v>88</v>
      </c>
    </row>
    <row r="1028" spans="1:5" x14ac:dyDescent="0.3">
      <c r="A1028">
        <v>2008</v>
      </c>
      <c r="B1028" t="str">
        <f>_xlfn.CONCAT(otazka5_2[[#This Row],[year_previous]],otazka5_2[[#This Row],[region_in_world]])</f>
        <v>2008Southeast Asia</v>
      </c>
      <c r="C1028">
        <v>1842136642221.5537</v>
      </c>
      <c r="D1028">
        <v>588209002</v>
      </c>
      <c r="E1028" t="s">
        <v>88</v>
      </c>
    </row>
    <row r="1029" spans="1:5" x14ac:dyDescent="0.3">
      <c r="A1029">
        <v>2009</v>
      </c>
      <c r="B1029" t="str">
        <f>_xlfn.CONCAT(otazka5_2[[#This Row],[year_previous]],otazka5_2[[#This Row],[region_in_world]])</f>
        <v>2009Southeast Asia</v>
      </c>
      <c r="C1029">
        <v>1985213829262.3689</v>
      </c>
      <c r="D1029">
        <v>595410657</v>
      </c>
      <c r="E1029" t="s">
        <v>88</v>
      </c>
    </row>
    <row r="1030" spans="1:5" x14ac:dyDescent="0.3">
      <c r="A1030">
        <v>2010</v>
      </c>
      <c r="B1030" t="str">
        <f>_xlfn.CONCAT(otazka5_2[[#This Row],[year_previous]],otazka5_2[[#This Row],[region_in_world]])</f>
        <v>2010Southeast Asia</v>
      </c>
      <c r="C1030">
        <v>2082888645618.6074</v>
      </c>
      <c r="D1030">
        <v>602790047</v>
      </c>
      <c r="E1030" t="s">
        <v>88</v>
      </c>
    </row>
    <row r="1031" spans="1:5" x14ac:dyDescent="0.3">
      <c r="A1031">
        <v>2011</v>
      </c>
      <c r="B1031" t="str">
        <f>_xlfn.CONCAT(otazka5_2[[#This Row],[year_previous]],otazka5_2[[#This Row],[region_in_world]])</f>
        <v>2011Southeast Asia</v>
      </c>
      <c r="C1031">
        <v>2209093998185.7271</v>
      </c>
      <c r="D1031">
        <v>610321558</v>
      </c>
      <c r="E1031" t="s">
        <v>88</v>
      </c>
    </row>
    <row r="1032" spans="1:5" x14ac:dyDescent="0.3">
      <c r="A1032">
        <v>2012</v>
      </c>
      <c r="B1032" t="str">
        <f>_xlfn.CONCAT(otazka5_2[[#This Row],[year_previous]],otazka5_2[[#This Row],[region_in_world]])</f>
        <v>2012Southeast Asia</v>
      </c>
      <c r="C1032">
        <v>2321607278337.1597</v>
      </c>
      <c r="D1032">
        <v>617862165</v>
      </c>
      <c r="E1032" t="s">
        <v>88</v>
      </c>
    </row>
    <row r="1033" spans="1:5" x14ac:dyDescent="0.3">
      <c r="A1033">
        <v>2013</v>
      </c>
      <c r="B1033" t="str">
        <f>_xlfn.CONCAT(otazka5_2[[#This Row],[year_previous]],otazka5_2[[#This Row],[region_in_world]])</f>
        <v>2013Southeast Asia</v>
      </c>
      <c r="C1033">
        <v>2429654316670.3325</v>
      </c>
      <c r="D1033">
        <v>625325226</v>
      </c>
      <c r="E1033" t="s">
        <v>88</v>
      </c>
    </row>
    <row r="1034" spans="1:5" x14ac:dyDescent="0.3">
      <c r="A1034">
        <v>2014</v>
      </c>
      <c r="B1034" t="str">
        <f>_xlfn.CONCAT(otazka5_2[[#This Row],[year_previous]],otazka5_2[[#This Row],[region_in_world]])</f>
        <v>2014Southeast Asia</v>
      </c>
      <c r="C1034">
        <v>2545152516988.415</v>
      </c>
      <c r="D1034">
        <v>632637350</v>
      </c>
      <c r="E1034" t="s">
        <v>88</v>
      </c>
    </row>
    <row r="1035" spans="1:5" x14ac:dyDescent="0.3">
      <c r="A1035">
        <v>2015</v>
      </c>
      <c r="B1035" t="str">
        <f>_xlfn.CONCAT(otazka5_2[[#This Row],[year_previous]],otazka5_2[[#This Row],[region_in_world]])</f>
        <v>2015Southeast Asia</v>
      </c>
      <c r="C1035">
        <v>2668691942202.5708</v>
      </c>
      <c r="D1035">
        <v>639781218</v>
      </c>
      <c r="E1035" t="s">
        <v>88</v>
      </c>
    </row>
    <row r="1036" spans="1:5" x14ac:dyDescent="0.3">
      <c r="A1036">
        <v>2016</v>
      </c>
      <c r="B1036" t="str">
        <f>_xlfn.CONCAT(otazka5_2[[#This Row],[year_previous]],otazka5_2[[#This Row],[region_in_world]])</f>
        <v>2016Southeast Asia</v>
      </c>
      <c r="C1036">
        <v>2811180839063.8623</v>
      </c>
      <c r="D1036">
        <v>646696223</v>
      </c>
      <c r="E1036" t="s">
        <v>88</v>
      </c>
    </row>
    <row r="1037" spans="1:5" x14ac:dyDescent="0.3">
      <c r="A1037">
        <v>2017</v>
      </c>
      <c r="B1037" t="str">
        <f>_xlfn.CONCAT(otazka5_2[[#This Row],[year_previous]],otazka5_2[[#This Row],[region_in_world]])</f>
        <v>2017Southeast Asia</v>
      </c>
      <c r="C1037">
        <v>2954473567392.8037</v>
      </c>
      <c r="D1037">
        <v>653482676</v>
      </c>
      <c r="E1037" t="s">
        <v>88</v>
      </c>
    </row>
    <row r="1038" spans="1:5" x14ac:dyDescent="0.3">
      <c r="A1038">
        <v>2018</v>
      </c>
      <c r="B1038" t="str">
        <f>_xlfn.CONCAT(otazka5_2[[#This Row],[year_previous]],otazka5_2[[#This Row],[region_in_world]])</f>
        <v>2018Southeast Asia</v>
      </c>
      <c r="C1038">
        <v>3080566267118.0156</v>
      </c>
      <c r="D1038">
        <v>660184656</v>
      </c>
      <c r="E1038" t="s">
        <v>88</v>
      </c>
    </row>
    <row r="1039" spans="1:5" x14ac:dyDescent="0.3">
      <c r="A1039">
        <v>2019</v>
      </c>
      <c r="B1039" t="str">
        <f>_xlfn.CONCAT(otazka5_2[[#This Row],[year_previous]],otazka5_2[[#This Row],[region_in_world]])</f>
        <v>2019Southeast Asia</v>
      </c>
      <c r="C1039">
        <v>2949257217168.9331</v>
      </c>
      <c r="D1039">
        <v>666699393</v>
      </c>
      <c r="E1039" t="s">
        <v>88</v>
      </c>
    </row>
    <row r="1040" spans="1:5" x14ac:dyDescent="0.3">
      <c r="A1040">
        <v>1959</v>
      </c>
      <c r="B1040" t="str">
        <f>_xlfn.CONCAT(otazka5_2[[#This Row],[year_previous]],otazka5_2[[#This Row],[region_in_world]])</f>
        <v>1959Southern Africa</v>
      </c>
      <c r="C1040">
        <v>79493646378.994659</v>
      </c>
      <c r="D1040">
        <v>18439833</v>
      </c>
      <c r="E1040" t="s">
        <v>89</v>
      </c>
    </row>
    <row r="1041" spans="1:5" x14ac:dyDescent="0.3">
      <c r="A1041">
        <v>1960</v>
      </c>
      <c r="B1041" t="str">
        <f>_xlfn.CONCAT(otazka5_2[[#This Row],[year_previous]],otazka5_2[[#This Row],[region_in_world]])</f>
        <v>1960Southern Africa</v>
      </c>
      <c r="C1041">
        <v>82550791856.144302</v>
      </c>
      <c r="D1041">
        <v>18890113</v>
      </c>
      <c r="E1041" t="s">
        <v>89</v>
      </c>
    </row>
    <row r="1042" spans="1:5" x14ac:dyDescent="0.3">
      <c r="A1042">
        <v>1961</v>
      </c>
      <c r="B1042" t="str">
        <f>_xlfn.CONCAT(otazka5_2[[#This Row],[year_previous]],otazka5_2[[#This Row],[region_in_world]])</f>
        <v>1961Southern Africa</v>
      </c>
      <c r="C1042">
        <v>87672046471.941422</v>
      </c>
      <c r="D1042">
        <v>19358642</v>
      </c>
      <c r="E1042" t="s">
        <v>89</v>
      </c>
    </row>
    <row r="1043" spans="1:5" x14ac:dyDescent="0.3">
      <c r="A1043">
        <v>1962</v>
      </c>
      <c r="B1043" t="str">
        <f>_xlfn.CONCAT(otazka5_2[[#This Row],[year_previous]],otazka5_2[[#This Row],[region_in_world]])</f>
        <v>1962Southern Africa</v>
      </c>
      <c r="C1043">
        <v>94141555219.122421</v>
      </c>
      <c r="D1043">
        <v>19844910</v>
      </c>
      <c r="E1043" t="s">
        <v>89</v>
      </c>
    </row>
    <row r="1044" spans="1:5" x14ac:dyDescent="0.3">
      <c r="A1044">
        <v>1963</v>
      </c>
      <c r="B1044" t="str">
        <f>_xlfn.CONCAT(otazka5_2[[#This Row],[year_previous]],otazka5_2[[#This Row],[region_in_world]])</f>
        <v>1963Southern Africa</v>
      </c>
      <c r="C1044">
        <v>101614341936.44214</v>
      </c>
      <c r="D1044">
        <v>20347930</v>
      </c>
      <c r="E1044" t="s">
        <v>89</v>
      </c>
    </row>
    <row r="1045" spans="1:5" x14ac:dyDescent="0.3">
      <c r="A1045">
        <v>1964</v>
      </c>
      <c r="B1045" t="str">
        <f>_xlfn.CONCAT(otazka5_2[[#This Row],[year_previous]],otazka5_2[[#This Row],[region_in_world]])</f>
        <v>1964Southern Africa</v>
      </c>
      <c r="C1045">
        <v>107822979660.73788</v>
      </c>
      <c r="D1045">
        <v>20867141</v>
      </c>
      <c r="E1045" t="s">
        <v>89</v>
      </c>
    </row>
    <row r="1046" spans="1:5" x14ac:dyDescent="0.3">
      <c r="A1046">
        <v>1965</v>
      </c>
      <c r="B1046" t="str">
        <f>_xlfn.CONCAT(otazka5_2[[#This Row],[year_previous]],otazka5_2[[#This Row],[region_in_world]])</f>
        <v>1965Southern Africa</v>
      </c>
      <c r="C1046">
        <v>112598650030.00296</v>
      </c>
      <c r="D1046">
        <v>21402014</v>
      </c>
      <c r="E1046" t="s">
        <v>89</v>
      </c>
    </row>
    <row r="1047" spans="1:5" x14ac:dyDescent="0.3">
      <c r="A1047">
        <v>1966</v>
      </c>
      <c r="B1047" t="str">
        <f>_xlfn.CONCAT(otazka5_2[[#This Row],[year_previous]],otazka5_2[[#This Row],[region_in_world]])</f>
        <v>1966Southern Africa</v>
      </c>
      <c r="C1047">
        <v>120709706278.27513</v>
      </c>
      <c r="D1047">
        <v>21953240</v>
      </c>
      <c r="E1047" t="s">
        <v>89</v>
      </c>
    </row>
    <row r="1048" spans="1:5" x14ac:dyDescent="0.3">
      <c r="A1048">
        <v>1967</v>
      </c>
      <c r="B1048" t="str">
        <f>_xlfn.CONCAT(otazka5_2[[#This Row],[year_previous]],otazka5_2[[#This Row],[region_in_world]])</f>
        <v>1967Southern Africa</v>
      </c>
      <c r="C1048">
        <v>125727813438.96082</v>
      </c>
      <c r="D1048">
        <v>22522776</v>
      </c>
      <c r="E1048" t="s">
        <v>89</v>
      </c>
    </row>
    <row r="1049" spans="1:5" x14ac:dyDescent="0.3">
      <c r="A1049">
        <v>1968</v>
      </c>
      <c r="B1049" t="str">
        <f>_xlfn.CONCAT(otazka5_2[[#This Row],[year_previous]],otazka5_2[[#This Row],[region_in_world]])</f>
        <v>1968Southern Africa</v>
      </c>
      <c r="C1049">
        <v>131682109913.14105</v>
      </c>
      <c r="D1049">
        <v>23113283</v>
      </c>
      <c r="E1049" t="s">
        <v>89</v>
      </c>
    </row>
    <row r="1050" spans="1:5" x14ac:dyDescent="0.3">
      <c r="A1050">
        <v>1969</v>
      </c>
      <c r="B1050" t="str">
        <f>_xlfn.CONCAT(otazka5_2[[#This Row],[year_previous]],otazka5_2[[#This Row],[region_in_world]])</f>
        <v>1969Southern Africa</v>
      </c>
      <c r="C1050">
        <v>139158969141.14719</v>
      </c>
      <c r="D1050">
        <v>24157678</v>
      </c>
      <c r="E1050" t="s">
        <v>89</v>
      </c>
    </row>
    <row r="1051" spans="1:5" x14ac:dyDescent="0.3">
      <c r="A1051">
        <v>1970</v>
      </c>
      <c r="B1051" t="str">
        <f>_xlfn.CONCAT(otazka5_2[[#This Row],[year_previous]],otazka5_2[[#This Row],[region_in_world]])</f>
        <v>1970Southern Africa</v>
      </c>
      <c r="C1051">
        <v>145267286596.68329</v>
      </c>
      <c r="D1051">
        <v>24808213</v>
      </c>
      <c r="E1051" t="s">
        <v>89</v>
      </c>
    </row>
    <row r="1052" spans="1:5" x14ac:dyDescent="0.3">
      <c r="A1052">
        <v>1971</v>
      </c>
      <c r="B1052" t="str">
        <f>_xlfn.CONCAT(otazka5_2[[#This Row],[year_previous]],otazka5_2[[#This Row],[region_in_world]])</f>
        <v>1971Southern Africa</v>
      </c>
      <c r="C1052">
        <v>147832167768.54449</v>
      </c>
      <c r="D1052">
        <v>25482754</v>
      </c>
      <c r="E1052" t="s">
        <v>89</v>
      </c>
    </row>
    <row r="1053" spans="1:5" x14ac:dyDescent="0.3">
      <c r="A1053">
        <v>1972</v>
      </c>
      <c r="B1053" t="str">
        <f>_xlfn.CONCAT(otazka5_2[[#This Row],[year_previous]],otazka5_2[[#This Row],[region_in_world]])</f>
        <v>1972Southern Africa</v>
      </c>
      <c r="C1053">
        <v>154825436644.18741</v>
      </c>
      <c r="D1053">
        <v>26176442</v>
      </c>
      <c r="E1053" t="s">
        <v>89</v>
      </c>
    </row>
    <row r="1054" spans="1:5" x14ac:dyDescent="0.3">
      <c r="A1054">
        <v>1973</v>
      </c>
      <c r="B1054" t="str">
        <f>_xlfn.CONCAT(otazka5_2[[#This Row],[year_previous]],otazka5_2[[#This Row],[region_in_world]])</f>
        <v>1973Southern Africa</v>
      </c>
      <c r="C1054">
        <v>164331655403.11301</v>
      </c>
      <c r="D1054">
        <v>26882622</v>
      </c>
      <c r="E1054" t="s">
        <v>89</v>
      </c>
    </row>
    <row r="1055" spans="1:5" x14ac:dyDescent="0.3">
      <c r="A1055">
        <v>1974</v>
      </c>
      <c r="B1055" t="str">
        <f>_xlfn.CONCAT(otazka5_2[[#This Row],[year_previous]],otazka5_2[[#This Row],[region_in_world]])</f>
        <v>1974Southern Africa</v>
      </c>
      <c r="C1055">
        <v>167193348410.26474</v>
      </c>
      <c r="D1055">
        <v>27597084</v>
      </c>
      <c r="E1055" t="s">
        <v>89</v>
      </c>
    </row>
    <row r="1056" spans="1:5" x14ac:dyDescent="0.3">
      <c r="A1056">
        <v>1975</v>
      </c>
      <c r="B1056" t="str">
        <f>_xlfn.CONCAT(otazka5_2[[#This Row],[year_previous]],otazka5_2[[#This Row],[region_in_world]])</f>
        <v>1975Southern Africa</v>
      </c>
      <c r="C1056">
        <v>171048023026.73065</v>
      </c>
      <c r="D1056">
        <v>28315991</v>
      </c>
      <c r="E1056" t="s">
        <v>89</v>
      </c>
    </row>
    <row r="1057" spans="1:5" x14ac:dyDescent="0.3">
      <c r="A1057">
        <v>1976</v>
      </c>
      <c r="B1057" t="str">
        <f>_xlfn.CONCAT(otazka5_2[[#This Row],[year_previous]],otazka5_2[[#This Row],[region_in_world]])</f>
        <v>1976Southern Africa</v>
      </c>
      <c r="C1057">
        <v>171149273707.23294</v>
      </c>
      <c r="D1057">
        <v>29042227</v>
      </c>
      <c r="E1057" t="s">
        <v>89</v>
      </c>
    </row>
    <row r="1058" spans="1:5" x14ac:dyDescent="0.3">
      <c r="A1058">
        <v>1977</v>
      </c>
      <c r="B1058" t="str">
        <f>_xlfn.CONCAT(otazka5_2[[#This Row],[year_previous]],otazka5_2[[#This Row],[region_in_world]])</f>
        <v>1977Southern Africa</v>
      </c>
      <c r="C1058">
        <v>176538127997.685</v>
      </c>
      <c r="D1058">
        <v>29786431</v>
      </c>
      <c r="E1058" t="s">
        <v>89</v>
      </c>
    </row>
    <row r="1059" spans="1:5" x14ac:dyDescent="0.3">
      <c r="A1059">
        <v>1978</v>
      </c>
      <c r="B1059" t="str">
        <f>_xlfn.CONCAT(otazka5_2[[#This Row],[year_previous]],otazka5_2[[#This Row],[region_in_world]])</f>
        <v>1978Southern Africa</v>
      </c>
      <c r="C1059">
        <v>183343606874.5845</v>
      </c>
      <c r="D1059">
        <v>30563384</v>
      </c>
      <c r="E1059" t="s">
        <v>89</v>
      </c>
    </row>
    <row r="1060" spans="1:5" x14ac:dyDescent="0.3">
      <c r="A1060">
        <v>1979</v>
      </c>
      <c r="B1060" t="str">
        <f>_xlfn.CONCAT(otazka5_2[[#This Row],[year_previous]],otazka5_2[[#This Row],[region_in_world]])</f>
        <v>1979Southern Africa</v>
      </c>
      <c r="C1060">
        <v>200076756142.75793</v>
      </c>
      <c r="D1060">
        <v>32440464</v>
      </c>
      <c r="E1060" t="s">
        <v>89</v>
      </c>
    </row>
    <row r="1061" spans="1:5" x14ac:dyDescent="0.3">
      <c r="A1061">
        <v>1980</v>
      </c>
      <c r="B1061" t="str">
        <f>_xlfn.CONCAT(otazka5_2[[#This Row],[year_previous]],otazka5_2[[#This Row],[region_in_world]])</f>
        <v>1980Southern Africa</v>
      </c>
      <c r="C1061">
        <v>210729672082.27228</v>
      </c>
      <c r="D1061">
        <v>33330627</v>
      </c>
      <c r="E1061" t="s">
        <v>89</v>
      </c>
    </row>
    <row r="1062" spans="1:5" x14ac:dyDescent="0.3">
      <c r="A1062">
        <v>1981</v>
      </c>
      <c r="B1062" t="str">
        <f>_xlfn.CONCAT(otazka5_2[[#This Row],[year_previous]],otazka5_2[[#This Row],[region_in_world]])</f>
        <v>1981Southern Africa</v>
      </c>
      <c r="C1062">
        <v>210232986461.77084</v>
      </c>
      <c r="D1062">
        <v>34263584</v>
      </c>
      <c r="E1062" t="s">
        <v>89</v>
      </c>
    </row>
    <row r="1063" spans="1:5" x14ac:dyDescent="0.3">
      <c r="A1063">
        <v>1982</v>
      </c>
      <c r="B1063" t="str">
        <f>_xlfn.CONCAT(otazka5_2[[#This Row],[year_previous]],otazka5_2[[#This Row],[region_in_world]])</f>
        <v>1982Southern Africa</v>
      </c>
      <c r="C1063">
        <v>206762855200.68542</v>
      </c>
      <c r="D1063">
        <v>35226349</v>
      </c>
      <c r="E1063" t="s">
        <v>89</v>
      </c>
    </row>
    <row r="1064" spans="1:5" x14ac:dyDescent="0.3">
      <c r="A1064">
        <v>1983</v>
      </c>
      <c r="B1064" t="str">
        <f>_xlfn.CONCAT(otazka5_2[[#This Row],[year_previous]],otazka5_2[[#This Row],[region_in_world]])</f>
        <v>1983Southern Africa</v>
      </c>
      <c r="C1064">
        <v>217173374378.73547</v>
      </c>
      <c r="D1064">
        <v>36200234</v>
      </c>
      <c r="E1064" t="s">
        <v>89</v>
      </c>
    </row>
    <row r="1065" spans="1:5" x14ac:dyDescent="0.3">
      <c r="A1065">
        <v>1984</v>
      </c>
      <c r="B1065" t="str">
        <f>_xlfn.CONCAT(otazka5_2[[#This Row],[year_previous]],otazka5_2[[#This Row],[region_in_world]])</f>
        <v>1984Southern Africa</v>
      </c>
      <c r="C1065">
        <v>214945999082.68945</v>
      </c>
      <c r="D1065">
        <v>37171819</v>
      </c>
      <c r="E1065" t="s">
        <v>89</v>
      </c>
    </row>
    <row r="1066" spans="1:5" x14ac:dyDescent="0.3">
      <c r="A1066">
        <v>1985</v>
      </c>
      <c r="B1066" t="str">
        <f>_xlfn.CONCAT(otazka5_2[[#This Row],[year_previous]],otazka5_2[[#This Row],[region_in_world]])</f>
        <v>1985Southern Africa</v>
      </c>
      <c r="C1066">
        <v>215638129360.52676</v>
      </c>
      <c r="D1066">
        <v>38132113</v>
      </c>
      <c r="E1066" t="s">
        <v>89</v>
      </c>
    </row>
    <row r="1067" spans="1:5" x14ac:dyDescent="0.3">
      <c r="A1067">
        <v>1986</v>
      </c>
      <c r="B1067" t="str">
        <f>_xlfn.CONCAT(otazka5_2[[#This Row],[year_previous]],otazka5_2[[#This Row],[region_in_world]])</f>
        <v>1986Southern Africa</v>
      </c>
      <c r="C1067">
        <v>220722166036.38773</v>
      </c>
      <c r="D1067">
        <v>39084456</v>
      </c>
      <c r="E1067" t="s">
        <v>89</v>
      </c>
    </row>
    <row r="1068" spans="1:5" x14ac:dyDescent="0.3">
      <c r="A1068">
        <v>1987</v>
      </c>
      <c r="B1068" t="str">
        <f>_xlfn.CONCAT(otazka5_2[[#This Row],[year_previous]],otazka5_2[[#This Row],[region_in_world]])</f>
        <v>1987Southern Africa</v>
      </c>
      <c r="C1068">
        <v>230468169534.09137</v>
      </c>
      <c r="D1068">
        <v>40042290</v>
      </c>
      <c r="E1068" t="s">
        <v>89</v>
      </c>
    </row>
    <row r="1069" spans="1:5" x14ac:dyDescent="0.3">
      <c r="A1069">
        <v>1988</v>
      </c>
      <c r="B1069" t="str">
        <f>_xlfn.CONCAT(otazka5_2[[#This Row],[year_previous]],otazka5_2[[#This Row],[region_in_world]])</f>
        <v>1988Southern Africa</v>
      </c>
      <c r="C1069">
        <v>236644272261.95618</v>
      </c>
      <c r="D1069">
        <v>41025613</v>
      </c>
      <c r="E1069" t="s">
        <v>89</v>
      </c>
    </row>
    <row r="1070" spans="1:5" x14ac:dyDescent="0.3">
      <c r="A1070">
        <v>1989</v>
      </c>
      <c r="B1070" t="str">
        <f>_xlfn.CONCAT(otazka5_2[[#This Row],[year_previous]],otazka5_2[[#This Row],[region_in_world]])</f>
        <v>1989Southern Africa</v>
      </c>
      <c r="C1070">
        <v>236841705612.55331</v>
      </c>
      <c r="D1070">
        <v>42046342</v>
      </c>
      <c r="E1070" t="s">
        <v>89</v>
      </c>
    </row>
    <row r="1071" spans="1:5" x14ac:dyDescent="0.3">
      <c r="A1071">
        <v>1990</v>
      </c>
      <c r="B1071" t="str">
        <f>_xlfn.CONCAT(otazka5_2[[#This Row],[year_previous]],otazka5_2[[#This Row],[region_in_world]])</f>
        <v>1990Southern Africa</v>
      </c>
      <c r="C1071">
        <v>235500300013.05286</v>
      </c>
      <c r="D1071">
        <v>43109473</v>
      </c>
      <c r="E1071" t="s">
        <v>89</v>
      </c>
    </row>
    <row r="1072" spans="1:5" x14ac:dyDescent="0.3">
      <c r="A1072">
        <v>1991</v>
      </c>
      <c r="B1072" t="str">
        <f>_xlfn.CONCAT(otazka5_2[[#This Row],[year_previous]],otazka5_2[[#This Row],[region_in_world]])</f>
        <v>1991Southern Africa</v>
      </c>
      <c r="C1072">
        <v>231503406328.13855</v>
      </c>
      <c r="D1072">
        <v>44202382</v>
      </c>
      <c r="E1072" t="s">
        <v>89</v>
      </c>
    </row>
    <row r="1073" spans="1:5" x14ac:dyDescent="0.3">
      <c r="A1073">
        <v>1992</v>
      </c>
      <c r="B1073" t="str">
        <f>_xlfn.CONCAT(otazka5_2[[#This Row],[year_previous]],otazka5_2[[#This Row],[region_in_world]])</f>
        <v>1992Southern Africa</v>
      </c>
      <c r="C1073">
        <v>234307586129.83975</v>
      </c>
      <c r="D1073">
        <v>45297905</v>
      </c>
      <c r="E1073" t="s">
        <v>89</v>
      </c>
    </row>
    <row r="1074" spans="1:5" x14ac:dyDescent="0.3">
      <c r="A1074">
        <v>1993</v>
      </c>
      <c r="B1074" t="str">
        <f>_xlfn.CONCAT(otazka5_2[[#This Row],[year_previous]],otazka5_2[[#This Row],[region_in_world]])</f>
        <v>1993Southern Africa</v>
      </c>
      <c r="C1074">
        <v>241761194419.28473</v>
      </c>
      <c r="D1074">
        <v>46358893</v>
      </c>
      <c r="E1074" t="s">
        <v>89</v>
      </c>
    </row>
    <row r="1075" spans="1:5" x14ac:dyDescent="0.3">
      <c r="A1075">
        <v>1994</v>
      </c>
      <c r="B1075" t="str">
        <f>_xlfn.CONCAT(otazka5_2[[#This Row],[year_previous]],otazka5_2[[#This Row],[region_in_world]])</f>
        <v>1994Southern Africa</v>
      </c>
      <c r="C1075">
        <v>249594606338.99445</v>
      </c>
      <c r="D1075">
        <v>47358234</v>
      </c>
      <c r="E1075" t="s">
        <v>89</v>
      </c>
    </row>
    <row r="1076" spans="1:5" x14ac:dyDescent="0.3">
      <c r="A1076">
        <v>1995</v>
      </c>
      <c r="B1076" t="str">
        <f>_xlfn.CONCAT(otazka5_2[[#This Row],[year_previous]],otazka5_2[[#This Row],[region_in_world]])</f>
        <v>1995Southern Africa</v>
      </c>
      <c r="C1076">
        <v>260366631244.63968</v>
      </c>
      <c r="D1076">
        <v>48288909</v>
      </c>
      <c r="E1076" t="s">
        <v>89</v>
      </c>
    </row>
    <row r="1077" spans="1:5" x14ac:dyDescent="0.3">
      <c r="A1077">
        <v>1996</v>
      </c>
      <c r="B1077" t="str">
        <f>_xlfn.CONCAT(otazka5_2[[#This Row],[year_previous]],otazka5_2[[#This Row],[region_in_world]])</f>
        <v>1996Southern Africa</v>
      </c>
      <c r="C1077">
        <v>267672352126.47098</v>
      </c>
      <c r="D1077">
        <v>49157379</v>
      </c>
      <c r="E1077" t="s">
        <v>89</v>
      </c>
    </row>
    <row r="1078" spans="1:5" x14ac:dyDescent="0.3">
      <c r="A1078">
        <v>1997</v>
      </c>
      <c r="B1078" t="str">
        <f>_xlfn.CONCAT(otazka5_2[[#This Row],[year_previous]],otazka5_2[[#This Row],[region_in_world]])</f>
        <v>1997Southern Africa</v>
      </c>
      <c r="C1078">
        <v>269268086717.16653</v>
      </c>
      <c r="D1078">
        <v>49967167</v>
      </c>
      <c r="E1078" t="s">
        <v>89</v>
      </c>
    </row>
    <row r="1079" spans="1:5" x14ac:dyDescent="0.3">
      <c r="A1079">
        <v>1998</v>
      </c>
      <c r="B1079" t="str">
        <f>_xlfn.CONCAT(otazka5_2[[#This Row],[year_previous]],otazka5_2[[#This Row],[region_in_world]])</f>
        <v>1998Southern Africa</v>
      </c>
      <c r="C1079">
        <v>276339367757.54187</v>
      </c>
      <c r="D1079">
        <v>50726509</v>
      </c>
      <c r="E1079" t="s">
        <v>89</v>
      </c>
    </row>
    <row r="1080" spans="1:5" x14ac:dyDescent="0.3">
      <c r="A1080">
        <v>1999</v>
      </c>
      <c r="B1080" t="str">
        <f>_xlfn.CONCAT(otazka5_2[[#This Row],[year_previous]],otazka5_2[[#This Row],[region_in_world]])</f>
        <v>1999Southern Africa</v>
      </c>
      <c r="C1080">
        <v>287629711163.92834</v>
      </c>
      <c r="D1080">
        <v>51443866</v>
      </c>
      <c r="E1080" t="s">
        <v>89</v>
      </c>
    </row>
    <row r="1081" spans="1:5" x14ac:dyDescent="0.3">
      <c r="A1081">
        <v>2000</v>
      </c>
      <c r="B1081" t="str">
        <f>_xlfn.CONCAT(otazka5_2[[#This Row],[year_previous]],otazka5_2[[#This Row],[region_in_world]])</f>
        <v>2000Southern Africa</v>
      </c>
      <c r="C1081">
        <v>295037418046.94189</v>
      </c>
      <c r="D1081">
        <v>52118959</v>
      </c>
      <c r="E1081" t="s">
        <v>89</v>
      </c>
    </row>
    <row r="1082" spans="1:5" x14ac:dyDescent="0.3">
      <c r="A1082">
        <v>2001</v>
      </c>
      <c r="B1082" t="str">
        <f>_xlfn.CONCAT(otazka5_2[[#This Row],[year_previous]],otazka5_2[[#This Row],[region_in_world]])</f>
        <v>2001Southern Africa</v>
      </c>
      <c r="C1082">
        <v>306209783874.67273</v>
      </c>
      <c r="D1082">
        <v>52755955</v>
      </c>
      <c r="E1082" t="s">
        <v>89</v>
      </c>
    </row>
    <row r="1083" spans="1:5" x14ac:dyDescent="0.3">
      <c r="A1083">
        <v>2002</v>
      </c>
      <c r="B1083" t="str">
        <f>_xlfn.CONCAT(otazka5_2[[#This Row],[year_previous]],otazka5_2[[#This Row],[region_in_world]])</f>
        <v>2002Southern Africa</v>
      </c>
      <c r="C1083">
        <v>315550931712.71301</v>
      </c>
      <c r="D1083">
        <v>53373854</v>
      </c>
      <c r="E1083" t="s">
        <v>89</v>
      </c>
    </row>
    <row r="1084" spans="1:5" x14ac:dyDescent="0.3">
      <c r="A1084">
        <v>2003</v>
      </c>
      <c r="B1084" t="str">
        <f>_xlfn.CONCAT(otazka5_2[[#This Row],[year_previous]],otazka5_2[[#This Row],[region_in_world]])</f>
        <v>2003Southern Africa</v>
      </c>
      <c r="C1084">
        <v>330285742512.18091</v>
      </c>
      <c r="D1084">
        <v>53997120</v>
      </c>
      <c r="E1084" t="s">
        <v>89</v>
      </c>
    </row>
    <row r="1085" spans="1:5" x14ac:dyDescent="0.3">
      <c r="A1085">
        <v>2004</v>
      </c>
      <c r="B1085" t="str">
        <f>_xlfn.CONCAT(otazka5_2[[#This Row],[year_previous]],otazka5_2[[#This Row],[region_in_world]])</f>
        <v>2004Southern Africa</v>
      </c>
      <c r="C1085">
        <v>347388745177.65942</v>
      </c>
      <c r="D1085">
        <v>54644678</v>
      </c>
      <c r="E1085" t="s">
        <v>89</v>
      </c>
    </row>
    <row r="1086" spans="1:5" x14ac:dyDescent="0.3">
      <c r="A1086">
        <v>2005</v>
      </c>
      <c r="B1086" t="str">
        <f>_xlfn.CONCAT(otazka5_2[[#This Row],[year_previous]],otazka5_2[[#This Row],[region_in_world]])</f>
        <v>2005Southern Africa</v>
      </c>
      <c r="C1086">
        <v>367263335956.06482</v>
      </c>
      <c r="D1086">
        <v>55322721</v>
      </c>
      <c r="E1086" t="s">
        <v>89</v>
      </c>
    </row>
    <row r="1087" spans="1:5" x14ac:dyDescent="0.3">
      <c r="A1087">
        <v>2006</v>
      </c>
      <c r="B1087" t="str">
        <f>_xlfn.CONCAT(otazka5_2[[#This Row],[year_previous]],otazka5_2[[#This Row],[region_in_world]])</f>
        <v>2006Southern Africa</v>
      </c>
      <c r="C1087">
        <v>387215141878.89441</v>
      </c>
      <c r="D1087">
        <v>56031317</v>
      </c>
      <c r="E1087" t="s">
        <v>89</v>
      </c>
    </row>
    <row r="1088" spans="1:5" x14ac:dyDescent="0.3">
      <c r="A1088">
        <v>2007</v>
      </c>
      <c r="B1088" t="str">
        <f>_xlfn.CONCAT(otazka5_2[[#This Row],[year_previous]],otazka5_2[[#This Row],[region_in_world]])</f>
        <v>2007Southern Africa</v>
      </c>
      <c r="C1088">
        <v>399829881759.38104</v>
      </c>
      <c r="D1088">
        <v>56775568</v>
      </c>
      <c r="E1088" t="s">
        <v>89</v>
      </c>
    </row>
    <row r="1089" spans="1:5" x14ac:dyDescent="0.3">
      <c r="A1089">
        <v>2008</v>
      </c>
      <c r="B1089" t="str">
        <f>_xlfn.CONCAT(otazka5_2[[#This Row],[year_previous]],otazka5_2[[#This Row],[region_in_world]])</f>
        <v>2008Southern Africa</v>
      </c>
      <c r="C1089">
        <v>393234203611.52765</v>
      </c>
      <c r="D1089">
        <v>57559144</v>
      </c>
      <c r="E1089" t="s">
        <v>89</v>
      </c>
    </row>
    <row r="1090" spans="1:5" x14ac:dyDescent="0.3">
      <c r="A1090">
        <v>2009</v>
      </c>
      <c r="B1090" t="str">
        <f>_xlfn.CONCAT(otazka5_2[[#This Row],[year_previous]],otazka5_2[[#This Row],[region_in_world]])</f>
        <v>2009Southern Africa</v>
      </c>
      <c r="C1090">
        <v>406240942303.18286</v>
      </c>
      <c r="D1090">
        <v>58383366</v>
      </c>
      <c r="E1090" t="s">
        <v>89</v>
      </c>
    </row>
    <row r="1091" spans="1:5" x14ac:dyDescent="0.3">
      <c r="A1091">
        <v>2010</v>
      </c>
      <c r="B1091" t="str">
        <f>_xlfn.CONCAT(otazka5_2[[#This Row],[year_previous]],otazka5_2[[#This Row],[region_in_world]])</f>
        <v>2010Southern Africa</v>
      </c>
      <c r="C1091">
        <v>420126305819.43506</v>
      </c>
      <c r="D1091">
        <v>59251685</v>
      </c>
      <c r="E1091" t="s">
        <v>89</v>
      </c>
    </row>
    <row r="1092" spans="1:5" x14ac:dyDescent="0.3">
      <c r="A1092">
        <v>2011</v>
      </c>
      <c r="B1092" t="str">
        <f>_xlfn.CONCAT(otazka5_2[[#This Row],[year_previous]],otazka5_2[[#This Row],[region_in_world]])</f>
        <v>2011Southern Africa</v>
      </c>
      <c r="C1092">
        <v>430312080033.9176</v>
      </c>
      <c r="D1092">
        <v>60161260</v>
      </c>
      <c r="E1092" t="s">
        <v>89</v>
      </c>
    </row>
    <row r="1093" spans="1:5" x14ac:dyDescent="0.3">
      <c r="A1093">
        <v>2012</v>
      </c>
      <c r="B1093" t="str">
        <f>_xlfn.CONCAT(otazka5_2[[#This Row],[year_previous]],otazka5_2[[#This Row],[region_in_world]])</f>
        <v>2012Southern Africa</v>
      </c>
      <c r="C1093">
        <v>442704537480.88312</v>
      </c>
      <c r="D1093">
        <v>61098553</v>
      </c>
      <c r="E1093" t="s">
        <v>89</v>
      </c>
    </row>
    <row r="1094" spans="1:5" x14ac:dyDescent="0.3">
      <c r="A1094">
        <v>2013</v>
      </c>
      <c r="B1094" t="str">
        <f>_xlfn.CONCAT(otazka5_2[[#This Row],[year_previous]],otazka5_2[[#This Row],[region_in_world]])</f>
        <v>2013Southern Africa</v>
      </c>
      <c r="C1094">
        <v>451760433067.72852</v>
      </c>
      <c r="D1094">
        <v>62044699</v>
      </c>
      <c r="E1094" t="s">
        <v>89</v>
      </c>
    </row>
    <row r="1095" spans="1:5" x14ac:dyDescent="0.3">
      <c r="A1095">
        <v>2014</v>
      </c>
      <c r="B1095" t="str">
        <f>_xlfn.CONCAT(otazka5_2[[#This Row],[year_previous]],otazka5_2[[#This Row],[region_in_world]])</f>
        <v>2014Southern Africa</v>
      </c>
      <c r="C1095">
        <v>457212893084.78992</v>
      </c>
      <c r="D1095">
        <v>62985035</v>
      </c>
      <c r="E1095" t="s">
        <v>89</v>
      </c>
    </row>
    <row r="1096" spans="1:5" x14ac:dyDescent="0.3">
      <c r="A1096">
        <v>2015</v>
      </c>
      <c r="B1096" t="str">
        <f>_xlfn.CONCAT(otazka5_2[[#This Row],[year_previous]],otazka5_2[[#This Row],[region_in_world]])</f>
        <v>2015Southern Africa</v>
      </c>
      <c r="C1096">
        <v>459734782528.93793</v>
      </c>
      <c r="D1096">
        <v>63914653</v>
      </c>
      <c r="E1096" t="s">
        <v>89</v>
      </c>
    </row>
    <row r="1097" spans="1:5" x14ac:dyDescent="0.3">
      <c r="A1097">
        <v>2016</v>
      </c>
      <c r="B1097" t="str">
        <f>_xlfn.CONCAT(otazka5_2[[#This Row],[year_previous]],otazka5_2[[#This Row],[region_in_world]])</f>
        <v>2016Southern Africa</v>
      </c>
      <c r="C1097">
        <v>466034897205.6131</v>
      </c>
      <c r="D1097">
        <v>64833790</v>
      </c>
      <c r="E1097" t="s">
        <v>89</v>
      </c>
    </row>
    <row r="1098" spans="1:5" x14ac:dyDescent="0.3">
      <c r="A1098">
        <v>2017</v>
      </c>
      <c r="B1098" t="str">
        <f>_xlfn.CONCAT(otazka5_2[[#This Row],[year_previous]],otazka5_2[[#This Row],[region_in_world]])</f>
        <v>2017Southern Africa</v>
      </c>
      <c r="C1098">
        <v>470419726747.04749</v>
      </c>
      <c r="D1098">
        <v>65739488</v>
      </c>
      <c r="E1098" t="s">
        <v>89</v>
      </c>
    </row>
    <row r="1099" spans="1:5" x14ac:dyDescent="0.3">
      <c r="A1099">
        <v>2018</v>
      </c>
      <c r="B1099" t="str">
        <f>_xlfn.CONCAT(otazka5_2[[#This Row],[year_previous]],otazka5_2[[#This Row],[region_in_world]])</f>
        <v>2018Southern Africa</v>
      </c>
      <c r="C1099">
        <v>471644893688.67145</v>
      </c>
      <c r="D1099">
        <v>66629894</v>
      </c>
      <c r="E1099" t="s">
        <v>89</v>
      </c>
    </row>
    <row r="1100" spans="1:5" x14ac:dyDescent="0.3">
      <c r="A1100">
        <v>2019</v>
      </c>
      <c r="B1100" t="str">
        <f>_xlfn.CONCAT(otazka5_2[[#This Row],[year_previous]],otazka5_2[[#This Row],[region_in_world]])</f>
        <v>2019Southern Africa</v>
      </c>
      <c r="C1100">
        <v>438682883071.92108</v>
      </c>
      <c r="D1100">
        <v>67503647</v>
      </c>
      <c r="E1100" t="s">
        <v>89</v>
      </c>
    </row>
    <row r="1101" spans="1:5" x14ac:dyDescent="0.3">
      <c r="A1101">
        <v>1959</v>
      </c>
      <c r="B1101" t="str">
        <f>_xlfn.CONCAT(otazka5_2[[#This Row],[year_previous]],otazka5_2[[#This Row],[region_in_world]])</f>
        <v>1959Southern and Central Asia</v>
      </c>
      <c r="C1101">
        <v>247794143358.5842</v>
      </c>
      <c r="D1101">
        <v>575561839</v>
      </c>
      <c r="E1101" t="s">
        <v>90</v>
      </c>
    </row>
    <row r="1102" spans="1:5" x14ac:dyDescent="0.3">
      <c r="A1102">
        <v>1960</v>
      </c>
      <c r="B1102" t="str">
        <f>_xlfn.CONCAT(otazka5_2[[#This Row],[year_previous]],otazka5_2[[#This Row],[region_in_world]])</f>
        <v>1960Southern and Central Asia</v>
      </c>
      <c r="C1102">
        <v>262705268034.22974</v>
      </c>
      <c r="D1102">
        <v>587817860</v>
      </c>
      <c r="E1102" t="s">
        <v>90</v>
      </c>
    </row>
    <row r="1103" spans="1:5" x14ac:dyDescent="0.3">
      <c r="A1103">
        <v>1961</v>
      </c>
      <c r="B1103" t="str">
        <f>_xlfn.CONCAT(otazka5_2[[#This Row],[year_previous]],otazka5_2[[#This Row],[region_in_world]])</f>
        <v>1961Southern and Central Asia</v>
      </c>
      <c r="C1103">
        <v>275169568887.39331</v>
      </c>
      <c r="D1103">
        <v>600532683</v>
      </c>
      <c r="E1103" t="s">
        <v>90</v>
      </c>
    </row>
    <row r="1104" spans="1:5" x14ac:dyDescent="0.3">
      <c r="A1104">
        <v>1962</v>
      </c>
      <c r="B1104" t="str">
        <f>_xlfn.CONCAT(otazka5_2[[#This Row],[year_previous]],otazka5_2[[#This Row],[region_in_world]])</f>
        <v>1962Southern and Central Asia</v>
      </c>
      <c r="C1104">
        <v>291659946441.05872</v>
      </c>
      <c r="D1104">
        <v>613699769</v>
      </c>
      <c r="E1104" t="s">
        <v>90</v>
      </c>
    </row>
    <row r="1105" spans="1:5" x14ac:dyDescent="0.3">
      <c r="A1105">
        <v>1963</v>
      </c>
      <c r="B1105" t="str">
        <f>_xlfn.CONCAT(otazka5_2[[#This Row],[year_previous]],otazka5_2[[#This Row],[region_in_world]])</f>
        <v>1963Southern and Central Asia</v>
      </c>
      <c r="C1105">
        <v>315597489497.62329</v>
      </c>
      <c r="D1105">
        <v>627309296</v>
      </c>
      <c r="E1105" t="s">
        <v>90</v>
      </c>
    </row>
    <row r="1106" spans="1:5" x14ac:dyDescent="0.3">
      <c r="A1106">
        <v>1964</v>
      </c>
      <c r="B1106" t="str">
        <f>_xlfn.CONCAT(otazka5_2[[#This Row],[year_previous]],otazka5_2[[#This Row],[region_in_world]])</f>
        <v>1964Southern and Central Asia</v>
      </c>
      <c r="C1106">
        <v>328818599024.37512</v>
      </c>
      <c r="D1106">
        <v>641354194</v>
      </c>
      <c r="E1106" t="s">
        <v>90</v>
      </c>
    </row>
    <row r="1107" spans="1:5" x14ac:dyDescent="0.3">
      <c r="A1107">
        <v>1965</v>
      </c>
      <c r="B1107" t="str">
        <f>_xlfn.CONCAT(otazka5_2[[#This Row],[year_previous]],otazka5_2[[#This Row],[region_in_world]])</f>
        <v>1965Southern and Central Asia</v>
      </c>
      <c r="C1107">
        <v>342742865797.6673</v>
      </c>
      <c r="D1107">
        <v>655846253</v>
      </c>
      <c r="E1107" t="s">
        <v>90</v>
      </c>
    </row>
    <row r="1108" spans="1:5" x14ac:dyDescent="0.3">
      <c r="A1108">
        <v>1966</v>
      </c>
      <c r="B1108" t="str">
        <f>_xlfn.CONCAT(otazka5_2[[#This Row],[year_previous]],otazka5_2[[#This Row],[region_in_world]])</f>
        <v>1966Southern and Central Asia</v>
      </c>
      <c r="C1108">
        <v>371091436075.27429</v>
      </c>
      <c r="D1108">
        <v>670791351</v>
      </c>
      <c r="E1108" t="s">
        <v>90</v>
      </c>
    </row>
    <row r="1109" spans="1:5" x14ac:dyDescent="0.3">
      <c r="A1109">
        <v>1967</v>
      </c>
      <c r="B1109" t="str">
        <f>_xlfn.CONCAT(otazka5_2[[#This Row],[year_previous]],otazka5_2[[#This Row],[region_in_world]])</f>
        <v>1967Southern and Central Asia</v>
      </c>
      <c r="C1109">
        <v>401065237944.14532</v>
      </c>
      <c r="D1109">
        <v>686171473</v>
      </c>
      <c r="E1109" t="s">
        <v>90</v>
      </c>
    </row>
    <row r="1110" spans="1:5" x14ac:dyDescent="0.3">
      <c r="A1110">
        <v>1968</v>
      </c>
      <c r="B1110" t="str">
        <f>_xlfn.CONCAT(otazka5_2[[#This Row],[year_previous]],otazka5_2[[#This Row],[region_in_world]])</f>
        <v>1968Southern and Central Asia</v>
      </c>
      <c r="C1110">
        <v>440669635662.60858</v>
      </c>
      <c r="D1110">
        <v>701961831</v>
      </c>
      <c r="E1110" t="s">
        <v>90</v>
      </c>
    </row>
    <row r="1111" spans="1:5" x14ac:dyDescent="0.3">
      <c r="A1111">
        <v>1969</v>
      </c>
      <c r="B1111" t="str">
        <f>_xlfn.CONCAT(otazka5_2[[#This Row],[year_previous]],otazka5_2[[#This Row],[region_in_world]])</f>
        <v>1969Southern and Central Asia</v>
      </c>
      <c r="C1111">
        <v>475613099235.96619</v>
      </c>
      <c r="D1111">
        <v>718152845</v>
      </c>
      <c r="E1111" t="s">
        <v>90</v>
      </c>
    </row>
    <row r="1112" spans="1:5" x14ac:dyDescent="0.3">
      <c r="A1112">
        <v>1970</v>
      </c>
      <c r="B1112" t="str">
        <f>_xlfn.CONCAT(otazka5_2[[#This Row],[year_previous]],otazka5_2[[#This Row],[region_in_world]])</f>
        <v>1970Southern and Central Asia</v>
      </c>
      <c r="C1112">
        <v>506487337003.13324</v>
      </c>
      <c r="D1112">
        <v>734739702</v>
      </c>
      <c r="E1112" t="s">
        <v>90</v>
      </c>
    </row>
    <row r="1113" spans="1:5" x14ac:dyDescent="0.3">
      <c r="A1113">
        <v>1971</v>
      </c>
      <c r="B1113" t="str">
        <f>_xlfn.CONCAT(otazka5_2[[#This Row],[year_previous]],otazka5_2[[#This Row],[region_in_world]])</f>
        <v>1971Southern and Central Asia</v>
      </c>
      <c r="C1113">
        <v>534862468950.67609</v>
      </c>
      <c r="D1113">
        <v>751753380</v>
      </c>
      <c r="E1113" t="s">
        <v>90</v>
      </c>
    </row>
    <row r="1114" spans="1:5" x14ac:dyDescent="0.3">
      <c r="A1114">
        <v>1972</v>
      </c>
      <c r="B1114" t="str">
        <f>_xlfn.CONCAT(otazka5_2[[#This Row],[year_previous]],otazka5_2[[#This Row],[region_in_world]])</f>
        <v>1972Southern and Central Asia</v>
      </c>
      <c r="C1114">
        <v>567078511025.70178</v>
      </c>
      <c r="D1114">
        <v>769265007</v>
      </c>
      <c r="E1114" t="s">
        <v>90</v>
      </c>
    </row>
    <row r="1115" spans="1:5" x14ac:dyDescent="0.3">
      <c r="A1115">
        <v>1973</v>
      </c>
      <c r="B1115" t="str">
        <f>_xlfn.CONCAT(otazka5_2[[#This Row],[year_previous]],otazka5_2[[#This Row],[region_in_world]])</f>
        <v>1973Southern and Central Asia</v>
      </c>
      <c r="C1115">
        <v>591663215223.29492</v>
      </c>
      <c r="D1115">
        <v>787368554</v>
      </c>
      <c r="E1115" t="s">
        <v>90</v>
      </c>
    </row>
    <row r="1116" spans="1:5" x14ac:dyDescent="0.3">
      <c r="A1116">
        <v>1974</v>
      </c>
      <c r="B1116" t="str">
        <f>_xlfn.CONCAT(otazka5_2[[#This Row],[year_previous]],otazka5_2[[#This Row],[region_in_world]])</f>
        <v>1974Southern and Central Asia</v>
      </c>
      <c r="C1116">
        <v>606266678459.63794</v>
      </c>
      <c r="D1116">
        <v>806136224</v>
      </c>
      <c r="E1116" t="s">
        <v>90</v>
      </c>
    </row>
    <row r="1117" spans="1:5" x14ac:dyDescent="0.3">
      <c r="A1117">
        <v>1975</v>
      </c>
      <c r="B1117" t="str">
        <f>_xlfn.CONCAT(otazka5_2[[#This Row],[year_previous]],otazka5_2[[#This Row],[region_in_world]])</f>
        <v>1975Southern and Central Asia</v>
      </c>
      <c r="C1117">
        <v>664329187997.75146</v>
      </c>
      <c r="D1117">
        <v>825570236</v>
      </c>
      <c r="E1117" t="s">
        <v>90</v>
      </c>
    </row>
    <row r="1118" spans="1:5" x14ac:dyDescent="0.3">
      <c r="A1118">
        <v>1976</v>
      </c>
      <c r="B1118" t="str">
        <f>_xlfn.CONCAT(otazka5_2[[#This Row],[year_previous]],otazka5_2[[#This Row],[region_in_world]])</f>
        <v>1976Southern and Central Asia</v>
      </c>
      <c r="C1118">
        <v>671248245031.30505</v>
      </c>
      <c r="D1118">
        <v>845662103</v>
      </c>
      <c r="E1118" t="s">
        <v>90</v>
      </c>
    </row>
    <row r="1119" spans="1:5" x14ac:dyDescent="0.3">
      <c r="A1119">
        <v>1977</v>
      </c>
      <c r="B1119" t="str">
        <f>_xlfn.CONCAT(otazka5_2[[#This Row],[year_previous]],otazka5_2[[#This Row],[region_in_world]])</f>
        <v>1977Southern and Central Asia</v>
      </c>
      <c r="C1119">
        <v>645703505279.38733</v>
      </c>
      <c r="D1119">
        <v>866455566</v>
      </c>
      <c r="E1119" t="s">
        <v>90</v>
      </c>
    </row>
    <row r="1120" spans="1:5" x14ac:dyDescent="0.3">
      <c r="A1120">
        <v>1978</v>
      </c>
      <c r="B1120" t="str">
        <f>_xlfn.CONCAT(otazka5_2[[#This Row],[year_previous]],otazka5_2[[#This Row],[region_in_world]])</f>
        <v>1978Southern and Central Asia</v>
      </c>
      <c r="C1120">
        <v>603443181057.72388</v>
      </c>
      <c r="D1120">
        <v>887999593</v>
      </c>
      <c r="E1120" t="s">
        <v>90</v>
      </c>
    </row>
    <row r="1121" spans="1:5" x14ac:dyDescent="0.3">
      <c r="A1121">
        <v>1979</v>
      </c>
      <c r="B1121" t="str">
        <f>_xlfn.CONCAT(otazka5_2[[#This Row],[year_previous]],otazka5_2[[#This Row],[region_in_world]])</f>
        <v>1979Southern and Central Asia</v>
      </c>
      <c r="C1121">
        <v>556795600559.8136</v>
      </c>
      <c r="D1121">
        <v>910720216</v>
      </c>
      <c r="E1121" t="s">
        <v>90</v>
      </c>
    </row>
    <row r="1122" spans="1:5" x14ac:dyDescent="0.3">
      <c r="A1122">
        <v>1980</v>
      </c>
      <c r="B1122" t="str">
        <f>_xlfn.CONCAT(otazka5_2[[#This Row],[year_previous]],otazka5_2[[#This Row],[region_in_world]])</f>
        <v>1980Southern and Central Asia</v>
      </c>
      <c r="C1122">
        <v>570849955058.73804</v>
      </c>
      <c r="D1122">
        <v>933818221</v>
      </c>
      <c r="E1122" t="s">
        <v>90</v>
      </c>
    </row>
    <row r="1123" spans="1:5" x14ac:dyDescent="0.3">
      <c r="A1123">
        <v>1981</v>
      </c>
      <c r="B1123" t="str">
        <f>_xlfn.CONCAT(otazka5_2[[#This Row],[year_previous]],otazka5_2[[#This Row],[region_in_world]])</f>
        <v>1981Southern and Central Asia</v>
      </c>
      <c r="C1123">
        <v>632964004329.15344</v>
      </c>
      <c r="D1123">
        <v>957630827</v>
      </c>
      <c r="E1123" t="s">
        <v>90</v>
      </c>
    </row>
    <row r="1124" spans="1:5" x14ac:dyDescent="0.3">
      <c r="A1124">
        <v>1982</v>
      </c>
      <c r="B1124" t="str">
        <f>_xlfn.CONCAT(otazka5_2[[#This Row],[year_previous]],otazka5_2[[#This Row],[region_in_world]])</f>
        <v>1982Southern and Central Asia</v>
      </c>
      <c r="C1124">
        <v>680210747696.97803</v>
      </c>
      <c r="D1124">
        <v>982034668</v>
      </c>
      <c r="E1124" t="s">
        <v>90</v>
      </c>
    </row>
    <row r="1125" spans="1:5" x14ac:dyDescent="0.3">
      <c r="A1125">
        <v>1983</v>
      </c>
      <c r="B1125" t="str">
        <f>_xlfn.CONCAT(otazka5_2[[#This Row],[year_previous]],otazka5_2[[#This Row],[region_in_world]])</f>
        <v>1983Southern and Central Asia</v>
      </c>
      <c r="C1125">
        <v>677103545523.02209</v>
      </c>
      <c r="D1125">
        <v>1006865399</v>
      </c>
      <c r="E1125" t="s">
        <v>90</v>
      </c>
    </row>
    <row r="1126" spans="1:5" x14ac:dyDescent="0.3">
      <c r="A1126">
        <v>1984</v>
      </c>
      <c r="B1126" t="str">
        <f>_xlfn.CONCAT(otazka5_2[[#This Row],[year_previous]],otazka5_2[[#This Row],[region_in_world]])</f>
        <v>1984Southern and Central Asia</v>
      </c>
      <c r="C1126">
        <v>712751493757.58472</v>
      </c>
      <c r="D1126">
        <v>1036523293</v>
      </c>
      <c r="E1126" t="s">
        <v>90</v>
      </c>
    </row>
    <row r="1127" spans="1:5" x14ac:dyDescent="0.3">
      <c r="A1127">
        <v>1985</v>
      </c>
      <c r="B1127" t="str">
        <f>_xlfn.CONCAT(otazka5_2[[#This Row],[year_previous]],otazka5_2[[#This Row],[region_in_world]])</f>
        <v>1985Southern and Central Asia</v>
      </c>
      <c r="C1127">
        <v>716894659846.6449</v>
      </c>
      <c r="D1127">
        <v>1066110669</v>
      </c>
      <c r="E1127" t="s">
        <v>90</v>
      </c>
    </row>
    <row r="1128" spans="1:5" x14ac:dyDescent="0.3">
      <c r="A1128">
        <v>1986</v>
      </c>
      <c r="B1128" t="str">
        <f>_xlfn.CONCAT(otazka5_2[[#This Row],[year_previous]],otazka5_2[[#This Row],[region_in_world]])</f>
        <v>1986Southern and Central Asia</v>
      </c>
      <c r="C1128">
        <v>770642426208.64246</v>
      </c>
      <c r="D1128">
        <v>1114323126</v>
      </c>
      <c r="E1128" t="s">
        <v>90</v>
      </c>
    </row>
    <row r="1129" spans="1:5" x14ac:dyDescent="0.3">
      <c r="A1129">
        <v>1987</v>
      </c>
      <c r="B1129" t="str">
        <f>_xlfn.CONCAT(otazka5_2[[#This Row],[year_previous]],otazka5_2[[#This Row],[region_in_world]])</f>
        <v>1987Southern and Central Asia</v>
      </c>
      <c r="C1129">
        <v>810321289285.93542</v>
      </c>
      <c r="D1129">
        <v>1140809844</v>
      </c>
      <c r="E1129" t="s">
        <v>90</v>
      </c>
    </row>
    <row r="1130" spans="1:5" x14ac:dyDescent="0.3">
      <c r="A1130">
        <v>1988</v>
      </c>
      <c r="B1130" t="str">
        <f>_xlfn.CONCAT(otazka5_2[[#This Row],[year_previous]],otazka5_2[[#This Row],[region_in_world]])</f>
        <v>1988Southern and Central Asia</v>
      </c>
      <c r="C1130">
        <v>853847887942.82825</v>
      </c>
      <c r="D1130">
        <v>1167293602</v>
      </c>
      <c r="E1130" t="s">
        <v>90</v>
      </c>
    </row>
    <row r="1131" spans="1:5" x14ac:dyDescent="0.3">
      <c r="A1131">
        <v>1989</v>
      </c>
      <c r="B1131" t="str">
        <f>_xlfn.CONCAT(otazka5_2[[#This Row],[year_previous]],otazka5_2[[#This Row],[region_in_world]])</f>
        <v>1989Southern and Central Asia</v>
      </c>
      <c r="C1131">
        <v>1015187721773.1327</v>
      </c>
      <c r="D1131">
        <v>1210117156</v>
      </c>
      <c r="E1131" t="s">
        <v>90</v>
      </c>
    </row>
    <row r="1132" spans="1:5" x14ac:dyDescent="0.3">
      <c r="A1132">
        <v>1990</v>
      </c>
      <c r="B1132" t="str">
        <f>_xlfn.CONCAT(otazka5_2[[#This Row],[year_previous]],otazka5_2[[#This Row],[region_in_world]])</f>
        <v>1990Southern and Central Asia</v>
      </c>
      <c r="C1132">
        <v>1043093177458.4976</v>
      </c>
      <c r="D1132">
        <v>1236327285</v>
      </c>
      <c r="E1132" t="s">
        <v>90</v>
      </c>
    </row>
    <row r="1133" spans="1:5" x14ac:dyDescent="0.3">
      <c r="A1133">
        <v>1991</v>
      </c>
      <c r="B1133" t="str">
        <f>_xlfn.CONCAT(otazka5_2[[#This Row],[year_previous]],otazka5_2[[#This Row],[region_in_world]])</f>
        <v>1991Southern and Central Asia</v>
      </c>
      <c r="C1133">
        <v>1076140050735.9285</v>
      </c>
      <c r="D1133">
        <v>1262260903</v>
      </c>
      <c r="E1133" t="s">
        <v>90</v>
      </c>
    </row>
    <row r="1134" spans="1:5" x14ac:dyDescent="0.3">
      <c r="A1134">
        <v>1992</v>
      </c>
      <c r="B1134" t="str">
        <f>_xlfn.CONCAT(otazka5_2[[#This Row],[year_previous]],otazka5_2[[#This Row],[region_in_world]])</f>
        <v>1992Southern and Central Asia</v>
      </c>
      <c r="C1134">
        <v>1099537587661.3069</v>
      </c>
      <c r="D1134">
        <v>1288030989</v>
      </c>
      <c r="E1134" t="s">
        <v>90</v>
      </c>
    </row>
    <row r="1135" spans="1:5" x14ac:dyDescent="0.3">
      <c r="A1135">
        <v>1993</v>
      </c>
      <c r="B1135" t="str">
        <f>_xlfn.CONCAT(otazka5_2[[#This Row],[year_previous]],otazka5_2[[#This Row],[region_in_world]])</f>
        <v>1993Southern and Central Asia</v>
      </c>
      <c r="C1135">
        <v>1125443755533.7883</v>
      </c>
      <c r="D1135">
        <v>1313697828</v>
      </c>
      <c r="E1135" t="s">
        <v>90</v>
      </c>
    </row>
    <row r="1136" spans="1:5" x14ac:dyDescent="0.3">
      <c r="A1136">
        <v>1994</v>
      </c>
      <c r="B1136" t="str">
        <f>_xlfn.CONCAT(otazka5_2[[#This Row],[year_previous]],otazka5_2[[#This Row],[region_in_world]])</f>
        <v>1994Southern and Central Asia</v>
      </c>
      <c r="C1136">
        <v>1179477964268.782</v>
      </c>
      <c r="D1136">
        <v>1339811149</v>
      </c>
      <c r="E1136" t="s">
        <v>90</v>
      </c>
    </row>
    <row r="1137" spans="1:5" x14ac:dyDescent="0.3">
      <c r="A1137">
        <v>1995</v>
      </c>
      <c r="B1137" t="str">
        <f>_xlfn.CONCAT(otazka5_2[[#This Row],[year_previous]],otazka5_2[[#This Row],[region_in_world]])</f>
        <v>1995Southern and Central Asia</v>
      </c>
      <c r="C1137">
        <v>1251548719660.3406</v>
      </c>
      <c r="D1137">
        <v>1366120706</v>
      </c>
      <c r="E1137" t="s">
        <v>90</v>
      </c>
    </row>
    <row r="1138" spans="1:5" x14ac:dyDescent="0.3">
      <c r="A1138">
        <v>1996</v>
      </c>
      <c r="B1138" t="str">
        <f>_xlfn.CONCAT(otazka5_2[[#This Row],[year_previous]],otazka5_2[[#This Row],[region_in_world]])</f>
        <v>1996Southern and Central Asia</v>
      </c>
      <c r="C1138">
        <v>1286752101041.1057</v>
      </c>
      <c r="D1138">
        <v>1392645995</v>
      </c>
      <c r="E1138" t="s">
        <v>90</v>
      </c>
    </row>
    <row r="1139" spans="1:5" x14ac:dyDescent="0.3">
      <c r="A1139">
        <v>1997</v>
      </c>
      <c r="B1139" t="str">
        <f>_xlfn.CONCAT(otazka5_2[[#This Row],[year_previous]],otazka5_2[[#This Row],[region_in_world]])</f>
        <v>1997Southern and Central Asia</v>
      </c>
      <c r="C1139">
        <v>1344678651480.917</v>
      </c>
      <c r="D1139">
        <v>1419204683</v>
      </c>
      <c r="E1139" t="s">
        <v>90</v>
      </c>
    </row>
    <row r="1140" spans="1:5" x14ac:dyDescent="0.3">
      <c r="A1140">
        <v>1998</v>
      </c>
      <c r="B1140" t="str">
        <f>_xlfn.CONCAT(otazka5_2[[#This Row],[year_previous]],otazka5_2[[#This Row],[region_in_world]])</f>
        <v>1998Southern and Central Asia</v>
      </c>
      <c r="C1140">
        <v>1427354011617.5405</v>
      </c>
      <c r="D1140">
        <v>1445700909</v>
      </c>
      <c r="E1140" t="s">
        <v>90</v>
      </c>
    </row>
    <row r="1141" spans="1:5" x14ac:dyDescent="0.3">
      <c r="A1141">
        <v>1999</v>
      </c>
      <c r="B1141" t="str">
        <f>_xlfn.CONCAT(otazka5_2[[#This Row],[year_previous]],otazka5_2[[#This Row],[region_in_world]])</f>
        <v>1999Southern and Central Asia</v>
      </c>
      <c r="C1141">
        <v>1493633078511.6458</v>
      </c>
      <c r="D1141">
        <v>1472176782</v>
      </c>
      <c r="E1141" t="s">
        <v>90</v>
      </c>
    </row>
    <row r="1142" spans="1:5" x14ac:dyDescent="0.3">
      <c r="A1142">
        <v>2000</v>
      </c>
      <c r="B1142" t="str">
        <f>_xlfn.CONCAT(otazka5_2[[#This Row],[year_previous]],otazka5_2[[#This Row],[region_in_world]])</f>
        <v>2000Southern and Central Asia</v>
      </c>
      <c r="C1142">
        <v>1557441399982.04</v>
      </c>
      <c r="D1142">
        <v>1498403869</v>
      </c>
      <c r="E1142" t="s">
        <v>90</v>
      </c>
    </row>
    <row r="1143" spans="1:5" x14ac:dyDescent="0.3">
      <c r="A1143">
        <v>2001</v>
      </c>
      <c r="B1143" t="str">
        <f>_xlfn.CONCAT(otazka5_2[[#This Row],[year_previous]],otazka5_2[[#This Row],[region_in_world]])</f>
        <v>2001Southern and Central Asia</v>
      </c>
      <c r="C1143">
        <v>1637646910940.696</v>
      </c>
      <c r="D1143">
        <v>1547024746</v>
      </c>
      <c r="E1143" t="s">
        <v>90</v>
      </c>
    </row>
    <row r="1144" spans="1:5" x14ac:dyDescent="0.3">
      <c r="A1144">
        <v>2002</v>
      </c>
      <c r="B1144" t="str">
        <f>_xlfn.CONCAT(otazka5_2[[#This Row],[year_previous]],otazka5_2[[#This Row],[region_in_world]])</f>
        <v>2002Southern and Central Asia</v>
      </c>
      <c r="C1144">
        <v>1763946234173.2263</v>
      </c>
      <c r="D1144">
        <v>1573940605</v>
      </c>
      <c r="E1144" t="s">
        <v>90</v>
      </c>
    </row>
    <row r="1145" spans="1:5" x14ac:dyDescent="0.3">
      <c r="A1145">
        <v>2003</v>
      </c>
      <c r="B1145" t="str">
        <f>_xlfn.CONCAT(otazka5_2[[#This Row],[year_previous]],otazka5_2[[#This Row],[region_in_world]])</f>
        <v>2003Southern and Central Asia</v>
      </c>
      <c r="C1145">
        <v>1888150663857.1057</v>
      </c>
      <c r="D1145">
        <v>1600669793</v>
      </c>
      <c r="E1145" t="s">
        <v>90</v>
      </c>
    </row>
    <row r="1146" spans="1:5" x14ac:dyDescent="0.3">
      <c r="A1146">
        <v>2004</v>
      </c>
      <c r="B1146" t="str">
        <f>_xlfn.CONCAT(otazka5_2[[#This Row],[year_previous]],otazka5_2[[#This Row],[region_in_world]])</f>
        <v>2004Southern and Central Asia</v>
      </c>
      <c r="C1146">
        <v>2017344355416.8901</v>
      </c>
      <c r="D1146">
        <v>1627099502</v>
      </c>
      <c r="E1146" t="s">
        <v>90</v>
      </c>
    </row>
    <row r="1147" spans="1:5" x14ac:dyDescent="0.3">
      <c r="A1147">
        <v>2005</v>
      </c>
      <c r="B1147" t="str">
        <f>_xlfn.CONCAT(otazka5_2[[#This Row],[year_previous]],otazka5_2[[#This Row],[region_in_world]])</f>
        <v>2005Southern and Central Asia</v>
      </c>
      <c r="C1147">
        <v>2165588782217.6526</v>
      </c>
      <c r="D1147">
        <v>1653216904</v>
      </c>
      <c r="E1147" t="s">
        <v>90</v>
      </c>
    </row>
    <row r="1148" spans="1:5" x14ac:dyDescent="0.3">
      <c r="A1148">
        <v>2006</v>
      </c>
      <c r="B1148" t="str">
        <f>_xlfn.CONCAT(otazka5_2[[#This Row],[year_previous]],otazka5_2[[#This Row],[region_in_world]])</f>
        <v>2006Southern and Central Asia</v>
      </c>
      <c r="C1148">
        <v>2331336118873.9146</v>
      </c>
      <c r="D1148">
        <v>1679051008</v>
      </c>
      <c r="E1148" t="s">
        <v>90</v>
      </c>
    </row>
    <row r="1149" spans="1:5" x14ac:dyDescent="0.3">
      <c r="A1149">
        <v>2007</v>
      </c>
      <c r="B1149" t="str">
        <f>_xlfn.CONCAT(otazka5_2[[#This Row],[year_previous]],otazka5_2[[#This Row],[region_in_world]])</f>
        <v>2007Southern and Central Asia</v>
      </c>
      <c r="C1149">
        <v>2396552982398.3486</v>
      </c>
      <c r="D1149">
        <v>1704691566</v>
      </c>
      <c r="E1149" t="s">
        <v>90</v>
      </c>
    </row>
    <row r="1150" spans="1:5" x14ac:dyDescent="0.3">
      <c r="A1150">
        <v>2008</v>
      </c>
      <c r="B1150" t="str">
        <f>_xlfn.CONCAT(otazka5_2[[#This Row],[year_previous]],otazka5_2[[#This Row],[region_in_world]])</f>
        <v>2008Southern and Central Asia</v>
      </c>
      <c r="C1150">
        <v>2533151730586.5469</v>
      </c>
      <c r="D1150">
        <v>1730027739</v>
      </c>
      <c r="E1150" t="s">
        <v>90</v>
      </c>
    </row>
    <row r="1151" spans="1:5" x14ac:dyDescent="0.3">
      <c r="A1151">
        <v>2009</v>
      </c>
      <c r="B1151" t="str">
        <f>_xlfn.CONCAT(otazka5_2[[#This Row],[year_previous]],otazka5_2[[#This Row],[region_in_world]])</f>
        <v>2009Southern and Central Asia</v>
      </c>
      <c r="C1151">
        <v>2718609980311.0205</v>
      </c>
      <c r="D1151">
        <v>1755240488</v>
      </c>
      <c r="E1151" t="s">
        <v>90</v>
      </c>
    </row>
    <row r="1152" spans="1:5" x14ac:dyDescent="0.3">
      <c r="A1152">
        <v>2010</v>
      </c>
      <c r="B1152" t="str">
        <f>_xlfn.CONCAT(otazka5_2[[#This Row],[year_previous]],otazka5_2[[#This Row],[region_in_world]])</f>
        <v>2010Southern and Central Asia</v>
      </c>
      <c r="C1152">
        <v>2851207901732.4009</v>
      </c>
      <c r="D1152">
        <v>1780051406</v>
      </c>
      <c r="E1152" t="s">
        <v>90</v>
      </c>
    </row>
    <row r="1153" spans="1:5" x14ac:dyDescent="0.3">
      <c r="A1153">
        <v>2011</v>
      </c>
      <c r="B1153" t="str">
        <f>_xlfn.CONCAT(otazka5_2[[#This Row],[year_previous]],otazka5_2[[#This Row],[region_in_world]])</f>
        <v>2011Southern and Central Asia</v>
      </c>
      <c r="C1153">
        <v>2942206332463.6509</v>
      </c>
      <c r="D1153">
        <v>1804171867</v>
      </c>
      <c r="E1153" t="s">
        <v>90</v>
      </c>
    </row>
    <row r="1154" spans="1:5" x14ac:dyDescent="0.3">
      <c r="A1154">
        <v>2012</v>
      </c>
      <c r="B1154" t="str">
        <f>_xlfn.CONCAT(otazka5_2[[#This Row],[year_previous]],otazka5_2[[#This Row],[region_in_world]])</f>
        <v>2012Southern and Central Asia</v>
      </c>
      <c r="C1154">
        <v>3096143232727.917</v>
      </c>
      <c r="D1154">
        <v>1828083017</v>
      </c>
      <c r="E1154" t="s">
        <v>90</v>
      </c>
    </row>
    <row r="1155" spans="1:5" x14ac:dyDescent="0.3">
      <c r="A1155">
        <v>2013</v>
      </c>
      <c r="B1155" t="str">
        <f>_xlfn.CONCAT(otazka5_2[[#This Row],[year_previous]],otazka5_2[[#This Row],[region_in_world]])</f>
        <v>2013Southern and Central Asia</v>
      </c>
      <c r="C1155">
        <v>3299068916240.2778</v>
      </c>
      <c r="D1155">
        <v>1851920428</v>
      </c>
      <c r="E1155" t="s">
        <v>90</v>
      </c>
    </row>
    <row r="1156" spans="1:5" x14ac:dyDescent="0.3">
      <c r="A1156">
        <v>2014</v>
      </c>
      <c r="B1156" t="str">
        <f>_xlfn.CONCAT(otazka5_2[[#This Row],[year_previous]],otazka5_2[[#This Row],[region_in_world]])</f>
        <v>2014Southern and Central Asia</v>
      </c>
      <c r="C1156">
        <v>3493043678012.7759</v>
      </c>
      <c r="D1156">
        <v>1875757183</v>
      </c>
      <c r="E1156" t="s">
        <v>90</v>
      </c>
    </row>
    <row r="1157" spans="1:5" x14ac:dyDescent="0.3">
      <c r="A1157">
        <v>2015</v>
      </c>
      <c r="B1157" t="str">
        <f>_xlfn.CONCAT(otazka5_2[[#This Row],[year_previous]],otazka5_2[[#This Row],[region_in_world]])</f>
        <v>2015Southern and Central Asia</v>
      </c>
      <c r="C1157">
        <v>3779569533770.5542</v>
      </c>
      <c r="D1157">
        <v>1899595818</v>
      </c>
      <c r="E1157" t="s">
        <v>90</v>
      </c>
    </row>
    <row r="1158" spans="1:5" x14ac:dyDescent="0.3">
      <c r="A1158">
        <v>2016</v>
      </c>
      <c r="B1158" t="str">
        <f>_xlfn.CONCAT(otazka5_2[[#This Row],[year_previous]],otazka5_2[[#This Row],[region_in_world]])</f>
        <v>2016Southern and Central Asia</v>
      </c>
      <c r="C1158">
        <v>4010583328521.8325</v>
      </c>
      <c r="D1158">
        <v>1923375565</v>
      </c>
      <c r="E1158" t="s">
        <v>90</v>
      </c>
    </row>
    <row r="1159" spans="1:5" x14ac:dyDescent="0.3">
      <c r="A1159">
        <v>2017</v>
      </c>
      <c r="B1159" t="str">
        <f>_xlfn.CONCAT(otazka5_2[[#This Row],[year_previous]],otazka5_2[[#This Row],[region_in_world]])</f>
        <v>2017Southern and Central Asia</v>
      </c>
      <c r="C1159">
        <v>4196219173920.814</v>
      </c>
      <c r="D1159">
        <v>1947092323</v>
      </c>
      <c r="E1159" t="s">
        <v>90</v>
      </c>
    </row>
    <row r="1160" spans="1:5" x14ac:dyDescent="0.3">
      <c r="A1160">
        <v>2018</v>
      </c>
      <c r="B1160" t="str">
        <f>_xlfn.CONCAT(otazka5_2[[#This Row],[year_previous]],otazka5_2[[#This Row],[region_in_world]])</f>
        <v>2018Southern and Central Asia</v>
      </c>
      <c r="C1160">
        <v>4313426841868.4038</v>
      </c>
      <c r="D1160">
        <v>1970701002</v>
      </c>
      <c r="E1160" t="s">
        <v>90</v>
      </c>
    </row>
    <row r="1161" spans="1:5" x14ac:dyDescent="0.3">
      <c r="A1161">
        <v>2019</v>
      </c>
      <c r="B1161" t="str">
        <f>_xlfn.CONCAT(otazka5_2[[#This Row],[year_previous]],otazka5_2[[#This Row],[region_in_world]])</f>
        <v>2019Southern and Central Asia</v>
      </c>
      <c r="C1161">
        <v>4039253820697.2471</v>
      </c>
      <c r="D1161">
        <v>1988072087</v>
      </c>
      <c r="E1161" t="s">
        <v>90</v>
      </c>
    </row>
    <row r="1162" spans="1:5" x14ac:dyDescent="0.3">
      <c r="A1162">
        <v>1959</v>
      </c>
      <c r="B1162" t="str">
        <f>_xlfn.CONCAT(otazka5_2[[#This Row],[year_previous]],otazka5_2[[#This Row],[region_in_world]])</f>
        <v>1959Southern Europe</v>
      </c>
      <c r="C1162">
        <v>863305479058.79785</v>
      </c>
      <c r="D1162">
        <v>97844141</v>
      </c>
      <c r="E1162" t="s">
        <v>91</v>
      </c>
    </row>
    <row r="1163" spans="1:5" x14ac:dyDescent="0.3">
      <c r="A1163">
        <v>1960</v>
      </c>
      <c r="B1163" t="str">
        <f>_xlfn.CONCAT(otazka5_2[[#This Row],[year_previous]],otazka5_2[[#This Row],[region_in_world]])</f>
        <v>1960Southern Europe</v>
      </c>
      <c r="C1163">
        <v>943851023113.65454</v>
      </c>
      <c r="D1163">
        <v>98602966</v>
      </c>
      <c r="E1163" t="s">
        <v>91</v>
      </c>
    </row>
    <row r="1164" spans="1:5" x14ac:dyDescent="0.3">
      <c r="A1164">
        <v>1961</v>
      </c>
      <c r="B1164" t="str">
        <f>_xlfn.CONCAT(otazka5_2[[#This Row],[year_previous]],otazka5_2[[#This Row],[region_in_world]])</f>
        <v>1961Southern Europe</v>
      </c>
      <c r="C1164">
        <v>1008576191085.4396</v>
      </c>
      <c r="D1164">
        <v>99345034</v>
      </c>
      <c r="E1164" t="s">
        <v>91</v>
      </c>
    </row>
    <row r="1165" spans="1:5" x14ac:dyDescent="0.3">
      <c r="A1165">
        <v>1962</v>
      </c>
      <c r="B1165" t="str">
        <f>_xlfn.CONCAT(otazka5_2[[#This Row],[year_previous]],otazka5_2[[#This Row],[region_in_world]])</f>
        <v>1962Southern Europe</v>
      </c>
      <c r="C1165">
        <v>1079972949874.5023</v>
      </c>
      <c r="D1165">
        <v>100058631</v>
      </c>
      <c r="E1165" t="s">
        <v>91</v>
      </c>
    </row>
    <row r="1166" spans="1:5" x14ac:dyDescent="0.3">
      <c r="A1166">
        <v>1963</v>
      </c>
      <c r="B1166" t="str">
        <f>_xlfn.CONCAT(otazka5_2[[#This Row],[year_previous]],otazka5_2[[#This Row],[region_in_world]])</f>
        <v>1963Southern Europe</v>
      </c>
      <c r="C1166">
        <v>1123826498195.9097</v>
      </c>
      <c r="D1166">
        <v>100830339</v>
      </c>
      <c r="E1166" t="s">
        <v>91</v>
      </c>
    </row>
    <row r="1167" spans="1:5" x14ac:dyDescent="0.3">
      <c r="A1167">
        <v>1964</v>
      </c>
      <c r="B1167" t="str">
        <f>_xlfn.CONCAT(otazka5_2[[#This Row],[year_previous]],otazka5_2[[#This Row],[region_in_world]])</f>
        <v>1964Southern Europe</v>
      </c>
      <c r="C1167">
        <v>1177614130251.1516</v>
      </c>
      <c r="D1167">
        <v>101615570</v>
      </c>
      <c r="E1167" t="s">
        <v>91</v>
      </c>
    </row>
    <row r="1168" spans="1:5" x14ac:dyDescent="0.3">
      <c r="A1168">
        <v>1965</v>
      </c>
      <c r="B1168" t="str">
        <f>_xlfn.CONCAT(otazka5_2[[#This Row],[year_previous]],otazka5_2[[#This Row],[region_in_world]])</f>
        <v>1965Southern Europe</v>
      </c>
      <c r="C1168">
        <v>1251740218611.1465</v>
      </c>
      <c r="D1168">
        <v>102346835</v>
      </c>
      <c r="E1168" t="s">
        <v>91</v>
      </c>
    </row>
    <row r="1169" spans="1:5" x14ac:dyDescent="0.3">
      <c r="A1169">
        <v>1966</v>
      </c>
      <c r="B1169" t="str">
        <f>_xlfn.CONCAT(otazka5_2[[#This Row],[year_previous]],otazka5_2[[#This Row],[region_in_world]])</f>
        <v>1966Southern Europe</v>
      </c>
      <c r="C1169">
        <v>1330199023105.3538</v>
      </c>
      <c r="D1169">
        <v>103142055</v>
      </c>
      <c r="E1169" t="s">
        <v>91</v>
      </c>
    </row>
    <row r="1170" spans="1:5" x14ac:dyDescent="0.3">
      <c r="A1170">
        <v>1967</v>
      </c>
      <c r="B1170" t="str">
        <f>_xlfn.CONCAT(otazka5_2[[#This Row],[year_previous]],otazka5_2[[#This Row],[region_in_world]])</f>
        <v>1967Southern Europe</v>
      </c>
      <c r="C1170">
        <v>1419463566144.1304</v>
      </c>
      <c r="D1170">
        <v>103926299</v>
      </c>
      <c r="E1170" t="s">
        <v>91</v>
      </c>
    </row>
    <row r="1171" spans="1:5" x14ac:dyDescent="0.3">
      <c r="A1171">
        <v>1968</v>
      </c>
      <c r="B1171" t="str">
        <f>_xlfn.CONCAT(otazka5_2[[#This Row],[year_previous]],otazka5_2[[#This Row],[region_in_world]])</f>
        <v>1968Southern Europe</v>
      </c>
      <c r="C1171">
        <v>1520021841776.4797</v>
      </c>
      <c r="D1171">
        <v>104509473</v>
      </c>
      <c r="E1171" t="s">
        <v>91</v>
      </c>
    </row>
    <row r="1172" spans="1:5" x14ac:dyDescent="0.3">
      <c r="A1172">
        <v>1969</v>
      </c>
      <c r="B1172" t="str">
        <f>_xlfn.CONCAT(otazka5_2[[#This Row],[year_previous]],otazka5_2[[#This Row],[region_in_world]])</f>
        <v>1969Southern Europe</v>
      </c>
      <c r="C1172">
        <v>1606417018640.4561</v>
      </c>
      <c r="D1172">
        <v>105436543</v>
      </c>
      <c r="E1172" t="s">
        <v>91</v>
      </c>
    </row>
    <row r="1173" spans="1:5" x14ac:dyDescent="0.3">
      <c r="A1173">
        <v>1970</v>
      </c>
      <c r="B1173" t="str">
        <f>_xlfn.CONCAT(otazka5_2[[#This Row],[year_previous]],otazka5_2[[#This Row],[region_in_world]])</f>
        <v>1970Southern Europe</v>
      </c>
      <c r="C1173">
        <v>1659368421013.4995</v>
      </c>
      <c r="D1173">
        <v>106101043</v>
      </c>
      <c r="E1173" t="s">
        <v>91</v>
      </c>
    </row>
    <row r="1174" spans="1:5" x14ac:dyDescent="0.3">
      <c r="A1174">
        <v>1971</v>
      </c>
      <c r="B1174" t="str">
        <f>_xlfn.CONCAT(otazka5_2[[#This Row],[year_previous]],otazka5_2[[#This Row],[region_in_world]])</f>
        <v>1971Southern Europe</v>
      </c>
      <c r="C1174">
        <v>1753778596920.0244</v>
      </c>
      <c r="D1174">
        <v>106834207</v>
      </c>
      <c r="E1174" t="s">
        <v>91</v>
      </c>
    </row>
    <row r="1175" spans="1:5" x14ac:dyDescent="0.3">
      <c r="A1175">
        <v>1972</v>
      </c>
      <c r="B1175" t="str">
        <f>_xlfn.CONCAT(otazka5_2[[#This Row],[year_previous]],otazka5_2[[#This Row],[region_in_world]])</f>
        <v>1972Southern Europe</v>
      </c>
      <c r="C1175">
        <v>1887084756899.4512</v>
      </c>
      <c r="D1175">
        <v>107632971</v>
      </c>
      <c r="E1175" t="s">
        <v>91</v>
      </c>
    </row>
    <row r="1176" spans="1:5" x14ac:dyDescent="0.3">
      <c r="A1176">
        <v>1973</v>
      </c>
      <c r="B1176" t="str">
        <f>_xlfn.CONCAT(otazka5_2[[#This Row],[year_previous]],otazka5_2[[#This Row],[region_in_world]])</f>
        <v>1973Southern Europe</v>
      </c>
      <c r="C1176">
        <v>1969429763501.5928</v>
      </c>
      <c r="D1176">
        <v>108532101</v>
      </c>
      <c r="E1176" t="s">
        <v>91</v>
      </c>
    </row>
    <row r="1177" spans="1:5" x14ac:dyDescent="0.3">
      <c r="A1177">
        <v>1974</v>
      </c>
      <c r="B1177" t="str">
        <f>_xlfn.CONCAT(otazka5_2[[#This Row],[year_previous]],otazka5_2[[#This Row],[region_in_world]])</f>
        <v>1974Southern Europe</v>
      </c>
      <c r="C1177">
        <v>1953800712572.3806</v>
      </c>
      <c r="D1177">
        <v>109673839</v>
      </c>
      <c r="E1177" t="s">
        <v>91</v>
      </c>
    </row>
    <row r="1178" spans="1:5" x14ac:dyDescent="0.3">
      <c r="A1178">
        <v>1975</v>
      </c>
      <c r="B1178" t="str">
        <f>_xlfn.CONCAT(otazka5_2[[#This Row],[year_previous]],otazka5_2[[#This Row],[region_in_world]])</f>
        <v>1975Southern Europe</v>
      </c>
      <c r="C1178">
        <v>2069751021803.2803</v>
      </c>
      <c r="D1178">
        <v>110737588</v>
      </c>
      <c r="E1178" t="s">
        <v>91</v>
      </c>
    </row>
    <row r="1179" spans="1:5" x14ac:dyDescent="0.3">
      <c r="A1179">
        <v>1976</v>
      </c>
      <c r="B1179" t="str">
        <f>_xlfn.CONCAT(otazka5_2[[#This Row],[year_previous]],otazka5_2[[#This Row],[region_in_world]])</f>
        <v>1976Southern Europe</v>
      </c>
      <c r="C1179">
        <v>2128303001529.3921</v>
      </c>
      <c r="D1179">
        <v>111570942</v>
      </c>
      <c r="E1179" t="s">
        <v>91</v>
      </c>
    </row>
    <row r="1180" spans="1:5" x14ac:dyDescent="0.3">
      <c r="A1180">
        <v>1977</v>
      </c>
      <c r="B1180" t="str">
        <f>_xlfn.CONCAT(otazka5_2[[#This Row],[year_previous]],otazka5_2[[#This Row],[region_in_world]])</f>
        <v>1977Southern Europe</v>
      </c>
      <c r="C1180">
        <v>2192289293504.9333</v>
      </c>
      <c r="D1180">
        <v>112352176</v>
      </c>
      <c r="E1180" t="s">
        <v>91</v>
      </c>
    </row>
    <row r="1181" spans="1:5" x14ac:dyDescent="0.3">
      <c r="A1181">
        <v>1978</v>
      </c>
      <c r="B1181" t="str">
        <f>_xlfn.CONCAT(otazka5_2[[#This Row],[year_previous]],otazka5_2[[#This Row],[region_in_world]])</f>
        <v>1978Southern Europe</v>
      </c>
      <c r="C1181">
        <v>2279919746867.5806</v>
      </c>
      <c r="D1181">
        <v>113066769</v>
      </c>
      <c r="E1181" t="s">
        <v>91</v>
      </c>
    </row>
    <row r="1182" spans="1:5" x14ac:dyDescent="0.3">
      <c r="A1182">
        <v>1979</v>
      </c>
      <c r="B1182" t="str">
        <f>_xlfn.CONCAT(otazka5_2[[#This Row],[year_previous]],otazka5_2[[#This Row],[region_in_world]])</f>
        <v>1979Southern Europe</v>
      </c>
      <c r="C1182">
        <v>2352008426206.9429</v>
      </c>
      <c r="D1182">
        <v>116358570</v>
      </c>
      <c r="E1182" t="s">
        <v>91</v>
      </c>
    </row>
    <row r="1183" spans="1:5" x14ac:dyDescent="0.3">
      <c r="A1183">
        <v>1980</v>
      </c>
      <c r="B1183" t="str">
        <f>_xlfn.CONCAT(otazka5_2[[#This Row],[year_previous]],otazka5_2[[#This Row],[region_in_world]])</f>
        <v>1980Southern Europe</v>
      </c>
      <c r="C1183">
        <v>2362311757113.5171</v>
      </c>
      <c r="D1183">
        <v>116923554</v>
      </c>
      <c r="E1183" t="s">
        <v>91</v>
      </c>
    </row>
    <row r="1184" spans="1:5" x14ac:dyDescent="0.3">
      <c r="A1184">
        <v>1981</v>
      </c>
      <c r="B1184" t="str">
        <f>_xlfn.CONCAT(otazka5_2[[#This Row],[year_previous]],otazka5_2[[#This Row],[region_in_world]])</f>
        <v>1981Southern Europe</v>
      </c>
      <c r="C1184">
        <v>2377069551180.9819</v>
      </c>
      <c r="D1184">
        <v>117380135</v>
      </c>
      <c r="E1184" t="s">
        <v>91</v>
      </c>
    </row>
    <row r="1185" spans="1:5" x14ac:dyDescent="0.3">
      <c r="A1185">
        <v>1982</v>
      </c>
      <c r="B1185" t="str">
        <f>_xlfn.CONCAT(otazka5_2[[#This Row],[year_previous]],otazka5_2[[#This Row],[region_in_world]])</f>
        <v>1982Southern Europe</v>
      </c>
      <c r="C1185">
        <v>2403110738297.1318</v>
      </c>
      <c r="D1185">
        <v>117755429</v>
      </c>
      <c r="E1185" t="s">
        <v>91</v>
      </c>
    </row>
    <row r="1186" spans="1:5" x14ac:dyDescent="0.3">
      <c r="A1186">
        <v>1983</v>
      </c>
      <c r="B1186" t="str">
        <f>_xlfn.CONCAT(otazka5_2[[#This Row],[year_previous]],otazka5_2[[#This Row],[region_in_world]])</f>
        <v>1983Southern Europe</v>
      </c>
      <c r="C1186">
        <v>2462016879606.1416</v>
      </c>
      <c r="D1186">
        <v>118076843</v>
      </c>
      <c r="E1186" t="s">
        <v>91</v>
      </c>
    </row>
    <row r="1187" spans="1:5" x14ac:dyDescent="0.3">
      <c r="A1187">
        <v>1984</v>
      </c>
      <c r="B1187" t="str">
        <f>_xlfn.CONCAT(otazka5_2[[#This Row],[year_previous]],otazka5_2[[#This Row],[region_in_world]])</f>
        <v>1984Southern Europe</v>
      </c>
      <c r="C1187">
        <v>2527052114622.9097</v>
      </c>
      <c r="D1187">
        <v>118366303</v>
      </c>
      <c r="E1187" t="s">
        <v>91</v>
      </c>
    </row>
    <row r="1188" spans="1:5" x14ac:dyDescent="0.3">
      <c r="A1188">
        <v>1985</v>
      </c>
      <c r="B1188" t="str">
        <f>_xlfn.CONCAT(otazka5_2[[#This Row],[year_previous]],otazka5_2[[#This Row],[region_in_world]])</f>
        <v>1985Southern Europe</v>
      </c>
      <c r="C1188">
        <v>2599587205614.1865</v>
      </c>
      <c r="D1188">
        <v>118592002</v>
      </c>
      <c r="E1188" t="s">
        <v>91</v>
      </c>
    </row>
    <row r="1189" spans="1:5" x14ac:dyDescent="0.3">
      <c r="A1189">
        <v>1986</v>
      </c>
      <c r="B1189" t="str">
        <f>_xlfn.CONCAT(otazka5_2[[#This Row],[year_previous]],otazka5_2[[#This Row],[region_in_world]])</f>
        <v>1986Southern Europe</v>
      </c>
      <c r="C1189">
        <v>2693567872568.1768</v>
      </c>
      <c r="D1189">
        <v>118793921</v>
      </c>
      <c r="E1189" t="s">
        <v>91</v>
      </c>
    </row>
    <row r="1190" spans="1:5" x14ac:dyDescent="0.3">
      <c r="A1190">
        <v>1987</v>
      </c>
      <c r="B1190" t="str">
        <f>_xlfn.CONCAT(otazka5_2[[#This Row],[year_previous]],otazka5_2[[#This Row],[region_in_world]])</f>
        <v>1987Southern Europe</v>
      </c>
      <c r="C1190">
        <v>2818020717176.4546</v>
      </c>
      <c r="D1190">
        <v>118992914</v>
      </c>
      <c r="E1190" t="s">
        <v>91</v>
      </c>
    </row>
    <row r="1191" spans="1:5" x14ac:dyDescent="0.3">
      <c r="A1191">
        <v>1988</v>
      </c>
      <c r="B1191" t="str">
        <f>_xlfn.CONCAT(otazka5_2[[#This Row],[year_previous]],otazka5_2[[#This Row],[region_in_world]])</f>
        <v>1988Southern Europe</v>
      </c>
      <c r="C1191">
        <v>2931036540194.1016</v>
      </c>
      <c r="D1191">
        <v>119225160</v>
      </c>
      <c r="E1191" t="s">
        <v>91</v>
      </c>
    </row>
    <row r="1192" spans="1:5" x14ac:dyDescent="0.3">
      <c r="A1192">
        <v>1989</v>
      </c>
      <c r="B1192" t="str">
        <f>_xlfn.CONCAT(otazka5_2[[#This Row],[year_previous]],otazka5_2[[#This Row],[region_in_world]])</f>
        <v>1989Southern Europe</v>
      </c>
      <c r="C1192">
        <v>3010758422334.6201</v>
      </c>
      <c r="D1192">
        <v>121458010</v>
      </c>
      <c r="E1192" t="s">
        <v>91</v>
      </c>
    </row>
    <row r="1193" spans="1:5" x14ac:dyDescent="0.3">
      <c r="A1193">
        <v>1990</v>
      </c>
      <c r="B1193" t="str">
        <f>_xlfn.CONCAT(otazka5_2[[#This Row],[year_previous]],otazka5_2[[#This Row],[region_in_world]])</f>
        <v>1990Southern Europe</v>
      </c>
      <c r="C1193">
        <v>3071498218607.8452</v>
      </c>
      <c r="D1193">
        <v>121685664</v>
      </c>
      <c r="E1193" t="s">
        <v>91</v>
      </c>
    </row>
    <row r="1194" spans="1:5" x14ac:dyDescent="0.3">
      <c r="A1194">
        <v>1991</v>
      </c>
      <c r="B1194" t="str">
        <f>_xlfn.CONCAT(otazka5_2[[#This Row],[year_previous]],otazka5_2[[#This Row],[region_in_world]])</f>
        <v>1991Southern Europe</v>
      </c>
      <c r="C1194">
        <v>3097421245019.7847</v>
      </c>
      <c r="D1194">
        <v>121968525</v>
      </c>
      <c r="E1194" t="s">
        <v>91</v>
      </c>
    </row>
    <row r="1195" spans="1:5" x14ac:dyDescent="0.3">
      <c r="A1195">
        <v>1992</v>
      </c>
      <c r="B1195" t="str">
        <f>_xlfn.CONCAT(otazka5_2[[#This Row],[year_previous]],otazka5_2[[#This Row],[region_in_world]])</f>
        <v>1992Southern Europe</v>
      </c>
      <c r="C1195">
        <v>3065967474215.251</v>
      </c>
      <c r="D1195">
        <v>122261766</v>
      </c>
      <c r="E1195" t="s">
        <v>91</v>
      </c>
    </row>
    <row r="1196" spans="1:5" x14ac:dyDescent="0.3">
      <c r="A1196">
        <v>1993</v>
      </c>
      <c r="B1196" t="str">
        <f>_xlfn.CONCAT(otazka5_2[[#This Row],[year_previous]],otazka5_2[[#This Row],[region_in_world]])</f>
        <v>1993Southern Europe</v>
      </c>
      <c r="C1196">
        <v>3134600454103.4619</v>
      </c>
      <c r="D1196">
        <v>126460204</v>
      </c>
      <c r="E1196" t="s">
        <v>91</v>
      </c>
    </row>
    <row r="1197" spans="1:5" x14ac:dyDescent="0.3">
      <c r="A1197">
        <v>1994</v>
      </c>
      <c r="B1197" t="str">
        <f>_xlfn.CONCAT(otazka5_2[[#This Row],[year_previous]],otazka5_2[[#This Row],[region_in_world]])</f>
        <v>1994Southern Europe</v>
      </c>
      <c r="C1197">
        <v>3295607199152.5913</v>
      </c>
      <c r="D1197">
        <v>133207955</v>
      </c>
      <c r="E1197" t="s">
        <v>91</v>
      </c>
    </row>
    <row r="1198" spans="1:5" x14ac:dyDescent="0.3">
      <c r="A1198">
        <v>1995</v>
      </c>
      <c r="B1198" t="str">
        <f>_xlfn.CONCAT(otazka5_2[[#This Row],[year_previous]],otazka5_2[[#This Row],[region_in_world]])</f>
        <v>1995Southern Europe</v>
      </c>
      <c r="C1198">
        <v>3363863218417.7197</v>
      </c>
      <c r="D1198">
        <v>133334764</v>
      </c>
      <c r="E1198" t="s">
        <v>91</v>
      </c>
    </row>
    <row r="1199" spans="1:5" x14ac:dyDescent="0.3">
      <c r="A1199">
        <v>1996</v>
      </c>
      <c r="B1199" t="str">
        <f>_xlfn.CONCAT(otazka5_2[[#This Row],[year_previous]],otazka5_2[[#This Row],[region_in_world]])</f>
        <v>1996Southern Europe</v>
      </c>
      <c r="C1199">
        <v>3459964235498.8623</v>
      </c>
      <c r="D1199">
        <v>133596484</v>
      </c>
      <c r="E1199" t="s">
        <v>91</v>
      </c>
    </row>
    <row r="1200" spans="1:5" x14ac:dyDescent="0.3">
      <c r="A1200">
        <v>1997</v>
      </c>
      <c r="B1200" t="str">
        <f>_xlfn.CONCAT(otazka5_2[[#This Row],[year_previous]],otazka5_2[[#This Row],[region_in_world]])</f>
        <v>1997Southern Europe</v>
      </c>
      <c r="C1200">
        <v>3561728516563.7432</v>
      </c>
      <c r="D1200">
        <v>133875920</v>
      </c>
      <c r="E1200" t="s">
        <v>91</v>
      </c>
    </row>
    <row r="1201" spans="1:5" x14ac:dyDescent="0.3">
      <c r="A1201">
        <v>1998</v>
      </c>
      <c r="B1201" t="str">
        <f>_xlfn.CONCAT(otazka5_2[[#This Row],[year_previous]],otazka5_2[[#This Row],[region_in_world]])</f>
        <v>1998Southern Europe</v>
      </c>
      <c r="C1201">
        <v>3659761493637.6348</v>
      </c>
      <c r="D1201">
        <v>134133971</v>
      </c>
      <c r="E1201" t="s">
        <v>91</v>
      </c>
    </row>
    <row r="1202" spans="1:5" x14ac:dyDescent="0.3">
      <c r="A1202">
        <v>1999</v>
      </c>
      <c r="B1202" t="str">
        <f>_xlfn.CONCAT(otazka5_2[[#This Row],[year_previous]],otazka5_2[[#This Row],[region_in_world]])</f>
        <v>1999Southern Europe</v>
      </c>
      <c r="C1202">
        <v>3815619227745.0283</v>
      </c>
      <c r="D1202">
        <v>134420868</v>
      </c>
      <c r="E1202" t="s">
        <v>91</v>
      </c>
    </row>
    <row r="1203" spans="1:5" x14ac:dyDescent="0.3">
      <c r="A1203">
        <v>2000</v>
      </c>
      <c r="B1203" t="str">
        <f>_xlfn.CONCAT(otazka5_2[[#This Row],[year_previous]],otazka5_2[[#This Row],[region_in_world]])</f>
        <v>2000Southern Europe</v>
      </c>
      <c r="C1203">
        <v>3919663999195.0898</v>
      </c>
      <c r="D1203">
        <v>134687789</v>
      </c>
      <c r="E1203" t="s">
        <v>91</v>
      </c>
    </row>
    <row r="1204" spans="1:5" x14ac:dyDescent="0.3">
      <c r="A1204">
        <v>2001</v>
      </c>
      <c r="B1204" t="str">
        <f>_xlfn.CONCAT(otazka5_2[[#This Row],[year_previous]],otazka5_2[[#This Row],[region_in_world]])</f>
        <v>2001Southern Europe</v>
      </c>
      <c r="C1204">
        <v>3975154042697.9785</v>
      </c>
      <c r="D1204">
        <v>135462443</v>
      </c>
      <c r="E1204" t="s">
        <v>91</v>
      </c>
    </row>
    <row r="1205" spans="1:5" x14ac:dyDescent="0.3">
      <c r="A1205">
        <v>2002</v>
      </c>
      <c r="B1205" t="str">
        <f>_xlfn.CONCAT(otazka5_2[[#This Row],[year_previous]],otazka5_2[[#This Row],[region_in_world]])</f>
        <v>2002Southern Europe</v>
      </c>
      <c r="C1205">
        <v>4034090029775.2461</v>
      </c>
      <c r="D1205">
        <v>136542415</v>
      </c>
      <c r="E1205" t="s">
        <v>91</v>
      </c>
    </row>
    <row r="1206" spans="1:5" x14ac:dyDescent="0.3">
      <c r="A1206">
        <v>2003</v>
      </c>
      <c r="B1206" t="str">
        <f>_xlfn.CONCAT(otazka5_2[[#This Row],[year_previous]],otazka5_2[[#This Row],[region_in_world]])</f>
        <v>2003Southern Europe</v>
      </c>
      <c r="C1206">
        <v>4128299738661.5967</v>
      </c>
      <c r="D1206">
        <v>137702473</v>
      </c>
      <c r="E1206" t="s">
        <v>91</v>
      </c>
    </row>
    <row r="1207" spans="1:5" x14ac:dyDescent="0.3">
      <c r="A1207">
        <v>2004</v>
      </c>
      <c r="B1207" t="str">
        <f>_xlfn.CONCAT(otazka5_2[[#This Row],[year_previous]],otazka5_2[[#This Row],[region_in_world]])</f>
        <v>2004Southern Europe</v>
      </c>
      <c r="C1207">
        <v>4203783702752.5752</v>
      </c>
      <c r="D1207">
        <v>138773030</v>
      </c>
      <c r="E1207" t="s">
        <v>91</v>
      </c>
    </row>
    <row r="1208" spans="1:5" x14ac:dyDescent="0.3">
      <c r="A1208">
        <v>2005</v>
      </c>
      <c r="B1208" t="str">
        <f>_xlfn.CONCAT(otazka5_2[[#This Row],[year_previous]],otazka5_2[[#This Row],[region_in_world]])</f>
        <v>2005Southern Europe</v>
      </c>
      <c r="C1208">
        <v>4326680395930.3345</v>
      </c>
      <c r="D1208">
        <v>139739073</v>
      </c>
      <c r="E1208" t="s">
        <v>91</v>
      </c>
    </row>
    <row r="1209" spans="1:5" x14ac:dyDescent="0.3">
      <c r="A1209">
        <v>2006</v>
      </c>
      <c r="B1209" t="str">
        <f>_xlfn.CONCAT(otazka5_2[[#This Row],[year_previous]],otazka5_2[[#This Row],[region_in_world]])</f>
        <v>2006Southern Europe</v>
      </c>
      <c r="C1209">
        <v>4435664823244.4434</v>
      </c>
      <c r="D1209">
        <v>140902579</v>
      </c>
      <c r="E1209" t="s">
        <v>91</v>
      </c>
    </row>
    <row r="1210" spans="1:5" x14ac:dyDescent="0.3">
      <c r="A1210">
        <v>2007</v>
      </c>
      <c r="B1210" t="str">
        <f>_xlfn.CONCAT(otazka5_2[[#This Row],[year_previous]],otazka5_2[[#This Row],[region_in_world]])</f>
        <v>2007Southern Europe</v>
      </c>
      <c r="C1210">
        <v>4431972985008.9619</v>
      </c>
      <c r="D1210">
        <v>142040433</v>
      </c>
      <c r="E1210" t="s">
        <v>91</v>
      </c>
    </row>
    <row r="1211" spans="1:5" x14ac:dyDescent="0.3">
      <c r="A1211">
        <v>2008</v>
      </c>
      <c r="B1211" t="str">
        <f>_xlfn.CONCAT(otazka5_2[[#This Row],[year_previous]],otazka5_2[[#This Row],[region_in_world]])</f>
        <v>2008Southern Europe</v>
      </c>
      <c r="C1211">
        <v>4228300978936.2485</v>
      </c>
      <c r="D1211">
        <v>142738682</v>
      </c>
      <c r="E1211" t="s">
        <v>91</v>
      </c>
    </row>
    <row r="1212" spans="1:5" x14ac:dyDescent="0.3">
      <c r="A1212">
        <v>2009</v>
      </c>
      <c r="B1212" t="str">
        <f>_xlfn.CONCAT(otazka5_2[[#This Row],[year_previous]],otazka5_2[[#This Row],[region_in_world]])</f>
        <v>2009Southern Europe</v>
      </c>
      <c r="C1212">
        <v>4254455808978.7754</v>
      </c>
      <c r="D1212">
        <v>143112184</v>
      </c>
      <c r="E1212" t="s">
        <v>91</v>
      </c>
    </row>
    <row r="1213" spans="1:5" x14ac:dyDescent="0.3">
      <c r="A1213">
        <v>2010</v>
      </c>
      <c r="B1213" t="str">
        <f>_xlfn.CONCAT(otazka5_2[[#This Row],[year_previous]],otazka5_2[[#This Row],[region_in_world]])</f>
        <v>2010Southern Europe</v>
      </c>
      <c r="C1213">
        <v>4224659454588.0908</v>
      </c>
      <c r="D1213">
        <v>143288593</v>
      </c>
      <c r="E1213" t="s">
        <v>91</v>
      </c>
    </row>
    <row r="1214" spans="1:5" x14ac:dyDescent="0.3">
      <c r="A1214">
        <v>2011</v>
      </c>
      <c r="B1214" t="str">
        <f>_xlfn.CONCAT(otazka5_2[[#This Row],[year_previous]],otazka5_2[[#This Row],[region_in_world]])</f>
        <v>2011Southern Europe</v>
      </c>
      <c r="C1214">
        <v>4087739420067.0576</v>
      </c>
      <c r="D1214">
        <v>143311550</v>
      </c>
      <c r="E1214" t="s">
        <v>91</v>
      </c>
    </row>
    <row r="1215" spans="1:5" x14ac:dyDescent="0.3">
      <c r="A1215">
        <v>2012</v>
      </c>
      <c r="B1215" t="str">
        <f>_xlfn.CONCAT(otazka5_2[[#This Row],[year_previous]],otazka5_2[[#This Row],[region_in_world]])</f>
        <v>2012Southern Europe</v>
      </c>
      <c r="C1215">
        <v>4021243264918.8823</v>
      </c>
      <c r="D1215">
        <v>143645187</v>
      </c>
      <c r="E1215" t="s">
        <v>91</v>
      </c>
    </row>
    <row r="1216" spans="1:5" x14ac:dyDescent="0.3">
      <c r="A1216">
        <v>2013</v>
      </c>
      <c r="B1216" t="str">
        <f>_xlfn.CONCAT(otazka5_2[[#This Row],[year_previous]],otazka5_2[[#This Row],[region_in_world]])</f>
        <v>2013Southern Europe</v>
      </c>
      <c r="C1216">
        <v>4045979064793.8359</v>
      </c>
      <c r="D1216">
        <v>143859568</v>
      </c>
      <c r="E1216" t="s">
        <v>91</v>
      </c>
    </row>
    <row r="1217" spans="1:5" x14ac:dyDescent="0.3">
      <c r="A1217">
        <v>2014</v>
      </c>
      <c r="B1217" t="str">
        <f>_xlfn.CONCAT(otazka5_2[[#This Row],[year_previous]],otazka5_2[[#This Row],[region_in_world]])</f>
        <v>2014Southern Europe</v>
      </c>
      <c r="C1217">
        <v>4122212603512.9771</v>
      </c>
      <c r="D1217">
        <v>143567224</v>
      </c>
      <c r="E1217" t="s">
        <v>91</v>
      </c>
    </row>
    <row r="1218" spans="1:5" x14ac:dyDescent="0.3">
      <c r="A1218">
        <v>2015</v>
      </c>
      <c r="B1218" t="str">
        <f>_xlfn.CONCAT(otazka5_2[[#This Row],[year_previous]],otazka5_2[[#This Row],[region_in_world]])</f>
        <v>2015Southern Europe</v>
      </c>
      <c r="C1218">
        <v>4200993402651.8262</v>
      </c>
      <c r="D1218">
        <v>143361638</v>
      </c>
      <c r="E1218" t="s">
        <v>91</v>
      </c>
    </row>
    <row r="1219" spans="1:5" x14ac:dyDescent="0.3">
      <c r="A1219">
        <v>2016</v>
      </c>
      <c r="B1219" t="str">
        <f>_xlfn.CONCAT(otazka5_2[[#This Row],[year_previous]],otazka5_2[[#This Row],[region_in_world]])</f>
        <v>2016Southern Europe</v>
      </c>
      <c r="C1219">
        <v>4297422130255.1416</v>
      </c>
      <c r="D1219">
        <v>143261497</v>
      </c>
      <c r="E1219" t="s">
        <v>91</v>
      </c>
    </row>
    <row r="1220" spans="1:5" x14ac:dyDescent="0.3">
      <c r="A1220">
        <v>2017</v>
      </c>
      <c r="B1220" t="str">
        <f>_xlfn.CONCAT(otazka5_2[[#This Row],[year_previous]],otazka5_2[[#This Row],[region_in_world]])</f>
        <v>2017Southern Europe</v>
      </c>
      <c r="C1220">
        <v>4371230782874.9277</v>
      </c>
      <c r="D1220">
        <v>143266639</v>
      </c>
      <c r="E1220" t="s">
        <v>91</v>
      </c>
    </row>
    <row r="1221" spans="1:5" x14ac:dyDescent="0.3">
      <c r="A1221">
        <v>2018</v>
      </c>
      <c r="B1221" t="str">
        <f>_xlfn.CONCAT(otazka5_2[[#This Row],[year_previous]],otazka5_2[[#This Row],[region_in_world]])</f>
        <v>2018Southern Europe</v>
      </c>
      <c r="C1221">
        <v>4424035090287.1582</v>
      </c>
      <c r="D1221">
        <v>142877804</v>
      </c>
      <c r="E1221" t="s">
        <v>91</v>
      </c>
    </row>
    <row r="1222" spans="1:5" x14ac:dyDescent="0.3">
      <c r="A1222">
        <v>2019</v>
      </c>
      <c r="B1222" t="str">
        <f>_xlfn.CONCAT(otazka5_2[[#This Row],[year_previous]],otazka5_2[[#This Row],[region_in_world]])</f>
        <v>2019Southern Europe</v>
      </c>
      <c r="C1222">
        <v>4008632037610.5127</v>
      </c>
      <c r="D1222">
        <v>142878517</v>
      </c>
      <c r="E1222" t="s">
        <v>91</v>
      </c>
    </row>
    <row r="1223" spans="1:5" x14ac:dyDescent="0.3">
      <c r="A1223">
        <v>1959</v>
      </c>
      <c r="B1223" t="str">
        <f>_xlfn.CONCAT(otazka5_2[[#This Row],[year_previous]],otazka5_2[[#This Row],[region_in_world]])</f>
        <v>1959Western Africa</v>
      </c>
      <c r="C1223">
        <v>84249645240.342865</v>
      </c>
      <c r="D1223">
        <v>73031831</v>
      </c>
      <c r="E1223" t="s">
        <v>92</v>
      </c>
    </row>
    <row r="1224" spans="1:5" x14ac:dyDescent="0.3">
      <c r="A1224">
        <v>1960</v>
      </c>
      <c r="B1224" t="str">
        <f>_xlfn.CONCAT(otazka5_2[[#This Row],[year_previous]],otazka5_2[[#This Row],[region_in_world]])</f>
        <v>1960Western Africa</v>
      </c>
      <c r="C1224">
        <v>86693880940.466537</v>
      </c>
      <c r="D1224">
        <v>75510934</v>
      </c>
      <c r="E1224" t="s">
        <v>92</v>
      </c>
    </row>
    <row r="1225" spans="1:5" x14ac:dyDescent="0.3">
      <c r="A1225">
        <v>1961</v>
      </c>
      <c r="B1225" t="str">
        <f>_xlfn.CONCAT(otazka5_2[[#This Row],[year_previous]],otazka5_2[[#This Row],[region_in_world]])</f>
        <v>1961Western Africa</v>
      </c>
      <c r="C1225">
        <v>89964340109.937805</v>
      </c>
      <c r="D1225">
        <v>77214006</v>
      </c>
      <c r="E1225" t="s">
        <v>92</v>
      </c>
    </row>
    <row r="1226" spans="1:5" x14ac:dyDescent="0.3">
      <c r="A1226">
        <v>1962</v>
      </c>
      <c r="B1226" t="str">
        <f>_xlfn.CONCAT(otazka5_2[[#This Row],[year_previous]],otazka5_2[[#This Row],[region_in_world]])</f>
        <v>1962Western Africa</v>
      </c>
      <c r="C1226">
        <v>96959005658.739227</v>
      </c>
      <c r="D1226">
        <v>78985364</v>
      </c>
      <c r="E1226" t="s">
        <v>92</v>
      </c>
    </row>
    <row r="1227" spans="1:5" x14ac:dyDescent="0.3">
      <c r="A1227">
        <v>1963</v>
      </c>
      <c r="B1227" t="str">
        <f>_xlfn.CONCAT(otazka5_2[[#This Row],[year_previous]],otazka5_2[[#This Row],[region_in_world]])</f>
        <v>1963Western Africa</v>
      </c>
      <c r="C1227">
        <v>102366351801.59315</v>
      </c>
      <c r="D1227">
        <v>80816076</v>
      </c>
      <c r="E1227" t="s">
        <v>92</v>
      </c>
    </row>
    <row r="1228" spans="1:5" x14ac:dyDescent="0.3">
      <c r="A1228">
        <v>1964</v>
      </c>
      <c r="B1228" t="str">
        <f>_xlfn.CONCAT(otazka5_2[[#This Row],[year_previous]],otazka5_2[[#This Row],[region_in_world]])</f>
        <v>1964Western Africa</v>
      </c>
      <c r="C1228">
        <v>106750487999.27655</v>
      </c>
      <c r="D1228">
        <v>82701222</v>
      </c>
      <c r="E1228" t="s">
        <v>92</v>
      </c>
    </row>
    <row r="1229" spans="1:5" x14ac:dyDescent="0.3">
      <c r="A1229">
        <v>1965</v>
      </c>
      <c r="B1229" t="str">
        <f>_xlfn.CONCAT(otazka5_2[[#This Row],[year_previous]],otazka5_2[[#This Row],[region_in_world]])</f>
        <v>1965Western Africa</v>
      </c>
      <c r="C1229">
        <v>104473438246.87915</v>
      </c>
      <c r="D1229">
        <v>85056150</v>
      </c>
      <c r="E1229" t="s">
        <v>92</v>
      </c>
    </row>
    <row r="1230" spans="1:5" x14ac:dyDescent="0.3">
      <c r="A1230">
        <v>1966</v>
      </c>
      <c r="B1230" t="str">
        <f>_xlfn.CONCAT(otazka5_2[[#This Row],[year_previous]],otazka5_2[[#This Row],[region_in_world]])</f>
        <v>1966Western Africa</v>
      </c>
      <c r="C1230">
        <v>95662241104.314682</v>
      </c>
      <c r="D1230">
        <v>92774178</v>
      </c>
      <c r="E1230" t="s">
        <v>92</v>
      </c>
    </row>
    <row r="1231" spans="1:5" x14ac:dyDescent="0.3">
      <c r="A1231">
        <v>1967</v>
      </c>
      <c r="B1231" t="str">
        <f>_xlfn.CONCAT(otazka5_2[[#This Row],[year_previous]],otazka5_2[[#This Row],[region_in_world]])</f>
        <v>1967Western Africa</v>
      </c>
      <c r="C1231">
        <v>96645121751.071503</v>
      </c>
      <c r="D1231">
        <v>94933568</v>
      </c>
      <c r="E1231" t="s">
        <v>92</v>
      </c>
    </row>
    <row r="1232" spans="1:5" x14ac:dyDescent="0.3">
      <c r="A1232">
        <v>1968</v>
      </c>
      <c r="B1232" t="str">
        <f>_xlfn.CONCAT(otazka5_2[[#This Row],[year_previous]],otazka5_2[[#This Row],[region_in_world]])</f>
        <v>1968Western Africa</v>
      </c>
      <c r="C1232">
        <v>112485174970.3744</v>
      </c>
      <c r="D1232">
        <v>97186241</v>
      </c>
      <c r="E1232" t="s">
        <v>92</v>
      </c>
    </row>
    <row r="1233" spans="1:5" x14ac:dyDescent="0.3">
      <c r="A1233">
        <v>1969</v>
      </c>
      <c r="B1233" t="str">
        <f>_xlfn.CONCAT(otazka5_2[[#This Row],[year_previous]],otazka5_2[[#This Row],[region_in_world]])</f>
        <v>1969Western Africa</v>
      </c>
      <c r="C1233">
        <v>134629284864.81334</v>
      </c>
      <c r="D1233">
        <v>100250359</v>
      </c>
      <c r="E1233" t="s">
        <v>92</v>
      </c>
    </row>
    <row r="1234" spans="1:5" x14ac:dyDescent="0.3">
      <c r="A1234">
        <v>1970</v>
      </c>
      <c r="B1234" t="str">
        <f>_xlfn.CONCAT(otazka5_2[[#This Row],[year_previous]],otazka5_2[[#This Row],[region_in_world]])</f>
        <v>1970Western Africa</v>
      </c>
      <c r="C1234">
        <v>149858291218.25146</v>
      </c>
      <c r="D1234">
        <v>102731481</v>
      </c>
      <c r="E1234" t="s">
        <v>92</v>
      </c>
    </row>
    <row r="1235" spans="1:5" x14ac:dyDescent="0.3">
      <c r="A1235">
        <v>1971</v>
      </c>
      <c r="B1235" t="str">
        <f>_xlfn.CONCAT(otazka5_2[[#This Row],[year_previous]],otazka5_2[[#This Row],[region_in_world]])</f>
        <v>1971Western Africa</v>
      </c>
      <c r="C1235">
        <v>154269741479.57361</v>
      </c>
      <c r="D1235">
        <v>105323618</v>
      </c>
      <c r="E1235" t="s">
        <v>92</v>
      </c>
    </row>
    <row r="1236" spans="1:5" x14ac:dyDescent="0.3">
      <c r="A1236">
        <v>1972</v>
      </c>
      <c r="B1236" t="str">
        <f>_xlfn.CONCAT(otazka5_2[[#This Row],[year_previous]],otazka5_2[[#This Row],[region_in_world]])</f>
        <v>1972Western Africa</v>
      </c>
      <c r="C1236">
        <v>160392430623.4249</v>
      </c>
      <c r="D1236">
        <v>108037375</v>
      </c>
      <c r="E1236" t="s">
        <v>92</v>
      </c>
    </row>
    <row r="1237" spans="1:5" x14ac:dyDescent="0.3">
      <c r="A1237">
        <v>1973</v>
      </c>
      <c r="B1237" t="str">
        <f>_xlfn.CONCAT(otazka5_2[[#This Row],[year_previous]],otazka5_2[[#This Row],[region_in_world]])</f>
        <v>1973Western Africa</v>
      </c>
      <c r="C1237">
        <v>175854219579.02094</v>
      </c>
      <c r="D1237">
        <v>110884847</v>
      </c>
      <c r="E1237" t="s">
        <v>92</v>
      </c>
    </row>
    <row r="1238" spans="1:5" x14ac:dyDescent="0.3">
      <c r="A1238">
        <v>1974</v>
      </c>
      <c r="B1238" t="str">
        <f>_xlfn.CONCAT(otazka5_2[[#This Row],[year_previous]],otazka5_2[[#This Row],[region_in_world]])</f>
        <v>1974Western Africa</v>
      </c>
      <c r="C1238">
        <v>169236279552.31079</v>
      </c>
      <c r="D1238">
        <v>113873606</v>
      </c>
      <c r="E1238" t="s">
        <v>92</v>
      </c>
    </row>
    <row r="1239" spans="1:5" x14ac:dyDescent="0.3">
      <c r="A1239">
        <v>1975</v>
      </c>
      <c r="B1239" t="str">
        <f>_xlfn.CONCAT(otazka5_2[[#This Row],[year_previous]],otazka5_2[[#This Row],[region_in_world]])</f>
        <v>1975Western Africa</v>
      </c>
      <c r="C1239">
        <v>183169271475.08664</v>
      </c>
      <c r="D1239">
        <v>117010480</v>
      </c>
      <c r="E1239" t="s">
        <v>92</v>
      </c>
    </row>
    <row r="1240" spans="1:5" x14ac:dyDescent="0.3">
      <c r="A1240">
        <v>1976</v>
      </c>
      <c r="B1240" t="str">
        <f>_xlfn.CONCAT(otazka5_2[[#This Row],[year_previous]],otazka5_2[[#This Row],[region_in_world]])</f>
        <v>1976Western Africa</v>
      </c>
      <c r="C1240">
        <v>193089272596.91934</v>
      </c>
      <c r="D1240">
        <v>120290975</v>
      </c>
      <c r="E1240" t="s">
        <v>92</v>
      </c>
    </row>
    <row r="1241" spans="1:5" x14ac:dyDescent="0.3">
      <c r="A1241">
        <v>1977</v>
      </c>
      <c r="B1241" t="str">
        <f>_xlfn.CONCAT(otazka5_2[[#This Row],[year_previous]],otazka5_2[[#This Row],[region_in_world]])</f>
        <v>1977Western Africa</v>
      </c>
      <c r="C1241">
        <v>187989621664.08804</v>
      </c>
      <c r="D1241">
        <v>123696471</v>
      </c>
      <c r="E1241" t="s">
        <v>92</v>
      </c>
    </row>
    <row r="1242" spans="1:5" x14ac:dyDescent="0.3">
      <c r="A1242">
        <v>1978</v>
      </c>
      <c r="B1242" t="str">
        <f>_xlfn.CONCAT(otazka5_2[[#This Row],[year_previous]],otazka5_2[[#This Row],[region_in_world]])</f>
        <v>1978Western Africa</v>
      </c>
      <c r="C1242">
        <v>198677337372.4277</v>
      </c>
      <c r="D1242">
        <v>127200671</v>
      </c>
      <c r="E1242" t="s">
        <v>92</v>
      </c>
    </row>
    <row r="1243" spans="1:5" x14ac:dyDescent="0.3">
      <c r="A1243">
        <v>1979</v>
      </c>
      <c r="B1243" t="str">
        <f>_xlfn.CONCAT(otazka5_2[[#This Row],[year_previous]],otazka5_2[[#This Row],[region_in_world]])</f>
        <v>1979Western Africa</v>
      </c>
      <c r="C1243">
        <v>203347968409.59561</v>
      </c>
      <c r="D1243">
        <v>130784592</v>
      </c>
      <c r="E1243" t="s">
        <v>92</v>
      </c>
    </row>
    <row r="1244" spans="1:5" x14ac:dyDescent="0.3">
      <c r="A1244">
        <v>1980</v>
      </c>
      <c r="B1244" t="str">
        <f>_xlfn.CONCAT(otazka5_2[[#This Row],[year_previous]],otazka5_2[[#This Row],[region_in_world]])</f>
        <v>1980Western Africa</v>
      </c>
      <c r="C1244">
        <v>184778609153.37576</v>
      </c>
      <c r="D1244">
        <v>134440956</v>
      </c>
      <c r="E1244" t="s">
        <v>92</v>
      </c>
    </row>
    <row r="1245" spans="1:5" x14ac:dyDescent="0.3">
      <c r="A1245">
        <v>1981</v>
      </c>
      <c r="B1245" t="str">
        <f>_xlfn.CONCAT(otazka5_2[[#This Row],[year_previous]],otazka5_2[[#This Row],[region_in_world]])</f>
        <v>1981Western Africa</v>
      </c>
      <c r="C1245">
        <v>175947327142.56647</v>
      </c>
      <c r="D1245">
        <v>138175218</v>
      </c>
      <c r="E1245" t="s">
        <v>92</v>
      </c>
    </row>
    <row r="1246" spans="1:5" x14ac:dyDescent="0.3">
      <c r="A1246">
        <v>1982</v>
      </c>
      <c r="B1246" t="str">
        <f>_xlfn.CONCAT(otazka5_2[[#This Row],[year_previous]],otazka5_2[[#This Row],[region_in_world]])</f>
        <v>1982Western Africa</v>
      </c>
      <c r="C1246">
        <v>160913412001.85114</v>
      </c>
      <c r="D1246">
        <v>141996669</v>
      </c>
      <c r="E1246" t="s">
        <v>92</v>
      </c>
    </row>
    <row r="1247" spans="1:5" x14ac:dyDescent="0.3">
      <c r="A1247">
        <v>1983</v>
      </c>
      <c r="B1247" t="str">
        <f>_xlfn.CONCAT(otazka5_2[[#This Row],[year_previous]],otazka5_2[[#This Row],[region_in_world]])</f>
        <v>1983Western Africa</v>
      </c>
      <c r="C1247">
        <v>159908316371.43607</v>
      </c>
      <c r="D1247">
        <v>145920218</v>
      </c>
      <c r="E1247" t="s">
        <v>92</v>
      </c>
    </row>
    <row r="1248" spans="1:5" x14ac:dyDescent="0.3">
      <c r="A1248">
        <v>1984</v>
      </c>
      <c r="B1248" t="str">
        <f>_xlfn.CONCAT(otazka5_2[[#This Row],[year_previous]],otazka5_2[[#This Row],[region_in_world]])</f>
        <v>1984Western Africa</v>
      </c>
      <c r="C1248">
        <v>169165643087.36972</v>
      </c>
      <c r="D1248">
        <v>149956506</v>
      </c>
      <c r="E1248" t="s">
        <v>92</v>
      </c>
    </row>
    <row r="1249" spans="1:5" x14ac:dyDescent="0.3">
      <c r="A1249">
        <v>1985</v>
      </c>
      <c r="B1249" t="str">
        <f>_xlfn.CONCAT(otazka5_2[[#This Row],[year_previous]],otazka5_2[[#This Row],[region_in_world]])</f>
        <v>1985Western Africa</v>
      </c>
      <c r="C1249">
        <v>174284108298.9613</v>
      </c>
      <c r="D1249">
        <v>159738603</v>
      </c>
      <c r="E1249" t="s">
        <v>92</v>
      </c>
    </row>
    <row r="1250" spans="1:5" x14ac:dyDescent="0.3">
      <c r="A1250">
        <v>1986</v>
      </c>
      <c r="B1250" t="str">
        <f>_xlfn.CONCAT(otazka5_2[[#This Row],[year_previous]],otazka5_2[[#This Row],[region_in_world]])</f>
        <v>1986Western Africa</v>
      </c>
      <c r="C1250">
        <v>179082037759.12033</v>
      </c>
      <c r="D1250">
        <v>164175213</v>
      </c>
      <c r="E1250" t="s">
        <v>92</v>
      </c>
    </row>
    <row r="1251" spans="1:5" x14ac:dyDescent="0.3">
      <c r="A1251">
        <v>1987</v>
      </c>
      <c r="B1251" t="str">
        <f>_xlfn.CONCAT(otazka5_2[[#This Row],[year_previous]],otazka5_2[[#This Row],[region_in_world]])</f>
        <v>1987Western Africa</v>
      </c>
      <c r="C1251">
        <v>189562349219.51685</v>
      </c>
      <c r="D1251">
        <v>168726302</v>
      </c>
      <c r="E1251" t="s">
        <v>92</v>
      </c>
    </row>
    <row r="1252" spans="1:5" x14ac:dyDescent="0.3">
      <c r="A1252">
        <v>1988</v>
      </c>
      <c r="B1252" t="str">
        <f>_xlfn.CONCAT(otazka5_2[[#This Row],[year_previous]],otazka5_2[[#This Row],[region_in_world]])</f>
        <v>1988Western Africa</v>
      </c>
      <c r="C1252">
        <v>194003285872.05649</v>
      </c>
      <c r="D1252">
        <v>173376207</v>
      </c>
      <c r="E1252" t="s">
        <v>92</v>
      </c>
    </row>
    <row r="1253" spans="1:5" x14ac:dyDescent="0.3">
      <c r="A1253">
        <v>1989</v>
      </c>
      <c r="B1253" t="str">
        <f>_xlfn.CONCAT(otazka5_2[[#This Row],[year_previous]],otazka5_2[[#This Row],[region_in_world]])</f>
        <v>1989Western Africa</v>
      </c>
      <c r="C1253">
        <v>209612021501.13748</v>
      </c>
      <c r="D1253">
        <v>178114498</v>
      </c>
      <c r="E1253" t="s">
        <v>92</v>
      </c>
    </row>
    <row r="1254" spans="1:5" x14ac:dyDescent="0.3">
      <c r="A1254">
        <v>1990</v>
      </c>
      <c r="B1254" t="str">
        <f>_xlfn.CONCAT(otazka5_2[[#This Row],[year_previous]],otazka5_2[[#This Row],[region_in_world]])</f>
        <v>1990Western Africa</v>
      </c>
      <c r="C1254">
        <v>212168271482.47354</v>
      </c>
      <c r="D1254">
        <v>182941452</v>
      </c>
      <c r="E1254" t="s">
        <v>92</v>
      </c>
    </row>
    <row r="1255" spans="1:5" x14ac:dyDescent="0.3">
      <c r="A1255">
        <v>1991</v>
      </c>
      <c r="B1255" t="str">
        <f>_xlfn.CONCAT(otazka5_2[[#This Row],[year_previous]],otazka5_2[[#This Row],[region_in_world]])</f>
        <v>1991Western Africa</v>
      </c>
      <c r="C1255">
        <v>219248255492.0882</v>
      </c>
      <c r="D1255">
        <v>187863728</v>
      </c>
      <c r="E1255" t="s">
        <v>92</v>
      </c>
    </row>
    <row r="1256" spans="1:5" x14ac:dyDescent="0.3">
      <c r="A1256">
        <v>1992</v>
      </c>
      <c r="B1256" t="str">
        <f>_xlfn.CONCAT(otazka5_2[[#This Row],[year_previous]],otazka5_2[[#This Row],[region_in_world]])</f>
        <v>1992Western Africa</v>
      </c>
      <c r="C1256">
        <v>217567379681.34604</v>
      </c>
      <c r="D1256">
        <v>192885598</v>
      </c>
      <c r="E1256" t="s">
        <v>92</v>
      </c>
    </row>
    <row r="1257" spans="1:5" x14ac:dyDescent="0.3">
      <c r="A1257">
        <v>1993</v>
      </c>
      <c r="B1257" t="str">
        <f>_xlfn.CONCAT(otazka5_2[[#This Row],[year_previous]],otazka5_2[[#This Row],[region_in_world]])</f>
        <v>1993Western Africa</v>
      </c>
      <c r="C1257">
        <v>216187277221.02582</v>
      </c>
      <c r="D1257">
        <v>198013488</v>
      </c>
      <c r="E1257" t="s">
        <v>92</v>
      </c>
    </row>
    <row r="1258" spans="1:5" x14ac:dyDescent="0.3">
      <c r="A1258">
        <v>1994</v>
      </c>
      <c r="B1258" t="str">
        <f>_xlfn.CONCAT(otazka5_2[[#This Row],[year_previous]],otazka5_2[[#This Row],[region_in_world]])</f>
        <v>1994Western Africa</v>
      </c>
      <c r="C1258">
        <v>219689733337.62009</v>
      </c>
      <c r="D1258">
        <v>203254626</v>
      </c>
      <c r="E1258" t="s">
        <v>92</v>
      </c>
    </row>
    <row r="1259" spans="1:5" x14ac:dyDescent="0.3">
      <c r="A1259">
        <v>1995</v>
      </c>
      <c r="B1259" t="str">
        <f>_xlfn.CONCAT(otazka5_2[[#This Row],[year_previous]],otazka5_2[[#This Row],[region_in_world]])</f>
        <v>1995Western Africa</v>
      </c>
      <c r="C1259">
        <v>229858966084.16809</v>
      </c>
      <c r="D1259">
        <v>208613542</v>
      </c>
      <c r="E1259" t="s">
        <v>92</v>
      </c>
    </row>
    <row r="1260" spans="1:5" x14ac:dyDescent="0.3">
      <c r="A1260">
        <v>1996</v>
      </c>
      <c r="B1260" t="str">
        <f>_xlfn.CONCAT(otazka5_2[[#This Row],[year_previous]],otazka5_2[[#This Row],[region_in_world]])</f>
        <v>1996Western Africa</v>
      </c>
      <c r="C1260">
        <v>237343252305.08182</v>
      </c>
      <c r="D1260">
        <v>214097848</v>
      </c>
      <c r="E1260" t="s">
        <v>92</v>
      </c>
    </row>
    <row r="1261" spans="1:5" x14ac:dyDescent="0.3">
      <c r="A1261">
        <v>1997</v>
      </c>
      <c r="B1261" t="str">
        <f>_xlfn.CONCAT(otazka5_2[[#This Row],[year_previous]],otazka5_2[[#This Row],[region_in_world]])</f>
        <v>1997Western Africa</v>
      </c>
      <c r="C1261">
        <v>245202386962.25177</v>
      </c>
      <c r="D1261">
        <v>219722807</v>
      </c>
      <c r="E1261" t="s">
        <v>92</v>
      </c>
    </row>
    <row r="1262" spans="1:5" x14ac:dyDescent="0.3">
      <c r="A1262">
        <v>1998</v>
      </c>
      <c r="B1262" t="str">
        <f>_xlfn.CONCAT(otazka5_2[[#This Row],[year_previous]],otazka5_2[[#This Row],[region_in_world]])</f>
        <v>1998Western Africa</v>
      </c>
      <c r="C1262">
        <v>249347371145.20047</v>
      </c>
      <c r="D1262">
        <v>225506780</v>
      </c>
      <c r="E1262" t="s">
        <v>92</v>
      </c>
    </row>
    <row r="1263" spans="1:5" x14ac:dyDescent="0.3">
      <c r="A1263">
        <v>1999</v>
      </c>
      <c r="B1263" t="str">
        <f>_xlfn.CONCAT(otazka5_2[[#This Row],[year_previous]],otazka5_2[[#This Row],[region_in_world]])</f>
        <v>1999Western Africa</v>
      </c>
      <c r="C1263">
        <v>260277075413.24442</v>
      </c>
      <c r="D1263">
        <v>234314388</v>
      </c>
      <c r="E1263" t="s">
        <v>92</v>
      </c>
    </row>
    <row r="1264" spans="1:5" x14ac:dyDescent="0.3">
      <c r="A1264">
        <v>2000</v>
      </c>
      <c r="B1264" t="str">
        <f>_xlfn.CONCAT(otazka5_2[[#This Row],[year_previous]],otazka5_2[[#This Row],[region_in_world]])</f>
        <v>2000Western Africa</v>
      </c>
      <c r="C1264">
        <v>273726438231.24918</v>
      </c>
      <c r="D1264">
        <v>240561618</v>
      </c>
      <c r="E1264" t="s">
        <v>92</v>
      </c>
    </row>
    <row r="1265" spans="1:5" x14ac:dyDescent="0.3">
      <c r="A1265">
        <v>2001</v>
      </c>
      <c r="B1265" t="str">
        <f>_xlfn.CONCAT(otazka5_2[[#This Row],[year_previous]],otazka5_2[[#This Row],[region_in_world]])</f>
        <v>2001Western Africa</v>
      </c>
      <c r="C1265">
        <v>303402393226.29285</v>
      </c>
      <c r="D1265">
        <v>246963491</v>
      </c>
      <c r="E1265" t="s">
        <v>92</v>
      </c>
    </row>
    <row r="1266" spans="1:5" x14ac:dyDescent="0.3">
      <c r="A1266">
        <v>2002</v>
      </c>
      <c r="B1266" t="str">
        <f>_xlfn.CONCAT(otazka5_2[[#This Row],[year_previous]],otazka5_2[[#This Row],[region_in_world]])</f>
        <v>2002Western Africa</v>
      </c>
      <c r="C1266">
        <v>321644025892.32288</v>
      </c>
      <c r="D1266">
        <v>253550107</v>
      </c>
      <c r="E1266" t="s">
        <v>92</v>
      </c>
    </row>
    <row r="1267" spans="1:5" x14ac:dyDescent="0.3">
      <c r="A1267">
        <v>2003</v>
      </c>
      <c r="B1267" t="str">
        <f>_xlfn.CONCAT(otazka5_2[[#This Row],[year_previous]],otazka5_2[[#This Row],[region_in_world]])</f>
        <v>2003Western Africa</v>
      </c>
      <c r="C1267">
        <v>345426680405.58008</v>
      </c>
      <c r="D1267">
        <v>260361308</v>
      </c>
      <c r="E1267" t="s">
        <v>92</v>
      </c>
    </row>
    <row r="1268" spans="1:5" x14ac:dyDescent="0.3">
      <c r="A1268">
        <v>2004</v>
      </c>
      <c r="B1268" t="str">
        <f>_xlfn.CONCAT(otazka5_2[[#This Row],[year_previous]],otazka5_2[[#This Row],[region_in_world]])</f>
        <v>2004Western Africa</v>
      </c>
      <c r="C1268">
        <v>365456128475.11023</v>
      </c>
      <c r="D1268">
        <v>267426284</v>
      </c>
      <c r="E1268" t="s">
        <v>92</v>
      </c>
    </row>
    <row r="1269" spans="1:5" x14ac:dyDescent="0.3">
      <c r="A1269">
        <v>2005</v>
      </c>
      <c r="B1269" t="str">
        <f>_xlfn.CONCAT(otazka5_2[[#This Row],[year_previous]],otazka5_2[[#This Row],[region_in_world]])</f>
        <v>2005Western Africa</v>
      </c>
      <c r="C1269">
        <v>385946787670.08502</v>
      </c>
      <c r="D1269">
        <v>274757648</v>
      </c>
      <c r="E1269" t="s">
        <v>92</v>
      </c>
    </row>
    <row r="1270" spans="1:5" x14ac:dyDescent="0.3">
      <c r="A1270">
        <v>2006</v>
      </c>
      <c r="B1270" t="str">
        <f>_xlfn.CONCAT(otazka5_2[[#This Row],[year_previous]],otazka5_2[[#This Row],[region_in_world]])</f>
        <v>2006Western Africa</v>
      </c>
      <c r="C1270">
        <v>407753373045.08441</v>
      </c>
      <c r="D1270">
        <v>282349897</v>
      </c>
      <c r="E1270" t="s">
        <v>92</v>
      </c>
    </row>
    <row r="1271" spans="1:5" x14ac:dyDescent="0.3">
      <c r="A1271">
        <v>2007</v>
      </c>
      <c r="B1271" t="str">
        <f>_xlfn.CONCAT(otazka5_2[[#This Row],[year_previous]],otazka5_2[[#This Row],[region_in_world]])</f>
        <v>2007Western Africa</v>
      </c>
      <c r="C1271">
        <v>433475965151.36218</v>
      </c>
      <c r="D1271">
        <v>290190989</v>
      </c>
      <c r="E1271" t="s">
        <v>92</v>
      </c>
    </row>
    <row r="1272" spans="1:5" x14ac:dyDescent="0.3">
      <c r="A1272">
        <v>2008</v>
      </c>
      <c r="B1272" t="str">
        <f>_xlfn.CONCAT(otazka5_2[[#This Row],[year_previous]],otazka5_2[[#This Row],[region_in_world]])</f>
        <v>2008Western Africa</v>
      </c>
      <c r="C1272">
        <v>462410308073.56879</v>
      </c>
      <c r="D1272">
        <v>298260269</v>
      </c>
      <c r="E1272" t="s">
        <v>92</v>
      </c>
    </row>
    <row r="1273" spans="1:5" x14ac:dyDescent="0.3">
      <c r="A1273">
        <v>2009</v>
      </c>
      <c r="B1273" t="str">
        <f>_xlfn.CONCAT(otazka5_2[[#This Row],[year_previous]],otazka5_2[[#This Row],[region_in_world]])</f>
        <v>2009Western Africa</v>
      </c>
      <c r="C1273">
        <v>495750322773.15747</v>
      </c>
      <c r="D1273">
        <v>306542583</v>
      </c>
      <c r="E1273" t="s">
        <v>92</v>
      </c>
    </row>
    <row r="1274" spans="1:5" x14ac:dyDescent="0.3">
      <c r="A1274">
        <v>2010</v>
      </c>
      <c r="B1274" t="str">
        <f>_xlfn.CONCAT(otazka5_2[[#This Row],[year_previous]],otazka5_2[[#This Row],[region_in_world]])</f>
        <v>2010Western Africa</v>
      </c>
      <c r="C1274">
        <v>521170725477.33691</v>
      </c>
      <c r="D1274">
        <v>315034232</v>
      </c>
      <c r="E1274" t="s">
        <v>92</v>
      </c>
    </row>
    <row r="1275" spans="1:5" x14ac:dyDescent="0.3">
      <c r="A1275">
        <v>2011</v>
      </c>
      <c r="B1275" t="str">
        <f>_xlfn.CONCAT(otazka5_2[[#This Row],[year_previous]],otazka5_2[[#This Row],[region_in_world]])</f>
        <v>2011Western Africa</v>
      </c>
      <c r="C1275">
        <v>547388126852.86957</v>
      </c>
      <c r="D1275">
        <v>323740285</v>
      </c>
      <c r="E1275" t="s">
        <v>92</v>
      </c>
    </row>
    <row r="1276" spans="1:5" x14ac:dyDescent="0.3">
      <c r="A1276">
        <v>2012</v>
      </c>
      <c r="B1276" t="str">
        <f>_xlfn.CONCAT(otazka5_2[[#This Row],[year_previous]],otazka5_2[[#This Row],[region_in_world]])</f>
        <v>2012Western Africa</v>
      </c>
      <c r="C1276">
        <v>583396402582.61938</v>
      </c>
      <c r="D1276">
        <v>332664239</v>
      </c>
      <c r="E1276" t="s">
        <v>92</v>
      </c>
    </row>
    <row r="1277" spans="1:5" x14ac:dyDescent="0.3">
      <c r="A1277">
        <v>2013</v>
      </c>
      <c r="B1277" t="str">
        <f>_xlfn.CONCAT(otazka5_2[[#This Row],[year_previous]],otazka5_2[[#This Row],[region_in_world]])</f>
        <v>2013Western Africa</v>
      </c>
      <c r="C1277">
        <v>618568973947.04053</v>
      </c>
      <c r="D1277">
        <v>341812078</v>
      </c>
      <c r="E1277" t="s">
        <v>92</v>
      </c>
    </row>
    <row r="1278" spans="1:5" x14ac:dyDescent="0.3">
      <c r="A1278">
        <v>2014</v>
      </c>
      <c r="B1278" t="str">
        <f>_xlfn.CONCAT(otazka5_2[[#This Row],[year_previous]],otazka5_2[[#This Row],[region_in_world]])</f>
        <v>2014Western Africa</v>
      </c>
      <c r="C1278">
        <v>637488418428.28113</v>
      </c>
      <c r="D1278">
        <v>351187035</v>
      </c>
      <c r="E1278" t="s">
        <v>92</v>
      </c>
    </row>
    <row r="1279" spans="1:5" x14ac:dyDescent="0.3">
      <c r="A1279">
        <v>2015</v>
      </c>
      <c r="B1279" t="str">
        <f>_xlfn.CONCAT(otazka5_2[[#This Row],[year_previous]],otazka5_2[[#This Row],[region_in_world]])</f>
        <v>2015Western Africa</v>
      </c>
      <c r="C1279">
        <v>639276917244.79895</v>
      </c>
      <c r="D1279">
        <v>360790210</v>
      </c>
      <c r="E1279" t="s">
        <v>92</v>
      </c>
    </row>
    <row r="1280" spans="1:5" x14ac:dyDescent="0.3">
      <c r="A1280">
        <v>2016</v>
      </c>
      <c r="B1280" t="str">
        <f>_xlfn.CONCAT(otazka5_2[[#This Row],[year_previous]],otazka5_2[[#This Row],[region_in_world]])</f>
        <v>2016Western Africa</v>
      </c>
      <c r="C1280">
        <v>655583698519.62109</v>
      </c>
      <c r="D1280">
        <v>370616056</v>
      </c>
      <c r="E1280" t="s">
        <v>92</v>
      </c>
    </row>
    <row r="1281" spans="1:5" x14ac:dyDescent="0.3">
      <c r="A1281">
        <v>2017</v>
      </c>
      <c r="B1281" t="str">
        <f>_xlfn.CONCAT(otazka5_2[[#This Row],[year_previous]],otazka5_2[[#This Row],[region_in_world]])</f>
        <v>2017Western Africa</v>
      </c>
      <c r="C1281">
        <v>676357346035.38464</v>
      </c>
      <c r="D1281">
        <v>380652650</v>
      </c>
      <c r="E1281" t="s">
        <v>92</v>
      </c>
    </row>
    <row r="1282" spans="1:5" x14ac:dyDescent="0.3">
      <c r="A1282">
        <v>2018</v>
      </c>
      <c r="B1282" t="str">
        <f>_xlfn.CONCAT(otazka5_2[[#This Row],[year_previous]],otazka5_2[[#This Row],[region_in_world]])</f>
        <v>2018Western Africa</v>
      </c>
      <c r="C1282">
        <v>698783881226.05664</v>
      </c>
      <c r="D1282">
        <v>390884150</v>
      </c>
      <c r="E1282" t="s">
        <v>92</v>
      </c>
    </row>
    <row r="1283" spans="1:5" x14ac:dyDescent="0.3">
      <c r="A1283">
        <v>2019</v>
      </c>
      <c r="B1283" t="str">
        <f>_xlfn.CONCAT(otazka5_2[[#This Row],[year_previous]],otazka5_2[[#This Row],[region_in_world]])</f>
        <v>2019Western Africa</v>
      </c>
      <c r="C1283">
        <v>692953003606.73035</v>
      </c>
      <c r="D1283">
        <v>401299196</v>
      </c>
      <c r="E1283" t="s">
        <v>92</v>
      </c>
    </row>
    <row r="1284" spans="1:5" x14ac:dyDescent="0.3">
      <c r="A1284">
        <v>1959</v>
      </c>
      <c r="B1284" t="str">
        <f>_xlfn.CONCAT(otazka5_2[[#This Row],[year_previous]],otazka5_2[[#This Row],[region_in_world]])</f>
        <v>1959Western Europe</v>
      </c>
      <c r="C1284">
        <v>1002881112313.1655</v>
      </c>
      <c r="D1284">
        <v>74623317</v>
      </c>
      <c r="E1284" t="s">
        <v>93</v>
      </c>
    </row>
    <row r="1285" spans="1:5" x14ac:dyDescent="0.3">
      <c r="A1285">
        <v>1960</v>
      </c>
      <c r="B1285" t="str">
        <f>_xlfn.CONCAT(otazka5_2[[#This Row],[year_previous]],otazka5_2[[#This Row],[region_in_world]])</f>
        <v>1960Western Europe</v>
      </c>
      <c r="C1285">
        <v>1044412440201.5912</v>
      </c>
      <c r="D1285">
        <v>75466330</v>
      </c>
      <c r="E1285" t="s">
        <v>93</v>
      </c>
    </row>
    <row r="1286" spans="1:5" x14ac:dyDescent="0.3">
      <c r="A1286">
        <v>1961</v>
      </c>
      <c r="B1286" t="str">
        <f>_xlfn.CONCAT(otazka5_2[[#This Row],[year_previous]],otazka5_2[[#This Row],[region_in_world]])</f>
        <v>1961Western Europe</v>
      </c>
      <c r="C1286">
        <v>1109288719401.7664</v>
      </c>
      <c r="D1286">
        <v>76381760</v>
      </c>
      <c r="E1286" t="s">
        <v>93</v>
      </c>
    </row>
    <row r="1287" spans="1:5" x14ac:dyDescent="0.3">
      <c r="A1287">
        <v>1962</v>
      </c>
      <c r="B1287" t="str">
        <f>_xlfn.CONCAT(otazka5_2[[#This Row],[year_previous]],otazka5_2[[#This Row],[region_in_world]])</f>
        <v>1962Western Europe</v>
      </c>
      <c r="C1287">
        <v>1168353288185.6411</v>
      </c>
      <c r="D1287">
        <v>77338271</v>
      </c>
      <c r="E1287" t="s">
        <v>93</v>
      </c>
    </row>
    <row r="1288" spans="1:5" x14ac:dyDescent="0.3">
      <c r="A1288">
        <v>1963</v>
      </c>
      <c r="B1288" t="str">
        <f>_xlfn.CONCAT(otazka5_2[[#This Row],[year_previous]],otazka5_2[[#This Row],[region_in_world]])</f>
        <v>1963Western Europe</v>
      </c>
      <c r="C1288">
        <v>1249452486984.303</v>
      </c>
      <c r="D1288">
        <v>78287369</v>
      </c>
      <c r="E1288" t="s">
        <v>93</v>
      </c>
    </row>
    <row r="1289" spans="1:5" x14ac:dyDescent="0.3">
      <c r="A1289">
        <v>1964</v>
      </c>
      <c r="B1289" t="str">
        <f>_xlfn.CONCAT(otazka5_2[[#This Row],[year_previous]],otazka5_2[[#This Row],[region_in_world]])</f>
        <v>1964Western Europe</v>
      </c>
      <c r="C1289">
        <v>1314768172656.9124</v>
      </c>
      <c r="D1289">
        <v>79178807</v>
      </c>
      <c r="E1289" t="s">
        <v>93</v>
      </c>
    </row>
    <row r="1290" spans="1:5" x14ac:dyDescent="0.3">
      <c r="A1290">
        <v>1965</v>
      </c>
      <c r="B1290" t="str">
        <f>_xlfn.CONCAT(otazka5_2[[#This Row],[year_previous]],otazka5_2[[#This Row],[region_in_world]])</f>
        <v>1965Western Europe</v>
      </c>
      <c r="C1290">
        <v>1374480070631.0161</v>
      </c>
      <c r="D1290">
        <v>79970287</v>
      </c>
      <c r="E1290" t="s">
        <v>93</v>
      </c>
    </row>
    <row r="1291" spans="1:5" x14ac:dyDescent="0.3">
      <c r="A1291">
        <v>1966</v>
      </c>
      <c r="B1291" t="str">
        <f>_xlfn.CONCAT(otazka5_2[[#This Row],[year_previous]],otazka5_2[[#This Row],[region_in_world]])</f>
        <v>1966Western Europe</v>
      </c>
      <c r="C1291">
        <v>1438599482803.3225</v>
      </c>
      <c r="D1291">
        <v>80666973</v>
      </c>
      <c r="E1291" t="s">
        <v>93</v>
      </c>
    </row>
    <row r="1292" spans="1:5" x14ac:dyDescent="0.3">
      <c r="A1292">
        <v>1967</v>
      </c>
      <c r="B1292" t="str">
        <f>_xlfn.CONCAT(otazka5_2[[#This Row],[year_previous]],otazka5_2[[#This Row],[region_in_world]])</f>
        <v>1967Western Europe</v>
      </c>
      <c r="C1292">
        <v>1507795965710.7974</v>
      </c>
      <c r="D1292">
        <v>81275237</v>
      </c>
      <c r="E1292" t="s">
        <v>93</v>
      </c>
    </row>
    <row r="1293" spans="1:5" x14ac:dyDescent="0.3">
      <c r="A1293">
        <v>1968</v>
      </c>
      <c r="B1293" t="str">
        <f>_xlfn.CONCAT(otazka5_2[[#This Row],[year_previous]],otazka5_2[[#This Row],[region_in_world]])</f>
        <v>1968Western Europe</v>
      </c>
      <c r="C1293">
        <v>1611470842671.0784</v>
      </c>
      <c r="D1293">
        <v>81864404</v>
      </c>
      <c r="E1293" t="s">
        <v>93</v>
      </c>
    </row>
    <row r="1294" spans="1:5" x14ac:dyDescent="0.3">
      <c r="A1294">
        <v>1969</v>
      </c>
      <c r="B1294" t="str">
        <f>_xlfn.CONCAT(otazka5_2[[#This Row],[year_previous]],otazka5_2[[#This Row],[region_in_world]])</f>
        <v>1969Western Europe</v>
      </c>
      <c r="C1294">
        <v>3251150654161.8325</v>
      </c>
      <c r="D1294">
        <v>160650855</v>
      </c>
      <c r="E1294" t="s">
        <v>93</v>
      </c>
    </row>
    <row r="1295" spans="1:5" x14ac:dyDescent="0.3">
      <c r="A1295">
        <v>1970</v>
      </c>
      <c r="B1295" t="str">
        <f>_xlfn.CONCAT(otazka5_2[[#This Row],[year_previous]],otazka5_2[[#This Row],[region_in_world]])</f>
        <v>1970Western Europe</v>
      </c>
      <c r="C1295">
        <v>3384008747794.1504</v>
      </c>
      <c r="D1295">
        <v>161418445</v>
      </c>
      <c r="E1295" t="s">
        <v>93</v>
      </c>
    </row>
    <row r="1296" spans="1:5" x14ac:dyDescent="0.3">
      <c r="A1296">
        <v>1971</v>
      </c>
      <c r="B1296" t="str">
        <f>_xlfn.CONCAT(otazka5_2[[#This Row],[year_previous]],otazka5_2[[#This Row],[region_in_world]])</f>
        <v>1971Western Europe</v>
      </c>
      <c r="C1296">
        <v>3534490172447.0381</v>
      </c>
      <c r="D1296">
        <v>162436161</v>
      </c>
      <c r="E1296" t="s">
        <v>93</v>
      </c>
    </row>
    <row r="1297" spans="1:5" x14ac:dyDescent="0.3">
      <c r="A1297">
        <v>1972</v>
      </c>
      <c r="B1297" t="str">
        <f>_xlfn.CONCAT(otazka5_2[[#This Row],[year_previous]],otazka5_2[[#This Row],[region_in_world]])</f>
        <v>1972Western Europe</v>
      </c>
      <c r="C1297">
        <v>3727634363383.1904</v>
      </c>
      <c r="D1297">
        <v>163286462</v>
      </c>
      <c r="E1297" t="s">
        <v>93</v>
      </c>
    </row>
    <row r="1298" spans="1:5" x14ac:dyDescent="0.3">
      <c r="A1298">
        <v>1973</v>
      </c>
      <c r="B1298" t="str">
        <f>_xlfn.CONCAT(otazka5_2[[#This Row],[year_previous]],otazka5_2[[#This Row],[region_in_world]])</f>
        <v>1973Western Europe</v>
      </c>
      <c r="C1298">
        <v>3825580281967.3999</v>
      </c>
      <c r="D1298">
        <v>163856060</v>
      </c>
      <c r="E1298" t="s">
        <v>93</v>
      </c>
    </row>
    <row r="1299" spans="1:5" x14ac:dyDescent="0.3">
      <c r="A1299">
        <v>1974</v>
      </c>
      <c r="B1299" t="str">
        <f>_xlfn.CONCAT(otazka5_2[[#This Row],[year_previous]],otazka5_2[[#This Row],[region_in_world]])</f>
        <v>1974Western Europe</v>
      </c>
      <c r="C1299">
        <v>3791997328549.1201</v>
      </c>
      <c r="D1299">
        <v>164035035</v>
      </c>
      <c r="E1299" t="s">
        <v>93</v>
      </c>
    </row>
    <row r="1300" spans="1:5" x14ac:dyDescent="0.3">
      <c r="A1300">
        <v>1975</v>
      </c>
      <c r="B1300" t="str">
        <f>_xlfn.CONCAT(otazka5_2[[#This Row],[year_previous]],otazka5_2[[#This Row],[region_in_world]])</f>
        <v>1975Western Europe</v>
      </c>
      <c r="C1300">
        <v>3970970092867.2305</v>
      </c>
      <c r="D1300">
        <v>164101026</v>
      </c>
      <c r="E1300" t="s">
        <v>93</v>
      </c>
    </row>
    <row r="1301" spans="1:5" x14ac:dyDescent="0.3">
      <c r="A1301">
        <v>1976</v>
      </c>
      <c r="B1301" t="str">
        <f>_xlfn.CONCAT(otazka5_2[[#This Row],[year_previous]],otazka5_2[[#This Row],[region_in_world]])</f>
        <v>1976Western Europe</v>
      </c>
      <c r="C1301">
        <v>4098562721534.5942</v>
      </c>
      <c r="D1301">
        <v>164269665</v>
      </c>
      <c r="E1301" t="s">
        <v>93</v>
      </c>
    </row>
    <row r="1302" spans="1:5" x14ac:dyDescent="0.3">
      <c r="A1302">
        <v>1977</v>
      </c>
      <c r="B1302" t="str">
        <f>_xlfn.CONCAT(otazka5_2[[#This Row],[year_previous]],otazka5_2[[#This Row],[region_in_world]])</f>
        <v>1977Western Europe</v>
      </c>
      <c r="C1302">
        <v>4227267892076.8477</v>
      </c>
      <c r="D1302">
        <v>164515322</v>
      </c>
      <c r="E1302" t="s">
        <v>93</v>
      </c>
    </row>
    <row r="1303" spans="1:5" x14ac:dyDescent="0.3">
      <c r="A1303">
        <v>1978</v>
      </c>
      <c r="B1303" t="str">
        <f>_xlfn.CONCAT(otazka5_2[[#This Row],[year_previous]],otazka5_2[[#This Row],[region_in_world]])</f>
        <v>1978Western Europe</v>
      </c>
      <c r="C1303">
        <v>4382924190503.3257</v>
      </c>
      <c r="D1303">
        <v>164868784</v>
      </c>
      <c r="E1303" t="s">
        <v>93</v>
      </c>
    </row>
    <row r="1304" spans="1:5" x14ac:dyDescent="0.3">
      <c r="A1304">
        <v>1979</v>
      </c>
      <c r="B1304" t="str">
        <f>_xlfn.CONCAT(otazka5_2[[#This Row],[year_previous]],otazka5_2[[#This Row],[region_in_world]])</f>
        <v>1979Western Europe</v>
      </c>
      <c r="C1304">
        <v>4811015595932.96</v>
      </c>
      <c r="D1304">
        <v>171718871</v>
      </c>
      <c r="E1304" t="s">
        <v>93</v>
      </c>
    </row>
    <row r="1305" spans="1:5" x14ac:dyDescent="0.3">
      <c r="A1305">
        <v>1980</v>
      </c>
      <c r="B1305" t="str">
        <f>_xlfn.CONCAT(otazka5_2[[#This Row],[year_previous]],otazka5_2[[#This Row],[region_in_world]])</f>
        <v>1980Western Europe</v>
      </c>
      <c r="C1305">
        <v>4838954538510.0381</v>
      </c>
      <c r="D1305">
        <v>172259546</v>
      </c>
      <c r="E1305" t="s">
        <v>93</v>
      </c>
    </row>
    <row r="1306" spans="1:5" x14ac:dyDescent="0.3">
      <c r="A1306">
        <v>1981</v>
      </c>
      <c r="B1306" t="str">
        <f>_xlfn.CONCAT(otazka5_2[[#This Row],[year_previous]],otazka5_2[[#This Row],[region_in_world]])</f>
        <v>1981Western Europe</v>
      </c>
      <c r="C1306">
        <v>4864412045507.8252</v>
      </c>
      <c r="D1306">
        <v>172579906</v>
      </c>
      <c r="E1306" t="s">
        <v>93</v>
      </c>
    </row>
    <row r="1307" spans="1:5" x14ac:dyDescent="0.3">
      <c r="A1307">
        <v>1982</v>
      </c>
      <c r="B1307" t="str">
        <f>_xlfn.CONCAT(otazka5_2[[#This Row],[year_previous]],otazka5_2[[#This Row],[region_in_world]])</f>
        <v>1982Western Europe</v>
      </c>
      <c r="C1307">
        <v>4934370243730.0703</v>
      </c>
      <c r="D1307">
        <v>172749043</v>
      </c>
      <c r="E1307" t="s">
        <v>93</v>
      </c>
    </row>
    <row r="1308" spans="1:5" x14ac:dyDescent="0.3">
      <c r="A1308">
        <v>1983</v>
      </c>
      <c r="B1308" t="str">
        <f>_xlfn.CONCAT(otazka5_2[[#This Row],[year_previous]],otazka5_2[[#This Row],[region_in_world]])</f>
        <v>1983Western Europe</v>
      </c>
      <c r="C1308">
        <v>5048454920993.8066</v>
      </c>
      <c r="D1308">
        <v>172873751</v>
      </c>
      <c r="E1308" t="s">
        <v>93</v>
      </c>
    </row>
    <row r="1309" spans="1:5" x14ac:dyDescent="0.3">
      <c r="A1309">
        <v>1984</v>
      </c>
      <c r="B1309" t="str">
        <f>_xlfn.CONCAT(otazka5_2[[#This Row],[year_previous]],otazka5_2[[#This Row],[region_in_world]])</f>
        <v>1984Western Europe</v>
      </c>
      <c r="C1309">
        <v>5159499969477.2119</v>
      </c>
      <c r="D1309">
        <v>173120408</v>
      </c>
      <c r="E1309" t="s">
        <v>93</v>
      </c>
    </row>
    <row r="1310" spans="1:5" x14ac:dyDescent="0.3">
      <c r="A1310">
        <v>1985</v>
      </c>
      <c r="B1310" t="str">
        <f>_xlfn.CONCAT(otazka5_2[[#This Row],[year_previous]],otazka5_2[[#This Row],[region_in_world]])</f>
        <v>1985Western Europe</v>
      </c>
      <c r="C1310">
        <v>5279025914342.3271</v>
      </c>
      <c r="D1310">
        <v>173601986</v>
      </c>
      <c r="E1310" t="s">
        <v>93</v>
      </c>
    </row>
    <row r="1311" spans="1:5" x14ac:dyDescent="0.3">
      <c r="A1311">
        <v>1986</v>
      </c>
      <c r="B1311" t="str">
        <f>_xlfn.CONCAT(otazka5_2[[#This Row],[year_previous]],otazka5_2[[#This Row],[region_in_world]])</f>
        <v>1986Western Europe</v>
      </c>
      <c r="C1311">
        <v>5378287714111.5098</v>
      </c>
      <c r="D1311">
        <v>174197431</v>
      </c>
      <c r="E1311" t="s">
        <v>93</v>
      </c>
    </row>
    <row r="1312" spans="1:5" x14ac:dyDescent="0.3">
      <c r="A1312">
        <v>1987</v>
      </c>
      <c r="B1312" t="str">
        <f>_xlfn.CONCAT(otazka5_2[[#This Row],[year_previous]],otazka5_2[[#This Row],[region_in_world]])</f>
        <v>1987Western Europe</v>
      </c>
      <c r="C1312">
        <v>5595156478773.8457</v>
      </c>
      <c r="D1312">
        <v>175014868</v>
      </c>
      <c r="E1312" t="s">
        <v>93</v>
      </c>
    </row>
    <row r="1313" spans="1:5" x14ac:dyDescent="0.3">
      <c r="A1313">
        <v>1988</v>
      </c>
      <c r="B1313" t="str">
        <f>_xlfn.CONCAT(otazka5_2[[#This Row],[year_previous]],otazka5_2[[#This Row],[region_in_world]])</f>
        <v>1988Western Europe</v>
      </c>
      <c r="C1313">
        <v>5825388987384.2793</v>
      </c>
      <c r="D1313">
        <v>176150974</v>
      </c>
      <c r="E1313" t="s">
        <v>93</v>
      </c>
    </row>
    <row r="1314" spans="1:5" x14ac:dyDescent="0.3">
      <c r="A1314">
        <v>1989</v>
      </c>
      <c r="B1314" t="str">
        <f>_xlfn.CONCAT(otazka5_2[[#This Row],[year_previous]],otazka5_2[[#This Row],[region_in_world]])</f>
        <v>1989Western Europe</v>
      </c>
      <c r="C1314">
        <v>6067280702012.0879</v>
      </c>
      <c r="D1314">
        <v>177392286</v>
      </c>
      <c r="E1314" t="s">
        <v>93</v>
      </c>
    </row>
    <row r="1315" spans="1:5" x14ac:dyDescent="0.3">
      <c r="A1315">
        <v>1990</v>
      </c>
      <c r="B1315" t="str">
        <f>_xlfn.CONCAT(otazka5_2[[#This Row],[year_previous]],otazka5_2[[#This Row],[region_in_world]])</f>
        <v>1990Western Europe</v>
      </c>
      <c r="C1315">
        <v>6245000568664.8486</v>
      </c>
      <c r="D1315">
        <v>178618987</v>
      </c>
      <c r="E1315" t="s">
        <v>93</v>
      </c>
    </row>
    <row r="1316" spans="1:5" x14ac:dyDescent="0.3">
      <c r="A1316">
        <v>1991</v>
      </c>
      <c r="B1316" t="str">
        <f>_xlfn.CONCAT(otazka5_2[[#This Row],[year_previous]],otazka5_2[[#This Row],[region_in_world]])</f>
        <v>1991Western Europe</v>
      </c>
      <c r="C1316">
        <v>6348177292734.1318</v>
      </c>
      <c r="D1316">
        <v>179843245</v>
      </c>
      <c r="E1316" t="s">
        <v>93</v>
      </c>
    </row>
    <row r="1317" spans="1:5" x14ac:dyDescent="0.3">
      <c r="A1317">
        <v>1992</v>
      </c>
      <c r="B1317" t="str">
        <f>_xlfn.CONCAT(otazka5_2[[#This Row],[year_previous]],otazka5_2[[#This Row],[region_in_world]])</f>
        <v>1992Western Europe</v>
      </c>
      <c r="C1317">
        <v>6314747905801.6748</v>
      </c>
      <c r="D1317">
        <v>180909482</v>
      </c>
      <c r="E1317" t="s">
        <v>93</v>
      </c>
    </row>
    <row r="1318" spans="1:5" x14ac:dyDescent="0.3">
      <c r="A1318">
        <v>1993</v>
      </c>
      <c r="B1318" t="str">
        <f>_xlfn.CONCAT(otazka5_2[[#This Row],[year_previous]],otazka5_2[[#This Row],[region_in_world]])</f>
        <v>1993Western Europe</v>
      </c>
      <c r="C1318">
        <v>6466654152856.1182</v>
      </c>
      <c r="D1318">
        <v>181627263</v>
      </c>
      <c r="E1318" t="s">
        <v>93</v>
      </c>
    </row>
    <row r="1319" spans="1:5" x14ac:dyDescent="0.3">
      <c r="A1319">
        <v>1994</v>
      </c>
      <c r="B1319" t="str">
        <f>_xlfn.CONCAT(otazka5_2[[#This Row],[year_previous]],otazka5_2[[#This Row],[region_in_world]])</f>
        <v>1994Western Europe</v>
      </c>
      <c r="C1319">
        <v>6588115042996.1553</v>
      </c>
      <c r="D1319">
        <v>182244093</v>
      </c>
      <c r="E1319" t="s">
        <v>93</v>
      </c>
    </row>
    <row r="1320" spans="1:5" x14ac:dyDescent="0.3">
      <c r="A1320">
        <v>1995</v>
      </c>
      <c r="B1320" t="str">
        <f>_xlfn.CONCAT(otazka5_2[[#This Row],[year_previous]],otazka5_2[[#This Row],[region_in_world]])</f>
        <v>1995Western Europe</v>
      </c>
      <c r="C1320">
        <v>6674699182920.6621</v>
      </c>
      <c r="D1320">
        <v>182831154</v>
      </c>
      <c r="E1320" t="s">
        <v>93</v>
      </c>
    </row>
    <row r="1321" spans="1:5" x14ac:dyDescent="0.3">
      <c r="A1321">
        <v>1996</v>
      </c>
      <c r="B1321" t="str">
        <f>_xlfn.CONCAT(otazka5_2[[#This Row],[year_previous]],otazka5_2[[#This Row],[region_in_world]])</f>
        <v>1996Western Europe</v>
      </c>
      <c r="C1321">
        <v>6832611276735.4492</v>
      </c>
      <c r="D1321">
        <v>183299172</v>
      </c>
      <c r="E1321" t="s">
        <v>93</v>
      </c>
    </row>
    <row r="1322" spans="1:5" x14ac:dyDescent="0.3">
      <c r="A1322">
        <v>1997</v>
      </c>
      <c r="B1322" t="str">
        <f>_xlfn.CONCAT(otazka5_2[[#This Row],[year_previous]],otazka5_2[[#This Row],[region_in_world]])</f>
        <v>1997Western Europe</v>
      </c>
      <c r="C1322">
        <v>7031147338394.1855</v>
      </c>
      <c r="D1322">
        <v>183686740</v>
      </c>
      <c r="E1322" t="s">
        <v>93</v>
      </c>
    </row>
    <row r="1323" spans="1:5" x14ac:dyDescent="0.3">
      <c r="A1323">
        <v>1998</v>
      </c>
      <c r="B1323" t="str">
        <f>_xlfn.CONCAT(otazka5_2[[#This Row],[year_previous]],otazka5_2[[#This Row],[region_in_world]])</f>
        <v>1998Western Europe</v>
      </c>
      <c r="C1323">
        <v>7231662461578.0781</v>
      </c>
      <c r="D1323">
        <v>184234084</v>
      </c>
      <c r="E1323" t="s">
        <v>93</v>
      </c>
    </row>
    <row r="1324" spans="1:5" x14ac:dyDescent="0.3">
      <c r="A1324">
        <v>1999</v>
      </c>
      <c r="B1324" t="str">
        <f>_xlfn.CONCAT(otazka5_2[[#This Row],[year_previous]],otazka5_2[[#This Row],[region_in_world]])</f>
        <v>1999Western Europe</v>
      </c>
      <c r="C1324">
        <v>7485953517469.1982</v>
      </c>
      <c r="D1324">
        <v>184965035</v>
      </c>
      <c r="E1324" t="s">
        <v>93</v>
      </c>
    </row>
    <row r="1325" spans="1:5" x14ac:dyDescent="0.3">
      <c r="A1325">
        <v>2000</v>
      </c>
      <c r="B1325" t="str">
        <f>_xlfn.CONCAT(otazka5_2[[#This Row],[year_previous]],otazka5_2[[#This Row],[region_in_world]])</f>
        <v>2000Western Europe</v>
      </c>
      <c r="C1325">
        <v>7619748050076.374</v>
      </c>
      <c r="D1325">
        <v>185786253</v>
      </c>
      <c r="E1325" t="s">
        <v>93</v>
      </c>
    </row>
    <row r="1326" spans="1:5" x14ac:dyDescent="0.3">
      <c r="A1326">
        <v>2001</v>
      </c>
      <c r="B1326" t="str">
        <f>_xlfn.CONCAT(otazka5_2[[#This Row],[year_previous]],otazka5_2[[#This Row],[region_in_world]])</f>
        <v>2001Western Europe</v>
      </c>
      <c r="C1326">
        <v>7656420412822.0986</v>
      </c>
      <c r="D1326">
        <v>186621164</v>
      </c>
      <c r="E1326" t="s">
        <v>93</v>
      </c>
    </row>
    <row r="1327" spans="1:5" x14ac:dyDescent="0.3">
      <c r="A1327">
        <v>2002</v>
      </c>
      <c r="B1327" t="str">
        <f>_xlfn.CONCAT(otazka5_2[[#This Row],[year_previous]],otazka5_2[[#This Row],[region_in_world]])</f>
        <v>2002Western Europe</v>
      </c>
      <c r="C1327">
        <v>7663374605127.8604</v>
      </c>
      <c r="D1327">
        <v>187325689</v>
      </c>
      <c r="E1327" t="s">
        <v>93</v>
      </c>
    </row>
    <row r="1328" spans="1:5" x14ac:dyDescent="0.3">
      <c r="A1328">
        <v>2003</v>
      </c>
      <c r="B1328" t="str">
        <f>_xlfn.CONCAT(otazka5_2[[#This Row],[year_previous]],otazka5_2[[#This Row],[region_in_world]])</f>
        <v>2003Western Europe</v>
      </c>
      <c r="C1328">
        <v>7824840243463.3232</v>
      </c>
      <c r="D1328">
        <v>187977262</v>
      </c>
      <c r="E1328" t="s">
        <v>93</v>
      </c>
    </row>
    <row r="1329" spans="1:5" x14ac:dyDescent="0.3">
      <c r="A1329">
        <v>2004</v>
      </c>
      <c r="B1329" t="str">
        <f>_xlfn.CONCAT(otazka5_2[[#This Row],[year_previous]],otazka5_2[[#This Row],[region_in_world]])</f>
        <v>2004Western Europe</v>
      </c>
      <c r="C1329">
        <v>7940375105383.1934</v>
      </c>
      <c r="D1329">
        <v>188611207</v>
      </c>
      <c r="E1329" t="s">
        <v>93</v>
      </c>
    </row>
    <row r="1330" spans="1:5" x14ac:dyDescent="0.3">
      <c r="A1330">
        <v>2005</v>
      </c>
      <c r="B1330" t="str">
        <f>_xlfn.CONCAT(otazka5_2[[#This Row],[year_previous]],otazka5_2[[#This Row],[region_in_world]])</f>
        <v>2005Western Europe</v>
      </c>
      <c r="C1330">
        <v>8200706677168.8125</v>
      </c>
      <c r="D1330">
        <v>189151287</v>
      </c>
      <c r="E1330" t="s">
        <v>93</v>
      </c>
    </row>
    <row r="1331" spans="1:5" x14ac:dyDescent="0.3">
      <c r="A1331">
        <v>2006</v>
      </c>
      <c r="B1331" t="str">
        <f>_xlfn.CONCAT(otazka5_2[[#This Row],[year_previous]],otazka5_2[[#This Row],[region_in_world]])</f>
        <v>2006Western Europe</v>
      </c>
      <c r="C1331">
        <v>8451983932424.4414</v>
      </c>
      <c r="D1331">
        <v>189651116</v>
      </c>
      <c r="E1331" t="s">
        <v>93</v>
      </c>
    </row>
    <row r="1332" spans="1:5" x14ac:dyDescent="0.3">
      <c r="A1332">
        <v>2007</v>
      </c>
      <c r="B1332" t="str">
        <f>_xlfn.CONCAT(otazka5_2[[#This Row],[year_previous]],otazka5_2[[#This Row],[region_in_world]])</f>
        <v>2007Western Europe</v>
      </c>
      <c r="C1332">
        <v>8533354003558.0732</v>
      </c>
      <c r="D1332">
        <v>190133323</v>
      </c>
      <c r="E1332" t="s">
        <v>93</v>
      </c>
    </row>
    <row r="1333" spans="1:5" x14ac:dyDescent="0.3">
      <c r="A1333">
        <v>2008</v>
      </c>
      <c r="B1333" t="str">
        <f>_xlfn.CONCAT(otazka5_2[[#This Row],[year_previous]],otazka5_2[[#This Row],[region_in_world]])</f>
        <v>2008Western Europe</v>
      </c>
      <c r="C1333">
        <v>8187630688819.8018</v>
      </c>
      <c r="D1333">
        <v>190556383</v>
      </c>
      <c r="E1333" t="s">
        <v>93</v>
      </c>
    </row>
    <row r="1334" spans="1:5" x14ac:dyDescent="0.3">
      <c r="A1334">
        <v>2009</v>
      </c>
      <c r="B1334" t="str">
        <f>_xlfn.CONCAT(otazka5_2[[#This Row],[year_previous]],otazka5_2[[#This Row],[region_in_world]])</f>
        <v>2009Western Europe</v>
      </c>
      <c r="C1334">
        <v>8433081431789.5352</v>
      </c>
      <c r="D1334">
        <v>191082286</v>
      </c>
      <c r="E1334" t="s">
        <v>93</v>
      </c>
    </row>
    <row r="1335" spans="1:5" x14ac:dyDescent="0.3">
      <c r="A1335">
        <v>2010</v>
      </c>
      <c r="B1335" t="str">
        <f>_xlfn.CONCAT(otazka5_2[[#This Row],[year_previous]],otazka5_2[[#This Row],[region_in_world]])</f>
        <v>2010Western Europe</v>
      </c>
      <c r="C1335">
        <v>8665528137127.1494</v>
      </c>
      <c r="D1335">
        <v>190207523</v>
      </c>
      <c r="E1335" t="s">
        <v>93</v>
      </c>
    </row>
    <row r="1336" spans="1:5" x14ac:dyDescent="0.3">
      <c r="A1336">
        <v>2011</v>
      </c>
      <c r="B1336" t="str">
        <f>_xlfn.CONCAT(otazka5_2[[#This Row],[year_previous]],otazka5_2[[#This Row],[region_in_world]])</f>
        <v>2011Western Europe</v>
      </c>
      <c r="C1336">
        <v>8693629494670.8721</v>
      </c>
      <c r="D1336">
        <v>190941788</v>
      </c>
      <c r="E1336" t="s">
        <v>93</v>
      </c>
    </row>
    <row r="1337" spans="1:5" x14ac:dyDescent="0.3">
      <c r="A1337">
        <v>2012</v>
      </c>
      <c r="B1337" t="str">
        <f>_xlfn.CONCAT(otazka5_2[[#This Row],[year_previous]],otazka5_2[[#This Row],[region_in_world]])</f>
        <v>2012Western Europe</v>
      </c>
      <c r="C1337">
        <v>8739928556731.8457</v>
      </c>
      <c r="D1337">
        <v>191757557</v>
      </c>
      <c r="E1337" t="s">
        <v>93</v>
      </c>
    </row>
    <row r="1338" spans="1:5" x14ac:dyDescent="0.3">
      <c r="A1338">
        <v>2013</v>
      </c>
      <c r="B1338" t="str">
        <f>_xlfn.CONCAT(otazka5_2[[#This Row],[year_previous]],otazka5_2[[#This Row],[region_in_world]])</f>
        <v>2013Western Europe</v>
      </c>
      <c r="C1338">
        <v>8885749161303.3359</v>
      </c>
      <c r="D1338">
        <v>192697276</v>
      </c>
      <c r="E1338" t="s">
        <v>93</v>
      </c>
    </row>
    <row r="1339" spans="1:5" x14ac:dyDescent="0.3">
      <c r="A1339">
        <v>2014</v>
      </c>
      <c r="B1339" t="str">
        <f>_xlfn.CONCAT(otazka5_2[[#This Row],[year_previous]],otazka5_2[[#This Row],[region_in_world]])</f>
        <v>2014Western Europe</v>
      </c>
      <c r="C1339">
        <v>9015690138185.1035</v>
      </c>
      <c r="D1339">
        <v>193981424</v>
      </c>
      <c r="E1339" t="s">
        <v>93</v>
      </c>
    </row>
    <row r="1340" spans="1:5" x14ac:dyDescent="0.3">
      <c r="A1340">
        <v>2015</v>
      </c>
      <c r="B1340" t="str">
        <f>_xlfn.CONCAT(otazka5_2[[#This Row],[year_previous]],otazka5_2[[#This Row],[region_in_world]])</f>
        <v>2015Western Europe</v>
      </c>
      <c r="C1340">
        <v>9179185747608.9961</v>
      </c>
      <c r="D1340">
        <v>195164599</v>
      </c>
      <c r="E1340" t="s">
        <v>93</v>
      </c>
    </row>
    <row r="1341" spans="1:5" x14ac:dyDescent="0.3">
      <c r="A1341">
        <v>2016</v>
      </c>
      <c r="B1341" t="str">
        <f>_xlfn.CONCAT(otazka5_2[[#This Row],[year_previous]],otazka5_2[[#This Row],[region_in_world]])</f>
        <v>2016Western Europe</v>
      </c>
      <c r="C1341">
        <v>9398299994983.5215</v>
      </c>
      <c r="D1341">
        <v>195965610</v>
      </c>
      <c r="E1341" t="s">
        <v>93</v>
      </c>
    </row>
    <row r="1342" spans="1:5" x14ac:dyDescent="0.3">
      <c r="A1342">
        <v>2017</v>
      </c>
      <c r="B1342" t="str">
        <f>_xlfn.CONCAT(otazka5_2[[#This Row],[year_previous]],otazka5_2[[#This Row],[region_in_world]])</f>
        <v>2017Western Europe</v>
      </c>
      <c r="C1342">
        <v>9564596875024.4082</v>
      </c>
      <c r="D1342">
        <v>196667872</v>
      </c>
      <c r="E1342" t="s">
        <v>93</v>
      </c>
    </row>
    <row r="1343" spans="1:5" x14ac:dyDescent="0.3">
      <c r="A1343">
        <v>2018</v>
      </c>
      <c r="B1343" t="str">
        <f>_xlfn.CONCAT(otazka5_2[[#This Row],[year_previous]],otazka5_2[[#This Row],[region_in_world]])</f>
        <v>2018Western Europe</v>
      </c>
      <c r="C1343">
        <v>9672127046747.3086</v>
      </c>
      <c r="D1343">
        <v>197289910</v>
      </c>
      <c r="E1343" t="s">
        <v>93</v>
      </c>
    </row>
    <row r="1344" spans="1:5" x14ac:dyDescent="0.3">
      <c r="A1344">
        <v>2019</v>
      </c>
      <c r="B1344" t="str">
        <f>_xlfn.CONCAT(otazka5_2[[#This Row],[year_previous]],otazka5_2[[#This Row],[region_in_world]])</f>
        <v>2019Western Europe</v>
      </c>
      <c r="C1344">
        <v>9107856719491.5586</v>
      </c>
      <c r="D1344">
        <v>197815619</v>
      </c>
      <c r="E1344" t="s">
        <v>93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B1B34-3311-4E90-A180-9D59F7F08DFE}">
  <dimension ref="A1:D14"/>
  <sheetViews>
    <sheetView workbookViewId="0">
      <selection activeCell="E3" sqref="E3"/>
    </sheetView>
  </sheetViews>
  <sheetFormatPr defaultRowHeight="14.4" x14ac:dyDescent="0.3"/>
  <cols>
    <col min="1" max="1" width="11.6640625" bestFit="1" customWidth="1"/>
    <col min="2" max="2" width="12.109375" bestFit="1" customWidth="1"/>
    <col min="3" max="3" width="21.77734375" bestFit="1" customWidth="1"/>
    <col min="4" max="4" width="11.77734375" style="6" bestFit="1" customWidth="1"/>
  </cols>
  <sheetData>
    <row r="1" spans="1:4" x14ac:dyDescent="0.3">
      <c r="A1" t="s">
        <v>1</v>
      </c>
      <c r="B1" t="s">
        <v>26</v>
      </c>
      <c r="C1" t="s">
        <v>58</v>
      </c>
      <c r="D1" s="6" t="s">
        <v>59</v>
      </c>
    </row>
    <row r="2" spans="1:4" x14ac:dyDescent="0.3">
      <c r="A2">
        <v>2006</v>
      </c>
      <c r="B2">
        <v>52.808909999999997</v>
      </c>
      <c r="C2">
        <f>VLOOKUP(otazka5_3[[#This Row],[year_data]],'otazka5-4'!A:B,2,FALSE)</f>
        <v>56.231679999999997</v>
      </c>
      <c r="D2" s="6">
        <f>otazka5_3[[#This Row],[avg(value)_prev_year]]/otazka5_3[[#This Row],[avg(value)]]-1</f>
        <v>6.4814251988916327E-2</v>
      </c>
    </row>
    <row r="3" spans="1:4" x14ac:dyDescent="0.3">
      <c r="A3">
        <v>2007</v>
      </c>
      <c r="B3">
        <v>56.231679999999997</v>
      </c>
      <c r="C3">
        <f>VLOOKUP(otazka5_3[[#This Row],[year_data]],'otazka5-4'!A:B,2,FALSE)</f>
        <v>60.150500000000001</v>
      </c>
      <c r="D3" s="6">
        <f>otazka5_3[[#This Row],[avg(value)_prev_year]]/otazka5_3[[#This Row],[avg(value)]]-1</f>
        <v>6.9690608567981593E-2</v>
      </c>
    </row>
    <row r="4" spans="1:4" x14ac:dyDescent="0.3">
      <c r="A4">
        <v>2008</v>
      </c>
      <c r="B4">
        <v>60.150500000000001</v>
      </c>
      <c r="C4">
        <f>VLOOKUP(otazka5_3[[#This Row],[year_data]],'otazka5-4'!A:B,2,FALSE)</f>
        <v>56.174259999999997</v>
      </c>
      <c r="D4" s="6">
        <f>otazka5_3[[#This Row],[avg(value)_prev_year]]/otazka5_3[[#This Row],[avg(value)]]-1</f>
        <v>-6.6104853658739415E-2</v>
      </c>
    </row>
    <row r="5" spans="1:4" x14ac:dyDescent="0.3">
      <c r="A5">
        <v>2009</v>
      </c>
      <c r="B5">
        <v>56.174259999999997</v>
      </c>
      <c r="C5">
        <f>VLOOKUP(otazka5_3[[#This Row],[year_data]],'otazka5-4'!A:B,2,FALSE)</f>
        <v>56.660400000000003</v>
      </c>
      <c r="D5" s="6">
        <f>otazka5_3[[#This Row],[avg(value)_prev_year]]/otazka5_3[[#This Row],[avg(value)]]-1</f>
        <v>8.65414159438882E-3</v>
      </c>
    </row>
    <row r="6" spans="1:4" x14ac:dyDescent="0.3">
      <c r="A6">
        <v>2010</v>
      </c>
      <c r="B6">
        <v>56.660400000000003</v>
      </c>
      <c r="C6">
        <f>VLOOKUP(otazka5_3[[#This Row],[year_data]],'otazka5-4'!A:B,2,FALSE)</f>
        <v>57.660400000000003</v>
      </c>
      <c r="D6" s="6">
        <f>otazka5_3[[#This Row],[avg(value)_prev_year]]/otazka5_3[[#This Row],[avg(value)]]-1</f>
        <v>1.7649010596465953E-2</v>
      </c>
    </row>
    <row r="7" spans="1:4" x14ac:dyDescent="0.3">
      <c r="A7">
        <v>2011</v>
      </c>
      <c r="B7">
        <v>57.660400000000003</v>
      </c>
      <c r="C7">
        <f>VLOOKUP(otazka5_3[[#This Row],[year_data]],'otazka5-4'!A:B,2,FALSE)</f>
        <v>65.599010000000007</v>
      </c>
      <c r="D7" s="6">
        <f>otazka5_3[[#This Row],[avg(value)_prev_year]]/otazka5_3[[#This Row],[avg(value)]]-1</f>
        <v>0.13767871884343497</v>
      </c>
    </row>
    <row r="8" spans="1:4" x14ac:dyDescent="0.3">
      <c r="A8">
        <v>2012</v>
      </c>
      <c r="B8">
        <v>65.599010000000007</v>
      </c>
      <c r="C8">
        <f>VLOOKUP(otazka5_3[[#This Row],[year_data]],'otazka5-4'!A:B,2,FALSE)</f>
        <v>66.546530000000004</v>
      </c>
      <c r="D8" s="6">
        <f>otazka5_3[[#This Row],[avg(value)_prev_year]]/otazka5_3[[#This Row],[avg(value)]]-1</f>
        <v>1.4444120421939211E-2</v>
      </c>
    </row>
    <row r="9" spans="1:4" x14ac:dyDescent="0.3">
      <c r="A9">
        <v>2013</v>
      </c>
      <c r="B9">
        <v>66.546530000000004</v>
      </c>
      <c r="C9">
        <f>VLOOKUP(otazka5_3[[#This Row],[year_data]],'otazka5-4'!A:B,2,FALSE)</f>
        <v>67.165350000000004</v>
      </c>
      <c r="D9" s="6">
        <f>otazka5_3[[#This Row],[avg(value)_prev_year]]/otazka5_3[[#This Row],[avg(value)]]-1</f>
        <v>9.2990573663269682E-3</v>
      </c>
    </row>
    <row r="10" spans="1:4" x14ac:dyDescent="0.3">
      <c r="A10">
        <v>2014</v>
      </c>
      <c r="B10">
        <v>67.165350000000004</v>
      </c>
      <c r="C10">
        <f>VLOOKUP(otazka5_3[[#This Row],[year_data]],'otazka5-4'!A:B,2,FALSE)</f>
        <v>65.635239999999996</v>
      </c>
      <c r="D10" s="6">
        <f>otazka5_3[[#This Row],[avg(value)_prev_year]]/otazka5_3[[#This Row],[avg(value)]]-1</f>
        <v>-2.2781240624816346E-2</v>
      </c>
    </row>
    <row r="11" spans="1:4" x14ac:dyDescent="0.3">
      <c r="A11">
        <v>2015</v>
      </c>
      <c r="B11">
        <v>65.635239999999996</v>
      </c>
      <c r="C11">
        <f>VLOOKUP(otazka5_3[[#This Row],[year_data]],'otazka5-4'!A:B,2,FALSE)</f>
        <v>64.126670000000004</v>
      </c>
      <c r="D11" s="6">
        <f>otazka5_3[[#This Row],[avg(value)_prev_year]]/otazka5_3[[#This Row],[avg(value)]]-1</f>
        <v>-2.29841469308254E-2</v>
      </c>
    </row>
    <row r="12" spans="1:4" x14ac:dyDescent="0.3">
      <c r="A12">
        <v>2016</v>
      </c>
      <c r="B12">
        <v>64.126670000000004</v>
      </c>
      <c r="C12">
        <f>VLOOKUP(otazka5_3[[#This Row],[year_data]],'otazka5-4'!A:B,2,FALSE)</f>
        <v>72.235240000000005</v>
      </c>
      <c r="D12" s="6">
        <f>otazka5_3[[#This Row],[avg(value)_prev_year]]/otazka5_3[[#This Row],[avg(value)]]-1</f>
        <v>0.1264461416755307</v>
      </c>
    </row>
    <row r="13" spans="1:4" x14ac:dyDescent="0.3">
      <c r="A13">
        <v>2017</v>
      </c>
      <c r="B13">
        <v>72.235240000000005</v>
      </c>
      <c r="C13">
        <f>VLOOKUP(otazka5_3[[#This Row],[year_data]],'otazka5-4'!A:B,2,FALSE)</f>
        <v>74.104759999999999</v>
      </c>
      <c r="D13" s="6">
        <f>otazka5_3[[#This Row],[avg(value)_prev_year]]/otazka5_3[[#This Row],[avg(value)]]-1</f>
        <v>2.5880996588368621E-2</v>
      </c>
    </row>
    <row r="14" spans="1:4" x14ac:dyDescent="0.3">
      <c r="A14">
        <v>2018</v>
      </c>
      <c r="B14">
        <v>74.104759999999999</v>
      </c>
      <c r="C14" t="e">
        <f>VLOOKUP(otazka5_3[[#This Row],[year_data]],'otazka5-4'!A:B,2,FALSE)</f>
        <v>#N/A</v>
      </c>
      <c r="D14" s="6" t="e">
        <f>otazka5_3[[#This Row],[avg(value)_prev_year]]/otazka5_3[[#This Row],[avg(value)]]-1</f>
        <v>#N/A</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3D5DE-DEE2-4578-8C20-931D6E3B60B9}">
  <dimension ref="A1:B14"/>
  <sheetViews>
    <sheetView workbookViewId="0"/>
  </sheetViews>
  <sheetFormatPr defaultRowHeight="14.4" x14ac:dyDescent="0.3"/>
  <cols>
    <col min="1" max="1" width="20.109375" bestFit="1" customWidth="1"/>
    <col min="2" max="2" width="12.109375" bestFit="1" customWidth="1"/>
  </cols>
  <sheetData>
    <row r="1" spans="1:2" x14ac:dyDescent="0.3">
      <c r="A1" t="s">
        <v>57</v>
      </c>
      <c r="B1" t="s">
        <v>26</v>
      </c>
    </row>
    <row r="2" spans="1:2" x14ac:dyDescent="0.3">
      <c r="A2">
        <v>2005</v>
      </c>
      <c r="B2">
        <v>52.808909999999997</v>
      </c>
    </row>
    <row r="3" spans="1:2" x14ac:dyDescent="0.3">
      <c r="A3">
        <v>2006</v>
      </c>
      <c r="B3">
        <v>56.231679999999997</v>
      </c>
    </row>
    <row r="4" spans="1:2" x14ac:dyDescent="0.3">
      <c r="A4">
        <v>2007</v>
      </c>
      <c r="B4">
        <v>60.150500000000001</v>
      </c>
    </row>
    <row r="5" spans="1:2" x14ac:dyDescent="0.3">
      <c r="A5">
        <v>2008</v>
      </c>
      <c r="B5">
        <v>56.174259999999997</v>
      </c>
    </row>
    <row r="6" spans="1:2" x14ac:dyDescent="0.3">
      <c r="A6">
        <v>2009</v>
      </c>
      <c r="B6">
        <v>56.660400000000003</v>
      </c>
    </row>
    <row r="7" spans="1:2" x14ac:dyDescent="0.3">
      <c r="A7">
        <v>2010</v>
      </c>
      <c r="B7">
        <v>57.660400000000003</v>
      </c>
    </row>
    <row r="8" spans="1:2" x14ac:dyDescent="0.3">
      <c r="A8">
        <v>2011</v>
      </c>
      <c r="B8">
        <v>65.599010000000007</v>
      </c>
    </row>
    <row r="9" spans="1:2" x14ac:dyDescent="0.3">
      <c r="A9">
        <v>2012</v>
      </c>
      <c r="B9">
        <v>66.546530000000004</v>
      </c>
    </row>
    <row r="10" spans="1:2" x14ac:dyDescent="0.3">
      <c r="A10">
        <v>2013</v>
      </c>
      <c r="B10">
        <v>67.165350000000004</v>
      </c>
    </row>
    <row r="11" spans="1:2" x14ac:dyDescent="0.3">
      <c r="A11">
        <v>2014</v>
      </c>
      <c r="B11">
        <v>65.635239999999996</v>
      </c>
    </row>
    <row r="12" spans="1:2" x14ac:dyDescent="0.3">
      <c r="A12">
        <v>2015</v>
      </c>
      <c r="B12">
        <v>64.126670000000004</v>
      </c>
    </row>
    <row r="13" spans="1:2" x14ac:dyDescent="0.3">
      <c r="A13">
        <v>2016</v>
      </c>
      <c r="B13">
        <v>72.235240000000005</v>
      </c>
    </row>
    <row r="14" spans="1:2" x14ac:dyDescent="0.3">
      <c r="A14">
        <v>2017</v>
      </c>
      <c r="B14">
        <v>74.104759999999999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B3119-BE59-4CFE-B8F2-E335BDD49817}">
  <dimension ref="A1:N28"/>
  <sheetViews>
    <sheetView tabSelected="1" workbookViewId="0">
      <selection activeCell="P15" sqref="P15"/>
    </sheetView>
  </sheetViews>
  <sheetFormatPr defaultRowHeight="14.4" x14ac:dyDescent="0.3"/>
  <cols>
    <col min="1" max="1" width="25.5546875" bestFit="1" customWidth="1"/>
    <col min="2" max="2" width="16.109375" bestFit="1" customWidth="1"/>
    <col min="3" max="3" width="5" bestFit="1" customWidth="1"/>
    <col min="4" max="4" width="5.109375" bestFit="1" customWidth="1"/>
    <col min="5" max="8" width="5" bestFit="1" customWidth="1"/>
    <col min="9" max="9" width="5.109375" bestFit="1" customWidth="1"/>
    <col min="10" max="10" width="5" bestFit="1" customWidth="1"/>
    <col min="11" max="11" width="5.109375" bestFit="1" customWidth="1"/>
    <col min="12" max="13" width="5" bestFit="1" customWidth="1"/>
    <col min="14" max="14" width="10.77734375" bestFit="1" customWidth="1"/>
    <col min="15" max="15" width="3.44140625" bestFit="1" customWidth="1"/>
    <col min="16" max="16" width="22.33203125" bestFit="1" customWidth="1"/>
    <col min="17" max="17" width="3.44140625" bestFit="1" customWidth="1"/>
    <col min="18" max="18" width="22.33203125" bestFit="1" customWidth="1"/>
    <col min="19" max="19" width="4.109375" bestFit="1" customWidth="1"/>
    <col min="20" max="20" width="22.33203125" bestFit="1" customWidth="1"/>
    <col min="21" max="21" width="4.109375" bestFit="1" customWidth="1"/>
    <col min="22" max="22" width="22.33203125" bestFit="1" customWidth="1"/>
    <col min="23" max="23" width="4.44140625" bestFit="1" customWidth="1"/>
    <col min="24" max="24" width="22.33203125" bestFit="1" customWidth="1"/>
    <col min="25" max="25" width="3.44140625" bestFit="1" customWidth="1"/>
    <col min="26" max="26" width="27.109375" bestFit="1" customWidth="1"/>
    <col min="27" max="27" width="6.6640625" bestFit="1" customWidth="1"/>
    <col min="28" max="28" width="4.109375" bestFit="1" customWidth="1"/>
    <col min="29" max="29" width="22.33203125" bestFit="1" customWidth="1"/>
    <col min="30" max="31" width="4.109375" bestFit="1" customWidth="1"/>
    <col min="32" max="32" width="22.33203125" bestFit="1" customWidth="1"/>
    <col min="33" max="33" width="4.109375" bestFit="1" customWidth="1"/>
    <col min="34" max="34" width="4.44140625" bestFit="1" customWidth="1"/>
    <col min="35" max="35" width="22.33203125" bestFit="1" customWidth="1"/>
    <col min="36" max="36" width="4.109375" bestFit="1" customWidth="1"/>
    <col min="37" max="37" width="3.44140625" bestFit="1" customWidth="1"/>
    <col min="38" max="38" width="27.109375" bestFit="1" customWidth="1"/>
    <col min="39" max="40" width="6.6640625" bestFit="1" customWidth="1"/>
    <col min="41" max="41" width="22.6640625" bestFit="1" customWidth="1"/>
    <col min="42" max="42" width="17.5546875" bestFit="1" customWidth="1"/>
    <col min="43" max="43" width="22.6640625" bestFit="1" customWidth="1"/>
    <col min="44" max="44" width="17.5546875" bestFit="1" customWidth="1"/>
    <col min="45" max="45" width="22.6640625" bestFit="1" customWidth="1"/>
    <col min="46" max="46" width="17.5546875" bestFit="1" customWidth="1"/>
    <col min="47" max="47" width="22.6640625" bestFit="1" customWidth="1"/>
    <col min="48" max="48" width="17.5546875" bestFit="1" customWidth="1"/>
    <col min="49" max="49" width="22.6640625" bestFit="1" customWidth="1"/>
    <col min="50" max="50" width="17.5546875" bestFit="1" customWidth="1"/>
    <col min="51" max="51" width="22.6640625" bestFit="1" customWidth="1"/>
    <col min="52" max="52" width="17.5546875" bestFit="1" customWidth="1"/>
    <col min="53" max="53" width="22.6640625" bestFit="1" customWidth="1"/>
    <col min="54" max="54" width="17.5546875" bestFit="1" customWidth="1"/>
    <col min="55" max="55" width="22.6640625" bestFit="1" customWidth="1"/>
    <col min="56" max="56" width="17.5546875" bestFit="1" customWidth="1"/>
    <col min="57" max="57" width="22.6640625" bestFit="1" customWidth="1"/>
    <col min="58" max="58" width="17.5546875" bestFit="1" customWidth="1"/>
    <col min="59" max="59" width="22.6640625" bestFit="1" customWidth="1"/>
    <col min="60" max="60" width="17.5546875" bestFit="1" customWidth="1"/>
    <col min="61" max="61" width="22.6640625" bestFit="1" customWidth="1"/>
    <col min="62" max="62" width="17.5546875" bestFit="1" customWidth="1"/>
    <col min="63" max="63" width="22.6640625" bestFit="1" customWidth="1"/>
    <col min="64" max="64" width="17.5546875" bestFit="1" customWidth="1"/>
    <col min="65" max="65" width="22.6640625" bestFit="1" customWidth="1"/>
    <col min="66" max="66" width="17.5546875" bestFit="1" customWidth="1"/>
    <col min="67" max="67" width="22.6640625" bestFit="1" customWidth="1"/>
    <col min="68" max="68" width="17.5546875" bestFit="1" customWidth="1"/>
    <col min="69" max="69" width="22.6640625" bestFit="1" customWidth="1"/>
    <col min="70" max="70" width="17.5546875" bestFit="1" customWidth="1"/>
    <col min="71" max="71" width="22.6640625" bestFit="1" customWidth="1"/>
    <col min="72" max="72" width="17.5546875" bestFit="1" customWidth="1"/>
    <col min="73" max="73" width="22.6640625" bestFit="1" customWidth="1"/>
    <col min="74" max="74" width="17.5546875" bestFit="1" customWidth="1"/>
    <col min="75" max="75" width="22.6640625" bestFit="1" customWidth="1"/>
    <col min="76" max="76" width="17.5546875" bestFit="1" customWidth="1"/>
    <col min="77" max="77" width="22.6640625" bestFit="1" customWidth="1"/>
    <col min="78" max="78" width="17.5546875" bestFit="1" customWidth="1"/>
    <col min="79" max="79" width="22.6640625" bestFit="1" customWidth="1"/>
    <col min="80" max="80" width="17.5546875" bestFit="1" customWidth="1"/>
    <col min="81" max="81" width="22.6640625" bestFit="1" customWidth="1"/>
    <col min="82" max="82" width="17.5546875" bestFit="1" customWidth="1"/>
    <col min="83" max="83" width="22.6640625" bestFit="1" customWidth="1"/>
    <col min="84" max="84" width="17.5546875" bestFit="1" customWidth="1"/>
    <col min="85" max="85" width="22.6640625" bestFit="1" customWidth="1"/>
    <col min="86" max="86" width="17.5546875" bestFit="1" customWidth="1"/>
    <col min="87" max="87" width="22.6640625" bestFit="1" customWidth="1"/>
    <col min="88" max="88" width="17.5546875" bestFit="1" customWidth="1"/>
    <col min="89" max="89" width="22.6640625" bestFit="1" customWidth="1"/>
    <col min="90" max="90" width="17.5546875" bestFit="1" customWidth="1"/>
    <col min="91" max="91" width="22.6640625" bestFit="1" customWidth="1"/>
    <col min="92" max="92" width="17.5546875" bestFit="1" customWidth="1"/>
    <col min="93" max="93" width="22.6640625" bestFit="1" customWidth="1"/>
    <col min="94" max="94" width="17.5546875" bestFit="1" customWidth="1"/>
    <col min="95" max="95" width="22.6640625" bestFit="1" customWidth="1"/>
    <col min="96" max="96" width="17.5546875" bestFit="1" customWidth="1"/>
    <col min="97" max="97" width="22.6640625" bestFit="1" customWidth="1"/>
    <col min="98" max="98" width="17.5546875" bestFit="1" customWidth="1"/>
    <col min="99" max="99" width="22.6640625" bestFit="1" customWidth="1"/>
    <col min="100" max="100" width="17.5546875" bestFit="1" customWidth="1"/>
    <col min="101" max="101" width="22.6640625" bestFit="1" customWidth="1"/>
    <col min="102" max="102" width="17.5546875" bestFit="1" customWidth="1"/>
    <col min="103" max="103" width="22.6640625" bestFit="1" customWidth="1"/>
    <col min="104" max="104" width="17.5546875" bestFit="1" customWidth="1"/>
    <col min="105" max="105" width="22.6640625" bestFit="1" customWidth="1"/>
    <col min="106" max="106" width="17.5546875" bestFit="1" customWidth="1"/>
    <col min="107" max="107" width="22.6640625" bestFit="1" customWidth="1"/>
    <col min="108" max="108" width="17.5546875" bestFit="1" customWidth="1"/>
    <col min="109" max="109" width="22.6640625" bestFit="1" customWidth="1"/>
    <col min="110" max="110" width="17.5546875" bestFit="1" customWidth="1"/>
    <col min="111" max="111" width="22.6640625" bestFit="1" customWidth="1"/>
    <col min="112" max="112" width="17.5546875" bestFit="1" customWidth="1"/>
    <col min="113" max="113" width="22.6640625" bestFit="1" customWidth="1"/>
    <col min="114" max="114" width="17.5546875" bestFit="1" customWidth="1"/>
    <col min="115" max="115" width="22.6640625" bestFit="1" customWidth="1"/>
    <col min="116" max="116" width="17.5546875" bestFit="1" customWidth="1"/>
    <col min="117" max="117" width="22.6640625" bestFit="1" customWidth="1"/>
    <col min="118" max="118" width="17.5546875" bestFit="1" customWidth="1"/>
    <col min="119" max="119" width="22.6640625" bestFit="1" customWidth="1"/>
    <col min="120" max="120" width="17.5546875" bestFit="1" customWidth="1"/>
    <col min="121" max="121" width="22.6640625" bestFit="1" customWidth="1"/>
    <col min="122" max="122" width="17.5546875" bestFit="1" customWidth="1"/>
    <col min="123" max="123" width="22.6640625" bestFit="1" customWidth="1"/>
    <col min="124" max="124" width="22.33203125" bestFit="1" customWidth="1"/>
    <col min="125" max="125" width="27.44140625" bestFit="1" customWidth="1"/>
  </cols>
  <sheetData>
    <row r="1" spans="1:14" x14ac:dyDescent="0.3">
      <c r="A1" s="1" t="s">
        <v>97</v>
      </c>
      <c r="B1" t="s">
        <v>98</v>
      </c>
    </row>
    <row r="3" spans="1:14" x14ac:dyDescent="0.3">
      <c r="A3" s="1" t="s">
        <v>100</v>
      </c>
      <c r="B3" s="1" t="s">
        <v>24</v>
      </c>
    </row>
    <row r="4" spans="1:14" x14ac:dyDescent="0.3">
      <c r="A4" s="7" t="s">
        <v>23</v>
      </c>
      <c r="B4" s="8">
        <v>2006</v>
      </c>
      <c r="C4" s="8">
        <v>2007</v>
      </c>
      <c r="D4" s="8">
        <v>2008</v>
      </c>
      <c r="E4" s="8">
        <v>2009</v>
      </c>
      <c r="F4" s="8">
        <v>2010</v>
      </c>
      <c r="G4" s="8">
        <v>2011</v>
      </c>
      <c r="H4" s="8">
        <v>2012</v>
      </c>
      <c r="I4" s="8">
        <v>2013</v>
      </c>
      <c r="J4" s="8">
        <v>2014</v>
      </c>
      <c r="K4" s="8">
        <v>2015</v>
      </c>
      <c r="L4" s="8">
        <v>2016</v>
      </c>
      <c r="M4" s="8">
        <v>2017</v>
      </c>
      <c r="N4" s="8" t="s">
        <v>65</v>
      </c>
    </row>
    <row r="5" spans="1:14" x14ac:dyDescent="0.3">
      <c r="A5" s="9" t="s">
        <v>70</v>
      </c>
      <c r="B5" s="10">
        <v>2.7380100659596618E-2</v>
      </c>
      <c r="C5" s="10">
        <v>3.8962159687268461E-2</v>
      </c>
      <c r="D5" s="10">
        <v>-8.3037792407482991E-2</v>
      </c>
      <c r="E5" s="10">
        <v>-1.1397039470198989E-2</v>
      </c>
      <c r="F5" s="10">
        <v>-6.7417296115104275E-3</v>
      </c>
      <c r="G5" s="10">
        <v>0.1004219987810393</v>
      </c>
      <c r="H5" s="10">
        <v>-1.1530273631096044E-2</v>
      </c>
      <c r="I5" s="10">
        <v>-1.7482023344632669E-2</v>
      </c>
      <c r="J5" s="10">
        <v>-4.6441548520339659E-2</v>
      </c>
      <c r="K5" s="10">
        <v>-5.1803267965651933E-2</v>
      </c>
      <c r="L5" s="10">
        <v>0.1019052488679888</v>
      </c>
      <c r="M5" s="10">
        <v>-3.9151115838886863E-3</v>
      </c>
      <c r="N5" s="10">
        <v>3.0267267884243145E-3</v>
      </c>
    </row>
    <row r="6" spans="1:14" x14ac:dyDescent="0.3">
      <c r="A6" s="9" t="s">
        <v>71</v>
      </c>
      <c r="B6" s="10">
        <v>-3.7081635614462982E-2</v>
      </c>
      <c r="C6" s="10">
        <v>9.0699851827240385E-2</v>
      </c>
      <c r="D6" s="10">
        <v>7.783788985211304E-2</v>
      </c>
      <c r="E6" s="10">
        <v>3.7346368758496173E-2</v>
      </c>
      <c r="F6" s="10">
        <v>-4.6296355855010907E-2</v>
      </c>
      <c r="G6" s="10">
        <v>9.6427684023842497E-2</v>
      </c>
      <c r="H6" s="10">
        <v>-1.1276180408887893E-2</v>
      </c>
      <c r="I6" s="10">
        <v>-7.7359589864958167E-3</v>
      </c>
      <c r="J6" s="10">
        <v>-5.752195098133106E-2</v>
      </c>
      <c r="K6" s="10">
        <v>-4.7276722522842762E-2</v>
      </c>
      <c r="L6" s="10">
        <v>9.0895544395788175E-2</v>
      </c>
      <c r="M6" s="10">
        <v>-1.424604468288404E-2</v>
      </c>
      <c r="N6" s="10">
        <v>1.4314374150463735E-2</v>
      </c>
    </row>
    <row r="7" spans="1:14" x14ac:dyDescent="0.3">
      <c r="A7" s="9" t="s">
        <v>72</v>
      </c>
      <c r="B7" s="10">
        <v>3.871532749149309E-2</v>
      </c>
      <c r="C7" s="10">
        <v>7.6076808211586466E-2</v>
      </c>
      <c r="D7" s="10">
        <v>-2.4166028811730245E-2</v>
      </c>
      <c r="E7" s="10">
        <v>-1.1838390241647456E-2</v>
      </c>
      <c r="F7" s="10">
        <v>5.4465368007727832E-3</v>
      </c>
      <c r="G7" s="10">
        <v>0.12443908018098226</v>
      </c>
      <c r="H7" s="10">
        <v>-6.6424721037512402E-3</v>
      </c>
      <c r="I7" s="10">
        <v>-2.3953078740215128E-2</v>
      </c>
      <c r="J7" s="10">
        <v>-6.5612557993551257E-2</v>
      </c>
      <c r="K7" s="10">
        <v>-4.048216570673957E-2</v>
      </c>
      <c r="L7" s="10">
        <v>0.10156017491125024</v>
      </c>
      <c r="M7" s="10">
        <v>5.5224974258294424E-3</v>
      </c>
      <c r="N7" s="10">
        <v>1.4922144285356617E-2</v>
      </c>
    </row>
    <row r="8" spans="1:14" x14ac:dyDescent="0.3">
      <c r="A8" s="9" t="s">
        <v>73</v>
      </c>
      <c r="B8" s="10">
        <v>3.3012197558219158E-2</v>
      </c>
      <c r="C8" s="10">
        <v>5.8506074566671229E-2</v>
      </c>
      <c r="D8" s="10">
        <v>-5.6721351239468865E-2</v>
      </c>
      <c r="E8" s="10">
        <v>-1.1808481829915785E-2</v>
      </c>
      <c r="F8" s="10">
        <v>5.3560474770371069E-3</v>
      </c>
      <c r="G8" s="10">
        <v>0.12409573628663262</v>
      </c>
      <c r="H8" s="10">
        <v>-4.5177966473730624E-3</v>
      </c>
      <c r="I8" s="10">
        <v>-5.6744516122670952E-3</v>
      </c>
      <c r="J8" s="10">
        <v>-4.8915072438508234E-2</v>
      </c>
      <c r="K8" s="10">
        <v>-3.3880425043845808E-2</v>
      </c>
      <c r="L8" s="10">
        <v>0.11955496122117726</v>
      </c>
      <c r="M8" s="10">
        <v>2.1769937587386989E-2</v>
      </c>
      <c r="N8" s="10">
        <v>1.6731447990478793E-2</v>
      </c>
    </row>
    <row r="9" spans="1:14" x14ac:dyDescent="0.3">
      <c r="A9" s="9" t="s">
        <v>74</v>
      </c>
      <c r="B9" s="10">
        <v>-2.8062198236377123E-2</v>
      </c>
      <c r="C9" s="10">
        <v>-1.290685316047413E-2</v>
      </c>
      <c r="D9" s="10">
        <v>-8.6936202412541297E-2</v>
      </c>
      <c r="E9" s="10">
        <v>-3.0731921770901893E-2</v>
      </c>
      <c r="F9" s="10">
        <v>-2.1145258054351856E-2</v>
      </c>
      <c r="G9" s="10">
        <v>6.091455817863789E-2</v>
      </c>
      <c r="H9" s="10">
        <v>-1.7995207231037202E-2</v>
      </c>
      <c r="I9" s="10">
        <v>-3.8420673205261657E-2</v>
      </c>
      <c r="J9" s="10">
        <v>-3.1193840319090671E-2</v>
      </c>
      <c r="K9" s="10">
        <v>-5.0906425353902662E-4</v>
      </c>
      <c r="L9" s="10">
        <v>0.12919850119886944</v>
      </c>
      <c r="M9" s="10">
        <v>3.3652779947117906E-2</v>
      </c>
      <c r="N9" s="10">
        <v>-3.6779482765791349E-3</v>
      </c>
    </row>
    <row r="10" spans="1:14" x14ac:dyDescent="0.3">
      <c r="A10" s="9" t="s">
        <v>75</v>
      </c>
      <c r="B10" s="10">
        <v>3.6568637470145049E-2</v>
      </c>
      <c r="C10" s="10">
        <v>5.3905514174194646E-2</v>
      </c>
      <c r="D10" s="10">
        <v>-1.8982127381649616E-2</v>
      </c>
      <c r="E10" s="10">
        <v>-4.1274813309365888E-2</v>
      </c>
      <c r="F10" s="10">
        <v>-2.1459448311239138E-2</v>
      </c>
      <c r="G10" s="10">
        <v>9.935805523707697E-2</v>
      </c>
      <c r="H10" s="10">
        <v>-2.3610974205121593E-3</v>
      </c>
      <c r="I10" s="10">
        <v>-2.062439016002271E-2</v>
      </c>
      <c r="J10" s="10">
        <v>-5.6875717909853019E-2</v>
      </c>
      <c r="K10" s="10">
        <v>-5.0794648586391045E-2</v>
      </c>
      <c r="L10" s="10">
        <v>0.10264837361110435</v>
      </c>
      <c r="M10" s="10">
        <v>3.3358031860264425E-3</v>
      </c>
      <c r="N10" s="10">
        <v>6.9536783832928233E-3</v>
      </c>
    </row>
    <row r="11" spans="1:14" x14ac:dyDescent="0.3">
      <c r="A11" s="9" t="s">
        <v>76</v>
      </c>
      <c r="B11" s="10">
        <v>4.1899644729603835E-4</v>
      </c>
      <c r="C11" s="10">
        <v>1.3134842352061638E-2</v>
      </c>
      <c r="D11" s="10">
        <v>-3.8787333766965304E-2</v>
      </c>
      <c r="E11" s="10">
        <v>1.3436960689654498E-3</v>
      </c>
      <c r="F11" s="10">
        <v>-2.7137562899355316E-3</v>
      </c>
      <c r="G11" s="10">
        <v>0.14449414253678172</v>
      </c>
      <c r="H11" s="10">
        <v>-1.4482246913641417E-2</v>
      </c>
      <c r="I11" s="10">
        <v>2.5194160565353729E-2</v>
      </c>
      <c r="J11" s="10">
        <v>-4.0841833275785278E-2</v>
      </c>
      <c r="K11" s="10">
        <v>-5.6370014585124917E-2</v>
      </c>
      <c r="L11" s="10">
        <v>0.10543450320140679</v>
      </c>
      <c r="M11" s="10">
        <v>-1.9070216339259316E-2</v>
      </c>
      <c r="N11" s="10">
        <v>9.8129116667628E-3</v>
      </c>
    </row>
    <row r="12" spans="1:14" x14ac:dyDescent="0.3">
      <c r="A12" s="9" t="s">
        <v>77</v>
      </c>
      <c r="B12" s="10">
        <v>-4.3972456770007273E-3</v>
      </c>
      <c r="C12" s="10">
        <v>-4.9773881686746346E-2</v>
      </c>
      <c r="D12" s="10">
        <v>-0.12306909235987229</v>
      </c>
      <c r="E12" s="10">
        <v>-7.6602031949148053E-2</v>
      </c>
      <c r="F12" s="10">
        <v>-4.564593808557027E-2</v>
      </c>
      <c r="G12" s="10">
        <v>0.11425177488160498</v>
      </c>
      <c r="H12" s="10">
        <v>-4.5938841583056167E-2</v>
      </c>
      <c r="I12" s="10">
        <v>-5.0009920252496176E-2</v>
      </c>
      <c r="J12" s="10">
        <v>-7.4836500752583412E-2</v>
      </c>
      <c r="K12" s="10">
        <v>-5.0189172963744699E-2</v>
      </c>
      <c r="L12" s="10">
        <v>7.1464567238937793E-2</v>
      </c>
      <c r="M12" s="10">
        <v>-2.8696240336484768E-2</v>
      </c>
      <c r="N12" s="10">
        <v>-3.0286876960513343E-2</v>
      </c>
    </row>
    <row r="13" spans="1:14" x14ac:dyDescent="0.3">
      <c r="A13" s="9" t="s">
        <v>78</v>
      </c>
      <c r="B13" s="10">
        <v>-2.4643596546443103E-3</v>
      </c>
      <c r="C13" s="10">
        <v>3.4190543605162826E-2</v>
      </c>
      <c r="D13" s="10">
        <v>-7.9518533158278171E-2</v>
      </c>
      <c r="E13" s="10">
        <v>-6.4915421707999243E-2</v>
      </c>
      <c r="F13" s="10">
        <v>-3.0137578522279718E-2</v>
      </c>
      <c r="G13" s="10">
        <v>9.1062630600469818E-2</v>
      </c>
      <c r="H13" s="10">
        <v>-3.5509654075120078E-2</v>
      </c>
      <c r="I13" s="10">
        <v>-3.3284819280130717E-2</v>
      </c>
      <c r="J13" s="10">
        <v>-6.7159570567656979E-2</v>
      </c>
      <c r="K13" s="10">
        <v>-6.4587154867696839E-2</v>
      </c>
      <c r="L13" s="10">
        <v>7.7227389064130181E-2</v>
      </c>
      <c r="M13" s="10">
        <v>-1.609692888183778E-2</v>
      </c>
      <c r="N13" s="10">
        <v>-1.5932788120490083E-2</v>
      </c>
    </row>
    <row r="14" spans="1:14" x14ac:dyDescent="0.3">
      <c r="A14" s="9" t="s">
        <v>79</v>
      </c>
      <c r="B14" s="10">
        <v>-1.0312966033895421E-2</v>
      </c>
      <c r="C14" s="10">
        <v>2.1071099582053332E-2</v>
      </c>
      <c r="D14" s="10">
        <v>-8.0521521238688942E-3</v>
      </c>
      <c r="E14" s="10">
        <v>-2.6754541475772609E-2</v>
      </c>
      <c r="F14" s="10">
        <v>-2.1777006587141878E-2</v>
      </c>
      <c r="G14" s="10">
        <v>0.11277322931703315</v>
      </c>
      <c r="H14" s="10">
        <v>-5.9506548191334829E-4</v>
      </c>
      <c r="I14" s="10">
        <v>-4.4140752374812742E-3</v>
      </c>
      <c r="J14" s="10">
        <v>-2.369268603895669E-2</v>
      </c>
      <c r="K14" s="10">
        <v>-3.7166578901263847E-2</v>
      </c>
      <c r="L14" s="10">
        <v>9.4528844513835475E-2</v>
      </c>
      <c r="M14" s="10">
        <v>-1.0142251119507506E-2</v>
      </c>
      <c r="N14" s="10">
        <v>7.1221542010933741E-3</v>
      </c>
    </row>
    <row r="15" spans="1:14" x14ac:dyDescent="0.3">
      <c r="A15" s="9" t="s">
        <v>80</v>
      </c>
      <c r="B15" s="10">
        <v>-9.1644875571739171E-3</v>
      </c>
      <c r="C15" s="10">
        <v>6.6737730803542172E-2</v>
      </c>
      <c r="D15" s="10">
        <v>-0.12993338529553511</v>
      </c>
      <c r="E15" s="10">
        <v>-8.7726900444128786E-2</v>
      </c>
      <c r="F15" s="10">
        <v>2.3994587055085059E-3</v>
      </c>
      <c r="G15" s="10">
        <v>9.4270376597871408E-2</v>
      </c>
      <c r="H15" s="10">
        <v>-2.3235607641011624E-2</v>
      </c>
      <c r="I15" s="10">
        <v>-0.11489504404319195</v>
      </c>
      <c r="J15" s="10">
        <v>-8.3649428248984914E-2</v>
      </c>
      <c r="K15" s="10">
        <v>-7.7786922303667572E-2</v>
      </c>
      <c r="L15" s="10">
        <v>8.9252438256057554E-2</v>
      </c>
      <c r="M15" s="10">
        <v>2.5456013274903766E-2</v>
      </c>
      <c r="N15" s="10">
        <v>-2.0689646491317538E-2</v>
      </c>
    </row>
    <row r="16" spans="1:14" x14ac:dyDescent="0.3">
      <c r="A16" s="9" t="s">
        <v>81</v>
      </c>
      <c r="B16" s="10">
        <v>7.1172068993608173E-2</v>
      </c>
      <c r="C16" s="10">
        <v>7.6128642789299539E-2</v>
      </c>
      <c r="D16" s="10">
        <v>-4.2271476268284758E-2</v>
      </c>
      <c r="E16" s="10">
        <v>-1.3127824868969462E-2</v>
      </c>
      <c r="F16" s="10">
        <v>2.3438961169087835E-2</v>
      </c>
      <c r="G16" s="10">
        <v>0.11775297089251513</v>
      </c>
      <c r="H16" s="10">
        <v>-5.876363925728656E-3</v>
      </c>
      <c r="I16" s="10">
        <v>-1.4329548179735419E-2</v>
      </c>
      <c r="J16" s="10">
        <v>-3.9256669967997371E-2</v>
      </c>
      <c r="K16" s="10">
        <v>-6.2130943062107091E-2</v>
      </c>
      <c r="L16" s="10">
        <v>8.5111293788128206E-2</v>
      </c>
      <c r="M16" s="10">
        <v>6.3620536897513458E-2</v>
      </c>
      <c r="N16" s="10">
        <v>2.16859706881108E-2</v>
      </c>
    </row>
    <row r="17" spans="1:14" x14ac:dyDescent="0.3">
      <c r="A17" s="9" t="s">
        <v>82</v>
      </c>
      <c r="B17" s="10">
        <v>1.5593270172299833E-2</v>
      </c>
      <c r="C17" s="10">
        <v>2.7961099242702847E-2</v>
      </c>
      <c r="D17" s="10">
        <v>-4.8174460671059127E-2</v>
      </c>
      <c r="E17" s="10">
        <v>-5.1096117551238107E-2</v>
      </c>
      <c r="F17" s="10">
        <v>-6.6305576634908769E-2</v>
      </c>
      <c r="G17" s="10">
        <v>8.6167777056322503E-2</v>
      </c>
      <c r="H17" s="10">
        <v>-3.9753846668396653E-2</v>
      </c>
      <c r="I17" s="10">
        <v>-2.8200904965778983E-2</v>
      </c>
      <c r="J17" s="10">
        <v>-6.4621016249898244E-2</v>
      </c>
      <c r="K17" s="10">
        <v>-5.6945473808130087E-2</v>
      </c>
      <c r="L17" s="10">
        <v>9.9341368261701035E-2</v>
      </c>
      <c r="M17" s="10">
        <v>4.3671543750742892E-3</v>
      </c>
      <c r="N17" s="10">
        <v>-1.0138893953442455E-2</v>
      </c>
    </row>
    <row r="18" spans="1:14" x14ac:dyDescent="0.3">
      <c r="A18" s="9" t="s">
        <v>83</v>
      </c>
      <c r="B18" s="10">
        <v>3.3743430476721681E-2</v>
      </c>
      <c r="C18" s="10">
        <v>6.9360280116882445E-2</v>
      </c>
      <c r="D18" s="10">
        <v>-2.2123867934570107E-2</v>
      </c>
      <c r="E18" s="10">
        <v>-2.2987182446899235E-2</v>
      </c>
      <c r="F18" s="10">
        <v>-1.2940647228620872E-3</v>
      </c>
      <c r="G18" s="10">
        <v>0.1337799616722295</v>
      </c>
      <c r="H18" s="10">
        <v>6.6453862618303106E-3</v>
      </c>
      <c r="I18" s="10">
        <v>-8.157611386752972E-3</v>
      </c>
      <c r="J18" s="10">
        <v>-4.964841349285487E-2</v>
      </c>
      <c r="K18" s="10">
        <v>-4.4849589526010591E-2</v>
      </c>
      <c r="L18" s="10">
        <v>9.9791196572674545E-2</v>
      </c>
      <c r="M18" s="10">
        <v>8.9602375303488024E-3</v>
      </c>
      <c r="N18" s="10">
        <v>1.693498026006145E-2</v>
      </c>
    </row>
    <row r="19" spans="1:14" x14ac:dyDescent="0.3">
      <c r="A19" s="9" t="s">
        <v>84</v>
      </c>
      <c r="B19" s="10">
        <v>4.1445042178552827E-2</v>
      </c>
      <c r="C19" s="10">
        <v>6.9954295692555291E-2</v>
      </c>
      <c r="D19" s="10">
        <v>-4.0348104987229516E-2</v>
      </c>
      <c r="E19" s="10">
        <v>-1.7470257252096832E-2</v>
      </c>
      <c r="F19" s="10">
        <v>6.1157422959357E-4</v>
      </c>
      <c r="G19" s="10">
        <v>0.11569406730173992</v>
      </c>
      <c r="H19" s="10">
        <v>-4.443341114123367E-3</v>
      </c>
      <c r="I19" s="10">
        <v>-1.6282089629366281E-2</v>
      </c>
      <c r="J19" s="10">
        <v>-5.1128553396713738E-2</v>
      </c>
      <c r="K19" s="10">
        <v>-3.9406914502137846E-2</v>
      </c>
      <c r="L19" s="10">
        <v>0.10243700015582435</v>
      </c>
      <c r="M19" s="10">
        <v>-3.5239098877060115E-3</v>
      </c>
      <c r="N19" s="10">
        <v>1.3128234065741031E-2</v>
      </c>
    </row>
    <row r="20" spans="1:14" x14ac:dyDescent="0.3">
      <c r="A20" s="9" t="s">
        <v>85</v>
      </c>
      <c r="B20" s="10">
        <v>6.3158220355368222E-3</v>
      </c>
      <c r="C20" s="10">
        <v>1.5479973160682947E-2</v>
      </c>
      <c r="D20" s="10">
        <v>-0.10058466126547949</v>
      </c>
      <c r="E20" s="10">
        <v>-3.3234044482137959E-2</v>
      </c>
      <c r="F20" s="10">
        <v>-3.9139587750336435E-3</v>
      </c>
      <c r="G20" s="10">
        <v>0.11120058551745493</v>
      </c>
      <c r="H20" s="10">
        <v>-1.8469716866831742E-2</v>
      </c>
      <c r="I20" s="10">
        <v>-2.6495995676208528E-2</v>
      </c>
      <c r="J20" s="10">
        <v>-6.2144096006291671E-2</v>
      </c>
      <c r="K20" s="10">
        <v>-5.4684536974181075E-2</v>
      </c>
      <c r="L20" s="10">
        <v>9.3568741614261652E-2</v>
      </c>
      <c r="M20" s="10">
        <v>-7.6712879851390525E-3</v>
      </c>
      <c r="N20" s="10">
        <v>-6.7194313086139006E-3</v>
      </c>
    </row>
    <row r="21" spans="1:14" x14ac:dyDescent="0.3">
      <c r="A21" s="9" t="s">
        <v>86</v>
      </c>
      <c r="B21" s="10">
        <v>3.1420735090313734E-2</v>
      </c>
      <c r="C21" s="10">
        <v>6.3449134948253327E-2</v>
      </c>
      <c r="D21" s="10">
        <v>-1.9458654614835202E-2</v>
      </c>
      <c r="E21" s="10">
        <v>4.4116053281606504E-3</v>
      </c>
      <c r="F21" s="10">
        <v>-1.604287929795567E-2</v>
      </c>
      <c r="G21" s="10">
        <v>0.16795975481389658</v>
      </c>
      <c r="H21" s="10">
        <v>2.2828336866181242E-2</v>
      </c>
      <c r="I21" s="10">
        <v>-2.0252783295879873E-3</v>
      </c>
      <c r="J21" s="10">
        <v>-5.5194094044821562E-2</v>
      </c>
      <c r="K21" s="10">
        <v>-6.6639579209288646E-2</v>
      </c>
      <c r="L21" s="10">
        <v>0.13473636402190303</v>
      </c>
      <c r="M21" s="10">
        <v>2.3608440457699498E-2</v>
      </c>
      <c r="N21" s="10">
        <v>2.4087823835826583E-2</v>
      </c>
    </row>
    <row r="22" spans="1:14" x14ac:dyDescent="0.3">
      <c r="A22" s="9" t="s">
        <v>87</v>
      </c>
      <c r="B22" s="10">
        <v>-1.9666325271572305E-3</v>
      </c>
      <c r="C22" s="10">
        <v>2.0030509472715563E-2</v>
      </c>
      <c r="D22" s="10">
        <v>-5.6228404627227224E-2</v>
      </c>
      <c r="E22" s="10">
        <v>-5.5749259000257068E-2</v>
      </c>
      <c r="F22" s="10">
        <v>-2.9822552868156604E-2</v>
      </c>
      <c r="G22" s="10">
        <v>0.11198553063500349</v>
      </c>
      <c r="H22" s="10">
        <v>-1.773567664221809E-2</v>
      </c>
      <c r="I22" s="10">
        <v>5.7806146684351578E-3</v>
      </c>
      <c r="J22" s="10">
        <v>8.7300373175889678E-2</v>
      </c>
      <c r="K22" s="10">
        <v>-6.0445535739410694E-3</v>
      </c>
      <c r="L22" s="10">
        <v>0.1100424644059379</v>
      </c>
      <c r="M22" s="10">
        <v>9.9044285666336496E-3</v>
      </c>
      <c r="N22" s="10">
        <v>1.4791403473804846E-2</v>
      </c>
    </row>
    <row r="23" spans="1:14" x14ac:dyDescent="0.3">
      <c r="A23" s="9" t="s">
        <v>88</v>
      </c>
      <c r="B23" s="10">
        <v>-2.1021836206727151E-3</v>
      </c>
      <c r="C23" s="10">
        <v>2.4792682249784148E-2</v>
      </c>
      <c r="D23" s="10">
        <v>-8.7818629388855651E-2</v>
      </c>
      <c r="E23" s="10">
        <v>-6.9015008327230953E-2</v>
      </c>
      <c r="F23" s="10">
        <v>-3.1552145932113529E-2</v>
      </c>
      <c r="G23" s="10">
        <v>7.7087216348765031E-2</v>
      </c>
      <c r="H23" s="10">
        <v>-3.648774587430581E-2</v>
      </c>
      <c r="I23" s="10">
        <v>-3.7240699525958876E-2</v>
      </c>
      <c r="J23" s="10">
        <v>-7.0318126644208889E-2</v>
      </c>
      <c r="K23" s="10">
        <v>-7.1523251911589147E-2</v>
      </c>
      <c r="L23" s="10">
        <v>7.305335601601759E-2</v>
      </c>
      <c r="M23" s="10">
        <v>-2.5091436895013697E-2</v>
      </c>
      <c r="N23" s="10">
        <v>-2.1351331125448542E-2</v>
      </c>
    </row>
    <row r="24" spans="1:14" x14ac:dyDescent="0.3">
      <c r="A24" s="9" t="s">
        <v>89</v>
      </c>
      <c r="B24" s="10">
        <v>1.0488638813044071E-2</v>
      </c>
      <c r="C24" s="10">
        <v>3.7112492383589046E-2</v>
      </c>
      <c r="D24" s="10">
        <v>-4.9608642523067736E-2</v>
      </c>
      <c r="E24" s="10">
        <v>-2.4422174179262512E-2</v>
      </c>
      <c r="F24" s="10">
        <v>-1.653110782667766E-2</v>
      </c>
      <c r="G24" s="10">
        <v>0.11343416649478888</v>
      </c>
      <c r="H24" s="10">
        <v>-1.435464684945309E-2</v>
      </c>
      <c r="I24" s="10">
        <v>-1.1156788056844169E-2</v>
      </c>
      <c r="J24" s="10">
        <v>-3.4850602211079829E-2</v>
      </c>
      <c r="K24" s="10">
        <v>-2.8499935051175651E-2</v>
      </c>
      <c r="L24" s="10">
        <v>0.11274233914395126</v>
      </c>
      <c r="M24" s="10">
        <v>1.6472195728763017E-2</v>
      </c>
      <c r="N24" s="10">
        <v>9.2354946555479687E-3</v>
      </c>
    </row>
    <row r="25" spans="1:14" x14ac:dyDescent="0.3">
      <c r="A25" s="9" t="s">
        <v>90</v>
      </c>
      <c r="B25" s="10">
        <v>-1.1722594718670543E-2</v>
      </c>
      <c r="C25" s="10">
        <v>4.1716579856954095E-2</v>
      </c>
      <c r="D25" s="10">
        <v>-0.12310286254544356</v>
      </c>
      <c r="E25" s="10">
        <v>-6.4558310500429483E-2</v>
      </c>
      <c r="F25" s="10">
        <v>-3.1125150604182084E-2</v>
      </c>
      <c r="G25" s="10">
        <v>0.10576297159962333</v>
      </c>
      <c r="H25" s="10">
        <v>-3.7876105581845954E-2</v>
      </c>
      <c r="I25" s="10">
        <v>-5.6242381856292267E-2</v>
      </c>
      <c r="J25" s="10">
        <v>-8.1578060787505735E-2</v>
      </c>
      <c r="K25" s="10">
        <v>-0.10501170861330222</v>
      </c>
      <c r="L25" s="10">
        <v>6.5324420620483492E-2</v>
      </c>
      <c r="M25" s="10">
        <v>-2.0405498465556837E-2</v>
      </c>
      <c r="N25" s="10">
        <v>-2.6568225133013979E-2</v>
      </c>
    </row>
    <row r="26" spans="1:14" x14ac:dyDescent="0.3">
      <c r="A26" s="9" t="s">
        <v>91</v>
      </c>
      <c r="B26" s="10">
        <v>3.962532714560707E-2</v>
      </c>
      <c r="C26" s="10">
        <v>7.0522916323999318E-2</v>
      </c>
      <c r="D26" s="10">
        <v>-2.0149698525432247E-2</v>
      </c>
      <c r="E26" s="10">
        <v>2.4684821125260381E-3</v>
      </c>
      <c r="F26" s="10">
        <v>2.4652574795628879E-2</v>
      </c>
      <c r="G26" s="10">
        <v>0.17008843990919675</v>
      </c>
      <c r="H26" s="10">
        <v>3.0711340103736995E-2</v>
      </c>
      <c r="I26" s="10">
        <v>3.1477757239684045E-3</v>
      </c>
      <c r="J26" s="10">
        <v>-4.1623043189364606E-2</v>
      </c>
      <c r="K26" s="10">
        <v>-4.2095436598833302E-2</v>
      </c>
      <c r="L26" s="10">
        <v>0.10349234995035306</v>
      </c>
      <c r="M26" s="10">
        <v>8.705897102527782E-3</v>
      </c>
      <c r="N26" s="10">
        <v>2.9128910404492846E-2</v>
      </c>
    </row>
    <row r="27" spans="1:14" x14ac:dyDescent="0.3">
      <c r="A27" s="9" t="s">
        <v>92</v>
      </c>
      <c r="B27" s="10">
        <v>8.3127184312901115E-3</v>
      </c>
      <c r="C27" s="10">
        <v>6.6069069809595593E-3</v>
      </c>
      <c r="D27" s="10">
        <v>-0.13285444359760312</v>
      </c>
      <c r="E27" s="10">
        <v>-6.344635901617357E-2</v>
      </c>
      <c r="F27" s="10">
        <v>-3.3627613011121937E-2</v>
      </c>
      <c r="G27" s="10">
        <v>8.7373895310761895E-2</v>
      </c>
      <c r="H27" s="10">
        <v>-5.1337861253063943E-2</v>
      </c>
      <c r="I27" s="10">
        <v>-5.0990260854897551E-2</v>
      </c>
      <c r="J27" s="10">
        <v>-5.3367069009510604E-2</v>
      </c>
      <c r="K27" s="10">
        <v>-2.5789686239174436E-2</v>
      </c>
      <c r="L27" s="10">
        <v>0.10093797637980528</v>
      </c>
      <c r="M27" s="10">
        <v>-5.8062579340862897E-3</v>
      </c>
      <c r="N27" s="10">
        <v>-1.783233781773455E-2</v>
      </c>
    </row>
    <row r="28" spans="1:14" x14ac:dyDescent="0.3">
      <c r="A28" s="9" t="s">
        <v>93</v>
      </c>
      <c r="B28" s="10">
        <v>3.4173324914277936E-2</v>
      </c>
      <c r="C28" s="10">
        <v>6.0063274703624492E-2</v>
      </c>
      <c r="D28" s="10">
        <v>-2.5590500850439346E-2</v>
      </c>
      <c r="E28" s="10">
        <v>-2.1324096591768704E-2</v>
      </c>
      <c r="F28" s="10">
        <v>-9.9146631588209466E-3</v>
      </c>
      <c r="G28" s="10">
        <v>0.1344358284968763</v>
      </c>
      <c r="H28" s="10">
        <v>9.1184894999687405E-3</v>
      </c>
      <c r="I28" s="10">
        <v>-7.3853587161332168E-3</v>
      </c>
      <c r="J28" s="10">
        <v>-3.740476583613439E-2</v>
      </c>
      <c r="K28" s="10">
        <v>-4.1118710887435128E-2</v>
      </c>
      <c r="L28" s="10">
        <v>0.10257536997537198</v>
      </c>
      <c r="M28" s="10">
        <v>8.1866390843892134E-3</v>
      </c>
      <c r="N28" s="10">
        <v>1.7151235886148076E-2</v>
      </c>
    </row>
  </sheetData>
  <conditionalFormatting pivot="1" sqref="B5:N28">
    <cfRule type="cellIs" dxfId="7" priority="2" operator="greaterThan">
      <formula>0.1</formula>
    </cfRule>
  </conditionalFormatting>
  <conditionalFormatting pivot="1" sqref="B5:N28">
    <cfRule type="cellIs" dxfId="6" priority="1" operator="lessThan">
      <formula>-0.1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9DE4-724A-459A-9E30-A1AFD6902199}">
  <dimension ref="A40:T63"/>
  <sheetViews>
    <sheetView topLeftCell="A36" workbookViewId="0">
      <selection activeCell="A64" sqref="A64"/>
    </sheetView>
  </sheetViews>
  <sheetFormatPr defaultRowHeight="14.4" x14ac:dyDescent="0.3"/>
  <cols>
    <col min="1" max="1" width="13.33203125" bestFit="1" customWidth="1"/>
    <col min="2" max="2" width="31.5546875" bestFit="1" customWidth="1"/>
    <col min="3" max="3" width="26.109375" bestFit="1" customWidth="1"/>
    <col min="4" max="4" width="19.21875" bestFit="1" customWidth="1"/>
    <col min="5" max="5" width="30.5546875" bestFit="1" customWidth="1"/>
    <col min="6" max="6" width="32.33203125" bestFit="1" customWidth="1"/>
    <col min="7" max="7" width="14.109375" bestFit="1" customWidth="1"/>
    <col min="8" max="8" width="24.21875" bestFit="1" customWidth="1"/>
    <col min="9" max="9" width="33.44140625" bestFit="1" customWidth="1"/>
    <col min="10" max="10" width="11.33203125" bestFit="1" customWidth="1"/>
    <col min="11" max="11" width="15.77734375" bestFit="1" customWidth="1"/>
    <col min="12" max="12" width="32.33203125" bestFit="1" customWidth="1"/>
    <col min="13" max="13" width="57.6640625" bestFit="1" customWidth="1"/>
    <col min="14" max="14" width="47.6640625" bestFit="1" customWidth="1"/>
    <col min="15" max="15" width="51.109375" bestFit="1" customWidth="1"/>
    <col min="16" max="16" width="11.21875" bestFit="1" customWidth="1"/>
    <col min="17" max="17" width="52.109375" bestFit="1" customWidth="1"/>
    <col min="18" max="18" width="22" bestFit="1" customWidth="1"/>
    <col min="19" max="19" width="27.6640625" bestFit="1" customWidth="1"/>
    <col min="20" max="20" width="21.109375" bestFit="1" customWidth="1"/>
    <col min="21" max="21" width="15.21875" bestFit="1" customWidth="1"/>
    <col min="22" max="23" width="6" bestFit="1" customWidth="1"/>
    <col min="24" max="24" width="36.33203125" bestFit="1" customWidth="1"/>
    <col min="25" max="25" width="28.109375" bestFit="1" customWidth="1"/>
    <col min="26" max="46" width="6" bestFit="1" customWidth="1"/>
    <col min="47" max="47" width="30.88671875" bestFit="1" customWidth="1"/>
    <col min="48" max="48" width="21.21875" bestFit="1" customWidth="1"/>
    <col min="49" max="69" width="6" bestFit="1" customWidth="1"/>
    <col min="70" max="70" width="24" bestFit="1" customWidth="1"/>
    <col min="71" max="71" width="32.5546875" bestFit="1" customWidth="1"/>
    <col min="72" max="92" width="6" bestFit="1" customWidth="1"/>
    <col min="93" max="93" width="35.33203125" bestFit="1" customWidth="1"/>
    <col min="94" max="94" width="34.33203125" bestFit="1" customWidth="1"/>
    <col min="95" max="115" width="6" bestFit="1" customWidth="1"/>
    <col min="116" max="116" width="37.109375" bestFit="1" customWidth="1"/>
    <col min="117" max="117" width="16.109375" bestFit="1" customWidth="1"/>
    <col min="118" max="138" width="6" bestFit="1" customWidth="1"/>
    <col min="139" max="139" width="18.88671875" bestFit="1" customWidth="1"/>
    <col min="140" max="140" width="26.21875" bestFit="1" customWidth="1"/>
    <col min="141" max="161" width="6" bestFit="1" customWidth="1"/>
    <col min="162" max="162" width="29" bestFit="1" customWidth="1"/>
    <col min="163" max="163" width="35.44140625" bestFit="1" customWidth="1"/>
    <col min="164" max="184" width="6" bestFit="1" customWidth="1"/>
    <col min="185" max="185" width="38.33203125" bestFit="1" customWidth="1"/>
    <col min="186" max="186" width="13.33203125" bestFit="1" customWidth="1"/>
    <col min="187" max="207" width="6" bestFit="1" customWidth="1"/>
    <col min="208" max="208" width="16.109375" bestFit="1" customWidth="1"/>
    <col min="209" max="209" width="17.77734375" bestFit="1" customWidth="1"/>
    <col min="210" max="230" width="6" bestFit="1" customWidth="1"/>
    <col min="231" max="231" width="20.5546875" bestFit="1" customWidth="1"/>
    <col min="232" max="232" width="34.33203125" bestFit="1" customWidth="1"/>
    <col min="233" max="236" width="5" bestFit="1" customWidth="1"/>
    <col min="237" max="253" width="6" bestFit="1" customWidth="1"/>
    <col min="254" max="254" width="37.109375" bestFit="1" customWidth="1"/>
    <col min="255" max="255" width="59.6640625" bestFit="1" customWidth="1"/>
    <col min="256" max="276" width="6" bestFit="1" customWidth="1"/>
    <col min="277" max="277" width="62.5546875" bestFit="1" customWidth="1"/>
    <col min="278" max="278" width="49.6640625" bestFit="1" customWidth="1"/>
    <col min="279" max="299" width="6" bestFit="1" customWidth="1"/>
    <col min="300" max="300" width="52.44140625" bestFit="1" customWidth="1"/>
    <col min="301" max="301" width="53.109375" bestFit="1" customWidth="1"/>
    <col min="302" max="322" width="6" bestFit="1" customWidth="1"/>
    <col min="323" max="323" width="55.88671875" bestFit="1" customWidth="1"/>
    <col min="324" max="324" width="12.109375" bestFit="1" customWidth="1"/>
    <col min="325" max="345" width="6" bestFit="1" customWidth="1"/>
    <col min="346" max="346" width="14.88671875" bestFit="1" customWidth="1"/>
    <col min="347" max="347" width="54.109375" bestFit="1" customWidth="1"/>
    <col min="348" max="368" width="6" bestFit="1" customWidth="1"/>
    <col min="369" max="369" width="56.88671875" bestFit="1" customWidth="1"/>
    <col min="370" max="370" width="24" bestFit="1" customWidth="1"/>
    <col min="371" max="391" width="6" bestFit="1" customWidth="1"/>
    <col min="392" max="392" width="26.77734375" bestFit="1" customWidth="1"/>
    <col min="393" max="393" width="29.6640625" bestFit="1" customWidth="1"/>
    <col min="394" max="414" width="6" bestFit="1" customWidth="1"/>
    <col min="415" max="415" width="32.44140625" bestFit="1" customWidth="1"/>
    <col min="416" max="416" width="23.109375" bestFit="1" customWidth="1"/>
    <col min="417" max="437" width="6" bestFit="1" customWidth="1"/>
    <col min="438" max="438" width="26" bestFit="1" customWidth="1"/>
    <col min="439" max="439" width="10.77734375" bestFit="1" customWidth="1"/>
  </cols>
  <sheetData>
    <row r="40" spans="1:20" x14ac:dyDescent="0.3">
      <c r="A40" s="1" t="s">
        <v>25</v>
      </c>
      <c r="B40" s="1" t="s">
        <v>24</v>
      </c>
    </row>
    <row r="41" spans="1:20" x14ac:dyDescent="0.3">
      <c r="A41" s="1" t="s">
        <v>23</v>
      </c>
      <c r="B41" t="s">
        <v>4</v>
      </c>
      <c r="C41" t="s">
        <v>5</v>
      </c>
      <c r="D41" t="s">
        <v>6</v>
      </c>
      <c r="E41" t="s">
        <v>7</v>
      </c>
      <c r="F41" t="s">
        <v>8</v>
      </c>
      <c r="G41" t="s">
        <v>9</v>
      </c>
      <c r="H41" t="s">
        <v>10</v>
      </c>
      <c r="I41" t="s">
        <v>11</v>
      </c>
      <c r="J41" t="s">
        <v>12</v>
      </c>
      <c r="K41" t="s">
        <v>13</v>
      </c>
      <c r="L41" t="s">
        <v>14</v>
      </c>
      <c r="M41" t="s">
        <v>15</v>
      </c>
      <c r="N41" t="s">
        <v>16</v>
      </c>
      <c r="O41" t="s">
        <v>17</v>
      </c>
      <c r="P41" t="s">
        <v>18</v>
      </c>
      <c r="Q41" t="s">
        <v>19</v>
      </c>
      <c r="R41" t="s">
        <v>20</v>
      </c>
      <c r="S41" t="s">
        <v>21</v>
      </c>
      <c r="T41" t="s">
        <v>22</v>
      </c>
    </row>
    <row r="42" spans="1:20" x14ac:dyDescent="0.3">
      <c r="A42" s="2">
        <v>2000</v>
      </c>
      <c r="B42" s="4">
        <v>9747</v>
      </c>
      <c r="C42" s="4">
        <v>11496</v>
      </c>
      <c r="D42" s="4">
        <v>13190</v>
      </c>
      <c r="E42" s="4">
        <v>21592</v>
      </c>
      <c r="F42" s="4">
        <v>10282</v>
      </c>
      <c r="G42" s="4">
        <v>9974</v>
      </c>
      <c r="H42" s="4">
        <v>24927</v>
      </c>
      <c r="I42" s="4">
        <v>15337</v>
      </c>
      <c r="J42" s="4">
        <v>12484</v>
      </c>
      <c r="K42" s="4">
        <v>16534</v>
      </c>
      <c r="L42" s="4">
        <v>7284</v>
      </c>
      <c r="M42" s="4">
        <v>12116</v>
      </c>
      <c r="N42" s="4">
        <v>15078</v>
      </c>
      <c r="O42" s="4">
        <v>18141</v>
      </c>
      <c r="P42" s="4">
        <v>11243</v>
      </c>
      <c r="Q42" s="4">
        <v>12850</v>
      </c>
      <c r="R42" s="4">
        <v>11297</v>
      </c>
      <c r="S42" s="4">
        <v>10167</v>
      </c>
      <c r="T42" s="4">
        <v>12675</v>
      </c>
    </row>
    <row r="43" spans="1:20" x14ac:dyDescent="0.3">
      <c r="A43" s="2">
        <v>2001</v>
      </c>
      <c r="B43" s="4">
        <v>10383</v>
      </c>
      <c r="C43" s="4">
        <v>12464</v>
      </c>
      <c r="D43" s="4">
        <v>14113</v>
      </c>
      <c r="E43" s="4">
        <v>24882</v>
      </c>
      <c r="F43" s="4">
        <v>11651</v>
      </c>
      <c r="G43" s="4">
        <v>10912</v>
      </c>
      <c r="H43" s="4">
        <v>28362</v>
      </c>
      <c r="I43" s="4">
        <v>16566</v>
      </c>
      <c r="J43" s="4">
        <v>13358</v>
      </c>
      <c r="K43" s="4">
        <v>17706</v>
      </c>
      <c r="L43" s="4">
        <v>8005</v>
      </c>
      <c r="M43" s="4">
        <v>13095</v>
      </c>
      <c r="N43" s="4">
        <v>16460</v>
      </c>
      <c r="O43" s="4">
        <v>19647</v>
      </c>
      <c r="P43" s="4">
        <v>12392</v>
      </c>
      <c r="Q43" s="4">
        <v>13674</v>
      </c>
      <c r="R43" s="4">
        <v>12724</v>
      </c>
      <c r="S43" s="4">
        <v>11120</v>
      </c>
      <c r="T43" s="4">
        <v>13574</v>
      </c>
    </row>
    <row r="44" spans="1:20" x14ac:dyDescent="0.3">
      <c r="A44" s="2">
        <v>2002</v>
      </c>
      <c r="B44" s="4">
        <v>11051</v>
      </c>
      <c r="C44" s="4">
        <v>14129</v>
      </c>
      <c r="D44" s="4">
        <v>15173</v>
      </c>
      <c r="E44" s="4">
        <v>26726</v>
      </c>
      <c r="F44" s="4">
        <v>12008</v>
      </c>
      <c r="G44" s="4">
        <v>11959</v>
      </c>
      <c r="H44" s="4">
        <v>30869</v>
      </c>
      <c r="I44" s="4">
        <v>18257</v>
      </c>
      <c r="J44" s="4">
        <v>14033</v>
      </c>
      <c r="K44" s="4">
        <v>18732</v>
      </c>
      <c r="L44" s="4">
        <v>8995</v>
      </c>
      <c r="M44" s="4">
        <v>14098</v>
      </c>
      <c r="N44" s="4">
        <v>18045</v>
      </c>
      <c r="O44" s="4">
        <v>21369</v>
      </c>
      <c r="P44" s="4">
        <v>13586</v>
      </c>
      <c r="Q44" s="4">
        <v>14700</v>
      </c>
      <c r="R44" s="4">
        <v>14392</v>
      </c>
      <c r="S44" s="4">
        <v>11427</v>
      </c>
      <c r="T44" s="4">
        <v>14448</v>
      </c>
    </row>
    <row r="45" spans="1:20" x14ac:dyDescent="0.3">
      <c r="A45" s="2">
        <v>2003</v>
      </c>
      <c r="B45" s="4">
        <v>11203</v>
      </c>
      <c r="C45" s="4">
        <v>14933</v>
      </c>
      <c r="D45" s="4">
        <v>15988</v>
      </c>
      <c r="E45" s="4">
        <v>28793</v>
      </c>
      <c r="F45" s="4">
        <v>12887</v>
      </c>
      <c r="G45" s="4">
        <v>12942</v>
      </c>
      <c r="H45" s="4">
        <v>32467</v>
      </c>
      <c r="I45" s="4">
        <v>19476</v>
      </c>
      <c r="J45" s="4">
        <v>15023</v>
      </c>
      <c r="K45" s="4">
        <v>19660</v>
      </c>
      <c r="L45" s="4">
        <v>9468</v>
      </c>
      <c r="M45" s="4">
        <v>14787</v>
      </c>
      <c r="N45" s="4">
        <v>19452</v>
      </c>
      <c r="O45" s="4">
        <v>22834</v>
      </c>
      <c r="P45" s="4">
        <v>15241</v>
      </c>
      <c r="Q45" s="4">
        <v>15370</v>
      </c>
      <c r="R45" s="4">
        <v>15476</v>
      </c>
      <c r="S45" s="4">
        <v>11780</v>
      </c>
      <c r="T45" s="4">
        <v>15210</v>
      </c>
    </row>
    <row r="46" spans="1:20" x14ac:dyDescent="0.3">
      <c r="A46" s="2">
        <v>2004</v>
      </c>
      <c r="B46" s="4">
        <v>11977</v>
      </c>
      <c r="C46" s="4">
        <v>15856</v>
      </c>
      <c r="D46" s="4">
        <v>17099</v>
      </c>
      <c r="E46" s="4">
        <v>30606</v>
      </c>
      <c r="F46" s="4">
        <v>13790</v>
      </c>
      <c r="G46" s="4">
        <v>13495</v>
      </c>
      <c r="H46" s="4">
        <v>34733</v>
      </c>
      <c r="I46" s="4">
        <v>20346</v>
      </c>
      <c r="J46" s="4">
        <v>16072</v>
      </c>
      <c r="K46" s="4">
        <v>21105</v>
      </c>
      <c r="L46" s="4">
        <v>9819</v>
      </c>
      <c r="M46" s="4">
        <v>15712</v>
      </c>
      <c r="N46" s="4">
        <v>20460</v>
      </c>
      <c r="O46" s="4">
        <v>24365</v>
      </c>
      <c r="P46" s="4">
        <v>16342</v>
      </c>
      <c r="Q46" s="4">
        <v>16330</v>
      </c>
      <c r="R46" s="4">
        <v>16013</v>
      </c>
      <c r="S46" s="4">
        <v>12846</v>
      </c>
      <c r="T46" s="4">
        <v>16376</v>
      </c>
    </row>
    <row r="47" spans="1:20" x14ac:dyDescent="0.3">
      <c r="A47" s="2">
        <v>2005</v>
      </c>
      <c r="B47" s="4">
        <v>12391</v>
      </c>
      <c r="C47" s="4">
        <v>16365</v>
      </c>
      <c r="D47" s="4">
        <v>17941</v>
      </c>
      <c r="E47" s="4">
        <v>32680</v>
      </c>
      <c r="F47" s="4">
        <v>14684</v>
      </c>
      <c r="G47" s="4">
        <v>14072</v>
      </c>
      <c r="H47" s="4">
        <v>36713</v>
      </c>
      <c r="I47" s="4">
        <v>22006</v>
      </c>
      <c r="J47" s="4">
        <v>16602</v>
      </c>
      <c r="K47" s="4">
        <v>22636</v>
      </c>
      <c r="L47" s="4">
        <v>10258</v>
      </c>
      <c r="M47" s="4">
        <v>16421</v>
      </c>
      <c r="N47" s="4">
        <v>21828</v>
      </c>
      <c r="O47" s="4">
        <v>26251</v>
      </c>
      <c r="P47" s="4">
        <v>17082</v>
      </c>
      <c r="Q47" s="4">
        <v>17230</v>
      </c>
      <c r="R47" s="4">
        <v>16650</v>
      </c>
      <c r="S47" s="4">
        <v>13541</v>
      </c>
      <c r="T47" s="4">
        <v>17151</v>
      </c>
    </row>
    <row r="48" spans="1:20" x14ac:dyDescent="0.3">
      <c r="A48" s="2">
        <v>2006</v>
      </c>
      <c r="B48" s="4">
        <v>13414</v>
      </c>
      <c r="C48" s="4">
        <v>17551</v>
      </c>
      <c r="D48" s="4">
        <v>18994</v>
      </c>
      <c r="E48" s="4">
        <v>34942</v>
      </c>
      <c r="F48" s="4">
        <v>15478</v>
      </c>
      <c r="G48" s="4">
        <v>14955</v>
      </c>
      <c r="H48" s="4">
        <v>39353</v>
      </c>
      <c r="I48" s="4">
        <v>23106</v>
      </c>
      <c r="J48" s="4">
        <v>17644</v>
      </c>
      <c r="K48" s="4">
        <v>24018</v>
      </c>
      <c r="L48" s="4">
        <v>11106</v>
      </c>
      <c r="M48" s="4">
        <v>17507</v>
      </c>
      <c r="N48" s="4">
        <v>22853</v>
      </c>
      <c r="O48" s="4">
        <v>28477</v>
      </c>
      <c r="P48" s="4">
        <v>18197</v>
      </c>
      <c r="Q48" s="4">
        <v>18241</v>
      </c>
      <c r="R48" s="4">
        <v>17974</v>
      </c>
      <c r="S48" s="4">
        <v>14421</v>
      </c>
      <c r="T48" s="4">
        <v>18277</v>
      </c>
    </row>
    <row r="49" spans="1:20" x14ac:dyDescent="0.3">
      <c r="A49" s="2">
        <v>2007</v>
      </c>
      <c r="B49" s="4">
        <v>14117</v>
      </c>
      <c r="C49" s="4">
        <v>18994</v>
      </c>
      <c r="D49" s="4">
        <v>20394</v>
      </c>
      <c r="E49" s="4">
        <v>37204</v>
      </c>
      <c r="F49" s="4">
        <v>16473</v>
      </c>
      <c r="G49" s="4">
        <v>15929</v>
      </c>
      <c r="H49" s="4">
        <v>40725</v>
      </c>
      <c r="I49" s="4">
        <v>25317</v>
      </c>
      <c r="J49" s="4">
        <v>18831</v>
      </c>
      <c r="K49" s="4">
        <v>25676</v>
      </c>
      <c r="L49" s="4">
        <v>11738</v>
      </c>
      <c r="M49" s="4">
        <v>19038</v>
      </c>
      <c r="N49" s="4">
        <v>24590</v>
      </c>
      <c r="O49" s="4">
        <v>30679</v>
      </c>
      <c r="P49" s="4">
        <v>19321</v>
      </c>
      <c r="Q49" s="4">
        <v>19292</v>
      </c>
      <c r="R49" s="4">
        <v>19054</v>
      </c>
      <c r="S49" s="4">
        <v>15761</v>
      </c>
      <c r="T49" s="4">
        <v>19633</v>
      </c>
    </row>
    <row r="50" spans="1:20" x14ac:dyDescent="0.3">
      <c r="A50" s="2">
        <v>2008</v>
      </c>
      <c r="B50" s="4">
        <v>14451</v>
      </c>
      <c r="C50" s="4">
        <v>19656</v>
      </c>
      <c r="D50" s="4">
        <v>22008</v>
      </c>
      <c r="E50" s="4">
        <v>40862</v>
      </c>
      <c r="F50" s="4">
        <v>17384</v>
      </c>
      <c r="G50" s="4">
        <v>16491</v>
      </c>
      <c r="H50" s="4">
        <v>43975</v>
      </c>
      <c r="I50" s="4">
        <v>28658</v>
      </c>
      <c r="J50" s="4">
        <v>20692</v>
      </c>
      <c r="K50" s="4">
        <v>29236</v>
      </c>
      <c r="L50" s="4">
        <v>11938</v>
      </c>
      <c r="M50" s="4">
        <v>20597</v>
      </c>
      <c r="N50" s="4">
        <v>25759</v>
      </c>
      <c r="O50" s="4">
        <v>34780</v>
      </c>
      <c r="P50" s="4">
        <v>20098</v>
      </c>
      <c r="Q50" s="4">
        <v>20985</v>
      </c>
      <c r="R50" s="4">
        <v>20037</v>
      </c>
      <c r="S50" s="4">
        <v>17292</v>
      </c>
      <c r="T50" s="4">
        <v>21128</v>
      </c>
    </row>
    <row r="51" spans="1:20" x14ac:dyDescent="0.3">
      <c r="A51" s="2">
        <v>2009</v>
      </c>
      <c r="B51" s="4">
        <v>15041</v>
      </c>
      <c r="C51" s="4">
        <v>19919</v>
      </c>
      <c r="D51" s="4">
        <v>22689</v>
      </c>
      <c r="E51" s="4">
        <v>42238</v>
      </c>
      <c r="F51" s="4">
        <v>18326</v>
      </c>
      <c r="G51" s="4">
        <v>16782</v>
      </c>
      <c r="H51" s="4">
        <v>44708</v>
      </c>
      <c r="I51" s="4">
        <v>30284</v>
      </c>
      <c r="J51" s="4">
        <v>21813</v>
      </c>
      <c r="K51" s="4">
        <v>27960</v>
      </c>
      <c r="L51" s="4">
        <v>11783</v>
      </c>
      <c r="M51" s="4">
        <v>20577</v>
      </c>
      <c r="N51" s="4">
        <v>26555</v>
      </c>
      <c r="O51" s="4">
        <v>38207</v>
      </c>
      <c r="P51" s="4">
        <v>21361</v>
      </c>
      <c r="Q51" s="4">
        <v>21638</v>
      </c>
      <c r="R51" s="4">
        <v>21627</v>
      </c>
      <c r="S51" s="4">
        <v>17193</v>
      </c>
      <c r="T51" s="4">
        <v>21825</v>
      </c>
    </row>
    <row r="52" spans="1:20" x14ac:dyDescent="0.3">
      <c r="A52" s="2">
        <v>2010</v>
      </c>
      <c r="B52" s="4">
        <v>15222</v>
      </c>
      <c r="C52" s="4">
        <v>20265</v>
      </c>
      <c r="D52" s="4">
        <v>22740</v>
      </c>
      <c r="E52" s="4">
        <v>42807</v>
      </c>
      <c r="F52" s="4">
        <v>18610</v>
      </c>
      <c r="G52" s="4">
        <v>16804</v>
      </c>
      <c r="H52" s="4">
        <v>45340</v>
      </c>
      <c r="I52" s="4">
        <v>30095</v>
      </c>
      <c r="J52" s="4">
        <v>21962</v>
      </c>
      <c r="K52" s="4">
        <v>30204</v>
      </c>
      <c r="L52" s="4">
        <v>12644</v>
      </c>
      <c r="M52" s="4">
        <v>21210</v>
      </c>
      <c r="N52" s="4">
        <v>26470</v>
      </c>
      <c r="O52" s="4">
        <v>38840</v>
      </c>
      <c r="P52" s="4">
        <v>20928</v>
      </c>
      <c r="Q52" s="4">
        <v>22594</v>
      </c>
      <c r="R52" s="4">
        <v>22286</v>
      </c>
      <c r="S52" s="4">
        <v>18020</v>
      </c>
      <c r="T52" s="4">
        <v>22680</v>
      </c>
    </row>
    <row r="53" spans="1:20" x14ac:dyDescent="0.3">
      <c r="A53" s="2">
        <v>2011</v>
      </c>
      <c r="B53" s="4">
        <v>15509</v>
      </c>
      <c r="C53" s="4">
        <v>21084</v>
      </c>
      <c r="D53" s="4">
        <v>22756</v>
      </c>
      <c r="E53" s="4">
        <v>44265</v>
      </c>
      <c r="F53" s="4">
        <v>18562</v>
      </c>
      <c r="G53" s="4">
        <v>17611</v>
      </c>
      <c r="H53" s="4">
        <v>46568</v>
      </c>
      <c r="I53" s="4">
        <v>30476</v>
      </c>
      <c r="J53" s="4">
        <v>22494</v>
      </c>
      <c r="K53" s="4">
        <v>31446</v>
      </c>
      <c r="L53" s="4">
        <v>12431</v>
      </c>
      <c r="M53" s="4">
        <v>21864</v>
      </c>
      <c r="N53" s="4">
        <v>25887</v>
      </c>
      <c r="O53" s="4">
        <v>39845</v>
      </c>
      <c r="P53" s="4">
        <v>21502</v>
      </c>
      <c r="Q53" s="4">
        <v>22752</v>
      </c>
      <c r="R53" s="4">
        <v>23176</v>
      </c>
      <c r="S53" s="4">
        <v>18674</v>
      </c>
      <c r="T53" s="4">
        <v>23500</v>
      </c>
    </row>
    <row r="54" spans="1:20" x14ac:dyDescent="0.3">
      <c r="A54" s="2">
        <v>2012</v>
      </c>
      <c r="B54" s="4">
        <v>15935</v>
      </c>
      <c r="C54" s="4">
        <v>21438</v>
      </c>
      <c r="D54" s="4">
        <v>22998</v>
      </c>
      <c r="E54" s="4">
        <v>45690</v>
      </c>
      <c r="F54" s="4">
        <v>19550</v>
      </c>
      <c r="G54" s="4">
        <v>17853</v>
      </c>
      <c r="H54" s="4">
        <v>49706</v>
      </c>
      <c r="I54" s="4">
        <v>31141</v>
      </c>
      <c r="J54" s="4">
        <v>22572</v>
      </c>
      <c r="K54" s="4">
        <v>32487</v>
      </c>
      <c r="L54" s="4">
        <v>12706</v>
      </c>
      <c r="M54" s="4">
        <v>22441</v>
      </c>
      <c r="N54" s="4">
        <v>26285</v>
      </c>
      <c r="O54" s="4">
        <v>42107</v>
      </c>
      <c r="P54" s="4">
        <v>21912</v>
      </c>
      <c r="Q54" s="4">
        <v>23262</v>
      </c>
      <c r="R54" s="4">
        <v>23622</v>
      </c>
      <c r="S54" s="4">
        <v>19537</v>
      </c>
      <c r="T54" s="4">
        <v>24222</v>
      </c>
    </row>
    <row r="55" spans="1:20" x14ac:dyDescent="0.3">
      <c r="A55" s="2">
        <v>2013</v>
      </c>
      <c r="B55" s="4">
        <v>16026</v>
      </c>
      <c r="C55" s="4">
        <v>21094</v>
      </c>
      <c r="D55" s="4">
        <v>23127</v>
      </c>
      <c r="E55" s="4">
        <v>45240</v>
      </c>
      <c r="F55" s="4">
        <v>19293</v>
      </c>
      <c r="G55" s="4">
        <v>17902</v>
      </c>
      <c r="H55" s="4">
        <v>45234</v>
      </c>
      <c r="I55" s="4">
        <v>30274</v>
      </c>
      <c r="J55" s="4">
        <v>22074</v>
      </c>
      <c r="K55" s="4">
        <v>31686</v>
      </c>
      <c r="L55" s="4">
        <v>13115</v>
      </c>
      <c r="M55" s="4">
        <v>22204</v>
      </c>
      <c r="N55" s="4">
        <v>26294</v>
      </c>
      <c r="O55" s="4">
        <v>40300</v>
      </c>
      <c r="P55" s="4">
        <v>22280</v>
      </c>
      <c r="Q55" s="4">
        <v>23184</v>
      </c>
      <c r="R55" s="4">
        <v>23652</v>
      </c>
      <c r="S55" s="4">
        <v>20207</v>
      </c>
      <c r="T55" s="4">
        <v>24562</v>
      </c>
    </row>
    <row r="56" spans="1:20" x14ac:dyDescent="0.3">
      <c r="A56" s="2">
        <v>2014</v>
      </c>
      <c r="B56" s="4">
        <v>16191</v>
      </c>
      <c r="C56" s="4">
        <v>21812</v>
      </c>
      <c r="D56" s="4">
        <v>23600</v>
      </c>
      <c r="E56" s="4">
        <v>46875</v>
      </c>
      <c r="F56" s="4">
        <v>20119</v>
      </c>
      <c r="G56" s="4">
        <v>18036</v>
      </c>
      <c r="H56" s="4">
        <v>47000</v>
      </c>
      <c r="I56" s="4">
        <v>31094</v>
      </c>
      <c r="J56" s="4">
        <v>22605</v>
      </c>
      <c r="K56" s="4">
        <v>31370</v>
      </c>
      <c r="L56" s="4">
        <v>13429</v>
      </c>
      <c r="M56" s="4">
        <v>22907</v>
      </c>
      <c r="N56" s="4">
        <v>27105</v>
      </c>
      <c r="O56" s="4">
        <v>40951</v>
      </c>
      <c r="P56" s="4">
        <v>22692</v>
      </c>
      <c r="Q56" s="4">
        <v>23846</v>
      </c>
      <c r="R56" s="4">
        <v>24256</v>
      </c>
      <c r="S56" s="4">
        <v>20952</v>
      </c>
      <c r="T56" s="4">
        <v>25308</v>
      </c>
    </row>
    <row r="57" spans="1:20" x14ac:dyDescent="0.3">
      <c r="A57" s="2">
        <v>2015</v>
      </c>
      <c r="B57" s="4">
        <v>16560</v>
      </c>
      <c r="C57" s="4">
        <v>22569</v>
      </c>
      <c r="D57" s="4">
        <v>24370</v>
      </c>
      <c r="E57" s="4">
        <v>47833</v>
      </c>
      <c r="F57" s="4">
        <v>20850</v>
      </c>
      <c r="G57" s="4">
        <v>18601</v>
      </c>
      <c r="H57" s="4">
        <v>47077</v>
      </c>
      <c r="I57" s="4">
        <v>32029</v>
      </c>
      <c r="J57" s="4">
        <v>23586</v>
      </c>
      <c r="K57" s="4">
        <v>31540</v>
      </c>
      <c r="L57" s="4">
        <v>14198</v>
      </c>
      <c r="M57" s="4">
        <v>23913</v>
      </c>
      <c r="N57" s="4">
        <v>28409</v>
      </c>
      <c r="O57" s="4">
        <v>40514</v>
      </c>
      <c r="P57" s="4">
        <v>23103</v>
      </c>
      <c r="Q57" s="4">
        <v>24367</v>
      </c>
      <c r="R57" s="4">
        <v>25352</v>
      </c>
      <c r="S57" s="4">
        <v>21232</v>
      </c>
      <c r="T57" s="4">
        <v>26132</v>
      </c>
    </row>
    <row r="58" spans="1:20" x14ac:dyDescent="0.3">
      <c r="A58" s="2">
        <v>2016</v>
      </c>
      <c r="B58" s="4">
        <v>17537</v>
      </c>
      <c r="C58" s="4">
        <v>23636</v>
      </c>
      <c r="D58" s="4">
        <v>25506</v>
      </c>
      <c r="E58" s="4">
        <v>49161</v>
      </c>
      <c r="F58" s="4">
        <v>22202</v>
      </c>
      <c r="G58" s="4">
        <v>19150</v>
      </c>
      <c r="H58" s="4">
        <v>48683</v>
      </c>
      <c r="I58" s="4">
        <v>33142</v>
      </c>
      <c r="J58" s="4">
        <v>24551</v>
      </c>
      <c r="K58" s="4">
        <v>31348</v>
      </c>
      <c r="L58" s="4">
        <v>15042</v>
      </c>
      <c r="M58" s="4">
        <v>25070</v>
      </c>
      <c r="N58" s="4">
        <v>30008</v>
      </c>
      <c r="O58" s="4">
        <v>40956</v>
      </c>
      <c r="P58" s="4">
        <v>23938</v>
      </c>
      <c r="Q58" s="4">
        <v>25008</v>
      </c>
      <c r="R58" s="4">
        <v>26578</v>
      </c>
      <c r="S58" s="4">
        <v>22240</v>
      </c>
      <c r="T58" s="4">
        <v>27238</v>
      </c>
    </row>
    <row r="59" spans="1:20" x14ac:dyDescent="0.3">
      <c r="A59" s="2">
        <v>2017</v>
      </c>
      <c r="B59" s="4">
        <v>18861</v>
      </c>
      <c r="C59" s="4">
        <v>25195</v>
      </c>
      <c r="D59" s="4">
        <v>27152</v>
      </c>
      <c r="E59" s="4">
        <v>51641</v>
      </c>
      <c r="F59" s="4">
        <v>24199</v>
      </c>
      <c r="G59" s="4">
        <v>20018</v>
      </c>
      <c r="H59" s="4">
        <v>50524</v>
      </c>
      <c r="I59" s="4">
        <v>35011</v>
      </c>
      <c r="J59" s="4">
        <v>25703</v>
      </c>
      <c r="K59" s="4">
        <v>33462</v>
      </c>
      <c r="L59" s="4">
        <v>16889</v>
      </c>
      <c r="M59" s="4">
        <v>26958</v>
      </c>
      <c r="N59" s="4">
        <v>32442</v>
      </c>
      <c r="O59" s="4">
        <v>43219</v>
      </c>
      <c r="P59" s="4">
        <v>25358</v>
      </c>
      <c r="Q59" s="4">
        <v>26576</v>
      </c>
      <c r="R59" s="4">
        <v>28920</v>
      </c>
      <c r="S59" s="4">
        <v>23531</v>
      </c>
      <c r="T59" s="4">
        <v>29321</v>
      </c>
    </row>
    <row r="60" spans="1:20" x14ac:dyDescent="0.3">
      <c r="A60" s="2">
        <v>2018</v>
      </c>
      <c r="B60" s="4">
        <v>20166</v>
      </c>
      <c r="C60" s="4">
        <v>27060</v>
      </c>
      <c r="D60" s="4">
        <v>29136</v>
      </c>
      <c r="E60" s="4">
        <v>55475</v>
      </c>
      <c r="F60" s="4">
        <v>26762</v>
      </c>
      <c r="G60" s="4">
        <v>21250</v>
      </c>
      <c r="H60" s="4">
        <v>53340</v>
      </c>
      <c r="I60" s="4">
        <v>37163</v>
      </c>
      <c r="J60" s="4">
        <v>27822</v>
      </c>
      <c r="K60" s="4">
        <v>35943</v>
      </c>
      <c r="L60" s="4">
        <v>18270</v>
      </c>
      <c r="M60" s="4">
        <v>28834</v>
      </c>
      <c r="N60" s="4">
        <v>35714</v>
      </c>
      <c r="O60" s="4">
        <v>45982</v>
      </c>
      <c r="P60" s="4">
        <v>28048</v>
      </c>
      <c r="Q60" s="4">
        <v>28272</v>
      </c>
      <c r="R60" s="4">
        <v>31630</v>
      </c>
      <c r="S60" s="4">
        <v>25115</v>
      </c>
      <c r="T60" s="4">
        <v>31646</v>
      </c>
    </row>
    <row r="61" spans="1:20" x14ac:dyDescent="0.3">
      <c r="A61" s="2">
        <v>2019</v>
      </c>
      <c r="B61" s="4">
        <v>21842</v>
      </c>
      <c r="C61" s="4">
        <v>29743</v>
      </c>
      <c r="D61" s="4">
        <v>31160</v>
      </c>
      <c r="E61" s="4">
        <v>57780</v>
      </c>
      <c r="F61" s="4">
        <v>29346</v>
      </c>
      <c r="G61" s="4">
        <v>22556</v>
      </c>
      <c r="H61" s="4">
        <v>57456</v>
      </c>
      <c r="I61" s="4">
        <v>39518</v>
      </c>
      <c r="J61" s="4">
        <v>29695</v>
      </c>
      <c r="K61" s="4">
        <v>37006</v>
      </c>
      <c r="L61" s="4">
        <v>19805</v>
      </c>
      <c r="M61" s="4">
        <v>30910</v>
      </c>
      <c r="N61" s="4">
        <v>38048</v>
      </c>
      <c r="O61" s="4">
        <v>48931</v>
      </c>
      <c r="P61" s="4">
        <v>31388</v>
      </c>
      <c r="Q61" s="4">
        <v>30227</v>
      </c>
      <c r="R61" s="4">
        <v>34250</v>
      </c>
      <c r="S61" s="4">
        <v>27204</v>
      </c>
      <c r="T61" s="4">
        <v>33560</v>
      </c>
    </row>
    <row r="62" spans="1:20" x14ac:dyDescent="0.3">
      <c r="A62" s="2">
        <v>2020</v>
      </c>
      <c r="B62" s="4">
        <v>22649</v>
      </c>
      <c r="C62" s="4">
        <v>27612</v>
      </c>
      <c r="D62" s="4">
        <v>31354</v>
      </c>
      <c r="E62" s="4">
        <v>60132</v>
      </c>
      <c r="F62" s="4">
        <v>29485</v>
      </c>
      <c r="G62" s="4">
        <v>22765</v>
      </c>
      <c r="H62" s="4">
        <v>57571</v>
      </c>
      <c r="I62" s="4">
        <v>39640</v>
      </c>
      <c r="J62" s="4">
        <v>30170</v>
      </c>
      <c r="K62" s="4">
        <v>37203</v>
      </c>
      <c r="L62" s="4">
        <v>18444</v>
      </c>
      <c r="M62" s="4">
        <v>30928</v>
      </c>
      <c r="N62" s="4">
        <v>39928</v>
      </c>
      <c r="O62" s="4">
        <v>51760</v>
      </c>
      <c r="P62" s="4">
        <v>33656</v>
      </c>
      <c r="Q62" s="4">
        <v>30868</v>
      </c>
      <c r="R62" s="4">
        <v>38049</v>
      </c>
      <c r="S62" s="4">
        <v>28215</v>
      </c>
      <c r="T62" s="4">
        <v>33521</v>
      </c>
    </row>
    <row r="63" spans="1:20" x14ac:dyDescent="0.3">
      <c r="A63" s="2">
        <v>2021</v>
      </c>
      <c r="B63" s="4">
        <v>23685</v>
      </c>
      <c r="C63" s="4">
        <v>30520</v>
      </c>
      <c r="D63" s="4">
        <v>31619</v>
      </c>
      <c r="E63" s="4">
        <v>62434</v>
      </c>
      <c r="F63" s="4">
        <v>28680</v>
      </c>
      <c r="G63" s="4">
        <v>23280</v>
      </c>
      <c r="H63" s="4">
        <v>60539</v>
      </c>
      <c r="I63" s="4">
        <v>40582</v>
      </c>
      <c r="J63" s="4">
        <v>30007</v>
      </c>
      <c r="K63" s="4">
        <v>37874</v>
      </c>
      <c r="L63" s="4">
        <v>19281</v>
      </c>
      <c r="M63" s="4">
        <v>31992</v>
      </c>
      <c r="N63" s="4">
        <v>39008</v>
      </c>
      <c r="O63" s="4">
        <v>55272</v>
      </c>
      <c r="P63" s="4">
        <v>32842</v>
      </c>
      <c r="Q63" s="4">
        <v>31120</v>
      </c>
      <c r="R63" s="4">
        <v>43535</v>
      </c>
      <c r="S63" s="4">
        <v>27130</v>
      </c>
      <c r="T63" s="4">
        <v>34684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9DAA6-E4B6-4ABB-823D-8710A37EFC4F}">
  <dimension ref="A1:E27"/>
  <sheetViews>
    <sheetView workbookViewId="0">
      <selection activeCell="D11" sqref="D11"/>
    </sheetView>
  </sheetViews>
  <sheetFormatPr defaultRowHeight="14.4" x14ac:dyDescent="0.3"/>
  <cols>
    <col min="1" max="1" width="25.77734375" bestFit="1" customWidth="1"/>
    <col min="2" max="2" width="11.6640625" bestFit="1" customWidth="1"/>
    <col min="3" max="3" width="12.109375" bestFit="1" customWidth="1"/>
    <col min="4" max="4" width="25.6640625" bestFit="1" customWidth="1"/>
  </cols>
  <sheetData>
    <row r="1" spans="1:5" x14ac:dyDescent="0.3">
      <c r="A1" t="s">
        <v>0</v>
      </c>
      <c r="B1" t="s">
        <v>1</v>
      </c>
      <c r="C1" t="s">
        <v>26</v>
      </c>
      <c r="D1" t="s">
        <v>29</v>
      </c>
      <c r="E1" t="s">
        <v>30</v>
      </c>
    </row>
    <row r="2" spans="1:5" x14ac:dyDescent="0.3">
      <c r="A2" t="s">
        <v>27</v>
      </c>
      <c r="B2">
        <v>2006</v>
      </c>
      <c r="C2">
        <v>16.149999999999999</v>
      </c>
      <c r="D2">
        <f>VLOOKUP(otazka2_1[[#This Row],[year_data]],'otazka2-2'!A:B,2,FALSE)</f>
        <v>20754</v>
      </c>
      <c r="E2" s="5">
        <f>otazka2_1[[#This Row],[prumerna_hodnota_mzdy]]/otazka2_1[[#This Row],[avg(value)]]</f>
        <v>1285.077399380805</v>
      </c>
    </row>
    <row r="3" spans="1:5" x14ac:dyDescent="0.3">
      <c r="A3" t="s">
        <v>27</v>
      </c>
      <c r="B3">
        <v>2007</v>
      </c>
      <c r="C3">
        <v>18.899999999999999</v>
      </c>
      <c r="D3">
        <f>VLOOKUP(otazka2_1[[#This Row],[year_data]],'otazka2-2'!A:B,2,FALSE)</f>
        <v>22173</v>
      </c>
      <c r="E3" s="5">
        <f>otazka2_1[[#This Row],[prumerna_hodnota_mzdy]]/otazka2_1[[#This Row],[avg(value)]]</f>
        <v>1173.1746031746034</v>
      </c>
    </row>
    <row r="4" spans="1:5" x14ac:dyDescent="0.3">
      <c r="A4" t="s">
        <v>27</v>
      </c>
      <c r="B4">
        <v>2008</v>
      </c>
      <c r="C4">
        <v>22.85</v>
      </c>
      <c r="D4">
        <f>VLOOKUP(otazka2_1[[#This Row],[year_data]],'otazka2-2'!A:B,2,FALSE)</f>
        <v>23918</v>
      </c>
      <c r="E4" s="5">
        <f>otazka2_1[[#This Row],[prumerna_hodnota_mzdy]]/otazka2_1[[#This Row],[avg(value)]]</f>
        <v>1046.7396061269146</v>
      </c>
    </row>
    <row r="5" spans="1:5" x14ac:dyDescent="0.3">
      <c r="A5" t="s">
        <v>27</v>
      </c>
      <c r="B5">
        <v>2009</v>
      </c>
      <c r="C5">
        <v>19.600000000000001</v>
      </c>
      <c r="D5">
        <f>VLOOKUP(otazka2_1[[#This Row],[year_data]],'otazka2-2'!A:B,2,FALSE)</f>
        <v>24674</v>
      </c>
      <c r="E5" s="5">
        <f>otazka2_1[[#This Row],[prumerna_hodnota_mzdy]]/otazka2_1[[#This Row],[avg(value)]]</f>
        <v>1258.877551020408</v>
      </c>
    </row>
    <row r="6" spans="1:5" x14ac:dyDescent="0.3">
      <c r="A6" t="s">
        <v>27</v>
      </c>
      <c r="B6">
        <v>2010</v>
      </c>
      <c r="C6">
        <v>18.350000000000001</v>
      </c>
      <c r="D6">
        <f>VLOOKUP(otazka2_1[[#This Row],[year_data]],'otazka2-2'!A:B,2,FALSE)</f>
        <v>25156</v>
      </c>
      <c r="E6" s="5">
        <f>otazka2_1[[#This Row],[prumerna_hodnota_mzdy]]/otazka2_1[[#This Row],[avg(value)]]</f>
        <v>1370.8991825613077</v>
      </c>
    </row>
    <row r="7" spans="1:5" x14ac:dyDescent="0.3">
      <c r="A7" t="s">
        <v>27</v>
      </c>
      <c r="B7">
        <v>2011</v>
      </c>
      <c r="C7">
        <v>21.625</v>
      </c>
      <c r="D7">
        <f>VLOOKUP(otazka2_1[[#This Row],[year_data]],'otazka2-2'!A:B,2,FALSE)</f>
        <v>25736</v>
      </c>
      <c r="E7" s="5">
        <f>otazka2_1[[#This Row],[prumerna_hodnota_mzdy]]/otazka2_1[[#This Row],[avg(value)]]</f>
        <v>1190.1040462427745</v>
      </c>
    </row>
    <row r="8" spans="1:5" x14ac:dyDescent="0.3">
      <c r="A8" t="s">
        <v>27</v>
      </c>
      <c r="B8">
        <v>2012</v>
      </c>
      <c r="C8">
        <v>22.925000000000001</v>
      </c>
      <c r="D8">
        <f>VLOOKUP(otazka2_1[[#This Row],[year_data]],'otazka2-2'!A:B,2,FALSE)</f>
        <v>26516</v>
      </c>
      <c r="E8" s="5">
        <f>otazka2_1[[#This Row],[prumerna_hodnota_mzdy]]/otazka2_1[[#This Row],[avg(value)]]</f>
        <v>1156.6412213740457</v>
      </c>
    </row>
    <row r="9" spans="1:5" x14ac:dyDescent="0.3">
      <c r="A9" t="s">
        <v>27</v>
      </c>
      <c r="B9">
        <v>2013</v>
      </c>
      <c r="C9">
        <v>23.125</v>
      </c>
      <c r="D9">
        <f>VLOOKUP(otazka2_1[[#This Row],[year_data]],'otazka2-2'!A:B,2,FALSE)</f>
        <v>26103</v>
      </c>
      <c r="E9" s="5">
        <f>otazka2_1[[#This Row],[prumerna_hodnota_mzdy]]/otazka2_1[[#This Row],[avg(value)]]</f>
        <v>1128.7783783783784</v>
      </c>
    </row>
    <row r="10" spans="1:5" x14ac:dyDescent="0.3">
      <c r="A10" t="s">
        <v>27</v>
      </c>
      <c r="B10">
        <v>2014</v>
      </c>
      <c r="C10">
        <v>23</v>
      </c>
      <c r="D10">
        <f>VLOOKUP(otazka2_1[[#This Row],[year_data]],'otazka2-2'!A:B,2,FALSE)</f>
        <v>26771</v>
      </c>
      <c r="E10" s="5">
        <f>otazka2_1[[#This Row],[prumerna_hodnota_mzdy]]/otazka2_1[[#This Row],[avg(value)]]</f>
        <v>1163.9565217391305</v>
      </c>
    </row>
    <row r="11" spans="1:5" x14ac:dyDescent="0.3">
      <c r="A11" t="s">
        <v>27</v>
      </c>
      <c r="B11">
        <v>2015</v>
      </c>
      <c r="C11">
        <v>22.45</v>
      </c>
      <c r="D11">
        <f>VLOOKUP(otazka2_1[[#This Row],[year_data]],'otazka2-2'!A:B,2,FALSE)</f>
        <v>27443</v>
      </c>
      <c r="E11" s="5">
        <f>otazka2_1[[#This Row],[prumerna_hodnota_mzdy]]/otazka2_1[[#This Row],[avg(value)]]</f>
        <v>1222.4053452115813</v>
      </c>
    </row>
    <row r="12" spans="1:5" x14ac:dyDescent="0.3">
      <c r="A12" t="s">
        <v>27</v>
      </c>
      <c r="B12">
        <v>2016</v>
      </c>
      <c r="C12">
        <v>21.774999999999999</v>
      </c>
      <c r="D12">
        <f>VLOOKUP(otazka2_1[[#This Row],[year_data]],'otazka2-2'!A:B,2,FALSE)</f>
        <v>28444</v>
      </c>
      <c r="E12" s="5">
        <f>otazka2_1[[#This Row],[prumerna_hodnota_mzdy]]/otazka2_1[[#This Row],[avg(value)]]</f>
        <v>1306.268656716418</v>
      </c>
    </row>
    <row r="13" spans="1:5" x14ac:dyDescent="0.3">
      <c r="A13" t="s">
        <v>27</v>
      </c>
      <c r="B13">
        <v>2017</v>
      </c>
      <c r="C13">
        <v>24.175000000000001</v>
      </c>
      <c r="D13">
        <f>VLOOKUP(otazka2_1[[#This Row],[year_data]],'otazka2-2'!A:B,2,FALSE)</f>
        <v>30231</v>
      </c>
      <c r="E13" s="5">
        <f>otazka2_1[[#This Row],[prumerna_hodnota_mzdy]]/otazka2_1[[#This Row],[avg(value)]]</f>
        <v>1250.506721820062</v>
      </c>
    </row>
    <row r="14" spans="1:5" x14ac:dyDescent="0.3">
      <c r="A14" t="s">
        <v>27</v>
      </c>
      <c r="B14">
        <v>2018</v>
      </c>
      <c r="C14">
        <v>24.25</v>
      </c>
      <c r="D14">
        <f>VLOOKUP(otazka2_1[[#This Row],[year_data]],'otazka2-2'!A:B,2,FALSE)</f>
        <v>32536</v>
      </c>
      <c r="E14" s="5">
        <f>otazka2_1[[#This Row],[prumerna_hodnota_mzdy]]/otazka2_1[[#This Row],[avg(value)]]</f>
        <v>1341.6907216494844</v>
      </c>
    </row>
    <row r="15" spans="1:5" x14ac:dyDescent="0.3">
      <c r="A15" t="s">
        <v>28</v>
      </c>
      <c r="B15">
        <v>2006</v>
      </c>
      <c r="C15">
        <v>14.425000000000001</v>
      </c>
      <c r="D15">
        <f>VLOOKUP(otazka2_1[[#This Row],[year_data]],'otazka2-2'!A:B,2,FALSE)</f>
        <v>20754</v>
      </c>
      <c r="E15" s="5">
        <f>otazka2_1[[#This Row],[prumerna_hodnota_mzdy]]/otazka2_1[[#This Row],[avg(value)]]</f>
        <v>1438.7521663778161</v>
      </c>
    </row>
    <row r="16" spans="1:5" x14ac:dyDescent="0.3">
      <c r="A16" t="s">
        <v>28</v>
      </c>
      <c r="B16">
        <v>2007</v>
      </c>
      <c r="C16">
        <v>15.6</v>
      </c>
      <c r="D16">
        <f>VLOOKUP(otazka2_1[[#This Row],[year_data]],'otazka2-2'!A:B,2,FALSE)</f>
        <v>22173</v>
      </c>
      <c r="E16" s="5">
        <f>otazka2_1[[#This Row],[prumerna_hodnota_mzdy]]/otazka2_1[[#This Row],[avg(value)]]</f>
        <v>1421.3461538461538</v>
      </c>
    </row>
    <row r="17" spans="1:5" x14ac:dyDescent="0.3">
      <c r="A17" t="s">
        <v>28</v>
      </c>
      <c r="B17">
        <v>2008</v>
      </c>
      <c r="C17">
        <v>17.925000000000001</v>
      </c>
      <c r="D17">
        <f>VLOOKUP(otazka2_1[[#This Row],[year_data]],'otazka2-2'!A:B,2,FALSE)</f>
        <v>23918</v>
      </c>
      <c r="E17" s="5">
        <f>otazka2_1[[#This Row],[prumerna_hodnota_mzdy]]/otazka2_1[[#This Row],[avg(value)]]</f>
        <v>1334.3375174337516</v>
      </c>
    </row>
    <row r="18" spans="1:5" x14ac:dyDescent="0.3">
      <c r="A18" t="s">
        <v>28</v>
      </c>
      <c r="B18">
        <v>2009</v>
      </c>
      <c r="C18">
        <v>15.65</v>
      </c>
      <c r="D18">
        <f>VLOOKUP(otazka2_1[[#This Row],[year_data]],'otazka2-2'!A:B,2,FALSE)</f>
        <v>24674</v>
      </c>
      <c r="E18" s="5">
        <f>otazka2_1[[#This Row],[prumerna_hodnota_mzdy]]/otazka2_1[[#This Row],[avg(value)]]</f>
        <v>1576.6134185303515</v>
      </c>
    </row>
    <row r="19" spans="1:5" x14ac:dyDescent="0.3">
      <c r="A19" t="s">
        <v>28</v>
      </c>
      <c r="B19">
        <v>2010</v>
      </c>
      <c r="C19">
        <v>16.100000000000001</v>
      </c>
      <c r="D19">
        <f>VLOOKUP(otazka2_1[[#This Row],[year_data]],'otazka2-2'!A:B,2,FALSE)</f>
        <v>25156</v>
      </c>
      <c r="E19" s="5">
        <f>otazka2_1[[#This Row],[prumerna_hodnota_mzdy]]/otazka2_1[[#This Row],[avg(value)]]</f>
        <v>1562.4844720496892</v>
      </c>
    </row>
    <row r="20" spans="1:5" x14ac:dyDescent="0.3">
      <c r="A20" t="s">
        <v>28</v>
      </c>
      <c r="B20">
        <v>2011</v>
      </c>
      <c r="C20">
        <v>17.649999999999999</v>
      </c>
      <c r="D20">
        <f>VLOOKUP(otazka2_1[[#This Row],[year_data]],'otazka2-2'!A:B,2,FALSE)</f>
        <v>25736</v>
      </c>
      <c r="E20" s="5">
        <f>otazka2_1[[#This Row],[prumerna_hodnota_mzdy]]/otazka2_1[[#This Row],[avg(value)]]</f>
        <v>1458.130311614731</v>
      </c>
    </row>
    <row r="21" spans="1:5" x14ac:dyDescent="0.3">
      <c r="A21" t="s">
        <v>28</v>
      </c>
      <c r="B21">
        <v>2012</v>
      </c>
      <c r="C21">
        <v>18.8</v>
      </c>
      <c r="D21">
        <f>VLOOKUP(otazka2_1[[#This Row],[year_data]],'otazka2-2'!A:B,2,FALSE)</f>
        <v>26516</v>
      </c>
      <c r="E21" s="5">
        <f>otazka2_1[[#This Row],[prumerna_hodnota_mzdy]]/otazka2_1[[#This Row],[avg(value)]]</f>
        <v>1410.4255319148936</v>
      </c>
    </row>
    <row r="22" spans="1:5" x14ac:dyDescent="0.3">
      <c r="A22" t="s">
        <v>28</v>
      </c>
      <c r="B22">
        <v>2013</v>
      </c>
      <c r="C22">
        <v>19.350000000000001</v>
      </c>
      <c r="D22">
        <f>VLOOKUP(otazka2_1[[#This Row],[year_data]],'otazka2-2'!A:B,2,FALSE)</f>
        <v>26103</v>
      </c>
      <c r="E22" s="5">
        <f>otazka2_1[[#This Row],[prumerna_hodnota_mzdy]]/otazka2_1[[#This Row],[avg(value)]]</f>
        <v>1348.9922480620155</v>
      </c>
    </row>
    <row r="23" spans="1:5" x14ac:dyDescent="0.3">
      <c r="A23" t="s">
        <v>28</v>
      </c>
      <c r="B23">
        <v>2014</v>
      </c>
      <c r="C23">
        <v>20.7</v>
      </c>
      <c r="D23">
        <f>VLOOKUP(otazka2_1[[#This Row],[year_data]],'otazka2-2'!A:B,2,FALSE)</f>
        <v>26771</v>
      </c>
      <c r="E23" s="5">
        <f>otazka2_1[[#This Row],[prumerna_hodnota_mzdy]]/otazka2_1[[#This Row],[avg(value)]]</f>
        <v>1293.2850241545893</v>
      </c>
    </row>
    <row r="24" spans="1:5" x14ac:dyDescent="0.3">
      <c r="A24" t="s">
        <v>28</v>
      </c>
      <c r="B24">
        <v>2015</v>
      </c>
      <c r="C24">
        <v>19.55</v>
      </c>
      <c r="D24">
        <f>VLOOKUP(otazka2_1[[#This Row],[year_data]],'otazka2-2'!A:B,2,FALSE)</f>
        <v>27443</v>
      </c>
      <c r="E24" s="5">
        <f>otazka2_1[[#This Row],[prumerna_hodnota_mzdy]]/otazka2_1[[#This Row],[avg(value)]]</f>
        <v>1403.7340153452685</v>
      </c>
    </row>
    <row r="25" spans="1:5" x14ac:dyDescent="0.3">
      <c r="A25" t="s">
        <v>28</v>
      </c>
      <c r="B25">
        <v>2016</v>
      </c>
      <c r="C25">
        <v>17.899999999999999</v>
      </c>
      <c r="D25">
        <f>VLOOKUP(otazka2_1[[#This Row],[year_data]],'otazka2-2'!A:B,2,FALSE)</f>
        <v>28444</v>
      </c>
      <c r="E25" s="5">
        <f>otazka2_1[[#This Row],[prumerna_hodnota_mzdy]]/otazka2_1[[#This Row],[avg(value)]]</f>
        <v>1589.0502793296091</v>
      </c>
    </row>
    <row r="26" spans="1:5" x14ac:dyDescent="0.3">
      <c r="A26" t="s">
        <v>28</v>
      </c>
      <c r="B26">
        <v>2017</v>
      </c>
      <c r="C26">
        <v>19.5</v>
      </c>
      <c r="D26">
        <f>VLOOKUP(otazka2_1[[#This Row],[year_data]],'otazka2-2'!A:B,2,FALSE)</f>
        <v>30231</v>
      </c>
      <c r="E26" s="5">
        <f>otazka2_1[[#This Row],[prumerna_hodnota_mzdy]]/otazka2_1[[#This Row],[avg(value)]]</f>
        <v>1550.3076923076924</v>
      </c>
    </row>
    <row r="27" spans="1:5" x14ac:dyDescent="0.3">
      <c r="A27" t="s">
        <v>28</v>
      </c>
      <c r="B27">
        <v>2018</v>
      </c>
      <c r="C27">
        <v>19.850000000000001</v>
      </c>
      <c r="D27">
        <f>VLOOKUP(otazka2_1[[#This Row],[year_data]],'otazka2-2'!A:B,2,FALSE)</f>
        <v>32536</v>
      </c>
      <c r="E27" s="5">
        <f>otazka2_1[[#This Row],[prumerna_hodnota_mzdy]]/otazka2_1[[#This Row],[avg(value)]]</f>
        <v>1639.0931989924431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2EA89-B963-4E33-826E-6FEB77AD8A21}">
  <dimension ref="A1:B23"/>
  <sheetViews>
    <sheetView workbookViewId="0">
      <selection activeCell="B1" sqref="B1"/>
    </sheetView>
  </sheetViews>
  <sheetFormatPr defaultRowHeight="14.4" x14ac:dyDescent="0.3"/>
  <cols>
    <col min="1" max="1" width="11.6640625" bestFit="1" customWidth="1"/>
    <col min="2" max="2" width="25.6640625" bestFit="1" customWidth="1"/>
  </cols>
  <sheetData>
    <row r="1" spans="1:2" x14ac:dyDescent="0.3">
      <c r="A1" t="s">
        <v>1</v>
      </c>
      <c r="B1" t="s">
        <v>29</v>
      </c>
    </row>
    <row r="2" spans="1:2" x14ac:dyDescent="0.3">
      <c r="A2">
        <v>2000</v>
      </c>
      <c r="B2">
        <v>13745</v>
      </c>
    </row>
    <row r="3" spans="1:2" x14ac:dyDescent="0.3">
      <c r="A3">
        <v>2001</v>
      </c>
      <c r="B3">
        <v>15085</v>
      </c>
    </row>
    <row r="4" spans="1:2" x14ac:dyDescent="0.3">
      <c r="A4">
        <v>2002</v>
      </c>
      <c r="B4">
        <v>16336</v>
      </c>
    </row>
    <row r="5" spans="1:2" x14ac:dyDescent="0.3">
      <c r="A5">
        <v>2003</v>
      </c>
      <c r="B5">
        <v>17329</v>
      </c>
    </row>
    <row r="6" spans="1:2" x14ac:dyDescent="0.3">
      <c r="A6">
        <v>2004</v>
      </c>
      <c r="B6">
        <v>18418</v>
      </c>
    </row>
    <row r="7" spans="1:2" x14ac:dyDescent="0.3">
      <c r="A7">
        <v>2005</v>
      </c>
      <c r="B7">
        <v>19451</v>
      </c>
    </row>
    <row r="8" spans="1:2" x14ac:dyDescent="0.3">
      <c r="A8">
        <v>2006</v>
      </c>
      <c r="B8">
        <v>20754</v>
      </c>
    </row>
    <row r="9" spans="1:2" x14ac:dyDescent="0.3">
      <c r="A9">
        <v>2007</v>
      </c>
      <c r="B9">
        <v>22173</v>
      </c>
    </row>
    <row r="10" spans="1:2" x14ac:dyDescent="0.3">
      <c r="A10">
        <v>2008</v>
      </c>
      <c r="B10">
        <v>23918</v>
      </c>
    </row>
    <row r="11" spans="1:2" x14ac:dyDescent="0.3">
      <c r="A11">
        <v>2009</v>
      </c>
      <c r="B11">
        <v>24674</v>
      </c>
    </row>
    <row r="12" spans="1:2" x14ac:dyDescent="0.3">
      <c r="A12">
        <v>2010</v>
      </c>
      <c r="B12">
        <v>25156</v>
      </c>
    </row>
    <row r="13" spans="1:2" x14ac:dyDescent="0.3">
      <c r="A13">
        <v>2011</v>
      </c>
      <c r="B13">
        <v>25736</v>
      </c>
    </row>
    <row r="14" spans="1:2" x14ac:dyDescent="0.3">
      <c r="A14">
        <v>2012</v>
      </c>
      <c r="B14">
        <v>26516</v>
      </c>
    </row>
    <row r="15" spans="1:2" x14ac:dyDescent="0.3">
      <c r="A15">
        <v>2013</v>
      </c>
      <c r="B15">
        <v>26103</v>
      </c>
    </row>
    <row r="16" spans="1:2" x14ac:dyDescent="0.3">
      <c r="A16">
        <v>2014</v>
      </c>
      <c r="B16">
        <v>26771</v>
      </c>
    </row>
    <row r="17" spans="1:2" x14ac:dyDescent="0.3">
      <c r="A17">
        <v>2015</v>
      </c>
      <c r="B17">
        <v>27443</v>
      </c>
    </row>
    <row r="18" spans="1:2" x14ac:dyDescent="0.3">
      <c r="A18">
        <v>2016</v>
      </c>
      <c r="B18">
        <v>28444</v>
      </c>
    </row>
    <row r="19" spans="1:2" x14ac:dyDescent="0.3">
      <c r="A19">
        <v>2017</v>
      </c>
      <c r="B19">
        <v>30231</v>
      </c>
    </row>
    <row r="20" spans="1:2" x14ac:dyDescent="0.3">
      <c r="A20">
        <v>2018</v>
      </c>
      <c r="B20">
        <v>32536</v>
      </c>
    </row>
    <row r="21" spans="1:2" x14ac:dyDescent="0.3">
      <c r="A21">
        <v>2019</v>
      </c>
      <c r="B21">
        <v>34937</v>
      </c>
    </row>
    <row r="22" spans="1:2" x14ac:dyDescent="0.3">
      <c r="A22">
        <v>2020</v>
      </c>
      <c r="B22">
        <v>35741</v>
      </c>
    </row>
    <row r="23" spans="1:2" x14ac:dyDescent="0.3">
      <c r="A23">
        <v>2021</v>
      </c>
      <c r="B23">
        <v>36859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3292-396D-49FC-914D-10421BD4D20B}">
  <dimension ref="A38:C52"/>
  <sheetViews>
    <sheetView workbookViewId="0">
      <selection activeCell="L18" sqref="L18"/>
    </sheetView>
  </sheetViews>
  <sheetFormatPr defaultRowHeight="14.4" x14ac:dyDescent="0.3"/>
  <cols>
    <col min="1" max="1" width="14.6640625" bestFit="1" customWidth="1"/>
    <col min="2" max="2" width="22.6640625" bestFit="1" customWidth="1"/>
    <col min="3" max="3" width="26.6640625" bestFit="1" customWidth="1"/>
    <col min="4" max="4" width="12" bestFit="1" customWidth="1"/>
  </cols>
  <sheetData>
    <row r="38" spans="1:3" x14ac:dyDescent="0.3">
      <c r="A38" s="1" t="s">
        <v>31</v>
      </c>
      <c r="B38" s="1" t="s">
        <v>24</v>
      </c>
    </row>
    <row r="39" spans="1:3" x14ac:dyDescent="0.3">
      <c r="A39" s="1" t="s">
        <v>23</v>
      </c>
      <c r="B39" t="s">
        <v>27</v>
      </c>
      <c r="C39" t="s">
        <v>28</v>
      </c>
    </row>
    <row r="40" spans="1:3" x14ac:dyDescent="0.3">
      <c r="A40" s="2">
        <v>2006</v>
      </c>
      <c r="B40">
        <v>1285.077399380805</v>
      </c>
      <c r="C40">
        <v>1438.7521663778161</v>
      </c>
    </row>
    <row r="41" spans="1:3" x14ac:dyDescent="0.3">
      <c r="A41" s="2">
        <v>2007</v>
      </c>
      <c r="B41">
        <v>1173.1746031746034</v>
      </c>
      <c r="C41">
        <v>1421.3461538461538</v>
      </c>
    </row>
    <row r="42" spans="1:3" x14ac:dyDescent="0.3">
      <c r="A42" s="2">
        <v>2008</v>
      </c>
      <c r="B42">
        <v>1046.7396061269146</v>
      </c>
      <c r="C42">
        <v>1334.3375174337516</v>
      </c>
    </row>
    <row r="43" spans="1:3" x14ac:dyDescent="0.3">
      <c r="A43" s="2">
        <v>2009</v>
      </c>
      <c r="B43">
        <v>1258.877551020408</v>
      </c>
      <c r="C43">
        <v>1576.6134185303515</v>
      </c>
    </row>
    <row r="44" spans="1:3" x14ac:dyDescent="0.3">
      <c r="A44" s="2">
        <v>2010</v>
      </c>
      <c r="B44">
        <v>1370.8991825613077</v>
      </c>
      <c r="C44">
        <v>1562.4844720496892</v>
      </c>
    </row>
    <row r="45" spans="1:3" x14ac:dyDescent="0.3">
      <c r="A45" s="2">
        <v>2011</v>
      </c>
      <c r="B45">
        <v>1190.1040462427745</v>
      </c>
      <c r="C45">
        <v>1458.130311614731</v>
      </c>
    </row>
    <row r="46" spans="1:3" x14ac:dyDescent="0.3">
      <c r="A46" s="2">
        <v>2012</v>
      </c>
      <c r="B46">
        <v>1156.6412213740457</v>
      </c>
      <c r="C46">
        <v>1410.4255319148936</v>
      </c>
    </row>
    <row r="47" spans="1:3" x14ac:dyDescent="0.3">
      <c r="A47" s="2">
        <v>2013</v>
      </c>
      <c r="B47">
        <v>1128.7783783783784</v>
      </c>
      <c r="C47">
        <v>1348.9922480620155</v>
      </c>
    </row>
    <row r="48" spans="1:3" x14ac:dyDescent="0.3">
      <c r="A48" s="2">
        <v>2014</v>
      </c>
      <c r="B48">
        <v>1163.9565217391305</v>
      </c>
      <c r="C48">
        <v>1293.2850241545893</v>
      </c>
    </row>
    <row r="49" spans="1:3" x14ac:dyDescent="0.3">
      <c r="A49" s="2">
        <v>2015</v>
      </c>
      <c r="B49">
        <v>1222.4053452115813</v>
      </c>
      <c r="C49">
        <v>1403.7340153452685</v>
      </c>
    </row>
    <row r="50" spans="1:3" x14ac:dyDescent="0.3">
      <c r="A50" s="2">
        <v>2016</v>
      </c>
      <c r="B50">
        <v>1306.268656716418</v>
      </c>
      <c r="C50">
        <v>1589.0502793296091</v>
      </c>
    </row>
    <row r="51" spans="1:3" x14ac:dyDescent="0.3">
      <c r="A51" s="2">
        <v>2017</v>
      </c>
      <c r="B51">
        <v>1250.506721820062</v>
      </c>
      <c r="C51">
        <v>1550.3076923076924</v>
      </c>
    </row>
    <row r="52" spans="1:3" x14ac:dyDescent="0.3">
      <c r="A52" s="2">
        <v>2018</v>
      </c>
      <c r="B52">
        <v>1341.6907216494844</v>
      </c>
      <c r="C52">
        <v>1639.0931989924431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9369-F300-4D97-A4A3-7098F7BE1A89}">
  <dimension ref="A1:F343"/>
  <sheetViews>
    <sheetView workbookViewId="0">
      <selection activeCell="E1" sqref="E1"/>
    </sheetView>
  </sheetViews>
  <sheetFormatPr defaultRowHeight="14.4" x14ac:dyDescent="0.3"/>
  <cols>
    <col min="1" max="1" width="26.5546875" bestFit="1" customWidth="1"/>
    <col min="2" max="2" width="11.6640625" bestFit="1" customWidth="1"/>
    <col min="3" max="3" width="12.109375" bestFit="1" customWidth="1"/>
    <col min="4" max="4" width="21.77734375" bestFit="1" customWidth="1"/>
    <col min="5" max="5" width="11.77734375" style="6" bestFit="1" customWidth="1"/>
    <col min="6" max="6" width="30.6640625" bestFit="1" customWidth="1"/>
  </cols>
  <sheetData>
    <row r="1" spans="1:6" x14ac:dyDescent="0.3">
      <c r="A1" t="s">
        <v>0</v>
      </c>
      <c r="B1" t="s">
        <v>1</v>
      </c>
      <c r="C1" t="s">
        <v>26</v>
      </c>
      <c r="D1" t="s">
        <v>58</v>
      </c>
      <c r="E1" s="6" t="s">
        <v>59</v>
      </c>
      <c r="F1" t="s">
        <v>60</v>
      </c>
    </row>
    <row r="2" spans="1:6" x14ac:dyDescent="0.3">
      <c r="A2" t="s">
        <v>32</v>
      </c>
      <c r="B2">
        <v>2006</v>
      </c>
      <c r="C2">
        <v>27.4</v>
      </c>
      <c r="D2">
        <f>VLOOKUP(otazka3_1[[#This Row],[compare_value]],otazka3_2[[compare_value]:[avg(value)]],2,FALSE)</f>
        <v>30.774999999999999</v>
      </c>
      <c r="E2" s="6">
        <f>otazka3_1[[#This Row],[avg(value)_prev_year]]/otazka3_1[[#This Row],[avg(value)]]-1</f>
        <v>0.12317518248175174</v>
      </c>
      <c r="F2" t="str">
        <f>_xlfn.CONCAT(otazka3_1[[#This Row],[name]],otazka3_1[[#This Row],[year_data]])</f>
        <v>Banány žluté2006</v>
      </c>
    </row>
    <row r="3" spans="1:6" x14ac:dyDescent="0.3">
      <c r="A3" t="s">
        <v>32</v>
      </c>
      <c r="B3">
        <v>2007</v>
      </c>
      <c r="C3">
        <v>30.774999999999999</v>
      </c>
      <c r="D3">
        <f>VLOOKUP(otazka3_1[[#This Row],[compare_value]],otazka3_2[[compare_value]:[avg(value)]],2,FALSE)</f>
        <v>30.25</v>
      </c>
      <c r="E3" s="6">
        <f>otazka3_1[[#This Row],[avg(value)_prev_year]]/otazka3_1[[#This Row],[avg(value)]]-1</f>
        <v>-1.7059301380990988E-2</v>
      </c>
      <c r="F3" t="str">
        <f>_xlfn.CONCAT(otazka3_1[[#This Row],[name]],otazka3_1[[#This Row],[year_data]])</f>
        <v>Banány žluté2007</v>
      </c>
    </row>
    <row r="4" spans="1:6" x14ac:dyDescent="0.3">
      <c r="A4" t="s">
        <v>32</v>
      </c>
      <c r="B4">
        <v>2008</v>
      </c>
      <c r="C4">
        <v>30.25</v>
      </c>
      <c r="D4">
        <f>VLOOKUP(otazka3_1[[#This Row],[compare_value]],otazka3_2[[compare_value]:[avg(value)]],2,FALSE)</f>
        <v>30.55</v>
      </c>
      <c r="E4" s="6">
        <f>otazka3_1[[#This Row],[avg(value)_prev_year]]/otazka3_1[[#This Row],[avg(value)]]-1</f>
        <v>9.917355371900749E-3</v>
      </c>
      <c r="F4" t="str">
        <f>_xlfn.CONCAT(otazka3_1[[#This Row],[name]],otazka3_1[[#This Row],[year_data]])</f>
        <v>Banány žluté2008</v>
      </c>
    </row>
    <row r="5" spans="1:6" x14ac:dyDescent="0.3">
      <c r="A5" t="s">
        <v>32</v>
      </c>
      <c r="B5">
        <v>2009</v>
      </c>
      <c r="C5">
        <v>30.55</v>
      </c>
      <c r="D5">
        <f>VLOOKUP(otazka3_1[[#This Row],[compare_value]],otazka3_2[[compare_value]:[avg(value)]],2,FALSE)</f>
        <v>27.324999999999999</v>
      </c>
      <c r="E5" s="6">
        <f>otazka3_1[[#This Row],[avg(value)_prev_year]]/otazka3_1[[#This Row],[avg(value)]]-1</f>
        <v>-0.10556464811783961</v>
      </c>
      <c r="F5" t="str">
        <f>_xlfn.CONCAT(otazka3_1[[#This Row],[name]],otazka3_1[[#This Row],[year_data]])</f>
        <v>Banány žluté2009</v>
      </c>
    </row>
    <row r="6" spans="1:6" x14ac:dyDescent="0.3">
      <c r="A6" t="s">
        <v>32</v>
      </c>
      <c r="B6">
        <v>2010</v>
      </c>
      <c r="C6">
        <v>27.324999999999999</v>
      </c>
      <c r="D6">
        <f>VLOOKUP(otazka3_1[[#This Row],[compare_value]],otazka3_2[[compare_value]:[avg(value)]],2,FALSE)</f>
        <v>26.95</v>
      </c>
      <c r="E6" s="6">
        <f>otazka3_1[[#This Row],[avg(value)_prev_year]]/otazka3_1[[#This Row],[avg(value)]]-1</f>
        <v>-1.3723696248856387E-2</v>
      </c>
      <c r="F6" t="str">
        <f>_xlfn.CONCAT(otazka3_1[[#This Row],[name]],otazka3_1[[#This Row],[year_data]])</f>
        <v>Banány žluté2010</v>
      </c>
    </row>
    <row r="7" spans="1:6" x14ac:dyDescent="0.3">
      <c r="A7" t="s">
        <v>32</v>
      </c>
      <c r="B7">
        <v>2011</v>
      </c>
      <c r="C7">
        <v>26.95</v>
      </c>
      <c r="D7">
        <f>VLOOKUP(otazka3_1[[#This Row],[compare_value]],otazka3_2[[compare_value]:[avg(value)]],2,FALSE)</f>
        <v>31.024999999999999</v>
      </c>
      <c r="E7" s="6">
        <f>otazka3_1[[#This Row],[avg(value)_prev_year]]/otazka3_1[[#This Row],[avg(value)]]-1</f>
        <v>0.15120593692022255</v>
      </c>
      <c r="F7" t="str">
        <f>_xlfn.CONCAT(otazka3_1[[#This Row],[name]],otazka3_1[[#This Row],[year_data]])</f>
        <v>Banány žluté2011</v>
      </c>
    </row>
    <row r="8" spans="1:6" x14ac:dyDescent="0.3">
      <c r="A8" t="s">
        <v>32</v>
      </c>
      <c r="B8">
        <v>2012</v>
      </c>
      <c r="C8">
        <v>31.024999999999999</v>
      </c>
      <c r="D8">
        <f>VLOOKUP(otazka3_1[[#This Row],[compare_value]],otazka3_2[[compare_value]:[avg(value)]],2,FALSE)</f>
        <v>31.8</v>
      </c>
      <c r="E8" s="6">
        <f>otazka3_1[[#This Row],[avg(value)_prev_year]]/otazka3_1[[#This Row],[avg(value)]]-1</f>
        <v>2.4979854955681002E-2</v>
      </c>
      <c r="F8" t="str">
        <f>_xlfn.CONCAT(otazka3_1[[#This Row],[name]],otazka3_1[[#This Row],[year_data]])</f>
        <v>Banány žluté2012</v>
      </c>
    </row>
    <row r="9" spans="1:6" x14ac:dyDescent="0.3">
      <c r="A9" t="s">
        <v>32</v>
      </c>
      <c r="B9">
        <v>2013</v>
      </c>
      <c r="C9">
        <v>31.8</v>
      </c>
      <c r="D9">
        <f>VLOOKUP(otazka3_1[[#This Row],[compare_value]],otazka3_2[[compare_value]:[avg(value)]],2,FALSE)</f>
        <v>31.65</v>
      </c>
      <c r="E9" s="6">
        <f>otazka3_1[[#This Row],[avg(value)_prev_year]]/otazka3_1[[#This Row],[avg(value)]]-1</f>
        <v>-4.7169811320755262E-3</v>
      </c>
      <c r="F9" t="str">
        <f>_xlfn.CONCAT(otazka3_1[[#This Row],[name]],otazka3_1[[#This Row],[year_data]])</f>
        <v>Banány žluté2013</v>
      </c>
    </row>
    <row r="10" spans="1:6" x14ac:dyDescent="0.3">
      <c r="A10" t="s">
        <v>32</v>
      </c>
      <c r="B10">
        <v>2014</v>
      </c>
      <c r="C10">
        <v>31.65</v>
      </c>
      <c r="D10">
        <f>VLOOKUP(otazka3_1[[#This Row],[compare_value]],otazka3_2[[compare_value]:[avg(value)]],2,FALSE)</f>
        <v>31.9</v>
      </c>
      <c r="E10" s="6">
        <f>otazka3_1[[#This Row],[avg(value)_prev_year]]/otazka3_1[[#This Row],[avg(value)]]-1</f>
        <v>7.89889415481837E-3</v>
      </c>
      <c r="F10" t="str">
        <f>_xlfn.CONCAT(otazka3_1[[#This Row],[name]],otazka3_1[[#This Row],[year_data]])</f>
        <v>Banány žluté2014</v>
      </c>
    </row>
    <row r="11" spans="1:6" x14ac:dyDescent="0.3">
      <c r="A11" t="s">
        <v>32</v>
      </c>
      <c r="B11">
        <v>2015</v>
      </c>
      <c r="C11">
        <v>31.9</v>
      </c>
      <c r="D11">
        <f>VLOOKUP(otazka3_1[[#This Row],[compare_value]],otazka3_2[[compare_value]:[avg(value)]],2,FALSE)</f>
        <v>31.725000000000001</v>
      </c>
      <c r="E11" s="6">
        <f>otazka3_1[[#This Row],[avg(value)_prev_year]]/otazka3_1[[#This Row],[avg(value)]]-1</f>
        <v>-5.485893416927845E-3</v>
      </c>
      <c r="F11" t="str">
        <f>_xlfn.CONCAT(otazka3_1[[#This Row],[name]],otazka3_1[[#This Row],[year_data]])</f>
        <v>Banány žluté2015</v>
      </c>
    </row>
    <row r="12" spans="1:6" x14ac:dyDescent="0.3">
      <c r="A12" t="s">
        <v>32</v>
      </c>
      <c r="B12">
        <v>2016</v>
      </c>
      <c r="C12">
        <v>31.725000000000001</v>
      </c>
      <c r="D12">
        <f>VLOOKUP(otazka3_1[[#This Row],[compare_value]],otazka3_2[[compare_value]:[avg(value)]],2,FALSE)</f>
        <v>31.074999999999999</v>
      </c>
      <c r="E12" s="6">
        <f>otazka3_1[[#This Row],[avg(value)_prev_year]]/otazka3_1[[#This Row],[avg(value)]]-1</f>
        <v>-2.0488573680063071E-2</v>
      </c>
      <c r="F12" t="str">
        <f>_xlfn.CONCAT(otazka3_1[[#This Row],[name]],otazka3_1[[#This Row],[year_data]])</f>
        <v>Banány žluté2016</v>
      </c>
    </row>
    <row r="13" spans="1:6" x14ac:dyDescent="0.3">
      <c r="A13" t="s">
        <v>32</v>
      </c>
      <c r="B13">
        <v>2017</v>
      </c>
      <c r="C13">
        <v>31.074999999999999</v>
      </c>
      <c r="D13">
        <f>VLOOKUP(otazka3_1[[#This Row],[compare_value]],otazka3_2[[compare_value]:[avg(value)]],2,FALSE)</f>
        <v>29.324999999999999</v>
      </c>
      <c r="E13" s="6">
        <f>otazka3_1[[#This Row],[avg(value)_prev_year]]/otazka3_1[[#This Row],[avg(value)]]-1</f>
        <v>-5.6315366049879301E-2</v>
      </c>
      <c r="F13" t="str">
        <f>_xlfn.CONCAT(otazka3_1[[#This Row],[name]],otazka3_1[[#This Row],[year_data]])</f>
        <v>Banány žluté2017</v>
      </c>
    </row>
    <row r="14" spans="1:6" x14ac:dyDescent="0.3">
      <c r="A14" t="s">
        <v>32</v>
      </c>
      <c r="B14">
        <v>2018</v>
      </c>
      <c r="C14">
        <v>29.324999999999999</v>
      </c>
      <c r="D14" t="e">
        <f>VLOOKUP(otazka3_1[[#This Row],[compare_value]],otazka3_2[[compare_value]:[avg(value)]],2,FALSE)</f>
        <v>#N/A</v>
      </c>
      <c r="E14" s="6" t="e">
        <f>otazka3_1[[#This Row],[avg(value)_prev_year]]/otazka3_1[[#This Row],[avg(value)]]-1</f>
        <v>#N/A</v>
      </c>
      <c r="F14" t="str">
        <f>_xlfn.CONCAT(otazka3_1[[#This Row],[name]],otazka3_1[[#This Row],[year_data]])</f>
        <v>Banány žluté2018</v>
      </c>
    </row>
    <row r="15" spans="1:6" x14ac:dyDescent="0.3">
      <c r="A15" t="s">
        <v>33</v>
      </c>
      <c r="B15">
        <v>2006</v>
      </c>
      <c r="C15">
        <v>21.774999999999999</v>
      </c>
      <c r="D15">
        <f>VLOOKUP(otazka3_1[[#This Row],[compare_value]],otazka3_2[[compare_value]:[avg(value)]],2,FALSE)</f>
        <v>21.9</v>
      </c>
      <c r="E15" s="6">
        <f>otazka3_1[[#This Row],[avg(value)_prev_year]]/otazka3_1[[#This Row],[avg(value)]]-1</f>
        <v>5.7405281285878296E-3</v>
      </c>
      <c r="F15" t="str">
        <f>_xlfn.CONCAT(otazka3_1[[#This Row],[name]],otazka3_1[[#This Row],[year_data]])</f>
        <v>Cukr krystalový2006</v>
      </c>
    </row>
    <row r="16" spans="1:6" x14ac:dyDescent="0.3">
      <c r="A16" t="s">
        <v>33</v>
      </c>
      <c r="B16">
        <v>2007</v>
      </c>
      <c r="C16">
        <v>21.9</v>
      </c>
      <c r="D16">
        <f>VLOOKUP(otazka3_1[[#This Row],[compare_value]],otazka3_2[[compare_value]:[avg(value)]],2,FALSE)</f>
        <v>21.024999999999999</v>
      </c>
      <c r="E16" s="6">
        <f>otazka3_1[[#This Row],[avg(value)_prev_year]]/otazka3_1[[#This Row],[avg(value)]]-1</f>
        <v>-3.9954337899543391E-2</v>
      </c>
      <c r="F16" t="str">
        <f>_xlfn.CONCAT(otazka3_1[[#This Row],[name]],otazka3_1[[#This Row],[year_data]])</f>
        <v>Cukr krystalový2007</v>
      </c>
    </row>
    <row r="17" spans="1:6" x14ac:dyDescent="0.3">
      <c r="A17" t="s">
        <v>33</v>
      </c>
      <c r="B17">
        <v>2008</v>
      </c>
      <c r="C17">
        <v>21.024999999999999</v>
      </c>
      <c r="D17">
        <f>VLOOKUP(otazka3_1[[#This Row],[compare_value]],otazka3_2[[compare_value]:[avg(value)]],2,FALSE)</f>
        <v>19.8</v>
      </c>
      <c r="E17" s="6">
        <f>otazka3_1[[#This Row],[avg(value)_prev_year]]/otazka3_1[[#This Row],[avg(value)]]-1</f>
        <v>-5.8263971462544473E-2</v>
      </c>
      <c r="F17" t="str">
        <f>_xlfn.CONCAT(otazka3_1[[#This Row],[name]],otazka3_1[[#This Row],[year_data]])</f>
        <v>Cukr krystalový2008</v>
      </c>
    </row>
    <row r="18" spans="1:6" x14ac:dyDescent="0.3">
      <c r="A18" t="s">
        <v>33</v>
      </c>
      <c r="B18">
        <v>2009</v>
      </c>
      <c r="C18">
        <v>19.8</v>
      </c>
      <c r="D18">
        <f>VLOOKUP(otazka3_1[[#This Row],[compare_value]],otazka3_2[[compare_value]:[avg(value)]],2,FALSE)</f>
        <v>18.25</v>
      </c>
      <c r="E18" s="6">
        <f>otazka3_1[[#This Row],[avg(value)_prev_year]]/otazka3_1[[#This Row],[avg(value)]]-1</f>
        <v>-7.8282828282828287E-2</v>
      </c>
      <c r="F18" t="str">
        <f>_xlfn.CONCAT(otazka3_1[[#This Row],[name]],otazka3_1[[#This Row],[year_data]])</f>
        <v>Cukr krystalový2009</v>
      </c>
    </row>
    <row r="19" spans="1:6" x14ac:dyDescent="0.3">
      <c r="A19" t="s">
        <v>33</v>
      </c>
      <c r="B19">
        <v>2010</v>
      </c>
      <c r="C19">
        <v>18.25</v>
      </c>
      <c r="D19">
        <f>VLOOKUP(otazka3_1[[#This Row],[compare_value]],otazka3_2[[compare_value]:[avg(value)]],2,FALSE)</f>
        <v>22.475000000000001</v>
      </c>
      <c r="E19" s="6">
        <f>otazka3_1[[#This Row],[avg(value)_prev_year]]/otazka3_1[[#This Row],[avg(value)]]-1</f>
        <v>0.23150684931506849</v>
      </c>
      <c r="F19" t="str">
        <f>_xlfn.CONCAT(otazka3_1[[#This Row],[name]],otazka3_1[[#This Row],[year_data]])</f>
        <v>Cukr krystalový2010</v>
      </c>
    </row>
    <row r="20" spans="1:6" x14ac:dyDescent="0.3">
      <c r="A20" t="s">
        <v>33</v>
      </c>
      <c r="B20">
        <v>2011</v>
      </c>
      <c r="C20">
        <v>22.475000000000001</v>
      </c>
      <c r="D20">
        <f>VLOOKUP(otazka3_1[[#This Row],[compare_value]],otazka3_2[[compare_value]:[avg(value)]],2,FALSE)</f>
        <v>24.274999999999999</v>
      </c>
      <c r="E20" s="6">
        <f>otazka3_1[[#This Row],[avg(value)_prev_year]]/otazka3_1[[#This Row],[avg(value)]]-1</f>
        <v>8.0088987764182384E-2</v>
      </c>
      <c r="F20" t="str">
        <f>_xlfn.CONCAT(otazka3_1[[#This Row],[name]],otazka3_1[[#This Row],[year_data]])</f>
        <v>Cukr krystalový2011</v>
      </c>
    </row>
    <row r="21" spans="1:6" x14ac:dyDescent="0.3">
      <c r="A21" t="s">
        <v>33</v>
      </c>
      <c r="B21">
        <v>2012</v>
      </c>
      <c r="C21">
        <v>24.274999999999999</v>
      </c>
      <c r="D21">
        <f>VLOOKUP(otazka3_1[[#This Row],[compare_value]],otazka3_2[[compare_value]:[avg(value)]],2,FALSE)</f>
        <v>24.175000000000001</v>
      </c>
      <c r="E21" s="6">
        <f>otazka3_1[[#This Row],[avg(value)_prev_year]]/otazka3_1[[#This Row],[avg(value)]]-1</f>
        <v>-4.1194644696188609E-3</v>
      </c>
      <c r="F21" t="str">
        <f>_xlfn.CONCAT(otazka3_1[[#This Row],[name]],otazka3_1[[#This Row],[year_data]])</f>
        <v>Cukr krystalový2012</v>
      </c>
    </row>
    <row r="22" spans="1:6" x14ac:dyDescent="0.3">
      <c r="A22" t="s">
        <v>33</v>
      </c>
      <c r="B22">
        <v>2013</v>
      </c>
      <c r="C22">
        <v>24.175000000000001</v>
      </c>
      <c r="D22">
        <f>VLOOKUP(otazka3_1[[#This Row],[compare_value]],otazka3_2[[compare_value]:[avg(value)]],2,FALSE)</f>
        <v>22.024999999999999</v>
      </c>
      <c r="E22" s="6">
        <f>otazka3_1[[#This Row],[avg(value)_prev_year]]/otazka3_1[[#This Row],[avg(value)]]-1</f>
        <v>-8.8934850051706427E-2</v>
      </c>
      <c r="F22" t="str">
        <f>_xlfn.CONCAT(otazka3_1[[#This Row],[name]],otazka3_1[[#This Row],[year_data]])</f>
        <v>Cukr krystalový2013</v>
      </c>
    </row>
    <row r="23" spans="1:6" x14ac:dyDescent="0.3">
      <c r="A23" t="s">
        <v>33</v>
      </c>
      <c r="B23">
        <v>2014</v>
      </c>
      <c r="C23">
        <v>22.024999999999999</v>
      </c>
      <c r="D23">
        <f>VLOOKUP(otazka3_1[[#This Row],[compare_value]],otazka3_2[[compare_value]:[avg(value)]],2,FALSE)</f>
        <v>17.8</v>
      </c>
      <c r="E23" s="6">
        <f>otazka3_1[[#This Row],[avg(value)_prev_year]]/otazka3_1[[#This Row],[avg(value)]]-1</f>
        <v>-0.19182746878547097</v>
      </c>
      <c r="F23" t="str">
        <f>_xlfn.CONCAT(otazka3_1[[#This Row],[name]],otazka3_1[[#This Row],[year_data]])</f>
        <v>Cukr krystalový2014</v>
      </c>
    </row>
    <row r="24" spans="1:6" x14ac:dyDescent="0.3">
      <c r="A24" t="s">
        <v>33</v>
      </c>
      <c r="B24">
        <v>2015</v>
      </c>
      <c r="C24">
        <v>17.8</v>
      </c>
      <c r="D24">
        <f>VLOOKUP(otazka3_1[[#This Row],[compare_value]],otazka3_2[[compare_value]:[avg(value)]],2,FALSE)</f>
        <v>17.600000000000001</v>
      </c>
      <c r="E24" s="6">
        <f>otazka3_1[[#This Row],[avg(value)_prev_year]]/otazka3_1[[#This Row],[avg(value)]]-1</f>
        <v>-1.1235955056179692E-2</v>
      </c>
      <c r="F24" t="str">
        <f>_xlfn.CONCAT(otazka3_1[[#This Row],[name]],otazka3_1[[#This Row],[year_data]])</f>
        <v>Cukr krystalový2015</v>
      </c>
    </row>
    <row r="25" spans="1:6" x14ac:dyDescent="0.3">
      <c r="A25" t="s">
        <v>33</v>
      </c>
      <c r="B25">
        <v>2016</v>
      </c>
      <c r="C25">
        <v>17.600000000000001</v>
      </c>
      <c r="D25">
        <f>VLOOKUP(otazka3_1[[#This Row],[compare_value]],otazka3_2[[compare_value]:[avg(value)]],2,FALSE)</f>
        <v>19.975000000000001</v>
      </c>
      <c r="E25" s="6">
        <f>otazka3_1[[#This Row],[avg(value)_prev_year]]/otazka3_1[[#This Row],[avg(value)]]-1</f>
        <v>0.13494318181818188</v>
      </c>
      <c r="F25" t="str">
        <f>_xlfn.CONCAT(otazka3_1[[#This Row],[name]],otazka3_1[[#This Row],[year_data]])</f>
        <v>Cukr krystalový2016</v>
      </c>
    </row>
    <row r="26" spans="1:6" x14ac:dyDescent="0.3">
      <c r="A26" t="s">
        <v>33</v>
      </c>
      <c r="B26">
        <v>2017</v>
      </c>
      <c r="C26">
        <v>19.975000000000001</v>
      </c>
      <c r="D26">
        <f>VLOOKUP(otazka3_1[[#This Row],[compare_value]],otazka3_2[[compare_value]:[avg(value)]],2,FALSE)</f>
        <v>15.775</v>
      </c>
      <c r="E26" s="6">
        <f>otazka3_1[[#This Row],[avg(value)_prev_year]]/otazka3_1[[#This Row],[avg(value)]]-1</f>
        <v>-0.21026282853566958</v>
      </c>
      <c r="F26" t="str">
        <f>_xlfn.CONCAT(otazka3_1[[#This Row],[name]],otazka3_1[[#This Row],[year_data]])</f>
        <v>Cukr krystalový2017</v>
      </c>
    </row>
    <row r="27" spans="1:6" x14ac:dyDescent="0.3">
      <c r="A27" t="s">
        <v>33</v>
      </c>
      <c r="B27">
        <v>2018</v>
      </c>
      <c r="C27">
        <v>15.775</v>
      </c>
      <c r="D27" t="e">
        <f>VLOOKUP(otazka3_1[[#This Row],[compare_value]],otazka3_2[[compare_value]:[avg(value)]],2,FALSE)</f>
        <v>#N/A</v>
      </c>
      <c r="E27" s="6" t="e">
        <f>otazka3_1[[#This Row],[avg(value)_prev_year]]/otazka3_1[[#This Row],[avg(value)]]-1</f>
        <v>#N/A</v>
      </c>
      <c r="F27" t="str">
        <f>_xlfn.CONCAT(otazka3_1[[#This Row],[name]],otazka3_1[[#This Row],[year_data]])</f>
        <v>Cukr krystalový2018</v>
      </c>
    </row>
    <row r="28" spans="1:6" x14ac:dyDescent="0.3">
      <c r="A28" t="s">
        <v>34</v>
      </c>
      <c r="B28">
        <v>2006</v>
      </c>
      <c r="C28">
        <v>110.9</v>
      </c>
      <c r="D28">
        <f>VLOOKUP(otazka3_1[[#This Row],[compare_value]],otazka3_2[[compare_value]:[avg(value)]],2,FALSE)</f>
        <v>122.85</v>
      </c>
      <c r="E28" s="6">
        <f>otazka3_1[[#This Row],[avg(value)_prev_year]]/otazka3_1[[#This Row],[avg(value)]]-1</f>
        <v>0.10775473399458968</v>
      </c>
      <c r="F28" t="str">
        <f>_xlfn.CONCAT(otazka3_1[[#This Row],[name]],otazka3_1[[#This Row],[year_data]])</f>
        <v>Eidamská cihla2006</v>
      </c>
    </row>
    <row r="29" spans="1:6" x14ac:dyDescent="0.3">
      <c r="A29" t="s">
        <v>34</v>
      </c>
      <c r="B29">
        <v>2007</v>
      </c>
      <c r="C29">
        <v>122.85</v>
      </c>
      <c r="D29">
        <f>VLOOKUP(otazka3_1[[#This Row],[compare_value]],otazka3_2[[compare_value]:[avg(value)]],2,FALSE)</f>
        <v>134.07499999999999</v>
      </c>
      <c r="E29" s="6">
        <f>otazka3_1[[#This Row],[avg(value)_prev_year]]/otazka3_1[[#This Row],[avg(value)]]-1</f>
        <v>9.1371591371591343E-2</v>
      </c>
      <c r="F29" t="str">
        <f>_xlfn.CONCAT(otazka3_1[[#This Row],[name]],otazka3_1[[#This Row],[year_data]])</f>
        <v>Eidamská cihla2007</v>
      </c>
    </row>
    <row r="30" spans="1:6" x14ac:dyDescent="0.3">
      <c r="A30" t="s">
        <v>34</v>
      </c>
      <c r="B30">
        <v>2008</v>
      </c>
      <c r="C30">
        <v>134.07499999999999</v>
      </c>
      <c r="D30">
        <f>VLOOKUP(otazka3_1[[#This Row],[compare_value]],otazka3_2[[compare_value]:[avg(value)]],2,FALSE)</f>
        <v>111.65</v>
      </c>
      <c r="E30" s="6">
        <f>otazka3_1[[#This Row],[avg(value)_prev_year]]/otazka3_1[[#This Row],[avg(value)]]-1</f>
        <v>-0.16725713220212557</v>
      </c>
      <c r="F30" t="str">
        <f>_xlfn.CONCAT(otazka3_1[[#This Row],[name]],otazka3_1[[#This Row],[year_data]])</f>
        <v>Eidamská cihla2008</v>
      </c>
    </row>
    <row r="31" spans="1:6" x14ac:dyDescent="0.3">
      <c r="A31" t="s">
        <v>34</v>
      </c>
      <c r="B31">
        <v>2009</v>
      </c>
      <c r="C31">
        <v>111.65</v>
      </c>
      <c r="D31">
        <f>VLOOKUP(otazka3_1[[#This Row],[compare_value]],otazka3_2[[compare_value]:[avg(value)]],2,FALSE)</f>
        <v>120.25</v>
      </c>
      <c r="E31" s="6">
        <f>otazka3_1[[#This Row],[avg(value)_prev_year]]/otazka3_1[[#This Row],[avg(value)]]-1</f>
        <v>7.7026421854007987E-2</v>
      </c>
      <c r="F31" t="str">
        <f>_xlfn.CONCAT(otazka3_1[[#This Row],[name]],otazka3_1[[#This Row],[year_data]])</f>
        <v>Eidamská cihla2009</v>
      </c>
    </row>
    <row r="32" spans="1:6" x14ac:dyDescent="0.3">
      <c r="A32" t="s">
        <v>34</v>
      </c>
      <c r="B32">
        <v>2010</v>
      </c>
      <c r="C32">
        <v>120.25</v>
      </c>
      <c r="D32">
        <f>VLOOKUP(otazka3_1[[#This Row],[compare_value]],otazka3_2[[compare_value]:[avg(value)]],2,FALSE)</f>
        <v>122.4</v>
      </c>
      <c r="E32" s="6">
        <f>otazka3_1[[#This Row],[avg(value)_prev_year]]/otazka3_1[[#This Row],[avg(value)]]-1</f>
        <v>1.7879417879417936E-2</v>
      </c>
      <c r="F32" t="str">
        <f>_xlfn.CONCAT(otazka3_1[[#This Row],[name]],otazka3_1[[#This Row],[year_data]])</f>
        <v>Eidamská cihla2010</v>
      </c>
    </row>
    <row r="33" spans="1:6" x14ac:dyDescent="0.3">
      <c r="A33" t="s">
        <v>34</v>
      </c>
      <c r="B33">
        <v>2011</v>
      </c>
      <c r="C33">
        <v>122.4</v>
      </c>
      <c r="D33">
        <f>VLOOKUP(otazka3_1[[#This Row],[compare_value]],otazka3_2[[compare_value]:[avg(value)]],2,FALSE)</f>
        <v>128.05000000000001</v>
      </c>
      <c r="E33" s="6">
        <f>otazka3_1[[#This Row],[avg(value)_prev_year]]/otazka3_1[[#This Row],[avg(value)]]-1</f>
        <v>4.6160130718954306E-2</v>
      </c>
      <c r="F33" t="str">
        <f>_xlfn.CONCAT(otazka3_1[[#This Row],[name]],otazka3_1[[#This Row],[year_data]])</f>
        <v>Eidamská cihla2011</v>
      </c>
    </row>
    <row r="34" spans="1:6" x14ac:dyDescent="0.3">
      <c r="A34" t="s">
        <v>34</v>
      </c>
      <c r="B34">
        <v>2012</v>
      </c>
      <c r="C34">
        <v>128.05000000000001</v>
      </c>
      <c r="D34">
        <f>VLOOKUP(otazka3_1[[#This Row],[compare_value]],otazka3_2[[compare_value]:[avg(value)]],2,FALSE)</f>
        <v>141.97499999999999</v>
      </c>
      <c r="E34" s="6">
        <f>otazka3_1[[#This Row],[avg(value)_prev_year]]/otazka3_1[[#This Row],[avg(value)]]-1</f>
        <v>0.10874658336587251</v>
      </c>
      <c r="F34" t="str">
        <f>_xlfn.CONCAT(otazka3_1[[#This Row],[name]],otazka3_1[[#This Row],[year_data]])</f>
        <v>Eidamská cihla2012</v>
      </c>
    </row>
    <row r="35" spans="1:6" x14ac:dyDescent="0.3">
      <c r="A35" t="s">
        <v>34</v>
      </c>
      <c r="B35">
        <v>2013</v>
      </c>
      <c r="C35">
        <v>141.97499999999999</v>
      </c>
      <c r="D35">
        <f>VLOOKUP(otazka3_1[[#This Row],[compare_value]],otazka3_2[[compare_value]:[avg(value)]],2,FALSE)</f>
        <v>150.6</v>
      </c>
      <c r="E35" s="6">
        <f>otazka3_1[[#This Row],[avg(value)_prev_year]]/otazka3_1[[#This Row],[avg(value)]]-1</f>
        <v>6.0750132065504392E-2</v>
      </c>
      <c r="F35" t="str">
        <f>_xlfn.CONCAT(otazka3_1[[#This Row],[name]],otazka3_1[[#This Row],[year_data]])</f>
        <v>Eidamská cihla2013</v>
      </c>
    </row>
    <row r="36" spans="1:6" x14ac:dyDescent="0.3">
      <c r="A36" t="s">
        <v>34</v>
      </c>
      <c r="B36">
        <v>2014</v>
      </c>
      <c r="C36">
        <v>150.6</v>
      </c>
      <c r="D36">
        <f>VLOOKUP(otazka3_1[[#This Row],[compare_value]],otazka3_2[[compare_value]:[avg(value)]],2,FALSE)</f>
        <v>119.375</v>
      </c>
      <c r="E36" s="6">
        <f>otazka3_1[[#This Row],[avg(value)_prev_year]]/otazka3_1[[#This Row],[avg(value)]]-1</f>
        <v>-0.20733731739707828</v>
      </c>
      <c r="F36" t="str">
        <f>_xlfn.CONCAT(otazka3_1[[#This Row],[name]],otazka3_1[[#This Row],[year_data]])</f>
        <v>Eidamská cihla2014</v>
      </c>
    </row>
    <row r="37" spans="1:6" x14ac:dyDescent="0.3">
      <c r="A37" t="s">
        <v>34</v>
      </c>
      <c r="B37">
        <v>2015</v>
      </c>
      <c r="C37">
        <v>119.375</v>
      </c>
      <c r="D37">
        <f>VLOOKUP(otazka3_1[[#This Row],[compare_value]],otazka3_2[[compare_value]:[avg(value)]],2,FALSE)</f>
        <v>110.875</v>
      </c>
      <c r="E37" s="6">
        <f>otazka3_1[[#This Row],[avg(value)_prev_year]]/otazka3_1[[#This Row],[avg(value)]]-1</f>
        <v>-7.1204188481675423E-2</v>
      </c>
      <c r="F37" t="str">
        <f>_xlfn.CONCAT(otazka3_1[[#This Row],[name]],otazka3_1[[#This Row],[year_data]])</f>
        <v>Eidamská cihla2015</v>
      </c>
    </row>
    <row r="38" spans="1:6" x14ac:dyDescent="0.3">
      <c r="A38" t="s">
        <v>34</v>
      </c>
      <c r="B38">
        <v>2016</v>
      </c>
      <c r="C38">
        <v>110.875</v>
      </c>
      <c r="D38">
        <f>VLOOKUP(otazka3_1[[#This Row],[compare_value]],otazka3_2[[compare_value]:[avg(value)]],2,FALSE)</f>
        <v>142.6</v>
      </c>
      <c r="E38" s="6">
        <f>otazka3_1[[#This Row],[avg(value)_prev_year]]/otazka3_1[[#This Row],[avg(value)]]-1</f>
        <v>0.28613303269447576</v>
      </c>
      <c r="F38" t="str">
        <f>_xlfn.CONCAT(otazka3_1[[#This Row],[name]],otazka3_1[[#This Row],[year_data]])</f>
        <v>Eidamská cihla2016</v>
      </c>
    </row>
    <row r="39" spans="1:6" x14ac:dyDescent="0.3">
      <c r="A39" t="s">
        <v>34</v>
      </c>
      <c r="B39">
        <v>2017</v>
      </c>
      <c r="C39">
        <v>142.6</v>
      </c>
      <c r="D39">
        <f>VLOOKUP(otazka3_1[[#This Row],[compare_value]],otazka3_2[[compare_value]:[avg(value)]],2,FALSE)</f>
        <v>142.44999999999999</v>
      </c>
      <c r="E39" s="6">
        <f>otazka3_1[[#This Row],[avg(value)_prev_year]]/otazka3_1[[#This Row],[avg(value)]]-1</f>
        <v>-1.0518934081347187E-3</v>
      </c>
      <c r="F39" t="str">
        <f>_xlfn.CONCAT(otazka3_1[[#This Row],[name]],otazka3_1[[#This Row],[year_data]])</f>
        <v>Eidamská cihla2017</v>
      </c>
    </row>
    <row r="40" spans="1:6" x14ac:dyDescent="0.3">
      <c r="A40" t="s">
        <v>34</v>
      </c>
      <c r="B40">
        <v>2018</v>
      </c>
      <c r="C40">
        <v>142.44999999999999</v>
      </c>
      <c r="D40" t="e">
        <f>VLOOKUP(otazka3_1[[#This Row],[compare_value]],otazka3_2[[compare_value]:[avg(value)]],2,FALSE)</f>
        <v>#N/A</v>
      </c>
      <c r="E40" s="6" t="e">
        <f>otazka3_1[[#This Row],[avg(value)_prev_year]]/otazka3_1[[#This Row],[avg(value)]]-1</f>
        <v>#N/A</v>
      </c>
      <c r="F40" t="str">
        <f>_xlfn.CONCAT(otazka3_1[[#This Row],[name]],otazka3_1[[#This Row],[year_data]])</f>
        <v>Eidamská cihla2018</v>
      </c>
    </row>
    <row r="41" spans="1:6" x14ac:dyDescent="0.3">
      <c r="A41" t="s">
        <v>35</v>
      </c>
      <c r="B41">
        <v>2006</v>
      </c>
      <c r="C41">
        <v>166.42500000000001</v>
      </c>
      <c r="D41">
        <f>VLOOKUP(otazka3_1[[#This Row],[compare_value]],otazka3_2[[compare_value]:[avg(value)]],2,FALSE)</f>
        <v>169.5</v>
      </c>
      <c r="E41" s="6">
        <f>otazka3_1[[#This Row],[avg(value)_prev_year]]/otazka3_1[[#This Row],[avg(value)]]-1</f>
        <v>1.8476791347453725E-2</v>
      </c>
      <c r="F41" t="str">
        <f>_xlfn.CONCAT(otazka3_1[[#This Row],[name]],otazka3_1[[#This Row],[year_data]])</f>
        <v>Hovězí maso zadní bez kosti2006</v>
      </c>
    </row>
    <row r="42" spans="1:6" x14ac:dyDescent="0.3">
      <c r="A42" t="s">
        <v>35</v>
      </c>
      <c r="B42">
        <v>2007</v>
      </c>
      <c r="C42">
        <v>169.5</v>
      </c>
      <c r="D42">
        <f>VLOOKUP(otazka3_1[[#This Row],[compare_value]],otazka3_2[[compare_value]:[avg(value)]],2,FALSE)</f>
        <v>175.75</v>
      </c>
      <c r="E42" s="6">
        <f>otazka3_1[[#This Row],[avg(value)_prev_year]]/otazka3_1[[#This Row],[avg(value)]]-1</f>
        <v>3.6873156342182911E-2</v>
      </c>
      <c r="F42" t="str">
        <f>_xlfn.CONCAT(otazka3_1[[#This Row],[name]],otazka3_1[[#This Row],[year_data]])</f>
        <v>Hovězí maso zadní bez kosti2007</v>
      </c>
    </row>
    <row r="43" spans="1:6" x14ac:dyDescent="0.3">
      <c r="A43" t="s">
        <v>35</v>
      </c>
      <c r="B43">
        <v>2008</v>
      </c>
      <c r="C43">
        <v>175.75</v>
      </c>
      <c r="D43">
        <f>VLOOKUP(otazka3_1[[#This Row],[compare_value]],otazka3_2[[compare_value]:[avg(value)]],2,FALSE)</f>
        <v>179</v>
      </c>
      <c r="E43" s="6">
        <f>otazka3_1[[#This Row],[avg(value)_prev_year]]/otazka3_1[[#This Row],[avg(value)]]-1</f>
        <v>1.849217638691325E-2</v>
      </c>
      <c r="F43" t="str">
        <f>_xlfn.CONCAT(otazka3_1[[#This Row],[name]],otazka3_1[[#This Row],[year_data]])</f>
        <v>Hovězí maso zadní bez kosti2008</v>
      </c>
    </row>
    <row r="44" spans="1:6" x14ac:dyDescent="0.3">
      <c r="A44" t="s">
        <v>35</v>
      </c>
      <c r="B44">
        <v>2009</v>
      </c>
      <c r="C44">
        <v>179</v>
      </c>
      <c r="D44">
        <f>VLOOKUP(otazka3_1[[#This Row],[compare_value]],otazka3_2[[compare_value]:[avg(value)]],2,FALSE)</f>
        <v>176.07499999999999</v>
      </c>
      <c r="E44" s="6">
        <f>otazka3_1[[#This Row],[avg(value)_prev_year]]/otazka3_1[[#This Row],[avg(value)]]-1</f>
        <v>-1.6340782122905129E-2</v>
      </c>
      <c r="F44" t="str">
        <f>_xlfn.CONCAT(otazka3_1[[#This Row],[name]],otazka3_1[[#This Row],[year_data]])</f>
        <v>Hovězí maso zadní bez kosti2009</v>
      </c>
    </row>
    <row r="45" spans="1:6" x14ac:dyDescent="0.3">
      <c r="A45" t="s">
        <v>35</v>
      </c>
      <c r="B45">
        <v>2010</v>
      </c>
      <c r="C45">
        <v>176.07499999999999</v>
      </c>
      <c r="D45">
        <f>VLOOKUP(otazka3_1[[#This Row],[compare_value]],otazka3_2[[compare_value]:[avg(value)]],2,FALSE)</f>
        <v>180.72499999999999</v>
      </c>
      <c r="E45" s="6">
        <f>otazka3_1[[#This Row],[avg(value)_prev_year]]/otazka3_1[[#This Row],[avg(value)]]-1</f>
        <v>2.6409200624733842E-2</v>
      </c>
      <c r="F45" t="str">
        <f>_xlfn.CONCAT(otazka3_1[[#This Row],[name]],otazka3_1[[#This Row],[year_data]])</f>
        <v>Hovězí maso zadní bez kosti2010</v>
      </c>
    </row>
    <row r="46" spans="1:6" x14ac:dyDescent="0.3">
      <c r="A46" t="s">
        <v>35</v>
      </c>
      <c r="B46">
        <v>2011</v>
      </c>
      <c r="C46">
        <v>180.72499999999999</v>
      </c>
      <c r="D46">
        <f>VLOOKUP(otazka3_1[[#This Row],[compare_value]],otazka3_2[[compare_value]:[avg(value)]],2,FALSE)</f>
        <v>200.8</v>
      </c>
      <c r="E46" s="6">
        <f>otazka3_1[[#This Row],[avg(value)_prev_year]]/otazka3_1[[#This Row],[avg(value)]]-1</f>
        <v>0.11108037072900823</v>
      </c>
      <c r="F46" t="str">
        <f>_xlfn.CONCAT(otazka3_1[[#This Row],[name]],otazka3_1[[#This Row],[year_data]])</f>
        <v>Hovězí maso zadní bez kosti2011</v>
      </c>
    </row>
    <row r="47" spans="1:6" x14ac:dyDescent="0.3">
      <c r="A47" t="s">
        <v>35</v>
      </c>
      <c r="B47">
        <v>2012</v>
      </c>
      <c r="C47">
        <v>200.8</v>
      </c>
      <c r="D47">
        <f>VLOOKUP(otazka3_1[[#This Row],[compare_value]],otazka3_2[[compare_value]:[avg(value)]],2,FALSE)</f>
        <v>207.2</v>
      </c>
      <c r="E47" s="6">
        <f>otazka3_1[[#This Row],[avg(value)_prev_year]]/otazka3_1[[#This Row],[avg(value)]]-1</f>
        <v>3.1872509960159334E-2</v>
      </c>
      <c r="F47" t="str">
        <f>_xlfn.CONCAT(otazka3_1[[#This Row],[name]],otazka3_1[[#This Row],[year_data]])</f>
        <v>Hovězí maso zadní bez kosti2012</v>
      </c>
    </row>
    <row r="48" spans="1:6" x14ac:dyDescent="0.3">
      <c r="A48" t="s">
        <v>35</v>
      </c>
      <c r="B48">
        <v>2013</v>
      </c>
      <c r="C48">
        <v>207.2</v>
      </c>
      <c r="D48">
        <f>VLOOKUP(otazka3_1[[#This Row],[compare_value]],otazka3_2[[compare_value]:[avg(value)]],2,FALSE)</f>
        <v>204.97499999999999</v>
      </c>
      <c r="E48" s="6">
        <f>otazka3_1[[#This Row],[avg(value)_prev_year]]/otazka3_1[[#This Row],[avg(value)]]-1</f>
        <v>-1.0738416988416932E-2</v>
      </c>
      <c r="F48" t="str">
        <f>_xlfn.CONCAT(otazka3_1[[#This Row],[name]],otazka3_1[[#This Row],[year_data]])</f>
        <v>Hovězí maso zadní bez kosti2013</v>
      </c>
    </row>
    <row r="49" spans="1:6" x14ac:dyDescent="0.3">
      <c r="A49" t="s">
        <v>35</v>
      </c>
      <c r="B49">
        <v>2014</v>
      </c>
      <c r="C49">
        <v>204.97499999999999</v>
      </c>
      <c r="D49">
        <f>VLOOKUP(otazka3_1[[#This Row],[compare_value]],otazka3_2[[compare_value]:[avg(value)]],2,FALSE)</f>
        <v>203.1</v>
      </c>
      <c r="E49" s="6">
        <f>otazka3_1[[#This Row],[avg(value)_prev_year]]/otazka3_1[[#This Row],[avg(value)]]-1</f>
        <v>-9.1474570069520755E-3</v>
      </c>
      <c r="F49" t="str">
        <f>_xlfn.CONCAT(otazka3_1[[#This Row],[name]],otazka3_1[[#This Row],[year_data]])</f>
        <v>Hovězí maso zadní bez kosti2014</v>
      </c>
    </row>
    <row r="50" spans="1:6" x14ac:dyDescent="0.3">
      <c r="A50" t="s">
        <v>35</v>
      </c>
      <c r="B50">
        <v>2015</v>
      </c>
      <c r="C50">
        <v>203.1</v>
      </c>
      <c r="D50">
        <f>VLOOKUP(otazka3_1[[#This Row],[compare_value]],otazka3_2[[compare_value]:[avg(value)]],2,FALSE)</f>
        <v>206.02500000000001</v>
      </c>
      <c r="E50" s="6">
        <f>otazka3_1[[#This Row],[avg(value)_prev_year]]/otazka3_1[[#This Row],[avg(value)]]-1</f>
        <v>1.4401772525849399E-2</v>
      </c>
      <c r="F50" t="str">
        <f>_xlfn.CONCAT(otazka3_1[[#This Row],[name]],otazka3_1[[#This Row],[year_data]])</f>
        <v>Hovězí maso zadní bez kosti2015</v>
      </c>
    </row>
    <row r="51" spans="1:6" x14ac:dyDescent="0.3">
      <c r="A51" t="s">
        <v>35</v>
      </c>
      <c r="B51">
        <v>2016</v>
      </c>
      <c r="C51">
        <v>206.02500000000001</v>
      </c>
      <c r="D51">
        <f>VLOOKUP(otazka3_1[[#This Row],[compare_value]],otazka3_2[[compare_value]:[avg(value)]],2,FALSE)</f>
        <v>218.27500000000001</v>
      </c>
      <c r="E51" s="6">
        <f>otazka3_1[[#This Row],[avg(value)_prev_year]]/otazka3_1[[#This Row],[avg(value)]]-1</f>
        <v>5.9458803543259275E-2</v>
      </c>
      <c r="F51" t="str">
        <f>_xlfn.CONCAT(otazka3_1[[#This Row],[name]],otazka3_1[[#This Row],[year_data]])</f>
        <v>Hovězí maso zadní bez kosti2016</v>
      </c>
    </row>
    <row r="52" spans="1:6" x14ac:dyDescent="0.3">
      <c r="A52" t="s">
        <v>35</v>
      </c>
      <c r="B52">
        <v>2017</v>
      </c>
      <c r="C52">
        <v>218.27500000000001</v>
      </c>
      <c r="D52">
        <f>VLOOKUP(otazka3_1[[#This Row],[compare_value]],otazka3_2[[compare_value]:[avg(value)]],2,FALSE)</f>
        <v>223.25</v>
      </c>
      <c r="E52" s="6">
        <f>otazka3_1[[#This Row],[avg(value)_prev_year]]/otazka3_1[[#This Row],[avg(value)]]-1</f>
        <v>2.2792349100904774E-2</v>
      </c>
      <c r="F52" t="str">
        <f>_xlfn.CONCAT(otazka3_1[[#This Row],[name]],otazka3_1[[#This Row],[year_data]])</f>
        <v>Hovězí maso zadní bez kosti2017</v>
      </c>
    </row>
    <row r="53" spans="1:6" x14ac:dyDescent="0.3">
      <c r="A53" t="s">
        <v>35</v>
      </c>
      <c r="B53">
        <v>2018</v>
      </c>
      <c r="C53">
        <v>223.25</v>
      </c>
      <c r="D53" t="e">
        <f>VLOOKUP(otazka3_1[[#This Row],[compare_value]],otazka3_2[[compare_value]:[avg(value)]],2,FALSE)</f>
        <v>#N/A</v>
      </c>
      <c r="E53" s="6" t="e">
        <f>otazka3_1[[#This Row],[avg(value)_prev_year]]/otazka3_1[[#This Row],[avg(value)]]-1</f>
        <v>#N/A</v>
      </c>
      <c r="F53" t="str">
        <f>_xlfn.CONCAT(otazka3_1[[#This Row],[name]],otazka3_1[[#This Row],[year_data]])</f>
        <v>Hovězí maso zadní bez kosti2018</v>
      </c>
    </row>
    <row r="54" spans="1:6" x14ac:dyDescent="0.3">
      <c r="A54" t="s">
        <v>27</v>
      </c>
      <c r="B54">
        <v>2006</v>
      </c>
      <c r="C54">
        <v>16.149999999999999</v>
      </c>
      <c r="D54">
        <f>VLOOKUP(otazka3_1[[#This Row],[compare_value]],otazka3_2[[compare_value]:[avg(value)]],2,FALSE)</f>
        <v>18.899999999999999</v>
      </c>
      <c r="E54" s="6">
        <f>otazka3_1[[#This Row],[avg(value)_prev_year]]/otazka3_1[[#This Row],[avg(value)]]-1</f>
        <v>0.1702786377708978</v>
      </c>
      <c r="F54" t="str">
        <f>_xlfn.CONCAT(otazka3_1[[#This Row],[name]],otazka3_1[[#This Row],[year_data]])</f>
        <v>Chléb konzumní kmínový2006</v>
      </c>
    </row>
    <row r="55" spans="1:6" x14ac:dyDescent="0.3">
      <c r="A55" t="s">
        <v>27</v>
      </c>
      <c r="B55">
        <v>2007</v>
      </c>
      <c r="C55">
        <v>18.899999999999999</v>
      </c>
      <c r="D55">
        <f>VLOOKUP(otazka3_1[[#This Row],[compare_value]],otazka3_2[[compare_value]:[avg(value)]],2,FALSE)</f>
        <v>22.85</v>
      </c>
      <c r="E55" s="6">
        <f>otazka3_1[[#This Row],[avg(value)_prev_year]]/otazka3_1[[#This Row],[avg(value)]]-1</f>
        <v>0.20899470899470907</v>
      </c>
      <c r="F55" t="str">
        <f>_xlfn.CONCAT(otazka3_1[[#This Row],[name]],otazka3_1[[#This Row],[year_data]])</f>
        <v>Chléb konzumní kmínový2007</v>
      </c>
    </row>
    <row r="56" spans="1:6" x14ac:dyDescent="0.3">
      <c r="A56" t="s">
        <v>27</v>
      </c>
      <c r="B56">
        <v>2008</v>
      </c>
      <c r="C56">
        <v>22.85</v>
      </c>
      <c r="D56">
        <f>VLOOKUP(otazka3_1[[#This Row],[compare_value]],otazka3_2[[compare_value]:[avg(value)]],2,FALSE)</f>
        <v>19.600000000000001</v>
      </c>
      <c r="E56" s="6">
        <f>otazka3_1[[#This Row],[avg(value)_prev_year]]/otazka3_1[[#This Row],[avg(value)]]-1</f>
        <v>-0.14223194748358858</v>
      </c>
      <c r="F56" t="str">
        <f>_xlfn.CONCAT(otazka3_1[[#This Row],[name]],otazka3_1[[#This Row],[year_data]])</f>
        <v>Chléb konzumní kmínový2008</v>
      </c>
    </row>
    <row r="57" spans="1:6" x14ac:dyDescent="0.3">
      <c r="A57" t="s">
        <v>27</v>
      </c>
      <c r="B57">
        <v>2009</v>
      </c>
      <c r="C57">
        <v>19.600000000000001</v>
      </c>
      <c r="D57">
        <f>VLOOKUP(otazka3_1[[#This Row],[compare_value]],otazka3_2[[compare_value]:[avg(value)]],2,FALSE)</f>
        <v>18.350000000000001</v>
      </c>
      <c r="E57" s="6">
        <f>otazka3_1[[#This Row],[avg(value)_prev_year]]/otazka3_1[[#This Row],[avg(value)]]-1</f>
        <v>-6.3775510204081676E-2</v>
      </c>
      <c r="F57" t="str">
        <f>_xlfn.CONCAT(otazka3_1[[#This Row],[name]],otazka3_1[[#This Row],[year_data]])</f>
        <v>Chléb konzumní kmínový2009</v>
      </c>
    </row>
    <row r="58" spans="1:6" x14ac:dyDescent="0.3">
      <c r="A58" t="s">
        <v>27</v>
      </c>
      <c r="B58">
        <v>2010</v>
      </c>
      <c r="C58">
        <v>18.350000000000001</v>
      </c>
      <c r="D58">
        <f>VLOOKUP(otazka3_1[[#This Row],[compare_value]],otazka3_2[[compare_value]:[avg(value)]],2,FALSE)</f>
        <v>21.625</v>
      </c>
      <c r="E58" s="6">
        <f>otazka3_1[[#This Row],[avg(value)_prev_year]]/otazka3_1[[#This Row],[avg(value)]]-1</f>
        <v>0.17847411444141681</v>
      </c>
      <c r="F58" t="str">
        <f>_xlfn.CONCAT(otazka3_1[[#This Row],[name]],otazka3_1[[#This Row],[year_data]])</f>
        <v>Chléb konzumní kmínový2010</v>
      </c>
    </row>
    <row r="59" spans="1:6" x14ac:dyDescent="0.3">
      <c r="A59" t="s">
        <v>27</v>
      </c>
      <c r="B59">
        <v>2011</v>
      </c>
      <c r="C59">
        <v>21.625</v>
      </c>
      <c r="D59">
        <f>VLOOKUP(otazka3_1[[#This Row],[compare_value]],otazka3_2[[compare_value]:[avg(value)]],2,FALSE)</f>
        <v>22.925000000000001</v>
      </c>
      <c r="E59" s="6">
        <f>otazka3_1[[#This Row],[avg(value)_prev_year]]/otazka3_1[[#This Row],[avg(value)]]-1</f>
        <v>6.0115606936416155E-2</v>
      </c>
      <c r="F59" t="str">
        <f>_xlfn.CONCAT(otazka3_1[[#This Row],[name]],otazka3_1[[#This Row],[year_data]])</f>
        <v>Chléb konzumní kmínový2011</v>
      </c>
    </row>
    <row r="60" spans="1:6" x14ac:dyDescent="0.3">
      <c r="A60" t="s">
        <v>27</v>
      </c>
      <c r="B60">
        <v>2012</v>
      </c>
      <c r="C60">
        <v>22.925000000000001</v>
      </c>
      <c r="D60">
        <f>VLOOKUP(otazka3_1[[#This Row],[compare_value]],otazka3_2[[compare_value]:[avg(value)]],2,FALSE)</f>
        <v>23.125</v>
      </c>
      <c r="E60" s="6">
        <f>otazka3_1[[#This Row],[avg(value)_prev_year]]/otazka3_1[[#This Row],[avg(value)]]-1</f>
        <v>8.7241003271536499E-3</v>
      </c>
      <c r="F60" t="str">
        <f>_xlfn.CONCAT(otazka3_1[[#This Row],[name]],otazka3_1[[#This Row],[year_data]])</f>
        <v>Chléb konzumní kmínový2012</v>
      </c>
    </row>
    <row r="61" spans="1:6" x14ac:dyDescent="0.3">
      <c r="A61" t="s">
        <v>27</v>
      </c>
      <c r="B61">
        <v>2013</v>
      </c>
      <c r="C61">
        <v>23.125</v>
      </c>
      <c r="D61">
        <f>VLOOKUP(otazka3_1[[#This Row],[compare_value]],otazka3_2[[compare_value]:[avg(value)]],2,FALSE)</f>
        <v>23</v>
      </c>
      <c r="E61" s="6">
        <f>otazka3_1[[#This Row],[avg(value)_prev_year]]/otazka3_1[[#This Row],[avg(value)]]-1</f>
        <v>-5.4054054054053502E-3</v>
      </c>
      <c r="F61" t="str">
        <f>_xlfn.CONCAT(otazka3_1[[#This Row],[name]],otazka3_1[[#This Row],[year_data]])</f>
        <v>Chléb konzumní kmínový2013</v>
      </c>
    </row>
    <row r="62" spans="1:6" x14ac:dyDescent="0.3">
      <c r="A62" t="s">
        <v>27</v>
      </c>
      <c r="B62">
        <v>2014</v>
      </c>
      <c r="C62">
        <v>23</v>
      </c>
      <c r="D62">
        <f>VLOOKUP(otazka3_1[[#This Row],[compare_value]],otazka3_2[[compare_value]:[avg(value)]],2,FALSE)</f>
        <v>22.45</v>
      </c>
      <c r="E62" s="6">
        <f>otazka3_1[[#This Row],[avg(value)_prev_year]]/otazka3_1[[#This Row],[avg(value)]]-1</f>
        <v>-2.3913043478260954E-2</v>
      </c>
      <c r="F62" t="str">
        <f>_xlfn.CONCAT(otazka3_1[[#This Row],[name]],otazka3_1[[#This Row],[year_data]])</f>
        <v>Chléb konzumní kmínový2014</v>
      </c>
    </row>
    <row r="63" spans="1:6" x14ac:dyDescent="0.3">
      <c r="A63" t="s">
        <v>27</v>
      </c>
      <c r="B63">
        <v>2015</v>
      </c>
      <c r="C63">
        <v>22.45</v>
      </c>
      <c r="D63">
        <f>VLOOKUP(otazka3_1[[#This Row],[compare_value]],otazka3_2[[compare_value]:[avg(value)]],2,FALSE)</f>
        <v>21.774999999999999</v>
      </c>
      <c r="E63" s="6">
        <f>otazka3_1[[#This Row],[avg(value)_prev_year]]/otazka3_1[[#This Row],[avg(value)]]-1</f>
        <v>-3.0066815144766168E-2</v>
      </c>
      <c r="F63" t="str">
        <f>_xlfn.CONCAT(otazka3_1[[#This Row],[name]],otazka3_1[[#This Row],[year_data]])</f>
        <v>Chléb konzumní kmínový2015</v>
      </c>
    </row>
    <row r="64" spans="1:6" x14ac:dyDescent="0.3">
      <c r="A64" t="s">
        <v>27</v>
      </c>
      <c r="B64">
        <v>2016</v>
      </c>
      <c r="C64">
        <v>21.774999999999999</v>
      </c>
      <c r="D64">
        <f>VLOOKUP(otazka3_1[[#This Row],[compare_value]],otazka3_2[[compare_value]:[avg(value)]],2,FALSE)</f>
        <v>24.175000000000001</v>
      </c>
      <c r="E64" s="6">
        <f>otazka3_1[[#This Row],[avg(value)_prev_year]]/otazka3_1[[#This Row],[avg(value)]]-1</f>
        <v>0.11021814006888642</v>
      </c>
      <c r="F64" t="str">
        <f>_xlfn.CONCAT(otazka3_1[[#This Row],[name]],otazka3_1[[#This Row],[year_data]])</f>
        <v>Chléb konzumní kmínový2016</v>
      </c>
    </row>
    <row r="65" spans="1:6" x14ac:dyDescent="0.3">
      <c r="A65" t="s">
        <v>27</v>
      </c>
      <c r="B65">
        <v>2017</v>
      </c>
      <c r="C65">
        <v>24.175000000000001</v>
      </c>
      <c r="D65">
        <f>VLOOKUP(otazka3_1[[#This Row],[compare_value]],otazka3_2[[compare_value]:[avg(value)]],2,FALSE)</f>
        <v>24.25</v>
      </c>
      <c r="E65" s="6">
        <f>otazka3_1[[#This Row],[avg(value)_prev_year]]/otazka3_1[[#This Row],[avg(value)]]-1</f>
        <v>3.1023784901758056E-3</v>
      </c>
      <c r="F65" t="str">
        <f>_xlfn.CONCAT(otazka3_1[[#This Row],[name]],otazka3_1[[#This Row],[year_data]])</f>
        <v>Chléb konzumní kmínový2017</v>
      </c>
    </row>
    <row r="66" spans="1:6" x14ac:dyDescent="0.3">
      <c r="A66" t="s">
        <v>27</v>
      </c>
      <c r="B66">
        <v>2018</v>
      </c>
      <c r="C66">
        <v>24.25</v>
      </c>
      <c r="D66" t="e">
        <f>VLOOKUP(otazka3_1[[#This Row],[compare_value]],otazka3_2[[compare_value]:[avg(value)]],2,FALSE)</f>
        <v>#N/A</v>
      </c>
      <c r="E66" s="6" t="e">
        <f>otazka3_1[[#This Row],[avg(value)_prev_year]]/otazka3_1[[#This Row],[avg(value)]]-1</f>
        <v>#N/A</v>
      </c>
      <c r="F66" t="str">
        <f>_xlfn.CONCAT(otazka3_1[[#This Row],[name]],otazka3_1[[#This Row],[year_data]])</f>
        <v>Chléb konzumní kmínový2018</v>
      </c>
    </row>
    <row r="67" spans="1:6" x14ac:dyDescent="0.3">
      <c r="A67" t="s">
        <v>36</v>
      </c>
      <c r="B67">
        <v>2006</v>
      </c>
      <c r="C67">
        <v>30.574999999999999</v>
      </c>
      <c r="D67">
        <f>VLOOKUP(otazka3_1[[#This Row],[compare_value]],otazka3_2[[compare_value]:[avg(value)]],2,FALSE)</f>
        <v>28.675000000000001</v>
      </c>
      <c r="E67" s="6">
        <f>otazka3_1[[#This Row],[avg(value)_prev_year]]/otazka3_1[[#This Row],[avg(value)]]-1</f>
        <v>-6.214227309893694E-2</v>
      </c>
      <c r="F67" t="str">
        <f>_xlfn.CONCAT(otazka3_1[[#This Row],[name]],otazka3_1[[#This Row],[year_data]])</f>
        <v>Jablka konzumní2006</v>
      </c>
    </row>
    <row r="68" spans="1:6" x14ac:dyDescent="0.3">
      <c r="A68" t="s">
        <v>36</v>
      </c>
      <c r="B68">
        <v>2007</v>
      </c>
      <c r="C68">
        <v>28.675000000000001</v>
      </c>
      <c r="D68">
        <f>VLOOKUP(otazka3_1[[#This Row],[compare_value]],otazka3_2[[compare_value]:[avg(value)]],2,FALSE)</f>
        <v>32.524999999999999</v>
      </c>
      <c r="E68" s="6">
        <f>otazka3_1[[#This Row],[avg(value)_prev_year]]/otazka3_1[[#This Row],[avg(value)]]-1</f>
        <v>0.13426329555361805</v>
      </c>
      <c r="F68" t="str">
        <f>_xlfn.CONCAT(otazka3_1[[#This Row],[name]],otazka3_1[[#This Row],[year_data]])</f>
        <v>Jablka konzumní2007</v>
      </c>
    </row>
    <row r="69" spans="1:6" x14ac:dyDescent="0.3">
      <c r="A69" t="s">
        <v>36</v>
      </c>
      <c r="B69">
        <v>2008</v>
      </c>
      <c r="C69">
        <v>32.524999999999999</v>
      </c>
      <c r="D69">
        <f>VLOOKUP(otazka3_1[[#This Row],[compare_value]],otazka3_2[[compare_value]:[avg(value)]],2,FALSE)</f>
        <v>25.85</v>
      </c>
      <c r="E69" s="6">
        <f>otazka3_1[[#This Row],[avg(value)_prev_year]]/otazka3_1[[#This Row],[avg(value)]]-1</f>
        <v>-0.20522674865488078</v>
      </c>
      <c r="F69" t="str">
        <f>_xlfn.CONCAT(otazka3_1[[#This Row],[name]],otazka3_1[[#This Row],[year_data]])</f>
        <v>Jablka konzumní2008</v>
      </c>
    </row>
    <row r="70" spans="1:6" x14ac:dyDescent="0.3">
      <c r="A70" t="s">
        <v>36</v>
      </c>
      <c r="B70">
        <v>2009</v>
      </c>
      <c r="C70">
        <v>25.85</v>
      </c>
      <c r="D70">
        <f>VLOOKUP(otazka3_1[[#This Row],[compare_value]],otazka3_2[[compare_value]:[avg(value)]],2,FALSE)</f>
        <v>25.4</v>
      </c>
      <c r="E70" s="6">
        <f>otazka3_1[[#This Row],[avg(value)_prev_year]]/otazka3_1[[#This Row],[avg(value)]]-1</f>
        <v>-1.740812379110257E-2</v>
      </c>
      <c r="F70" t="str">
        <f>_xlfn.CONCAT(otazka3_1[[#This Row],[name]],otazka3_1[[#This Row],[year_data]])</f>
        <v>Jablka konzumní2009</v>
      </c>
    </row>
    <row r="71" spans="1:6" x14ac:dyDescent="0.3">
      <c r="A71" t="s">
        <v>36</v>
      </c>
      <c r="B71">
        <v>2010</v>
      </c>
      <c r="C71">
        <v>25.4</v>
      </c>
      <c r="D71">
        <f>VLOOKUP(otazka3_1[[#This Row],[compare_value]],otazka3_2[[compare_value]:[avg(value)]],2,FALSE)</f>
        <v>29.15</v>
      </c>
      <c r="E71" s="6">
        <f>otazka3_1[[#This Row],[avg(value)_prev_year]]/otazka3_1[[#This Row],[avg(value)]]-1</f>
        <v>0.14763779527559051</v>
      </c>
      <c r="F71" t="str">
        <f>_xlfn.CONCAT(otazka3_1[[#This Row],[name]],otazka3_1[[#This Row],[year_data]])</f>
        <v>Jablka konzumní2010</v>
      </c>
    </row>
    <row r="72" spans="1:6" x14ac:dyDescent="0.3">
      <c r="A72" t="s">
        <v>36</v>
      </c>
      <c r="B72">
        <v>2011</v>
      </c>
      <c r="C72">
        <v>29.15</v>
      </c>
      <c r="D72">
        <f>VLOOKUP(otazka3_1[[#This Row],[compare_value]],otazka3_2[[compare_value]:[avg(value)]],2,FALSE)</f>
        <v>31</v>
      </c>
      <c r="E72" s="6">
        <f>otazka3_1[[#This Row],[avg(value)_prev_year]]/otazka3_1[[#This Row],[avg(value)]]-1</f>
        <v>6.3464837049742817E-2</v>
      </c>
      <c r="F72" t="str">
        <f>_xlfn.CONCAT(otazka3_1[[#This Row],[name]],otazka3_1[[#This Row],[year_data]])</f>
        <v>Jablka konzumní2011</v>
      </c>
    </row>
    <row r="73" spans="1:6" x14ac:dyDescent="0.3">
      <c r="A73" t="s">
        <v>36</v>
      </c>
      <c r="B73">
        <v>2012</v>
      </c>
      <c r="C73">
        <v>31</v>
      </c>
      <c r="D73">
        <f>VLOOKUP(otazka3_1[[#This Row],[compare_value]],otazka3_2[[compare_value]:[avg(value)]],2,FALSE)</f>
        <v>34.274999999999999</v>
      </c>
      <c r="E73" s="6">
        <f>otazka3_1[[#This Row],[avg(value)_prev_year]]/otazka3_1[[#This Row],[avg(value)]]-1</f>
        <v>0.10564516129032264</v>
      </c>
      <c r="F73" t="str">
        <f>_xlfn.CONCAT(otazka3_1[[#This Row],[name]],otazka3_1[[#This Row],[year_data]])</f>
        <v>Jablka konzumní2012</v>
      </c>
    </row>
    <row r="74" spans="1:6" x14ac:dyDescent="0.3">
      <c r="A74" t="s">
        <v>36</v>
      </c>
      <c r="B74">
        <v>2013</v>
      </c>
      <c r="C74">
        <v>34.274999999999999</v>
      </c>
      <c r="D74">
        <f>VLOOKUP(otazka3_1[[#This Row],[compare_value]],otazka3_2[[compare_value]:[avg(value)]],2,FALSE)</f>
        <v>30.5</v>
      </c>
      <c r="E74" s="6">
        <f>otazka3_1[[#This Row],[avg(value)_prev_year]]/otazka3_1[[#This Row],[avg(value)]]-1</f>
        <v>-0.11013858497447115</v>
      </c>
      <c r="F74" t="str">
        <f>_xlfn.CONCAT(otazka3_1[[#This Row],[name]],otazka3_1[[#This Row],[year_data]])</f>
        <v>Jablka konzumní2013</v>
      </c>
    </row>
    <row r="75" spans="1:6" x14ac:dyDescent="0.3">
      <c r="A75" t="s">
        <v>36</v>
      </c>
      <c r="B75">
        <v>2014</v>
      </c>
      <c r="C75">
        <v>30.5</v>
      </c>
      <c r="D75">
        <f>VLOOKUP(otazka3_1[[#This Row],[compare_value]],otazka3_2[[compare_value]:[avg(value)]],2,FALSE)</f>
        <v>29.85</v>
      </c>
      <c r="E75" s="6">
        <f>otazka3_1[[#This Row],[avg(value)_prev_year]]/otazka3_1[[#This Row],[avg(value)]]-1</f>
        <v>-2.1311475409836023E-2</v>
      </c>
      <c r="F75" t="str">
        <f>_xlfn.CONCAT(otazka3_1[[#This Row],[name]],otazka3_1[[#This Row],[year_data]])</f>
        <v>Jablka konzumní2014</v>
      </c>
    </row>
    <row r="76" spans="1:6" x14ac:dyDescent="0.3">
      <c r="A76" t="s">
        <v>36</v>
      </c>
      <c r="B76">
        <v>2015</v>
      </c>
      <c r="C76">
        <v>29.85</v>
      </c>
      <c r="D76">
        <f>VLOOKUP(otazka3_1[[#This Row],[compare_value]],otazka3_2[[compare_value]:[avg(value)]],2,FALSE)</f>
        <v>29.975000000000001</v>
      </c>
      <c r="E76" s="6">
        <f>otazka3_1[[#This Row],[avg(value)_prev_year]]/otazka3_1[[#This Row],[avg(value)]]-1</f>
        <v>4.1876046901172526E-3</v>
      </c>
      <c r="F76" t="str">
        <f>_xlfn.CONCAT(otazka3_1[[#This Row],[name]],otazka3_1[[#This Row],[year_data]])</f>
        <v>Jablka konzumní2015</v>
      </c>
    </row>
    <row r="77" spans="1:6" x14ac:dyDescent="0.3">
      <c r="A77" t="s">
        <v>36</v>
      </c>
      <c r="B77">
        <v>2016</v>
      </c>
      <c r="C77">
        <v>29.975000000000001</v>
      </c>
      <c r="D77">
        <f>VLOOKUP(otazka3_1[[#This Row],[compare_value]],otazka3_2[[compare_value]:[avg(value)]],2,FALSE)</f>
        <v>32.625</v>
      </c>
      <c r="E77" s="6">
        <f>otazka3_1[[#This Row],[avg(value)_prev_year]]/otazka3_1[[#This Row],[avg(value)]]-1</f>
        <v>8.8407005838198494E-2</v>
      </c>
      <c r="F77" t="str">
        <f>_xlfn.CONCAT(otazka3_1[[#This Row],[name]],otazka3_1[[#This Row],[year_data]])</f>
        <v>Jablka konzumní2016</v>
      </c>
    </row>
    <row r="78" spans="1:6" x14ac:dyDescent="0.3">
      <c r="A78" t="s">
        <v>36</v>
      </c>
      <c r="B78">
        <v>2017</v>
      </c>
      <c r="C78">
        <v>32.625</v>
      </c>
      <c r="D78">
        <f>VLOOKUP(otazka3_1[[#This Row],[compare_value]],otazka3_2[[compare_value]:[avg(value)]],2,FALSE)</f>
        <v>36.174999999999997</v>
      </c>
      <c r="E78" s="6">
        <f>otazka3_1[[#This Row],[avg(value)_prev_year]]/otazka3_1[[#This Row],[avg(value)]]-1</f>
        <v>0.10881226053639836</v>
      </c>
      <c r="F78" t="str">
        <f>_xlfn.CONCAT(otazka3_1[[#This Row],[name]],otazka3_1[[#This Row],[year_data]])</f>
        <v>Jablka konzumní2017</v>
      </c>
    </row>
    <row r="79" spans="1:6" x14ac:dyDescent="0.3">
      <c r="A79" t="s">
        <v>36</v>
      </c>
      <c r="B79">
        <v>2018</v>
      </c>
      <c r="C79">
        <v>36.174999999999997</v>
      </c>
      <c r="D79" t="e">
        <f>VLOOKUP(otazka3_1[[#This Row],[compare_value]],otazka3_2[[compare_value]:[avg(value)]],2,FALSE)</f>
        <v>#N/A</v>
      </c>
      <c r="E79" s="6" t="e">
        <f>otazka3_1[[#This Row],[avg(value)_prev_year]]/otazka3_1[[#This Row],[avg(value)]]-1</f>
        <v>#N/A</v>
      </c>
      <c r="F79" t="str">
        <f>_xlfn.CONCAT(otazka3_1[[#This Row],[name]],otazka3_1[[#This Row],[year_data]])</f>
        <v>Jablka konzumní2018</v>
      </c>
    </row>
    <row r="80" spans="1:6" x14ac:dyDescent="0.3">
      <c r="A80" t="s">
        <v>37</v>
      </c>
      <c r="B80">
        <v>2015</v>
      </c>
      <c r="C80">
        <v>69.3</v>
      </c>
      <c r="D80">
        <f>VLOOKUP(otazka3_1[[#This Row],[compare_value]],otazka3_2[[compare_value]:[avg(value)]],2,FALSE)</f>
        <v>71</v>
      </c>
      <c r="E80" s="6">
        <f>otazka3_1[[#This Row],[avg(value)_prev_year]]/otazka3_1[[#This Row],[avg(value)]]-1</f>
        <v>2.4531024531024626E-2</v>
      </c>
      <c r="F80" t="str">
        <f>_xlfn.CONCAT(otazka3_1[[#This Row],[name]],otazka3_1[[#This Row],[year_data]])</f>
        <v>Jakostní víno bílé2015</v>
      </c>
    </row>
    <row r="81" spans="1:6" x14ac:dyDescent="0.3">
      <c r="A81" t="s">
        <v>37</v>
      </c>
      <c r="B81">
        <v>2016</v>
      </c>
      <c r="C81">
        <v>71</v>
      </c>
      <c r="D81">
        <f>VLOOKUP(otazka3_1[[#This Row],[compare_value]],otazka3_2[[compare_value]:[avg(value)]],2,FALSE)</f>
        <v>72.525000000000006</v>
      </c>
      <c r="E81" s="6">
        <f>otazka3_1[[#This Row],[avg(value)_prev_year]]/otazka3_1[[#This Row],[avg(value)]]-1</f>
        <v>2.1478873239436647E-2</v>
      </c>
      <c r="F81" t="str">
        <f>_xlfn.CONCAT(otazka3_1[[#This Row],[name]],otazka3_1[[#This Row],[year_data]])</f>
        <v>Jakostní víno bílé2016</v>
      </c>
    </row>
    <row r="82" spans="1:6" x14ac:dyDescent="0.3">
      <c r="A82" t="s">
        <v>37</v>
      </c>
      <c r="B82">
        <v>2017</v>
      </c>
      <c r="C82">
        <v>72.525000000000006</v>
      </c>
      <c r="D82">
        <f>VLOOKUP(otazka3_1[[#This Row],[compare_value]],otazka3_2[[compare_value]:[avg(value)]],2,FALSE)</f>
        <v>75.075000000000003</v>
      </c>
      <c r="E82" s="6">
        <f>otazka3_1[[#This Row],[avg(value)_prev_year]]/otazka3_1[[#This Row],[avg(value)]]-1</f>
        <v>3.5160289555325797E-2</v>
      </c>
      <c r="F82" t="str">
        <f>_xlfn.CONCAT(otazka3_1[[#This Row],[name]],otazka3_1[[#This Row],[year_data]])</f>
        <v>Jakostní víno bílé2017</v>
      </c>
    </row>
    <row r="83" spans="1:6" x14ac:dyDescent="0.3">
      <c r="A83" t="s">
        <v>37</v>
      </c>
      <c r="B83">
        <v>2018</v>
      </c>
      <c r="C83">
        <v>75.075000000000003</v>
      </c>
      <c r="D83" t="e">
        <f>VLOOKUP(otazka3_1[[#This Row],[compare_value]],otazka3_2[[compare_value]:[avg(value)]],2,FALSE)</f>
        <v>#N/A</v>
      </c>
      <c r="E83" s="6" t="e">
        <f>otazka3_1[[#This Row],[avg(value)_prev_year]]/otazka3_1[[#This Row],[avg(value)]]-1</f>
        <v>#N/A</v>
      </c>
      <c r="F83" t="str">
        <f>_xlfn.CONCAT(otazka3_1[[#This Row],[name]],otazka3_1[[#This Row],[year_data]])</f>
        <v>Jakostní víno bílé2018</v>
      </c>
    </row>
    <row r="84" spans="1:6" x14ac:dyDescent="0.3">
      <c r="A84" t="s">
        <v>38</v>
      </c>
      <c r="B84">
        <v>2006</v>
      </c>
      <c r="C84">
        <v>0.9</v>
      </c>
      <c r="D84">
        <f>VLOOKUP(otazka3_1[[#This Row],[compare_value]],otazka3_2[[compare_value]:[avg(value)]],2,FALSE)</f>
        <v>0.9</v>
      </c>
      <c r="E84" s="6">
        <f>otazka3_1[[#This Row],[avg(value)_prev_year]]/otazka3_1[[#This Row],[avg(value)]]-1</f>
        <v>0</v>
      </c>
      <c r="F84" t="str">
        <f>_xlfn.CONCAT(otazka3_1[[#This Row],[name]],otazka3_1[[#This Row],[year_data]])</f>
        <v>Jogurt bílý netučný2006</v>
      </c>
    </row>
    <row r="85" spans="1:6" x14ac:dyDescent="0.3">
      <c r="A85" t="s">
        <v>38</v>
      </c>
      <c r="B85">
        <v>2007</v>
      </c>
      <c r="C85">
        <v>0.9</v>
      </c>
      <c r="D85">
        <f>VLOOKUP(otazka3_1[[#This Row],[compare_value]],otazka3_2[[compare_value]:[avg(value)]],2,FALSE)</f>
        <v>0.92500000000000004</v>
      </c>
      <c r="E85" s="6">
        <f>otazka3_1[[#This Row],[avg(value)_prev_year]]/otazka3_1[[#This Row],[avg(value)]]-1</f>
        <v>2.7777777777777901E-2</v>
      </c>
      <c r="F85" t="str">
        <f>_xlfn.CONCAT(otazka3_1[[#This Row],[name]],otazka3_1[[#This Row],[year_data]])</f>
        <v>Jogurt bílý netučný2007</v>
      </c>
    </row>
    <row r="86" spans="1:6" x14ac:dyDescent="0.3">
      <c r="A86" t="s">
        <v>38</v>
      </c>
      <c r="B86">
        <v>2008</v>
      </c>
      <c r="C86">
        <v>0.92500000000000004</v>
      </c>
      <c r="D86">
        <f>VLOOKUP(otazka3_1[[#This Row],[compare_value]],otazka3_2[[compare_value]:[avg(value)]],2,FALSE)</f>
        <v>0.9</v>
      </c>
      <c r="E86" s="6">
        <f>otazka3_1[[#This Row],[avg(value)_prev_year]]/otazka3_1[[#This Row],[avg(value)]]-1</f>
        <v>-2.7027027027027084E-2</v>
      </c>
      <c r="F86" t="str">
        <f>_xlfn.CONCAT(otazka3_1[[#This Row],[name]],otazka3_1[[#This Row],[year_data]])</f>
        <v>Jogurt bílý netučný2008</v>
      </c>
    </row>
    <row r="87" spans="1:6" x14ac:dyDescent="0.3">
      <c r="A87" t="s">
        <v>38</v>
      </c>
      <c r="B87">
        <v>2009</v>
      </c>
      <c r="C87">
        <v>0.9</v>
      </c>
      <c r="D87">
        <f>VLOOKUP(otazka3_1[[#This Row],[compare_value]],otazka3_2[[compare_value]:[avg(value)]],2,FALSE)</f>
        <v>0.92500000000000004</v>
      </c>
      <c r="E87" s="6">
        <f>otazka3_1[[#This Row],[avg(value)_prev_year]]/otazka3_1[[#This Row],[avg(value)]]-1</f>
        <v>2.7777777777777901E-2</v>
      </c>
      <c r="F87" t="str">
        <f>_xlfn.CONCAT(otazka3_1[[#This Row],[name]],otazka3_1[[#This Row],[year_data]])</f>
        <v>Jogurt bílý netučný2009</v>
      </c>
    </row>
    <row r="88" spans="1:6" x14ac:dyDescent="0.3">
      <c r="A88" t="s">
        <v>38</v>
      </c>
      <c r="B88">
        <v>2010</v>
      </c>
      <c r="C88">
        <v>0.92500000000000004</v>
      </c>
      <c r="D88">
        <f>VLOOKUP(otazka3_1[[#This Row],[compare_value]],otazka3_2[[compare_value]:[avg(value)]],2,FALSE)</f>
        <v>1</v>
      </c>
      <c r="E88" s="6">
        <f>otazka3_1[[#This Row],[avg(value)_prev_year]]/otazka3_1[[#This Row],[avg(value)]]-1</f>
        <v>8.1081081081080919E-2</v>
      </c>
      <c r="F88" t="str">
        <f>_xlfn.CONCAT(otazka3_1[[#This Row],[name]],otazka3_1[[#This Row],[year_data]])</f>
        <v>Jogurt bílý netučný2010</v>
      </c>
    </row>
    <row r="89" spans="1:6" x14ac:dyDescent="0.3">
      <c r="A89" t="s">
        <v>38</v>
      </c>
      <c r="B89">
        <v>2011</v>
      </c>
      <c r="C89">
        <v>1</v>
      </c>
      <c r="D89">
        <f>VLOOKUP(otazka3_1[[#This Row],[compare_value]],otazka3_2[[compare_value]:[avg(value)]],2,FALSE)</f>
        <v>1.1000000000000001</v>
      </c>
      <c r="E89" s="6">
        <f>otazka3_1[[#This Row],[avg(value)_prev_year]]/otazka3_1[[#This Row],[avg(value)]]-1</f>
        <v>0.10000000000000009</v>
      </c>
      <c r="F89" t="str">
        <f>_xlfn.CONCAT(otazka3_1[[#This Row],[name]],otazka3_1[[#This Row],[year_data]])</f>
        <v>Jogurt bílý netučný2011</v>
      </c>
    </row>
    <row r="90" spans="1:6" x14ac:dyDescent="0.3">
      <c r="A90" t="s">
        <v>38</v>
      </c>
      <c r="B90">
        <v>2012</v>
      </c>
      <c r="C90">
        <v>1.1000000000000001</v>
      </c>
      <c r="D90">
        <f>VLOOKUP(otazka3_1[[#This Row],[compare_value]],otazka3_2[[compare_value]:[avg(value)]],2,FALSE)</f>
        <v>1.1499999999999999</v>
      </c>
      <c r="E90" s="6">
        <f>otazka3_1[[#This Row],[avg(value)_prev_year]]/otazka3_1[[#This Row],[avg(value)]]-1</f>
        <v>4.5454545454545192E-2</v>
      </c>
      <c r="F90" t="str">
        <f>_xlfn.CONCAT(otazka3_1[[#This Row],[name]],otazka3_1[[#This Row],[year_data]])</f>
        <v>Jogurt bílý netučný2012</v>
      </c>
    </row>
    <row r="91" spans="1:6" x14ac:dyDescent="0.3">
      <c r="A91" t="s">
        <v>38</v>
      </c>
      <c r="B91">
        <v>2013</v>
      </c>
      <c r="C91">
        <v>1.1499999999999999</v>
      </c>
      <c r="D91">
        <f>VLOOKUP(otazka3_1[[#This Row],[compare_value]],otazka3_2[[compare_value]:[avg(value)]],2,FALSE)</f>
        <v>1.3</v>
      </c>
      <c r="E91" s="6">
        <f>otazka3_1[[#This Row],[avg(value)_prev_year]]/otazka3_1[[#This Row],[avg(value)]]-1</f>
        <v>0.13043478260869579</v>
      </c>
      <c r="F91" t="str">
        <f>_xlfn.CONCAT(otazka3_1[[#This Row],[name]],otazka3_1[[#This Row],[year_data]])</f>
        <v>Jogurt bílý netučný2013</v>
      </c>
    </row>
    <row r="92" spans="1:6" x14ac:dyDescent="0.3">
      <c r="A92" t="s">
        <v>38</v>
      </c>
      <c r="B92">
        <v>2014</v>
      </c>
      <c r="C92">
        <v>1.3</v>
      </c>
      <c r="D92">
        <f>VLOOKUP(otazka3_1[[#This Row],[compare_value]],otazka3_2[[compare_value]:[avg(value)]],2,FALSE)</f>
        <v>1.3</v>
      </c>
      <c r="E92" s="6">
        <f>otazka3_1[[#This Row],[avg(value)_prev_year]]/otazka3_1[[#This Row],[avg(value)]]-1</f>
        <v>0</v>
      </c>
      <c r="F92" t="str">
        <f>_xlfn.CONCAT(otazka3_1[[#This Row],[name]],otazka3_1[[#This Row],[year_data]])</f>
        <v>Jogurt bílý netučný2014</v>
      </c>
    </row>
    <row r="93" spans="1:6" x14ac:dyDescent="0.3">
      <c r="A93" t="s">
        <v>38</v>
      </c>
      <c r="B93">
        <v>2015</v>
      </c>
      <c r="C93">
        <v>1.3</v>
      </c>
      <c r="D93">
        <f>VLOOKUP(otazka3_1[[#This Row],[compare_value]],otazka3_2[[compare_value]:[avg(value)]],2,FALSE)</f>
        <v>1.2250000000000001</v>
      </c>
      <c r="E93" s="6">
        <f>otazka3_1[[#This Row],[avg(value)_prev_year]]/otazka3_1[[#This Row],[avg(value)]]-1</f>
        <v>-5.7692307692307709E-2</v>
      </c>
      <c r="F93" t="str">
        <f>_xlfn.CONCAT(otazka3_1[[#This Row],[name]],otazka3_1[[#This Row],[year_data]])</f>
        <v>Jogurt bílý netučný2015</v>
      </c>
    </row>
    <row r="94" spans="1:6" x14ac:dyDescent="0.3">
      <c r="A94" t="s">
        <v>38</v>
      </c>
      <c r="B94">
        <v>2016</v>
      </c>
      <c r="C94">
        <v>1.2250000000000001</v>
      </c>
      <c r="D94">
        <f>VLOOKUP(otazka3_1[[#This Row],[compare_value]],otazka3_2[[compare_value]:[avg(value)]],2,FALSE)</f>
        <v>1.3</v>
      </c>
      <c r="E94" s="6">
        <f>otazka3_1[[#This Row],[avg(value)_prev_year]]/otazka3_1[[#This Row],[avg(value)]]-1</f>
        <v>6.1224489795918435E-2</v>
      </c>
      <c r="F94" t="str">
        <f>_xlfn.CONCAT(otazka3_1[[#This Row],[name]],otazka3_1[[#This Row],[year_data]])</f>
        <v>Jogurt bílý netučný2016</v>
      </c>
    </row>
    <row r="95" spans="1:6" x14ac:dyDescent="0.3">
      <c r="A95" t="s">
        <v>38</v>
      </c>
      <c r="B95">
        <v>2017</v>
      </c>
      <c r="C95">
        <v>1.3</v>
      </c>
      <c r="D95">
        <f>VLOOKUP(otazka3_1[[#This Row],[compare_value]],otazka3_2[[compare_value]:[avg(value)]],2,FALSE)</f>
        <v>1.375</v>
      </c>
      <c r="E95" s="6">
        <f>otazka3_1[[#This Row],[avg(value)_prev_year]]/otazka3_1[[#This Row],[avg(value)]]-1</f>
        <v>5.7692307692307709E-2</v>
      </c>
      <c r="F95" t="str">
        <f>_xlfn.CONCAT(otazka3_1[[#This Row],[name]],otazka3_1[[#This Row],[year_data]])</f>
        <v>Jogurt bílý netučný2017</v>
      </c>
    </row>
    <row r="96" spans="1:6" x14ac:dyDescent="0.3">
      <c r="A96" t="s">
        <v>38</v>
      </c>
      <c r="B96">
        <v>2018</v>
      </c>
      <c r="C96">
        <v>1.375</v>
      </c>
      <c r="D96" t="e">
        <f>VLOOKUP(otazka3_1[[#This Row],[compare_value]],otazka3_2[[compare_value]:[avg(value)]],2,FALSE)</f>
        <v>#N/A</v>
      </c>
      <c r="E96" s="6" t="e">
        <f>otazka3_1[[#This Row],[avg(value)_prev_year]]/otazka3_1[[#This Row],[avg(value)]]-1</f>
        <v>#N/A</v>
      </c>
      <c r="F96" t="str">
        <f>_xlfn.CONCAT(otazka3_1[[#This Row],[name]],otazka3_1[[#This Row],[year_data]])</f>
        <v>Jogurt bílý netučný2018</v>
      </c>
    </row>
    <row r="97" spans="1:6" x14ac:dyDescent="0.3">
      <c r="A97" t="s">
        <v>39</v>
      </c>
      <c r="B97">
        <v>2006</v>
      </c>
      <c r="C97">
        <v>69.3</v>
      </c>
      <c r="D97">
        <f>VLOOKUP(otazka3_1[[#This Row],[compare_value]],otazka3_2[[compare_value]:[avg(value)]],2,FALSE)</f>
        <v>79</v>
      </c>
      <c r="E97" s="6">
        <f>otazka3_1[[#This Row],[avg(value)_prev_year]]/otazka3_1[[#This Row],[avg(value)]]-1</f>
        <v>0.13997113997114008</v>
      </c>
      <c r="F97" t="str">
        <f>_xlfn.CONCAT(otazka3_1[[#This Row],[name]],otazka3_1[[#This Row],[year_data]])</f>
        <v>Kapr živý2006</v>
      </c>
    </row>
    <row r="98" spans="1:6" x14ac:dyDescent="0.3">
      <c r="A98" t="s">
        <v>39</v>
      </c>
      <c r="B98">
        <v>2007</v>
      </c>
      <c r="C98">
        <v>79</v>
      </c>
      <c r="D98">
        <f>VLOOKUP(otazka3_1[[#This Row],[compare_value]],otazka3_2[[compare_value]:[avg(value)]],2,FALSE)</f>
        <v>80.400000000000006</v>
      </c>
      <c r="E98" s="6">
        <f>otazka3_1[[#This Row],[avg(value)_prev_year]]/otazka3_1[[#This Row],[avg(value)]]-1</f>
        <v>1.7721518987341867E-2</v>
      </c>
      <c r="F98" t="str">
        <f>_xlfn.CONCAT(otazka3_1[[#This Row],[name]],otazka3_1[[#This Row],[year_data]])</f>
        <v>Kapr živý2007</v>
      </c>
    </row>
    <row r="99" spans="1:6" x14ac:dyDescent="0.3">
      <c r="A99" t="s">
        <v>39</v>
      </c>
      <c r="B99">
        <v>2008</v>
      </c>
      <c r="C99">
        <v>80.400000000000006</v>
      </c>
      <c r="D99">
        <f>VLOOKUP(otazka3_1[[#This Row],[compare_value]],otazka3_2[[compare_value]:[avg(value)]],2,FALSE)</f>
        <v>82</v>
      </c>
      <c r="E99" s="6">
        <f>otazka3_1[[#This Row],[avg(value)_prev_year]]/otazka3_1[[#This Row],[avg(value)]]-1</f>
        <v>1.990049751243772E-2</v>
      </c>
      <c r="F99" t="str">
        <f>_xlfn.CONCAT(otazka3_1[[#This Row],[name]],otazka3_1[[#This Row],[year_data]])</f>
        <v>Kapr živý2008</v>
      </c>
    </row>
    <row r="100" spans="1:6" x14ac:dyDescent="0.3">
      <c r="A100" t="s">
        <v>39</v>
      </c>
      <c r="B100">
        <v>2009</v>
      </c>
      <c r="C100">
        <v>82</v>
      </c>
      <c r="D100">
        <f>VLOOKUP(otazka3_1[[#This Row],[compare_value]],otazka3_2[[compare_value]:[avg(value)]],2,FALSE)</f>
        <v>84.4</v>
      </c>
      <c r="E100" s="6">
        <f>otazka3_1[[#This Row],[avg(value)_prev_year]]/otazka3_1[[#This Row],[avg(value)]]-1</f>
        <v>2.9268292682926855E-2</v>
      </c>
      <c r="F100" t="str">
        <f>_xlfn.CONCAT(otazka3_1[[#This Row],[name]],otazka3_1[[#This Row],[year_data]])</f>
        <v>Kapr živý2009</v>
      </c>
    </row>
    <row r="101" spans="1:6" x14ac:dyDescent="0.3">
      <c r="A101" t="s">
        <v>39</v>
      </c>
      <c r="B101">
        <v>2010</v>
      </c>
      <c r="C101">
        <v>84.4</v>
      </c>
      <c r="D101">
        <f>VLOOKUP(otazka3_1[[#This Row],[compare_value]],otazka3_2[[compare_value]:[avg(value)]],2,FALSE)</f>
        <v>86.8</v>
      </c>
      <c r="E101" s="6">
        <f>otazka3_1[[#This Row],[avg(value)_prev_year]]/otazka3_1[[#This Row],[avg(value)]]-1</f>
        <v>2.8436018957345821E-2</v>
      </c>
      <c r="F101" t="str">
        <f>_xlfn.CONCAT(otazka3_1[[#This Row],[name]],otazka3_1[[#This Row],[year_data]])</f>
        <v>Kapr živý2010</v>
      </c>
    </row>
    <row r="102" spans="1:6" x14ac:dyDescent="0.3">
      <c r="A102" t="s">
        <v>39</v>
      </c>
      <c r="B102">
        <v>2011</v>
      </c>
      <c r="C102">
        <v>86.8</v>
      </c>
      <c r="D102">
        <f>VLOOKUP(otazka3_1[[#This Row],[compare_value]],otazka3_2[[compare_value]:[avg(value)]],2,FALSE)</f>
        <v>90.1</v>
      </c>
      <c r="E102" s="6">
        <f>otazka3_1[[#This Row],[avg(value)_prev_year]]/otazka3_1[[#This Row],[avg(value)]]-1</f>
        <v>3.8018433179723532E-2</v>
      </c>
      <c r="F102" t="str">
        <f>_xlfn.CONCAT(otazka3_1[[#This Row],[name]],otazka3_1[[#This Row],[year_data]])</f>
        <v>Kapr živý2011</v>
      </c>
    </row>
    <row r="103" spans="1:6" x14ac:dyDescent="0.3">
      <c r="A103" t="s">
        <v>39</v>
      </c>
      <c r="B103">
        <v>2012</v>
      </c>
      <c r="C103">
        <v>90.1</v>
      </c>
      <c r="D103">
        <f>VLOOKUP(otazka3_1[[#This Row],[compare_value]],otazka3_2[[compare_value]:[avg(value)]],2,FALSE)</f>
        <v>88.1</v>
      </c>
      <c r="E103" s="6">
        <f>otazka3_1[[#This Row],[avg(value)_prev_year]]/otazka3_1[[#This Row],[avg(value)]]-1</f>
        <v>-2.2197558268590489E-2</v>
      </c>
      <c r="F103" t="str">
        <f>_xlfn.CONCAT(otazka3_1[[#This Row],[name]],otazka3_1[[#This Row],[year_data]])</f>
        <v>Kapr živý2012</v>
      </c>
    </row>
    <row r="104" spans="1:6" x14ac:dyDescent="0.3">
      <c r="A104" t="s">
        <v>39</v>
      </c>
      <c r="B104">
        <v>2013</v>
      </c>
      <c r="C104">
        <v>88.1</v>
      </c>
      <c r="D104">
        <f>VLOOKUP(otazka3_1[[#This Row],[compare_value]],otazka3_2[[compare_value]:[avg(value)]],2,FALSE)</f>
        <v>86.4</v>
      </c>
      <c r="E104" s="6">
        <f>otazka3_1[[#This Row],[avg(value)_prev_year]]/otazka3_1[[#This Row],[avg(value)]]-1</f>
        <v>-1.929625425652659E-2</v>
      </c>
      <c r="F104" t="str">
        <f>_xlfn.CONCAT(otazka3_1[[#This Row],[name]],otazka3_1[[#This Row],[year_data]])</f>
        <v>Kapr živý2013</v>
      </c>
    </row>
    <row r="105" spans="1:6" x14ac:dyDescent="0.3">
      <c r="A105" t="s">
        <v>39</v>
      </c>
      <c r="B105">
        <v>2014</v>
      </c>
      <c r="C105">
        <v>86.4</v>
      </c>
      <c r="D105">
        <f>VLOOKUP(otazka3_1[[#This Row],[compare_value]],otazka3_2[[compare_value]:[avg(value)]],2,FALSE)</f>
        <v>87.2</v>
      </c>
      <c r="E105" s="6">
        <f>otazka3_1[[#This Row],[avg(value)_prev_year]]/otazka3_1[[#This Row],[avg(value)]]-1</f>
        <v>9.2592592592593004E-3</v>
      </c>
      <c r="F105" t="str">
        <f>_xlfn.CONCAT(otazka3_1[[#This Row],[name]],otazka3_1[[#This Row],[year_data]])</f>
        <v>Kapr živý2014</v>
      </c>
    </row>
    <row r="106" spans="1:6" x14ac:dyDescent="0.3">
      <c r="A106" t="s">
        <v>39</v>
      </c>
      <c r="B106">
        <v>2015</v>
      </c>
      <c r="C106">
        <v>87.2</v>
      </c>
      <c r="D106">
        <f>VLOOKUP(otazka3_1[[#This Row],[compare_value]],otazka3_2[[compare_value]:[avg(value)]],2,FALSE)</f>
        <v>85.1</v>
      </c>
      <c r="E106" s="6">
        <f>otazka3_1[[#This Row],[avg(value)_prev_year]]/otazka3_1[[#This Row],[avg(value)]]-1</f>
        <v>-2.4082568807339499E-2</v>
      </c>
      <c r="F106" t="str">
        <f>_xlfn.CONCAT(otazka3_1[[#This Row],[name]],otazka3_1[[#This Row],[year_data]])</f>
        <v>Kapr živý2015</v>
      </c>
    </row>
    <row r="107" spans="1:6" x14ac:dyDescent="0.3">
      <c r="A107" t="s">
        <v>39</v>
      </c>
      <c r="B107">
        <v>2016</v>
      </c>
      <c r="C107">
        <v>85.1</v>
      </c>
      <c r="D107">
        <f>VLOOKUP(otazka3_1[[#This Row],[compare_value]],otazka3_2[[compare_value]:[avg(value)]],2,FALSE)</f>
        <v>87.7</v>
      </c>
      <c r="E107" s="6">
        <f>otazka3_1[[#This Row],[avg(value)_prev_year]]/otazka3_1[[#This Row],[avg(value)]]-1</f>
        <v>3.0552291421856781E-2</v>
      </c>
      <c r="F107" t="str">
        <f>_xlfn.CONCAT(otazka3_1[[#This Row],[name]],otazka3_1[[#This Row],[year_data]])</f>
        <v>Kapr živý2016</v>
      </c>
    </row>
    <row r="108" spans="1:6" x14ac:dyDescent="0.3">
      <c r="A108" t="s">
        <v>39</v>
      </c>
      <c r="B108">
        <v>2017</v>
      </c>
      <c r="C108">
        <v>87.7</v>
      </c>
      <c r="D108">
        <f>VLOOKUP(otazka3_1[[#This Row],[compare_value]],otazka3_2[[compare_value]:[avg(value)]],2,FALSE)</f>
        <v>93.5</v>
      </c>
      <c r="E108" s="6">
        <f>otazka3_1[[#This Row],[avg(value)_prev_year]]/otazka3_1[[#This Row],[avg(value)]]-1</f>
        <v>6.6134549600912251E-2</v>
      </c>
      <c r="F108" t="str">
        <f>_xlfn.CONCAT(otazka3_1[[#This Row],[name]],otazka3_1[[#This Row],[year_data]])</f>
        <v>Kapr živý2017</v>
      </c>
    </row>
    <row r="109" spans="1:6" x14ac:dyDescent="0.3">
      <c r="A109" t="s">
        <v>39</v>
      </c>
      <c r="B109">
        <v>2018</v>
      </c>
      <c r="C109">
        <v>93.5</v>
      </c>
      <c r="D109" t="e">
        <f>VLOOKUP(otazka3_1[[#This Row],[compare_value]],otazka3_2[[compare_value]:[avg(value)]],2,FALSE)</f>
        <v>#N/A</v>
      </c>
      <c r="E109" s="6" t="e">
        <f>otazka3_1[[#This Row],[avg(value)_prev_year]]/otazka3_1[[#This Row],[avg(value)]]-1</f>
        <v>#N/A</v>
      </c>
      <c r="F109" t="str">
        <f>_xlfn.CONCAT(otazka3_1[[#This Row],[name]],otazka3_1[[#This Row],[year_data]])</f>
        <v>Kapr živý2018</v>
      </c>
    </row>
    <row r="110" spans="1:6" x14ac:dyDescent="0.3">
      <c r="A110" t="s">
        <v>40</v>
      </c>
      <c r="B110">
        <v>2006</v>
      </c>
      <c r="C110">
        <v>12.1</v>
      </c>
      <c r="D110">
        <f>VLOOKUP(otazka3_1[[#This Row],[compare_value]],otazka3_2[[compare_value]:[avg(value)]],2,FALSE)</f>
        <v>14</v>
      </c>
      <c r="E110" s="6">
        <f>otazka3_1[[#This Row],[avg(value)_prev_year]]/otazka3_1[[#This Row],[avg(value)]]-1</f>
        <v>0.1570247933884299</v>
      </c>
      <c r="F110" t="str">
        <f>_xlfn.CONCAT(otazka3_1[[#This Row],[name]],otazka3_1[[#This Row],[year_data]])</f>
        <v>Konzumní brambory2006</v>
      </c>
    </row>
    <row r="111" spans="1:6" x14ac:dyDescent="0.3">
      <c r="A111" t="s">
        <v>40</v>
      </c>
      <c r="B111">
        <v>2007</v>
      </c>
      <c r="C111">
        <v>14</v>
      </c>
      <c r="D111">
        <f>VLOOKUP(otazka3_1[[#This Row],[compare_value]],otazka3_2[[compare_value]:[avg(value)]],2,FALSE)</f>
        <v>10.6</v>
      </c>
      <c r="E111" s="6">
        <f>otazka3_1[[#This Row],[avg(value)_prev_year]]/otazka3_1[[#This Row],[avg(value)]]-1</f>
        <v>-0.24285714285714288</v>
      </c>
      <c r="F111" t="str">
        <f>_xlfn.CONCAT(otazka3_1[[#This Row],[name]],otazka3_1[[#This Row],[year_data]])</f>
        <v>Konzumní brambory2007</v>
      </c>
    </row>
    <row r="112" spans="1:6" x14ac:dyDescent="0.3">
      <c r="A112" t="s">
        <v>40</v>
      </c>
      <c r="B112">
        <v>2008</v>
      </c>
      <c r="C112">
        <v>10.6</v>
      </c>
      <c r="D112">
        <f>VLOOKUP(otazka3_1[[#This Row],[compare_value]],otazka3_2[[compare_value]:[avg(value)]],2,FALSE)</f>
        <v>10.225</v>
      </c>
      <c r="E112" s="6">
        <f>otazka3_1[[#This Row],[avg(value)_prev_year]]/otazka3_1[[#This Row],[avg(value)]]-1</f>
        <v>-3.5377358490566002E-2</v>
      </c>
      <c r="F112" t="str">
        <f>_xlfn.CONCAT(otazka3_1[[#This Row],[name]],otazka3_1[[#This Row],[year_data]])</f>
        <v>Konzumní brambory2008</v>
      </c>
    </row>
    <row r="113" spans="1:6" x14ac:dyDescent="0.3">
      <c r="A113" t="s">
        <v>40</v>
      </c>
      <c r="B113">
        <v>2009</v>
      </c>
      <c r="C113">
        <v>10.225</v>
      </c>
      <c r="D113">
        <f>VLOOKUP(otazka3_1[[#This Row],[compare_value]],otazka3_2[[compare_value]:[avg(value)]],2,FALSE)</f>
        <v>13.35</v>
      </c>
      <c r="E113" s="6">
        <f>otazka3_1[[#This Row],[avg(value)_prev_year]]/otazka3_1[[#This Row],[avg(value)]]-1</f>
        <v>0.3056234718826405</v>
      </c>
      <c r="F113" t="str">
        <f>_xlfn.CONCAT(otazka3_1[[#This Row],[name]],otazka3_1[[#This Row],[year_data]])</f>
        <v>Konzumní brambory2009</v>
      </c>
    </row>
    <row r="114" spans="1:6" x14ac:dyDescent="0.3">
      <c r="A114" t="s">
        <v>40</v>
      </c>
      <c r="B114">
        <v>2010</v>
      </c>
      <c r="C114">
        <v>13.35</v>
      </c>
      <c r="D114">
        <f>VLOOKUP(otazka3_1[[#This Row],[compare_value]],otazka3_2[[compare_value]:[avg(value)]],2,FALSE)</f>
        <v>13.5</v>
      </c>
      <c r="E114" s="6">
        <f>otazka3_1[[#This Row],[avg(value)_prev_year]]/otazka3_1[[#This Row],[avg(value)]]-1</f>
        <v>1.1235955056179803E-2</v>
      </c>
      <c r="F114" t="str">
        <f>_xlfn.CONCAT(otazka3_1[[#This Row],[name]],otazka3_1[[#This Row],[year_data]])</f>
        <v>Konzumní brambory2010</v>
      </c>
    </row>
    <row r="115" spans="1:6" x14ac:dyDescent="0.3">
      <c r="A115" t="s">
        <v>40</v>
      </c>
      <c r="B115">
        <v>2011</v>
      </c>
      <c r="C115">
        <v>13.5</v>
      </c>
      <c r="D115">
        <f>VLOOKUP(otazka3_1[[#This Row],[compare_value]],otazka3_2[[compare_value]:[avg(value)]],2,FALSE)</f>
        <v>10.55</v>
      </c>
      <c r="E115" s="6">
        <f>otazka3_1[[#This Row],[avg(value)_prev_year]]/otazka3_1[[#This Row],[avg(value)]]-1</f>
        <v>-0.21851851851851845</v>
      </c>
      <c r="F115" t="str">
        <f>_xlfn.CONCAT(otazka3_1[[#This Row],[name]],otazka3_1[[#This Row],[year_data]])</f>
        <v>Konzumní brambory2011</v>
      </c>
    </row>
    <row r="116" spans="1:6" x14ac:dyDescent="0.3">
      <c r="A116" t="s">
        <v>40</v>
      </c>
      <c r="B116">
        <v>2012</v>
      </c>
      <c r="C116">
        <v>10.55</v>
      </c>
      <c r="D116">
        <f>VLOOKUP(otazka3_1[[#This Row],[compare_value]],otazka3_2[[compare_value]:[avg(value)]],2,FALSE)</f>
        <v>16.925000000000001</v>
      </c>
      <c r="E116" s="6">
        <f>otazka3_1[[#This Row],[avg(value)_prev_year]]/otazka3_1[[#This Row],[avg(value)]]-1</f>
        <v>0.60426540284360186</v>
      </c>
      <c r="F116" t="str">
        <f>_xlfn.CONCAT(otazka3_1[[#This Row],[name]],otazka3_1[[#This Row],[year_data]])</f>
        <v>Konzumní brambory2012</v>
      </c>
    </row>
    <row r="117" spans="1:6" x14ac:dyDescent="0.3">
      <c r="A117" t="s">
        <v>40</v>
      </c>
      <c r="B117">
        <v>2013</v>
      </c>
      <c r="C117">
        <v>16.925000000000001</v>
      </c>
      <c r="D117">
        <f>VLOOKUP(otazka3_1[[#This Row],[compare_value]],otazka3_2[[compare_value]:[avg(value)]],2,FALSE)</f>
        <v>13.55</v>
      </c>
      <c r="E117" s="6">
        <f>otazka3_1[[#This Row],[avg(value)_prev_year]]/otazka3_1[[#This Row],[avg(value)]]-1</f>
        <v>-0.19940915805022152</v>
      </c>
      <c r="F117" t="str">
        <f>_xlfn.CONCAT(otazka3_1[[#This Row],[name]],otazka3_1[[#This Row],[year_data]])</f>
        <v>Konzumní brambory2013</v>
      </c>
    </row>
    <row r="118" spans="1:6" x14ac:dyDescent="0.3">
      <c r="A118" t="s">
        <v>40</v>
      </c>
      <c r="B118">
        <v>2014</v>
      </c>
      <c r="C118">
        <v>13.55</v>
      </c>
      <c r="D118">
        <f>VLOOKUP(otazka3_1[[#This Row],[compare_value]],otazka3_2[[compare_value]:[avg(value)]],2,FALSE)</f>
        <v>13.324999999999999</v>
      </c>
      <c r="E118" s="6">
        <f>otazka3_1[[#This Row],[avg(value)_prev_year]]/otazka3_1[[#This Row],[avg(value)]]-1</f>
        <v>-1.6605166051660625E-2</v>
      </c>
      <c r="F118" t="str">
        <f>_xlfn.CONCAT(otazka3_1[[#This Row],[name]],otazka3_1[[#This Row],[year_data]])</f>
        <v>Konzumní brambory2014</v>
      </c>
    </row>
    <row r="119" spans="1:6" x14ac:dyDescent="0.3">
      <c r="A119" t="s">
        <v>40</v>
      </c>
      <c r="B119">
        <v>2015</v>
      </c>
      <c r="C119">
        <v>13.324999999999999</v>
      </c>
      <c r="D119">
        <f>VLOOKUP(otazka3_1[[#This Row],[compare_value]],otazka3_2[[compare_value]:[avg(value)]],2,FALSE)</f>
        <v>15.225</v>
      </c>
      <c r="E119" s="6">
        <f>otazka3_1[[#This Row],[avg(value)_prev_year]]/otazka3_1[[#This Row],[avg(value)]]-1</f>
        <v>0.14258911819887432</v>
      </c>
      <c r="F119" t="str">
        <f>_xlfn.CONCAT(otazka3_1[[#This Row],[name]],otazka3_1[[#This Row],[year_data]])</f>
        <v>Konzumní brambory2015</v>
      </c>
    </row>
    <row r="120" spans="1:6" x14ac:dyDescent="0.3">
      <c r="A120" t="s">
        <v>40</v>
      </c>
      <c r="B120">
        <v>2016</v>
      </c>
      <c r="C120">
        <v>15.225</v>
      </c>
      <c r="D120">
        <f>VLOOKUP(otazka3_1[[#This Row],[compare_value]],otazka3_2[[compare_value]:[avg(value)]],2,FALSE)</f>
        <v>15.925000000000001</v>
      </c>
      <c r="E120" s="6">
        <f>otazka3_1[[#This Row],[avg(value)_prev_year]]/otazka3_1[[#This Row],[avg(value)]]-1</f>
        <v>4.5977011494253039E-2</v>
      </c>
      <c r="F120" t="str">
        <f>_xlfn.CONCAT(otazka3_1[[#This Row],[name]],otazka3_1[[#This Row],[year_data]])</f>
        <v>Konzumní brambory2016</v>
      </c>
    </row>
    <row r="121" spans="1:6" x14ac:dyDescent="0.3">
      <c r="A121" t="s">
        <v>40</v>
      </c>
      <c r="B121">
        <v>2017</v>
      </c>
      <c r="C121">
        <v>15.925000000000001</v>
      </c>
      <c r="D121">
        <f>VLOOKUP(otazka3_1[[#This Row],[compare_value]],otazka3_2[[compare_value]:[avg(value)]],2,FALSE)</f>
        <v>15.1</v>
      </c>
      <c r="E121" s="6">
        <f>otazka3_1[[#This Row],[avg(value)_prev_year]]/otazka3_1[[#This Row],[avg(value)]]-1</f>
        <v>-5.1805337519623351E-2</v>
      </c>
      <c r="F121" t="str">
        <f>_xlfn.CONCAT(otazka3_1[[#This Row],[name]],otazka3_1[[#This Row],[year_data]])</f>
        <v>Konzumní brambory2017</v>
      </c>
    </row>
    <row r="122" spans="1:6" x14ac:dyDescent="0.3">
      <c r="A122" t="s">
        <v>40</v>
      </c>
      <c r="B122">
        <v>2018</v>
      </c>
      <c r="C122">
        <v>15.1</v>
      </c>
      <c r="D122" t="e">
        <f>VLOOKUP(otazka3_1[[#This Row],[compare_value]],otazka3_2[[compare_value]:[avg(value)]],2,FALSE)</f>
        <v>#N/A</v>
      </c>
      <c r="E122" s="6" t="e">
        <f>otazka3_1[[#This Row],[avg(value)_prev_year]]/otazka3_1[[#This Row],[avg(value)]]-1</f>
        <v>#N/A</v>
      </c>
      <c r="F122" t="str">
        <f>_xlfn.CONCAT(otazka3_1[[#This Row],[name]],otazka3_1[[#This Row],[year_data]])</f>
        <v>Konzumní brambory2018</v>
      </c>
    </row>
    <row r="123" spans="1:6" x14ac:dyDescent="0.3">
      <c r="A123" t="s">
        <v>41</v>
      </c>
      <c r="B123">
        <v>2006</v>
      </c>
      <c r="C123">
        <v>47.424999999999997</v>
      </c>
      <c r="D123">
        <f>VLOOKUP(otazka3_1[[#This Row],[compare_value]],otazka3_2[[compare_value]:[avg(value)]],2,FALSE)</f>
        <v>53.85</v>
      </c>
      <c r="E123" s="6">
        <f>otazka3_1[[#This Row],[avg(value)_prev_year]]/otazka3_1[[#This Row],[avg(value)]]-1</f>
        <v>0.13547706905640489</v>
      </c>
      <c r="F123" t="str">
        <f>_xlfn.CONCAT(otazka3_1[[#This Row],[name]],otazka3_1[[#This Row],[year_data]])</f>
        <v>Kuřata kuchaná celá2006</v>
      </c>
    </row>
    <row r="124" spans="1:6" x14ac:dyDescent="0.3">
      <c r="A124" t="s">
        <v>41</v>
      </c>
      <c r="B124">
        <v>2007</v>
      </c>
      <c r="C124">
        <v>53.85</v>
      </c>
      <c r="D124">
        <f>VLOOKUP(otazka3_1[[#This Row],[compare_value]],otazka3_2[[compare_value]:[avg(value)]],2,FALSE)</f>
        <v>60.725000000000001</v>
      </c>
      <c r="E124" s="6">
        <f>otazka3_1[[#This Row],[avg(value)_prev_year]]/otazka3_1[[#This Row],[avg(value)]]-1</f>
        <v>0.127669452181987</v>
      </c>
      <c r="F124" t="str">
        <f>_xlfn.CONCAT(otazka3_1[[#This Row],[name]],otazka3_1[[#This Row],[year_data]])</f>
        <v>Kuřata kuchaná celá2007</v>
      </c>
    </row>
    <row r="125" spans="1:6" x14ac:dyDescent="0.3">
      <c r="A125" t="s">
        <v>41</v>
      </c>
      <c r="B125">
        <v>2008</v>
      </c>
      <c r="C125">
        <v>60.725000000000001</v>
      </c>
      <c r="D125">
        <f>VLOOKUP(otazka3_1[[#This Row],[compare_value]],otazka3_2[[compare_value]:[avg(value)]],2,FALSE)</f>
        <v>57.825000000000003</v>
      </c>
      <c r="E125" s="6">
        <f>otazka3_1[[#This Row],[avg(value)_prev_year]]/otazka3_1[[#This Row],[avg(value)]]-1</f>
        <v>-4.775627830382867E-2</v>
      </c>
      <c r="F125" t="str">
        <f>_xlfn.CONCAT(otazka3_1[[#This Row],[name]],otazka3_1[[#This Row],[year_data]])</f>
        <v>Kuřata kuchaná celá2008</v>
      </c>
    </row>
    <row r="126" spans="1:6" x14ac:dyDescent="0.3">
      <c r="A126" t="s">
        <v>41</v>
      </c>
      <c r="B126">
        <v>2009</v>
      </c>
      <c r="C126">
        <v>57.825000000000003</v>
      </c>
      <c r="D126">
        <f>VLOOKUP(otazka3_1[[#This Row],[compare_value]],otazka3_2[[compare_value]:[avg(value)]],2,FALSE)</f>
        <v>56.975000000000001</v>
      </c>
      <c r="E126" s="6">
        <f>otazka3_1[[#This Row],[avg(value)_prev_year]]/otazka3_1[[#This Row],[avg(value)]]-1</f>
        <v>-1.4699524427150945E-2</v>
      </c>
      <c r="F126" t="str">
        <f>_xlfn.CONCAT(otazka3_1[[#This Row],[name]],otazka3_1[[#This Row],[year_data]])</f>
        <v>Kuřata kuchaná celá2009</v>
      </c>
    </row>
    <row r="127" spans="1:6" x14ac:dyDescent="0.3">
      <c r="A127" t="s">
        <v>41</v>
      </c>
      <c r="B127">
        <v>2010</v>
      </c>
      <c r="C127">
        <v>56.975000000000001</v>
      </c>
      <c r="D127">
        <f>VLOOKUP(otazka3_1[[#This Row],[compare_value]],otazka3_2[[compare_value]:[avg(value)]],2,FALSE)</f>
        <v>58.3</v>
      </c>
      <c r="E127" s="6">
        <f>otazka3_1[[#This Row],[avg(value)_prev_year]]/otazka3_1[[#This Row],[avg(value)]]-1</f>
        <v>2.3255813953488191E-2</v>
      </c>
      <c r="F127" t="str">
        <f>_xlfn.CONCAT(otazka3_1[[#This Row],[name]],otazka3_1[[#This Row],[year_data]])</f>
        <v>Kuřata kuchaná celá2010</v>
      </c>
    </row>
    <row r="128" spans="1:6" x14ac:dyDescent="0.3">
      <c r="A128" t="s">
        <v>41</v>
      </c>
      <c r="B128">
        <v>2011</v>
      </c>
      <c r="C128">
        <v>58.3</v>
      </c>
      <c r="D128">
        <f>VLOOKUP(otazka3_1[[#This Row],[compare_value]],otazka3_2[[compare_value]:[avg(value)]],2,FALSE)</f>
        <v>62.875</v>
      </c>
      <c r="E128" s="6">
        <f>otazka3_1[[#This Row],[avg(value)_prev_year]]/otazka3_1[[#This Row],[avg(value)]]-1</f>
        <v>7.8473413379073875E-2</v>
      </c>
      <c r="F128" t="str">
        <f>_xlfn.CONCAT(otazka3_1[[#This Row],[name]],otazka3_1[[#This Row],[year_data]])</f>
        <v>Kuřata kuchaná celá2011</v>
      </c>
    </row>
    <row r="129" spans="1:6" x14ac:dyDescent="0.3">
      <c r="A129" t="s">
        <v>41</v>
      </c>
      <c r="B129">
        <v>2012</v>
      </c>
      <c r="C129">
        <v>62.875</v>
      </c>
      <c r="D129">
        <f>VLOOKUP(otazka3_1[[#This Row],[compare_value]],otazka3_2[[compare_value]:[avg(value)]],2,FALSE)</f>
        <v>69.3</v>
      </c>
      <c r="E129" s="6">
        <f>otazka3_1[[#This Row],[avg(value)_prev_year]]/otazka3_1[[#This Row],[avg(value)]]-1</f>
        <v>0.1021868787276341</v>
      </c>
      <c r="F129" t="str">
        <f>_xlfn.CONCAT(otazka3_1[[#This Row],[name]],otazka3_1[[#This Row],[year_data]])</f>
        <v>Kuřata kuchaná celá2012</v>
      </c>
    </row>
    <row r="130" spans="1:6" x14ac:dyDescent="0.3">
      <c r="A130" t="s">
        <v>41</v>
      </c>
      <c r="B130">
        <v>2013</v>
      </c>
      <c r="C130">
        <v>69.3</v>
      </c>
      <c r="D130">
        <f>VLOOKUP(otazka3_1[[#This Row],[compare_value]],otazka3_2[[compare_value]:[avg(value)]],2,FALSE)</f>
        <v>71.775000000000006</v>
      </c>
      <c r="E130" s="6">
        <f>otazka3_1[[#This Row],[avg(value)_prev_year]]/otazka3_1[[#This Row],[avg(value)]]-1</f>
        <v>3.5714285714285809E-2</v>
      </c>
      <c r="F130" t="str">
        <f>_xlfn.CONCAT(otazka3_1[[#This Row],[name]],otazka3_1[[#This Row],[year_data]])</f>
        <v>Kuřata kuchaná celá2013</v>
      </c>
    </row>
    <row r="131" spans="1:6" x14ac:dyDescent="0.3">
      <c r="A131" t="s">
        <v>41</v>
      </c>
      <c r="B131">
        <v>2014</v>
      </c>
      <c r="C131">
        <v>71.775000000000006</v>
      </c>
      <c r="D131">
        <f>VLOOKUP(otazka3_1[[#This Row],[compare_value]],otazka3_2[[compare_value]:[avg(value)]],2,FALSE)</f>
        <v>69.575000000000003</v>
      </c>
      <c r="E131" s="6">
        <f>otazka3_1[[#This Row],[avg(value)_prev_year]]/otazka3_1[[#This Row],[avg(value)]]-1</f>
        <v>-3.0651340996168619E-2</v>
      </c>
      <c r="F131" t="str">
        <f>_xlfn.CONCAT(otazka3_1[[#This Row],[name]],otazka3_1[[#This Row],[year_data]])</f>
        <v>Kuřata kuchaná celá2014</v>
      </c>
    </row>
    <row r="132" spans="1:6" x14ac:dyDescent="0.3">
      <c r="A132" t="s">
        <v>41</v>
      </c>
      <c r="B132">
        <v>2015</v>
      </c>
      <c r="C132">
        <v>69.575000000000003</v>
      </c>
      <c r="D132">
        <f>VLOOKUP(otazka3_1[[#This Row],[compare_value]],otazka3_2[[compare_value]:[avg(value)]],2,FALSE)</f>
        <v>68.974999999999994</v>
      </c>
      <c r="E132" s="6">
        <f>otazka3_1[[#This Row],[avg(value)_prev_year]]/otazka3_1[[#This Row],[avg(value)]]-1</f>
        <v>-8.6237872799138637E-3</v>
      </c>
      <c r="F132" t="str">
        <f>_xlfn.CONCAT(otazka3_1[[#This Row],[name]],otazka3_1[[#This Row],[year_data]])</f>
        <v>Kuřata kuchaná celá2015</v>
      </c>
    </row>
    <row r="133" spans="1:6" x14ac:dyDescent="0.3">
      <c r="A133" t="s">
        <v>41</v>
      </c>
      <c r="B133">
        <v>2016</v>
      </c>
      <c r="C133">
        <v>68.974999999999994</v>
      </c>
      <c r="D133">
        <f>VLOOKUP(otazka3_1[[#This Row],[compare_value]],otazka3_2[[compare_value]:[avg(value)]],2,FALSE)</f>
        <v>68.174999999999997</v>
      </c>
      <c r="E133" s="6">
        <f>otazka3_1[[#This Row],[avg(value)_prev_year]]/otazka3_1[[#This Row],[avg(value)]]-1</f>
        <v>-1.1598405219282348E-2</v>
      </c>
      <c r="F133" t="str">
        <f>_xlfn.CONCAT(otazka3_1[[#This Row],[name]],otazka3_1[[#This Row],[year_data]])</f>
        <v>Kuřata kuchaná celá2016</v>
      </c>
    </row>
    <row r="134" spans="1:6" x14ac:dyDescent="0.3">
      <c r="A134" t="s">
        <v>41</v>
      </c>
      <c r="B134">
        <v>2017</v>
      </c>
      <c r="C134">
        <v>68.174999999999997</v>
      </c>
      <c r="D134">
        <f>VLOOKUP(otazka3_1[[#This Row],[compare_value]],otazka3_2[[compare_value]:[avg(value)]],2,FALSE)</f>
        <v>69.325000000000003</v>
      </c>
      <c r="E134" s="6">
        <f>otazka3_1[[#This Row],[avg(value)_prev_year]]/otazka3_1[[#This Row],[avg(value)]]-1</f>
        <v>1.6868353502016875E-2</v>
      </c>
      <c r="F134" t="str">
        <f>_xlfn.CONCAT(otazka3_1[[#This Row],[name]],otazka3_1[[#This Row],[year_data]])</f>
        <v>Kuřata kuchaná celá2017</v>
      </c>
    </row>
    <row r="135" spans="1:6" x14ac:dyDescent="0.3">
      <c r="A135" t="s">
        <v>41</v>
      </c>
      <c r="B135">
        <v>2018</v>
      </c>
      <c r="C135">
        <v>69.325000000000003</v>
      </c>
      <c r="D135" t="e">
        <f>VLOOKUP(otazka3_1[[#This Row],[compare_value]],otazka3_2[[compare_value]:[avg(value)]],2,FALSE)</f>
        <v>#N/A</v>
      </c>
      <c r="E135" s="6" t="e">
        <f>otazka3_1[[#This Row],[avg(value)_prev_year]]/otazka3_1[[#This Row],[avg(value)]]-1</f>
        <v>#N/A</v>
      </c>
      <c r="F135" t="str">
        <f>_xlfn.CONCAT(otazka3_1[[#This Row],[name]],otazka3_1[[#This Row],[year_data]])</f>
        <v>Kuřata kuchaná celá2018</v>
      </c>
    </row>
    <row r="136" spans="1:6" x14ac:dyDescent="0.3">
      <c r="A136" t="s">
        <v>42</v>
      </c>
      <c r="B136">
        <v>2006</v>
      </c>
      <c r="C136">
        <v>104.325</v>
      </c>
      <c r="D136">
        <f>VLOOKUP(otazka3_1[[#This Row],[compare_value]],otazka3_2[[compare_value]:[avg(value)]],2,FALSE)</f>
        <v>115.95</v>
      </c>
      <c r="E136" s="6">
        <f>otazka3_1[[#This Row],[avg(value)_prev_year]]/otazka3_1[[#This Row],[avg(value)]]-1</f>
        <v>0.11143062544931714</v>
      </c>
      <c r="F136" t="str">
        <f>_xlfn.CONCAT(otazka3_1[[#This Row],[name]],otazka3_1[[#This Row],[year_data]])</f>
        <v>Máslo2006</v>
      </c>
    </row>
    <row r="137" spans="1:6" x14ac:dyDescent="0.3">
      <c r="A137" t="s">
        <v>42</v>
      </c>
      <c r="B137">
        <v>2007</v>
      </c>
      <c r="C137">
        <v>115.95</v>
      </c>
      <c r="D137">
        <f>VLOOKUP(otazka3_1[[#This Row],[compare_value]],otazka3_2[[compare_value]:[avg(value)]],2,FALSE)</f>
        <v>114.1</v>
      </c>
      <c r="E137" s="6">
        <f>otazka3_1[[#This Row],[avg(value)_prev_year]]/otazka3_1[[#This Row],[avg(value)]]-1</f>
        <v>-1.5955153083225593E-2</v>
      </c>
      <c r="F137" t="str">
        <f>_xlfn.CONCAT(otazka3_1[[#This Row],[name]],otazka3_1[[#This Row],[year_data]])</f>
        <v>Máslo2007</v>
      </c>
    </row>
    <row r="138" spans="1:6" x14ac:dyDescent="0.3">
      <c r="A138" t="s">
        <v>42</v>
      </c>
      <c r="B138">
        <v>2008</v>
      </c>
      <c r="C138">
        <v>114.1</v>
      </c>
      <c r="D138">
        <f>VLOOKUP(otazka3_1[[#This Row],[compare_value]],otazka3_2[[compare_value]:[avg(value)]],2,FALSE)</f>
        <v>96.1</v>
      </c>
      <c r="E138" s="6">
        <f>otazka3_1[[#This Row],[avg(value)_prev_year]]/otazka3_1[[#This Row],[avg(value)]]-1</f>
        <v>-0.15775635407537247</v>
      </c>
      <c r="F138" t="str">
        <f>_xlfn.CONCAT(otazka3_1[[#This Row],[name]],otazka3_1[[#This Row],[year_data]])</f>
        <v>Máslo2008</v>
      </c>
    </row>
    <row r="139" spans="1:6" x14ac:dyDescent="0.3">
      <c r="A139" t="s">
        <v>42</v>
      </c>
      <c r="B139">
        <v>2009</v>
      </c>
      <c r="C139">
        <v>96.1</v>
      </c>
      <c r="D139">
        <f>VLOOKUP(otazka3_1[[#This Row],[compare_value]],otazka3_2[[compare_value]:[avg(value)]],2,FALSE)</f>
        <v>119.3</v>
      </c>
      <c r="E139" s="6">
        <f>otazka3_1[[#This Row],[avg(value)_prev_year]]/otazka3_1[[#This Row],[avg(value)]]-1</f>
        <v>0.24141519250780452</v>
      </c>
      <c r="F139" t="str">
        <f>_xlfn.CONCAT(otazka3_1[[#This Row],[name]],otazka3_1[[#This Row],[year_data]])</f>
        <v>Máslo2009</v>
      </c>
    </row>
    <row r="140" spans="1:6" x14ac:dyDescent="0.3">
      <c r="A140" t="s">
        <v>42</v>
      </c>
      <c r="B140">
        <v>2010</v>
      </c>
      <c r="C140">
        <v>119.3</v>
      </c>
      <c r="D140">
        <f>VLOOKUP(otazka3_1[[#This Row],[compare_value]],otazka3_2[[compare_value]:[avg(value)]],2,FALSE)</f>
        <v>139.17500000000001</v>
      </c>
      <c r="E140" s="6">
        <f>otazka3_1[[#This Row],[avg(value)_prev_year]]/otazka3_1[[#This Row],[avg(value)]]-1</f>
        <v>0.16659681475272436</v>
      </c>
      <c r="F140" t="str">
        <f>_xlfn.CONCAT(otazka3_1[[#This Row],[name]],otazka3_1[[#This Row],[year_data]])</f>
        <v>Máslo2010</v>
      </c>
    </row>
    <row r="141" spans="1:6" x14ac:dyDescent="0.3">
      <c r="A141" t="s">
        <v>42</v>
      </c>
      <c r="B141">
        <v>2011</v>
      </c>
      <c r="C141">
        <v>139.17500000000001</v>
      </c>
      <c r="D141">
        <f>VLOOKUP(otazka3_1[[#This Row],[compare_value]],otazka3_2[[compare_value]:[avg(value)]],2,FALSE)</f>
        <v>137.02500000000001</v>
      </c>
      <c r="E141" s="6">
        <f>otazka3_1[[#This Row],[avg(value)_prev_year]]/otazka3_1[[#This Row],[avg(value)]]-1</f>
        <v>-1.5448176755882947E-2</v>
      </c>
      <c r="F141" t="str">
        <f>_xlfn.CONCAT(otazka3_1[[#This Row],[name]],otazka3_1[[#This Row],[year_data]])</f>
        <v>Máslo2011</v>
      </c>
    </row>
    <row r="142" spans="1:6" x14ac:dyDescent="0.3">
      <c r="A142" t="s">
        <v>42</v>
      </c>
      <c r="B142">
        <v>2012</v>
      </c>
      <c r="C142">
        <v>137.02500000000001</v>
      </c>
      <c r="D142">
        <f>VLOOKUP(otazka3_1[[#This Row],[compare_value]],otazka3_2[[compare_value]:[avg(value)]],2,FALSE)</f>
        <v>154.82499999999999</v>
      </c>
      <c r="E142" s="6">
        <f>otazka3_1[[#This Row],[avg(value)_prev_year]]/otazka3_1[[#This Row],[avg(value)]]-1</f>
        <v>0.12990330231709524</v>
      </c>
      <c r="F142" t="str">
        <f>_xlfn.CONCAT(otazka3_1[[#This Row],[name]],otazka3_1[[#This Row],[year_data]])</f>
        <v>Máslo2012</v>
      </c>
    </row>
    <row r="143" spans="1:6" x14ac:dyDescent="0.3">
      <c r="A143" t="s">
        <v>42</v>
      </c>
      <c r="B143">
        <v>2013</v>
      </c>
      <c r="C143">
        <v>154.82499999999999</v>
      </c>
      <c r="D143">
        <f>VLOOKUP(otazka3_1[[#This Row],[compare_value]],otazka3_2[[compare_value]:[avg(value)]],2,FALSE)</f>
        <v>162.97499999999999</v>
      </c>
      <c r="E143" s="6">
        <f>otazka3_1[[#This Row],[avg(value)_prev_year]]/otazka3_1[[#This Row],[avg(value)]]-1</f>
        <v>5.2640077506862726E-2</v>
      </c>
      <c r="F143" t="str">
        <f>_xlfn.CONCAT(otazka3_1[[#This Row],[name]],otazka3_1[[#This Row],[year_data]])</f>
        <v>Máslo2013</v>
      </c>
    </row>
    <row r="144" spans="1:6" x14ac:dyDescent="0.3">
      <c r="A144" t="s">
        <v>42</v>
      </c>
      <c r="B144">
        <v>2014</v>
      </c>
      <c r="C144">
        <v>162.97499999999999</v>
      </c>
      <c r="D144">
        <f>VLOOKUP(otazka3_1[[#This Row],[compare_value]],otazka3_2[[compare_value]:[avg(value)]],2,FALSE)</f>
        <v>157.05000000000001</v>
      </c>
      <c r="E144" s="6">
        <f>otazka3_1[[#This Row],[avg(value)_prev_year]]/otazka3_1[[#This Row],[avg(value)]]-1</f>
        <v>-3.6355269213069419E-2</v>
      </c>
      <c r="F144" t="str">
        <f>_xlfn.CONCAT(otazka3_1[[#This Row],[name]],otazka3_1[[#This Row],[year_data]])</f>
        <v>Máslo2014</v>
      </c>
    </row>
    <row r="145" spans="1:6" x14ac:dyDescent="0.3">
      <c r="A145" t="s">
        <v>42</v>
      </c>
      <c r="B145">
        <v>2015</v>
      </c>
      <c r="C145">
        <v>157.05000000000001</v>
      </c>
      <c r="D145">
        <f>VLOOKUP(otazka3_1[[#This Row],[compare_value]],otazka3_2[[compare_value]:[avg(value)]],2,FALSE)</f>
        <v>148.35</v>
      </c>
      <c r="E145" s="6">
        <f>otazka3_1[[#This Row],[avg(value)_prev_year]]/otazka3_1[[#This Row],[avg(value)]]-1</f>
        <v>-5.5396370582617149E-2</v>
      </c>
      <c r="F145" t="str">
        <f>_xlfn.CONCAT(otazka3_1[[#This Row],[name]],otazka3_1[[#This Row],[year_data]])</f>
        <v>Máslo2015</v>
      </c>
    </row>
    <row r="146" spans="1:6" x14ac:dyDescent="0.3">
      <c r="A146" t="s">
        <v>42</v>
      </c>
      <c r="B146">
        <v>2016</v>
      </c>
      <c r="C146">
        <v>148.35</v>
      </c>
      <c r="D146">
        <f>VLOOKUP(otazka3_1[[#This Row],[compare_value]],otazka3_2[[compare_value]:[avg(value)]],2,FALSE)</f>
        <v>197.8</v>
      </c>
      <c r="E146" s="6">
        <f>otazka3_1[[#This Row],[avg(value)_prev_year]]/otazka3_1[[#This Row],[avg(value)]]-1</f>
        <v>0.33333333333333348</v>
      </c>
      <c r="F146" t="str">
        <f>_xlfn.CONCAT(otazka3_1[[#This Row],[name]],otazka3_1[[#This Row],[year_data]])</f>
        <v>Máslo2016</v>
      </c>
    </row>
    <row r="147" spans="1:6" x14ac:dyDescent="0.3">
      <c r="A147" t="s">
        <v>42</v>
      </c>
      <c r="B147">
        <v>2017</v>
      </c>
      <c r="C147">
        <v>197.8</v>
      </c>
      <c r="D147">
        <f>VLOOKUP(otazka3_1[[#This Row],[compare_value]],otazka3_2[[compare_value]:[avg(value)]],2,FALSE)</f>
        <v>207.07499999999999</v>
      </c>
      <c r="E147" s="6">
        <f>otazka3_1[[#This Row],[avg(value)_prev_year]]/otazka3_1[[#This Row],[avg(value)]]-1</f>
        <v>4.6890798786653143E-2</v>
      </c>
      <c r="F147" t="str">
        <f>_xlfn.CONCAT(otazka3_1[[#This Row],[name]],otazka3_1[[#This Row],[year_data]])</f>
        <v>Máslo2017</v>
      </c>
    </row>
    <row r="148" spans="1:6" x14ac:dyDescent="0.3">
      <c r="A148" t="s">
        <v>42</v>
      </c>
      <c r="B148">
        <v>2018</v>
      </c>
      <c r="C148">
        <v>207.07499999999999</v>
      </c>
      <c r="D148" t="e">
        <f>VLOOKUP(otazka3_1[[#This Row],[compare_value]],otazka3_2[[compare_value]:[avg(value)]],2,FALSE)</f>
        <v>#N/A</v>
      </c>
      <c r="E148" s="6" t="e">
        <f>otazka3_1[[#This Row],[avg(value)_prev_year]]/otazka3_1[[#This Row],[avg(value)]]-1</f>
        <v>#N/A</v>
      </c>
      <c r="F148" t="str">
        <f>_xlfn.CONCAT(otazka3_1[[#This Row],[name]],otazka3_1[[#This Row],[year_data]])</f>
        <v>Máslo2018</v>
      </c>
    </row>
    <row r="149" spans="1:6" x14ac:dyDescent="0.3">
      <c r="A149" t="s">
        <v>28</v>
      </c>
      <c r="B149">
        <v>2006</v>
      </c>
      <c r="C149">
        <v>14.425000000000001</v>
      </c>
      <c r="D149">
        <f>VLOOKUP(otazka3_1[[#This Row],[compare_value]],otazka3_2[[compare_value]:[avg(value)]],2,FALSE)</f>
        <v>15.6</v>
      </c>
      <c r="E149" s="6">
        <f>otazka3_1[[#This Row],[avg(value)_prev_year]]/otazka3_1[[#This Row],[avg(value)]]-1</f>
        <v>8.1455805892547639E-2</v>
      </c>
      <c r="F149" t="str">
        <f>_xlfn.CONCAT(otazka3_1[[#This Row],[name]],otazka3_1[[#This Row],[year_data]])</f>
        <v>Mléko polotučné pasterované2006</v>
      </c>
    </row>
    <row r="150" spans="1:6" x14ac:dyDescent="0.3">
      <c r="A150" t="s">
        <v>28</v>
      </c>
      <c r="B150">
        <v>2007</v>
      </c>
      <c r="C150">
        <v>15.6</v>
      </c>
      <c r="D150">
        <f>VLOOKUP(otazka3_1[[#This Row],[compare_value]],otazka3_2[[compare_value]:[avg(value)]],2,FALSE)</f>
        <v>17.925000000000001</v>
      </c>
      <c r="E150" s="6">
        <f>otazka3_1[[#This Row],[avg(value)_prev_year]]/otazka3_1[[#This Row],[avg(value)]]-1</f>
        <v>0.14903846153846168</v>
      </c>
      <c r="F150" t="str">
        <f>_xlfn.CONCAT(otazka3_1[[#This Row],[name]],otazka3_1[[#This Row],[year_data]])</f>
        <v>Mléko polotučné pasterované2007</v>
      </c>
    </row>
    <row r="151" spans="1:6" x14ac:dyDescent="0.3">
      <c r="A151" t="s">
        <v>28</v>
      </c>
      <c r="B151">
        <v>2008</v>
      </c>
      <c r="C151">
        <v>17.925000000000001</v>
      </c>
      <c r="D151">
        <f>VLOOKUP(otazka3_1[[#This Row],[compare_value]],otazka3_2[[compare_value]:[avg(value)]],2,FALSE)</f>
        <v>15.65</v>
      </c>
      <c r="E151" s="6">
        <f>otazka3_1[[#This Row],[avg(value)_prev_year]]/otazka3_1[[#This Row],[avg(value)]]-1</f>
        <v>-0.12691771269177132</v>
      </c>
      <c r="F151" t="str">
        <f>_xlfn.CONCAT(otazka3_1[[#This Row],[name]],otazka3_1[[#This Row],[year_data]])</f>
        <v>Mléko polotučné pasterované2008</v>
      </c>
    </row>
    <row r="152" spans="1:6" x14ac:dyDescent="0.3">
      <c r="A152" t="s">
        <v>28</v>
      </c>
      <c r="B152">
        <v>2009</v>
      </c>
      <c r="C152">
        <v>15.65</v>
      </c>
      <c r="D152">
        <f>VLOOKUP(otazka3_1[[#This Row],[compare_value]],otazka3_2[[compare_value]:[avg(value)]],2,FALSE)</f>
        <v>16.100000000000001</v>
      </c>
      <c r="E152" s="6">
        <f>otazka3_1[[#This Row],[avg(value)_prev_year]]/otazka3_1[[#This Row],[avg(value)]]-1</f>
        <v>2.8753993610223683E-2</v>
      </c>
      <c r="F152" t="str">
        <f>_xlfn.CONCAT(otazka3_1[[#This Row],[name]],otazka3_1[[#This Row],[year_data]])</f>
        <v>Mléko polotučné pasterované2009</v>
      </c>
    </row>
    <row r="153" spans="1:6" x14ac:dyDescent="0.3">
      <c r="A153" t="s">
        <v>28</v>
      </c>
      <c r="B153">
        <v>2010</v>
      </c>
      <c r="C153">
        <v>16.100000000000001</v>
      </c>
      <c r="D153">
        <f>VLOOKUP(otazka3_1[[#This Row],[compare_value]],otazka3_2[[compare_value]:[avg(value)]],2,FALSE)</f>
        <v>17.649999999999999</v>
      </c>
      <c r="E153" s="6">
        <f>otazka3_1[[#This Row],[avg(value)_prev_year]]/otazka3_1[[#This Row],[avg(value)]]-1</f>
        <v>9.6273291925465632E-2</v>
      </c>
      <c r="F153" t="str">
        <f>_xlfn.CONCAT(otazka3_1[[#This Row],[name]],otazka3_1[[#This Row],[year_data]])</f>
        <v>Mléko polotučné pasterované2010</v>
      </c>
    </row>
    <row r="154" spans="1:6" x14ac:dyDescent="0.3">
      <c r="A154" t="s">
        <v>28</v>
      </c>
      <c r="B154">
        <v>2011</v>
      </c>
      <c r="C154">
        <v>17.649999999999999</v>
      </c>
      <c r="D154">
        <f>VLOOKUP(otazka3_1[[#This Row],[compare_value]],otazka3_2[[compare_value]:[avg(value)]],2,FALSE)</f>
        <v>18.8</v>
      </c>
      <c r="E154" s="6">
        <f>otazka3_1[[#This Row],[avg(value)_prev_year]]/otazka3_1[[#This Row],[avg(value)]]-1</f>
        <v>6.5155807365439244E-2</v>
      </c>
      <c r="F154" t="str">
        <f>_xlfn.CONCAT(otazka3_1[[#This Row],[name]],otazka3_1[[#This Row],[year_data]])</f>
        <v>Mléko polotučné pasterované2011</v>
      </c>
    </row>
    <row r="155" spans="1:6" x14ac:dyDescent="0.3">
      <c r="A155" t="s">
        <v>28</v>
      </c>
      <c r="B155">
        <v>2012</v>
      </c>
      <c r="C155">
        <v>18.8</v>
      </c>
      <c r="D155">
        <f>VLOOKUP(otazka3_1[[#This Row],[compare_value]],otazka3_2[[compare_value]:[avg(value)]],2,FALSE)</f>
        <v>19.350000000000001</v>
      </c>
      <c r="E155" s="6">
        <f>otazka3_1[[#This Row],[avg(value)_prev_year]]/otazka3_1[[#This Row],[avg(value)]]-1</f>
        <v>2.9255319148936199E-2</v>
      </c>
      <c r="F155" t="str">
        <f>_xlfn.CONCAT(otazka3_1[[#This Row],[name]],otazka3_1[[#This Row],[year_data]])</f>
        <v>Mléko polotučné pasterované2012</v>
      </c>
    </row>
    <row r="156" spans="1:6" x14ac:dyDescent="0.3">
      <c r="A156" t="s">
        <v>28</v>
      </c>
      <c r="B156">
        <v>2013</v>
      </c>
      <c r="C156">
        <v>19.350000000000001</v>
      </c>
      <c r="D156">
        <f>VLOOKUP(otazka3_1[[#This Row],[compare_value]],otazka3_2[[compare_value]:[avg(value)]],2,FALSE)</f>
        <v>20.7</v>
      </c>
      <c r="E156" s="6">
        <f>otazka3_1[[#This Row],[avg(value)_prev_year]]/otazka3_1[[#This Row],[avg(value)]]-1</f>
        <v>6.9767441860465018E-2</v>
      </c>
      <c r="F156" t="str">
        <f>_xlfn.CONCAT(otazka3_1[[#This Row],[name]],otazka3_1[[#This Row],[year_data]])</f>
        <v>Mléko polotučné pasterované2013</v>
      </c>
    </row>
    <row r="157" spans="1:6" x14ac:dyDescent="0.3">
      <c r="A157" t="s">
        <v>28</v>
      </c>
      <c r="B157">
        <v>2014</v>
      </c>
      <c r="C157">
        <v>20.7</v>
      </c>
      <c r="D157">
        <f>VLOOKUP(otazka3_1[[#This Row],[compare_value]],otazka3_2[[compare_value]:[avg(value)]],2,FALSE)</f>
        <v>19.55</v>
      </c>
      <c r="E157" s="6">
        <f>otazka3_1[[#This Row],[avg(value)_prev_year]]/otazka3_1[[#This Row],[avg(value)]]-1</f>
        <v>-5.5555555555555469E-2</v>
      </c>
      <c r="F157" t="str">
        <f>_xlfn.CONCAT(otazka3_1[[#This Row],[name]],otazka3_1[[#This Row],[year_data]])</f>
        <v>Mléko polotučné pasterované2014</v>
      </c>
    </row>
    <row r="158" spans="1:6" x14ac:dyDescent="0.3">
      <c r="A158" t="s">
        <v>28</v>
      </c>
      <c r="B158">
        <v>2015</v>
      </c>
      <c r="C158">
        <v>19.55</v>
      </c>
      <c r="D158">
        <f>VLOOKUP(otazka3_1[[#This Row],[compare_value]],otazka3_2[[compare_value]:[avg(value)]],2,FALSE)</f>
        <v>17.899999999999999</v>
      </c>
      <c r="E158" s="6">
        <f>otazka3_1[[#This Row],[avg(value)_prev_year]]/otazka3_1[[#This Row],[avg(value)]]-1</f>
        <v>-8.4398976982097307E-2</v>
      </c>
      <c r="F158" t="str">
        <f>_xlfn.CONCAT(otazka3_1[[#This Row],[name]],otazka3_1[[#This Row],[year_data]])</f>
        <v>Mléko polotučné pasterované2015</v>
      </c>
    </row>
    <row r="159" spans="1:6" x14ac:dyDescent="0.3">
      <c r="A159" t="s">
        <v>28</v>
      </c>
      <c r="B159">
        <v>2016</v>
      </c>
      <c r="C159">
        <v>17.899999999999999</v>
      </c>
      <c r="D159">
        <f>VLOOKUP(otazka3_1[[#This Row],[compare_value]],otazka3_2[[compare_value]:[avg(value)]],2,FALSE)</f>
        <v>19.5</v>
      </c>
      <c r="E159" s="6">
        <f>otazka3_1[[#This Row],[avg(value)_prev_year]]/otazka3_1[[#This Row],[avg(value)]]-1</f>
        <v>8.9385474860335323E-2</v>
      </c>
      <c r="F159" t="str">
        <f>_xlfn.CONCAT(otazka3_1[[#This Row],[name]],otazka3_1[[#This Row],[year_data]])</f>
        <v>Mléko polotučné pasterované2016</v>
      </c>
    </row>
    <row r="160" spans="1:6" x14ac:dyDescent="0.3">
      <c r="A160" t="s">
        <v>28</v>
      </c>
      <c r="B160">
        <v>2017</v>
      </c>
      <c r="C160">
        <v>19.5</v>
      </c>
      <c r="D160">
        <f>VLOOKUP(otazka3_1[[#This Row],[compare_value]],otazka3_2[[compare_value]:[avg(value)]],2,FALSE)</f>
        <v>19.850000000000001</v>
      </c>
      <c r="E160" s="6">
        <f>otazka3_1[[#This Row],[avg(value)_prev_year]]/otazka3_1[[#This Row],[avg(value)]]-1</f>
        <v>1.7948717948718107E-2</v>
      </c>
      <c r="F160" t="str">
        <f>_xlfn.CONCAT(otazka3_1[[#This Row],[name]],otazka3_1[[#This Row],[year_data]])</f>
        <v>Mléko polotučné pasterované2017</v>
      </c>
    </row>
    <row r="161" spans="1:6" x14ac:dyDescent="0.3">
      <c r="A161" t="s">
        <v>28</v>
      </c>
      <c r="B161">
        <v>2018</v>
      </c>
      <c r="C161">
        <v>19.850000000000001</v>
      </c>
      <c r="D161" t="e">
        <f>VLOOKUP(otazka3_1[[#This Row],[compare_value]],otazka3_2[[compare_value]:[avg(value)]],2,FALSE)</f>
        <v>#N/A</v>
      </c>
      <c r="E161" s="6" t="e">
        <f>otazka3_1[[#This Row],[avg(value)_prev_year]]/otazka3_1[[#This Row],[avg(value)]]-1</f>
        <v>#N/A</v>
      </c>
      <c r="F161" t="str">
        <f>_xlfn.CONCAT(otazka3_1[[#This Row],[name]],otazka3_1[[#This Row],[year_data]])</f>
        <v>Mléko polotučné pasterované2018</v>
      </c>
    </row>
    <row r="162" spans="1:6" x14ac:dyDescent="0.3">
      <c r="A162" t="s">
        <v>43</v>
      </c>
      <c r="B162">
        <v>2006</v>
      </c>
      <c r="C162">
        <v>14.35</v>
      </c>
      <c r="D162">
        <f>VLOOKUP(otazka3_1[[#This Row],[compare_value]],otazka3_2[[compare_value]:[avg(value)]],2,FALSE)</f>
        <v>14.175000000000001</v>
      </c>
      <c r="E162" s="6">
        <f>otazka3_1[[#This Row],[avg(value)_prev_year]]/otazka3_1[[#This Row],[avg(value)]]-1</f>
        <v>-1.2195121951219412E-2</v>
      </c>
      <c r="F162" t="str">
        <f>_xlfn.CONCAT(otazka3_1[[#This Row],[name]],otazka3_1[[#This Row],[year_data]])</f>
        <v>Mrkev2006</v>
      </c>
    </row>
    <row r="163" spans="1:6" x14ac:dyDescent="0.3">
      <c r="A163" t="s">
        <v>43</v>
      </c>
      <c r="B163">
        <v>2007</v>
      </c>
      <c r="C163">
        <v>14.175000000000001</v>
      </c>
      <c r="D163">
        <f>VLOOKUP(otazka3_1[[#This Row],[compare_value]],otazka3_2[[compare_value]:[avg(value)]],2,FALSE)</f>
        <v>16.45</v>
      </c>
      <c r="E163" s="6">
        <f>otazka3_1[[#This Row],[avg(value)_prev_year]]/otazka3_1[[#This Row],[avg(value)]]-1</f>
        <v>0.16049382716049365</v>
      </c>
      <c r="F163" t="str">
        <f>_xlfn.CONCAT(otazka3_1[[#This Row],[name]],otazka3_1[[#This Row],[year_data]])</f>
        <v>Mrkev2007</v>
      </c>
    </row>
    <row r="164" spans="1:6" x14ac:dyDescent="0.3">
      <c r="A164" t="s">
        <v>43</v>
      </c>
      <c r="B164">
        <v>2008</v>
      </c>
      <c r="C164">
        <v>16.45</v>
      </c>
      <c r="D164">
        <f>VLOOKUP(otazka3_1[[#This Row],[compare_value]],otazka3_2[[compare_value]:[avg(value)]],2,FALSE)</f>
        <v>16.600000000000001</v>
      </c>
      <c r="E164" s="6">
        <f>otazka3_1[[#This Row],[avg(value)_prev_year]]/otazka3_1[[#This Row],[avg(value)]]-1</f>
        <v>9.1185410334346795E-3</v>
      </c>
      <c r="F164" t="str">
        <f>_xlfn.CONCAT(otazka3_1[[#This Row],[name]],otazka3_1[[#This Row],[year_data]])</f>
        <v>Mrkev2008</v>
      </c>
    </row>
    <row r="165" spans="1:6" x14ac:dyDescent="0.3">
      <c r="A165" t="s">
        <v>43</v>
      </c>
      <c r="B165">
        <v>2009</v>
      </c>
      <c r="C165">
        <v>16.600000000000001</v>
      </c>
      <c r="D165">
        <f>VLOOKUP(otazka3_1[[#This Row],[compare_value]],otazka3_2[[compare_value]:[avg(value)]],2,FALSE)</f>
        <v>15.675000000000001</v>
      </c>
      <c r="E165" s="6">
        <f>otazka3_1[[#This Row],[avg(value)_prev_year]]/otazka3_1[[#This Row],[avg(value)]]-1</f>
        <v>-5.5722891566265087E-2</v>
      </c>
      <c r="F165" t="str">
        <f>_xlfn.CONCAT(otazka3_1[[#This Row],[name]],otazka3_1[[#This Row],[year_data]])</f>
        <v>Mrkev2009</v>
      </c>
    </row>
    <row r="166" spans="1:6" x14ac:dyDescent="0.3">
      <c r="A166" t="s">
        <v>43</v>
      </c>
      <c r="B166">
        <v>2010</v>
      </c>
      <c r="C166">
        <v>15.675000000000001</v>
      </c>
      <c r="D166">
        <f>VLOOKUP(otazka3_1[[#This Row],[compare_value]],otazka3_2[[compare_value]:[avg(value)]],2,FALSE)</f>
        <v>16.45</v>
      </c>
      <c r="E166" s="6">
        <f>otazka3_1[[#This Row],[avg(value)_prev_year]]/otazka3_1[[#This Row],[avg(value)]]-1</f>
        <v>4.9441786283891398E-2</v>
      </c>
      <c r="F166" t="str">
        <f>_xlfn.CONCAT(otazka3_1[[#This Row],[name]],otazka3_1[[#This Row],[year_data]])</f>
        <v>Mrkev2010</v>
      </c>
    </row>
    <row r="167" spans="1:6" x14ac:dyDescent="0.3">
      <c r="A167" t="s">
        <v>43</v>
      </c>
      <c r="B167">
        <v>2011</v>
      </c>
      <c r="C167">
        <v>16.45</v>
      </c>
      <c r="D167">
        <f>VLOOKUP(otazka3_1[[#This Row],[compare_value]],otazka3_2[[compare_value]:[avg(value)]],2,FALSE)</f>
        <v>17.425000000000001</v>
      </c>
      <c r="E167" s="6">
        <f>otazka3_1[[#This Row],[avg(value)_prev_year]]/otazka3_1[[#This Row],[avg(value)]]-1</f>
        <v>5.9270516717325306E-2</v>
      </c>
      <c r="F167" t="str">
        <f>_xlfn.CONCAT(otazka3_1[[#This Row],[name]],otazka3_1[[#This Row],[year_data]])</f>
        <v>Mrkev2011</v>
      </c>
    </row>
    <row r="168" spans="1:6" x14ac:dyDescent="0.3">
      <c r="A168" t="s">
        <v>43</v>
      </c>
      <c r="B168">
        <v>2012</v>
      </c>
      <c r="C168">
        <v>17.425000000000001</v>
      </c>
      <c r="D168">
        <f>VLOOKUP(otazka3_1[[#This Row],[compare_value]],otazka3_2[[compare_value]:[avg(value)]],2,FALSE)</f>
        <v>18.600000000000001</v>
      </c>
      <c r="E168" s="6">
        <f>otazka3_1[[#This Row],[avg(value)_prev_year]]/otazka3_1[[#This Row],[avg(value)]]-1</f>
        <v>6.7431850789096082E-2</v>
      </c>
      <c r="F168" t="str">
        <f>_xlfn.CONCAT(otazka3_1[[#This Row],[name]],otazka3_1[[#This Row],[year_data]])</f>
        <v>Mrkev2012</v>
      </c>
    </row>
    <row r="169" spans="1:6" x14ac:dyDescent="0.3">
      <c r="A169" t="s">
        <v>43</v>
      </c>
      <c r="B169">
        <v>2013</v>
      </c>
      <c r="C169">
        <v>18.600000000000001</v>
      </c>
      <c r="D169">
        <f>VLOOKUP(otazka3_1[[#This Row],[compare_value]],otazka3_2[[compare_value]:[avg(value)]],2,FALSE)</f>
        <v>16.2</v>
      </c>
      <c r="E169" s="6">
        <f>otazka3_1[[#This Row],[avg(value)_prev_year]]/otazka3_1[[#This Row],[avg(value)]]-1</f>
        <v>-0.12903225806451624</v>
      </c>
      <c r="F169" t="str">
        <f>_xlfn.CONCAT(otazka3_1[[#This Row],[name]],otazka3_1[[#This Row],[year_data]])</f>
        <v>Mrkev2013</v>
      </c>
    </row>
    <row r="170" spans="1:6" x14ac:dyDescent="0.3">
      <c r="A170" t="s">
        <v>43</v>
      </c>
      <c r="B170">
        <v>2014</v>
      </c>
      <c r="C170">
        <v>16.2</v>
      </c>
      <c r="D170">
        <f>VLOOKUP(otazka3_1[[#This Row],[compare_value]],otazka3_2[[compare_value]:[avg(value)]],2,FALSE)</f>
        <v>20.85</v>
      </c>
      <c r="E170" s="6">
        <f>otazka3_1[[#This Row],[avg(value)_prev_year]]/otazka3_1[[#This Row],[avg(value)]]-1</f>
        <v>0.2870370370370372</v>
      </c>
      <c r="F170" t="str">
        <f>_xlfn.CONCAT(otazka3_1[[#This Row],[name]],otazka3_1[[#This Row],[year_data]])</f>
        <v>Mrkev2014</v>
      </c>
    </row>
    <row r="171" spans="1:6" x14ac:dyDescent="0.3">
      <c r="A171" t="s">
        <v>43</v>
      </c>
      <c r="B171">
        <v>2015</v>
      </c>
      <c r="C171">
        <v>20.85</v>
      </c>
      <c r="D171">
        <f>VLOOKUP(otazka3_1[[#This Row],[compare_value]],otazka3_2[[compare_value]:[avg(value)]],2,FALSE)</f>
        <v>18.574999999999999</v>
      </c>
      <c r="E171" s="6">
        <f>otazka3_1[[#This Row],[avg(value)_prev_year]]/otazka3_1[[#This Row],[avg(value)]]-1</f>
        <v>-0.10911270983213439</v>
      </c>
      <c r="F171" t="str">
        <f>_xlfn.CONCAT(otazka3_1[[#This Row],[name]],otazka3_1[[#This Row],[year_data]])</f>
        <v>Mrkev2015</v>
      </c>
    </row>
    <row r="172" spans="1:6" x14ac:dyDescent="0.3">
      <c r="A172" t="s">
        <v>43</v>
      </c>
      <c r="B172">
        <v>2016</v>
      </c>
      <c r="C172">
        <v>18.574999999999999</v>
      </c>
      <c r="D172">
        <f>VLOOKUP(otazka3_1[[#This Row],[compare_value]],otazka3_2[[compare_value]:[avg(value)]],2,FALSE)</f>
        <v>15.05</v>
      </c>
      <c r="E172" s="6">
        <f>otazka3_1[[#This Row],[avg(value)_prev_year]]/otazka3_1[[#This Row],[avg(value)]]-1</f>
        <v>-0.18977119784656793</v>
      </c>
      <c r="F172" t="str">
        <f>_xlfn.CONCAT(otazka3_1[[#This Row],[name]],otazka3_1[[#This Row],[year_data]])</f>
        <v>Mrkev2016</v>
      </c>
    </row>
    <row r="173" spans="1:6" x14ac:dyDescent="0.3">
      <c r="A173" t="s">
        <v>43</v>
      </c>
      <c r="B173">
        <v>2017</v>
      </c>
      <c r="C173">
        <v>15.05</v>
      </c>
      <c r="D173">
        <f>VLOOKUP(otazka3_1[[#This Row],[compare_value]],otazka3_2[[compare_value]:[avg(value)]],2,FALSE)</f>
        <v>22.475000000000001</v>
      </c>
      <c r="E173" s="6">
        <f>otazka3_1[[#This Row],[avg(value)_prev_year]]/otazka3_1[[#This Row],[avg(value)]]-1</f>
        <v>0.49335548172757471</v>
      </c>
      <c r="F173" t="str">
        <f>_xlfn.CONCAT(otazka3_1[[#This Row],[name]],otazka3_1[[#This Row],[year_data]])</f>
        <v>Mrkev2017</v>
      </c>
    </row>
    <row r="174" spans="1:6" x14ac:dyDescent="0.3">
      <c r="A174" t="s">
        <v>43</v>
      </c>
      <c r="B174">
        <v>2018</v>
      </c>
      <c r="C174">
        <v>22.475000000000001</v>
      </c>
      <c r="D174" t="e">
        <f>VLOOKUP(otazka3_1[[#This Row],[compare_value]],otazka3_2[[compare_value]:[avg(value)]],2,FALSE)</f>
        <v>#N/A</v>
      </c>
      <c r="E174" s="6" t="e">
        <f>otazka3_1[[#This Row],[avg(value)_prev_year]]/otazka3_1[[#This Row],[avg(value)]]-1</f>
        <v>#N/A</v>
      </c>
      <c r="F174" t="str">
        <f>_xlfn.CONCAT(otazka3_1[[#This Row],[name]],otazka3_1[[#This Row],[year_data]])</f>
        <v>Mrkev2018</v>
      </c>
    </row>
    <row r="175" spans="1:6" x14ac:dyDescent="0.3">
      <c r="A175" t="s">
        <v>44</v>
      </c>
      <c r="B175">
        <v>2006</v>
      </c>
      <c r="C175">
        <v>35.225000000000001</v>
      </c>
      <c r="D175">
        <f>VLOOKUP(otazka3_1[[#This Row],[compare_value]],otazka3_2[[compare_value]:[avg(value)]],2,FALSE)</f>
        <v>68.349999999999994</v>
      </c>
      <c r="E175" s="6">
        <f>otazka3_1[[#This Row],[avg(value)_prev_year]]/otazka3_1[[#This Row],[avg(value)]]-1</f>
        <v>0.94038325053229221</v>
      </c>
      <c r="F175" t="str">
        <f>_xlfn.CONCAT(otazka3_1[[#This Row],[name]],otazka3_1[[#This Row],[year_data]])</f>
        <v>Papriky2006</v>
      </c>
    </row>
    <row r="176" spans="1:6" x14ac:dyDescent="0.3">
      <c r="A176" t="s">
        <v>44</v>
      </c>
      <c r="B176">
        <v>2007</v>
      </c>
      <c r="C176">
        <v>68.349999999999994</v>
      </c>
      <c r="D176">
        <f>VLOOKUP(otazka3_1[[#This Row],[compare_value]],otazka3_2[[compare_value]:[avg(value)]],2,FALSE)</f>
        <v>60.85</v>
      </c>
      <c r="E176" s="6">
        <f>otazka3_1[[#This Row],[avg(value)_prev_year]]/otazka3_1[[#This Row],[avg(value)]]-1</f>
        <v>-0.10972933430870513</v>
      </c>
      <c r="F176" t="str">
        <f>_xlfn.CONCAT(otazka3_1[[#This Row],[name]],otazka3_1[[#This Row],[year_data]])</f>
        <v>Papriky2007</v>
      </c>
    </row>
    <row r="177" spans="1:6" x14ac:dyDescent="0.3">
      <c r="A177" t="s">
        <v>44</v>
      </c>
      <c r="B177">
        <v>2008</v>
      </c>
      <c r="C177">
        <v>60.85</v>
      </c>
      <c r="D177">
        <f>VLOOKUP(otazka3_1[[#This Row],[compare_value]],otazka3_2[[compare_value]:[avg(value)]],2,FALSE)</f>
        <v>51.7</v>
      </c>
      <c r="E177" s="6">
        <f>otazka3_1[[#This Row],[avg(value)_prev_year]]/otazka3_1[[#This Row],[avg(value)]]-1</f>
        <v>-0.15036976170912075</v>
      </c>
      <c r="F177" t="str">
        <f>_xlfn.CONCAT(otazka3_1[[#This Row],[name]],otazka3_1[[#This Row],[year_data]])</f>
        <v>Papriky2008</v>
      </c>
    </row>
    <row r="178" spans="1:6" x14ac:dyDescent="0.3">
      <c r="A178" t="s">
        <v>44</v>
      </c>
      <c r="B178">
        <v>2009</v>
      </c>
      <c r="C178">
        <v>51.7</v>
      </c>
      <c r="D178">
        <f>VLOOKUP(otazka3_1[[#This Row],[compare_value]],otazka3_2[[compare_value]:[avg(value)]],2,FALSE)</f>
        <v>60.575000000000003</v>
      </c>
      <c r="E178" s="6">
        <f>otazka3_1[[#This Row],[avg(value)_prev_year]]/otazka3_1[[#This Row],[avg(value)]]-1</f>
        <v>0.17166344294003877</v>
      </c>
      <c r="F178" t="str">
        <f>_xlfn.CONCAT(otazka3_1[[#This Row],[name]],otazka3_1[[#This Row],[year_data]])</f>
        <v>Papriky2009</v>
      </c>
    </row>
    <row r="179" spans="1:6" x14ac:dyDescent="0.3">
      <c r="A179" t="s">
        <v>44</v>
      </c>
      <c r="B179">
        <v>2010</v>
      </c>
      <c r="C179">
        <v>60.575000000000003</v>
      </c>
      <c r="D179">
        <f>VLOOKUP(otazka3_1[[#This Row],[compare_value]],otazka3_2[[compare_value]:[avg(value)]],2,FALSE)</f>
        <v>53.274999999999999</v>
      </c>
      <c r="E179" s="6">
        <f>otazka3_1[[#This Row],[avg(value)_prev_year]]/otazka3_1[[#This Row],[avg(value)]]-1</f>
        <v>-0.12051176227816762</v>
      </c>
      <c r="F179" t="str">
        <f>_xlfn.CONCAT(otazka3_1[[#This Row],[name]],otazka3_1[[#This Row],[year_data]])</f>
        <v>Papriky2010</v>
      </c>
    </row>
    <row r="180" spans="1:6" x14ac:dyDescent="0.3">
      <c r="A180" t="s">
        <v>44</v>
      </c>
      <c r="B180">
        <v>2011</v>
      </c>
      <c r="C180">
        <v>53.274999999999999</v>
      </c>
      <c r="D180">
        <f>VLOOKUP(otazka3_1[[#This Row],[compare_value]],otazka3_2[[compare_value]:[avg(value)]],2,FALSE)</f>
        <v>58.825000000000003</v>
      </c>
      <c r="E180" s="6">
        <f>otazka3_1[[#This Row],[avg(value)_prev_year]]/otazka3_1[[#This Row],[avg(value)]]-1</f>
        <v>0.10417644298451445</v>
      </c>
      <c r="F180" t="str">
        <f>_xlfn.CONCAT(otazka3_1[[#This Row],[name]],otazka3_1[[#This Row],[year_data]])</f>
        <v>Papriky2011</v>
      </c>
    </row>
    <row r="181" spans="1:6" x14ac:dyDescent="0.3">
      <c r="A181" t="s">
        <v>44</v>
      </c>
      <c r="B181">
        <v>2012</v>
      </c>
      <c r="C181">
        <v>58.825000000000003</v>
      </c>
      <c r="D181">
        <f>VLOOKUP(otazka3_1[[#This Row],[compare_value]],otazka3_2[[compare_value]:[avg(value)]],2,FALSE)</f>
        <v>61.85</v>
      </c>
      <c r="E181" s="6">
        <f>otazka3_1[[#This Row],[avg(value)_prev_year]]/otazka3_1[[#This Row],[avg(value)]]-1</f>
        <v>5.1423714407139887E-2</v>
      </c>
      <c r="F181" t="str">
        <f>_xlfn.CONCAT(otazka3_1[[#This Row],[name]],otazka3_1[[#This Row],[year_data]])</f>
        <v>Papriky2012</v>
      </c>
    </row>
    <row r="182" spans="1:6" x14ac:dyDescent="0.3">
      <c r="A182" t="s">
        <v>44</v>
      </c>
      <c r="B182">
        <v>2013</v>
      </c>
      <c r="C182">
        <v>61.85</v>
      </c>
      <c r="D182">
        <f>VLOOKUP(otazka3_1[[#This Row],[compare_value]],otazka3_2[[compare_value]:[avg(value)]],2,FALSE)</f>
        <v>60.55</v>
      </c>
      <c r="E182" s="6">
        <f>otazka3_1[[#This Row],[avg(value)_prev_year]]/otazka3_1[[#This Row],[avg(value)]]-1</f>
        <v>-2.1018593371059047E-2</v>
      </c>
      <c r="F182" t="str">
        <f>_xlfn.CONCAT(otazka3_1[[#This Row],[name]],otazka3_1[[#This Row],[year_data]])</f>
        <v>Papriky2013</v>
      </c>
    </row>
    <row r="183" spans="1:6" x14ac:dyDescent="0.3">
      <c r="A183" t="s">
        <v>44</v>
      </c>
      <c r="B183">
        <v>2014</v>
      </c>
      <c r="C183">
        <v>60.55</v>
      </c>
      <c r="D183">
        <f>VLOOKUP(otazka3_1[[#This Row],[compare_value]],otazka3_2[[compare_value]:[avg(value)]],2,FALSE)</f>
        <v>63.5</v>
      </c>
      <c r="E183" s="6">
        <f>otazka3_1[[#This Row],[avg(value)_prev_year]]/otazka3_1[[#This Row],[avg(value)]]-1</f>
        <v>4.8720066061106682E-2</v>
      </c>
      <c r="F183" t="str">
        <f>_xlfn.CONCAT(otazka3_1[[#This Row],[name]],otazka3_1[[#This Row],[year_data]])</f>
        <v>Papriky2014</v>
      </c>
    </row>
    <row r="184" spans="1:6" x14ac:dyDescent="0.3">
      <c r="A184" t="s">
        <v>44</v>
      </c>
      <c r="B184">
        <v>2015</v>
      </c>
      <c r="C184">
        <v>63.5</v>
      </c>
      <c r="D184">
        <f>VLOOKUP(otazka3_1[[#This Row],[compare_value]],otazka3_2[[compare_value]:[avg(value)]],2,FALSE)</f>
        <v>64.55</v>
      </c>
      <c r="E184" s="6">
        <f>otazka3_1[[#This Row],[avg(value)_prev_year]]/otazka3_1[[#This Row],[avg(value)]]-1</f>
        <v>1.6535433070866024E-2</v>
      </c>
      <c r="F184" t="str">
        <f>_xlfn.CONCAT(otazka3_1[[#This Row],[name]],otazka3_1[[#This Row],[year_data]])</f>
        <v>Papriky2015</v>
      </c>
    </row>
    <row r="185" spans="1:6" x14ac:dyDescent="0.3">
      <c r="A185" t="s">
        <v>44</v>
      </c>
      <c r="B185">
        <v>2016</v>
      </c>
      <c r="C185">
        <v>64.55</v>
      </c>
      <c r="D185">
        <f>VLOOKUP(otazka3_1[[#This Row],[compare_value]],otazka3_2[[compare_value]:[avg(value)]],2,FALSE)</f>
        <v>62.4</v>
      </c>
      <c r="E185" s="6">
        <f>otazka3_1[[#This Row],[avg(value)_prev_year]]/otazka3_1[[#This Row],[avg(value)]]-1</f>
        <v>-3.3307513555383417E-2</v>
      </c>
      <c r="F185" t="str">
        <f>_xlfn.CONCAT(otazka3_1[[#This Row],[name]],otazka3_1[[#This Row],[year_data]])</f>
        <v>Papriky2016</v>
      </c>
    </row>
    <row r="186" spans="1:6" x14ac:dyDescent="0.3">
      <c r="A186" t="s">
        <v>44</v>
      </c>
      <c r="B186">
        <v>2017</v>
      </c>
      <c r="C186">
        <v>62.4</v>
      </c>
      <c r="D186">
        <f>VLOOKUP(otazka3_1[[#This Row],[compare_value]],otazka3_2[[compare_value]:[avg(value)]],2,FALSE)</f>
        <v>60.475000000000001</v>
      </c>
      <c r="E186" s="6">
        <f>otazka3_1[[#This Row],[avg(value)_prev_year]]/otazka3_1[[#This Row],[avg(value)]]-1</f>
        <v>-3.084935897435892E-2</v>
      </c>
      <c r="F186" t="str">
        <f>_xlfn.CONCAT(otazka3_1[[#This Row],[name]],otazka3_1[[#This Row],[year_data]])</f>
        <v>Papriky2017</v>
      </c>
    </row>
    <row r="187" spans="1:6" x14ac:dyDescent="0.3">
      <c r="A187" t="s">
        <v>44</v>
      </c>
      <c r="B187">
        <v>2018</v>
      </c>
      <c r="C187">
        <v>60.475000000000001</v>
      </c>
      <c r="D187" t="e">
        <f>VLOOKUP(otazka3_1[[#This Row],[compare_value]],otazka3_2[[compare_value]:[avg(value)]],2,FALSE)</f>
        <v>#N/A</v>
      </c>
      <c r="E187" s="6" t="e">
        <f>otazka3_1[[#This Row],[avg(value)_prev_year]]/otazka3_1[[#This Row],[avg(value)]]-1</f>
        <v>#N/A</v>
      </c>
      <c r="F187" t="str">
        <f>_xlfn.CONCAT(otazka3_1[[#This Row],[name]],otazka3_1[[#This Row],[year_data]])</f>
        <v>Papriky2018</v>
      </c>
    </row>
    <row r="188" spans="1:6" x14ac:dyDescent="0.3">
      <c r="A188" t="s">
        <v>45</v>
      </c>
      <c r="B188">
        <v>2006</v>
      </c>
      <c r="C188">
        <v>38.774999999999999</v>
      </c>
      <c r="D188">
        <f>VLOOKUP(otazka3_1[[#This Row],[compare_value]],otazka3_2[[compare_value]:[avg(value)]],2,FALSE)</f>
        <v>44.05</v>
      </c>
      <c r="E188" s="6">
        <f>otazka3_1[[#This Row],[avg(value)_prev_year]]/otazka3_1[[#This Row],[avg(value)]]-1</f>
        <v>0.13604126370083813</v>
      </c>
      <c r="F188" t="str">
        <f>_xlfn.CONCAT(otazka3_1[[#This Row],[name]],otazka3_1[[#This Row],[year_data]])</f>
        <v>Pečivo pšeničné bílé2006</v>
      </c>
    </row>
    <row r="189" spans="1:6" x14ac:dyDescent="0.3">
      <c r="A189" t="s">
        <v>45</v>
      </c>
      <c r="B189">
        <v>2007</v>
      </c>
      <c r="C189">
        <v>44.05</v>
      </c>
      <c r="D189">
        <f>VLOOKUP(otazka3_1[[#This Row],[compare_value]],otazka3_2[[compare_value]:[avg(value)]],2,FALSE)</f>
        <v>54.174999999999997</v>
      </c>
      <c r="E189" s="6">
        <f>otazka3_1[[#This Row],[avg(value)_prev_year]]/otazka3_1[[#This Row],[avg(value)]]-1</f>
        <v>0.22985244040862662</v>
      </c>
      <c r="F189" t="str">
        <f>_xlfn.CONCAT(otazka3_1[[#This Row],[name]],otazka3_1[[#This Row],[year_data]])</f>
        <v>Pečivo pšeničné bílé2007</v>
      </c>
    </row>
    <row r="190" spans="1:6" x14ac:dyDescent="0.3">
      <c r="A190" t="s">
        <v>45</v>
      </c>
      <c r="B190">
        <v>2008</v>
      </c>
      <c r="C190">
        <v>54.174999999999997</v>
      </c>
      <c r="D190">
        <f>VLOOKUP(otazka3_1[[#This Row],[compare_value]],otazka3_2[[compare_value]:[avg(value)]],2,FALSE)</f>
        <v>38.825000000000003</v>
      </c>
      <c r="E190" s="6">
        <f>otazka3_1[[#This Row],[avg(value)_prev_year]]/otazka3_1[[#This Row],[avg(value)]]-1</f>
        <v>-0.28334102445777565</v>
      </c>
      <c r="F190" t="str">
        <f>_xlfn.CONCAT(otazka3_1[[#This Row],[name]],otazka3_1[[#This Row],[year_data]])</f>
        <v>Pečivo pšeničné bílé2008</v>
      </c>
    </row>
    <row r="191" spans="1:6" x14ac:dyDescent="0.3">
      <c r="A191" t="s">
        <v>45</v>
      </c>
      <c r="B191">
        <v>2009</v>
      </c>
      <c r="C191">
        <v>38.825000000000003</v>
      </c>
      <c r="D191">
        <f>VLOOKUP(otazka3_1[[#This Row],[compare_value]],otazka3_2[[compare_value]:[avg(value)]],2,FALSE)</f>
        <v>33.549999999999997</v>
      </c>
      <c r="E191" s="6">
        <f>otazka3_1[[#This Row],[avg(value)_prev_year]]/otazka3_1[[#This Row],[avg(value)]]-1</f>
        <v>-0.13586606567933046</v>
      </c>
      <c r="F191" t="str">
        <f>_xlfn.CONCAT(otazka3_1[[#This Row],[name]],otazka3_1[[#This Row],[year_data]])</f>
        <v>Pečivo pšeničné bílé2009</v>
      </c>
    </row>
    <row r="192" spans="1:6" x14ac:dyDescent="0.3">
      <c r="A192" t="s">
        <v>45</v>
      </c>
      <c r="B192">
        <v>2010</v>
      </c>
      <c r="C192">
        <v>33.549999999999997</v>
      </c>
      <c r="D192">
        <f>VLOOKUP(otazka3_1[[#This Row],[compare_value]],otazka3_2[[compare_value]:[avg(value)]],2,FALSE)</f>
        <v>43.225000000000001</v>
      </c>
      <c r="E192" s="6">
        <f>otazka3_1[[#This Row],[avg(value)_prev_year]]/otazka3_1[[#This Row],[avg(value)]]-1</f>
        <v>0.28837555886736221</v>
      </c>
      <c r="F192" t="str">
        <f>_xlfn.CONCAT(otazka3_1[[#This Row],[name]],otazka3_1[[#This Row],[year_data]])</f>
        <v>Pečivo pšeničné bílé2010</v>
      </c>
    </row>
    <row r="193" spans="1:6" x14ac:dyDescent="0.3">
      <c r="A193" t="s">
        <v>45</v>
      </c>
      <c r="B193">
        <v>2011</v>
      </c>
      <c r="C193">
        <v>43.225000000000001</v>
      </c>
      <c r="D193">
        <f>VLOOKUP(otazka3_1[[#This Row],[compare_value]],otazka3_2[[compare_value]:[avg(value)]],2,FALSE)</f>
        <v>43.674999999999997</v>
      </c>
      <c r="E193" s="6">
        <f>otazka3_1[[#This Row],[avg(value)_prev_year]]/otazka3_1[[#This Row],[avg(value)]]-1</f>
        <v>1.0410641989589298E-2</v>
      </c>
      <c r="F193" t="str">
        <f>_xlfn.CONCAT(otazka3_1[[#This Row],[name]],otazka3_1[[#This Row],[year_data]])</f>
        <v>Pečivo pšeničné bílé2011</v>
      </c>
    </row>
    <row r="194" spans="1:6" x14ac:dyDescent="0.3">
      <c r="A194" t="s">
        <v>45</v>
      </c>
      <c r="B194">
        <v>2012</v>
      </c>
      <c r="C194">
        <v>43.674999999999997</v>
      </c>
      <c r="D194">
        <f>VLOOKUP(otazka3_1[[#This Row],[compare_value]],otazka3_2[[compare_value]:[avg(value)]],2,FALSE)</f>
        <v>41.975000000000001</v>
      </c>
      <c r="E194" s="6">
        <f>otazka3_1[[#This Row],[avg(value)_prev_year]]/otazka3_1[[#This Row],[avg(value)]]-1</f>
        <v>-3.8923869490555152E-2</v>
      </c>
      <c r="F194" t="str">
        <f>_xlfn.CONCAT(otazka3_1[[#This Row],[name]],otazka3_1[[#This Row],[year_data]])</f>
        <v>Pečivo pšeničné bílé2012</v>
      </c>
    </row>
    <row r="195" spans="1:6" x14ac:dyDescent="0.3">
      <c r="A195" t="s">
        <v>45</v>
      </c>
      <c r="B195">
        <v>2013</v>
      </c>
      <c r="C195">
        <v>41.975000000000001</v>
      </c>
      <c r="D195">
        <f>VLOOKUP(otazka3_1[[#This Row],[compare_value]],otazka3_2[[compare_value]:[avg(value)]],2,FALSE)</f>
        <v>40.549999999999997</v>
      </c>
      <c r="E195" s="6">
        <f>otazka3_1[[#This Row],[avg(value)_prev_year]]/otazka3_1[[#This Row],[avg(value)]]-1</f>
        <v>-3.3948779035140042E-2</v>
      </c>
      <c r="F195" t="str">
        <f>_xlfn.CONCAT(otazka3_1[[#This Row],[name]],otazka3_1[[#This Row],[year_data]])</f>
        <v>Pečivo pšeničné bílé2013</v>
      </c>
    </row>
    <row r="196" spans="1:6" x14ac:dyDescent="0.3">
      <c r="A196" t="s">
        <v>45</v>
      </c>
      <c r="B196">
        <v>2014</v>
      </c>
      <c r="C196">
        <v>40.549999999999997</v>
      </c>
      <c r="D196">
        <f>VLOOKUP(otazka3_1[[#This Row],[compare_value]],otazka3_2[[compare_value]:[avg(value)]],2,FALSE)</f>
        <v>39.475000000000001</v>
      </c>
      <c r="E196" s="6">
        <f>otazka3_1[[#This Row],[avg(value)_prev_year]]/otazka3_1[[#This Row],[avg(value)]]-1</f>
        <v>-2.6510480887792731E-2</v>
      </c>
      <c r="F196" t="str">
        <f>_xlfn.CONCAT(otazka3_1[[#This Row],[name]],otazka3_1[[#This Row],[year_data]])</f>
        <v>Pečivo pšeničné bílé2014</v>
      </c>
    </row>
    <row r="197" spans="1:6" x14ac:dyDescent="0.3">
      <c r="A197" t="s">
        <v>45</v>
      </c>
      <c r="B197">
        <v>2015</v>
      </c>
      <c r="C197">
        <v>39.475000000000001</v>
      </c>
      <c r="D197">
        <f>VLOOKUP(otazka3_1[[#This Row],[compare_value]],otazka3_2[[compare_value]:[avg(value)]],2,FALSE)</f>
        <v>40.85</v>
      </c>
      <c r="E197" s="6">
        <f>otazka3_1[[#This Row],[avg(value)_prev_year]]/otazka3_1[[#This Row],[avg(value)]]-1</f>
        <v>3.483217226092461E-2</v>
      </c>
      <c r="F197" t="str">
        <f>_xlfn.CONCAT(otazka3_1[[#This Row],[name]],otazka3_1[[#This Row],[year_data]])</f>
        <v>Pečivo pšeničné bílé2015</v>
      </c>
    </row>
    <row r="198" spans="1:6" x14ac:dyDescent="0.3">
      <c r="A198" t="s">
        <v>45</v>
      </c>
      <c r="B198">
        <v>2016</v>
      </c>
      <c r="C198">
        <v>40.85</v>
      </c>
      <c r="D198">
        <f>VLOOKUP(otazka3_1[[#This Row],[compare_value]],otazka3_2[[compare_value]:[avg(value)]],2,FALSE)</f>
        <v>45.225000000000001</v>
      </c>
      <c r="E198" s="6">
        <f>otazka3_1[[#This Row],[avg(value)_prev_year]]/otazka3_1[[#This Row],[avg(value)]]-1</f>
        <v>0.10709914320685443</v>
      </c>
      <c r="F198" t="str">
        <f>_xlfn.CONCAT(otazka3_1[[#This Row],[name]],otazka3_1[[#This Row],[year_data]])</f>
        <v>Pečivo pšeničné bílé2016</v>
      </c>
    </row>
    <row r="199" spans="1:6" x14ac:dyDescent="0.3">
      <c r="A199" t="s">
        <v>45</v>
      </c>
      <c r="B199">
        <v>2017</v>
      </c>
      <c r="C199">
        <v>45.225000000000001</v>
      </c>
      <c r="D199">
        <f>VLOOKUP(otazka3_1[[#This Row],[compare_value]],otazka3_2[[compare_value]:[avg(value)]],2,FALSE)</f>
        <v>43.85</v>
      </c>
      <c r="E199" s="6">
        <f>otazka3_1[[#This Row],[avg(value)_prev_year]]/otazka3_1[[#This Row],[avg(value)]]-1</f>
        <v>-3.0403537866224406E-2</v>
      </c>
      <c r="F199" t="str">
        <f>_xlfn.CONCAT(otazka3_1[[#This Row],[name]],otazka3_1[[#This Row],[year_data]])</f>
        <v>Pečivo pšeničné bílé2017</v>
      </c>
    </row>
    <row r="200" spans="1:6" x14ac:dyDescent="0.3">
      <c r="A200" t="s">
        <v>45</v>
      </c>
      <c r="B200">
        <v>2018</v>
      </c>
      <c r="C200">
        <v>43.85</v>
      </c>
      <c r="D200" t="e">
        <f>VLOOKUP(otazka3_1[[#This Row],[compare_value]],otazka3_2[[compare_value]:[avg(value)]],2,FALSE)</f>
        <v>#N/A</v>
      </c>
      <c r="E200" s="6" t="e">
        <f>otazka3_1[[#This Row],[avg(value)_prev_year]]/otazka3_1[[#This Row],[avg(value)]]-1</f>
        <v>#N/A</v>
      </c>
      <c r="F200" t="str">
        <f>_xlfn.CONCAT(otazka3_1[[#This Row],[name]],otazka3_1[[#This Row],[year_data]])</f>
        <v>Pečivo pšeničné bílé2018</v>
      </c>
    </row>
    <row r="201" spans="1:6" x14ac:dyDescent="0.3">
      <c r="A201" t="s">
        <v>46</v>
      </c>
      <c r="B201">
        <v>2006</v>
      </c>
      <c r="C201">
        <v>4.25</v>
      </c>
      <c r="D201">
        <f>VLOOKUP(otazka3_1[[#This Row],[compare_value]],otazka3_2[[compare_value]:[avg(value)]],2,FALSE)</f>
        <v>4.25</v>
      </c>
      <c r="E201" s="6">
        <f>otazka3_1[[#This Row],[avg(value)_prev_year]]/otazka3_1[[#This Row],[avg(value)]]-1</f>
        <v>0</v>
      </c>
      <c r="F201" t="str">
        <f>_xlfn.CONCAT(otazka3_1[[#This Row],[name]],otazka3_1[[#This Row],[year_data]])</f>
        <v>Pivo výčepní, světlé, lahvové2006</v>
      </c>
    </row>
    <row r="202" spans="1:6" x14ac:dyDescent="0.3">
      <c r="A202" t="s">
        <v>46</v>
      </c>
      <c r="B202">
        <v>2007</v>
      </c>
      <c r="C202">
        <v>4.25</v>
      </c>
      <c r="D202">
        <f>VLOOKUP(otazka3_1[[#This Row],[compare_value]],otazka3_2[[compare_value]:[avg(value)]],2,FALSE)</f>
        <v>4.5</v>
      </c>
      <c r="E202" s="6">
        <f>otazka3_1[[#This Row],[avg(value)_prev_year]]/otazka3_1[[#This Row],[avg(value)]]-1</f>
        <v>5.8823529411764719E-2</v>
      </c>
      <c r="F202" t="str">
        <f>_xlfn.CONCAT(otazka3_1[[#This Row],[name]],otazka3_1[[#This Row],[year_data]])</f>
        <v>Pivo výčepní, světlé, lahvové2007</v>
      </c>
    </row>
    <row r="203" spans="1:6" x14ac:dyDescent="0.3">
      <c r="A203" t="s">
        <v>46</v>
      </c>
      <c r="B203">
        <v>2008</v>
      </c>
      <c r="C203">
        <v>4.5</v>
      </c>
      <c r="D203">
        <f>VLOOKUP(otazka3_1[[#This Row],[compare_value]],otazka3_2[[compare_value]:[avg(value)]],2,FALSE)</f>
        <v>4.5999999999999996</v>
      </c>
      <c r="E203" s="6">
        <f>otazka3_1[[#This Row],[avg(value)_prev_year]]/otazka3_1[[#This Row],[avg(value)]]-1</f>
        <v>2.2222222222222143E-2</v>
      </c>
      <c r="F203" t="str">
        <f>_xlfn.CONCAT(otazka3_1[[#This Row],[name]],otazka3_1[[#This Row],[year_data]])</f>
        <v>Pivo výčepní, světlé, lahvové2008</v>
      </c>
    </row>
    <row r="204" spans="1:6" x14ac:dyDescent="0.3">
      <c r="A204" t="s">
        <v>46</v>
      </c>
      <c r="B204">
        <v>2009</v>
      </c>
      <c r="C204">
        <v>4.5999999999999996</v>
      </c>
      <c r="D204">
        <f>VLOOKUP(otazka3_1[[#This Row],[compare_value]],otazka3_2[[compare_value]:[avg(value)]],2,FALSE)</f>
        <v>4.95</v>
      </c>
      <c r="E204" s="6">
        <f>otazka3_1[[#This Row],[avg(value)_prev_year]]/otazka3_1[[#This Row],[avg(value)]]-1</f>
        <v>7.6086956521739246E-2</v>
      </c>
      <c r="F204" t="str">
        <f>_xlfn.CONCAT(otazka3_1[[#This Row],[name]],otazka3_1[[#This Row],[year_data]])</f>
        <v>Pivo výčepní, světlé, lahvové2009</v>
      </c>
    </row>
    <row r="205" spans="1:6" x14ac:dyDescent="0.3">
      <c r="A205" t="s">
        <v>46</v>
      </c>
      <c r="B205">
        <v>2010</v>
      </c>
      <c r="C205">
        <v>4.95</v>
      </c>
      <c r="D205">
        <f>VLOOKUP(otazka3_1[[#This Row],[compare_value]],otazka3_2[[compare_value]:[avg(value)]],2,FALSE)</f>
        <v>5</v>
      </c>
      <c r="E205" s="6">
        <f>otazka3_1[[#This Row],[avg(value)_prev_year]]/otazka3_1[[#This Row],[avg(value)]]-1</f>
        <v>1.0101010101010166E-2</v>
      </c>
      <c r="F205" t="str">
        <f>_xlfn.CONCAT(otazka3_1[[#This Row],[name]],otazka3_1[[#This Row],[year_data]])</f>
        <v>Pivo výčepní, světlé, lahvové2010</v>
      </c>
    </row>
    <row r="206" spans="1:6" x14ac:dyDescent="0.3">
      <c r="A206" t="s">
        <v>46</v>
      </c>
      <c r="B206">
        <v>2011</v>
      </c>
      <c r="C206">
        <v>5</v>
      </c>
      <c r="D206">
        <f>VLOOKUP(otazka3_1[[#This Row],[compare_value]],otazka3_2[[compare_value]:[avg(value)]],2,FALSE)</f>
        <v>5.0999999999999996</v>
      </c>
      <c r="E206" s="6">
        <f>otazka3_1[[#This Row],[avg(value)_prev_year]]/otazka3_1[[#This Row],[avg(value)]]-1</f>
        <v>2.0000000000000018E-2</v>
      </c>
      <c r="F206" t="str">
        <f>_xlfn.CONCAT(otazka3_1[[#This Row],[name]],otazka3_1[[#This Row],[year_data]])</f>
        <v>Pivo výčepní, světlé, lahvové2011</v>
      </c>
    </row>
    <row r="207" spans="1:6" x14ac:dyDescent="0.3">
      <c r="A207" t="s">
        <v>46</v>
      </c>
      <c r="B207">
        <v>2012</v>
      </c>
      <c r="C207">
        <v>5.0999999999999996</v>
      </c>
      <c r="D207">
        <f>VLOOKUP(otazka3_1[[#This Row],[compare_value]],otazka3_2[[compare_value]:[avg(value)]],2,FALSE)</f>
        <v>5.3</v>
      </c>
      <c r="E207" s="6">
        <f>otazka3_1[[#This Row],[avg(value)_prev_year]]/otazka3_1[[#This Row],[avg(value)]]-1</f>
        <v>3.9215686274509887E-2</v>
      </c>
      <c r="F207" t="str">
        <f>_xlfn.CONCAT(otazka3_1[[#This Row],[name]],otazka3_1[[#This Row],[year_data]])</f>
        <v>Pivo výčepní, světlé, lahvové2012</v>
      </c>
    </row>
    <row r="208" spans="1:6" x14ac:dyDescent="0.3">
      <c r="A208" t="s">
        <v>46</v>
      </c>
      <c r="B208">
        <v>2013</v>
      </c>
      <c r="C208">
        <v>5.3</v>
      </c>
      <c r="D208">
        <f>VLOOKUP(otazka3_1[[#This Row],[compare_value]],otazka3_2[[compare_value]:[avg(value)]],2,FALSE)</f>
        <v>5.3</v>
      </c>
      <c r="E208" s="6">
        <f>otazka3_1[[#This Row],[avg(value)_prev_year]]/otazka3_1[[#This Row],[avg(value)]]-1</f>
        <v>0</v>
      </c>
      <c r="F208" t="str">
        <f>_xlfn.CONCAT(otazka3_1[[#This Row],[name]],otazka3_1[[#This Row],[year_data]])</f>
        <v>Pivo výčepní, světlé, lahvové2013</v>
      </c>
    </row>
    <row r="209" spans="1:6" x14ac:dyDescent="0.3">
      <c r="A209" t="s">
        <v>46</v>
      </c>
      <c r="B209">
        <v>2014</v>
      </c>
      <c r="C209">
        <v>5.3</v>
      </c>
      <c r="D209">
        <f>VLOOKUP(otazka3_1[[#This Row],[compare_value]],otazka3_2[[compare_value]:[avg(value)]],2,FALSE)</f>
        <v>5.35</v>
      </c>
      <c r="E209" s="6">
        <f>otazka3_1[[#This Row],[avg(value)_prev_year]]/otazka3_1[[#This Row],[avg(value)]]-1</f>
        <v>9.4339622641508303E-3</v>
      </c>
      <c r="F209" t="str">
        <f>_xlfn.CONCAT(otazka3_1[[#This Row],[name]],otazka3_1[[#This Row],[year_data]])</f>
        <v>Pivo výčepní, světlé, lahvové2014</v>
      </c>
    </row>
    <row r="210" spans="1:6" x14ac:dyDescent="0.3">
      <c r="A210" t="s">
        <v>46</v>
      </c>
      <c r="B210">
        <v>2015</v>
      </c>
      <c r="C210">
        <v>5.35</v>
      </c>
      <c r="D210">
        <f>VLOOKUP(otazka3_1[[#This Row],[compare_value]],otazka3_2[[compare_value]:[avg(value)]],2,FALSE)</f>
        <v>5.625</v>
      </c>
      <c r="E210" s="6">
        <f>otazka3_1[[#This Row],[avg(value)_prev_year]]/otazka3_1[[#This Row],[avg(value)]]-1</f>
        <v>5.1401869158878677E-2</v>
      </c>
      <c r="F210" t="str">
        <f>_xlfn.CONCAT(otazka3_1[[#This Row],[name]],otazka3_1[[#This Row],[year_data]])</f>
        <v>Pivo výčepní, světlé, lahvové2015</v>
      </c>
    </row>
    <row r="211" spans="1:6" x14ac:dyDescent="0.3">
      <c r="A211" t="s">
        <v>46</v>
      </c>
      <c r="B211">
        <v>2016</v>
      </c>
      <c r="C211">
        <v>5.625</v>
      </c>
      <c r="D211">
        <f>VLOOKUP(otazka3_1[[#This Row],[compare_value]],otazka3_2[[compare_value]:[avg(value)]],2,FALSE)</f>
        <v>5.625</v>
      </c>
      <c r="E211" s="6">
        <f>otazka3_1[[#This Row],[avg(value)_prev_year]]/otazka3_1[[#This Row],[avg(value)]]-1</f>
        <v>0</v>
      </c>
      <c r="F211" t="str">
        <f>_xlfn.CONCAT(otazka3_1[[#This Row],[name]],otazka3_1[[#This Row],[year_data]])</f>
        <v>Pivo výčepní, světlé, lahvové2016</v>
      </c>
    </row>
    <row r="212" spans="1:6" x14ac:dyDescent="0.3">
      <c r="A212" t="s">
        <v>46</v>
      </c>
      <c r="B212">
        <v>2017</v>
      </c>
      <c r="C212">
        <v>5.625</v>
      </c>
      <c r="D212">
        <f>VLOOKUP(otazka3_1[[#This Row],[compare_value]],otazka3_2[[compare_value]:[avg(value)]],2,FALSE)</f>
        <v>5.9</v>
      </c>
      <c r="E212" s="6">
        <f>otazka3_1[[#This Row],[avg(value)_prev_year]]/otazka3_1[[#This Row],[avg(value)]]-1</f>
        <v>4.8888888888888982E-2</v>
      </c>
      <c r="F212" t="str">
        <f>_xlfn.CONCAT(otazka3_1[[#This Row],[name]],otazka3_1[[#This Row],[year_data]])</f>
        <v>Pivo výčepní, světlé, lahvové2017</v>
      </c>
    </row>
    <row r="213" spans="1:6" x14ac:dyDescent="0.3">
      <c r="A213" t="s">
        <v>46</v>
      </c>
      <c r="B213">
        <v>2018</v>
      </c>
      <c r="C213">
        <v>5.9</v>
      </c>
      <c r="D213" t="e">
        <f>VLOOKUP(otazka3_1[[#This Row],[compare_value]],otazka3_2[[compare_value]:[avg(value)]],2,FALSE)</f>
        <v>#N/A</v>
      </c>
      <c r="E213" s="6" t="e">
        <f>otazka3_1[[#This Row],[avg(value)_prev_year]]/otazka3_1[[#This Row],[avg(value)]]-1</f>
        <v>#N/A</v>
      </c>
      <c r="F213" t="str">
        <f>_xlfn.CONCAT(otazka3_1[[#This Row],[name]],otazka3_1[[#This Row],[year_data]])</f>
        <v>Pivo výčepní, světlé, lahvové2018</v>
      </c>
    </row>
    <row r="214" spans="1:6" x14ac:dyDescent="0.3">
      <c r="A214" t="s">
        <v>47</v>
      </c>
      <c r="B214">
        <v>2006</v>
      </c>
      <c r="C214">
        <v>24.8</v>
      </c>
      <c r="D214">
        <f>VLOOKUP(otazka3_1[[#This Row],[compare_value]],otazka3_2[[compare_value]:[avg(value)]],2,FALSE)</f>
        <v>30.475000000000001</v>
      </c>
      <c r="E214" s="6">
        <f>otazka3_1[[#This Row],[avg(value)_prev_year]]/otazka3_1[[#This Row],[avg(value)]]-1</f>
        <v>0.22883064516129026</v>
      </c>
      <c r="F214" t="str">
        <f>_xlfn.CONCAT(otazka3_1[[#This Row],[name]],otazka3_1[[#This Row],[year_data]])</f>
        <v>Pomeranče2006</v>
      </c>
    </row>
    <row r="215" spans="1:6" x14ac:dyDescent="0.3">
      <c r="A215" t="s">
        <v>47</v>
      </c>
      <c r="B215">
        <v>2007</v>
      </c>
      <c r="C215">
        <v>30.475000000000001</v>
      </c>
      <c r="D215">
        <f>VLOOKUP(otazka3_1[[#This Row],[compare_value]],otazka3_2[[compare_value]:[avg(value)]],2,FALSE)</f>
        <v>31.024999999999999</v>
      </c>
      <c r="E215" s="6">
        <f>otazka3_1[[#This Row],[avg(value)_prev_year]]/otazka3_1[[#This Row],[avg(value)]]-1</f>
        <v>1.8047579983593076E-2</v>
      </c>
      <c r="F215" t="str">
        <f>_xlfn.CONCAT(otazka3_1[[#This Row],[name]],otazka3_1[[#This Row],[year_data]])</f>
        <v>Pomeranče2007</v>
      </c>
    </row>
    <row r="216" spans="1:6" x14ac:dyDescent="0.3">
      <c r="A216" t="s">
        <v>47</v>
      </c>
      <c r="B216">
        <v>2008</v>
      </c>
      <c r="C216">
        <v>31.024999999999999</v>
      </c>
      <c r="D216">
        <f>VLOOKUP(otazka3_1[[#This Row],[compare_value]],otazka3_2[[compare_value]:[avg(value)]],2,FALSE)</f>
        <v>29.8</v>
      </c>
      <c r="E216" s="6">
        <f>otazka3_1[[#This Row],[avg(value)_prev_year]]/otazka3_1[[#This Row],[avg(value)]]-1</f>
        <v>-3.948428686543104E-2</v>
      </c>
      <c r="F216" t="str">
        <f>_xlfn.CONCAT(otazka3_1[[#This Row],[name]],otazka3_1[[#This Row],[year_data]])</f>
        <v>Pomeranče2008</v>
      </c>
    </row>
    <row r="217" spans="1:6" x14ac:dyDescent="0.3">
      <c r="A217" t="s">
        <v>47</v>
      </c>
      <c r="B217">
        <v>2009</v>
      </c>
      <c r="C217">
        <v>29.8</v>
      </c>
      <c r="D217">
        <f>VLOOKUP(otazka3_1[[#This Row],[compare_value]],otazka3_2[[compare_value]:[avg(value)]],2,FALSE)</f>
        <v>30.925000000000001</v>
      </c>
      <c r="E217" s="6">
        <f>otazka3_1[[#This Row],[avg(value)_prev_year]]/otazka3_1[[#This Row],[avg(value)]]-1</f>
        <v>3.7751677852349008E-2</v>
      </c>
      <c r="F217" t="str">
        <f>_xlfn.CONCAT(otazka3_1[[#This Row],[name]],otazka3_1[[#This Row],[year_data]])</f>
        <v>Pomeranče2009</v>
      </c>
    </row>
    <row r="218" spans="1:6" x14ac:dyDescent="0.3">
      <c r="A218" t="s">
        <v>47</v>
      </c>
      <c r="B218">
        <v>2010</v>
      </c>
      <c r="C218">
        <v>30.925000000000001</v>
      </c>
      <c r="D218">
        <f>VLOOKUP(otazka3_1[[#This Row],[compare_value]],otazka3_2[[compare_value]:[avg(value)]],2,FALSE)</f>
        <v>28.05</v>
      </c>
      <c r="E218" s="6">
        <f>otazka3_1[[#This Row],[avg(value)_prev_year]]/otazka3_1[[#This Row],[avg(value)]]-1</f>
        <v>-9.2966855295068762E-2</v>
      </c>
      <c r="F218" t="str">
        <f>_xlfn.CONCAT(otazka3_1[[#This Row],[name]],otazka3_1[[#This Row],[year_data]])</f>
        <v>Pomeranče2010</v>
      </c>
    </row>
    <row r="219" spans="1:6" x14ac:dyDescent="0.3">
      <c r="A219" t="s">
        <v>47</v>
      </c>
      <c r="B219">
        <v>2011</v>
      </c>
      <c r="C219">
        <v>28.05</v>
      </c>
      <c r="D219">
        <f>VLOOKUP(otazka3_1[[#This Row],[compare_value]],otazka3_2[[compare_value]:[avg(value)]],2,FALSE)</f>
        <v>30.2</v>
      </c>
      <c r="E219" s="6">
        <f>otazka3_1[[#This Row],[avg(value)_prev_year]]/otazka3_1[[#This Row],[avg(value)]]-1</f>
        <v>7.6648841354723718E-2</v>
      </c>
      <c r="F219" t="str">
        <f>_xlfn.CONCAT(otazka3_1[[#This Row],[name]],otazka3_1[[#This Row],[year_data]])</f>
        <v>Pomeranče2011</v>
      </c>
    </row>
    <row r="220" spans="1:6" x14ac:dyDescent="0.3">
      <c r="A220" t="s">
        <v>47</v>
      </c>
      <c r="B220">
        <v>2012</v>
      </c>
      <c r="C220">
        <v>30.2</v>
      </c>
      <c r="D220">
        <f>VLOOKUP(otazka3_1[[#This Row],[compare_value]],otazka3_2[[compare_value]:[avg(value)]],2,FALSE)</f>
        <v>31.35</v>
      </c>
      <c r="E220" s="6">
        <f>otazka3_1[[#This Row],[avg(value)_prev_year]]/otazka3_1[[#This Row],[avg(value)]]-1</f>
        <v>3.8079470198675525E-2</v>
      </c>
      <c r="F220" t="str">
        <f>_xlfn.CONCAT(otazka3_1[[#This Row],[name]],otazka3_1[[#This Row],[year_data]])</f>
        <v>Pomeranče2012</v>
      </c>
    </row>
    <row r="221" spans="1:6" x14ac:dyDescent="0.3">
      <c r="A221" t="s">
        <v>47</v>
      </c>
      <c r="B221">
        <v>2013</v>
      </c>
      <c r="C221">
        <v>31.35</v>
      </c>
      <c r="D221">
        <f>VLOOKUP(otazka3_1[[#This Row],[compare_value]],otazka3_2[[compare_value]:[avg(value)]],2,FALSE)</f>
        <v>29.7</v>
      </c>
      <c r="E221" s="6">
        <f>otazka3_1[[#This Row],[avg(value)_prev_year]]/otazka3_1[[#This Row],[avg(value)]]-1</f>
        <v>-5.2631578947368474E-2</v>
      </c>
      <c r="F221" t="str">
        <f>_xlfn.CONCAT(otazka3_1[[#This Row],[name]],otazka3_1[[#This Row],[year_data]])</f>
        <v>Pomeranče2013</v>
      </c>
    </row>
    <row r="222" spans="1:6" x14ac:dyDescent="0.3">
      <c r="A222" t="s">
        <v>47</v>
      </c>
      <c r="B222">
        <v>2014</v>
      </c>
      <c r="C222">
        <v>29.7</v>
      </c>
      <c r="D222">
        <f>VLOOKUP(otazka3_1[[#This Row],[compare_value]],otazka3_2[[compare_value]:[avg(value)]],2,FALSE)</f>
        <v>32.475000000000001</v>
      </c>
      <c r="E222" s="6">
        <f>otazka3_1[[#This Row],[avg(value)_prev_year]]/otazka3_1[[#This Row],[avg(value)]]-1</f>
        <v>9.3434343434343425E-2</v>
      </c>
      <c r="F222" t="str">
        <f>_xlfn.CONCAT(otazka3_1[[#This Row],[name]],otazka3_1[[#This Row],[year_data]])</f>
        <v>Pomeranče2014</v>
      </c>
    </row>
    <row r="223" spans="1:6" x14ac:dyDescent="0.3">
      <c r="A223" t="s">
        <v>47</v>
      </c>
      <c r="B223">
        <v>2015</v>
      </c>
      <c r="C223">
        <v>32.475000000000001</v>
      </c>
      <c r="D223">
        <f>VLOOKUP(otazka3_1[[#This Row],[compare_value]],otazka3_2[[compare_value]:[avg(value)]],2,FALSE)</f>
        <v>32.6</v>
      </c>
      <c r="E223" s="6">
        <f>otazka3_1[[#This Row],[avg(value)_prev_year]]/otazka3_1[[#This Row],[avg(value)]]-1</f>
        <v>3.8491147036181506E-3</v>
      </c>
      <c r="F223" t="str">
        <f>_xlfn.CONCAT(otazka3_1[[#This Row],[name]],otazka3_1[[#This Row],[year_data]])</f>
        <v>Pomeranče2015</v>
      </c>
    </row>
    <row r="224" spans="1:6" x14ac:dyDescent="0.3">
      <c r="A224" t="s">
        <v>47</v>
      </c>
      <c r="B224">
        <v>2016</v>
      </c>
      <c r="C224">
        <v>32.6</v>
      </c>
      <c r="D224">
        <f>VLOOKUP(otazka3_1[[#This Row],[compare_value]],otazka3_2[[compare_value]:[avg(value)]],2,FALSE)</f>
        <v>36.299999999999997</v>
      </c>
      <c r="E224" s="6">
        <f>otazka3_1[[#This Row],[avg(value)_prev_year]]/otazka3_1[[#This Row],[avg(value)]]-1</f>
        <v>0.11349693251533721</v>
      </c>
      <c r="F224" t="str">
        <f>_xlfn.CONCAT(otazka3_1[[#This Row],[name]],otazka3_1[[#This Row],[year_data]])</f>
        <v>Pomeranče2016</v>
      </c>
    </row>
    <row r="225" spans="1:6" x14ac:dyDescent="0.3">
      <c r="A225" t="s">
        <v>47</v>
      </c>
      <c r="B225">
        <v>2017</v>
      </c>
      <c r="C225">
        <v>36.299999999999997</v>
      </c>
      <c r="D225">
        <f>VLOOKUP(otazka3_1[[#This Row],[compare_value]],otazka3_2[[compare_value]:[avg(value)]],2,FALSE)</f>
        <v>36.5</v>
      </c>
      <c r="E225" s="6">
        <f>otazka3_1[[#This Row],[avg(value)_prev_year]]/otazka3_1[[#This Row],[avg(value)]]-1</f>
        <v>5.5096418732782926E-3</v>
      </c>
      <c r="F225" t="str">
        <f>_xlfn.CONCAT(otazka3_1[[#This Row],[name]],otazka3_1[[#This Row],[year_data]])</f>
        <v>Pomeranče2017</v>
      </c>
    </row>
    <row r="226" spans="1:6" x14ac:dyDescent="0.3">
      <c r="A226" t="s">
        <v>47</v>
      </c>
      <c r="B226">
        <v>2018</v>
      </c>
      <c r="C226">
        <v>36.5</v>
      </c>
      <c r="D226" t="e">
        <f>VLOOKUP(otazka3_1[[#This Row],[compare_value]],otazka3_2[[compare_value]:[avg(value)]],2,FALSE)</f>
        <v>#N/A</v>
      </c>
      <c r="E226" s="6" t="e">
        <f>otazka3_1[[#This Row],[avg(value)_prev_year]]/otazka3_1[[#This Row],[avg(value)]]-1</f>
        <v>#N/A</v>
      </c>
      <c r="F226" t="str">
        <f>_xlfn.CONCAT(otazka3_1[[#This Row],[name]],otazka3_1[[#This Row],[year_data]])</f>
        <v>Pomeranče2018</v>
      </c>
    </row>
    <row r="227" spans="1:6" x14ac:dyDescent="0.3">
      <c r="A227" t="s">
        <v>48</v>
      </c>
      <c r="B227">
        <v>2006</v>
      </c>
      <c r="C227">
        <v>7.6749999999999998</v>
      </c>
      <c r="D227">
        <f>VLOOKUP(otazka3_1[[#This Row],[compare_value]],otazka3_2[[compare_value]:[avg(value)]],2,FALSE)</f>
        <v>7.75</v>
      </c>
      <c r="E227" s="6">
        <f>otazka3_1[[#This Row],[avg(value)_prev_year]]/otazka3_1[[#This Row],[avg(value)]]-1</f>
        <v>9.7719869706840434E-3</v>
      </c>
      <c r="F227" t="str">
        <f>_xlfn.CONCAT(otazka3_1[[#This Row],[name]],otazka3_1[[#This Row],[year_data]])</f>
        <v>Přírodní minerální voda uhličitá2006</v>
      </c>
    </row>
    <row r="228" spans="1:6" x14ac:dyDescent="0.3">
      <c r="A228" t="s">
        <v>48</v>
      </c>
      <c r="B228">
        <v>2007</v>
      </c>
      <c r="C228">
        <v>7.75</v>
      </c>
      <c r="D228">
        <f>VLOOKUP(otazka3_1[[#This Row],[compare_value]],otazka3_2[[compare_value]:[avg(value)]],2,FALSE)</f>
        <v>8.25</v>
      </c>
      <c r="E228" s="6">
        <f>otazka3_1[[#This Row],[avg(value)_prev_year]]/otazka3_1[[#This Row],[avg(value)]]-1</f>
        <v>6.4516129032258007E-2</v>
      </c>
      <c r="F228" t="str">
        <f>_xlfn.CONCAT(otazka3_1[[#This Row],[name]],otazka3_1[[#This Row],[year_data]])</f>
        <v>Přírodní minerální voda uhličitá2007</v>
      </c>
    </row>
    <row r="229" spans="1:6" x14ac:dyDescent="0.3">
      <c r="A229" t="s">
        <v>48</v>
      </c>
      <c r="B229">
        <v>2008</v>
      </c>
      <c r="C229">
        <v>8.25</v>
      </c>
      <c r="D229">
        <f>VLOOKUP(otazka3_1[[#This Row],[compare_value]],otazka3_2[[compare_value]:[avg(value)]],2,FALSE)</f>
        <v>8.1999999999999993</v>
      </c>
      <c r="E229" s="6">
        <f>otazka3_1[[#This Row],[avg(value)_prev_year]]/otazka3_1[[#This Row],[avg(value)]]-1</f>
        <v>-6.0606060606060996E-3</v>
      </c>
      <c r="F229" t="str">
        <f>_xlfn.CONCAT(otazka3_1[[#This Row],[name]],otazka3_1[[#This Row],[year_data]])</f>
        <v>Přírodní minerální voda uhličitá2008</v>
      </c>
    </row>
    <row r="230" spans="1:6" x14ac:dyDescent="0.3">
      <c r="A230" t="s">
        <v>48</v>
      </c>
      <c r="B230">
        <v>2009</v>
      </c>
      <c r="C230">
        <v>8.1999999999999993</v>
      </c>
      <c r="D230">
        <f>VLOOKUP(otazka3_1[[#This Row],[compare_value]],otazka3_2[[compare_value]:[avg(value)]],2,FALSE)</f>
        <v>8</v>
      </c>
      <c r="E230" s="6">
        <f>otazka3_1[[#This Row],[avg(value)_prev_year]]/otazka3_1[[#This Row],[avg(value)]]-1</f>
        <v>-2.4390243902438935E-2</v>
      </c>
      <c r="F230" t="str">
        <f>_xlfn.CONCAT(otazka3_1[[#This Row],[name]],otazka3_1[[#This Row],[year_data]])</f>
        <v>Přírodní minerální voda uhličitá2009</v>
      </c>
    </row>
    <row r="231" spans="1:6" x14ac:dyDescent="0.3">
      <c r="A231" t="s">
        <v>48</v>
      </c>
      <c r="B231">
        <v>2010</v>
      </c>
      <c r="C231">
        <v>8</v>
      </c>
      <c r="D231">
        <f>VLOOKUP(otazka3_1[[#This Row],[compare_value]],otazka3_2[[compare_value]:[avg(value)]],2,FALSE)</f>
        <v>8.3249999999999993</v>
      </c>
      <c r="E231" s="6">
        <f>otazka3_1[[#This Row],[avg(value)_prev_year]]/otazka3_1[[#This Row],[avg(value)]]-1</f>
        <v>4.0624999999999911E-2</v>
      </c>
      <c r="F231" t="str">
        <f>_xlfn.CONCAT(otazka3_1[[#This Row],[name]],otazka3_1[[#This Row],[year_data]])</f>
        <v>Přírodní minerální voda uhličitá2010</v>
      </c>
    </row>
    <row r="232" spans="1:6" x14ac:dyDescent="0.3">
      <c r="A232" t="s">
        <v>48</v>
      </c>
      <c r="B232">
        <v>2011</v>
      </c>
      <c r="C232">
        <v>8.3249999999999993</v>
      </c>
      <c r="D232">
        <f>VLOOKUP(otazka3_1[[#This Row],[compare_value]],otazka3_2[[compare_value]:[avg(value)]],2,FALSE)</f>
        <v>8.875</v>
      </c>
      <c r="E232" s="6">
        <f>otazka3_1[[#This Row],[avg(value)_prev_year]]/otazka3_1[[#This Row],[avg(value)]]-1</f>
        <v>6.6066066066066131E-2</v>
      </c>
      <c r="F232" t="str">
        <f>_xlfn.CONCAT(otazka3_1[[#This Row],[name]],otazka3_1[[#This Row],[year_data]])</f>
        <v>Přírodní minerální voda uhličitá2011</v>
      </c>
    </row>
    <row r="233" spans="1:6" x14ac:dyDescent="0.3">
      <c r="A233" t="s">
        <v>48</v>
      </c>
      <c r="B233">
        <v>2012</v>
      </c>
      <c r="C233">
        <v>8.875</v>
      </c>
      <c r="D233">
        <f>VLOOKUP(otazka3_1[[#This Row],[compare_value]],otazka3_2[[compare_value]:[avg(value)]],2,FALSE)</f>
        <v>8.7249999999999996</v>
      </c>
      <c r="E233" s="6">
        <f>otazka3_1[[#This Row],[avg(value)_prev_year]]/otazka3_1[[#This Row],[avg(value)]]-1</f>
        <v>-1.6901408450704314E-2</v>
      </c>
      <c r="F233" t="str">
        <f>_xlfn.CONCAT(otazka3_1[[#This Row],[name]],otazka3_1[[#This Row],[year_data]])</f>
        <v>Přírodní minerální voda uhličitá2012</v>
      </c>
    </row>
    <row r="234" spans="1:6" x14ac:dyDescent="0.3">
      <c r="A234" t="s">
        <v>48</v>
      </c>
      <c r="B234">
        <v>2013</v>
      </c>
      <c r="C234">
        <v>8.7249999999999996</v>
      </c>
      <c r="D234">
        <f>VLOOKUP(otazka3_1[[#This Row],[compare_value]],otazka3_2[[compare_value]:[avg(value)]],2,FALSE)</f>
        <v>8.6750000000000007</v>
      </c>
      <c r="E234" s="6">
        <f>otazka3_1[[#This Row],[avg(value)_prev_year]]/otazka3_1[[#This Row],[avg(value)]]-1</f>
        <v>-5.7306590257878431E-3</v>
      </c>
      <c r="F234" t="str">
        <f>_xlfn.CONCAT(otazka3_1[[#This Row],[name]],otazka3_1[[#This Row],[year_data]])</f>
        <v>Přírodní minerální voda uhličitá2013</v>
      </c>
    </row>
    <row r="235" spans="1:6" x14ac:dyDescent="0.3">
      <c r="A235" t="s">
        <v>48</v>
      </c>
      <c r="B235">
        <v>2014</v>
      </c>
      <c r="C235">
        <v>8.6750000000000007</v>
      </c>
      <c r="D235">
        <f>VLOOKUP(otazka3_1[[#This Row],[compare_value]],otazka3_2[[compare_value]:[avg(value)]],2,FALSE)</f>
        <v>8.7249999999999996</v>
      </c>
      <c r="E235" s="6">
        <f>otazka3_1[[#This Row],[avg(value)_prev_year]]/otazka3_1[[#This Row],[avg(value)]]-1</f>
        <v>5.7636887608067955E-3</v>
      </c>
      <c r="F235" t="str">
        <f>_xlfn.CONCAT(otazka3_1[[#This Row],[name]],otazka3_1[[#This Row],[year_data]])</f>
        <v>Přírodní minerální voda uhličitá2014</v>
      </c>
    </row>
    <row r="236" spans="1:6" x14ac:dyDescent="0.3">
      <c r="A236" t="s">
        <v>48</v>
      </c>
      <c r="B236">
        <v>2015</v>
      </c>
      <c r="C236">
        <v>8.7249999999999996</v>
      </c>
      <c r="D236">
        <f>VLOOKUP(otazka3_1[[#This Row],[compare_value]],otazka3_2[[compare_value]:[avg(value)]],2,FALSE)</f>
        <v>8.65</v>
      </c>
      <c r="E236" s="6">
        <f>otazka3_1[[#This Row],[avg(value)_prev_year]]/otazka3_1[[#This Row],[avg(value)]]-1</f>
        <v>-8.5959885386818202E-3</v>
      </c>
      <c r="F236" t="str">
        <f>_xlfn.CONCAT(otazka3_1[[#This Row],[name]],otazka3_1[[#This Row],[year_data]])</f>
        <v>Přírodní minerální voda uhličitá2015</v>
      </c>
    </row>
    <row r="237" spans="1:6" x14ac:dyDescent="0.3">
      <c r="A237" t="s">
        <v>48</v>
      </c>
      <c r="B237">
        <v>2016</v>
      </c>
      <c r="C237">
        <v>8.65</v>
      </c>
      <c r="D237">
        <f>VLOOKUP(otazka3_1[[#This Row],[compare_value]],otazka3_2[[compare_value]:[avg(value)]],2,FALSE)</f>
        <v>8.7750000000000004</v>
      </c>
      <c r="E237" s="6">
        <f>otazka3_1[[#This Row],[avg(value)_prev_year]]/otazka3_1[[#This Row],[avg(value)]]-1</f>
        <v>1.4450867052023142E-2</v>
      </c>
      <c r="F237" t="str">
        <f>_xlfn.CONCAT(otazka3_1[[#This Row],[name]],otazka3_1[[#This Row],[year_data]])</f>
        <v>Přírodní minerální voda uhličitá2016</v>
      </c>
    </row>
    <row r="238" spans="1:6" x14ac:dyDescent="0.3">
      <c r="A238" t="s">
        <v>48</v>
      </c>
      <c r="B238">
        <v>2017</v>
      </c>
      <c r="C238">
        <v>8.7750000000000004</v>
      </c>
      <c r="D238">
        <f>VLOOKUP(otazka3_1[[#This Row],[compare_value]],otazka3_2[[compare_value]:[avg(value)]],2,FALSE)</f>
        <v>8.625</v>
      </c>
      <c r="E238" s="6">
        <f>otazka3_1[[#This Row],[avg(value)_prev_year]]/otazka3_1[[#This Row],[avg(value)]]-1</f>
        <v>-1.7094017094017144E-2</v>
      </c>
      <c r="F238" t="str">
        <f>_xlfn.CONCAT(otazka3_1[[#This Row],[name]],otazka3_1[[#This Row],[year_data]])</f>
        <v>Přírodní minerální voda uhličitá2017</v>
      </c>
    </row>
    <row r="239" spans="1:6" x14ac:dyDescent="0.3">
      <c r="A239" t="s">
        <v>48</v>
      </c>
      <c r="B239">
        <v>2018</v>
      </c>
      <c r="C239">
        <v>8.625</v>
      </c>
      <c r="D239" t="e">
        <f>VLOOKUP(otazka3_1[[#This Row],[compare_value]],otazka3_2[[compare_value]:[avg(value)]],2,FALSE)</f>
        <v>#N/A</v>
      </c>
      <c r="E239" s="6" t="e">
        <f>otazka3_1[[#This Row],[avg(value)_prev_year]]/otazka3_1[[#This Row],[avg(value)]]-1</f>
        <v>#N/A</v>
      </c>
      <c r="F239" t="str">
        <f>_xlfn.CONCAT(otazka3_1[[#This Row],[name]],otazka3_1[[#This Row],[year_data]])</f>
        <v>Přírodní minerální voda uhličitá2018</v>
      </c>
    </row>
    <row r="240" spans="1:6" x14ac:dyDescent="0.3">
      <c r="A240" t="s">
        <v>49</v>
      </c>
      <c r="B240">
        <v>2006</v>
      </c>
      <c r="C240">
        <v>7.375</v>
      </c>
      <c r="D240">
        <f>VLOOKUP(otazka3_1[[#This Row],[compare_value]],otazka3_2[[compare_value]:[avg(value)]],2,FALSE)</f>
        <v>9.1</v>
      </c>
      <c r="E240" s="6">
        <f>otazka3_1[[#This Row],[avg(value)_prev_year]]/otazka3_1[[#This Row],[avg(value)]]-1</f>
        <v>0.23389830508474563</v>
      </c>
      <c r="F240" t="str">
        <f>_xlfn.CONCAT(otazka3_1[[#This Row],[name]],otazka3_1[[#This Row],[year_data]])</f>
        <v>Pšeničná mouka hladká2006</v>
      </c>
    </row>
    <row r="241" spans="1:6" x14ac:dyDescent="0.3">
      <c r="A241" t="s">
        <v>49</v>
      </c>
      <c r="B241">
        <v>2007</v>
      </c>
      <c r="C241">
        <v>9.1</v>
      </c>
      <c r="D241">
        <f>VLOOKUP(otazka3_1[[#This Row],[compare_value]],otazka3_2[[compare_value]:[avg(value)]],2,FALSE)</f>
        <v>12.95</v>
      </c>
      <c r="E241" s="6">
        <f>otazka3_1[[#This Row],[avg(value)_prev_year]]/otazka3_1[[#This Row],[avg(value)]]-1</f>
        <v>0.42307692307692313</v>
      </c>
      <c r="F241" t="str">
        <f>_xlfn.CONCAT(otazka3_1[[#This Row],[name]],otazka3_1[[#This Row],[year_data]])</f>
        <v>Pšeničná mouka hladká2007</v>
      </c>
    </row>
    <row r="242" spans="1:6" x14ac:dyDescent="0.3">
      <c r="A242" t="s">
        <v>49</v>
      </c>
      <c r="B242">
        <v>2008</v>
      </c>
      <c r="C242">
        <v>12.95</v>
      </c>
      <c r="D242">
        <f>VLOOKUP(otazka3_1[[#This Row],[compare_value]],otazka3_2[[compare_value]:[avg(value)]],2,FALSE)</f>
        <v>9.9749999999999996</v>
      </c>
      <c r="E242" s="6">
        <f>otazka3_1[[#This Row],[avg(value)_prev_year]]/otazka3_1[[#This Row],[avg(value)]]-1</f>
        <v>-0.22972972972972971</v>
      </c>
      <c r="F242" t="str">
        <f>_xlfn.CONCAT(otazka3_1[[#This Row],[name]],otazka3_1[[#This Row],[year_data]])</f>
        <v>Pšeničná mouka hladká2008</v>
      </c>
    </row>
    <row r="243" spans="1:6" x14ac:dyDescent="0.3">
      <c r="A243" t="s">
        <v>49</v>
      </c>
      <c r="B243">
        <v>2009</v>
      </c>
      <c r="C243">
        <v>9.9749999999999996</v>
      </c>
      <c r="D243">
        <f>VLOOKUP(otazka3_1[[#This Row],[compare_value]],otazka3_2[[compare_value]:[avg(value)]],2,FALSE)</f>
        <v>8.8000000000000007</v>
      </c>
      <c r="E243" s="6">
        <f>otazka3_1[[#This Row],[avg(value)_prev_year]]/otazka3_1[[#This Row],[avg(value)]]-1</f>
        <v>-0.11779448621553879</v>
      </c>
      <c r="F243" t="str">
        <f>_xlfn.CONCAT(otazka3_1[[#This Row],[name]],otazka3_1[[#This Row],[year_data]])</f>
        <v>Pšeničná mouka hladká2009</v>
      </c>
    </row>
    <row r="244" spans="1:6" x14ac:dyDescent="0.3">
      <c r="A244" t="s">
        <v>49</v>
      </c>
      <c r="B244">
        <v>2010</v>
      </c>
      <c r="C244">
        <v>8.8000000000000007</v>
      </c>
      <c r="D244">
        <f>VLOOKUP(otazka3_1[[#This Row],[compare_value]],otazka3_2[[compare_value]:[avg(value)]],2,FALSE)</f>
        <v>11.45</v>
      </c>
      <c r="E244" s="6">
        <f>otazka3_1[[#This Row],[avg(value)_prev_year]]/otazka3_1[[#This Row],[avg(value)]]-1</f>
        <v>0.30113636363636354</v>
      </c>
      <c r="F244" t="str">
        <f>_xlfn.CONCAT(otazka3_1[[#This Row],[name]],otazka3_1[[#This Row],[year_data]])</f>
        <v>Pšeničná mouka hladká2010</v>
      </c>
    </row>
    <row r="245" spans="1:6" x14ac:dyDescent="0.3">
      <c r="A245" t="s">
        <v>49</v>
      </c>
      <c r="B245">
        <v>2011</v>
      </c>
      <c r="C245">
        <v>11.45</v>
      </c>
      <c r="D245">
        <f>VLOOKUP(otazka3_1[[#This Row],[compare_value]],otazka3_2[[compare_value]:[avg(value)]],2,FALSE)</f>
        <v>11.525</v>
      </c>
      <c r="E245" s="6">
        <f>otazka3_1[[#This Row],[avg(value)_prev_year]]/otazka3_1[[#This Row],[avg(value)]]-1</f>
        <v>6.5502183406114245E-3</v>
      </c>
      <c r="F245" t="str">
        <f>_xlfn.CONCAT(otazka3_1[[#This Row],[name]],otazka3_1[[#This Row],[year_data]])</f>
        <v>Pšeničná mouka hladká2011</v>
      </c>
    </row>
    <row r="246" spans="1:6" x14ac:dyDescent="0.3">
      <c r="A246" t="s">
        <v>49</v>
      </c>
      <c r="B246">
        <v>2012</v>
      </c>
      <c r="C246">
        <v>11.525</v>
      </c>
      <c r="D246">
        <f>VLOOKUP(otazka3_1[[#This Row],[compare_value]],otazka3_2[[compare_value]:[avg(value)]],2,FALSE)</f>
        <v>13.324999999999999</v>
      </c>
      <c r="E246" s="6">
        <f>otazka3_1[[#This Row],[avg(value)_prev_year]]/otazka3_1[[#This Row],[avg(value)]]-1</f>
        <v>0.15618221258134479</v>
      </c>
      <c r="F246" t="str">
        <f>_xlfn.CONCAT(otazka3_1[[#This Row],[name]],otazka3_1[[#This Row],[year_data]])</f>
        <v>Pšeničná mouka hladká2012</v>
      </c>
    </row>
    <row r="247" spans="1:6" x14ac:dyDescent="0.3">
      <c r="A247" t="s">
        <v>49</v>
      </c>
      <c r="B247">
        <v>2013</v>
      </c>
      <c r="C247">
        <v>13.324999999999999</v>
      </c>
      <c r="D247">
        <f>VLOOKUP(otazka3_1[[#This Row],[compare_value]],otazka3_2[[compare_value]:[avg(value)]],2,FALSE)</f>
        <v>13.125</v>
      </c>
      <c r="E247" s="6">
        <f>otazka3_1[[#This Row],[avg(value)_prev_year]]/otazka3_1[[#This Row],[avg(value)]]-1</f>
        <v>-1.5009380863039379E-2</v>
      </c>
      <c r="F247" t="str">
        <f>_xlfn.CONCAT(otazka3_1[[#This Row],[name]],otazka3_1[[#This Row],[year_data]])</f>
        <v>Pšeničná mouka hladká2013</v>
      </c>
    </row>
    <row r="248" spans="1:6" x14ac:dyDescent="0.3">
      <c r="A248" t="s">
        <v>49</v>
      </c>
      <c r="B248">
        <v>2014</v>
      </c>
      <c r="C248">
        <v>13.125</v>
      </c>
      <c r="D248">
        <f>VLOOKUP(otazka3_1[[#This Row],[compare_value]],otazka3_2[[compare_value]:[avg(value)]],2,FALSE)</f>
        <v>12.6</v>
      </c>
      <c r="E248" s="6">
        <f>otazka3_1[[#This Row],[avg(value)_prev_year]]/otazka3_1[[#This Row],[avg(value)]]-1</f>
        <v>-4.0000000000000036E-2</v>
      </c>
      <c r="F248" t="str">
        <f>_xlfn.CONCAT(otazka3_1[[#This Row],[name]],otazka3_1[[#This Row],[year_data]])</f>
        <v>Pšeničná mouka hladká2014</v>
      </c>
    </row>
    <row r="249" spans="1:6" x14ac:dyDescent="0.3">
      <c r="A249" t="s">
        <v>49</v>
      </c>
      <c r="B249">
        <v>2015</v>
      </c>
      <c r="C249">
        <v>12.6</v>
      </c>
      <c r="D249">
        <f>VLOOKUP(otazka3_1[[#This Row],[compare_value]],otazka3_2[[compare_value]:[avg(value)]],2,FALSE)</f>
        <v>11.025</v>
      </c>
      <c r="E249" s="6">
        <f>otazka3_1[[#This Row],[avg(value)_prev_year]]/otazka3_1[[#This Row],[avg(value)]]-1</f>
        <v>-0.125</v>
      </c>
      <c r="F249" t="str">
        <f>_xlfn.CONCAT(otazka3_1[[#This Row],[name]],otazka3_1[[#This Row],[year_data]])</f>
        <v>Pšeničná mouka hladká2015</v>
      </c>
    </row>
    <row r="250" spans="1:6" x14ac:dyDescent="0.3">
      <c r="A250" t="s">
        <v>49</v>
      </c>
      <c r="B250">
        <v>2016</v>
      </c>
      <c r="C250">
        <v>11.025</v>
      </c>
      <c r="D250">
        <f>VLOOKUP(otazka3_1[[#This Row],[compare_value]],otazka3_2[[compare_value]:[avg(value)]],2,FALSE)</f>
        <v>11.425000000000001</v>
      </c>
      <c r="E250" s="6">
        <f>otazka3_1[[#This Row],[avg(value)_prev_year]]/otazka3_1[[#This Row],[avg(value)]]-1</f>
        <v>3.6281179138321962E-2</v>
      </c>
      <c r="F250" t="str">
        <f>_xlfn.CONCAT(otazka3_1[[#This Row],[name]],otazka3_1[[#This Row],[year_data]])</f>
        <v>Pšeničná mouka hladká2016</v>
      </c>
    </row>
    <row r="251" spans="1:6" x14ac:dyDescent="0.3">
      <c r="A251" t="s">
        <v>49</v>
      </c>
      <c r="B251">
        <v>2017</v>
      </c>
      <c r="C251">
        <v>11.425000000000001</v>
      </c>
      <c r="D251">
        <f>VLOOKUP(otazka3_1[[#This Row],[compare_value]],otazka3_2[[compare_value]:[avg(value)]],2,FALSE)</f>
        <v>11.425000000000001</v>
      </c>
      <c r="E251" s="6">
        <f>otazka3_1[[#This Row],[avg(value)_prev_year]]/otazka3_1[[#This Row],[avg(value)]]-1</f>
        <v>0</v>
      </c>
      <c r="F251" t="str">
        <f>_xlfn.CONCAT(otazka3_1[[#This Row],[name]],otazka3_1[[#This Row],[year_data]])</f>
        <v>Pšeničná mouka hladká2017</v>
      </c>
    </row>
    <row r="252" spans="1:6" x14ac:dyDescent="0.3">
      <c r="A252" t="s">
        <v>49</v>
      </c>
      <c r="B252">
        <v>2018</v>
      </c>
      <c r="C252">
        <v>11.425000000000001</v>
      </c>
      <c r="D252" t="e">
        <f>VLOOKUP(otazka3_1[[#This Row],[compare_value]],otazka3_2[[compare_value]:[avg(value)]],2,FALSE)</f>
        <v>#N/A</v>
      </c>
      <c r="E252" s="6" t="e">
        <f>otazka3_1[[#This Row],[avg(value)_prev_year]]/otazka3_1[[#This Row],[avg(value)]]-1</f>
        <v>#N/A</v>
      </c>
      <c r="F252" t="str">
        <f>_xlfn.CONCAT(otazka3_1[[#This Row],[name]],otazka3_1[[#This Row],[year_data]])</f>
        <v>Pšeničná mouka hladká2018</v>
      </c>
    </row>
    <row r="253" spans="1:6" x14ac:dyDescent="0.3">
      <c r="A253" t="s">
        <v>50</v>
      </c>
      <c r="B253">
        <v>2006</v>
      </c>
      <c r="C253">
        <v>57.524999999999999</v>
      </c>
      <c r="D253">
        <f>VLOOKUP(otazka3_1[[#This Row],[compare_value]],otazka3_2[[compare_value]:[avg(value)]],2,FALSE)</f>
        <v>40.049999999999997</v>
      </c>
      <c r="E253" s="6">
        <f>otazka3_1[[#This Row],[avg(value)_prev_year]]/otazka3_1[[#This Row],[avg(value)]]-1</f>
        <v>-0.30378096479791394</v>
      </c>
      <c r="F253" t="str">
        <f>_xlfn.CONCAT(otazka3_1[[#This Row],[name]],otazka3_1[[#This Row],[year_data]])</f>
        <v>Rajská jablka červená kulatá2006</v>
      </c>
    </row>
    <row r="254" spans="1:6" x14ac:dyDescent="0.3">
      <c r="A254" t="s">
        <v>50</v>
      </c>
      <c r="B254">
        <v>2007</v>
      </c>
      <c r="C254">
        <v>40.049999999999997</v>
      </c>
      <c r="D254">
        <f>VLOOKUP(otazka3_1[[#This Row],[compare_value]],otazka3_2[[compare_value]:[avg(value)]],2,FALSE)</f>
        <v>35.825000000000003</v>
      </c>
      <c r="E254" s="6">
        <f>otazka3_1[[#This Row],[avg(value)_prev_year]]/otazka3_1[[#This Row],[avg(value)]]-1</f>
        <v>-0.10549313358302104</v>
      </c>
      <c r="F254" t="str">
        <f>_xlfn.CONCAT(otazka3_1[[#This Row],[name]],otazka3_1[[#This Row],[year_data]])</f>
        <v>Rajská jablka červená kulatá2007</v>
      </c>
    </row>
    <row r="255" spans="1:6" x14ac:dyDescent="0.3">
      <c r="A255" t="s">
        <v>50</v>
      </c>
      <c r="B255">
        <v>2008</v>
      </c>
      <c r="C255">
        <v>35.825000000000003</v>
      </c>
      <c r="D255">
        <f>VLOOKUP(otazka3_1[[#This Row],[compare_value]],otazka3_2[[compare_value]:[avg(value)]],2,FALSE)</f>
        <v>34.9</v>
      </c>
      <c r="E255" s="6">
        <f>otazka3_1[[#This Row],[avg(value)_prev_year]]/otazka3_1[[#This Row],[avg(value)]]-1</f>
        <v>-2.581995812979776E-2</v>
      </c>
      <c r="F255" t="str">
        <f>_xlfn.CONCAT(otazka3_1[[#This Row],[name]],otazka3_1[[#This Row],[year_data]])</f>
        <v>Rajská jablka červená kulatá2008</v>
      </c>
    </row>
    <row r="256" spans="1:6" x14ac:dyDescent="0.3">
      <c r="A256" t="s">
        <v>50</v>
      </c>
      <c r="B256">
        <v>2009</v>
      </c>
      <c r="C256">
        <v>34.9</v>
      </c>
      <c r="D256">
        <f>VLOOKUP(otazka3_1[[#This Row],[compare_value]],otazka3_2[[compare_value]:[avg(value)]],2,FALSE)</f>
        <v>42</v>
      </c>
      <c r="E256" s="6">
        <f>otazka3_1[[#This Row],[avg(value)_prev_year]]/otazka3_1[[#This Row],[avg(value)]]-1</f>
        <v>0.20343839541547282</v>
      </c>
      <c r="F256" t="str">
        <f>_xlfn.CONCAT(otazka3_1[[#This Row],[name]],otazka3_1[[#This Row],[year_data]])</f>
        <v>Rajská jablka červená kulatá2009</v>
      </c>
    </row>
    <row r="257" spans="1:6" x14ac:dyDescent="0.3">
      <c r="A257" t="s">
        <v>50</v>
      </c>
      <c r="B257">
        <v>2010</v>
      </c>
      <c r="C257">
        <v>42</v>
      </c>
      <c r="D257">
        <f>VLOOKUP(otazka3_1[[#This Row],[compare_value]],otazka3_2[[compare_value]:[avg(value)]],2,FALSE)</f>
        <v>30.3</v>
      </c>
      <c r="E257" s="6">
        <f>otazka3_1[[#This Row],[avg(value)_prev_year]]/otazka3_1[[#This Row],[avg(value)]]-1</f>
        <v>-0.27857142857142858</v>
      </c>
      <c r="F257" t="str">
        <f>_xlfn.CONCAT(otazka3_1[[#This Row],[name]],otazka3_1[[#This Row],[year_data]])</f>
        <v>Rajská jablka červená kulatá2010</v>
      </c>
    </row>
    <row r="258" spans="1:6" x14ac:dyDescent="0.3">
      <c r="A258" t="s">
        <v>50</v>
      </c>
      <c r="B258">
        <v>2011</v>
      </c>
      <c r="C258">
        <v>30.3</v>
      </c>
      <c r="D258">
        <f>VLOOKUP(otazka3_1[[#This Row],[compare_value]],otazka3_2[[compare_value]:[avg(value)]],2,FALSE)</f>
        <v>37.875</v>
      </c>
      <c r="E258" s="6">
        <f>otazka3_1[[#This Row],[avg(value)_prev_year]]/otazka3_1[[#This Row],[avg(value)]]-1</f>
        <v>0.25</v>
      </c>
      <c r="F258" t="str">
        <f>_xlfn.CONCAT(otazka3_1[[#This Row],[name]],otazka3_1[[#This Row],[year_data]])</f>
        <v>Rajská jablka červená kulatá2011</v>
      </c>
    </row>
    <row r="259" spans="1:6" x14ac:dyDescent="0.3">
      <c r="A259" t="s">
        <v>50</v>
      </c>
      <c r="B259">
        <v>2012</v>
      </c>
      <c r="C259">
        <v>37.875</v>
      </c>
      <c r="D259">
        <f>VLOOKUP(otazka3_1[[#This Row],[compare_value]],otazka3_2[[compare_value]:[avg(value)]],2,FALSE)</f>
        <v>37.075000000000003</v>
      </c>
      <c r="E259" s="6">
        <f>otazka3_1[[#This Row],[avg(value)_prev_year]]/otazka3_1[[#This Row],[avg(value)]]-1</f>
        <v>-2.1122112211221067E-2</v>
      </c>
      <c r="F259" t="str">
        <f>_xlfn.CONCAT(otazka3_1[[#This Row],[name]],otazka3_1[[#This Row],[year_data]])</f>
        <v>Rajská jablka červená kulatá2012</v>
      </c>
    </row>
    <row r="260" spans="1:6" x14ac:dyDescent="0.3">
      <c r="A260" t="s">
        <v>50</v>
      </c>
      <c r="B260">
        <v>2013</v>
      </c>
      <c r="C260">
        <v>37.075000000000003</v>
      </c>
      <c r="D260">
        <f>VLOOKUP(otazka3_1[[#This Row],[compare_value]],otazka3_2[[compare_value]:[avg(value)]],2,FALSE)</f>
        <v>41.15</v>
      </c>
      <c r="E260" s="6">
        <f>otazka3_1[[#This Row],[avg(value)_prev_year]]/otazka3_1[[#This Row],[avg(value)]]-1</f>
        <v>0.10991233985165194</v>
      </c>
      <c r="F260" t="str">
        <f>_xlfn.CONCAT(otazka3_1[[#This Row],[name]],otazka3_1[[#This Row],[year_data]])</f>
        <v>Rajská jablka červená kulatá2013</v>
      </c>
    </row>
    <row r="261" spans="1:6" x14ac:dyDescent="0.3">
      <c r="A261" t="s">
        <v>50</v>
      </c>
      <c r="B261">
        <v>2014</v>
      </c>
      <c r="C261">
        <v>41.15</v>
      </c>
      <c r="D261">
        <f>VLOOKUP(otazka3_1[[#This Row],[compare_value]],otazka3_2[[compare_value]:[avg(value)]],2,FALSE)</f>
        <v>42.774999999999999</v>
      </c>
      <c r="E261" s="6">
        <f>otazka3_1[[#This Row],[avg(value)_prev_year]]/otazka3_1[[#This Row],[avg(value)]]-1</f>
        <v>3.9489671931956183E-2</v>
      </c>
      <c r="F261" t="str">
        <f>_xlfn.CONCAT(otazka3_1[[#This Row],[name]],otazka3_1[[#This Row],[year_data]])</f>
        <v>Rajská jablka červená kulatá2014</v>
      </c>
    </row>
    <row r="262" spans="1:6" x14ac:dyDescent="0.3">
      <c r="A262" t="s">
        <v>50</v>
      </c>
      <c r="B262">
        <v>2015</v>
      </c>
      <c r="C262">
        <v>42.774999999999999</v>
      </c>
      <c r="D262">
        <f>VLOOKUP(otazka3_1[[#This Row],[compare_value]],otazka3_2[[compare_value]:[avg(value)]],2,FALSE)</f>
        <v>40.575000000000003</v>
      </c>
      <c r="E262" s="6">
        <f>otazka3_1[[#This Row],[avg(value)_prev_year]]/otazka3_1[[#This Row],[avg(value)]]-1</f>
        <v>-5.1431911163062449E-2</v>
      </c>
      <c r="F262" t="str">
        <f>_xlfn.CONCAT(otazka3_1[[#This Row],[name]],otazka3_1[[#This Row],[year_data]])</f>
        <v>Rajská jablka červená kulatá2015</v>
      </c>
    </row>
    <row r="263" spans="1:6" x14ac:dyDescent="0.3">
      <c r="A263" t="s">
        <v>50</v>
      </c>
      <c r="B263">
        <v>2016</v>
      </c>
      <c r="C263">
        <v>40.575000000000003</v>
      </c>
      <c r="D263">
        <f>VLOOKUP(otazka3_1[[#This Row],[compare_value]],otazka3_2[[compare_value]:[avg(value)]],2,FALSE)</f>
        <v>44.7</v>
      </c>
      <c r="E263" s="6">
        <f>otazka3_1[[#This Row],[avg(value)_prev_year]]/otazka3_1[[#This Row],[avg(value)]]-1</f>
        <v>0.1016635859519408</v>
      </c>
      <c r="F263" t="str">
        <f>_xlfn.CONCAT(otazka3_1[[#This Row],[name]],otazka3_1[[#This Row],[year_data]])</f>
        <v>Rajská jablka červená kulatá2016</v>
      </c>
    </row>
    <row r="264" spans="1:6" x14ac:dyDescent="0.3">
      <c r="A264" t="s">
        <v>50</v>
      </c>
      <c r="B264">
        <v>2017</v>
      </c>
      <c r="C264">
        <v>44.7</v>
      </c>
      <c r="D264">
        <f>VLOOKUP(otazka3_1[[#This Row],[compare_value]],otazka3_2[[compare_value]:[avg(value)]],2,FALSE)</f>
        <v>44.5</v>
      </c>
      <c r="E264" s="6">
        <f>otazka3_1[[#This Row],[avg(value)_prev_year]]/otazka3_1[[#This Row],[avg(value)]]-1</f>
        <v>-4.4742729306488371E-3</v>
      </c>
      <c r="F264" t="str">
        <f>_xlfn.CONCAT(otazka3_1[[#This Row],[name]],otazka3_1[[#This Row],[year_data]])</f>
        <v>Rajská jablka červená kulatá2017</v>
      </c>
    </row>
    <row r="265" spans="1:6" x14ac:dyDescent="0.3">
      <c r="A265" t="s">
        <v>50</v>
      </c>
      <c r="B265">
        <v>2018</v>
      </c>
      <c r="C265">
        <v>44.5</v>
      </c>
      <c r="D265" t="e">
        <f>VLOOKUP(otazka3_1[[#This Row],[compare_value]],otazka3_2[[compare_value]:[avg(value)]],2,FALSE)</f>
        <v>#N/A</v>
      </c>
      <c r="E265" s="6" t="e">
        <f>otazka3_1[[#This Row],[avg(value)_prev_year]]/otazka3_1[[#This Row],[avg(value)]]-1</f>
        <v>#N/A</v>
      </c>
      <c r="F265" t="str">
        <f>_xlfn.CONCAT(otazka3_1[[#This Row],[name]],otazka3_1[[#This Row],[year_data]])</f>
        <v>Rajská jablka červená kulatá2018</v>
      </c>
    </row>
    <row r="266" spans="1:6" x14ac:dyDescent="0.3">
      <c r="A266" t="s">
        <v>51</v>
      </c>
      <c r="B266">
        <v>2006</v>
      </c>
      <c r="C266">
        <v>69.400000000000006</v>
      </c>
      <c r="D266">
        <f>VLOOKUP(otazka3_1[[#This Row],[compare_value]],otazka3_2[[compare_value]:[avg(value)]],2,FALSE)</f>
        <v>69.474999999999994</v>
      </c>
      <c r="E266" s="6">
        <f>otazka3_1[[#This Row],[avg(value)_prev_year]]/otazka3_1[[#This Row],[avg(value)]]-1</f>
        <v>1.0806916426511215E-3</v>
      </c>
      <c r="F266" t="str">
        <f>_xlfn.CONCAT(otazka3_1[[#This Row],[name]],otazka3_1[[#This Row],[year_data]])</f>
        <v>Rostlinný roztíratelný tuk2006</v>
      </c>
    </row>
    <row r="267" spans="1:6" x14ac:dyDescent="0.3">
      <c r="A267" t="s">
        <v>51</v>
      </c>
      <c r="B267">
        <v>2007</v>
      </c>
      <c r="C267">
        <v>69.474999999999994</v>
      </c>
      <c r="D267">
        <f>VLOOKUP(otazka3_1[[#This Row],[compare_value]],otazka3_2[[compare_value]:[avg(value)]],2,FALSE)</f>
        <v>84.85</v>
      </c>
      <c r="E267" s="6">
        <f>otazka3_1[[#This Row],[avg(value)_prev_year]]/otazka3_1[[#This Row],[avg(value)]]-1</f>
        <v>0.22130262684418867</v>
      </c>
      <c r="F267" t="str">
        <f>_xlfn.CONCAT(otazka3_1[[#This Row],[name]],otazka3_1[[#This Row],[year_data]])</f>
        <v>Rostlinný roztíratelný tuk2007</v>
      </c>
    </row>
    <row r="268" spans="1:6" x14ac:dyDescent="0.3">
      <c r="A268" t="s">
        <v>51</v>
      </c>
      <c r="B268">
        <v>2008</v>
      </c>
      <c r="C268">
        <v>84.85</v>
      </c>
      <c r="D268">
        <f>VLOOKUP(otazka3_1[[#This Row],[compare_value]],otazka3_2[[compare_value]:[avg(value)]],2,FALSE)</f>
        <v>84.4</v>
      </c>
      <c r="E268" s="6">
        <f>otazka3_1[[#This Row],[avg(value)_prev_year]]/otazka3_1[[#This Row],[avg(value)]]-1</f>
        <v>-5.3034767236298519E-3</v>
      </c>
      <c r="F268" t="str">
        <f>_xlfn.CONCAT(otazka3_1[[#This Row],[name]],otazka3_1[[#This Row],[year_data]])</f>
        <v>Rostlinný roztíratelný tuk2008</v>
      </c>
    </row>
    <row r="269" spans="1:6" x14ac:dyDescent="0.3">
      <c r="A269" t="s">
        <v>51</v>
      </c>
      <c r="B269">
        <v>2009</v>
      </c>
      <c r="C269">
        <v>84.4</v>
      </c>
      <c r="D269">
        <f>VLOOKUP(otazka3_1[[#This Row],[compare_value]],otazka3_2[[compare_value]:[avg(value)]],2,FALSE)</f>
        <v>80.474999999999994</v>
      </c>
      <c r="E269" s="6">
        <f>otazka3_1[[#This Row],[avg(value)_prev_year]]/otazka3_1[[#This Row],[avg(value)]]-1</f>
        <v>-4.6504739336493017E-2</v>
      </c>
      <c r="F269" t="str">
        <f>_xlfn.CONCAT(otazka3_1[[#This Row],[name]],otazka3_1[[#This Row],[year_data]])</f>
        <v>Rostlinný roztíratelný tuk2009</v>
      </c>
    </row>
    <row r="270" spans="1:6" x14ac:dyDescent="0.3">
      <c r="A270" t="s">
        <v>51</v>
      </c>
      <c r="B270">
        <v>2010</v>
      </c>
      <c r="C270">
        <v>80.474999999999994</v>
      </c>
      <c r="D270">
        <f>VLOOKUP(otazka3_1[[#This Row],[compare_value]],otazka3_2[[compare_value]:[avg(value)]],2,FALSE)</f>
        <v>88.724999999999994</v>
      </c>
      <c r="E270" s="6">
        <f>otazka3_1[[#This Row],[avg(value)_prev_year]]/otazka3_1[[#This Row],[avg(value)]]-1</f>
        <v>0.10251630941286116</v>
      </c>
      <c r="F270" t="str">
        <f>_xlfn.CONCAT(otazka3_1[[#This Row],[name]],otazka3_1[[#This Row],[year_data]])</f>
        <v>Rostlinný roztíratelný tuk2010</v>
      </c>
    </row>
    <row r="271" spans="1:6" x14ac:dyDescent="0.3">
      <c r="A271" t="s">
        <v>51</v>
      </c>
      <c r="B271">
        <v>2011</v>
      </c>
      <c r="C271">
        <v>88.724999999999994</v>
      </c>
      <c r="D271">
        <f>VLOOKUP(otazka3_1[[#This Row],[compare_value]],otazka3_2[[compare_value]:[avg(value)]],2,FALSE)</f>
        <v>90</v>
      </c>
      <c r="E271" s="6">
        <f>otazka3_1[[#This Row],[avg(value)_prev_year]]/otazka3_1[[#This Row],[avg(value)]]-1</f>
        <v>1.4370245139476046E-2</v>
      </c>
      <c r="F271" t="str">
        <f>_xlfn.CONCAT(otazka3_1[[#This Row],[name]],otazka3_1[[#This Row],[year_data]])</f>
        <v>Rostlinný roztíratelný tuk2011</v>
      </c>
    </row>
    <row r="272" spans="1:6" x14ac:dyDescent="0.3">
      <c r="A272" t="s">
        <v>51</v>
      </c>
      <c r="B272">
        <v>2012</v>
      </c>
      <c r="C272">
        <v>90</v>
      </c>
      <c r="D272">
        <f>VLOOKUP(otazka3_1[[#This Row],[compare_value]],otazka3_2[[compare_value]:[avg(value)]],2,FALSE)</f>
        <v>93.3</v>
      </c>
      <c r="E272" s="6">
        <f>otazka3_1[[#This Row],[avg(value)_prev_year]]/otazka3_1[[#This Row],[avg(value)]]-1</f>
        <v>3.6666666666666625E-2</v>
      </c>
      <c r="F272" t="str">
        <f>_xlfn.CONCAT(otazka3_1[[#This Row],[name]],otazka3_1[[#This Row],[year_data]])</f>
        <v>Rostlinný roztíratelný tuk2012</v>
      </c>
    </row>
    <row r="273" spans="1:6" x14ac:dyDescent="0.3">
      <c r="A273" t="s">
        <v>51</v>
      </c>
      <c r="B273">
        <v>2013</v>
      </c>
      <c r="C273">
        <v>93.3</v>
      </c>
      <c r="D273">
        <f>VLOOKUP(otazka3_1[[#This Row],[compare_value]],otazka3_2[[compare_value]:[avg(value)]],2,FALSE)</f>
        <v>93.075000000000003</v>
      </c>
      <c r="E273" s="6">
        <f>otazka3_1[[#This Row],[avg(value)_prev_year]]/otazka3_1[[#This Row],[avg(value)]]-1</f>
        <v>-2.411575562700885E-3</v>
      </c>
      <c r="F273" t="str">
        <f>_xlfn.CONCAT(otazka3_1[[#This Row],[name]],otazka3_1[[#This Row],[year_data]])</f>
        <v>Rostlinný roztíratelný tuk2013</v>
      </c>
    </row>
    <row r="274" spans="1:6" x14ac:dyDescent="0.3">
      <c r="A274" t="s">
        <v>51</v>
      </c>
      <c r="B274">
        <v>2014</v>
      </c>
      <c r="C274">
        <v>93.075000000000003</v>
      </c>
      <c r="D274">
        <f>VLOOKUP(otazka3_1[[#This Row],[compare_value]],otazka3_2[[compare_value]:[avg(value)]],2,FALSE)</f>
        <v>91.525000000000006</v>
      </c>
      <c r="E274" s="6">
        <f>otazka3_1[[#This Row],[avg(value)_prev_year]]/otazka3_1[[#This Row],[avg(value)]]-1</f>
        <v>-1.6653236637120594E-2</v>
      </c>
      <c r="F274" t="str">
        <f>_xlfn.CONCAT(otazka3_1[[#This Row],[name]],otazka3_1[[#This Row],[year_data]])</f>
        <v>Rostlinný roztíratelný tuk2014</v>
      </c>
    </row>
    <row r="275" spans="1:6" x14ac:dyDescent="0.3">
      <c r="A275" t="s">
        <v>51</v>
      </c>
      <c r="B275">
        <v>2015</v>
      </c>
      <c r="C275">
        <v>91.525000000000006</v>
      </c>
      <c r="D275">
        <f>VLOOKUP(otazka3_1[[#This Row],[compare_value]],otazka3_2[[compare_value]:[avg(value)]],2,FALSE)</f>
        <v>91.424999999999997</v>
      </c>
      <c r="E275" s="6">
        <f>otazka3_1[[#This Row],[avg(value)_prev_year]]/otazka3_1[[#This Row],[avg(value)]]-1</f>
        <v>-1.0925976509151836E-3</v>
      </c>
      <c r="F275" t="str">
        <f>_xlfn.CONCAT(otazka3_1[[#This Row],[name]],otazka3_1[[#This Row],[year_data]])</f>
        <v>Rostlinný roztíratelný tuk2015</v>
      </c>
    </row>
    <row r="276" spans="1:6" x14ac:dyDescent="0.3">
      <c r="A276" t="s">
        <v>51</v>
      </c>
      <c r="B276">
        <v>2016</v>
      </c>
      <c r="C276">
        <v>91.424999999999997</v>
      </c>
      <c r="D276">
        <f>VLOOKUP(otazka3_1[[#This Row],[compare_value]],otazka3_2[[compare_value]:[avg(value)]],2,FALSE)</f>
        <v>94.275000000000006</v>
      </c>
      <c r="E276" s="6">
        <f>otazka3_1[[#This Row],[avg(value)_prev_year]]/otazka3_1[[#This Row],[avg(value)]]-1</f>
        <v>3.1173092698933536E-2</v>
      </c>
      <c r="F276" t="str">
        <f>_xlfn.CONCAT(otazka3_1[[#This Row],[name]],otazka3_1[[#This Row],[year_data]])</f>
        <v>Rostlinný roztíratelný tuk2016</v>
      </c>
    </row>
    <row r="277" spans="1:6" x14ac:dyDescent="0.3">
      <c r="A277" t="s">
        <v>51</v>
      </c>
      <c r="B277">
        <v>2017</v>
      </c>
      <c r="C277">
        <v>94.275000000000006</v>
      </c>
      <c r="D277">
        <f>VLOOKUP(otazka3_1[[#This Row],[compare_value]],otazka3_2[[compare_value]:[avg(value)]],2,FALSE)</f>
        <v>99.4</v>
      </c>
      <c r="E277" s="6">
        <f>otazka3_1[[#This Row],[avg(value)_prev_year]]/otazka3_1[[#This Row],[avg(value)]]-1</f>
        <v>5.4362238133121243E-2</v>
      </c>
      <c r="F277" t="str">
        <f>_xlfn.CONCAT(otazka3_1[[#This Row],[name]],otazka3_1[[#This Row],[year_data]])</f>
        <v>Rostlinný roztíratelný tuk2017</v>
      </c>
    </row>
    <row r="278" spans="1:6" x14ac:dyDescent="0.3">
      <c r="A278" t="s">
        <v>51</v>
      </c>
      <c r="B278">
        <v>2018</v>
      </c>
      <c r="C278">
        <v>99.4</v>
      </c>
      <c r="D278" t="e">
        <f>VLOOKUP(otazka3_1[[#This Row],[compare_value]],otazka3_2[[compare_value]:[avg(value)]],2,FALSE)</f>
        <v>#N/A</v>
      </c>
      <c r="E278" s="6" t="e">
        <f>otazka3_1[[#This Row],[avg(value)_prev_year]]/otazka3_1[[#This Row],[avg(value)]]-1</f>
        <v>#N/A</v>
      </c>
      <c r="F278" t="str">
        <f>_xlfn.CONCAT(otazka3_1[[#This Row],[name]],otazka3_1[[#This Row],[year_data]])</f>
        <v>Rostlinný roztíratelný tuk2018</v>
      </c>
    </row>
    <row r="279" spans="1:6" x14ac:dyDescent="0.3">
      <c r="A279" t="s">
        <v>52</v>
      </c>
      <c r="B279">
        <v>2006</v>
      </c>
      <c r="C279">
        <v>21.3</v>
      </c>
      <c r="D279">
        <f>VLOOKUP(otazka3_1[[#This Row],[compare_value]],otazka3_2[[compare_value]:[avg(value)]],2,FALSE)</f>
        <v>23.85</v>
      </c>
      <c r="E279" s="6">
        <f>otazka3_1[[#This Row],[avg(value)_prev_year]]/otazka3_1[[#This Row],[avg(value)]]-1</f>
        <v>0.11971830985915499</v>
      </c>
      <c r="F279" t="str">
        <f>_xlfn.CONCAT(otazka3_1[[#This Row],[name]],otazka3_1[[#This Row],[year_data]])</f>
        <v>Rýže loupaná dlouhozrnná2006</v>
      </c>
    </row>
    <row r="280" spans="1:6" x14ac:dyDescent="0.3">
      <c r="A280" t="s">
        <v>52</v>
      </c>
      <c r="B280">
        <v>2007</v>
      </c>
      <c r="C280">
        <v>23.85</v>
      </c>
      <c r="D280">
        <f>VLOOKUP(otazka3_1[[#This Row],[compare_value]],otazka3_2[[compare_value]:[avg(value)]],2,FALSE)</f>
        <v>33.274999999999999</v>
      </c>
      <c r="E280" s="6">
        <f>otazka3_1[[#This Row],[avg(value)_prev_year]]/otazka3_1[[#This Row],[avg(value)]]-1</f>
        <v>0.39517819706498947</v>
      </c>
      <c r="F280" t="str">
        <f>_xlfn.CONCAT(otazka3_1[[#This Row],[name]],otazka3_1[[#This Row],[year_data]])</f>
        <v>Rýže loupaná dlouhozrnná2007</v>
      </c>
    </row>
    <row r="281" spans="1:6" x14ac:dyDescent="0.3">
      <c r="A281" t="s">
        <v>52</v>
      </c>
      <c r="B281">
        <v>2008</v>
      </c>
      <c r="C281">
        <v>33.274999999999999</v>
      </c>
      <c r="D281">
        <f>VLOOKUP(otazka3_1[[#This Row],[compare_value]],otazka3_2[[compare_value]:[avg(value)]],2,FALSE)</f>
        <v>36.125</v>
      </c>
      <c r="E281" s="6">
        <f>otazka3_1[[#This Row],[avg(value)_prev_year]]/otazka3_1[[#This Row],[avg(value)]]-1</f>
        <v>8.5649887302780003E-2</v>
      </c>
      <c r="F281" t="str">
        <f>_xlfn.CONCAT(otazka3_1[[#This Row],[name]],otazka3_1[[#This Row],[year_data]])</f>
        <v>Rýže loupaná dlouhozrnná2008</v>
      </c>
    </row>
    <row r="282" spans="1:6" x14ac:dyDescent="0.3">
      <c r="A282" t="s">
        <v>52</v>
      </c>
      <c r="B282">
        <v>2009</v>
      </c>
      <c r="C282">
        <v>36.125</v>
      </c>
      <c r="D282">
        <f>VLOOKUP(otazka3_1[[#This Row],[compare_value]],otazka3_2[[compare_value]:[avg(value)]],2,FALSE)</f>
        <v>33.825000000000003</v>
      </c>
      <c r="E282" s="6">
        <f>otazka3_1[[#This Row],[avg(value)_prev_year]]/otazka3_1[[#This Row],[avg(value)]]-1</f>
        <v>-6.3667820069204129E-2</v>
      </c>
      <c r="F282" t="str">
        <f>_xlfn.CONCAT(otazka3_1[[#This Row],[name]],otazka3_1[[#This Row],[year_data]])</f>
        <v>Rýže loupaná dlouhozrnná2009</v>
      </c>
    </row>
    <row r="283" spans="1:6" x14ac:dyDescent="0.3">
      <c r="A283" t="s">
        <v>52</v>
      </c>
      <c r="B283">
        <v>2010</v>
      </c>
      <c r="C283">
        <v>33.825000000000003</v>
      </c>
      <c r="D283">
        <f>VLOOKUP(otazka3_1[[#This Row],[compare_value]],otazka3_2[[compare_value]:[avg(value)]],2,FALSE)</f>
        <v>33.325000000000003</v>
      </c>
      <c r="E283" s="6">
        <f>otazka3_1[[#This Row],[avg(value)_prev_year]]/otazka3_1[[#This Row],[avg(value)]]-1</f>
        <v>-1.4781966001478186E-2</v>
      </c>
      <c r="F283" t="str">
        <f>_xlfn.CONCAT(otazka3_1[[#This Row],[name]],otazka3_1[[#This Row],[year_data]])</f>
        <v>Rýže loupaná dlouhozrnná2010</v>
      </c>
    </row>
    <row r="284" spans="1:6" x14ac:dyDescent="0.3">
      <c r="A284" t="s">
        <v>52</v>
      </c>
      <c r="B284">
        <v>2011</v>
      </c>
      <c r="C284">
        <v>33.325000000000003</v>
      </c>
      <c r="D284">
        <f>VLOOKUP(otazka3_1[[#This Row],[compare_value]],otazka3_2[[compare_value]:[avg(value)]],2,FALSE)</f>
        <v>34.024999999999999</v>
      </c>
      <c r="E284" s="6">
        <f>otazka3_1[[#This Row],[avg(value)_prev_year]]/otazka3_1[[#This Row],[avg(value)]]-1</f>
        <v>2.1005251312828044E-2</v>
      </c>
      <c r="F284" t="str">
        <f>_xlfn.CONCAT(otazka3_1[[#This Row],[name]],otazka3_1[[#This Row],[year_data]])</f>
        <v>Rýže loupaná dlouhozrnná2011</v>
      </c>
    </row>
    <row r="285" spans="1:6" x14ac:dyDescent="0.3">
      <c r="A285" t="s">
        <v>52</v>
      </c>
      <c r="B285">
        <v>2012</v>
      </c>
      <c r="C285">
        <v>34.024999999999999</v>
      </c>
      <c r="D285">
        <f>VLOOKUP(otazka3_1[[#This Row],[compare_value]],otazka3_2[[compare_value]:[avg(value)]],2,FALSE)</f>
        <v>34.725000000000001</v>
      </c>
      <c r="E285" s="6">
        <f>otazka3_1[[#This Row],[avg(value)_prev_year]]/otazka3_1[[#This Row],[avg(value)]]-1</f>
        <v>2.0573108008817176E-2</v>
      </c>
      <c r="F285" t="str">
        <f>_xlfn.CONCAT(otazka3_1[[#This Row],[name]],otazka3_1[[#This Row],[year_data]])</f>
        <v>Rýže loupaná dlouhozrnná2012</v>
      </c>
    </row>
    <row r="286" spans="1:6" x14ac:dyDescent="0.3">
      <c r="A286" t="s">
        <v>52</v>
      </c>
      <c r="B286">
        <v>2013</v>
      </c>
      <c r="C286">
        <v>34.725000000000001</v>
      </c>
      <c r="D286">
        <f>VLOOKUP(otazka3_1[[#This Row],[compare_value]],otazka3_2[[compare_value]:[avg(value)]],2,FALSE)</f>
        <v>35.325000000000003</v>
      </c>
      <c r="E286" s="6">
        <f>otazka3_1[[#This Row],[avg(value)_prev_year]]/otazka3_1[[#This Row],[avg(value)]]-1</f>
        <v>1.7278617710583255E-2</v>
      </c>
      <c r="F286" t="str">
        <f>_xlfn.CONCAT(otazka3_1[[#This Row],[name]],otazka3_1[[#This Row],[year_data]])</f>
        <v>Rýže loupaná dlouhozrnná2013</v>
      </c>
    </row>
    <row r="287" spans="1:6" x14ac:dyDescent="0.3">
      <c r="A287" t="s">
        <v>52</v>
      </c>
      <c r="B287">
        <v>2014</v>
      </c>
      <c r="C287">
        <v>35.325000000000003</v>
      </c>
      <c r="D287">
        <f>VLOOKUP(otazka3_1[[#This Row],[compare_value]],otazka3_2[[compare_value]:[avg(value)]],2,FALSE)</f>
        <v>35.924999999999997</v>
      </c>
      <c r="E287" s="6">
        <f>otazka3_1[[#This Row],[avg(value)_prev_year]]/otazka3_1[[#This Row],[avg(value)]]-1</f>
        <v>1.6985138004246059E-2</v>
      </c>
      <c r="F287" t="str">
        <f>_xlfn.CONCAT(otazka3_1[[#This Row],[name]],otazka3_1[[#This Row],[year_data]])</f>
        <v>Rýže loupaná dlouhozrnná2014</v>
      </c>
    </row>
    <row r="288" spans="1:6" x14ac:dyDescent="0.3">
      <c r="A288" t="s">
        <v>52</v>
      </c>
      <c r="B288">
        <v>2015</v>
      </c>
      <c r="C288">
        <v>35.924999999999997</v>
      </c>
      <c r="D288">
        <f>VLOOKUP(otazka3_1[[#This Row],[compare_value]],otazka3_2[[compare_value]:[avg(value)]],2,FALSE)</f>
        <v>36.524999999999999</v>
      </c>
      <c r="E288" s="6">
        <f>otazka3_1[[#This Row],[avg(value)_prev_year]]/otazka3_1[[#This Row],[avg(value)]]-1</f>
        <v>1.6701461377870652E-2</v>
      </c>
      <c r="F288" t="str">
        <f>_xlfn.CONCAT(otazka3_1[[#This Row],[name]],otazka3_1[[#This Row],[year_data]])</f>
        <v>Rýže loupaná dlouhozrnná2015</v>
      </c>
    </row>
    <row r="289" spans="1:6" x14ac:dyDescent="0.3">
      <c r="A289" t="s">
        <v>52</v>
      </c>
      <c r="B289">
        <v>2016</v>
      </c>
      <c r="C289">
        <v>36.524999999999999</v>
      </c>
      <c r="D289">
        <f>VLOOKUP(otazka3_1[[#This Row],[compare_value]],otazka3_2[[compare_value]:[avg(value)]],2,FALSE)</f>
        <v>36.325000000000003</v>
      </c>
      <c r="E289" s="6">
        <f>otazka3_1[[#This Row],[avg(value)_prev_year]]/otazka3_1[[#This Row],[avg(value)]]-1</f>
        <v>-5.4757015742641357E-3</v>
      </c>
      <c r="F289" t="str">
        <f>_xlfn.CONCAT(otazka3_1[[#This Row],[name]],otazka3_1[[#This Row],[year_data]])</f>
        <v>Rýže loupaná dlouhozrnná2016</v>
      </c>
    </row>
    <row r="290" spans="1:6" x14ac:dyDescent="0.3">
      <c r="A290" t="s">
        <v>52</v>
      </c>
      <c r="B290">
        <v>2017</v>
      </c>
      <c r="C290">
        <v>36.325000000000003</v>
      </c>
      <c r="D290">
        <f>VLOOKUP(otazka3_1[[#This Row],[compare_value]],otazka3_2[[compare_value]:[avg(value)]],2,FALSE)</f>
        <v>36.200000000000003</v>
      </c>
      <c r="E290" s="6">
        <f>otazka3_1[[#This Row],[avg(value)_prev_year]]/otazka3_1[[#This Row],[avg(value)]]-1</f>
        <v>-3.4411562284927255E-3</v>
      </c>
      <c r="F290" t="str">
        <f>_xlfn.CONCAT(otazka3_1[[#This Row],[name]],otazka3_1[[#This Row],[year_data]])</f>
        <v>Rýže loupaná dlouhozrnná2017</v>
      </c>
    </row>
    <row r="291" spans="1:6" x14ac:dyDescent="0.3">
      <c r="A291" t="s">
        <v>52</v>
      </c>
      <c r="B291">
        <v>2018</v>
      </c>
      <c r="C291">
        <v>36.200000000000003</v>
      </c>
      <c r="D291" t="e">
        <f>VLOOKUP(otazka3_1[[#This Row],[compare_value]],otazka3_2[[compare_value]:[avg(value)]],2,FALSE)</f>
        <v>#N/A</v>
      </c>
      <c r="E291" s="6" t="e">
        <f>otazka3_1[[#This Row],[avg(value)_prev_year]]/otazka3_1[[#This Row],[avg(value)]]-1</f>
        <v>#N/A</v>
      </c>
      <c r="F291" t="str">
        <f>_xlfn.CONCAT(otazka3_1[[#This Row],[name]],otazka3_1[[#This Row],[year_data]])</f>
        <v>Rýže loupaná dlouhozrnná2018</v>
      </c>
    </row>
    <row r="292" spans="1:6" x14ac:dyDescent="0.3">
      <c r="A292" t="s">
        <v>53</v>
      </c>
      <c r="B292">
        <v>2006</v>
      </c>
      <c r="C292">
        <v>116.8</v>
      </c>
      <c r="D292">
        <f>VLOOKUP(otazka3_1[[#This Row],[compare_value]],otazka3_2[[compare_value]:[avg(value)]],2,FALSE)</f>
        <v>116.425</v>
      </c>
      <c r="E292" s="6">
        <f>otazka3_1[[#This Row],[avg(value)_prev_year]]/otazka3_1[[#This Row],[avg(value)]]-1</f>
        <v>-3.2106164383561842E-3</v>
      </c>
      <c r="F292" t="str">
        <f>_xlfn.CONCAT(otazka3_1[[#This Row],[name]],otazka3_1[[#This Row],[year_data]])</f>
        <v>Šunkový salám2006</v>
      </c>
    </row>
    <row r="293" spans="1:6" x14ac:dyDescent="0.3">
      <c r="A293" t="s">
        <v>53</v>
      </c>
      <c r="B293">
        <v>2007</v>
      </c>
      <c r="C293">
        <v>116.425</v>
      </c>
      <c r="D293">
        <f>VLOOKUP(otazka3_1[[#This Row],[compare_value]],otazka3_2[[compare_value]:[avg(value)]],2,FALSE)</f>
        <v>119.15</v>
      </c>
      <c r="E293" s="6">
        <f>otazka3_1[[#This Row],[avg(value)_prev_year]]/otazka3_1[[#This Row],[avg(value)]]-1</f>
        <v>2.3405625939446173E-2</v>
      </c>
      <c r="F293" t="str">
        <f>_xlfn.CONCAT(otazka3_1[[#This Row],[name]],otazka3_1[[#This Row],[year_data]])</f>
        <v>Šunkový salám2007</v>
      </c>
    </row>
    <row r="294" spans="1:6" x14ac:dyDescent="0.3">
      <c r="A294" t="s">
        <v>53</v>
      </c>
      <c r="B294">
        <v>2008</v>
      </c>
      <c r="C294">
        <v>119.15</v>
      </c>
      <c r="D294">
        <f>VLOOKUP(otazka3_1[[#This Row],[compare_value]],otazka3_2[[compare_value]:[avg(value)]],2,FALSE)</f>
        <v>117.97499999999999</v>
      </c>
      <c r="E294" s="6">
        <f>otazka3_1[[#This Row],[avg(value)_prev_year]]/otazka3_1[[#This Row],[avg(value)]]-1</f>
        <v>-9.8615190935795738E-3</v>
      </c>
      <c r="F294" t="str">
        <f>_xlfn.CONCAT(otazka3_1[[#This Row],[name]],otazka3_1[[#This Row],[year_data]])</f>
        <v>Šunkový salám2008</v>
      </c>
    </row>
    <row r="295" spans="1:6" x14ac:dyDescent="0.3">
      <c r="A295" t="s">
        <v>53</v>
      </c>
      <c r="B295">
        <v>2009</v>
      </c>
      <c r="C295">
        <v>117.97499999999999</v>
      </c>
      <c r="D295">
        <f>VLOOKUP(otazka3_1[[#This Row],[compare_value]],otazka3_2[[compare_value]:[avg(value)]],2,FALSE)</f>
        <v>116.925</v>
      </c>
      <c r="E295" s="6">
        <f>otazka3_1[[#This Row],[avg(value)_prev_year]]/otazka3_1[[#This Row],[avg(value)]]-1</f>
        <v>-8.9001907183725582E-3</v>
      </c>
      <c r="F295" t="str">
        <f>_xlfn.CONCAT(otazka3_1[[#This Row],[name]],otazka3_1[[#This Row],[year_data]])</f>
        <v>Šunkový salám2009</v>
      </c>
    </row>
    <row r="296" spans="1:6" x14ac:dyDescent="0.3">
      <c r="A296" t="s">
        <v>53</v>
      </c>
      <c r="B296">
        <v>2010</v>
      </c>
      <c r="C296">
        <v>116.925</v>
      </c>
      <c r="D296">
        <f>VLOOKUP(otazka3_1[[#This Row],[compare_value]],otazka3_2[[compare_value]:[avg(value)]],2,FALSE)</f>
        <v>115.875</v>
      </c>
      <c r="E296" s="6">
        <f>otazka3_1[[#This Row],[avg(value)_prev_year]]/otazka3_1[[#This Row],[avg(value)]]-1</f>
        <v>-8.9801154586273135E-3</v>
      </c>
      <c r="F296" t="str">
        <f>_xlfn.CONCAT(otazka3_1[[#This Row],[name]],otazka3_1[[#This Row],[year_data]])</f>
        <v>Šunkový salám2010</v>
      </c>
    </row>
    <row r="297" spans="1:6" x14ac:dyDescent="0.3">
      <c r="A297" t="s">
        <v>53</v>
      </c>
      <c r="B297">
        <v>2011</v>
      </c>
      <c r="C297">
        <v>115.875</v>
      </c>
      <c r="D297">
        <f>VLOOKUP(otazka3_1[[#This Row],[compare_value]],otazka3_2[[compare_value]:[avg(value)]],2,FALSE)</f>
        <v>121.75</v>
      </c>
      <c r="E297" s="6">
        <f>otazka3_1[[#This Row],[avg(value)_prev_year]]/otazka3_1[[#This Row],[avg(value)]]-1</f>
        <v>5.0701186623516747E-2</v>
      </c>
      <c r="F297" t="str">
        <f>_xlfn.CONCAT(otazka3_1[[#This Row],[name]],otazka3_1[[#This Row],[year_data]])</f>
        <v>Šunkový salám2011</v>
      </c>
    </row>
    <row r="298" spans="1:6" x14ac:dyDescent="0.3">
      <c r="A298" t="s">
        <v>53</v>
      </c>
      <c r="B298">
        <v>2012</v>
      </c>
      <c r="C298">
        <v>121.75</v>
      </c>
      <c r="D298">
        <f>VLOOKUP(otazka3_1[[#This Row],[compare_value]],otazka3_2[[compare_value]:[avg(value)]],2,FALSE)</f>
        <v>126.25</v>
      </c>
      <c r="E298" s="6">
        <f>otazka3_1[[#This Row],[avg(value)_prev_year]]/otazka3_1[[#This Row],[avg(value)]]-1</f>
        <v>3.696098562628336E-2</v>
      </c>
      <c r="F298" t="str">
        <f>_xlfn.CONCAT(otazka3_1[[#This Row],[name]],otazka3_1[[#This Row],[year_data]])</f>
        <v>Šunkový salám2012</v>
      </c>
    </row>
    <row r="299" spans="1:6" x14ac:dyDescent="0.3">
      <c r="A299" t="s">
        <v>53</v>
      </c>
      <c r="B299">
        <v>2013</v>
      </c>
      <c r="C299">
        <v>126.25</v>
      </c>
      <c r="D299">
        <f>VLOOKUP(otazka3_1[[#This Row],[compare_value]],otazka3_2[[compare_value]:[avg(value)]],2,FALSE)</f>
        <v>129.42500000000001</v>
      </c>
      <c r="E299" s="6">
        <f>otazka3_1[[#This Row],[avg(value)_prev_year]]/otazka3_1[[#This Row],[avg(value)]]-1</f>
        <v>2.5148514851485171E-2</v>
      </c>
      <c r="F299" t="str">
        <f>_xlfn.CONCAT(otazka3_1[[#This Row],[name]],otazka3_1[[#This Row],[year_data]])</f>
        <v>Šunkový salám2013</v>
      </c>
    </row>
    <row r="300" spans="1:6" x14ac:dyDescent="0.3">
      <c r="A300" t="s">
        <v>53</v>
      </c>
      <c r="B300">
        <v>2014</v>
      </c>
      <c r="C300">
        <v>129.42500000000001</v>
      </c>
      <c r="D300">
        <f>VLOOKUP(otazka3_1[[#This Row],[compare_value]],otazka3_2[[compare_value]:[avg(value)]],2,FALSE)</f>
        <v>128.85</v>
      </c>
      <c r="E300" s="6">
        <f>otazka3_1[[#This Row],[avg(value)_prev_year]]/otazka3_1[[#This Row],[avg(value)]]-1</f>
        <v>-4.4427274483292978E-3</v>
      </c>
      <c r="F300" t="str">
        <f>_xlfn.CONCAT(otazka3_1[[#This Row],[name]],otazka3_1[[#This Row],[year_data]])</f>
        <v>Šunkový salám2014</v>
      </c>
    </row>
    <row r="301" spans="1:6" x14ac:dyDescent="0.3">
      <c r="A301" t="s">
        <v>53</v>
      </c>
      <c r="B301">
        <v>2015</v>
      </c>
      <c r="C301">
        <v>128.85</v>
      </c>
      <c r="D301">
        <f>VLOOKUP(otazka3_1[[#This Row],[compare_value]],otazka3_2[[compare_value]:[avg(value)]],2,FALSE)</f>
        <v>130.19999999999999</v>
      </c>
      <c r="E301" s="6">
        <f>otazka3_1[[#This Row],[avg(value)_prev_year]]/otazka3_1[[#This Row],[avg(value)]]-1</f>
        <v>1.0477299185098987E-2</v>
      </c>
      <c r="F301" t="str">
        <f>_xlfn.CONCAT(otazka3_1[[#This Row],[name]],otazka3_1[[#This Row],[year_data]])</f>
        <v>Šunkový salám2015</v>
      </c>
    </row>
    <row r="302" spans="1:6" x14ac:dyDescent="0.3">
      <c r="A302" t="s">
        <v>53</v>
      </c>
      <c r="B302">
        <v>2016</v>
      </c>
      <c r="C302">
        <v>130.19999999999999</v>
      </c>
      <c r="D302">
        <f>VLOOKUP(otazka3_1[[#This Row],[compare_value]],otazka3_2[[compare_value]:[avg(value)]],2,FALSE)</f>
        <v>142.02500000000001</v>
      </c>
      <c r="E302" s="6">
        <f>otazka3_1[[#This Row],[avg(value)_prev_year]]/otazka3_1[[#This Row],[avg(value)]]-1</f>
        <v>9.0821812596006302E-2</v>
      </c>
      <c r="F302" t="str">
        <f>_xlfn.CONCAT(otazka3_1[[#This Row],[name]],otazka3_1[[#This Row],[year_data]])</f>
        <v>Šunkový salám2016</v>
      </c>
    </row>
    <row r="303" spans="1:6" x14ac:dyDescent="0.3">
      <c r="A303" t="s">
        <v>53</v>
      </c>
      <c r="B303">
        <v>2017</v>
      </c>
      <c r="C303">
        <v>142.02500000000001</v>
      </c>
      <c r="D303">
        <f>VLOOKUP(otazka3_1[[#This Row],[compare_value]],otazka3_2[[compare_value]:[avg(value)]],2,FALSE)</f>
        <v>144.9</v>
      </c>
      <c r="E303" s="6">
        <f>otazka3_1[[#This Row],[avg(value)_prev_year]]/otazka3_1[[#This Row],[avg(value)]]-1</f>
        <v>2.0242914979757165E-2</v>
      </c>
      <c r="F303" t="str">
        <f>_xlfn.CONCAT(otazka3_1[[#This Row],[name]],otazka3_1[[#This Row],[year_data]])</f>
        <v>Šunkový salám2017</v>
      </c>
    </row>
    <row r="304" spans="1:6" x14ac:dyDescent="0.3">
      <c r="A304" t="s">
        <v>53</v>
      </c>
      <c r="B304">
        <v>2018</v>
      </c>
      <c r="C304">
        <v>144.9</v>
      </c>
      <c r="D304" t="e">
        <f>VLOOKUP(otazka3_1[[#This Row],[compare_value]],otazka3_2[[compare_value]:[avg(value)]],2,FALSE)</f>
        <v>#N/A</v>
      </c>
      <c r="E304" s="6" t="e">
        <f>otazka3_1[[#This Row],[avg(value)_prev_year]]/otazka3_1[[#This Row],[avg(value)]]-1</f>
        <v>#N/A</v>
      </c>
      <c r="F304" t="str">
        <f>_xlfn.CONCAT(otazka3_1[[#This Row],[name]],otazka3_1[[#This Row],[year_data]])</f>
        <v>Šunkový salám2018</v>
      </c>
    </row>
    <row r="305" spans="1:6" x14ac:dyDescent="0.3">
      <c r="A305" t="s">
        <v>54</v>
      </c>
      <c r="B305">
        <v>2006</v>
      </c>
      <c r="C305">
        <v>26.1</v>
      </c>
      <c r="D305">
        <f>VLOOKUP(otazka3_1[[#This Row],[compare_value]],otazka3_2[[compare_value]:[avg(value)]],2,FALSE)</f>
        <v>26.7</v>
      </c>
      <c r="E305" s="6">
        <f>otazka3_1[[#This Row],[avg(value)_prev_year]]/otazka3_1[[#This Row],[avg(value)]]-1</f>
        <v>2.2988505747126409E-2</v>
      </c>
      <c r="F305" t="str">
        <f>_xlfn.CONCAT(otazka3_1[[#This Row],[name]],otazka3_1[[#This Row],[year_data]])</f>
        <v>Těstoviny vaječné2006</v>
      </c>
    </row>
    <row r="306" spans="1:6" x14ac:dyDescent="0.3">
      <c r="A306" t="s">
        <v>54</v>
      </c>
      <c r="B306">
        <v>2007</v>
      </c>
      <c r="C306">
        <v>26.7</v>
      </c>
      <c r="D306">
        <f>VLOOKUP(otazka3_1[[#This Row],[compare_value]],otazka3_2[[compare_value]:[avg(value)]],2,FALSE)</f>
        <v>30.774999999999999</v>
      </c>
      <c r="E306" s="6">
        <f>otazka3_1[[#This Row],[avg(value)_prev_year]]/otazka3_1[[#This Row],[avg(value)]]-1</f>
        <v>0.15262172284644193</v>
      </c>
      <c r="F306" t="str">
        <f>_xlfn.CONCAT(otazka3_1[[#This Row],[name]],otazka3_1[[#This Row],[year_data]])</f>
        <v>Těstoviny vaječné2007</v>
      </c>
    </row>
    <row r="307" spans="1:6" x14ac:dyDescent="0.3">
      <c r="A307" t="s">
        <v>54</v>
      </c>
      <c r="B307">
        <v>2008</v>
      </c>
      <c r="C307">
        <v>30.774999999999999</v>
      </c>
      <c r="D307">
        <f>VLOOKUP(otazka3_1[[#This Row],[compare_value]],otazka3_2[[compare_value]:[avg(value)]],2,FALSE)</f>
        <v>30.975000000000001</v>
      </c>
      <c r="E307" s="6">
        <f>otazka3_1[[#This Row],[avg(value)_prev_year]]/otazka3_1[[#This Row],[avg(value)]]-1</f>
        <v>6.498781478472937E-3</v>
      </c>
      <c r="F307" t="str">
        <f>_xlfn.CONCAT(otazka3_1[[#This Row],[name]],otazka3_1[[#This Row],[year_data]])</f>
        <v>Těstoviny vaječné2008</v>
      </c>
    </row>
    <row r="308" spans="1:6" x14ac:dyDescent="0.3">
      <c r="A308" t="s">
        <v>54</v>
      </c>
      <c r="B308">
        <v>2009</v>
      </c>
      <c r="C308">
        <v>30.975000000000001</v>
      </c>
      <c r="D308">
        <f>VLOOKUP(otazka3_1[[#This Row],[compare_value]],otazka3_2[[compare_value]:[avg(value)]],2,FALSE)</f>
        <v>32</v>
      </c>
      <c r="E308" s="6">
        <f>otazka3_1[[#This Row],[avg(value)_prev_year]]/otazka3_1[[#This Row],[avg(value)]]-1</f>
        <v>3.3091202582727908E-2</v>
      </c>
      <c r="F308" t="str">
        <f>_xlfn.CONCAT(otazka3_1[[#This Row],[name]],otazka3_1[[#This Row],[year_data]])</f>
        <v>Těstoviny vaječné2009</v>
      </c>
    </row>
    <row r="309" spans="1:6" x14ac:dyDescent="0.3">
      <c r="A309" t="s">
        <v>54</v>
      </c>
      <c r="B309">
        <v>2010</v>
      </c>
      <c r="C309">
        <v>32</v>
      </c>
      <c r="D309">
        <f>VLOOKUP(otazka3_1[[#This Row],[compare_value]],otazka3_2[[compare_value]:[avg(value)]],2,FALSE)</f>
        <v>35.125</v>
      </c>
      <c r="E309" s="6">
        <f>otazka3_1[[#This Row],[avg(value)_prev_year]]/otazka3_1[[#This Row],[avg(value)]]-1</f>
        <v>9.765625E-2</v>
      </c>
      <c r="F309" t="str">
        <f>_xlfn.CONCAT(otazka3_1[[#This Row],[name]],otazka3_1[[#This Row],[year_data]])</f>
        <v>Těstoviny vaječné2010</v>
      </c>
    </row>
    <row r="310" spans="1:6" x14ac:dyDescent="0.3">
      <c r="A310" t="s">
        <v>54</v>
      </c>
      <c r="B310">
        <v>2011</v>
      </c>
      <c r="C310">
        <v>35.125</v>
      </c>
      <c r="D310">
        <f>VLOOKUP(otazka3_1[[#This Row],[compare_value]],otazka3_2[[compare_value]:[avg(value)]],2,FALSE)</f>
        <v>37.524999999999999</v>
      </c>
      <c r="E310" s="6">
        <f>otazka3_1[[#This Row],[avg(value)_prev_year]]/otazka3_1[[#This Row],[avg(value)]]-1</f>
        <v>6.8327402135231363E-2</v>
      </c>
      <c r="F310" t="str">
        <f>_xlfn.CONCAT(otazka3_1[[#This Row],[name]],otazka3_1[[#This Row],[year_data]])</f>
        <v>Těstoviny vaječné2011</v>
      </c>
    </row>
    <row r="311" spans="1:6" x14ac:dyDescent="0.3">
      <c r="A311" t="s">
        <v>54</v>
      </c>
      <c r="B311">
        <v>2012</v>
      </c>
      <c r="C311">
        <v>37.524999999999999</v>
      </c>
      <c r="D311">
        <f>VLOOKUP(otazka3_1[[#This Row],[compare_value]],otazka3_2[[compare_value]:[avg(value)]],2,FALSE)</f>
        <v>41</v>
      </c>
      <c r="E311" s="6">
        <f>otazka3_1[[#This Row],[avg(value)_prev_year]]/otazka3_1[[#This Row],[avg(value)]]-1</f>
        <v>9.2604930046635614E-2</v>
      </c>
      <c r="F311" t="str">
        <f>_xlfn.CONCAT(otazka3_1[[#This Row],[name]],otazka3_1[[#This Row],[year_data]])</f>
        <v>Těstoviny vaječné2012</v>
      </c>
    </row>
    <row r="312" spans="1:6" x14ac:dyDescent="0.3">
      <c r="A312" t="s">
        <v>54</v>
      </c>
      <c r="B312">
        <v>2013</v>
      </c>
      <c r="C312">
        <v>41</v>
      </c>
      <c r="D312">
        <f>VLOOKUP(otazka3_1[[#This Row],[compare_value]],otazka3_2[[compare_value]:[avg(value)]],2,FALSE)</f>
        <v>42.524999999999999</v>
      </c>
      <c r="E312" s="6">
        <f>otazka3_1[[#This Row],[avg(value)_prev_year]]/otazka3_1[[#This Row],[avg(value)]]-1</f>
        <v>3.7195121951219434E-2</v>
      </c>
      <c r="F312" t="str">
        <f>_xlfn.CONCAT(otazka3_1[[#This Row],[name]],otazka3_1[[#This Row],[year_data]])</f>
        <v>Těstoviny vaječné2013</v>
      </c>
    </row>
    <row r="313" spans="1:6" x14ac:dyDescent="0.3">
      <c r="A313" t="s">
        <v>54</v>
      </c>
      <c r="B313">
        <v>2014</v>
      </c>
      <c r="C313">
        <v>42.524999999999999</v>
      </c>
      <c r="D313">
        <f>VLOOKUP(otazka3_1[[#This Row],[compare_value]],otazka3_2[[compare_value]:[avg(value)]],2,FALSE)</f>
        <v>44.424999999999997</v>
      </c>
      <c r="E313" s="6">
        <f>otazka3_1[[#This Row],[avg(value)_prev_year]]/otazka3_1[[#This Row],[avg(value)]]-1</f>
        <v>4.4679600235155714E-2</v>
      </c>
      <c r="F313" t="str">
        <f>_xlfn.CONCAT(otazka3_1[[#This Row],[name]],otazka3_1[[#This Row],[year_data]])</f>
        <v>Těstoviny vaječné2014</v>
      </c>
    </row>
    <row r="314" spans="1:6" x14ac:dyDescent="0.3">
      <c r="A314" t="s">
        <v>54</v>
      </c>
      <c r="B314">
        <v>2015</v>
      </c>
      <c r="C314">
        <v>44.424999999999997</v>
      </c>
      <c r="D314">
        <f>VLOOKUP(otazka3_1[[#This Row],[compare_value]],otazka3_2[[compare_value]:[avg(value)]],2,FALSE)</f>
        <v>44.8</v>
      </c>
      <c r="E314" s="6">
        <f>otazka3_1[[#This Row],[avg(value)_prev_year]]/otazka3_1[[#This Row],[avg(value)]]-1</f>
        <v>8.4411930219470133E-3</v>
      </c>
      <c r="F314" t="str">
        <f>_xlfn.CONCAT(otazka3_1[[#This Row],[name]],otazka3_1[[#This Row],[year_data]])</f>
        <v>Těstoviny vaječné2015</v>
      </c>
    </row>
    <row r="315" spans="1:6" x14ac:dyDescent="0.3">
      <c r="A315" t="s">
        <v>54</v>
      </c>
      <c r="B315">
        <v>2016</v>
      </c>
      <c r="C315">
        <v>44.8</v>
      </c>
      <c r="D315">
        <f>VLOOKUP(otazka3_1[[#This Row],[compare_value]],otazka3_2[[compare_value]:[avg(value)]],2,FALSE)</f>
        <v>46.55</v>
      </c>
      <c r="E315" s="6">
        <f>otazka3_1[[#This Row],[avg(value)_prev_year]]/otazka3_1[[#This Row],[avg(value)]]-1</f>
        <v>3.90625E-2</v>
      </c>
      <c r="F315" t="str">
        <f>_xlfn.CONCAT(otazka3_1[[#This Row],[name]],otazka3_1[[#This Row],[year_data]])</f>
        <v>Těstoviny vaječné2016</v>
      </c>
    </row>
    <row r="316" spans="1:6" x14ac:dyDescent="0.3">
      <c r="A316" t="s">
        <v>54</v>
      </c>
      <c r="B316">
        <v>2017</v>
      </c>
      <c r="C316">
        <v>46.55</v>
      </c>
      <c r="D316">
        <f>VLOOKUP(otazka3_1[[#This Row],[compare_value]],otazka3_2[[compare_value]:[avg(value)]],2,FALSE)</f>
        <v>47.85</v>
      </c>
      <c r="E316" s="6">
        <f>otazka3_1[[#This Row],[avg(value)_prev_year]]/otazka3_1[[#This Row],[avg(value)]]-1</f>
        <v>2.7926960257787403E-2</v>
      </c>
      <c r="F316" t="str">
        <f>_xlfn.CONCAT(otazka3_1[[#This Row],[name]],otazka3_1[[#This Row],[year_data]])</f>
        <v>Těstoviny vaječné2017</v>
      </c>
    </row>
    <row r="317" spans="1:6" x14ac:dyDescent="0.3">
      <c r="A317" t="s">
        <v>54</v>
      </c>
      <c r="B317">
        <v>2018</v>
      </c>
      <c r="C317">
        <v>47.85</v>
      </c>
      <c r="D317" t="e">
        <f>VLOOKUP(otazka3_1[[#This Row],[compare_value]],otazka3_2[[compare_value]:[avg(value)]],2,FALSE)</f>
        <v>#N/A</v>
      </c>
      <c r="E317" s="6" t="e">
        <f>otazka3_1[[#This Row],[avg(value)_prev_year]]/otazka3_1[[#This Row],[avg(value)]]-1</f>
        <v>#N/A</v>
      </c>
      <c r="F317" t="str">
        <f>_xlfn.CONCAT(otazka3_1[[#This Row],[name]],otazka3_1[[#This Row],[year_data]])</f>
        <v>Těstoviny vaječné2018</v>
      </c>
    </row>
    <row r="318" spans="1:6" x14ac:dyDescent="0.3">
      <c r="A318" t="s">
        <v>55</v>
      </c>
      <c r="B318">
        <v>2006</v>
      </c>
      <c r="C318">
        <v>234.875</v>
      </c>
      <c r="D318">
        <f>VLOOKUP(otazka3_1[[#This Row],[compare_value]],otazka3_2[[compare_value]:[avg(value)]],2,FALSE)</f>
        <v>249.625</v>
      </c>
      <c r="E318" s="6">
        <f>otazka3_1[[#This Row],[avg(value)_prev_year]]/otazka3_1[[#This Row],[avg(value)]]-1</f>
        <v>6.279936136242692E-2</v>
      </c>
      <c r="F318" t="str">
        <f>_xlfn.CONCAT(otazka3_1[[#This Row],[name]],otazka3_1[[#This Row],[year_data]])</f>
        <v>Vejce slepičí čerstvá2006</v>
      </c>
    </row>
    <row r="319" spans="1:6" x14ac:dyDescent="0.3">
      <c r="A319" t="s">
        <v>55</v>
      </c>
      <c r="B319">
        <v>2007</v>
      </c>
      <c r="C319">
        <v>249.625</v>
      </c>
      <c r="D319">
        <f>VLOOKUP(otazka3_1[[#This Row],[compare_value]],otazka3_2[[compare_value]:[avg(value)]],2,FALSE)</f>
        <v>279.14999999999998</v>
      </c>
      <c r="E319" s="6">
        <f>otazka3_1[[#This Row],[avg(value)_prev_year]]/otazka3_1[[#This Row],[avg(value)]]-1</f>
        <v>0.11827741612418619</v>
      </c>
      <c r="F319" t="str">
        <f>_xlfn.CONCAT(otazka3_1[[#This Row],[name]],otazka3_1[[#This Row],[year_data]])</f>
        <v>Vejce slepičí čerstvá2007</v>
      </c>
    </row>
    <row r="320" spans="1:6" x14ac:dyDescent="0.3">
      <c r="A320" t="s">
        <v>55</v>
      </c>
      <c r="B320">
        <v>2008</v>
      </c>
      <c r="C320">
        <v>279.14999999999998</v>
      </c>
      <c r="D320">
        <f>VLOOKUP(otazka3_1[[#This Row],[compare_value]],otazka3_2[[compare_value]:[avg(value)]],2,FALSE)</f>
        <v>260.2</v>
      </c>
      <c r="E320" s="6">
        <f>otazka3_1[[#This Row],[avg(value)_prev_year]]/otazka3_1[[#This Row],[avg(value)]]-1</f>
        <v>-6.7884649829840549E-2</v>
      </c>
      <c r="F320" t="str">
        <f>_xlfn.CONCAT(otazka3_1[[#This Row],[name]],otazka3_1[[#This Row],[year_data]])</f>
        <v>Vejce slepičí čerstvá2008</v>
      </c>
    </row>
    <row r="321" spans="1:6" x14ac:dyDescent="0.3">
      <c r="A321" t="s">
        <v>55</v>
      </c>
      <c r="B321">
        <v>2009</v>
      </c>
      <c r="C321">
        <v>260.2</v>
      </c>
      <c r="D321">
        <f>VLOOKUP(otazka3_1[[#This Row],[compare_value]],otazka3_2[[compare_value]:[avg(value)]],2,FALSE)</f>
        <v>249.125</v>
      </c>
      <c r="E321" s="6">
        <f>otazka3_1[[#This Row],[avg(value)_prev_year]]/otazka3_1[[#This Row],[avg(value)]]-1</f>
        <v>-4.2563412759415775E-2</v>
      </c>
      <c r="F321" t="str">
        <f>_xlfn.CONCAT(otazka3_1[[#This Row],[name]],otazka3_1[[#This Row],[year_data]])</f>
        <v>Vejce slepičí čerstvá2009</v>
      </c>
    </row>
    <row r="322" spans="1:6" x14ac:dyDescent="0.3">
      <c r="A322" t="s">
        <v>55</v>
      </c>
      <c r="B322">
        <v>2010</v>
      </c>
      <c r="C322">
        <v>249.125</v>
      </c>
      <c r="D322">
        <f>VLOOKUP(otazka3_1[[#This Row],[compare_value]],otazka3_2[[compare_value]:[avg(value)]],2,FALSE)</f>
        <v>232.1</v>
      </c>
      <c r="E322" s="6">
        <f>otazka3_1[[#This Row],[avg(value)_prev_year]]/otazka3_1[[#This Row],[avg(value)]]-1</f>
        <v>-6.8339187155042724E-2</v>
      </c>
      <c r="F322" t="str">
        <f>_xlfn.CONCAT(otazka3_1[[#This Row],[name]],otazka3_1[[#This Row],[year_data]])</f>
        <v>Vejce slepičí čerstvá2010</v>
      </c>
    </row>
    <row r="323" spans="1:6" x14ac:dyDescent="0.3">
      <c r="A323" t="s">
        <v>55</v>
      </c>
      <c r="B323">
        <v>2011</v>
      </c>
      <c r="C323">
        <v>232.1</v>
      </c>
      <c r="D323">
        <f>VLOOKUP(otazka3_1[[#This Row],[compare_value]],otazka3_2[[compare_value]:[avg(value)]],2,FALSE)</f>
        <v>359.22500000000002</v>
      </c>
      <c r="E323" s="6">
        <f>otazka3_1[[#This Row],[avg(value)_prev_year]]/otazka3_1[[#This Row],[avg(value)]]-1</f>
        <v>0.5477165015079708</v>
      </c>
      <c r="F323" t="str">
        <f>_xlfn.CONCAT(otazka3_1[[#This Row],[name]],otazka3_1[[#This Row],[year_data]])</f>
        <v>Vejce slepičí čerstvá2011</v>
      </c>
    </row>
    <row r="324" spans="1:6" x14ac:dyDescent="0.3">
      <c r="A324" t="s">
        <v>55</v>
      </c>
      <c r="B324">
        <v>2012</v>
      </c>
      <c r="C324">
        <v>359.22500000000002</v>
      </c>
      <c r="D324">
        <f>VLOOKUP(otazka3_1[[#This Row],[compare_value]],otazka3_2[[compare_value]:[avg(value)]],2,FALSE)</f>
        <v>304.85000000000002</v>
      </c>
      <c r="E324" s="6">
        <f>otazka3_1[[#This Row],[avg(value)_prev_year]]/otazka3_1[[#This Row],[avg(value)]]-1</f>
        <v>-0.15136752731574921</v>
      </c>
      <c r="F324" t="str">
        <f>_xlfn.CONCAT(otazka3_1[[#This Row],[name]],otazka3_1[[#This Row],[year_data]])</f>
        <v>Vejce slepičí čerstvá2012</v>
      </c>
    </row>
    <row r="325" spans="1:6" x14ac:dyDescent="0.3">
      <c r="A325" t="s">
        <v>55</v>
      </c>
      <c r="B325">
        <v>2013</v>
      </c>
      <c r="C325">
        <v>304.85000000000002</v>
      </c>
      <c r="D325">
        <f>VLOOKUP(otazka3_1[[#This Row],[compare_value]],otazka3_2[[compare_value]:[avg(value)]],2,FALSE)</f>
        <v>309.3</v>
      </c>
      <c r="E325" s="6">
        <f>otazka3_1[[#This Row],[avg(value)_prev_year]]/otazka3_1[[#This Row],[avg(value)]]-1</f>
        <v>1.4597342955551929E-2</v>
      </c>
      <c r="F325" t="str">
        <f>_xlfn.CONCAT(otazka3_1[[#This Row],[name]],otazka3_1[[#This Row],[year_data]])</f>
        <v>Vejce slepičí čerstvá2013</v>
      </c>
    </row>
    <row r="326" spans="1:6" x14ac:dyDescent="0.3">
      <c r="A326" t="s">
        <v>55</v>
      </c>
      <c r="B326">
        <v>2014</v>
      </c>
      <c r="C326">
        <v>309.3</v>
      </c>
      <c r="D326">
        <f>VLOOKUP(otazka3_1[[#This Row],[compare_value]],otazka3_2[[compare_value]:[avg(value)]],2,FALSE)</f>
        <v>311.42500000000001</v>
      </c>
      <c r="E326" s="6">
        <f>otazka3_1[[#This Row],[avg(value)_prev_year]]/otazka3_1[[#This Row],[avg(value)]]-1</f>
        <v>6.8703524086646262E-3</v>
      </c>
      <c r="F326" t="str">
        <f>_xlfn.CONCAT(otazka3_1[[#This Row],[name]],otazka3_1[[#This Row],[year_data]])</f>
        <v>Vejce slepičí čerstvá2014</v>
      </c>
    </row>
    <row r="327" spans="1:6" x14ac:dyDescent="0.3">
      <c r="A327" t="s">
        <v>55</v>
      </c>
      <c r="B327">
        <v>2015</v>
      </c>
      <c r="C327">
        <v>311.42500000000001</v>
      </c>
      <c r="D327">
        <f>VLOOKUP(otazka3_1[[#This Row],[compare_value]],otazka3_2[[compare_value]:[avg(value)]],2,FALSE)</f>
        <v>286.52499999999998</v>
      </c>
      <c r="E327" s="6">
        <f>otazka3_1[[#This Row],[avg(value)_prev_year]]/otazka3_1[[#This Row],[avg(value)]]-1</f>
        <v>-7.9955045356024823E-2</v>
      </c>
      <c r="F327" t="str">
        <f>_xlfn.CONCAT(otazka3_1[[#This Row],[name]],otazka3_1[[#This Row],[year_data]])</f>
        <v>Vejce slepičí čerstvá2015</v>
      </c>
    </row>
    <row r="328" spans="1:6" x14ac:dyDescent="0.3">
      <c r="A328" t="s">
        <v>55</v>
      </c>
      <c r="B328">
        <v>2016</v>
      </c>
      <c r="C328">
        <v>286.52499999999998</v>
      </c>
      <c r="D328">
        <f>VLOOKUP(otazka3_1[[#This Row],[compare_value]],otazka3_2[[compare_value]:[avg(value)]],2,FALSE)</f>
        <v>363.32499999999999</v>
      </c>
      <c r="E328" s="6">
        <f>otazka3_1[[#This Row],[avg(value)_prev_year]]/otazka3_1[[#This Row],[avg(value)]]-1</f>
        <v>0.26803943809440711</v>
      </c>
      <c r="F328" t="str">
        <f>_xlfn.CONCAT(otazka3_1[[#This Row],[name]],otazka3_1[[#This Row],[year_data]])</f>
        <v>Vejce slepičí čerstvá2016</v>
      </c>
    </row>
    <row r="329" spans="1:6" x14ac:dyDescent="0.3">
      <c r="A329" t="s">
        <v>55</v>
      </c>
      <c r="B329">
        <v>2017</v>
      </c>
      <c r="C329">
        <v>363.32499999999999</v>
      </c>
      <c r="D329">
        <f>VLOOKUP(otazka3_1[[#This Row],[compare_value]],otazka3_2[[compare_value]:[avg(value)]],2,FALSE)</f>
        <v>383.9</v>
      </c>
      <c r="E329" s="6">
        <f>otazka3_1[[#This Row],[avg(value)_prev_year]]/otazka3_1[[#This Row],[avg(value)]]-1</f>
        <v>5.6629739214202113E-2</v>
      </c>
      <c r="F329" t="str">
        <f>_xlfn.CONCAT(otazka3_1[[#This Row],[name]],otazka3_1[[#This Row],[year_data]])</f>
        <v>Vejce slepičí čerstvá2017</v>
      </c>
    </row>
    <row r="330" spans="1:6" x14ac:dyDescent="0.3">
      <c r="A330" t="s">
        <v>55</v>
      </c>
      <c r="B330">
        <v>2018</v>
      </c>
      <c r="C330">
        <v>383.9</v>
      </c>
      <c r="D330" t="e">
        <f>VLOOKUP(otazka3_1[[#This Row],[compare_value]],otazka3_2[[compare_value]:[avg(value)]],2,FALSE)</f>
        <v>#N/A</v>
      </c>
      <c r="E330" s="6" t="e">
        <f>otazka3_1[[#This Row],[avg(value)_prev_year]]/otazka3_1[[#This Row],[avg(value)]]-1</f>
        <v>#N/A</v>
      </c>
      <c r="F330" t="str">
        <f>_xlfn.CONCAT(otazka3_1[[#This Row],[name]],otazka3_1[[#This Row],[year_data]])</f>
        <v>Vejce slepičí čerstvá2018</v>
      </c>
    </row>
    <row r="331" spans="1:6" x14ac:dyDescent="0.3">
      <c r="A331" t="s">
        <v>56</v>
      </c>
      <c r="B331">
        <v>2006</v>
      </c>
      <c r="C331">
        <v>105.25</v>
      </c>
      <c r="D331">
        <f>VLOOKUP(otazka3_1[[#This Row],[compare_value]],otazka3_2[[compare_value]:[avg(value)]],2,FALSE)</f>
        <v>102.925</v>
      </c>
      <c r="E331" s="6">
        <f>otazka3_1[[#This Row],[avg(value)_prev_year]]/otazka3_1[[#This Row],[avg(value)]]-1</f>
        <v>-2.209026128266034E-2</v>
      </c>
      <c r="F331" t="str">
        <f>_xlfn.CONCAT(otazka3_1[[#This Row],[name]],otazka3_1[[#This Row],[year_data]])</f>
        <v>Vepřová pečeně s kostí2006</v>
      </c>
    </row>
    <row r="332" spans="1:6" x14ac:dyDescent="0.3">
      <c r="A332" t="s">
        <v>56</v>
      </c>
      <c r="B332">
        <v>2007</v>
      </c>
      <c r="C332">
        <v>102.925</v>
      </c>
      <c r="D332">
        <f>VLOOKUP(otazka3_1[[#This Row],[compare_value]],otazka3_2[[compare_value]:[avg(value)]],2,FALSE)</f>
        <v>106.72499999999999</v>
      </c>
      <c r="E332" s="6">
        <f>otazka3_1[[#This Row],[avg(value)_prev_year]]/otazka3_1[[#This Row],[avg(value)]]-1</f>
        <v>3.6920087442312344E-2</v>
      </c>
      <c r="F332" t="str">
        <f>_xlfn.CONCAT(otazka3_1[[#This Row],[name]],otazka3_1[[#This Row],[year_data]])</f>
        <v>Vepřová pečeně s kostí2007</v>
      </c>
    </row>
    <row r="333" spans="1:6" x14ac:dyDescent="0.3">
      <c r="A333" t="s">
        <v>56</v>
      </c>
      <c r="B333">
        <v>2008</v>
      </c>
      <c r="C333">
        <v>106.72499999999999</v>
      </c>
      <c r="D333">
        <f>VLOOKUP(otazka3_1[[#This Row],[compare_value]],otazka3_2[[compare_value]:[avg(value)]],2,FALSE)</f>
        <v>106.47499999999999</v>
      </c>
      <c r="E333" s="6">
        <f>otazka3_1[[#This Row],[avg(value)_prev_year]]/otazka3_1[[#This Row],[avg(value)]]-1</f>
        <v>-2.3424689622862926E-3</v>
      </c>
      <c r="F333" t="str">
        <f>_xlfn.CONCAT(otazka3_1[[#This Row],[name]],otazka3_1[[#This Row],[year_data]])</f>
        <v>Vepřová pečeně s kostí2008</v>
      </c>
    </row>
    <row r="334" spans="1:6" x14ac:dyDescent="0.3">
      <c r="A334" t="s">
        <v>56</v>
      </c>
      <c r="B334">
        <v>2009</v>
      </c>
      <c r="C334">
        <v>106.47499999999999</v>
      </c>
      <c r="D334">
        <f>VLOOKUP(otazka3_1[[#This Row],[compare_value]],otazka3_2[[compare_value]:[avg(value)]],2,FALSE)</f>
        <v>100.45</v>
      </c>
      <c r="E334" s="6">
        <f>otazka3_1[[#This Row],[avg(value)_prev_year]]/otazka3_1[[#This Row],[avg(value)]]-1</f>
        <v>-5.6586053064099473E-2</v>
      </c>
      <c r="F334" t="str">
        <f>_xlfn.CONCAT(otazka3_1[[#This Row],[name]],otazka3_1[[#This Row],[year_data]])</f>
        <v>Vepřová pečeně s kostí2009</v>
      </c>
    </row>
    <row r="335" spans="1:6" x14ac:dyDescent="0.3">
      <c r="A335" t="s">
        <v>56</v>
      </c>
      <c r="B335">
        <v>2010</v>
      </c>
      <c r="C335">
        <v>100.45</v>
      </c>
      <c r="D335">
        <f>VLOOKUP(otazka3_1[[#This Row],[compare_value]],otazka3_2[[compare_value]:[avg(value)]],2,FALSE)</f>
        <v>100.05</v>
      </c>
      <c r="E335" s="6">
        <f>otazka3_1[[#This Row],[avg(value)_prev_year]]/otazka3_1[[#This Row],[avg(value)]]-1</f>
        <v>-3.982080637133012E-3</v>
      </c>
      <c r="F335" t="str">
        <f>_xlfn.CONCAT(otazka3_1[[#This Row],[name]],otazka3_1[[#This Row],[year_data]])</f>
        <v>Vepřová pečeně s kostí2010</v>
      </c>
    </row>
    <row r="336" spans="1:6" x14ac:dyDescent="0.3">
      <c r="A336" t="s">
        <v>56</v>
      </c>
      <c r="B336">
        <v>2011</v>
      </c>
      <c r="C336">
        <v>100.05</v>
      </c>
      <c r="D336">
        <f>VLOOKUP(otazka3_1[[#This Row],[compare_value]],otazka3_2[[compare_value]:[avg(value)]],2,FALSE)</f>
        <v>109.4</v>
      </c>
      <c r="E336" s="6">
        <f>otazka3_1[[#This Row],[avg(value)_prev_year]]/otazka3_1[[#This Row],[avg(value)]]-1</f>
        <v>9.3453273363318434E-2</v>
      </c>
      <c r="F336" t="str">
        <f>_xlfn.CONCAT(otazka3_1[[#This Row],[name]],otazka3_1[[#This Row],[year_data]])</f>
        <v>Vepřová pečeně s kostí2011</v>
      </c>
    </row>
    <row r="337" spans="1:6" x14ac:dyDescent="0.3">
      <c r="A337" t="s">
        <v>56</v>
      </c>
      <c r="B337">
        <v>2012</v>
      </c>
      <c r="C337">
        <v>109.4</v>
      </c>
      <c r="D337">
        <f>VLOOKUP(otazka3_1[[#This Row],[compare_value]],otazka3_2[[compare_value]:[avg(value)]],2,FALSE)</f>
        <v>115.85</v>
      </c>
      <c r="E337" s="6">
        <f>otazka3_1[[#This Row],[avg(value)_prev_year]]/otazka3_1[[#This Row],[avg(value)]]-1</f>
        <v>5.895795246800728E-2</v>
      </c>
      <c r="F337" t="str">
        <f>_xlfn.CONCAT(otazka3_1[[#This Row],[name]],otazka3_1[[#This Row],[year_data]])</f>
        <v>Vepřová pečeně s kostí2012</v>
      </c>
    </row>
    <row r="338" spans="1:6" x14ac:dyDescent="0.3">
      <c r="A338" t="s">
        <v>56</v>
      </c>
      <c r="B338">
        <v>2013</v>
      </c>
      <c r="C338">
        <v>115.85</v>
      </c>
      <c r="D338">
        <f>VLOOKUP(otazka3_1[[#This Row],[compare_value]],otazka3_2[[compare_value]:[avg(value)]],2,FALSE)</f>
        <v>116.375</v>
      </c>
      <c r="E338" s="6">
        <f>otazka3_1[[#This Row],[avg(value)_prev_year]]/otazka3_1[[#This Row],[avg(value)]]-1</f>
        <v>4.5317220543807935E-3</v>
      </c>
      <c r="F338" t="str">
        <f>_xlfn.CONCAT(otazka3_1[[#This Row],[name]],otazka3_1[[#This Row],[year_data]])</f>
        <v>Vepřová pečeně s kostí2013</v>
      </c>
    </row>
    <row r="339" spans="1:6" x14ac:dyDescent="0.3">
      <c r="A339" t="s">
        <v>56</v>
      </c>
      <c r="B339">
        <v>2014</v>
      </c>
      <c r="C339">
        <v>116.375</v>
      </c>
      <c r="D339">
        <f>VLOOKUP(otazka3_1[[#This Row],[compare_value]],otazka3_2[[compare_value]:[avg(value)]],2,FALSE)</f>
        <v>108.65</v>
      </c>
      <c r="E339" s="6">
        <f>otazka3_1[[#This Row],[avg(value)_prev_year]]/otazka3_1[[#This Row],[avg(value)]]-1</f>
        <v>-6.6380236305048301E-2</v>
      </c>
      <c r="F339" t="str">
        <f>_xlfn.CONCAT(otazka3_1[[#This Row],[name]],otazka3_1[[#This Row],[year_data]])</f>
        <v>Vepřová pečeně s kostí2014</v>
      </c>
    </row>
    <row r="340" spans="1:6" x14ac:dyDescent="0.3">
      <c r="A340" t="s">
        <v>56</v>
      </c>
      <c r="B340">
        <v>2015</v>
      </c>
      <c r="C340">
        <v>108.65</v>
      </c>
      <c r="D340">
        <f>VLOOKUP(otazka3_1[[#This Row],[compare_value]],otazka3_2[[compare_value]:[avg(value)]],2,FALSE)</f>
        <v>109.47499999999999</v>
      </c>
      <c r="E340" s="6">
        <f>otazka3_1[[#This Row],[avg(value)_prev_year]]/otazka3_1[[#This Row],[avg(value)]]-1</f>
        <v>7.5931891394385165E-3</v>
      </c>
      <c r="F340" t="str">
        <f>_xlfn.CONCAT(otazka3_1[[#This Row],[name]],otazka3_1[[#This Row],[year_data]])</f>
        <v>Vepřová pečeně s kostí2015</v>
      </c>
    </row>
    <row r="341" spans="1:6" x14ac:dyDescent="0.3">
      <c r="A341" t="s">
        <v>56</v>
      </c>
      <c r="B341">
        <v>2016</v>
      </c>
      <c r="C341">
        <v>109.47499999999999</v>
      </c>
      <c r="D341">
        <f>VLOOKUP(otazka3_1[[#This Row],[compare_value]],otazka3_2[[compare_value]:[avg(value)]],2,FALSE)</f>
        <v>118.3</v>
      </c>
      <c r="E341" s="6">
        <f>otazka3_1[[#This Row],[avg(value)_prev_year]]/otazka3_1[[#This Row],[avg(value)]]-1</f>
        <v>8.0612011874857226E-2</v>
      </c>
      <c r="F341" t="str">
        <f>_xlfn.CONCAT(otazka3_1[[#This Row],[name]],otazka3_1[[#This Row],[year_data]])</f>
        <v>Vepřová pečeně s kostí2016</v>
      </c>
    </row>
    <row r="342" spans="1:6" x14ac:dyDescent="0.3">
      <c r="A342" t="s">
        <v>56</v>
      </c>
      <c r="B342">
        <v>2017</v>
      </c>
      <c r="C342">
        <v>118.3</v>
      </c>
      <c r="D342">
        <f>VLOOKUP(otazka3_1[[#This Row],[compare_value]],otazka3_2[[compare_value]:[avg(value)]],2,FALSE)</f>
        <v>116.85</v>
      </c>
      <c r="E342" s="6">
        <f>otazka3_1[[#This Row],[avg(value)_prev_year]]/otazka3_1[[#This Row],[avg(value)]]-1</f>
        <v>-1.2256973795435333E-2</v>
      </c>
      <c r="F342" t="str">
        <f>_xlfn.CONCAT(otazka3_1[[#This Row],[name]],otazka3_1[[#This Row],[year_data]])</f>
        <v>Vepřová pečeně s kostí2017</v>
      </c>
    </row>
    <row r="343" spans="1:6" x14ac:dyDescent="0.3">
      <c r="A343" t="s">
        <v>56</v>
      </c>
      <c r="B343">
        <v>2018</v>
      </c>
      <c r="C343">
        <v>116.85</v>
      </c>
      <c r="D343" t="e">
        <f>VLOOKUP(otazka3_1[[#This Row],[compare_value]],otazka3_2[[compare_value]:[avg(value)]],2,FALSE)</f>
        <v>#N/A</v>
      </c>
      <c r="E343" s="6" t="e">
        <f>otazka3_1[[#This Row],[avg(value)_prev_year]]/otazka3_1[[#This Row],[avg(value)]]-1</f>
        <v>#N/A</v>
      </c>
      <c r="F343" t="str">
        <f>_xlfn.CONCAT(otazka3_1[[#This Row],[name]],otazka3_1[[#This Row],[year_data]])</f>
        <v>Vepřová pečeně s kostí2018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726E5-F382-4778-A35E-9DD4280BCE14}">
  <dimension ref="A1:D343"/>
  <sheetViews>
    <sheetView workbookViewId="0">
      <selection activeCell="C2" sqref="C2"/>
    </sheetView>
  </sheetViews>
  <sheetFormatPr defaultRowHeight="14.4" x14ac:dyDescent="0.3"/>
  <cols>
    <col min="1" max="1" width="26.5546875" bestFit="1" customWidth="1"/>
    <col min="2" max="2" width="20.109375" bestFit="1" customWidth="1"/>
    <col min="3" max="3" width="30.6640625" bestFit="1" customWidth="1"/>
    <col min="4" max="4" width="12.109375" bestFit="1" customWidth="1"/>
  </cols>
  <sheetData>
    <row r="1" spans="1:4" x14ac:dyDescent="0.3">
      <c r="A1" t="s">
        <v>0</v>
      </c>
      <c r="B1" t="s">
        <v>57</v>
      </c>
      <c r="C1" t="s">
        <v>60</v>
      </c>
      <c r="D1" t="s">
        <v>26</v>
      </c>
    </row>
    <row r="2" spans="1:4" x14ac:dyDescent="0.3">
      <c r="A2" t="s">
        <v>32</v>
      </c>
      <c r="B2">
        <v>2005</v>
      </c>
      <c r="C2" t="str">
        <f>_xlfn.CONCAT(otazka3_2[[#This Row],[name]],otazka3_2[[#This Row],[year_data_previous]])</f>
        <v>Banány žluté2005</v>
      </c>
      <c r="D2">
        <v>27.4</v>
      </c>
    </row>
    <row r="3" spans="1:4" x14ac:dyDescent="0.3">
      <c r="A3" t="s">
        <v>32</v>
      </c>
      <c r="B3">
        <v>2006</v>
      </c>
      <c r="C3" t="str">
        <f>_xlfn.CONCAT(otazka3_2[[#This Row],[name]],otazka3_2[[#This Row],[year_data_previous]])</f>
        <v>Banány žluté2006</v>
      </c>
      <c r="D3">
        <v>30.774999999999999</v>
      </c>
    </row>
    <row r="4" spans="1:4" x14ac:dyDescent="0.3">
      <c r="A4" t="s">
        <v>32</v>
      </c>
      <c r="B4">
        <v>2007</v>
      </c>
      <c r="C4" t="str">
        <f>_xlfn.CONCAT(otazka3_2[[#This Row],[name]],otazka3_2[[#This Row],[year_data_previous]])</f>
        <v>Banány žluté2007</v>
      </c>
      <c r="D4">
        <v>30.25</v>
      </c>
    </row>
    <row r="5" spans="1:4" x14ac:dyDescent="0.3">
      <c r="A5" t="s">
        <v>32</v>
      </c>
      <c r="B5">
        <v>2008</v>
      </c>
      <c r="C5" t="str">
        <f>_xlfn.CONCAT(otazka3_2[[#This Row],[name]],otazka3_2[[#This Row],[year_data_previous]])</f>
        <v>Banány žluté2008</v>
      </c>
      <c r="D5">
        <v>30.55</v>
      </c>
    </row>
    <row r="6" spans="1:4" x14ac:dyDescent="0.3">
      <c r="A6" t="s">
        <v>32</v>
      </c>
      <c r="B6">
        <v>2009</v>
      </c>
      <c r="C6" t="str">
        <f>_xlfn.CONCAT(otazka3_2[[#This Row],[name]],otazka3_2[[#This Row],[year_data_previous]])</f>
        <v>Banány žluté2009</v>
      </c>
      <c r="D6">
        <v>27.324999999999999</v>
      </c>
    </row>
    <row r="7" spans="1:4" x14ac:dyDescent="0.3">
      <c r="A7" t="s">
        <v>32</v>
      </c>
      <c r="B7">
        <v>2010</v>
      </c>
      <c r="C7" t="str">
        <f>_xlfn.CONCAT(otazka3_2[[#This Row],[name]],otazka3_2[[#This Row],[year_data_previous]])</f>
        <v>Banány žluté2010</v>
      </c>
      <c r="D7">
        <v>26.95</v>
      </c>
    </row>
    <row r="8" spans="1:4" x14ac:dyDescent="0.3">
      <c r="A8" t="s">
        <v>32</v>
      </c>
      <c r="B8">
        <v>2011</v>
      </c>
      <c r="C8" t="str">
        <f>_xlfn.CONCAT(otazka3_2[[#This Row],[name]],otazka3_2[[#This Row],[year_data_previous]])</f>
        <v>Banány žluté2011</v>
      </c>
      <c r="D8">
        <v>31.024999999999999</v>
      </c>
    </row>
    <row r="9" spans="1:4" x14ac:dyDescent="0.3">
      <c r="A9" t="s">
        <v>32</v>
      </c>
      <c r="B9">
        <v>2012</v>
      </c>
      <c r="C9" t="str">
        <f>_xlfn.CONCAT(otazka3_2[[#This Row],[name]],otazka3_2[[#This Row],[year_data_previous]])</f>
        <v>Banány žluté2012</v>
      </c>
      <c r="D9">
        <v>31.8</v>
      </c>
    </row>
    <row r="10" spans="1:4" x14ac:dyDescent="0.3">
      <c r="A10" t="s">
        <v>32</v>
      </c>
      <c r="B10">
        <v>2013</v>
      </c>
      <c r="C10" t="str">
        <f>_xlfn.CONCAT(otazka3_2[[#This Row],[name]],otazka3_2[[#This Row],[year_data_previous]])</f>
        <v>Banány žluté2013</v>
      </c>
      <c r="D10">
        <v>31.65</v>
      </c>
    </row>
    <row r="11" spans="1:4" x14ac:dyDescent="0.3">
      <c r="A11" t="s">
        <v>32</v>
      </c>
      <c r="B11">
        <v>2014</v>
      </c>
      <c r="C11" t="str">
        <f>_xlfn.CONCAT(otazka3_2[[#This Row],[name]],otazka3_2[[#This Row],[year_data_previous]])</f>
        <v>Banány žluté2014</v>
      </c>
      <c r="D11">
        <v>31.9</v>
      </c>
    </row>
    <row r="12" spans="1:4" x14ac:dyDescent="0.3">
      <c r="A12" t="s">
        <v>32</v>
      </c>
      <c r="B12">
        <v>2015</v>
      </c>
      <c r="C12" t="str">
        <f>_xlfn.CONCAT(otazka3_2[[#This Row],[name]],otazka3_2[[#This Row],[year_data_previous]])</f>
        <v>Banány žluté2015</v>
      </c>
      <c r="D12">
        <v>31.725000000000001</v>
      </c>
    </row>
    <row r="13" spans="1:4" x14ac:dyDescent="0.3">
      <c r="A13" t="s">
        <v>32</v>
      </c>
      <c r="B13">
        <v>2016</v>
      </c>
      <c r="C13" t="str">
        <f>_xlfn.CONCAT(otazka3_2[[#This Row],[name]],otazka3_2[[#This Row],[year_data_previous]])</f>
        <v>Banány žluté2016</v>
      </c>
      <c r="D13">
        <v>31.074999999999999</v>
      </c>
    </row>
    <row r="14" spans="1:4" x14ac:dyDescent="0.3">
      <c r="A14" t="s">
        <v>32</v>
      </c>
      <c r="B14">
        <v>2017</v>
      </c>
      <c r="C14" t="str">
        <f>_xlfn.CONCAT(otazka3_2[[#This Row],[name]],otazka3_2[[#This Row],[year_data_previous]])</f>
        <v>Banány žluté2017</v>
      </c>
      <c r="D14">
        <v>29.324999999999999</v>
      </c>
    </row>
    <row r="15" spans="1:4" x14ac:dyDescent="0.3">
      <c r="A15" t="s">
        <v>33</v>
      </c>
      <c r="B15">
        <v>2005</v>
      </c>
      <c r="C15" t="str">
        <f>_xlfn.CONCAT(otazka3_2[[#This Row],[name]],otazka3_2[[#This Row],[year_data_previous]])</f>
        <v>Cukr krystalový2005</v>
      </c>
      <c r="D15">
        <v>21.774999999999999</v>
      </c>
    </row>
    <row r="16" spans="1:4" x14ac:dyDescent="0.3">
      <c r="A16" t="s">
        <v>33</v>
      </c>
      <c r="B16">
        <v>2006</v>
      </c>
      <c r="C16" t="str">
        <f>_xlfn.CONCAT(otazka3_2[[#This Row],[name]],otazka3_2[[#This Row],[year_data_previous]])</f>
        <v>Cukr krystalový2006</v>
      </c>
      <c r="D16">
        <v>21.9</v>
      </c>
    </row>
    <row r="17" spans="1:4" x14ac:dyDescent="0.3">
      <c r="A17" t="s">
        <v>33</v>
      </c>
      <c r="B17">
        <v>2007</v>
      </c>
      <c r="C17" t="str">
        <f>_xlfn.CONCAT(otazka3_2[[#This Row],[name]],otazka3_2[[#This Row],[year_data_previous]])</f>
        <v>Cukr krystalový2007</v>
      </c>
      <c r="D17">
        <v>21.024999999999999</v>
      </c>
    </row>
    <row r="18" spans="1:4" x14ac:dyDescent="0.3">
      <c r="A18" t="s">
        <v>33</v>
      </c>
      <c r="B18">
        <v>2008</v>
      </c>
      <c r="C18" t="str">
        <f>_xlfn.CONCAT(otazka3_2[[#This Row],[name]],otazka3_2[[#This Row],[year_data_previous]])</f>
        <v>Cukr krystalový2008</v>
      </c>
      <c r="D18">
        <v>19.8</v>
      </c>
    </row>
    <row r="19" spans="1:4" x14ac:dyDescent="0.3">
      <c r="A19" t="s">
        <v>33</v>
      </c>
      <c r="B19">
        <v>2009</v>
      </c>
      <c r="C19" t="str">
        <f>_xlfn.CONCAT(otazka3_2[[#This Row],[name]],otazka3_2[[#This Row],[year_data_previous]])</f>
        <v>Cukr krystalový2009</v>
      </c>
      <c r="D19">
        <v>18.25</v>
      </c>
    </row>
    <row r="20" spans="1:4" x14ac:dyDescent="0.3">
      <c r="A20" t="s">
        <v>33</v>
      </c>
      <c r="B20">
        <v>2010</v>
      </c>
      <c r="C20" t="str">
        <f>_xlfn.CONCAT(otazka3_2[[#This Row],[name]],otazka3_2[[#This Row],[year_data_previous]])</f>
        <v>Cukr krystalový2010</v>
      </c>
      <c r="D20">
        <v>22.475000000000001</v>
      </c>
    </row>
    <row r="21" spans="1:4" x14ac:dyDescent="0.3">
      <c r="A21" t="s">
        <v>33</v>
      </c>
      <c r="B21">
        <v>2011</v>
      </c>
      <c r="C21" t="str">
        <f>_xlfn.CONCAT(otazka3_2[[#This Row],[name]],otazka3_2[[#This Row],[year_data_previous]])</f>
        <v>Cukr krystalový2011</v>
      </c>
      <c r="D21">
        <v>24.274999999999999</v>
      </c>
    </row>
    <row r="22" spans="1:4" x14ac:dyDescent="0.3">
      <c r="A22" t="s">
        <v>33</v>
      </c>
      <c r="B22">
        <v>2012</v>
      </c>
      <c r="C22" t="str">
        <f>_xlfn.CONCAT(otazka3_2[[#This Row],[name]],otazka3_2[[#This Row],[year_data_previous]])</f>
        <v>Cukr krystalový2012</v>
      </c>
      <c r="D22">
        <v>24.175000000000001</v>
      </c>
    </row>
    <row r="23" spans="1:4" x14ac:dyDescent="0.3">
      <c r="A23" t="s">
        <v>33</v>
      </c>
      <c r="B23">
        <v>2013</v>
      </c>
      <c r="C23" t="str">
        <f>_xlfn.CONCAT(otazka3_2[[#This Row],[name]],otazka3_2[[#This Row],[year_data_previous]])</f>
        <v>Cukr krystalový2013</v>
      </c>
      <c r="D23">
        <v>22.024999999999999</v>
      </c>
    </row>
    <row r="24" spans="1:4" x14ac:dyDescent="0.3">
      <c r="A24" t="s">
        <v>33</v>
      </c>
      <c r="B24">
        <v>2014</v>
      </c>
      <c r="C24" t="str">
        <f>_xlfn.CONCAT(otazka3_2[[#This Row],[name]],otazka3_2[[#This Row],[year_data_previous]])</f>
        <v>Cukr krystalový2014</v>
      </c>
      <c r="D24">
        <v>17.8</v>
      </c>
    </row>
    <row r="25" spans="1:4" x14ac:dyDescent="0.3">
      <c r="A25" t="s">
        <v>33</v>
      </c>
      <c r="B25">
        <v>2015</v>
      </c>
      <c r="C25" t="str">
        <f>_xlfn.CONCAT(otazka3_2[[#This Row],[name]],otazka3_2[[#This Row],[year_data_previous]])</f>
        <v>Cukr krystalový2015</v>
      </c>
      <c r="D25">
        <v>17.600000000000001</v>
      </c>
    </row>
    <row r="26" spans="1:4" x14ac:dyDescent="0.3">
      <c r="A26" t="s">
        <v>33</v>
      </c>
      <c r="B26">
        <v>2016</v>
      </c>
      <c r="C26" t="str">
        <f>_xlfn.CONCAT(otazka3_2[[#This Row],[name]],otazka3_2[[#This Row],[year_data_previous]])</f>
        <v>Cukr krystalový2016</v>
      </c>
      <c r="D26">
        <v>19.975000000000001</v>
      </c>
    </row>
    <row r="27" spans="1:4" x14ac:dyDescent="0.3">
      <c r="A27" t="s">
        <v>33</v>
      </c>
      <c r="B27">
        <v>2017</v>
      </c>
      <c r="C27" t="str">
        <f>_xlfn.CONCAT(otazka3_2[[#This Row],[name]],otazka3_2[[#This Row],[year_data_previous]])</f>
        <v>Cukr krystalový2017</v>
      </c>
      <c r="D27">
        <v>15.775</v>
      </c>
    </row>
    <row r="28" spans="1:4" x14ac:dyDescent="0.3">
      <c r="A28" t="s">
        <v>34</v>
      </c>
      <c r="B28">
        <v>2005</v>
      </c>
      <c r="C28" t="str">
        <f>_xlfn.CONCAT(otazka3_2[[#This Row],[name]],otazka3_2[[#This Row],[year_data_previous]])</f>
        <v>Eidamská cihla2005</v>
      </c>
      <c r="D28">
        <v>110.9</v>
      </c>
    </row>
    <row r="29" spans="1:4" x14ac:dyDescent="0.3">
      <c r="A29" t="s">
        <v>34</v>
      </c>
      <c r="B29">
        <v>2006</v>
      </c>
      <c r="C29" t="str">
        <f>_xlfn.CONCAT(otazka3_2[[#This Row],[name]],otazka3_2[[#This Row],[year_data_previous]])</f>
        <v>Eidamská cihla2006</v>
      </c>
      <c r="D29">
        <v>122.85</v>
      </c>
    </row>
    <row r="30" spans="1:4" x14ac:dyDescent="0.3">
      <c r="A30" t="s">
        <v>34</v>
      </c>
      <c r="B30">
        <v>2007</v>
      </c>
      <c r="C30" t="str">
        <f>_xlfn.CONCAT(otazka3_2[[#This Row],[name]],otazka3_2[[#This Row],[year_data_previous]])</f>
        <v>Eidamská cihla2007</v>
      </c>
      <c r="D30">
        <v>134.07499999999999</v>
      </c>
    </row>
    <row r="31" spans="1:4" x14ac:dyDescent="0.3">
      <c r="A31" t="s">
        <v>34</v>
      </c>
      <c r="B31">
        <v>2008</v>
      </c>
      <c r="C31" t="str">
        <f>_xlfn.CONCAT(otazka3_2[[#This Row],[name]],otazka3_2[[#This Row],[year_data_previous]])</f>
        <v>Eidamská cihla2008</v>
      </c>
      <c r="D31">
        <v>111.65</v>
      </c>
    </row>
    <row r="32" spans="1:4" x14ac:dyDescent="0.3">
      <c r="A32" t="s">
        <v>34</v>
      </c>
      <c r="B32">
        <v>2009</v>
      </c>
      <c r="C32" t="str">
        <f>_xlfn.CONCAT(otazka3_2[[#This Row],[name]],otazka3_2[[#This Row],[year_data_previous]])</f>
        <v>Eidamská cihla2009</v>
      </c>
      <c r="D32">
        <v>120.25</v>
      </c>
    </row>
    <row r="33" spans="1:4" x14ac:dyDescent="0.3">
      <c r="A33" t="s">
        <v>34</v>
      </c>
      <c r="B33">
        <v>2010</v>
      </c>
      <c r="C33" t="str">
        <f>_xlfn.CONCAT(otazka3_2[[#This Row],[name]],otazka3_2[[#This Row],[year_data_previous]])</f>
        <v>Eidamská cihla2010</v>
      </c>
      <c r="D33">
        <v>122.4</v>
      </c>
    </row>
    <row r="34" spans="1:4" x14ac:dyDescent="0.3">
      <c r="A34" t="s">
        <v>34</v>
      </c>
      <c r="B34">
        <v>2011</v>
      </c>
      <c r="C34" t="str">
        <f>_xlfn.CONCAT(otazka3_2[[#This Row],[name]],otazka3_2[[#This Row],[year_data_previous]])</f>
        <v>Eidamská cihla2011</v>
      </c>
      <c r="D34">
        <v>128.05000000000001</v>
      </c>
    </row>
    <row r="35" spans="1:4" x14ac:dyDescent="0.3">
      <c r="A35" t="s">
        <v>34</v>
      </c>
      <c r="B35">
        <v>2012</v>
      </c>
      <c r="C35" t="str">
        <f>_xlfn.CONCAT(otazka3_2[[#This Row],[name]],otazka3_2[[#This Row],[year_data_previous]])</f>
        <v>Eidamská cihla2012</v>
      </c>
      <c r="D35">
        <v>141.97499999999999</v>
      </c>
    </row>
    <row r="36" spans="1:4" x14ac:dyDescent="0.3">
      <c r="A36" t="s">
        <v>34</v>
      </c>
      <c r="B36">
        <v>2013</v>
      </c>
      <c r="C36" t="str">
        <f>_xlfn.CONCAT(otazka3_2[[#This Row],[name]],otazka3_2[[#This Row],[year_data_previous]])</f>
        <v>Eidamská cihla2013</v>
      </c>
      <c r="D36">
        <v>150.6</v>
      </c>
    </row>
    <row r="37" spans="1:4" x14ac:dyDescent="0.3">
      <c r="A37" t="s">
        <v>34</v>
      </c>
      <c r="B37">
        <v>2014</v>
      </c>
      <c r="C37" t="str">
        <f>_xlfn.CONCAT(otazka3_2[[#This Row],[name]],otazka3_2[[#This Row],[year_data_previous]])</f>
        <v>Eidamská cihla2014</v>
      </c>
      <c r="D37">
        <v>119.375</v>
      </c>
    </row>
    <row r="38" spans="1:4" x14ac:dyDescent="0.3">
      <c r="A38" t="s">
        <v>34</v>
      </c>
      <c r="B38">
        <v>2015</v>
      </c>
      <c r="C38" t="str">
        <f>_xlfn.CONCAT(otazka3_2[[#This Row],[name]],otazka3_2[[#This Row],[year_data_previous]])</f>
        <v>Eidamská cihla2015</v>
      </c>
      <c r="D38">
        <v>110.875</v>
      </c>
    </row>
    <row r="39" spans="1:4" x14ac:dyDescent="0.3">
      <c r="A39" t="s">
        <v>34</v>
      </c>
      <c r="B39">
        <v>2016</v>
      </c>
      <c r="C39" t="str">
        <f>_xlfn.CONCAT(otazka3_2[[#This Row],[name]],otazka3_2[[#This Row],[year_data_previous]])</f>
        <v>Eidamská cihla2016</v>
      </c>
      <c r="D39">
        <v>142.6</v>
      </c>
    </row>
    <row r="40" spans="1:4" x14ac:dyDescent="0.3">
      <c r="A40" t="s">
        <v>34</v>
      </c>
      <c r="B40">
        <v>2017</v>
      </c>
      <c r="C40" t="str">
        <f>_xlfn.CONCAT(otazka3_2[[#This Row],[name]],otazka3_2[[#This Row],[year_data_previous]])</f>
        <v>Eidamská cihla2017</v>
      </c>
      <c r="D40">
        <v>142.44999999999999</v>
      </c>
    </row>
    <row r="41" spans="1:4" x14ac:dyDescent="0.3">
      <c r="A41" t="s">
        <v>35</v>
      </c>
      <c r="B41">
        <v>2005</v>
      </c>
      <c r="C41" t="str">
        <f>_xlfn.CONCAT(otazka3_2[[#This Row],[name]],otazka3_2[[#This Row],[year_data_previous]])</f>
        <v>Hovězí maso zadní bez kosti2005</v>
      </c>
      <c r="D41">
        <v>166.42500000000001</v>
      </c>
    </row>
    <row r="42" spans="1:4" x14ac:dyDescent="0.3">
      <c r="A42" t="s">
        <v>35</v>
      </c>
      <c r="B42">
        <v>2006</v>
      </c>
      <c r="C42" t="str">
        <f>_xlfn.CONCAT(otazka3_2[[#This Row],[name]],otazka3_2[[#This Row],[year_data_previous]])</f>
        <v>Hovězí maso zadní bez kosti2006</v>
      </c>
      <c r="D42">
        <v>169.5</v>
      </c>
    </row>
    <row r="43" spans="1:4" x14ac:dyDescent="0.3">
      <c r="A43" t="s">
        <v>35</v>
      </c>
      <c r="B43">
        <v>2007</v>
      </c>
      <c r="C43" t="str">
        <f>_xlfn.CONCAT(otazka3_2[[#This Row],[name]],otazka3_2[[#This Row],[year_data_previous]])</f>
        <v>Hovězí maso zadní bez kosti2007</v>
      </c>
      <c r="D43">
        <v>175.75</v>
      </c>
    </row>
    <row r="44" spans="1:4" x14ac:dyDescent="0.3">
      <c r="A44" t="s">
        <v>35</v>
      </c>
      <c r="B44">
        <v>2008</v>
      </c>
      <c r="C44" t="str">
        <f>_xlfn.CONCAT(otazka3_2[[#This Row],[name]],otazka3_2[[#This Row],[year_data_previous]])</f>
        <v>Hovězí maso zadní bez kosti2008</v>
      </c>
      <c r="D44">
        <v>179</v>
      </c>
    </row>
    <row r="45" spans="1:4" x14ac:dyDescent="0.3">
      <c r="A45" t="s">
        <v>35</v>
      </c>
      <c r="B45">
        <v>2009</v>
      </c>
      <c r="C45" t="str">
        <f>_xlfn.CONCAT(otazka3_2[[#This Row],[name]],otazka3_2[[#This Row],[year_data_previous]])</f>
        <v>Hovězí maso zadní bez kosti2009</v>
      </c>
      <c r="D45">
        <v>176.07499999999999</v>
      </c>
    </row>
    <row r="46" spans="1:4" x14ac:dyDescent="0.3">
      <c r="A46" t="s">
        <v>35</v>
      </c>
      <c r="B46">
        <v>2010</v>
      </c>
      <c r="C46" t="str">
        <f>_xlfn.CONCAT(otazka3_2[[#This Row],[name]],otazka3_2[[#This Row],[year_data_previous]])</f>
        <v>Hovězí maso zadní bez kosti2010</v>
      </c>
      <c r="D46">
        <v>180.72499999999999</v>
      </c>
    </row>
    <row r="47" spans="1:4" x14ac:dyDescent="0.3">
      <c r="A47" t="s">
        <v>35</v>
      </c>
      <c r="B47">
        <v>2011</v>
      </c>
      <c r="C47" t="str">
        <f>_xlfn.CONCAT(otazka3_2[[#This Row],[name]],otazka3_2[[#This Row],[year_data_previous]])</f>
        <v>Hovězí maso zadní bez kosti2011</v>
      </c>
      <c r="D47">
        <v>200.8</v>
      </c>
    </row>
    <row r="48" spans="1:4" x14ac:dyDescent="0.3">
      <c r="A48" t="s">
        <v>35</v>
      </c>
      <c r="B48">
        <v>2012</v>
      </c>
      <c r="C48" t="str">
        <f>_xlfn.CONCAT(otazka3_2[[#This Row],[name]],otazka3_2[[#This Row],[year_data_previous]])</f>
        <v>Hovězí maso zadní bez kosti2012</v>
      </c>
      <c r="D48">
        <v>207.2</v>
      </c>
    </row>
    <row r="49" spans="1:4" x14ac:dyDescent="0.3">
      <c r="A49" t="s">
        <v>35</v>
      </c>
      <c r="B49">
        <v>2013</v>
      </c>
      <c r="C49" t="str">
        <f>_xlfn.CONCAT(otazka3_2[[#This Row],[name]],otazka3_2[[#This Row],[year_data_previous]])</f>
        <v>Hovězí maso zadní bez kosti2013</v>
      </c>
      <c r="D49">
        <v>204.97499999999999</v>
      </c>
    </row>
    <row r="50" spans="1:4" x14ac:dyDescent="0.3">
      <c r="A50" t="s">
        <v>35</v>
      </c>
      <c r="B50">
        <v>2014</v>
      </c>
      <c r="C50" t="str">
        <f>_xlfn.CONCAT(otazka3_2[[#This Row],[name]],otazka3_2[[#This Row],[year_data_previous]])</f>
        <v>Hovězí maso zadní bez kosti2014</v>
      </c>
      <c r="D50">
        <v>203.1</v>
      </c>
    </row>
    <row r="51" spans="1:4" x14ac:dyDescent="0.3">
      <c r="A51" t="s">
        <v>35</v>
      </c>
      <c r="B51">
        <v>2015</v>
      </c>
      <c r="C51" t="str">
        <f>_xlfn.CONCAT(otazka3_2[[#This Row],[name]],otazka3_2[[#This Row],[year_data_previous]])</f>
        <v>Hovězí maso zadní bez kosti2015</v>
      </c>
      <c r="D51">
        <v>206.02500000000001</v>
      </c>
    </row>
    <row r="52" spans="1:4" x14ac:dyDescent="0.3">
      <c r="A52" t="s">
        <v>35</v>
      </c>
      <c r="B52">
        <v>2016</v>
      </c>
      <c r="C52" t="str">
        <f>_xlfn.CONCAT(otazka3_2[[#This Row],[name]],otazka3_2[[#This Row],[year_data_previous]])</f>
        <v>Hovězí maso zadní bez kosti2016</v>
      </c>
      <c r="D52">
        <v>218.27500000000001</v>
      </c>
    </row>
    <row r="53" spans="1:4" x14ac:dyDescent="0.3">
      <c r="A53" t="s">
        <v>35</v>
      </c>
      <c r="B53">
        <v>2017</v>
      </c>
      <c r="C53" t="str">
        <f>_xlfn.CONCAT(otazka3_2[[#This Row],[name]],otazka3_2[[#This Row],[year_data_previous]])</f>
        <v>Hovězí maso zadní bez kosti2017</v>
      </c>
      <c r="D53">
        <v>223.25</v>
      </c>
    </row>
    <row r="54" spans="1:4" x14ac:dyDescent="0.3">
      <c r="A54" t="s">
        <v>27</v>
      </c>
      <c r="B54">
        <v>2005</v>
      </c>
      <c r="C54" t="str">
        <f>_xlfn.CONCAT(otazka3_2[[#This Row],[name]],otazka3_2[[#This Row],[year_data_previous]])</f>
        <v>Chléb konzumní kmínový2005</v>
      </c>
      <c r="D54">
        <v>16.149999999999999</v>
      </c>
    </row>
    <row r="55" spans="1:4" x14ac:dyDescent="0.3">
      <c r="A55" t="s">
        <v>27</v>
      </c>
      <c r="B55">
        <v>2006</v>
      </c>
      <c r="C55" t="str">
        <f>_xlfn.CONCAT(otazka3_2[[#This Row],[name]],otazka3_2[[#This Row],[year_data_previous]])</f>
        <v>Chléb konzumní kmínový2006</v>
      </c>
      <c r="D55">
        <v>18.899999999999999</v>
      </c>
    </row>
    <row r="56" spans="1:4" x14ac:dyDescent="0.3">
      <c r="A56" t="s">
        <v>27</v>
      </c>
      <c r="B56">
        <v>2007</v>
      </c>
      <c r="C56" t="str">
        <f>_xlfn.CONCAT(otazka3_2[[#This Row],[name]],otazka3_2[[#This Row],[year_data_previous]])</f>
        <v>Chléb konzumní kmínový2007</v>
      </c>
      <c r="D56">
        <v>22.85</v>
      </c>
    </row>
    <row r="57" spans="1:4" x14ac:dyDescent="0.3">
      <c r="A57" t="s">
        <v>27</v>
      </c>
      <c r="B57">
        <v>2008</v>
      </c>
      <c r="C57" t="str">
        <f>_xlfn.CONCAT(otazka3_2[[#This Row],[name]],otazka3_2[[#This Row],[year_data_previous]])</f>
        <v>Chléb konzumní kmínový2008</v>
      </c>
      <c r="D57">
        <v>19.600000000000001</v>
      </c>
    </row>
    <row r="58" spans="1:4" x14ac:dyDescent="0.3">
      <c r="A58" t="s">
        <v>27</v>
      </c>
      <c r="B58">
        <v>2009</v>
      </c>
      <c r="C58" t="str">
        <f>_xlfn.CONCAT(otazka3_2[[#This Row],[name]],otazka3_2[[#This Row],[year_data_previous]])</f>
        <v>Chléb konzumní kmínový2009</v>
      </c>
      <c r="D58">
        <v>18.350000000000001</v>
      </c>
    </row>
    <row r="59" spans="1:4" x14ac:dyDescent="0.3">
      <c r="A59" t="s">
        <v>27</v>
      </c>
      <c r="B59">
        <v>2010</v>
      </c>
      <c r="C59" t="str">
        <f>_xlfn.CONCAT(otazka3_2[[#This Row],[name]],otazka3_2[[#This Row],[year_data_previous]])</f>
        <v>Chléb konzumní kmínový2010</v>
      </c>
      <c r="D59">
        <v>21.625</v>
      </c>
    </row>
    <row r="60" spans="1:4" x14ac:dyDescent="0.3">
      <c r="A60" t="s">
        <v>27</v>
      </c>
      <c r="B60">
        <v>2011</v>
      </c>
      <c r="C60" t="str">
        <f>_xlfn.CONCAT(otazka3_2[[#This Row],[name]],otazka3_2[[#This Row],[year_data_previous]])</f>
        <v>Chléb konzumní kmínový2011</v>
      </c>
      <c r="D60">
        <v>22.925000000000001</v>
      </c>
    </row>
    <row r="61" spans="1:4" x14ac:dyDescent="0.3">
      <c r="A61" t="s">
        <v>27</v>
      </c>
      <c r="B61">
        <v>2012</v>
      </c>
      <c r="C61" t="str">
        <f>_xlfn.CONCAT(otazka3_2[[#This Row],[name]],otazka3_2[[#This Row],[year_data_previous]])</f>
        <v>Chléb konzumní kmínový2012</v>
      </c>
      <c r="D61">
        <v>23.125</v>
      </c>
    </row>
    <row r="62" spans="1:4" x14ac:dyDescent="0.3">
      <c r="A62" t="s">
        <v>27</v>
      </c>
      <c r="B62">
        <v>2013</v>
      </c>
      <c r="C62" t="str">
        <f>_xlfn.CONCAT(otazka3_2[[#This Row],[name]],otazka3_2[[#This Row],[year_data_previous]])</f>
        <v>Chléb konzumní kmínový2013</v>
      </c>
      <c r="D62">
        <v>23</v>
      </c>
    </row>
    <row r="63" spans="1:4" x14ac:dyDescent="0.3">
      <c r="A63" t="s">
        <v>27</v>
      </c>
      <c r="B63">
        <v>2014</v>
      </c>
      <c r="C63" t="str">
        <f>_xlfn.CONCAT(otazka3_2[[#This Row],[name]],otazka3_2[[#This Row],[year_data_previous]])</f>
        <v>Chléb konzumní kmínový2014</v>
      </c>
      <c r="D63">
        <v>22.45</v>
      </c>
    </row>
    <row r="64" spans="1:4" x14ac:dyDescent="0.3">
      <c r="A64" t="s">
        <v>27</v>
      </c>
      <c r="B64">
        <v>2015</v>
      </c>
      <c r="C64" t="str">
        <f>_xlfn.CONCAT(otazka3_2[[#This Row],[name]],otazka3_2[[#This Row],[year_data_previous]])</f>
        <v>Chléb konzumní kmínový2015</v>
      </c>
      <c r="D64">
        <v>21.774999999999999</v>
      </c>
    </row>
    <row r="65" spans="1:4" x14ac:dyDescent="0.3">
      <c r="A65" t="s">
        <v>27</v>
      </c>
      <c r="B65">
        <v>2016</v>
      </c>
      <c r="C65" t="str">
        <f>_xlfn.CONCAT(otazka3_2[[#This Row],[name]],otazka3_2[[#This Row],[year_data_previous]])</f>
        <v>Chléb konzumní kmínový2016</v>
      </c>
      <c r="D65">
        <v>24.175000000000001</v>
      </c>
    </row>
    <row r="66" spans="1:4" x14ac:dyDescent="0.3">
      <c r="A66" t="s">
        <v>27</v>
      </c>
      <c r="B66">
        <v>2017</v>
      </c>
      <c r="C66" t="str">
        <f>_xlfn.CONCAT(otazka3_2[[#This Row],[name]],otazka3_2[[#This Row],[year_data_previous]])</f>
        <v>Chléb konzumní kmínový2017</v>
      </c>
      <c r="D66">
        <v>24.25</v>
      </c>
    </row>
    <row r="67" spans="1:4" x14ac:dyDescent="0.3">
      <c r="A67" t="s">
        <v>36</v>
      </c>
      <c r="B67">
        <v>2005</v>
      </c>
      <c r="C67" t="str">
        <f>_xlfn.CONCAT(otazka3_2[[#This Row],[name]],otazka3_2[[#This Row],[year_data_previous]])</f>
        <v>Jablka konzumní2005</v>
      </c>
      <c r="D67">
        <v>30.574999999999999</v>
      </c>
    </row>
    <row r="68" spans="1:4" x14ac:dyDescent="0.3">
      <c r="A68" t="s">
        <v>36</v>
      </c>
      <c r="B68">
        <v>2006</v>
      </c>
      <c r="C68" t="str">
        <f>_xlfn.CONCAT(otazka3_2[[#This Row],[name]],otazka3_2[[#This Row],[year_data_previous]])</f>
        <v>Jablka konzumní2006</v>
      </c>
      <c r="D68">
        <v>28.675000000000001</v>
      </c>
    </row>
    <row r="69" spans="1:4" x14ac:dyDescent="0.3">
      <c r="A69" t="s">
        <v>36</v>
      </c>
      <c r="B69">
        <v>2007</v>
      </c>
      <c r="C69" t="str">
        <f>_xlfn.CONCAT(otazka3_2[[#This Row],[name]],otazka3_2[[#This Row],[year_data_previous]])</f>
        <v>Jablka konzumní2007</v>
      </c>
      <c r="D69">
        <v>32.524999999999999</v>
      </c>
    </row>
    <row r="70" spans="1:4" x14ac:dyDescent="0.3">
      <c r="A70" t="s">
        <v>36</v>
      </c>
      <c r="B70">
        <v>2008</v>
      </c>
      <c r="C70" t="str">
        <f>_xlfn.CONCAT(otazka3_2[[#This Row],[name]],otazka3_2[[#This Row],[year_data_previous]])</f>
        <v>Jablka konzumní2008</v>
      </c>
      <c r="D70">
        <v>25.85</v>
      </c>
    </row>
    <row r="71" spans="1:4" x14ac:dyDescent="0.3">
      <c r="A71" t="s">
        <v>36</v>
      </c>
      <c r="B71">
        <v>2009</v>
      </c>
      <c r="C71" t="str">
        <f>_xlfn.CONCAT(otazka3_2[[#This Row],[name]],otazka3_2[[#This Row],[year_data_previous]])</f>
        <v>Jablka konzumní2009</v>
      </c>
      <c r="D71">
        <v>25.4</v>
      </c>
    </row>
    <row r="72" spans="1:4" x14ac:dyDescent="0.3">
      <c r="A72" t="s">
        <v>36</v>
      </c>
      <c r="B72">
        <v>2010</v>
      </c>
      <c r="C72" t="str">
        <f>_xlfn.CONCAT(otazka3_2[[#This Row],[name]],otazka3_2[[#This Row],[year_data_previous]])</f>
        <v>Jablka konzumní2010</v>
      </c>
      <c r="D72">
        <v>29.15</v>
      </c>
    </row>
    <row r="73" spans="1:4" x14ac:dyDescent="0.3">
      <c r="A73" t="s">
        <v>36</v>
      </c>
      <c r="B73">
        <v>2011</v>
      </c>
      <c r="C73" t="str">
        <f>_xlfn.CONCAT(otazka3_2[[#This Row],[name]],otazka3_2[[#This Row],[year_data_previous]])</f>
        <v>Jablka konzumní2011</v>
      </c>
      <c r="D73">
        <v>31</v>
      </c>
    </row>
    <row r="74" spans="1:4" x14ac:dyDescent="0.3">
      <c r="A74" t="s">
        <v>36</v>
      </c>
      <c r="B74">
        <v>2012</v>
      </c>
      <c r="C74" t="str">
        <f>_xlfn.CONCAT(otazka3_2[[#This Row],[name]],otazka3_2[[#This Row],[year_data_previous]])</f>
        <v>Jablka konzumní2012</v>
      </c>
      <c r="D74">
        <v>34.274999999999999</v>
      </c>
    </row>
    <row r="75" spans="1:4" x14ac:dyDescent="0.3">
      <c r="A75" t="s">
        <v>36</v>
      </c>
      <c r="B75">
        <v>2013</v>
      </c>
      <c r="C75" t="str">
        <f>_xlfn.CONCAT(otazka3_2[[#This Row],[name]],otazka3_2[[#This Row],[year_data_previous]])</f>
        <v>Jablka konzumní2013</v>
      </c>
      <c r="D75">
        <v>30.5</v>
      </c>
    </row>
    <row r="76" spans="1:4" x14ac:dyDescent="0.3">
      <c r="A76" t="s">
        <v>36</v>
      </c>
      <c r="B76">
        <v>2014</v>
      </c>
      <c r="C76" t="str">
        <f>_xlfn.CONCAT(otazka3_2[[#This Row],[name]],otazka3_2[[#This Row],[year_data_previous]])</f>
        <v>Jablka konzumní2014</v>
      </c>
      <c r="D76">
        <v>29.85</v>
      </c>
    </row>
    <row r="77" spans="1:4" x14ac:dyDescent="0.3">
      <c r="A77" t="s">
        <v>36</v>
      </c>
      <c r="B77">
        <v>2015</v>
      </c>
      <c r="C77" t="str">
        <f>_xlfn.CONCAT(otazka3_2[[#This Row],[name]],otazka3_2[[#This Row],[year_data_previous]])</f>
        <v>Jablka konzumní2015</v>
      </c>
      <c r="D77">
        <v>29.975000000000001</v>
      </c>
    </row>
    <row r="78" spans="1:4" x14ac:dyDescent="0.3">
      <c r="A78" t="s">
        <v>36</v>
      </c>
      <c r="B78">
        <v>2016</v>
      </c>
      <c r="C78" t="str">
        <f>_xlfn.CONCAT(otazka3_2[[#This Row],[name]],otazka3_2[[#This Row],[year_data_previous]])</f>
        <v>Jablka konzumní2016</v>
      </c>
      <c r="D78">
        <v>32.625</v>
      </c>
    </row>
    <row r="79" spans="1:4" x14ac:dyDescent="0.3">
      <c r="A79" t="s">
        <v>36</v>
      </c>
      <c r="B79">
        <v>2017</v>
      </c>
      <c r="C79" t="str">
        <f>_xlfn.CONCAT(otazka3_2[[#This Row],[name]],otazka3_2[[#This Row],[year_data_previous]])</f>
        <v>Jablka konzumní2017</v>
      </c>
      <c r="D79">
        <v>36.174999999999997</v>
      </c>
    </row>
    <row r="80" spans="1:4" x14ac:dyDescent="0.3">
      <c r="A80" t="s">
        <v>37</v>
      </c>
      <c r="B80">
        <v>2014</v>
      </c>
      <c r="C80" t="str">
        <f>_xlfn.CONCAT(otazka3_2[[#This Row],[name]],otazka3_2[[#This Row],[year_data_previous]])</f>
        <v>Jakostní víno bílé2014</v>
      </c>
      <c r="D80">
        <v>69.3</v>
      </c>
    </row>
    <row r="81" spans="1:4" x14ac:dyDescent="0.3">
      <c r="A81" t="s">
        <v>37</v>
      </c>
      <c r="B81">
        <v>2015</v>
      </c>
      <c r="C81" t="str">
        <f>_xlfn.CONCAT(otazka3_2[[#This Row],[name]],otazka3_2[[#This Row],[year_data_previous]])</f>
        <v>Jakostní víno bílé2015</v>
      </c>
      <c r="D81">
        <v>71</v>
      </c>
    </row>
    <row r="82" spans="1:4" x14ac:dyDescent="0.3">
      <c r="A82" t="s">
        <v>37</v>
      </c>
      <c r="B82">
        <v>2016</v>
      </c>
      <c r="C82" t="str">
        <f>_xlfn.CONCAT(otazka3_2[[#This Row],[name]],otazka3_2[[#This Row],[year_data_previous]])</f>
        <v>Jakostní víno bílé2016</v>
      </c>
      <c r="D82">
        <v>72.525000000000006</v>
      </c>
    </row>
    <row r="83" spans="1:4" x14ac:dyDescent="0.3">
      <c r="A83" t="s">
        <v>37</v>
      </c>
      <c r="B83">
        <v>2017</v>
      </c>
      <c r="C83" t="str">
        <f>_xlfn.CONCAT(otazka3_2[[#This Row],[name]],otazka3_2[[#This Row],[year_data_previous]])</f>
        <v>Jakostní víno bílé2017</v>
      </c>
      <c r="D83">
        <v>75.075000000000003</v>
      </c>
    </row>
    <row r="84" spans="1:4" x14ac:dyDescent="0.3">
      <c r="A84" t="s">
        <v>38</v>
      </c>
      <c r="B84">
        <v>2005</v>
      </c>
      <c r="C84" t="str">
        <f>_xlfn.CONCAT(otazka3_2[[#This Row],[name]],otazka3_2[[#This Row],[year_data_previous]])</f>
        <v>Jogurt bílý netučný2005</v>
      </c>
      <c r="D84">
        <v>0.9</v>
      </c>
    </row>
    <row r="85" spans="1:4" x14ac:dyDescent="0.3">
      <c r="A85" t="s">
        <v>38</v>
      </c>
      <c r="B85">
        <v>2006</v>
      </c>
      <c r="C85" t="str">
        <f>_xlfn.CONCAT(otazka3_2[[#This Row],[name]],otazka3_2[[#This Row],[year_data_previous]])</f>
        <v>Jogurt bílý netučný2006</v>
      </c>
      <c r="D85">
        <v>0.9</v>
      </c>
    </row>
    <row r="86" spans="1:4" x14ac:dyDescent="0.3">
      <c r="A86" t="s">
        <v>38</v>
      </c>
      <c r="B86">
        <v>2007</v>
      </c>
      <c r="C86" t="str">
        <f>_xlfn.CONCAT(otazka3_2[[#This Row],[name]],otazka3_2[[#This Row],[year_data_previous]])</f>
        <v>Jogurt bílý netučný2007</v>
      </c>
      <c r="D86">
        <v>0.92500000000000004</v>
      </c>
    </row>
    <row r="87" spans="1:4" x14ac:dyDescent="0.3">
      <c r="A87" t="s">
        <v>38</v>
      </c>
      <c r="B87">
        <v>2008</v>
      </c>
      <c r="C87" t="str">
        <f>_xlfn.CONCAT(otazka3_2[[#This Row],[name]],otazka3_2[[#This Row],[year_data_previous]])</f>
        <v>Jogurt bílý netučný2008</v>
      </c>
      <c r="D87">
        <v>0.9</v>
      </c>
    </row>
    <row r="88" spans="1:4" x14ac:dyDescent="0.3">
      <c r="A88" t="s">
        <v>38</v>
      </c>
      <c r="B88">
        <v>2009</v>
      </c>
      <c r="C88" t="str">
        <f>_xlfn.CONCAT(otazka3_2[[#This Row],[name]],otazka3_2[[#This Row],[year_data_previous]])</f>
        <v>Jogurt bílý netučný2009</v>
      </c>
      <c r="D88">
        <v>0.92500000000000004</v>
      </c>
    </row>
    <row r="89" spans="1:4" x14ac:dyDescent="0.3">
      <c r="A89" t="s">
        <v>38</v>
      </c>
      <c r="B89">
        <v>2010</v>
      </c>
      <c r="C89" t="str">
        <f>_xlfn.CONCAT(otazka3_2[[#This Row],[name]],otazka3_2[[#This Row],[year_data_previous]])</f>
        <v>Jogurt bílý netučný2010</v>
      </c>
      <c r="D89">
        <v>1</v>
      </c>
    </row>
    <row r="90" spans="1:4" x14ac:dyDescent="0.3">
      <c r="A90" t="s">
        <v>38</v>
      </c>
      <c r="B90">
        <v>2011</v>
      </c>
      <c r="C90" t="str">
        <f>_xlfn.CONCAT(otazka3_2[[#This Row],[name]],otazka3_2[[#This Row],[year_data_previous]])</f>
        <v>Jogurt bílý netučný2011</v>
      </c>
      <c r="D90">
        <v>1.1000000000000001</v>
      </c>
    </row>
    <row r="91" spans="1:4" x14ac:dyDescent="0.3">
      <c r="A91" t="s">
        <v>38</v>
      </c>
      <c r="B91">
        <v>2012</v>
      </c>
      <c r="C91" t="str">
        <f>_xlfn.CONCAT(otazka3_2[[#This Row],[name]],otazka3_2[[#This Row],[year_data_previous]])</f>
        <v>Jogurt bílý netučný2012</v>
      </c>
      <c r="D91">
        <v>1.1499999999999999</v>
      </c>
    </row>
    <row r="92" spans="1:4" x14ac:dyDescent="0.3">
      <c r="A92" t="s">
        <v>38</v>
      </c>
      <c r="B92">
        <v>2013</v>
      </c>
      <c r="C92" t="str">
        <f>_xlfn.CONCAT(otazka3_2[[#This Row],[name]],otazka3_2[[#This Row],[year_data_previous]])</f>
        <v>Jogurt bílý netučný2013</v>
      </c>
      <c r="D92">
        <v>1.3</v>
      </c>
    </row>
    <row r="93" spans="1:4" x14ac:dyDescent="0.3">
      <c r="A93" t="s">
        <v>38</v>
      </c>
      <c r="B93">
        <v>2014</v>
      </c>
      <c r="C93" t="str">
        <f>_xlfn.CONCAT(otazka3_2[[#This Row],[name]],otazka3_2[[#This Row],[year_data_previous]])</f>
        <v>Jogurt bílý netučný2014</v>
      </c>
      <c r="D93">
        <v>1.3</v>
      </c>
    </row>
    <row r="94" spans="1:4" x14ac:dyDescent="0.3">
      <c r="A94" t="s">
        <v>38</v>
      </c>
      <c r="B94">
        <v>2015</v>
      </c>
      <c r="C94" t="str">
        <f>_xlfn.CONCAT(otazka3_2[[#This Row],[name]],otazka3_2[[#This Row],[year_data_previous]])</f>
        <v>Jogurt bílý netučný2015</v>
      </c>
      <c r="D94">
        <v>1.2250000000000001</v>
      </c>
    </row>
    <row r="95" spans="1:4" x14ac:dyDescent="0.3">
      <c r="A95" t="s">
        <v>38</v>
      </c>
      <c r="B95">
        <v>2016</v>
      </c>
      <c r="C95" t="str">
        <f>_xlfn.CONCAT(otazka3_2[[#This Row],[name]],otazka3_2[[#This Row],[year_data_previous]])</f>
        <v>Jogurt bílý netučný2016</v>
      </c>
      <c r="D95">
        <v>1.3</v>
      </c>
    </row>
    <row r="96" spans="1:4" x14ac:dyDescent="0.3">
      <c r="A96" t="s">
        <v>38</v>
      </c>
      <c r="B96">
        <v>2017</v>
      </c>
      <c r="C96" t="str">
        <f>_xlfn.CONCAT(otazka3_2[[#This Row],[name]],otazka3_2[[#This Row],[year_data_previous]])</f>
        <v>Jogurt bílý netučný2017</v>
      </c>
      <c r="D96">
        <v>1.375</v>
      </c>
    </row>
    <row r="97" spans="1:4" x14ac:dyDescent="0.3">
      <c r="A97" t="s">
        <v>39</v>
      </c>
      <c r="B97">
        <v>2005</v>
      </c>
      <c r="C97" t="str">
        <f>_xlfn.CONCAT(otazka3_2[[#This Row],[name]],otazka3_2[[#This Row],[year_data_previous]])</f>
        <v>Kapr živý2005</v>
      </c>
      <c r="D97">
        <v>69.3</v>
      </c>
    </row>
    <row r="98" spans="1:4" x14ac:dyDescent="0.3">
      <c r="A98" t="s">
        <v>39</v>
      </c>
      <c r="B98">
        <v>2006</v>
      </c>
      <c r="C98" t="str">
        <f>_xlfn.CONCAT(otazka3_2[[#This Row],[name]],otazka3_2[[#This Row],[year_data_previous]])</f>
        <v>Kapr živý2006</v>
      </c>
      <c r="D98">
        <v>79</v>
      </c>
    </row>
    <row r="99" spans="1:4" x14ac:dyDescent="0.3">
      <c r="A99" t="s">
        <v>39</v>
      </c>
      <c r="B99">
        <v>2007</v>
      </c>
      <c r="C99" t="str">
        <f>_xlfn.CONCAT(otazka3_2[[#This Row],[name]],otazka3_2[[#This Row],[year_data_previous]])</f>
        <v>Kapr živý2007</v>
      </c>
      <c r="D99">
        <v>80.400000000000006</v>
      </c>
    </row>
    <row r="100" spans="1:4" x14ac:dyDescent="0.3">
      <c r="A100" t="s">
        <v>39</v>
      </c>
      <c r="B100">
        <v>2008</v>
      </c>
      <c r="C100" t="str">
        <f>_xlfn.CONCAT(otazka3_2[[#This Row],[name]],otazka3_2[[#This Row],[year_data_previous]])</f>
        <v>Kapr živý2008</v>
      </c>
      <c r="D100">
        <v>82</v>
      </c>
    </row>
    <row r="101" spans="1:4" x14ac:dyDescent="0.3">
      <c r="A101" t="s">
        <v>39</v>
      </c>
      <c r="B101">
        <v>2009</v>
      </c>
      <c r="C101" t="str">
        <f>_xlfn.CONCAT(otazka3_2[[#This Row],[name]],otazka3_2[[#This Row],[year_data_previous]])</f>
        <v>Kapr živý2009</v>
      </c>
      <c r="D101">
        <v>84.4</v>
      </c>
    </row>
    <row r="102" spans="1:4" x14ac:dyDescent="0.3">
      <c r="A102" t="s">
        <v>39</v>
      </c>
      <c r="B102">
        <v>2010</v>
      </c>
      <c r="C102" t="str">
        <f>_xlfn.CONCAT(otazka3_2[[#This Row],[name]],otazka3_2[[#This Row],[year_data_previous]])</f>
        <v>Kapr živý2010</v>
      </c>
      <c r="D102">
        <v>86.8</v>
      </c>
    </row>
    <row r="103" spans="1:4" x14ac:dyDescent="0.3">
      <c r="A103" t="s">
        <v>39</v>
      </c>
      <c r="B103">
        <v>2011</v>
      </c>
      <c r="C103" t="str">
        <f>_xlfn.CONCAT(otazka3_2[[#This Row],[name]],otazka3_2[[#This Row],[year_data_previous]])</f>
        <v>Kapr živý2011</v>
      </c>
      <c r="D103">
        <v>90.1</v>
      </c>
    </row>
    <row r="104" spans="1:4" x14ac:dyDescent="0.3">
      <c r="A104" t="s">
        <v>39</v>
      </c>
      <c r="B104">
        <v>2012</v>
      </c>
      <c r="C104" t="str">
        <f>_xlfn.CONCAT(otazka3_2[[#This Row],[name]],otazka3_2[[#This Row],[year_data_previous]])</f>
        <v>Kapr živý2012</v>
      </c>
      <c r="D104">
        <v>88.1</v>
      </c>
    </row>
    <row r="105" spans="1:4" x14ac:dyDescent="0.3">
      <c r="A105" t="s">
        <v>39</v>
      </c>
      <c r="B105">
        <v>2013</v>
      </c>
      <c r="C105" t="str">
        <f>_xlfn.CONCAT(otazka3_2[[#This Row],[name]],otazka3_2[[#This Row],[year_data_previous]])</f>
        <v>Kapr živý2013</v>
      </c>
      <c r="D105">
        <v>86.4</v>
      </c>
    </row>
    <row r="106" spans="1:4" x14ac:dyDescent="0.3">
      <c r="A106" t="s">
        <v>39</v>
      </c>
      <c r="B106">
        <v>2014</v>
      </c>
      <c r="C106" t="str">
        <f>_xlfn.CONCAT(otazka3_2[[#This Row],[name]],otazka3_2[[#This Row],[year_data_previous]])</f>
        <v>Kapr živý2014</v>
      </c>
      <c r="D106">
        <v>87.2</v>
      </c>
    </row>
    <row r="107" spans="1:4" x14ac:dyDescent="0.3">
      <c r="A107" t="s">
        <v>39</v>
      </c>
      <c r="B107">
        <v>2015</v>
      </c>
      <c r="C107" t="str">
        <f>_xlfn.CONCAT(otazka3_2[[#This Row],[name]],otazka3_2[[#This Row],[year_data_previous]])</f>
        <v>Kapr živý2015</v>
      </c>
      <c r="D107">
        <v>85.1</v>
      </c>
    </row>
    <row r="108" spans="1:4" x14ac:dyDescent="0.3">
      <c r="A108" t="s">
        <v>39</v>
      </c>
      <c r="B108">
        <v>2016</v>
      </c>
      <c r="C108" t="str">
        <f>_xlfn.CONCAT(otazka3_2[[#This Row],[name]],otazka3_2[[#This Row],[year_data_previous]])</f>
        <v>Kapr živý2016</v>
      </c>
      <c r="D108">
        <v>87.7</v>
      </c>
    </row>
    <row r="109" spans="1:4" x14ac:dyDescent="0.3">
      <c r="A109" t="s">
        <v>39</v>
      </c>
      <c r="B109">
        <v>2017</v>
      </c>
      <c r="C109" t="str">
        <f>_xlfn.CONCAT(otazka3_2[[#This Row],[name]],otazka3_2[[#This Row],[year_data_previous]])</f>
        <v>Kapr živý2017</v>
      </c>
      <c r="D109">
        <v>93.5</v>
      </c>
    </row>
    <row r="110" spans="1:4" x14ac:dyDescent="0.3">
      <c r="A110" t="s">
        <v>40</v>
      </c>
      <c r="B110">
        <v>2005</v>
      </c>
      <c r="C110" t="str">
        <f>_xlfn.CONCAT(otazka3_2[[#This Row],[name]],otazka3_2[[#This Row],[year_data_previous]])</f>
        <v>Konzumní brambory2005</v>
      </c>
      <c r="D110">
        <v>12.1</v>
      </c>
    </row>
    <row r="111" spans="1:4" x14ac:dyDescent="0.3">
      <c r="A111" t="s">
        <v>40</v>
      </c>
      <c r="B111">
        <v>2006</v>
      </c>
      <c r="C111" t="str">
        <f>_xlfn.CONCAT(otazka3_2[[#This Row],[name]],otazka3_2[[#This Row],[year_data_previous]])</f>
        <v>Konzumní brambory2006</v>
      </c>
      <c r="D111">
        <v>14</v>
      </c>
    </row>
    <row r="112" spans="1:4" x14ac:dyDescent="0.3">
      <c r="A112" t="s">
        <v>40</v>
      </c>
      <c r="B112">
        <v>2007</v>
      </c>
      <c r="C112" t="str">
        <f>_xlfn.CONCAT(otazka3_2[[#This Row],[name]],otazka3_2[[#This Row],[year_data_previous]])</f>
        <v>Konzumní brambory2007</v>
      </c>
      <c r="D112">
        <v>10.6</v>
      </c>
    </row>
    <row r="113" spans="1:4" x14ac:dyDescent="0.3">
      <c r="A113" t="s">
        <v>40</v>
      </c>
      <c r="B113">
        <v>2008</v>
      </c>
      <c r="C113" t="str">
        <f>_xlfn.CONCAT(otazka3_2[[#This Row],[name]],otazka3_2[[#This Row],[year_data_previous]])</f>
        <v>Konzumní brambory2008</v>
      </c>
      <c r="D113">
        <v>10.225</v>
      </c>
    </row>
    <row r="114" spans="1:4" x14ac:dyDescent="0.3">
      <c r="A114" t="s">
        <v>40</v>
      </c>
      <c r="B114">
        <v>2009</v>
      </c>
      <c r="C114" t="str">
        <f>_xlfn.CONCAT(otazka3_2[[#This Row],[name]],otazka3_2[[#This Row],[year_data_previous]])</f>
        <v>Konzumní brambory2009</v>
      </c>
      <c r="D114">
        <v>13.35</v>
      </c>
    </row>
    <row r="115" spans="1:4" x14ac:dyDescent="0.3">
      <c r="A115" t="s">
        <v>40</v>
      </c>
      <c r="B115">
        <v>2010</v>
      </c>
      <c r="C115" t="str">
        <f>_xlfn.CONCAT(otazka3_2[[#This Row],[name]],otazka3_2[[#This Row],[year_data_previous]])</f>
        <v>Konzumní brambory2010</v>
      </c>
      <c r="D115">
        <v>13.5</v>
      </c>
    </row>
    <row r="116" spans="1:4" x14ac:dyDescent="0.3">
      <c r="A116" t="s">
        <v>40</v>
      </c>
      <c r="B116">
        <v>2011</v>
      </c>
      <c r="C116" t="str">
        <f>_xlfn.CONCAT(otazka3_2[[#This Row],[name]],otazka3_2[[#This Row],[year_data_previous]])</f>
        <v>Konzumní brambory2011</v>
      </c>
      <c r="D116">
        <v>10.55</v>
      </c>
    </row>
    <row r="117" spans="1:4" x14ac:dyDescent="0.3">
      <c r="A117" t="s">
        <v>40</v>
      </c>
      <c r="B117">
        <v>2012</v>
      </c>
      <c r="C117" t="str">
        <f>_xlfn.CONCAT(otazka3_2[[#This Row],[name]],otazka3_2[[#This Row],[year_data_previous]])</f>
        <v>Konzumní brambory2012</v>
      </c>
      <c r="D117">
        <v>16.925000000000001</v>
      </c>
    </row>
    <row r="118" spans="1:4" x14ac:dyDescent="0.3">
      <c r="A118" t="s">
        <v>40</v>
      </c>
      <c r="B118">
        <v>2013</v>
      </c>
      <c r="C118" t="str">
        <f>_xlfn.CONCAT(otazka3_2[[#This Row],[name]],otazka3_2[[#This Row],[year_data_previous]])</f>
        <v>Konzumní brambory2013</v>
      </c>
      <c r="D118">
        <v>13.55</v>
      </c>
    </row>
    <row r="119" spans="1:4" x14ac:dyDescent="0.3">
      <c r="A119" t="s">
        <v>40</v>
      </c>
      <c r="B119">
        <v>2014</v>
      </c>
      <c r="C119" t="str">
        <f>_xlfn.CONCAT(otazka3_2[[#This Row],[name]],otazka3_2[[#This Row],[year_data_previous]])</f>
        <v>Konzumní brambory2014</v>
      </c>
      <c r="D119">
        <v>13.324999999999999</v>
      </c>
    </row>
    <row r="120" spans="1:4" x14ac:dyDescent="0.3">
      <c r="A120" t="s">
        <v>40</v>
      </c>
      <c r="B120">
        <v>2015</v>
      </c>
      <c r="C120" t="str">
        <f>_xlfn.CONCAT(otazka3_2[[#This Row],[name]],otazka3_2[[#This Row],[year_data_previous]])</f>
        <v>Konzumní brambory2015</v>
      </c>
      <c r="D120">
        <v>15.225</v>
      </c>
    </row>
    <row r="121" spans="1:4" x14ac:dyDescent="0.3">
      <c r="A121" t="s">
        <v>40</v>
      </c>
      <c r="B121">
        <v>2016</v>
      </c>
      <c r="C121" t="str">
        <f>_xlfn.CONCAT(otazka3_2[[#This Row],[name]],otazka3_2[[#This Row],[year_data_previous]])</f>
        <v>Konzumní brambory2016</v>
      </c>
      <c r="D121">
        <v>15.925000000000001</v>
      </c>
    </row>
    <row r="122" spans="1:4" x14ac:dyDescent="0.3">
      <c r="A122" t="s">
        <v>40</v>
      </c>
      <c r="B122">
        <v>2017</v>
      </c>
      <c r="C122" t="str">
        <f>_xlfn.CONCAT(otazka3_2[[#This Row],[name]],otazka3_2[[#This Row],[year_data_previous]])</f>
        <v>Konzumní brambory2017</v>
      </c>
      <c r="D122">
        <v>15.1</v>
      </c>
    </row>
    <row r="123" spans="1:4" x14ac:dyDescent="0.3">
      <c r="A123" t="s">
        <v>41</v>
      </c>
      <c r="B123">
        <v>2005</v>
      </c>
      <c r="C123" t="str">
        <f>_xlfn.CONCAT(otazka3_2[[#This Row],[name]],otazka3_2[[#This Row],[year_data_previous]])</f>
        <v>Kuřata kuchaná celá2005</v>
      </c>
      <c r="D123">
        <v>47.424999999999997</v>
      </c>
    </row>
    <row r="124" spans="1:4" x14ac:dyDescent="0.3">
      <c r="A124" t="s">
        <v>41</v>
      </c>
      <c r="B124">
        <v>2006</v>
      </c>
      <c r="C124" t="str">
        <f>_xlfn.CONCAT(otazka3_2[[#This Row],[name]],otazka3_2[[#This Row],[year_data_previous]])</f>
        <v>Kuřata kuchaná celá2006</v>
      </c>
      <c r="D124">
        <v>53.85</v>
      </c>
    </row>
    <row r="125" spans="1:4" x14ac:dyDescent="0.3">
      <c r="A125" t="s">
        <v>41</v>
      </c>
      <c r="B125">
        <v>2007</v>
      </c>
      <c r="C125" t="str">
        <f>_xlfn.CONCAT(otazka3_2[[#This Row],[name]],otazka3_2[[#This Row],[year_data_previous]])</f>
        <v>Kuřata kuchaná celá2007</v>
      </c>
      <c r="D125">
        <v>60.725000000000001</v>
      </c>
    </row>
    <row r="126" spans="1:4" x14ac:dyDescent="0.3">
      <c r="A126" t="s">
        <v>41</v>
      </c>
      <c r="B126">
        <v>2008</v>
      </c>
      <c r="C126" t="str">
        <f>_xlfn.CONCAT(otazka3_2[[#This Row],[name]],otazka3_2[[#This Row],[year_data_previous]])</f>
        <v>Kuřata kuchaná celá2008</v>
      </c>
      <c r="D126">
        <v>57.825000000000003</v>
      </c>
    </row>
    <row r="127" spans="1:4" x14ac:dyDescent="0.3">
      <c r="A127" t="s">
        <v>41</v>
      </c>
      <c r="B127">
        <v>2009</v>
      </c>
      <c r="C127" t="str">
        <f>_xlfn.CONCAT(otazka3_2[[#This Row],[name]],otazka3_2[[#This Row],[year_data_previous]])</f>
        <v>Kuřata kuchaná celá2009</v>
      </c>
      <c r="D127">
        <v>56.975000000000001</v>
      </c>
    </row>
    <row r="128" spans="1:4" x14ac:dyDescent="0.3">
      <c r="A128" t="s">
        <v>41</v>
      </c>
      <c r="B128">
        <v>2010</v>
      </c>
      <c r="C128" t="str">
        <f>_xlfn.CONCAT(otazka3_2[[#This Row],[name]],otazka3_2[[#This Row],[year_data_previous]])</f>
        <v>Kuřata kuchaná celá2010</v>
      </c>
      <c r="D128">
        <v>58.3</v>
      </c>
    </row>
    <row r="129" spans="1:4" x14ac:dyDescent="0.3">
      <c r="A129" t="s">
        <v>41</v>
      </c>
      <c r="B129">
        <v>2011</v>
      </c>
      <c r="C129" t="str">
        <f>_xlfn.CONCAT(otazka3_2[[#This Row],[name]],otazka3_2[[#This Row],[year_data_previous]])</f>
        <v>Kuřata kuchaná celá2011</v>
      </c>
      <c r="D129">
        <v>62.875</v>
      </c>
    </row>
    <row r="130" spans="1:4" x14ac:dyDescent="0.3">
      <c r="A130" t="s">
        <v>41</v>
      </c>
      <c r="B130">
        <v>2012</v>
      </c>
      <c r="C130" t="str">
        <f>_xlfn.CONCAT(otazka3_2[[#This Row],[name]],otazka3_2[[#This Row],[year_data_previous]])</f>
        <v>Kuřata kuchaná celá2012</v>
      </c>
      <c r="D130">
        <v>69.3</v>
      </c>
    </row>
    <row r="131" spans="1:4" x14ac:dyDescent="0.3">
      <c r="A131" t="s">
        <v>41</v>
      </c>
      <c r="B131">
        <v>2013</v>
      </c>
      <c r="C131" t="str">
        <f>_xlfn.CONCAT(otazka3_2[[#This Row],[name]],otazka3_2[[#This Row],[year_data_previous]])</f>
        <v>Kuřata kuchaná celá2013</v>
      </c>
      <c r="D131">
        <v>71.775000000000006</v>
      </c>
    </row>
    <row r="132" spans="1:4" x14ac:dyDescent="0.3">
      <c r="A132" t="s">
        <v>41</v>
      </c>
      <c r="B132">
        <v>2014</v>
      </c>
      <c r="C132" t="str">
        <f>_xlfn.CONCAT(otazka3_2[[#This Row],[name]],otazka3_2[[#This Row],[year_data_previous]])</f>
        <v>Kuřata kuchaná celá2014</v>
      </c>
      <c r="D132">
        <v>69.575000000000003</v>
      </c>
    </row>
    <row r="133" spans="1:4" x14ac:dyDescent="0.3">
      <c r="A133" t="s">
        <v>41</v>
      </c>
      <c r="B133">
        <v>2015</v>
      </c>
      <c r="C133" t="str">
        <f>_xlfn.CONCAT(otazka3_2[[#This Row],[name]],otazka3_2[[#This Row],[year_data_previous]])</f>
        <v>Kuřata kuchaná celá2015</v>
      </c>
      <c r="D133">
        <v>68.974999999999994</v>
      </c>
    </row>
    <row r="134" spans="1:4" x14ac:dyDescent="0.3">
      <c r="A134" t="s">
        <v>41</v>
      </c>
      <c r="B134">
        <v>2016</v>
      </c>
      <c r="C134" t="str">
        <f>_xlfn.CONCAT(otazka3_2[[#This Row],[name]],otazka3_2[[#This Row],[year_data_previous]])</f>
        <v>Kuřata kuchaná celá2016</v>
      </c>
      <c r="D134">
        <v>68.174999999999997</v>
      </c>
    </row>
    <row r="135" spans="1:4" x14ac:dyDescent="0.3">
      <c r="A135" t="s">
        <v>41</v>
      </c>
      <c r="B135">
        <v>2017</v>
      </c>
      <c r="C135" t="str">
        <f>_xlfn.CONCAT(otazka3_2[[#This Row],[name]],otazka3_2[[#This Row],[year_data_previous]])</f>
        <v>Kuřata kuchaná celá2017</v>
      </c>
      <c r="D135">
        <v>69.325000000000003</v>
      </c>
    </row>
    <row r="136" spans="1:4" x14ac:dyDescent="0.3">
      <c r="A136" t="s">
        <v>42</v>
      </c>
      <c r="B136">
        <v>2005</v>
      </c>
      <c r="C136" t="str">
        <f>_xlfn.CONCAT(otazka3_2[[#This Row],[name]],otazka3_2[[#This Row],[year_data_previous]])</f>
        <v>Máslo2005</v>
      </c>
      <c r="D136">
        <v>104.325</v>
      </c>
    </row>
    <row r="137" spans="1:4" x14ac:dyDescent="0.3">
      <c r="A137" t="s">
        <v>42</v>
      </c>
      <c r="B137">
        <v>2006</v>
      </c>
      <c r="C137" t="str">
        <f>_xlfn.CONCAT(otazka3_2[[#This Row],[name]],otazka3_2[[#This Row],[year_data_previous]])</f>
        <v>Máslo2006</v>
      </c>
      <c r="D137">
        <v>115.95</v>
      </c>
    </row>
    <row r="138" spans="1:4" x14ac:dyDescent="0.3">
      <c r="A138" t="s">
        <v>42</v>
      </c>
      <c r="B138">
        <v>2007</v>
      </c>
      <c r="C138" t="str">
        <f>_xlfn.CONCAT(otazka3_2[[#This Row],[name]],otazka3_2[[#This Row],[year_data_previous]])</f>
        <v>Máslo2007</v>
      </c>
      <c r="D138">
        <v>114.1</v>
      </c>
    </row>
    <row r="139" spans="1:4" x14ac:dyDescent="0.3">
      <c r="A139" t="s">
        <v>42</v>
      </c>
      <c r="B139">
        <v>2008</v>
      </c>
      <c r="C139" t="str">
        <f>_xlfn.CONCAT(otazka3_2[[#This Row],[name]],otazka3_2[[#This Row],[year_data_previous]])</f>
        <v>Máslo2008</v>
      </c>
      <c r="D139">
        <v>96.1</v>
      </c>
    </row>
    <row r="140" spans="1:4" x14ac:dyDescent="0.3">
      <c r="A140" t="s">
        <v>42</v>
      </c>
      <c r="B140">
        <v>2009</v>
      </c>
      <c r="C140" t="str">
        <f>_xlfn.CONCAT(otazka3_2[[#This Row],[name]],otazka3_2[[#This Row],[year_data_previous]])</f>
        <v>Máslo2009</v>
      </c>
      <c r="D140">
        <v>119.3</v>
      </c>
    </row>
    <row r="141" spans="1:4" x14ac:dyDescent="0.3">
      <c r="A141" t="s">
        <v>42</v>
      </c>
      <c r="B141">
        <v>2010</v>
      </c>
      <c r="C141" t="str">
        <f>_xlfn.CONCAT(otazka3_2[[#This Row],[name]],otazka3_2[[#This Row],[year_data_previous]])</f>
        <v>Máslo2010</v>
      </c>
      <c r="D141">
        <v>139.17500000000001</v>
      </c>
    </row>
    <row r="142" spans="1:4" x14ac:dyDescent="0.3">
      <c r="A142" t="s">
        <v>42</v>
      </c>
      <c r="B142">
        <v>2011</v>
      </c>
      <c r="C142" t="str">
        <f>_xlfn.CONCAT(otazka3_2[[#This Row],[name]],otazka3_2[[#This Row],[year_data_previous]])</f>
        <v>Máslo2011</v>
      </c>
      <c r="D142">
        <v>137.02500000000001</v>
      </c>
    </row>
    <row r="143" spans="1:4" x14ac:dyDescent="0.3">
      <c r="A143" t="s">
        <v>42</v>
      </c>
      <c r="B143">
        <v>2012</v>
      </c>
      <c r="C143" t="str">
        <f>_xlfn.CONCAT(otazka3_2[[#This Row],[name]],otazka3_2[[#This Row],[year_data_previous]])</f>
        <v>Máslo2012</v>
      </c>
      <c r="D143">
        <v>154.82499999999999</v>
      </c>
    </row>
    <row r="144" spans="1:4" x14ac:dyDescent="0.3">
      <c r="A144" t="s">
        <v>42</v>
      </c>
      <c r="B144">
        <v>2013</v>
      </c>
      <c r="C144" t="str">
        <f>_xlfn.CONCAT(otazka3_2[[#This Row],[name]],otazka3_2[[#This Row],[year_data_previous]])</f>
        <v>Máslo2013</v>
      </c>
      <c r="D144">
        <v>162.97499999999999</v>
      </c>
    </row>
    <row r="145" spans="1:4" x14ac:dyDescent="0.3">
      <c r="A145" t="s">
        <v>42</v>
      </c>
      <c r="B145">
        <v>2014</v>
      </c>
      <c r="C145" t="str">
        <f>_xlfn.CONCAT(otazka3_2[[#This Row],[name]],otazka3_2[[#This Row],[year_data_previous]])</f>
        <v>Máslo2014</v>
      </c>
      <c r="D145">
        <v>157.05000000000001</v>
      </c>
    </row>
    <row r="146" spans="1:4" x14ac:dyDescent="0.3">
      <c r="A146" t="s">
        <v>42</v>
      </c>
      <c r="B146">
        <v>2015</v>
      </c>
      <c r="C146" t="str">
        <f>_xlfn.CONCAT(otazka3_2[[#This Row],[name]],otazka3_2[[#This Row],[year_data_previous]])</f>
        <v>Máslo2015</v>
      </c>
      <c r="D146">
        <v>148.35</v>
      </c>
    </row>
    <row r="147" spans="1:4" x14ac:dyDescent="0.3">
      <c r="A147" t="s">
        <v>42</v>
      </c>
      <c r="B147">
        <v>2016</v>
      </c>
      <c r="C147" t="str">
        <f>_xlfn.CONCAT(otazka3_2[[#This Row],[name]],otazka3_2[[#This Row],[year_data_previous]])</f>
        <v>Máslo2016</v>
      </c>
      <c r="D147">
        <v>197.8</v>
      </c>
    </row>
    <row r="148" spans="1:4" x14ac:dyDescent="0.3">
      <c r="A148" t="s">
        <v>42</v>
      </c>
      <c r="B148">
        <v>2017</v>
      </c>
      <c r="C148" t="str">
        <f>_xlfn.CONCAT(otazka3_2[[#This Row],[name]],otazka3_2[[#This Row],[year_data_previous]])</f>
        <v>Máslo2017</v>
      </c>
      <c r="D148">
        <v>207.07499999999999</v>
      </c>
    </row>
    <row r="149" spans="1:4" x14ac:dyDescent="0.3">
      <c r="A149" t="s">
        <v>28</v>
      </c>
      <c r="B149">
        <v>2005</v>
      </c>
      <c r="C149" t="str">
        <f>_xlfn.CONCAT(otazka3_2[[#This Row],[name]],otazka3_2[[#This Row],[year_data_previous]])</f>
        <v>Mléko polotučné pasterované2005</v>
      </c>
      <c r="D149">
        <v>14.425000000000001</v>
      </c>
    </row>
    <row r="150" spans="1:4" x14ac:dyDescent="0.3">
      <c r="A150" t="s">
        <v>28</v>
      </c>
      <c r="B150">
        <v>2006</v>
      </c>
      <c r="C150" t="str">
        <f>_xlfn.CONCAT(otazka3_2[[#This Row],[name]],otazka3_2[[#This Row],[year_data_previous]])</f>
        <v>Mléko polotučné pasterované2006</v>
      </c>
      <c r="D150">
        <v>15.6</v>
      </c>
    </row>
    <row r="151" spans="1:4" x14ac:dyDescent="0.3">
      <c r="A151" t="s">
        <v>28</v>
      </c>
      <c r="B151">
        <v>2007</v>
      </c>
      <c r="C151" t="str">
        <f>_xlfn.CONCAT(otazka3_2[[#This Row],[name]],otazka3_2[[#This Row],[year_data_previous]])</f>
        <v>Mléko polotučné pasterované2007</v>
      </c>
      <c r="D151">
        <v>17.925000000000001</v>
      </c>
    </row>
    <row r="152" spans="1:4" x14ac:dyDescent="0.3">
      <c r="A152" t="s">
        <v>28</v>
      </c>
      <c r="B152">
        <v>2008</v>
      </c>
      <c r="C152" t="str">
        <f>_xlfn.CONCAT(otazka3_2[[#This Row],[name]],otazka3_2[[#This Row],[year_data_previous]])</f>
        <v>Mléko polotučné pasterované2008</v>
      </c>
      <c r="D152">
        <v>15.65</v>
      </c>
    </row>
    <row r="153" spans="1:4" x14ac:dyDescent="0.3">
      <c r="A153" t="s">
        <v>28</v>
      </c>
      <c r="B153">
        <v>2009</v>
      </c>
      <c r="C153" t="str">
        <f>_xlfn.CONCAT(otazka3_2[[#This Row],[name]],otazka3_2[[#This Row],[year_data_previous]])</f>
        <v>Mléko polotučné pasterované2009</v>
      </c>
      <c r="D153">
        <v>16.100000000000001</v>
      </c>
    </row>
    <row r="154" spans="1:4" x14ac:dyDescent="0.3">
      <c r="A154" t="s">
        <v>28</v>
      </c>
      <c r="B154">
        <v>2010</v>
      </c>
      <c r="C154" t="str">
        <f>_xlfn.CONCAT(otazka3_2[[#This Row],[name]],otazka3_2[[#This Row],[year_data_previous]])</f>
        <v>Mléko polotučné pasterované2010</v>
      </c>
      <c r="D154">
        <v>17.649999999999999</v>
      </c>
    </row>
    <row r="155" spans="1:4" x14ac:dyDescent="0.3">
      <c r="A155" t="s">
        <v>28</v>
      </c>
      <c r="B155">
        <v>2011</v>
      </c>
      <c r="C155" t="str">
        <f>_xlfn.CONCAT(otazka3_2[[#This Row],[name]],otazka3_2[[#This Row],[year_data_previous]])</f>
        <v>Mléko polotučné pasterované2011</v>
      </c>
      <c r="D155">
        <v>18.8</v>
      </c>
    </row>
    <row r="156" spans="1:4" x14ac:dyDescent="0.3">
      <c r="A156" t="s">
        <v>28</v>
      </c>
      <c r="B156">
        <v>2012</v>
      </c>
      <c r="C156" t="str">
        <f>_xlfn.CONCAT(otazka3_2[[#This Row],[name]],otazka3_2[[#This Row],[year_data_previous]])</f>
        <v>Mléko polotučné pasterované2012</v>
      </c>
      <c r="D156">
        <v>19.350000000000001</v>
      </c>
    </row>
    <row r="157" spans="1:4" x14ac:dyDescent="0.3">
      <c r="A157" t="s">
        <v>28</v>
      </c>
      <c r="B157">
        <v>2013</v>
      </c>
      <c r="C157" t="str">
        <f>_xlfn.CONCAT(otazka3_2[[#This Row],[name]],otazka3_2[[#This Row],[year_data_previous]])</f>
        <v>Mléko polotučné pasterované2013</v>
      </c>
      <c r="D157">
        <v>20.7</v>
      </c>
    </row>
    <row r="158" spans="1:4" x14ac:dyDescent="0.3">
      <c r="A158" t="s">
        <v>28</v>
      </c>
      <c r="B158">
        <v>2014</v>
      </c>
      <c r="C158" t="str">
        <f>_xlfn.CONCAT(otazka3_2[[#This Row],[name]],otazka3_2[[#This Row],[year_data_previous]])</f>
        <v>Mléko polotučné pasterované2014</v>
      </c>
      <c r="D158">
        <v>19.55</v>
      </c>
    </row>
    <row r="159" spans="1:4" x14ac:dyDescent="0.3">
      <c r="A159" t="s">
        <v>28</v>
      </c>
      <c r="B159">
        <v>2015</v>
      </c>
      <c r="C159" t="str">
        <f>_xlfn.CONCAT(otazka3_2[[#This Row],[name]],otazka3_2[[#This Row],[year_data_previous]])</f>
        <v>Mléko polotučné pasterované2015</v>
      </c>
      <c r="D159">
        <v>17.899999999999999</v>
      </c>
    </row>
    <row r="160" spans="1:4" x14ac:dyDescent="0.3">
      <c r="A160" t="s">
        <v>28</v>
      </c>
      <c r="B160">
        <v>2016</v>
      </c>
      <c r="C160" t="str">
        <f>_xlfn.CONCAT(otazka3_2[[#This Row],[name]],otazka3_2[[#This Row],[year_data_previous]])</f>
        <v>Mléko polotučné pasterované2016</v>
      </c>
      <c r="D160">
        <v>19.5</v>
      </c>
    </row>
    <row r="161" spans="1:4" x14ac:dyDescent="0.3">
      <c r="A161" t="s">
        <v>28</v>
      </c>
      <c r="B161">
        <v>2017</v>
      </c>
      <c r="C161" t="str">
        <f>_xlfn.CONCAT(otazka3_2[[#This Row],[name]],otazka3_2[[#This Row],[year_data_previous]])</f>
        <v>Mléko polotučné pasterované2017</v>
      </c>
      <c r="D161">
        <v>19.850000000000001</v>
      </c>
    </row>
    <row r="162" spans="1:4" x14ac:dyDescent="0.3">
      <c r="A162" t="s">
        <v>43</v>
      </c>
      <c r="B162">
        <v>2005</v>
      </c>
      <c r="C162" t="str">
        <f>_xlfn.CONCAT(otazka3_2[[#This Row],[name]],otazka3_2[[#This Row],[year_data_previous]])</f>
        <v>Mrkev2005</v>
      </c>
      <c r="D162">
        <v>14.35</v>
      </c>
    </row>
    <row r="163" spans="1:4" x14ac:dyDescent="0.3">
      <c r="A163" t="s">
        <v>43</v>
      </c>
      <c r="B163">
        <v>2006</v>
      </c>
      <c r="C163" t="str">
        <f>_xlfn.CONCAT(otazka3_2[[#This Row],[name]],otazka3_2[[#This Row],[year_data_previous]])</f>
        <v>Mrkev2006</v>
      </c>
      <c r="D163">
        <v>14.175000000000001</v>
      </c>
    </row>
    <row r="164" spans="1:4" x14ac:dyDescent="0.3">
      <c r="A164" t="s">
        <v>43</v>
      </c>
      <c r="B164">
        <v>2007</v>
      </c>
      <c r="C164" t="str">
        <f>_xlfn.CONCAT(otazka3_2[[#This Row],[name]],otazka3_2[[#This Row],[year_data_previous]])</f>
        <v>Mrkev2007</v>
      </c>
      <c r="D164">
        <v>16.45</v>
      </c>
    </row>
    <row r="165" spans="1:4" x14ac:dyDescent="0.3">
      <c r="A165" t="s">
        <v>43</v>
      </c>
      <c r="B165">
        <v>2008</v>
      </c>
      <c r="C165" t="str">
        <f>_xlfn.CONCAT(otazka3_2[[#This Row],[name]],otazka3_2[[#This Row],[year_data_previous]])</f>
        <v>Mrkev2008</v>
      </c>
      <c r="D165">
        <v>16.600000000000001</v>
      </c>
    </row>
    <row r="166" spans="1:4" x14ac:dyDescent="0.3">
      <c r="A166" t="s">
        <v>43</v>
      </c>
      <c r="B166">
        <v>2009</v>
      </c>
      <c r="C166" t="str">
        <f>_xlfn.CONCAT(otazka3_2[[#This Row],[name]],otazka3_2[[#This Row],[year_data_previous]])</f>
        <v>Mrkev2009</v>
      </c>
      <c r="D166">
        <v>15.675000000000001</v>
      </c>
    </row>
    <row r="167" spans="1:4" x14ac:dyDescent="0.3">
      <c r="A167" t="s">
        <v>43</v>
      </c>
      <c r="B167">
        <v>2010</v>
      </c>
      <c r="C167" t="str">
        <f>_xlfn.CONCAT(otazka3_2[[#This Row],[name]],otazka3_2[[#This Row],[year_data_previous]])</f>
        <v>Mrkev2010</v>
      </c>
      <c r="D167">
        <v>16.45</v>
      </c>
    </row>
    <row r="168" spans="1:4" x14ac:dyDescent="0.3">
      <c r="A168" t="s">
        <v>43</v>
      </c>
      <c r="B168">
        <v>2011</v>
      </c>
      <c r="C168" t="str">
        <f>_xlfn.CONCAT(otazka3_2[[#This Row],[name]],otazka3_2[[#This Row],[year_data_previous]])</f>
        <v>Mrkev2011</v>
      </c>
      <c r="D168">
        <v>17.425000000000001</v>
      </c>
    </row>
    <row r="169" spans="1:4" x14ac:dyDescent="0.3">
      <c r="A169" t="s">
        <v>43</v>
      </c>
      <c r="B169">
        <v>2012</v>
      </c>
      <c r="C169" t="str">
        <f>_xlfn.CONCAT(otazka3_2[[#This Row],[name]],otazka3_2[[#This Row],[year_data_previous]])</f>
        <v>Mrkev2012</v>
      </c>
      <c r="D169">
        <v>18.600000000000001</v>
      </c>
    </row>
    <row r="170" spans="1:4" x14ac:dyDescent="0.3">
      <c r="A170" t="s">
        <v>43</v>
      </c>
      <c r="B170">
        <v>2013</v>
      </c>
      <c r="C170" t="str">
        <f>_xlfn.CONCAT(otazka3_2[[#This Row],[name]],otazka3_2[[#This Row],[year_data_previous]])</f>
        <v>Mrkev2013</v>
      </c>
      <c r="D170">
        <v>16.2</v>
      </c>
    </row>
    <row r="171" spans="1:4" x14ac:dyDescent="0.3">
      <c r="A171" t="s">
        <v>43</v>
      </c>
      <c r="B171">
        <v>2014</v>
      </c>
      <c r="C171" t="str">
        <f>_xlfn.CONCAT(otazka3_2[[#This Row],[name]],otazka3_2[[#This Row],[year_data_previous]])</f>
        <v>Mrkev2014</v>
      </c>
      <c r="D171">
        <v>20.85</v>
      </c>
    </row>
    <row r="172" spans="1:4" x14ac:dyDescent="0.3">
      <c r="A172" t="s">
        <v>43</v>
      </c>
      <c r="B172">
        <v>2015</v>
      </c>
      <c r="C172" t="str">
        <f>_xlfn.CONCAT(otazka3_2[[#This Row],[name]],otazka3_2[[#This Row],[year_data_previous]])</f>
        <v>Mrkev2015</v>
      </c>
      <c r="D172">
        <v>18.574999999999999</v>
      </c>
    </row>
    <row r="173" spans="1:4" x14ac:dyDescent="0.3">
      <c r="A173" t="s">
        <v>43</v>
      </c>
      <c r="B173">
        <v>2016</v>
      </c>
      <c r="C173" t="str">
        <f>_xlfn.CONCAT(otazka3_2[[#This Row],[name]],otazka3_2[[#This Row],[year_data_previous]])</f>
        <v>Mrkev2016</v>
      </c>
      <c r="D173">
        <v>15.05</v>
      </c>
    </row>
    <row r="174" spans="1:4" x14ac:dyDescent="0.3">
      <c r="A174" t="s">
        <v>43</v>
      </c>
      <c r="B174">
        <v>2017</v>
      </c>
      <c r="C174" t="str">
        <f>_xlfn.CONCAT(otazka3_2[[#This Row],[name]],otazka3_2[[#This Row],[year_data_previous]])</f>
        <v>Mrkev2017</v>
      </c>
      <c r="D174">
        <v>22.475000000000001</v>
      </c>
    </row>
    <row r="175" spans="1:4" x14ac:dyDescent="0.3">
      <c r="A175" t="s">
        <v>44</v>
      </c>
      <c r="B175">
        <v>2005</v>
      </c>
      <c r="C175" t="str">
        <f>_xlfn.CONCAT(otazka3_2[[#This Row],[name]],otazka3_2[[#This Row],[year_data_previous]])</f>
        <v>Papriky2005</v>
      </c>
      <c r="D175">
        <v>35.225000000000001</v>
      </c>
    </row>
    <row r="176" spans="1:4" x14ac:dyDescent="0.3">
      <c r="A176" t="s">
        <v>44</v>
      </c>
      <c r="B176">
        <v>2006</v>
      </c>
      <c r="C176" t="str">
        <f>_xlfn.CONCAT(otazka3_2[[#This Row],[name]],otazka3_2[[#This Row],[year_data_previous]])</f>
        <v>Papriky2006</v>
      </c>
      <c r="D176">
        <v>68.349999999999994</v>
      </c>
    </row>
    <row r="177" spans="1:4" x14ac:dyDescent="0.3">
      <c r="A177" t="s">
        <v>44</v>
      </c>
      <c r="B177">
        <v>2007</v>
      </c>
      <c r="C177" t="str">
        <f>_xlfn.CONCAT(otazka3_2[[#This Row],[name]],otazka3_2[[#This Row],[year_data_previous]])</f>
        <v>Papriky2007</v>
      </c>
      <c r="D177">
        <v>60.85</v>
      </c>
    </row>
    <row r="178" spans="1:4" x14ac:dyDescent="0.3">
      <c r="A178" t="s">
        <v>44</v>
      </c>
      <c r="B178">
        <v>2008</v>
      </c>
      <c r="C178" t="str">
        <f>_xlfn.CONCAT(otazka3_2[[#This Row],[name]],otazka3_2[[#This Row],[year_data_previous]])</f>
        <v>Papriky2008</v>
      </c>
      <c r="D178">
        <v>51.7</v>
      </c>
    </row>
    <row r="179" spans="1:4" x14ac:dyDescent="0.3">
      <c r="A179" t="s">
        <v>44</v>
      </c>
      <c r="B179">
        <v>2009</v>
      </c>
      <c r="C179" t="str">
        <f>_xlfn.CONCAT(otazka3_2[[#This Row],[name]],otazka3_2[[#This Row],[year_data_previous]])</f>
        <v>Papriky2009</v>
      </c>
      <c r="D179">
        <v>60.575000000000003</v>
      </c>
    </row>
    <row r="180" spans="1:4" x14ac:dyDescent="0.3">
      <c r="A180" t="s">
        <v>44</v>
      </c>
      <c r="B180">
        <v>2010</v>
      </c>
      <c r="C180" t="str">
        <f>_xlfn.CONCAT(otazka3_2[[#This Row],[name]],otazka3_2[[#This Row],[year_data_previous]])</f>
        <v>Papriky2010</v>
      </c>
      <c r="D180">
        <v>53.274999999999999</v>
      </c>
    </row>
    <row r="181" spans="1:4" x14ac:dyDescent="0.3">
      <c r="A181" t="s">
        <v>44</v>
      </c>
      <c r="B181">
        <v>2011</v>
      </c>
      <c r="C181" t="str">
        <f>_xlfn.CONCAT(otazka3_2[[#This Row],[name]],otazka3_2[[#This Row],[year_data_previous]])</f>
        <v>Papriky2011</v>
      </c>
      <c r="D181">
        <v>58.825000000000003</v>
      </c>
    </row>
    <row r="182" spans="1:4" x14ac:dyDescent="0.3">
      <c r="A182" t="s">
        <v>44</v>
      </c>
      <c r="B182">
        <v>2012</v>
      </c>
      <c r="C182" t="str">
        <f>_xlfn.CONCAT(otazka3_2[[#This Row],[name]],otazka3_2[[#This Row],[year_data_previous]])</f>
        <v>Papriky2012</v>
      </c>
      <c r="D182">
        <v>61.85</v>
      </c>
    </row>
    <row r="183" spans="1:4" x14ac:dyDescent="0.3">
      <c r="A183" t="s">
        <v>44</v>
      </c>
      <c r="B183">
        <v>2013</v>
      </c>
      <c r="C183" t="str">
        <f>_xlfn.CONCAT(otazka3_2[[#This Row],[name]],otazka3_2[[#This Row],[year_data_previous]])</f>
        <v>Papriky2013</v>
      </c>
      <c r="D183">
        <v>60.55</v>
      </c>
    </row>
    <row r="184" spans="1:4" x14ac:dyDescent="0.3">
      <c r="A184" t="s">
        <v>44</v>
      </c>
      <c r="B184">
        <v>2014</v>
      </c>
      <c r="C184" t="str">
        <f>_xlfn.CONCAT(otazka3_2[[#This Row],[name]],otazka3_2[[#This Row],[year_data_previous]])</f>
        <v>Papriky2014</v>
      </c>
      <c r="D184">
        <v>63.5</v>
      </c>
    </row>
    <row r="185" spans="1:4" x14ac:dyDescent="0.3">
      <c r="A185" t="s">
        <v>44</v>
      </c>
      <c r="B185">
        <v>2015</v>
      </c>
      <c r="C185" t="str">
        <f>_xlfn.CONCAT(otazka3_2[[#This Row],[name]],otazka3_2[[#This Row],[year_data_previous]])</f>
        <v>Papriky2015</v>
      </c>
      <c r="D185">
        <v>64.55</v>
      </c>
    </row>
    <row r="186" spans="1:4" x14ac:dyDescent="0.3">
      <c r="A186" t="s">
        <v>44</v>
      </c>
      <c r="B186">
        <v>2016</v>
      </c>
      <c r="C186" t="str">
        <f>_xlfn.CONCAT(otazka3_2[[#This Row],[name]],otazka3_2[[#This Row],[year_data_previous]])</f>
        <v>Papriky2016</v>
      </c>
      <c r="D186">
        <v>62.4</v>
      </c>
    </row>
    <row r="187" spans="1:4" x14ac:dyDescent="0.3">
      <c r="A187" t="s">
        <v>44</v>
      </c>
      <c r="B187">
        <v>2017</v>
      </c>
      <c r="C187" t="str">
        <f>_xlfn.CONCAT(otazka3_2[[#This Row],[name]],otazka3_2[[#This Row],[year_data_previous]])</f>
        <v>Papriky2017</v>
      </c>
      <c r="D187">
        <v>60.475000000000001</v>
      </c>
    </row>
    <row r="188" spans="1:4" x14ac:dyDescent="0.3">
      <c r="A188" t="s">
        <v>45</v>
      </c>
      <c r="B188">
        <v>2005</v>
      </c>
      <c r="C188" t="str">
        <f>_xlfn.CONCAT(otazka3_2[[#This Row],[name]],otazka3_2[[#This Row],[year_data_previous]])</f>
        <v>Pečivo pšeničné bílé2005</v>
      </c>
      <c r="D188">
        <v>38.774999999999999</v>
      </c>
    </row>
    <row r="189" spans="1:4" x14ac:dyDescent="0.3">
      <c r="A189" t="s">
        <v>45</v>
      </c>
      <c r="B189">
        <v>2006</v>
      </c>
      <c r="C189" t="str">
        <f>_xlfn.CONCAT(otazka3_2[[#This Row],[name]],otazka3_2[[#This Row],[year_data_previous]])</f>
        <v>Pečivo pšeničné bílé2006</v>
      </c>
      <c r="D189">
        <v>44.05</v>
      </c>
    </row>
    <row r="190" spans="1:4" x14ac:dyDescent="0.3">
      <c r="A190" t="s">
        <v>45</v>
      </c>
      <c r="B190">
        <v>2007</v>
      </c>
      <c r="C190" t="str">
        <f>_xlfn.CONCAT(otazka3_2[[#This Row],[name]],otazka3_2[[#This Row],[year_data_previous]])</f>
        <v>Pečivo pšeničné bílé2007</v>
      </c>
      <c r="D190">
        <v>54.174999999999997</v>
      </c>
    </row>
    <row r="191" spans="1:4" x14ac:dyDescent="0.3">
      <c r="A191" t="s">
        <v>45</v>
      </c>
      <c r="B191">
        <v>2008</v>
      </c>
      <c r="C191" t="str">
        <f>_xlfn.CONCAT(otazka3_2[[#This Row],[name]],otazka3_2[[#This Row],[year_data_previous]])</f>
        <v>Pečivo pšeničné bílé2008</v>
      </c>
      <c r="D191">
        <v>38.825000000000003</v>
      </c>
    </row>
    <row r="192" spans="1:4" x14ac:dyDescent="0.3">
      <c r="A192" t="s">
        <v>45</v>
      </c>
      <c r="B192">
        <v>2009</v>
      </c>
      <c r="C192" t="str">
        <f>_xlfn.CONCAT(otazka3_2[[#This Row],[name]],otazka3_2[[#This Row],[year_data_previous]])</f>
        <v>Pečivo pšeničné bílé2009</v>
      </c>
      <c r="D192">
        <v>33.549999999999997</v>
      </c>
    </row>
    <row r="193" spans="1:4" x14ac:dyDescent="0.3">
      <c r="A193" t="s">
        <v>45</v>
      </c>
      <c r="B193">
        <v>2010</v>
      </c>
      <c r="C193" t="str">
        <f>_xlfn.CONCAT(otazka3_2[[#This Row],[name]],otazka3_2[[#This Row],[year_data_previous]])</f>
        <v>Pečivo pšeničné bílé2010</v>
      </c>
      <c r="D193">
        <v>43.225000000000001</v>
      </c>
    </row>
    <row r="194" spans="1:4" x14ac:dyDescent="0.3">
      <c r="A194" t="s">
        <v>45</v>
      </c>
      <c r="B194">
        <v>2011</v>
      </c>
      <c r="C194" t="str">
        <f>_xlfn.CONCAT(otazka3_2[[#This Row],[name]],otazka3_2[[#This Row],[year_data_previous]])</f>
        <v>Pečivo pšeničné bílé2011</v>
      </c>
      <c r="D194">
        <v>43.674999999999997</v>
      </c>
    </row>
    <row r="195" spans="1:4" x14ac:dyDescent="0.3">
      <c r="A195" t="s">
        <v>45</v>
      </c>
      <c r="B195">
        <v>2012</v>
      </c>
      <c r="C195" t="str">
        <f>_xlfn.CONCAT(otazka3_2[[#This Row],[name]],otazka3_2[[#This Row],[year_data_previous]])</f>
        <v>Pečivo pšeničné bílé2012</v>
      </c>
      <c r="D195">
        <v>41.975000000000001</v>
      </c>
    </row>
    <row r="196" spans="1:4" x14ac:dyDescent="0.3">
      <c r="A196" t="s">
        <v>45</v>
      </c>
      <c r="B196">
        <v>2013</v>
      </c>
      <c r="C196" t="str">
        <f>_xlfn.CONCAT(otazka3_2[[#This Row],[name]],otazka3_2[[#This Row],[year_data_previous]])</f>
        <v>Pečivo pšeničné bílé2013</v>
      </c>
      <c r="D196">
        <v>40.549999999999997</v>
      </c>
    </row>
    <row r="197" spans="1:4" x14ac:dyDescent="0.3">
      <c r="A197" t="s">
        <v>45</v>
      </c>
      <c r="B197">
        <v>2014</v>
      </c>
      <c r="C197" t="str">
        <f>_xlfn.CONCAT(otazka3_2[[#This Row],[name]],otazka3_2[[#This Row],[year_data_previous]])</f>
        <v>Pečivo pšeničné bílé2014</v>
      </c>
      <c r="D197">
        <v>39.475000000000001</v>
      </c>
    </row>
    <row r="198" spans="1:4" x14ac:dyDescent="0.3">
      <c r="A198" t="s">
        <v>45</v>
      </c>
      <c r="B198">
        <v>2015</v>
      </c>
      <c r="C198" t="str">
        <f>_xlfn.CONCAT(otazka3_2[[#This Row],[name]],otazka3_2[[#This Row],[year_data_previous]])</f>
        <v>Pečivo pšeničné bílé2015</v>
      </c>
      <c r="D198">
        <v>40.85</v>
      </c>
    </row>
    <row r="199" spans="1:4" x14ac:dyDescent="0.3">
      <c r="A199" t="s">
        <v>45</v>
      </c>
      <c r="B199">
        <v>2016</v>
      </c>
      <c r="C199" t="str">
        <f>_xlfn.CONCAT(otazka3_2[[#This Row],[name]],otazka3_2[[#This Row],[year_data_previous]])</f>
        <v>Pečivo pšeničné bílé2016</v>
      </c>
      <c r="D199">
        <v>45.225000000000001</v>
      </c>
    </row>
    <row r="200" spans="1:4" x14ac:dyDescent="0.3">
      <c r="A200" t="s">
        <v>45</v>
      </c>
      <c r="B200">
        <v>2017</v>
      </c>
      <c r="C200" t="str">
        <f>_xlfn.CONCAT(otazka3_2[[#This Row],[name]],otazka3_2[[#This Row],[year_data_previous]])</f>
        <v>Pečivo pšeničné bílé2017</v>
      </c>
      <c r="D200">
        <v>43.85</v>
      </c>
    </row>
    <row r="201" spans="1:4" x14ac:dyDescent="0.3">
      <c r="A201" t="s">
        <v>46</v>
      </c>
      <c r="B201">
        <v>2005</v>
      </c>
      <c r="C201" t="str">
        <f>_xlfn.CONCAT(otazka3_2[[#This Row],[name]],otazka3_2[[#This Row],[year_data_previous]])</f>
        <v>Pivo výčepní, světlé, lahvové2005</v>
      </c>
      <c r="D201">
        <v>4.25</v>
      </c>
    </row>
    <row r="202" spans="1:4" x14ac:dyDescent="0.3">
      <c r="A202" t="s">
        <v>46</v>
      </c>
      <c r="B202">
        <v>2006</v>
      </c>
      <c r="C202" t="str">
        <f>_xlfn.CONCAT(otazka3_2[[#This Row],[name]],otazka3_2[[#This Row],[year_data_previous]])</f>
        <v>Pivo výčepní, světlé, lahvové2006</v>
      </c>
      <c r="D202">
        <v>4.25</v>
      </c>
    </row>
    <row r="203" spans="1:4" x14ac:dyDescent="0.3">
      <c r="A203" t="s">
        <v>46</v>
      </c>
      <c r="B203">
        <v>2007</v>
      </c>
      <c r="C203" t="str">
        <f>_xlfn.CONCAT(otazka3_2[[#This Row],[name]],otazka3_2[[#This Row],[year_data_previous]])</f>
        <v>Pivo výčepní, světlé, lahvové2007</v>
      </c>
      <c r="D203">
        <v>4.5</v>
      </c>
    </row>
    <row r="204" spans="1:4" x14ac:dyDescent="0.3">
      <c r="A204" t="s">
        <v>46</v>
      </c>
      <c r="B204">
        <v>2008</v>
      </c>
      <c r="C204" t="str">
        <f>_xlfn.CONCAT(otazka3_2[[#This Row],[name]],otazka3_2[[#This Row],[year_data_previous]])</f>
        <v>Pivo výčepní, světlé, lahvové2008</v>
      </c>
      <c r="D204">
        <v>4.5999999999999996</v>
      </c>
    </row>
    <row r="205" spans="1:4" x14ac:dyDescent="0.3">
      <c r="A205" t="s">
        <v>46</v>
      </c>
      <c r="B205">
        <v>2009</v>
      </c>
      <c r="C205" t="str">
        <f>_xlfn.CONCAT(otazka3_2[[#This Row],[name]],otazka3_2[[#This Row],[year_data_previous]])</f>
        <v>Pivo výčepní, světlé, lahvové2009</v>
      </c>
      <c r="D205">
        <v>4.95</v>
      </c>
    </row>
    <row r="206" spans="1:4" x14ac:dyDescent="0.3">
      <c r="A206" t="s">
        <v>46</v>
      </c>
      <c r="B206">
        <v>2010</v>
      </c>
      <c r="C206" t="str">
        <f>_xlfn.CONCAT(otazka3_2[[#This Row],[name]],otazka3_2[[#This Row],[year_data_previous]])</f>
        <v>Pivo výčepní, světlé, lahvové2010</v>
      </c>
      <c r="D206">
        <v>5</v>
      </c>
    </row>
    <row r="207" spans="1:4" x14ac:dyDescent="0.3">
      <c r="A207" t="s">
        <v>46</v>
      </c>
      <c r="B207">
        <v>2011</v>
      </c>
      <c r="C207" t="str">
        <f>_xlfn.CONCAT(otazka3_2[[#This Row],[name]],otazka3_2[[#This Row],[year_data_previous]])</f>
        <v>Pivo výčepní, světlé, lahvové2011</v>
      </c>
      <c r="D207">
        <v>5.0999999999999996</v>
      </c>
    </row>
    <row r="208" spans="1:4" x14ac:dyDescent="0.3">
      <c r="A208" t="s">
        <v>46</v>
      </c>
      <c r="B208">
        <v>2012</v>
      </c>
      <c r="C208" t="str">
        <f>_xlfn.CONCAT(otazka3_2[[#This Row],[name]],otazka3_2[[#This Row],[year_data_previous]])</f>
        <v>Pivo výčepní, světlé, lahvové2012</v>
      </c>
      <c r="D208">
        <v>5.3</v>
      </c>
    </row>
    <row r="209" spans="1:4" x14ac:dyDescent="0.3">
      <c r="A209" t="s">
        <v>46</v>
      </c>
      <c r="B209">
        <v>2013</v>
      </c>
      <c r="C209" t="str">
        <f>_xlfn.CONCAT(otazka3_2[[#This Row],[name]],otazka3_2[[#This Row],[year_data_previous]])</f>
        <v>Pivo výčepní, světlé, lahvové2013</v>
      </c>
      <c r="D209">
        <v>5.3</v>
      </c>
    </row>
    <row r="210" spans="1:4" x14ac:dyDescent="0.3">
      <c r="A210" t="s">
        <v>46</v>
      </c>
      <c r="B210">
        <v>2014</v>
      </c>
      <c r="C210" t="str">
        <f>_xlfn.CONCAT(otazka3_2[[#This Row],[name]],otazka3_2[[#This Row],[year_data_previous]])</f>
        <v>Pivo výčepní, světlé, lahvové2014</v>
      </c>
      <c r="D210">
        <v>5.35</v>
      </c>
    </row>
    <row r="211" spans="1:4" x14ac:dyDescent="0.3">
      <c r="A211" t="s">
        <v>46</v>
      </c>
      <c r="B211">
        <v>2015</v>
      </c>
      <c r="C211" t="str">
        <f>_xlfn.CONCAT(otazka3_2[[#This Row],[name]],otazka3_2[[#This Row],[year_data_previous]])</f>
        <v>Pivo výčepní, světlé, lahvové2015</v>
      </c>
      <c r="D211">
        <v>5.625</v>
      </c>
    </row>
    <row r="212" spans="1:4" x14ac:dyDescent="0.3">
      <c r="A212" t="s">
        <v>46</v>
      </c>
      <c r="B212">
        <v>2016</v>
      </c>
      <c r="C212" t="str">
        <f>_xlfn.CONCAT(otazka3_2[[#This Row],[name]],otazka3_2[[#This Row],[year_data_previous]])</f>
        <v>Pivo výčepní, světlé, lahvové2016</v>
      </c>
      <c r="D212">
        <v>5.625</v>
      </c>
    </row>
    <row r="213" spans="1:4" x14ac:dyDescent="0.3">
      <c r="A213" t="s">
        <v>46</v>
      </c>
      <c r="B213">
        <v>2017</v>
      </c>
      <c r="C213" t="str">
        <f>_xlfn.CONCAT(otazka3_2[[#This Row],[name]],otazka3_2[[#This Row],[year_data_previous]])</f>
        <v>Pivo výčepní, světlé, lahvové2017</v>
      </c>
      <c r="D213">
        <v>5.9</v>
      </c>
    </row>
    <row r="214" spans="1:4" x14ac:dyDescent="0.3">
      <c r="A214" t="s">
        <v>47</v>
      </c>
      <c r="B214">
        <v>2005</v>
      </c>
      <c r="C214" t="str">
        <f>_xlfn.CONCAT(otazka3_2[[#This Row],[name]],otazka3_2[[#This Row],[year_data_previous]])</f>
        <v>Pomeranče2005</v>
      </c>
      <c r="D214">
        <v>24.8</v>
      </c>
    </row>
    <row r="215" spans="1:4" x14ac:dyDescent="0.3">
      <c r="A215" t="s">
        <v>47</v>
      </c>
      <c r="B215">
        <v>2006</v>
      </c>
      <c r="C215" t="str">
        <f>_xlfn.CONCAT(otazka3_2[[#This Row],[name]],otazka3_2[[#This Row],[year_data_previous]])</f>
        <v>Pomeranče2006</v>
      </c>
      <c r="D215">
        <v>30.475000000000001</v>
      </c>
    </row>
    <row r="216" spans="1:4" x14ac:dyDescent="0.3">
      <c r="A216" t="s">
        <v>47</v>
      </c>
      <c r="B216">
        <v>2007</v>
      </c>
      <c r="C216" t="str">
        <f>_xlfn.CONCAT(otazka3_2[[#This Row],[name]],otazka3_2[[#This Row],[year_data_previous]])</f>
        <v>Pomeranče2007</v>
      </c>
      <c r="D216">
        <v>31.024999999999999</v>
      </c>
    </row>
    <row r="217" spans="1:4" x14ac:dyDescent="0.3">
      <c r="A217" t="s">
        <v>47</v>
      </c>
      <c r="B217">
        <v>2008</v>
      </c>
      <c r="C217" t="str">
        <f>_xlfn.CONCAT(otazka3_2[[#This Row],[name]],otazka3_2[[#This Row],[year_data_previous]])</f>
        <v>Pomeranče2008</v>
      </c>
      <c r="D217">
        <v>29.8</v>
      </c>
    </row>
    <row r="218" spans="1:4" x14ac:dyDescent="0.3">
      <c r="A218" t="s">
        <v>47</v>
      </c>
      <c r="B218">
        <v>2009</v>
      </c>
      <c r="C218" t="str">
        <f>_xlfn.CONCAT(otazka3_2[[#This Row],[name]],otazka3_2[[#This Row],[year_data_previous]])</f>
        <v>Pomeranče2009</v>
      </c>
      <c r="D218">
        <v>30.925000000000001</v>
      </c>
    </row>
    <row r="219" spans="1:4" x14ac:dyDescent="0.3">
      <c r="A219" t="s">
        <v>47</v>
      </c>
      <c r="B219">
        <v>2010</v>
      </c>
      <c r="C219" t="str">
        <f>_xlfn.CONCAT(otazka3_2[[#This Row],[name]],otazka3_2[[#This Row],[year_data_previous]])</f>
        <v>Pomeranče2010</v>
      </c>
      <c r="D219">
        <v>28.05</v>
      </c>
    </row>
    <row r="220" spans="1:4" x14ac:dyDescent="0.3">
      <c r="A220" t="s">
        <v>47</v>
      </c>
      <c r="B220">
        <v>2011</v>
      </c>
      <c r="C220" t="str">
        <f>_xlfn.CONCAT(otazka3_2[[#This Row],[name]],otazka3_2[[#This Row],[year_data_previous]])</f>
        <v>Pomeranče2011</v>
      </c>
      <c r="D220">
        <v>30.2</v>
      </c>
    </row>
    <row r="221" spans="1:4" x14ac:dyDescent="0.3">
      <c r="A221" t="s">
        <v>47</v>
      </c>
      <c r="B221">
        <v>2012</v>
      </c>
      <c r="C221" t="str">
        <f>_xlfn.CONCAT(otazka3_2[[#This Row],[name]],otazka3_2[[#This Row],[year_data_previous]])</f>
        <v>Pomeranče2012</v>
      </c>
      <c r="D221">
        <v>31.35</v>
      </c>
    </row>
    <row r="222" spans="1:4" x14ac:dyDescent="0.3">
      <c r="A222" t="s">
        <v>47</v>
      </c>
      <c r="B222">
        <v>2013</v>
      </c>
      <c r="C222" t="str">
        <f>_xlfn.CONCAT(otazka3_2[[#This Row],[name]],otazka3_2[[#This Row],[year_data_previous]])</f>
        <v>Pomeranče2013</v>
      </c>
      <c r="D222">
        <v>29.7</v>
      </c>
    </row>
    <row r="223" spans="1:4" x14ac:dyDescent="0.3">
      <c r="A223" t="s">
        <v>47</v>
      </c>
      <c r="B223">
        <v>2014</v>
      </c>
      <c r="C223" t="str">
        <f>_xlfn.CONCAT(otazka3_2[[#This Row],[name]],otazka3_2[[#This Row],[year_data_previous]])</f>
        <v>Pomeranče2014</v>
      </c>
      <c r="D223">
        <v>32.475000000000001</v>
      </c>
    </row>
    <row r="224" spans="1:4" x14ac:dyDescent="0.3">
      <c r="A224" t="s">
        <v>47</v>
      </c>
      <c r="B224">
        <v>2015</v>
      </c>
      <c r="C224" t="str">
        <f>_xlfn.CONCAT(otazka3_2[[#This Row],[name]],otazka3_2[[#This Row],[year_data_previous]])</f>
        <v>Pomeranče2015</v>
      </c>
      <c r="D224">
        <v>32.6</v>
      </c>
    </row>
    <row r="225" spans="1:4" x14ac:dyDescent="0.3">
      <c r="A225" t="s">
        <v>47</v>
      </c>
      <c r="B225">
        <v>2016</v>
      </c>
      <c r="C225" t="str">
        <f>_xlfn.CONCAT(otazka3_2[[#This Row],[name]],otazka3_2[[#This Row],[year_data_previous]])</f>
        <v>Pomeranče2016</v>
      </c>
      <c r="D225">
        <v>36.299999999999997</v>
      </c>
    </row>
    <row r="226" spans="1:4" x14ac:dyDescent="0.3">
      <c r="A226" t="s">
        <v>47</v>
      </c>
      <c r="B226">
        <v>2017</v>
      </c>
      <c r="C226" t="str">
        <f>_xlfn.CONCAT(otazka3_2[[#This Row],[name]],otazka3_2[[#This Row],[year_data_previous]])</f>
        <v>Pomeranče2017</v>
      </c>
      <c r="D226">
        <v>36.5</v>
      </c>
    </row>
    <row r="227" spans="1:4" x14ac:dyDescent="0.3">
      <c r="A227" t="s">
        <v>48</v>
      </c>
      <c r="B227">
        <v>2005</v>
      </c>
      <c r="C227" t="str">
        <f>_xlfn.CONCAT(otazka3_2[[#This Row],[name]],otazka3_2[[#This Row],[year_data_previous]])</f>
        <v>Přírodní minerální voda uhličitá2005</v>
      </c>
      <c r="D227">
        <v>7.6749999999999998</v>
      </c>
    </row>
    <row r="228" spans="1:4" x14ac:dyDescent="0.3">
      <c r="A228" t="s">
        <v>48</v>
      </c>
      <c r="B228">
        <v>2006</v>
      </c>
      <c r="C228" t="str">
        <f>_xlfn.CONCAT(otazka3_2[[#This Row],[name]],otazka3_2[[#This Row],[year_data_previous]])</f>
        <v>Přírodní minerální voda uhličitá2006</v>
      </c>
      <c r="D228">
        <v>7.75</v>
      </c>
    </row>
    <row r="229" spans="1:4" x14ac:dyDescent="0.3">
      <c r="A229" t="s">
        <v>48</v>
      </c>
      <c r="B229">
        <v>2007</v>
      </c>
      <c r="C229" t="str">
        <f>_xlfn.CONCAT(otazka3_2[[#This Row],[name]],otazka3_2[[#This Row],[year_data_previous]])</f>
        <v>Přírodní minerální voda uhličitá2007</v>
      </c>
      <c r="D229">
        <v>8.25</v>
      </c>
    </row>
    <row r="230" spans="1:4" x14ac:dyDescent="0.3">
      <c r="A230" t="s">
        <v>48</v>
      </c>
      <c r="B230">
        <v>2008</v>
      </c>
      <c r="C230" t="str">
        <f>_xlfn.CONCAT(otazka3_2[[#This Row],[name]],otazka3_2[[#This Row],[year_data_previous]])</f>
        <v>Přírodní minerální voda uhličitá2008</v>
      </c>
      <c r="D230">
        <v>8.1999999999999993</v>
      </c>
    </row>
    <row r="231" spans="1:4" x14ac:dyDescent="0.3">
      <c r="A231" t="s">
        <v>48</v>
      </c>
      <c r="B231">
        <v>2009</v>
      </c>
      <c r="C231" t="str">
        <f>_xlfn.CONCAT(otazka3_2[[#This Row],[name]],otazka3_2[[#This Row],[year_data_previous]])</f>
        <v>Přírodní minerální voda uhličitá2009</v>
      </c>
      <c r="D231">
        <v>8</v>
      </c>
    </row>
    <row r="232" spans="1:4" x14ac:dyDescent="0.3">
      <c r="A232" t="s">
        <v>48</v>
      </c>
      <c r="B232">
        <v>2010</v>
      </c>
      <c r="C232" t="str">
        <f>_xlfn.CONCAT(otazka3_2[[#This Row],[name]],otazka3_2[[#This Row],[year_data_previous]])</f>
        <v>Přírodní minerální voda uhličitá2010</v>
      </c>
      <c r="D232">
        <v>8.3249999999999993</v>
      </c>
    </row>
    <row r="233" spans="1:4" x14ac:dyDescent="0.3">
      <c r="A233" t="s">
        <v>48</v>
      </c>
      <c r="B233">
        <v>2011</v>
      </c>
      <c r="C233" t="str">
        <f>_xlfn.CONCAT(otazka3_2[[#This Row],[name]],otazka3_2[[#This Row],[year_data_previous]])</f>
        <v>Přírodní minerální voda uhličitá2011</v>
      </c>
      <c r="D233">
        <v>8.875</v>
      </c>
    </row>
    <row r="234" spans="1:4" x14ac:dyDescent="0.3">
      <c r="A234" t="s">
        <v>48</v>
      </c>
      <c r="B234">
        <v>2012</v>
      </c>
      <c r="C234" t="str">
        <f>_xlfn.CONCAT(otazka3_2[[#This Row],[name]],otazka3_2[[#This Row],[year_data_previous]])</f>
        <v>Přírodní minerální voda uhličitá2012</v>
      </c>
      <c r="D234">
        <v>8.7249999999999996</v>
      </c>
    </row>
    <row r="235" spans="1:4" x14ac:dyDescent="0.3">
      <c r="A235" t="s">
        <v>48</v>
      </c>
      <c r="B235">
        <v>2013</v>
      </c>
      <c r="C235" t="str">
        <f>_xlfn.CONCAT(otazka3_2[[#This Row],[name]],otazka3_2[[#This Row],[year_data_previous]])</f>
        <v>Přírodní minerální voda uhličitá2013</v>
      </c>
      <c r="D235">
        <v>8.6750000000000007</v>
      </c>
    </row>
    <row r="236" spans="1:4" x14ac:dyDescent="0.3">
      <c r="A236" t="s">
        <v>48</v>
      </c>
      <c r="B236">
        <v>2014</v>
      </c>
      <c r="C236" t="str">
        <f>_xlfn.CONCAT(otazka3_2[[#This Row],[name]],otazka3_2[[#This Row],[year_data_previous]])</f>
        <v>Přírodní minerální voda uhličitá2014</v>
      </c>
      <c r="D236">
        <v>8.7249999999999996</v>
      </c>
    </row>
    <row r="237" spans="1:4" x14ac:dyDescent="0.3">
      <c r="A237" t="s">
        <v>48</v>
      </c>
      <c r="B237">
        <v>2015</v>
      </c>
      <c r="C237" t="str">
        <f>_xlfn.CONCAT(otazka3_2[[#This Row],[name]],otazka3_2[[#This Row],[year_data_previous]])</f>
        <v>Přírodní minerální voda uhličitá2015</v>
      </c>
      <c r="D237">
        <v>8.65</v>
      </c>
    </row>
    <row r="238" spans="1:4" x14ac:dyDescent="0.3">
      <c r="A238" t="s">
        <v>48</v>
      </c>
      <c r="B238">
        <v>2016</v>
      </c>
      <c r="C238" t="str">
        <f>_xlfn.CONCAT(otazka3_2[[#This Row],[name]],otazka3_2[[#This Row],[year_data_previous]])</f>
        <v>Přírodní minerální voda uhličitá2016</v>
      </c>
      <c r="D238">
        <v>8.7750000000000004</v>
      </c>
    </row>
    <row r="239" spans="1:4" x14ac:dyDescent="0.3">
      <c r="A239" t="s">
        <v>48</v>
      </c>
      <c r="B239">
        <v>2017</v>
      </c>
      <c r="C239" t="str">
        <f>_xlfn.CONCAT(otazka3_2[[#This Row],[name]],otazka3_2[[#This Row],[year_data_previous]])</f>
        <v>Přírodní minerální voda uhličitá2017</v>
      </c>
      <c r="D239">
        <v>8.625</v>
      </c>
    </row>
    <row r="240" spans="1:4" x14ac:dyDescent="0.3">
      <c r="A240" t="s">
        <v>49</v>
      </c>
      <c r="B240">
        <v>2005</v>
      </c>
      <c r="C240" t="str">
        <f>_xlfn.CONCAT(otazka3_2[[#This Row],[name]],otazka3_2[[#This Row],[year_data_previous]])</f>
        <v>Pšeničná mouka hladká2005</v>
      </c>
      <c r="D240">
        <v>7.375</v>
      </c>
    </row>
    <row r="241" spans="1:4" x14ac:dyDescent="0.3">
      <c r="A241" t="s">
        <v>49</v>
      </c>
      <c r="B241">
        <v>2006</v>
      </c>
      <c r="C241" t="str">
        <f>_xlfn.CONCAT(otazka3_2[[#This Row],[name]],otazka3_2[[#This Row],[year_data_previous]])</f>
        <v>Pšeničná mouka hladká2006</v>
      </c>
      <c r="D241">
        <v>9.1</v>
      </c>
    </row>
    <row r="242" spans="1:4" x14ac:dyDescent="0.3">
      <c r="A242" t="s">
        <v>49</v>
      </c>
      <c r="B242">
        <v>2007</v>
      </c>
      <c r="C242" t="str">
        <f>_xlfn.CONCAT(otazka3_2[[#This Row],[name]],otazka3_2[[#This Row],[year_data_previous]])</f>
        <v>Pšeničná mouka hladká2007</v>
      </c>
      <c r="D242">
        <v>12.95</v>
      </c>
    </row>
    <row r="243" spans="1:4" x14ac:dyDescent="0.3">
      <c r="A243" t="s">
        <v>49</v>
      </c>
      <c r="B243">
        <v>2008</v>
      </c>
      <c r="C243" t="str">
        <f>_xlfn.CONCAT(otazka3_2[[#This Row],[name]],otazka3_2[[#This Row],[year_data_previous]])</f>
        <v>Pšeničná mouka hladká2008</v>
      </c>
      <c r="D243">
        <v>9.9749999999999996</v>
      </c>
    </row>
    <row r="244" spans="1:4" x14ac:dyDescent="0.3">
      <c r="A244" t="s">
        <v>49</v>
      </c>
      <c r="B244">
        <v>2009</v>
      </c>
      <c r="C244" t="str">
        <f>_xlfn.CONCAT(otazka3_2[[#This Row],[name]],otazka3_2[[#This Row],[year_data_previous]])</f>
        <v>Pšeničná mouka hladká2009</v>
      </c>
      <c r="D244">
        <v>8.8000000000000007</v>
      </c>
    </row>
    <row r="245" spans="1:4" x14ac:dyDescent="0.3">
      <c r="A245" t="s">
        <v>49</v>
      </c>
      <c r="B245">
        <v>2010</v>
      </c>
      <c r="C245" t="str">
        <f>_xlfn.CONCAT(otazka3_2[[#This Row],[name]],otazka3_2[[#This Row],[year_data_previous]])</f>
        <v>Pšeničná mouka hladká2010</v>
      </c>
      <c r="D245">
        <v>11.45</v>
      </c>
    </row>
    <row r="246" spans="1:4" x14ac:dyDescent="0.3">
      <c r="A246" t="s">
        <v>49</v>
      </c>
      <c r="B246">
        <v>2011</v>
      </c>
      <c r="C246" t="str">
        <f>_xlfn.CONCAT(otazka3_2[[#This Row],[name]],otazka3_2[[#This Row],[year_data_previous]])</f>
        <v>Pšeničná mouka hladká2011</v>
      </c>
      <c r="D246">
        <v>11.525</v>
      </c>
    </row>
    <row r="247" spans="1:4" x14ac:dyDescent="0.3">
      <c r="A247" t="s">
        <v>49</v>
      </c>
      <c r="B247">
        <v>2012</v>
      </c>
      <c r="C247" t="str">
        <f>_xlfn.CONCAT(otazka3_2[[#This Row],[name]],otazka3_2[[#This Row],[year_data_previous]])</f>
        <v>Pšeničná mouka hladká2012</v>
      </c>
      <c r="D247">
        <v>13.324999999999999</v>
      </c>
    </row>
    <row r="248" spans="1:4" x14ac:dyDescent="0.3">
      <c r="A248" t="s">
        <v>49</v>
      </c>
      <c r="B248">
        <v>2013</v>
      </c>
      <c r="C248" t="str">
        <f>_xlfn.CONCAT(otazka3_2[[#This Row],[name]],otazka3_2[[#This Row],[year_data_previous]])</f>
        <v>Pšeničná mouka hladká2013</v>
      </c>
      <c r="D248">
        <v>13.125</v>
      </c>
    </row>
    <row r="249" spans="1:4" x14ac:dyDescent="0.3">
      <c r="A249" t="s">
        <v>49</v>
      </c>
      <c r="B249">
        <v>2014</v>
      </c>
      <c r="C249" t="str">
        <f>_xlfn.CONCAT(otazka3_2[[#This Row],[name]],otazka3_2[[#This Row],[year_data_previous]])</f>
        <v>Pšeničná mouka hladká2014</v>
      </c>
      <c r="D249">
        <v>12.6</v>
      </c>
    </row>
    <row r="250" spans="1:4" x14ac:dyDescent="0.3">
      <c r="A250" t="s">
        <v>49</v>
      </c>
      <c r="B250">
        <v>2015</v>
      </c>
      <c r="C250" t="str">
        <f>_xlfn.CONCAT(otazka3_2[[#This Row],[name]],otazka3_2[[#This Row],[year_data_previous]])</f>
        <v>Pšeničná mouka hladká2015</v>
      </c>
      <c r="D250">
        <v>11.025</v>
      </c>
    </row>
    <row r="251" spans="1:4" x14ac:dyDescent="0.3">
      <c r="A251" t="s">
        <v>49</v>
      </c>
      <c r="B251">
        <v>2016</v>
      </c>
      <c r="C251" t="str">
        <f>_xlfn.CONCAT(otazka3_2[[#This Row],[name]],otazka3_2[[#This Row],[year_data_previous]])</f>
        <v>Pšeničná mouka hladká2016</v>
      </c>
      <c r="D251">
        <v>11.425000000000001</v>
      </c>
    </row>
    <row r="252" spans="1:4" x14ac:dyDescent="0.3">
      <c r="A252" t="s">
        <v>49</v>
      </c>
      <c r="B252">
        <v>2017</v>
      </c>
      <c r="C252" t="str">
        <f>_xlfn.CONCAT(otazka3_2[[#This Row],[name]],otazka3_2[[#This Row],[year_data_previous]])</f>
        <v>Pšeničná mouka hladká2017</v>
      </c>
      <c r="D252">
        <v>11.425000000000001</v>
      </c>
    </row>
    <row r="253" spans="1:4" x14ac:dyDescent="0.3">
      <c r="A253" t="s">
        <v>50</v>
      </c>
      <c r="B253">
        <v>2005</v>
      </c>
      <c r="C253" t="str">
        <f>_xlfn.CONCAT(otazka3_2[[#This Row],[name]],otazka3_2[[#This Row],[year_data_previous]])</f>
        <v>Rajská jablka červená kulatá2005</v>
      </c>
      <c r="D253">
        <v>57.524999999999999</v>
      </c>
    </row>
    <row r="254" spans="1:4" x14ac:dyDescent="0.3">
      <c r="A254" t="s">
        <v>50</v>
      </c>
      <c r="B254">
        <v>2006</v>
      </c>
      <c r="C254" t="str">
        <f>_xlfn.CONCAT(otazka3_2[[#This Row],[name]],otazka3_2[[#This Row],[year_data_previous]])</f>
        <v>Rajská jablka červená kulatá2006</v>
      </c>
      <c r="D254">
        <v>40.049999999999997</v>
      </c>
    </row>
    <row r="255" spans="1:4" x14ac:dyDescent="0.3">
      <c r="A255" t="s">
        <v>50</v>
      </c>
      <c r="B255">
        <v>2007</v>
      </c>
      <c r="C255" t="str">
        <f>_xlfn.CONCAT(otazka3_2[[#This Row],[name]],otazka3_2[[#This Row],[year_data_previous]])</f>
        <v>Rajská jablka červená kulatá2007</v>
      </c>
      <c r="D255">
        <v>35.825000000000003</v>
      </c>
    </row>
    <row r="256" spans="1:4" x14ac:dyDescent="0.3">
      <c r="A256" t="s">
        <v>50</v>
      </c>
      <c r="B256">
        <v>2008</v>
      </c>
      <c r="C256" t="str">
        <f>_xlfn.CONCAT(otazka3_2[[#This Row],[name]],otazka3_2[[#This Row],[year_data_previous]])</f>
        <v>Rajská jablka červená kulatá2008</v>
      </c>
      <c r="D256">
        <v>34.9</v>
      </c>
    </row>
    <row r="257" spans="1:4" x14ac:dyDescent="0.3">
      <c r="A257" t="s">
        <v>50</v>
      </c>
      <c r="B257">
        <v>2009</v>
      </c>
      <c r="C257" t="str">
        <f>_xlfn.CONCAT(otazka3_2[[#This Row],[name]],otazka3_2[[#This Row],[year_data_previous]])</f>
        <v>Rajská jablka červená kulatá2009</v>
      </c>
      <c r="D257">
        <v>42</v>
      </c>
    </row>
    <row r="258" spans="1:4" x14ac:dyDescent="0.3">
      <c r="A258" t="s">
        <v>50</v>
      </c>
      <c r="B258">
        <v>2010</v>
      </c>
      <c r="C258" t="str">
        <f>_xlfn.CONCAT(otazka3_2[[#This Row],[name]],otazka3_2[[#This Row],[year_data_previous]])</f>
        <v>Rajská jablka červená kulatá2010</v>
      </c>
      <c r="D258">
        <v>30.3</v>
      </c>
    </row>
    <row r="259" spans="1:4" x14ac:dyDescent="0.3">
      <c r="A259" t="s">
        <v>50</v>
      </c>
      <c r="B259">
        <v>2011</v>
      </c>
      <c r="C259" t="str">
        <f>_xlfn.CONCAT(otazka3_2[[#This Row],[name]],otazka3_2[[#This Row],[year_data_previous]])</f>
        <v>Rajská jablka červená kulatá2011</v>
      </c>
      <c r="D259">
        <v>37.875</v>
      </c>
    </row>
    <row r="260" spans="1:4" x14ac:dyDescent="0.3">
      <c r="A260" t="s">
        <v>50</v>
      </c>
      <c r="B260">
        <v>2012</v>
      </c>
      <c r="C260" t="str">
        <f>_xlfn.CONCAT(otazka3_2[[#This Row],[name]],otazka3_2[[#This Row],[year_data_previous]])</f>
        <v>Rajská jablka červená kulatá2012</v>
      </c>
      <c r="D260">
        <v>37.075000000000003</v>
      </c>
    </row>
    <row r="261" spans="1:4" x14ac:dyDescent="0.3">
      <c r="A261" t="s">
        <v>50</v>
      </c>
      <c r="B261">
        <v>2013</v>
      </c>
      <c r="C261" t="str">
        <f>_xlfn.CONCAT(otazka3_2[[#This Row],[name]],otazka3_2[[#This Row],[year_data_previous]])</f>
        <v>Rajská jablka červená kulatá2013</v>
      </c>
      <c r="D261">
        <v>41.15</v>
      </c>
    </row>
    <row r="262" spans="1:4" x14ac:dyDescent="0.3">
      <c r="A262" t="s">
        <v>50</v>
      </c>
      <c r="B262">
        <v>2014</v>
      </c>
      <c r="C262" t="str">
        <f>_xlfn.CONCAT(otazka3_2[[#This Row],[name]],otazka3_2[[#This Row],[year_data_previous]])</f>
        <v>Rajská jablka červená kulatá2014</v>
      </c>
      <c r="D262">
        <v>42.774999999999999</v>
      </c>
    </row>
    <row r="263" spans="1:4" x14ac:dyDescent="0.3">
      <c r="A263" t="s">
        <v>50</v>
      </c>
      <c r="B263">
        <v>2015</v>
      </c>
      <c r="C263" t="str">
        <f>_xlfn.CONCAT(otazka3_2[[#This Row],[name]],otazka3_2[[#This Row],[year_data_previous]])</f>
        <v>Rajská jablka červená kulatá2015</v>
      </c>
      <c r="D263">
        <v>40.575000000000003</v>
      </c>
    </row>
    <row r="264" spans="1:4" x14ac:dyDescent="0.3">
      <c r="A264" t="s">
        <v>50</v>
      </c>
      <c r="B264">
        <v>2016</v>
      </c>
      <c r="C264" t="str">
        <f>_xlfn.CONCAT(otazka3_2[[#This Row],[name]],otazka3_2[[#This Row],[year_data_previous]])</f>
        <v>Rajská jablka červená kulatá2016</v>
      </c>
      <c r="D264">
        <v>44.7</v>
      </c>
    </row>
    <row r="265" spans="1:4" x14ac:dyDescent="0.3">
      <c r="A265" t="s">
        <v>50</v>
      </c>
      <c r="B265">
        <v>2017</v>
      </c>
      <c r="C265" t="str">
        <f>_xlfn.CONCAT(otazka3_2[[#This Row],[name]],otazka3_2[[#This Row],[year_data_previous]])</f>
        <v>Rajská jablka červená kulatá2017</v>
      </c>
      <c r="D265">
        <v>44.5</v>
      </c>
    </row>
    <row r="266" spans="1:4" x14ac:dyDescent="0.3">
      <c r="A266" t="s">
        <v>51</v>
      </c>
      <c r="B266">
        <v>2005</v>
      </c>
      <c r="C266" t="str">
        <f>_xlfn.CONCAT(otazka3_2[[#This Row],[name]],otazka3_2[[#This Row],[year_data_previous]])</f>
        <v>Rostlinný roztíratelný tuk2005</v>
      </c>
      <c r="D266">
        <v>69.400000000000006</v>
      </c>
    </row>
    <row r="267" spans="1:4" x14ac:dyDescent="0.3">
      <c r="A267" t="s">
        <v>51</v>
      </c>
      <c r="B267">
        <v>2006</v>
      </c>
      <c r="C267" t="str">
        <f>_xlfn.CONCAT(otazka3_2[[#This Row],[name]],otazka3_2[[#This Row],[year_data_previous]])</f>
        <v>Rostlinný roztíratelný tuk2006</v>
      </c>
      <c r="D267">
        <v>69.474999999999994</v>
      </c>
    </row>
    <row r="268" spans="1:4" x14ac:dyDescent="0.3">
      <c r="A268" t="s">
        <v>51</v>
      </c>
      <c r="B268">
        <v>2007</v>
      </c>
      <c r="C268" t="str">
        <f>_xlfn.CONCAT(otazka3_2[[#This Row],[name]],otazka3_2[[#This Row],[year_data_previous]])</f>
        <v>Rostlinný roztíratelný tuk2007</v>
      </c>
      <c r="D268">
        <v>84.85</v>
      </c>
    </row>
    <row r="269" spans="1:4" x14ac:dyDescent="0.3">
      <c r="A269" t="s">
        <v>51</v>
      </c>
      <c r="B269">
        <v>2008</v>
      </c>
      <c r="C269" t="str">
        <f>_xlfn.CONCAT(otazka3_2[[#This Row],[name]],otazka3_2[[#This Row],[year_data_previous]])</f>
        <v>Rostlinný roztíratelný tuk2008</v>
      </c>
      <c r="D269">
        <v>84.4</v>
      </c>
    </row>
    <row r="270" spans="1:4" x14ac:dyDescent="0.3">
      <c r="A270" t="s">
        <v>51</v>
      </c>
      <c r="B270">
        <v>2009</v>
      </c>
      <c r="C270" t="str">
        <f>_xlfn.CONCAT(otazka3_2[[#This Row],[name]],otazka3_2[[#This Row],[year_data_previous]])</f>
        <v>Rostlinný roztíratelný tuk2009</v>
      </c>
      <c r="D270">
        <v>80.474999999999994</v>
      </c>
    </row>
    <row r="271" spans="1:4" x14ac:dyDescent="0.3">
      <c r="A271" t="s">
        <v>51</v>
      </c>
      <c r="B271">
        <v>2010</v>
      </c>
      <c r="C271" t="str">
        <f>_xlfn.CONCAT(otazka3_2[[#This Row],[name]],otazka3_2[[#This Row],[year_data_previous]])</f>
        <v>Rostlinný roztíratelný tuk2010</v>
      </c>
      <c r="D271">
        <v>88.724999999999994</v>
      </c>
    </row>
    <row r="272" spans="1:4" x14ac:dyDescent="0.3">
      <c r="A272" t="s">
        <v>51</v>
      </c>
      <c r="B272">
        <v>2011</v>
      </c>
      <c r="C272" t="str">
        <f>_xlfn.CONCAT(otazka3_2[[#This Row],[name]],otazka3_2[[#This Row],[year_data_previous]])</f>
        <v>Rostlinný roztíratelný tuk2011</v>
      </c>
      <c r="D272">
        <v>90</v>
      </c>
    </row>
    <row r="273" spans="1:4" x14ac:dyDescent="0.3">
      <c r="A273" t="s">
        <v>51</v>
      </c>
      <c r="B273">
        <v>2012</v>
      </c>
      <c r="C273" t="str">
        <f>_xlfn.CONCAT(otazka3_2[[#This Row],[name]],otazka3_2[[#This Row],[year_data_previous]])</f>
        <v>Rostlinný roztíratelný tuk2012</v>
      </c>
      <c r="D273">
        <v>93.3</v>
      </c>
    </row>
    <row r="274" spans="1:4" x14ac:dyDescent="0.3">
      <c r="A274" t="s">
        <v>51</v>
      </c>
      <c r="B274">
        <v>2013</v>
      </c>
      <c r="C274" t="str">
        <f>_xlfn.CONCAT(otazka3_2[[#This Row],[name]],otazka3_2[[#This Row],[year_data_previous]])</f>
        <v>Rostlinný roztíratelný tuk2013</v>
      </c>
      <c r="D274">
        <v>93.075000000000003</v>
      </c>
    </row>
    <row r="275" spans="1:4" x14ac:dyDescent="0.3">
      <c r="A275" t="s">
        <v>51</v>
      </c>
      <c r="B275">
        <v>2014</v>
      </c>
      <c r="C275" t="str">
        <f>_xlfn.CONCAT(otazka3_2[[#This Row],[name]],otazka3_2[[#This Row],[year_data_previous]])</f>
        <v>Rostlinný roztíratelný tuk2014</v>
      </c>
      <c r="D275">
        <v>91.525000000000006</v>
      </c>
    </row>
    <row r="276" spans="1:4" x14ac:dyDescent="0.3">
      <c r="A276" t="s">
        <v>51</v>
      </c>
      <c r="B276">
        <v>2015</v>
      </c>
      <c r="C276" t="str">
        <f>_xlfn.CONCAT(otazka3_2[[#This Row],[name]],otazka3_2[[#This Row],[year_data_previous]])</f>
        <v>Rostlinný roztíratelný tuk2015</v>
      </c>
      <c r="D276">
        <v>91.424999999999997</v>
      </c>
    </row>
    <row r="277" spans="1:4" x14ac:dyDescent="0.3">
      <c r="A277" t="s">
        <v>51</v>
      </c>
      <c r="B277">
        <v>2016</v>
      </c>
      <c r="C277" t="str">
        <f>_xlfn.CONCAT(otazka3_2[[#This Row],[name]],otazka3_2[[#This Row],[year_data_previous]])</f>
        <v>Rostlinný roztíratelný tuk2016</v>
      </c>
      <c r="D277">
        <v>94.275000000000006</v>
      </c>
    </row>
    <row r="278" spans="1:4" x14ac:dyDescent="0.3">
      <c r="A278" t="s">
        <v>51</v>
      </c>
      <c r="B278">
        <v>2017</v>
      </c>
      <c r="C278" t="str">
        <f>_xlfn.CONCAT(otazka3_2[[#This Row],[name]],otazka3_2[[#This Row],[year_data_previous]])</f>
        <v>Rostlinný roztíratelný tuk2017</v>
      </c>
      <c r="D278">
        <v>99.4</v>
      </c>
    </row>
    <row r="279" spans="1:4" x14ac:dyDescent="0.3">
      <c r="A279" t="s">
        <v>52</v>
      </c>
      <c r="B279">
        <v>2005</v>
      </c>
      <c r="C279" t="str">
        <f>_xlfn.CONCAT(otazka3_2[[#This Row],[name]],otazka3_2[[#This Row],[year_data_previous]])</f>
        <v>Rýže loupaná dlouhozrnná2005</v>
      </c>
      <c r="D279">
        <v>21.3</v>
      </c>
    </row>
    <row r="280" spans="1:4" x14ac:dyDescent="0.3">
      <c r="A280" t="s">
        <v>52</v>
      </c>
      <c r="B280">
        <v>2006</v>
      </c>
      <c r="C280" t="str">
        <f>_xlfn.CONCAT(otazka3_2[[#This Row],[name]],otazka3_2[[#This Row],[year_data_previous]])</f>
        <v>Rýže loupaná dlouhozrnná2006</v>
      </c>
      <c r="D280">
        <v>23.85</v>
      </c>
    </row>
    <row r="281" spans="1:4" x14ac:dyDescent="0.3">
      <c r="A281" t="s">
        <v>52</v>
      </c>
      <c r="B281">
        <v>2007</v>
      </c>
      <c r="C281" t="str">
        <f>_xlfn.CONCAT(otazka3_2[[#This Row],[name]],otazka3_2[[#This Row],[year_data_previous]])</f>
        <v>Rýže loupaná dlouhozrnná2007</v>
      </c>
      <c r="D281">
        <v>33.274999999999999</v>
      </c>
    </row>
    <row r="282" spans="1:4" x14ac:dyDescent="0.3">
      <c r="A282" t="s">
        <v>52</v>
      </c>
      <c r="B282">
        <v>2008</v>
      </c>
      <c r="C282" t="str">
        <f>_xlfn.CONCAT(otazka3_2[[#This Row],[name]],otazka3_2[[#This Row],[year_data_previous]])</f>
        <v>Rýže loupaná dlouhozrnná2008</v>
      </c>
      <c r="D282">
        <v>36.125</v>
      </c>
    </row>
    <row r="283" spans="1:4" x14ac:dyDescent="0.3">
      <c r="A283" t="s">
        <v>52</v>
      </c>
      <c r="B283">
        <v>2009</v>
      </c>
      <c r="C283" t="str">
        <f>_xlfn.CONCAT(otazka3_2[[#This Row],[name]],otazka3_2[[#This Row],[year_data_previous]])</f>
        <v>Rýže loupaná dlouhozrnná2009</v>
      </c>
      <c r="D283">
        <v>33.825000000000003</v>
      </c>
    </row>
    <row r="284" spans="1:4" x14ac:dyDescent="0.3">
      <c r="A284" t="s">
        <v>52</v>
      </c>
      <c r="B284">
        <v>2010</v>
      </c>
      <c r="C284" t="str">
        <f>_xlfn.CONCAT(otazka3_2[[#This Row],[name]],otazka3_2[[#This Row],[year_data_previous]])</f>
        <v>Rýže loupaná dlouhozrnná2010</v>
      </c>
      <c r="D284">
        <v>33.325000000000003</v>
      </c>
    </row>
    <row r="285" spans="1:4" x14ac:dyDescent="0.3">
      <c r="A285" t="s">
        <v>52</v>
      </c>
      <c r="B285">
        <v>2011</v>
      </c>
      <c r="C285" t="str">
        <f>_xlfn.CONCAT(otazka3_2[[#This Row],[name]],otazka3_2[[#This Row],[year_data_previous]])</f>
        <v>Rýže loupaná dlouhozrnná2011</v>
      </c>
      <c r="D285">
        <v>34.024999999999999</v>
      </c>
    </row>
    <row r="286" spans="1:4" x14ac:dyDescent="0.3">
      <c r="A286" t="s">
        <v>52</v>
      </c>
      <c r="B286">
        <v>2012</v>
      </c>
      <c r="C286" t="str">
        <f>_xlfn.CONCAT(otazka3_2[[#This Row],[name]],otazka3_2[[#This Row],[year_data_previous]])</f>
        <v>Rýže loupaná dlouhozrnná2012</v>
      </c>
      <c r="D286">
        <v>34.725000000000001</v>
      </c>
    </row>
    <row r="287" spans="1:4" x14ac:dyDescent="0.3">
      <c r="A287" t="s">
        <v>52</v>
      </c>
      <c r="B287">
        <v>2013</v>
      </c>
      <c r="C287" t="str">
        <f>_xlfn.CONCAT(otazka3_2[[#This Row],[name]],otazka3_2[[#This Row],[year_data_previous]])</f>
        <v>Rýže loupaná dlouhozrnná2013</v>
      </c>
      <c r="D287">
        <v>35.325000000000003</v>
      </c>
    </row>
    <row r="288" spans="1:4" x14ac:dyDescent="0.3">
      <c r="A288" t="s">
        <v>52</v>
      </c>
      <c r="B288">
        <v>2014</v>
      </c>
      <c r="C288" t="str">
        <f>_xlfn.CONCAT(otazka3_2[[#This Row],[name]],otazka3_2[[#This Row],[year_data_previous]])</f>
        <v>Rýže loupaná dlouhozrnná2014</v>
      </c>
      <c r="D288">
        <v>35.924999999999997</v>
      </c>
    </row>
    <row r="289" spans="1:4" x14ac:dyDescent="0.3">
      <c r="A289" t="s">
        <v>52</v>
      </c>
      <c r="B289">
        <v>2015</v>
      </c>
      <c r="C289" t="str">
        <f>_xlfn.CONCAT(otazka3_2[[#This Row],[name]],otazka3_2[[#This Row],[year_data_previous]])</f>
        <v>Rýže loupaná dlouhozrnná2015</v>
      </c>
      <c r="D289">
        <v>36.524999999999999</v>
      </c>
    </row>
    <row r="290" spans="1:4" x14ac:dyDescent="0.3">
      <c r="A290" t="s">
        <v>52</v>
      </c>
      <c r="B290">
        <v>2016</v>
      </c>
      <c r="C290" t="str">
        <f>_xlfn.CONCAT(otazka3_2[[#This Row],[name]],otazka3_2[[#This Row],[year_data_previous]])</f>
        <v>Rýže loupaná dlouhozrnná2016</v>
      </c>
      <c r="D290">
        <v>36.325000000000003</v>
      </c>
    </row>
    <row r="291" spans="1:4" x14ac:dyDescent="0.3">
      <c r="A291" t="s">
        <v>52</v>
      </c>
      <c r="B291">
        <v>2017</v>
      </c>
      <c r="C291" t="str">
        <f>_xlfn.CONCAT(otazka3_2[[#This Row],[name]],otazka3_2[[#This Row],[year_data_previous]])</f>
        <v>Rýže loupaná dlouhozrnná2017</v>
      </c>
      <c r="D291">
        <v>36.200000000000003</v>
      </c>
    </row>
    <row r="292" spans="1:4" x14ac:dyDescent="0.3">
      <c r="A292" t="s">
        <v>53</v>
      </c>
      <c r="B292">
        <v>2005</v>
      </c>
      <c r="C292" t="str">
        <f>_xlfn.CONCAT(otazka3_2[[#This Row],[name]],otazka3_2[[#This Row],[year_data_previous]])</f>
        <v>Šunkový salám2005</v>
      </c>
      <c r="D292">
        <v>116.8</v>
      </c>
    </row>
    <row r="293" spans="1:4" x14ac:dyDescent="0.3">
      <c r="A293" t="s">
        <v>53</v>
      </c>
      <c r="B293">
        <v>2006</v>
      </c>
      <c r="C293" t="str">
        <f>_xlfn.CONCAT(otazka3_2[[#This Row],[name]],otazka3_2[[#This Row],[year_data_previous]])</f>
        <v>Šunkový salám2006</v>
      </c>
      <c r="D293">
        <v>116.425</v>
      </c>
    </row>
    <row r="294" spans="1:4" x14ac:dyDescent="0.3">
      <c r="A294" t="s">
        <v>53</v>
      </c>
      <c r="B294">
        <v>2007</v>
      </c>
      <c r="C294" t="str">
        <f>_xlfn.CONCAT(otazka3_2[[#This Row],[name]],otazka3_2[[#This Row],[year_data_previous]])</f>
        <v>Šunkový salám2007</v>
      </c>
      <c r="D294">
        <v>119.15</v>
      </c>
    </row>
    <row r="295" spans="1:4" x14ac:dyDescent="0.3">
      <c r="A295" t="s">
        <v>53</v>
      </c>
      <c r="B295">
        <v>2008</v>
      </c>
      <c r="C295" t="str">
        <f>_xlfn.CONCAT(otazka3_2[[#This Row],[name]],otazka3_2[[#This Row],[year_data_previous]])</f>
        <v>Šunkový salám2008</v>
      </c>
      <c r="D295">
        <v>117.97499999999999</v>
      </c>
    </row>
    <row r="296" spans="1:4" x14ac:dyDescent="0.3">
      <c r="A296" t="s">
        <v>53</v>
      </c>
      <c r="B296">
        <v>2009</v>
      </c>
      <c r="C296" t="str">
        <f>_xlfn.CONCAT(otazka3_2[[#This Row],[name]],otazka3_2[[#This Row],[year_data_previous]])</f>
        <v>Šunkový salám2009</v>
      </c>
      <c r="D296">
        <v>116.925</v>
      </c>
    </row>
    <row r="297" spans="1:4" x14ac:dyDescent="0.3">
      <c r="A297" t="s">
        <v>53</v>
      </c>
      <c r="B297">
        <v>2010</v>
      </c>
      <c r="C297" t="str">
        <f>_xlfn.CONCAT(otazka3_2[[#This Row],[name]],otazka3_2[[#This Row],[year_data_previous]])</f>
        <v>Šunkový salám2010</v>
      </c>
      <c r="D297">
        <v>115.875</v>
      </c>
    </row>
    <row r="298" spans="1:4" x14ac:dyDescent="0.3">
      <c r="A298" t="s">
        <v>53</v>
      </c>
      <c r="B298">
        <v>2011</v>
      </c>
      <c r="C298" t="str">
        <f>_xlfn.CONCAT(otazka3_2[[#This Row],[name]],otazka3_2[[#This Row],[year_data_previous]])</f>
        <v>Šunkový salám2011</v>
      </c>
      <c r="D298">
        <v>121.75</v>
      </c>
    </row>
    <row r="299" spans="1:4" x14ac:dyDescent="0.3">
      <c r="A299" t="s">
        <v>53</v>
      </c>
      <c r="B299">
        <v>2012</v>
      </c>
      <c r="C299" t="str">
        <f>_xlfn.CONCAT(otazka3_2[[#This Row],[name]],otazka3_2[[#This Row],[year_data_previous]])</f>
        <v>Šunkový salám2012</v>
      </c>
      <c r="D299">
        <v>126.25</v>
      </c>
    </row>
    <row r="300" spans="1:4" x14ac:dyDescent="0.3">
      <c r="A300" t="s">
        <v>53</v>
      </c>
      <c r="B300">
        <v>2013</v>
      </c>
      <c r="C300" t="str">
        <f>_xlfn.CONCAT(otazka3_2[[#This Row],[name]],otazka3_2[[#This Row],[year_data_previous]])</f>
        <v>Šunkový salám2013</v>
      </c>
      <c r="D300">
        <v>129.42500000000001</v>
      </c>
    </row>
    <row r="301" spans="1:4" x14ac:dyDescent="0.3">
      <c r="A301" t="s">
        <v>53</v>
      </c>
      <c r="B301">
        <v>2014</v>
      </c>
      <c r="C301" t="str">
        <f>_xlfn.CONCAT(otazka3_2[[#This Row],[name]],otazka3_2[[#This Row],[year_data_previous]])</f>
        <v>Šunkový salám2014</v>
      </c>
      <c r="D301">
        <v>128.85</v>
      </c>
    </row>
    <row r="302" spans="1:4" x14ac:dyDescent="0.3">
      <c r="A302" t="s">
        <v>53</v>
      </c>
      <c r="B302">
        <v>2015</v>
      </c>
      <c r="C302" t="str">
        <f>_xlfn.CONCAT(otazka3_2[[#This Row],[name]],otazka3_2[[#This Row],[year_data_previous]])</f>
        <v>Šunkový salám2015</v>
      </c>
      <c r="D302">
        <v>130.19999999999999</v>
      </c>
    </row>
    <row r="303" spans="1:4" x14ac:dyDescent="0.3">
      <c r="A303" t="s">
        <v>53</v>
      </c>
      <c r="B303">
        <v>2016</v>
      </c>
      <c r="C303" t="str">
        <f>_xlfn.CONCAT(otazka3_2[[#This Row],[name]],otazka3_2[[#This Row],[year_data_previous]])</f>
        <v>Šunkový salám2016</v>
      </c>
      <c r="D303">
        <v>142.02500000000001</v>
      </c>
    </row>
    <row r="304" spans="1:4" x14ac:dyDescent="0.3">
      <c r="A304" t="s">
        <v>53</v>
      </c>
      <c r="B304">
        <v>2017</v>
      </c>
      <c r="C304" t="str">
        <f>_xlfn.CONCAT(otazka3_2[[#This Row],[name]],otazka3_2[[#This Row],[year_data_previous]])</f>
        <v>Šunkový salám2017</v>
      </c>
      <c r="D304">
        <v>144.9</v>
      </c>
    </row>
    <row r="305" spans="1:4" x14ac:dyDescent="0.3">
      <c r="A305" t="s">
        <v>54</v>
      </c>
      <c r="B305">
        <v>2005</v>
      </c>
      <c r="C305" t="str">
        <f>_xlfn.CONCAT(otazka3_2[[#This Row],[name]],otazka3_2[[#This Row],[year_data_previous]])</f>
        <v>Těstoviny vaječné2005</v>
      </c>
      <c r="D305">
        <v>26.1</v>
      </c>
    </row>
    <row r="306" spans="1:4" x14ac:dyDescent="0.3">
      <c r="A306" t="s">
        <v>54</v>
      </c>
      <c r="B306">
        <v>2006</v>
      </c>
      <c r="C306" t="str">
        <f>_xlfn.CONCAT(otazka3_2[[#This Row],[name]],otazka3_2[[#This Row],[year_data_previous]])</f>
        <v>Těstoviny vaječné2006</v>
      </c>
      <c r="D306">
        <v>26.7</v>
      </c>
    </row>
    <row r="307" spans="1:4" x14ac:dyDescent="0.3">
      <c r="A307" t="s">
        <v>54</v>
      </c>
      <c r="B307">
        <v>2007</v>
      </c>
      <c r="C307" t="str">
        <f>_xlfn.CONCAT(otazka3_2[[#This Row],[name]],otazka3_2[[#This Row],[year_data_previous]])</f>
        <v>Těstoviny vaječné2007</v>
      </c>
      <c r="D307">
        <v>30.774999999999999</v>
      </c>
    </row>
    <row r="308" spans="1:4" x14ac:dyDescent="0.3">
      <c r="A308" t="s">
        <v>54</v>
      </c>
      <c r="B308">
        <v>2008</v>
      </c>
      <c r="C308" t="str">
        <f>_xlfn.CONCAT(otazka3_2[[#This Row],[name]],otazka3_2[[#This Row],[year_data_previous]])</f>
        <v>Těstoviny vaječné2008</v>
      </c>
      <c r="D308">
        <v>30.975000000000001</v>
      </c>
    </row>
    <row r="309" spans="1:4" x14ac:dyDescent="0.3">
      <c r="A309" t="s">
        <v>54</v>
      </c>
      <c r="B309">
        <v>2009</v>
      </c>
      <c r="C309" t="str">
        <f>_xlfn.CONCAT(otazka3_2[[#This Row],[name]],otazka3_2[[#This Row],[year_data_previous]])</f>
        <v>Těstoviny vaječné2009</v>
      </c>
      <c r="D309">
        <v>32</v>
      </c>
    </row>
    <row r="310" spans="1:4" x14ac:dyDescent="0.3">
      <c r="A310" t="s">
        <v>54</v>
      </c>
      <c r="B310">
        <v>2010</v>
      </c>
      <c r="C310" t="str">
        <f>_xlfn.CONCAT(otazka3_2[[#This Row],[name]],otazka3_2[[#This Row],[year_data_previous]])</f>
        <v>Těstoviny vaječné2010</v>
      </c>
      <c r="D310">
        <v>35.125</v>
      </c>
    </row>
    <row r="311" spans="1:4" x14ac:dyDescent="0.3">
      <c r="A311" t="s">
        <v>54</v>
      </c>
      <c r="B311">
        <v>2011</v>
      </c>
      <c r="C311" t="str">
        <f>_xlfn.CONCAT(otazka3_2[[#This Row],[name]],otazka3_2[[#This Row],[year_data_previous]])</f>
        <v>Těstoviny vaječné2011</v>
      </c>
      <c r="D311">
        <v>37.524999999999999</v>
      </c>
    </row>
    <row r="312" spans="1:4" x14ac:dyDescent="0.3">
      <c r="A312" t="s">
        <v>54</v>
      </c>
      <c r="B312">
        <v>2012</v>
      </c>
      <c r="C312" t="str">
        <f>_xlfn.CONCAT(otazka3_2[[#This Row],[name]],otazka3_2[[#This Row],[year_data_previous]])</f>
        <v>Těstoviny vaječné2012</v>
      </c>
      <c r="D312">
        <v>41</v>
      </c>
    </row>
    <row r="313" spans="1:4" x14ac:dyDescent="0.3">
      <c r="A313" t="s">
        <v>54</v>
      </c>
      <c r="B313">
        <v>2013</v>
      </c>
      <c r="C313" t="str">
        <f>_xlfn.CONCAT(otazka3_2[[#This Row],[name]],otazka3_2[[#This Row],[year_data_previous]])</f>
        <v>Těstoviny vaječné2013</v>
      </c>
      <c r="D313">
        <v>42.524999999999999</v>
      </c>
    </row>
    <row r="314" spans="1:4" x14ac:dyDescent="0.3">
      <c r="A314" t="s">
        <v>54</v>
      </c>
      <c r="B314">
        <v>2014</v>
      </c>
      <c r="C314" t="str">
        <f>_xlfn.CONCAT(otazka3_2[[#This Row],[name]],otazka3_2[[#This Row],[year_data_previous]])</f>
        <v>Těstoviny vaječné2014</v>
      </c>
      <c r="D314">
        <v>44.424999999999997</v>
      </c>
    </row>
    <row r="315" spans="1:4" x14ac:dyDescent="0.3">
      <c r="A315" t="s">
        <v>54</v>
      </c>
      <c r="B315">
        <v>2015</v>
      </c>
      <c r="C315" t="str">
        <f>_xlfn.CONCAT(otazka3_2[[#This Row],[name]],otazka3_2[[#This Row],[year_data_previous]])</f>
        <v>Těstoviny vaječné2015</v>
      </c>
      <c r="D315">
        <v>44.8</v>
      </c>
    </row>
    <row r="316" spans="1:4" x14ac:dyDescent="0.3">
      <c r="A316" t="s">
        <v>54</v>
      </c>
      <c r="B316">
        <v>2016</v>
      </c>
      <c r="C316" t="str">
        <f>_xlfn.CONCAT(otazka3_2[[#This Row],[name]],otazka3_2[[#This Row],[year_data_previous]])</f>
        <v>Těstoviny vaječné2016</v>
      </c>
      <c r="D316">
        <v>46.55</v>
      </c>
    </row>
    <row r="317" spans="1:4" x14ac:dyDescent="0.3">
      <c r="A317" t="s">
        <v>54</v>
      </c>
      <c r="B317">
        <v>2017</v>
      </c>
      <c r="C317" t="str">
        <f>_xlfn.CONCAT(otazka3_2[[#This Row],[name]],otazka3_2[[#This Row],[year_data_previous]])</f>
        <v>Těstoviny vaječné2017</v>
      </c>
      <c r="D317">
        <v>47.85</v>
      </c>
    </row>
    <row r="318" spans="1:4" x14ac:dyDescent="0.3">
      <c r="A318" t="s">
        <v>55</v>
      </c>
      <c r="B318">
        <v>2005</v>
      </c>
      <c r="C318" t="str">
        <f>_xlfn.CONCAT(otazka3_2[[#This Row],[name]],otazka3_2[[#This Row],[year_data_previous]])</f>
        <v>Vejce slepičí čerstvá2005</v>
      </c>
      <c r="D318">
        <v>234.875</v>
      </c>
    </row>
    <row r="319" spans="1:4" x14ac:dyDescent="0.3">
      <c r="A319" t="s">
        <v>55</v>
      </c>
      <c r="B319">
        <v>2006</v>
      </c>
      <c r="C319" t="str">
        <f>_xlfn.CONCAT(otazka3_2[[#This Row],[name]],otazka3_2[[#This Row],[year_data_previous]])</f>
        <v>Vejce slepičí čerstvá2006</v>
      </c>
      <c r="D319">
        <v>249.625</v>
      </c>
    </row>
    <row r="320" spans="1:4" x14ac:dyDescent="0.3">
      <c r="A320" t="s">
        <v>55</v>
      </c>
      <c r="B320">
        <v>2007</v>
      </c>
      <c r="C320" t="str">
        <f>_xlfn.CONCAT(otazka3_2[[#This Row],[name]],otazka3_2[[#This Row],[year_data_previous]])</f>
        <v>Vejce slepičí čerstvá2007</v>
      </c>
      <c r="D320">
        <v>279.14999999999998</v>
      </c>
    </row>
    <row r="321" spans="1:4" x14ac:dyDescent="0.3">
      <c r="A321" t="s">
        <v>55</v>
      </c>
      <c r="B321">
        <v>2008</v>
      </c>
      <c r="C321" t="str">
        <f>_xlfn.CONCAT(otazka3_2[[#This Row],[name]],otazka3_2[[#This Row],[year_data_previous]])</f>
        <v>Vejce slepičí čerstvá2008</v>
      </c>
      <c r="D321">
        <v>260.2</v>
      </c>
    </row>
    <row r="322" spans="1:4" x14ac:dyDescent="0.3">
      <c r="A322" t="s">
        <v>55</v>
      </c>
      <c r="B322">
        <v>2009</v>
      </c>
      <c r="C322" t="str">
        <f>_xlfn.CONCAT(otazka3_2[[#This Row],[name]],otazka3_2[[#This Row],[year_data_previous]])</f>
        <v>Vejce slepičí čerstvá2009</v>
      </c>
      <c r="D322">
        <v>249.125</v>
      </c>
    </row>
    <row r="323" spans="1:4" x14ac:dyDescent="0.3">
      <c r="A323" t="s">
        <v>55</v>
      </c>
      <c r="B323">
        <v>2010</v>
      </c>
      <c r="C323" t="str">
        <f>_xlfn.CONCAT(otazka3_2[[#This Row],[name]],otazka3_2[[#This Row],[year_data_previous]])</f>
        <v>Vejce slepičí čerstvá2010</v>
      </c>
      <c r="D323">
        <v>232.1</v>
      </c>
    </row>
    <row r="324" spans="1:4" x14ac:dyDescent="0.3">
      <c r="A324" t="s">
        <v>55</v>
      </c>
      <c r="B324">
        <v>2011</v>
      </c>
      <c r="C324" t="str">
        <f>_xlfn.CONCAT(otazka3_2[[#This Row],[name]],otazka3_2[[#This Row],[year_data_previous]])</f>
        <v>Vejce slepičí čerstvá2011</v>
      </c>
      <c r="D324">
        <v>359.22500000000002</v>
      </c>
    </row>
    <row r="325" spans="1:4" x14ac:dyDescent="0.3">
      <c r="A325" t="s">
        <v>55</v>
      </c>
      <c r="B325">
        <v>2012</v>
      </c>
      <c r="C325" t="str">
        <f>_xlfn.CONCAT(otazka3_2[[#This Row],[name]],otazka3_2[[#This Row],[year_data_previous]])</f>
        <v>Vejce slepičí čerstvá2012</v>
      </c>
      <c r="D325">
        <v>304.85000000000002</v>
      </c>
    </row>
    <row r="326" spans="1:4" x14ac:dyDescent="0.3">
      <c r="A326" t="s">
        <v>55</v>
      </c>
      <c r="B326">
        <v>2013</v>
      </c>
      <c r="C326" t="str">
        <f>_xlfn.CONCAT(otazka3_2[[#This Row],[name]],otazka3_2[[#This Row],[year_data_previous]])</f>
        <v>Vejce slepičí čerstvá2013</v>
      </c>
      <c r="D326">
        <v>309.3</v>
      </c>
    </row>
    <row r="327" spans="1:4" x14ac:dyDescent="0.3">
      <c r="A327" t="s">
        <v>55</v>
      </c>
      <c r="B327">
        <v>2014</v>
      </c>
      <c r="C327" t="str">
        <f>_xlfn.CONCAT(otazka3_2[[#This Row],[name]],otazka3_2[[#This Row],[year_data_previous]])</f>
        <v>Vejce slepičí čerstvá2014</v>
      </c>
      <c r="D327">
        <v>311.42500000000001</v>
      </c>
    </row>
    <row r="328" spans="1:4" x14ac:dyDescent="0.3">
      <c r="A328" t="s">
        <v>55</v>
      </c>
      <c r="B328">
        <v>2015</v>
      </c>
      <c r="C328" t="str">
        <f>_xlfn.CONCAT(otazka3_2[[#This Row],[name]],otazka3_2[[#This Row],[year_data_previous]])</f>
        <v>Vejce slepičí čerstvá2015</v>
      </c>
      <c r="D328">
        <v>286.52499999999998</v>
      </c>
    </row>
    <row r="329" spans="1:4" x14ac:dyDescent="0.3">
      <c r="A329" t="s">
        <v>55</v>
      </c>
      <c r="B329">
        <v>2016</v>
      </c>
      <c r="C329" t="str">
        <f>_xlfn.CONCAT(otazka3_2[[#This Row],[name]],otazka3_2[[#This Row],[year_data_previous]])</f>
        <v>Vejce slepičí čerstvá2016</v>
      </c>
      <c r="D329">
        <v>363.32499999999999</v>
      </c>
    </row>
    <row r="330" spans="1:4" x14ac:dyDescent="0.3">
      <c r="A330" t="s">
        <v>55</v>
      </c>
      <c r="B330">
        <v>2017</v>
      </c>
      <c r="C330" t="str">
        <f>_xlfn.CONCAT(otazka3_2[[#This Row],[name]],otazka3_2[[#This Row],[year_data_previous]])</f>
        <v>Vejce slepičí čerstvá2017</v>
      </c>
      <c r="D330">
        <v>383.9</v>
      </c>
    </row>
    <row r="331" spans="1:4" x14ac:dyDescent="0.3">
      <c r="A331" t="s">
        <v>56</v>
      </c>
      <c r="B331">
        <v>2005</v>
      </c>
      <c r="C331" t="str">
        <f>_xlfn.CONCAT(otazka3_2[[#This Row],[name]],otazka3_2[[#This Row],[year_data_previous]])</f>
        <v>Vepřová pečeně s kostí2005</v>
      </c>
      <c r="D331">
        <v>105.25</v>
      </c>
    </row>
    <row r="332" spans="1:4" x14ac:dyDescent="0.3">
      <c r="A332" t="s">
        <v>56</v>
      </c>
      <c r="B332">
        <v>2006</v>
      </c>
      <c r="C332" t="str">
        <f>_xlfn.CONCAT(otazka3_2[[#This Row],[name]],otazka3_2[[#This Row],[year_data_previous]])</f>
        <v>Vepřová pečeně s kostí2006</v>
      </c>
      <c r="D332">
        <v>102.925</v>
      </c>
    </row>
    <row r="333" spans="1:4" x14ac:dyDescent="0.3">
      <c r="A333" t="s">
        <v>56</v>
      </c>
      <c r="B333">
        <v>2007</v>
      </c>
      <c r="C333" t="str">
        <f>_xlfn.CONCAT(otazka3_2[[#This Row],[name]],otazka3_2[[#This Row],[year_data_previous]])</f>
        <v>Vepřová pečeně s kostí2007</v>
      </c>
      <c r="D333">
        <v>106.72499999999999</v>
      </c>
    </row>
    <row r="334" spans="1:4" x14ac:dyDescent="0.3">
      <c r="A334" t="s">
        <v>56</v>
      </c>
      <c r="B334">
        <v>2008</v>
      </c>
      <c r="C334" t="str">
        <f>_xlfn.CONCAT(otazka3_2[[#This Row],[name]],otazka3_2[[#This Row],[year_data_previous]])</f>
        <v>Vepřová pečeně s kostí2008</v>
      </c>
      <c r="D334">
        <v>106.47499999999999</v>
      </c>
    </row>
    <row r="335" spans="1:4" x14ac:dyDescent="0.3">
      <c r="A335" t="s">
        <v>56</v>
      </c>
      <c r="B335">
        <v>2009</v>
      </c>
      <c r="C335" t="str">
        <f>_xlfn.CONCAT(otazka3_2[[#This Row],[name]],otazka3_2[[#This Row],[year_data_previous]])</f>
        <v>Vepřová pečeně s kostí2009</v>
      </c>
      <c r="D335">
        <v>100.45</v>
      </c>
    </row>
    <row r="336" spans="1:4" x14ac:dyDescent="0.3">
      <c r="A336" t="s">
        <v>56</v>
      </c>
      <c r="B336">
        <v>2010</v>
      </c>
      <c r="C336" t="str">
        <f>_xlfn.CONCAT(otazka3_2[[#This Row],[name]],otazka3_2[[#This Row],[year_data_previous]])</f>
        <v>Vepřová pečeně s kostí2010</v>
      </c>
      <c r="D336">
        <v>100.05</v>
      </c>
    </row>
    <row r="337" spans="1:4" x14ac:dyDescent="0.3">
      <c r="A337" t="s">
        <v>56</v>
      </c>
      <c r="B337">
        <v>2011</v>
      </c>
      <c r="C337" t="str">
        <f>_xlfn.CONCAT(otazka3_2[[#This Row],[name]],otazka3_2[[#This Row],[year_data_previous]])</f>
        <v>Vepřová pečeně s kostí2011</v>
      </c>
      <c r="D337">
        <v>109.4</v>
      </c>
    </row>
    <row r="338" spans="1:4" x14ac:dyDescent="0.3">
      <c r="A338" t="s">
        <v>56</v>
      </c>
      <c r="B338">
        <v>2012</v>
      </c>
      <c r="C338" t="str">
        <f>_xlfn.CONCAT(otazka3_2[[#This Row],[name]],otazka3_2[[#This Row],[year_data_previous]])</f>
        <v>Vepřová pečeně s kostí2012</v>
      </c>
      <c r="D338">
        <v>115.85</v>
      </c>
    </row>
    <row r="339" spans="1:4" x14ac:dyDescent="0.3">
      <c r="A339" t="s">
        <v>56</v>
      </c>
      <c r="B339">
        <v>2013</v>
      </c>
      <c r="C339" t="str">
        <f>_xlfn.CONCAT(otazka3_2[[#This Row],[name]],otazka3_2[[#This Row],[year_data_previous]])</f>
        <v>Vepřová pečeně s kostí2013</v>
      </c>
      <c r="D339">
        <v>116.375</v>
      </c>
    </row>
    <row r="340" spans="1:4" x14ac:dyDescent="0.3">
      <c r="A340" t="s">
        <v>56</v>
      </c>
      <c r="B340">
        <v>2014</v>
      </c>
      <c r="C340" t="str">
        <f>_xlfn.CONCAT(otazka3_2[[#This Row],[name]],otazka3_2[[#This Row],[year_data_previous]])</f>
        <v>Vepřová pečeně s kostí2014</v>
      </c>
      <c r="D340">
        <v>108.65</v>
      </c>
    </row>
    <row r="341" spans="1:4" x14ac:dyDescent="0.3">
      <c r="A341" t="s">
        <v>56</v>
      </c>
      <c r="B341">
        <v>2015</v>
      </c>
      <c r="C341" t="str">
        <f>_xlfn.CONCAT(otazka3_2[[#This Row],[name]],otazka3_2[[#This Row],[year_data_previous]])</f>
        <v>Vepřová pečeně s kostí2015</v>
      </c>
      <c r="D341">
        <v>109.47499999999999</v>
      </c>
    </row>
    <row r="342" spans="1:4" x14ac:dyDescent="0.3">
      <c r="A342" t="s">
        <v>56</v>
      </c>
      <c r="B342">
        <v>2016</v>
      </c>
      <c r="C342" t="str">
        <f>_xlfn.CONCAT(otazka3_2[[#This Row],[name]],otazka3_2[[#This Row],[year_data_previous]])</f>
        <v>Vepřová pečeně s kostí2016</v>
      </c>
      <c r="D342">
        <v>118.3</v>
      </c>
    </row>
    <row r="343" spans="1:4" x14ac:dyDescent="0.3">
      <c r="A343" t="s">
        <v>56</v>
      </c>
      <c r="B343">
        <v>2017</v>
      </c>
      <c r="C343" t="str">
        <f>_xlfn.CONCAT(otazka3_2[[#This Row],[name]],otazka3_2[[#This Row],[year_data_previous]])</f>
        <v>Vepřová pečeně s kostí2017</v>
      </c>
      <c r="D343">
        <v>116.85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25648-C3A2-42A6-A5DC-A8DEE9E068D2}">
  <dimension ref="A10:N38"/>
  <sheetViews>
    <sheetView workbookViewId="0">
      <selection activeCell="Q25" sqref="Q25"/>
    </sheetView>
  </sheetViews>
  <sheetFormatPr defaultRowHeight="14.4" x14ac:dyDescent="0.3"/>
  <cols>
    <col min="1" max="1" width="26.5546875" bestFit="1" customWidth="1"/>
    <col min="2" max="2" width="15.5546875" bestFit="1" customWidth="1"/>
    <col min="3" max="13" width="5.109375" bestFit="1" customWidth="1"/>
    <col min="14" max="14" width="5.21875" hidden="1" customWidth="1"/>
    <col min="15" max="15" width="7.33203125" bestFit="1" customWidth="1"/>
    <col min="16" max="16" width="18.109375" bestFit="1" customWidth="1"/>
    <col min="17" max="17" width="25.6640625" bestFit="1" customWidth="1"/>
    <col min="18" max="18" width="10.5546875" bestFit="1" customWidth="1"/>
    <col min="19" max="19" width="27.6640625" bestFit="1" customWidth="1"/>
    <col min="20" max="20" width="21.109375" bestFit="1" customWidth="1"/>
    <col min="21" max="21" width="25.109375" bestFit="1" customWidth="1"/>
    <col min="22" max="22" width="22.33203125" bestFit="1" customWidth="1"/>
    <col min="23" max="23" width="23.6640625" bestFit="1" customWidth="1"/>
    <col min="24" max="24" width="13.77734375" bestFit="1" customWidth="1"/>
    <col min="25" max="25" width="16.21875" bestFit="1" customWidth="1"/>
    <col min="26" max="26" width="17.88671875" bestFit="1" customWidth="1"/>
    <col min="27" max="27" width="20.5546875" bestFit="1" customWidth="1"/>
    <col min="28" max="28" width="9.6640625" bestFit="1" customWidth="1"/>
    <col min="29" max="29" width="11.77734375" bestFit="1" customWidth="1"/>
    <col min="30" max="30" width="22.6640625" bestFit="1" customWidth="1"/>
    <col min="31" max="31" width="14.109375" bestFit="1" customWidth="1"/>
    <col min="32" max="32" width="13.44140625" bestFit="1" customWidth="1"/>
    <col min="33" max="33" width="24.5546875" bestFit="1" customWidth="1"/>
    <col min="34" max="34" width="15.109375" bestFit="1" customWidth="1"/>
    <col min="35" max="35" width="17.21875" bestFit="1" customWidth="1"/>
    <col min="36" max="36" width="8.5546875" bestFit="1" customWidth="1"/>
    <col min="37" max="37" width="18.44140625" bestFit="1" customWidth="1"/>
    <col min="38" max="38" width="18.21875" bestFit="1" customWidth="1"/>
    <col min="39" max="39" width="6.109375" bestFit="1" customWidth="1"/>
    <col min="40" max="40" width="26.6640625" bestFit="1" customWidth="1"/>
    <col min="41" max="41" width="6.44140625" bestFit="1" customWidth="1"/>
    <col min="42" max="42" width="7.33203125" bestFit="1" customWidth="1"/>
    <col min="43" max="43" width="18.109375" bestFit="1" customWidth="1"/>
    <col min="44" max="44" width="25.6640625" bestFit="1" customWidth="1"/>
    <col min="45" max="45" width="10.5546875" bestFit="1" customWidth="1"/>
    <col min="46" max="46" width="27.6640625" bestFit="1" customWidth="1"/>
    <col min="47" max="47" width="21.109375" bestFit="1" customWidth="1"/>
    <col min="48" max="48" width="25.109375" bestFit="1" customWidth="1"/>
    <col min="49" max="49" width="22.33203125" bestFit="1" customWidth="1"/>
    <col min="50" max="50" width="23.6640625" bestFit="1" customWidth="1"/>
    <col min="51" max="51" width="13.77734375" bestFit="1" customWidth="1"/>
    <col min="52" max="52" width="16.21875" bestFit="1" customWidth="1"/>
    <col min="53" max="53" width="17.88671875" bestFit="1" customWidth="1"/>
    <col min="54" max="54" width="20.5546875" bestFit="1" customWidth="1"/>
    <col min="55" max="55" width="9.6640625" bestFit="1" customWidth="1"/>
    <col min="56" max="56" width="11.77734375" bestFit="1" customWidth="1"/>
    <col min="57" max="57" width="22.6640625" bestFit="1" customWidth="1"/>
    <col min="58" max="58" width="14.109375" bestFit="1" customWidth="1"/>
    <col min="59" max="59" width="13.44140625" bestFit="1" customWidth="1"/>
    <col min="60" max="60" width="24.5546875" bestFit="1" customWidth="1"/>
    <col min="61" max="61" width="15.109375" bestFit="1" customWidth="1"/>
    <col min="62" max="62" width="17.21875" bestFit="1" customWidth="1"/>
    <col min="63" max="63" width="8.5546875" bestFit="1" customWidth="1"/>
    <col min="64" max="64" width="18.44140625" bestFit="1" customWidth="1"/>
    <col min="65" max="65" width="18.21875" bestFit="1" customWidth="1"/>
    <col min="66" max="66" width="6.109375" bestFit="1" customWidth="1"/>
    <col min="67" max="67" width="26.6640625" bestFit="1" customWidth="1"/>
    <col min="68" max="68" width="6.44140625" bestFit="1" customWidth="1"/>
    <col min="69" max="69" width="7.33203125" bestFit="1" customWidth="1"/>
    <col min="70" max="70" width="18.109375" bestFit="1" customWidth="1"/>
    <col min="71" max="71" width="25.6640625" bestFit="1" customWidth="1"/>
    <col min="72" max="72" width="10.5546875" bestFit="1" customWidth="1"/>
    <col min="73" max="73" width="27.6640625" bestFit="1" customWidth="1"/>
    <col min="74" max="74" width="21.109375" bestFit="1" customWidth="1"/>
    <col min="75" max="75" width="25.109375" bestFit="1" customWidth="1"/>
    <col min="76" max="76" width="22.33203125" bestFit="1" customWidth="1"/>
    <col min="77" max="77" width="23.6640625" bestFit="1" customWidth="1"/>
    <col min="78" max="78" width="13.77734375" bestFit="1" customWidth="1"/>
    <col min="79" max="79" width="16.21875" bestFit="1" customWidth="1"/>
    <col min="80" max="80" width="17.88671875" bestFit="1" customWidth="1"/>
    <col min="81" max="81" width="20.5546875" bestFit="1" customWidth="1"/>
    <col min="82" max="82" width="9.6640625" bestFit="1" customWidth="1"/>
    <col min="83" max="83" width="11.77734375" bestFit="1" customWidth="1"/>
    <col min="84" max="84" width="22.6640625" bestFit="1" customWidth="1"/>
    <col min="85" max="85" width="14.109375" bestFit="1" customWidth="1"/>
    <col min="86" max="86" width="13.44140625" bestFit="1" customWidth="1"/>
    <col min="87" max="87" width="24.5546875" bestFit="1" customWidth="1"/>
    <col min="88" max="88" width="15.109375" bestFit="1" customWidth="1"/>
    <col min="89" max="89" width="17.21875" bestFit="1" customWidth="1"/>
    <col min="90" max="90" width="8.5546875" bestFit="1" customWidth="1"/>
    <col min="91" max="91" width="18.44140625" bestFit="1" customWidth="1"/>
    <col min="92" max="92" width="18.21875" bestFit="1" customWidth="1"/>
    <col min="93" max="93" width="6.109375" bestFit="1" customWidth="1"/>
    <col min="94" max="94" width="26.6640625" bestFit="1" customWidth="1"/>
    <col min="95" max="95" width="6.44140625" bestFit="1" customWidth="1"/>
    <col min="96" max="96" width="7.33203125" bestFit="1" customWidth="1"/>
    <col min="97" max="97" width="18.109375" bestFit="1" customWidth="1"/>
    <col min="98" max="98" width="25.6640625" bestFit="1" customWidth="1"/>
    <col min="99" max="99" width="10.5546875" bestFit="1" customWidth="1"/>
    <col min="100" max="100" width="27.6640625" bestFit="1" customWidth="1"/>
    <col min="101" max="101" width="21.109375" bestFit="1" customWidth="1"/>
    <col min="102" max="102" width="25.109375" bestFit="1" customWidth="1"/>
    <col min="103" max="103" width="22.33203125" bestFit="1" customWidth="1"/>
    <col min="104" max="104" width="23.6640625" bestFit="1" customWidth="1"/>
    <col min="105" max="105" width="13.77734375" bestFit="1" customWidth="1"/>
    <col min="106" max="106" width="16.21875" bestFit="1" customWidth="1"/>
    <col min="107" max="107" width="17.88671875" bestFit="1" customWidth="1"/>
    <col min="108" max="108" width="20.5546875" bestFit="1" customWidth="1"/>
    <col min="109" max="109" width="9.6640625" bestFit="1" customWidth="1"/>
    <col min="110" max="110" width="11.77734375" bestFit="1" customWidth="1"/>
    <col min="111" max="111" width="22.6640625" bestFit="1" customWidth="1"/>
    <col min="112" max="112" width="14.109375" bestFit="1" customWidth="1"/>
    <col min="113" max="113" width="13.44140625" bestFit="1" customWidth="1"/>
    <col min="114" max="114" width="24.5546875" bestFit="1" customWidth="1"/>
    <col min="115" max="115" width="15.109375" bestFit="1" customWidth="1"/>
    <col min="116" max="116" width="17.21875" bestFit="1" customWidth="1"/>
    <col min="117" max="117" width="8.5546875" bestFit="1" customWidth="1"/>
    <col min="118" max="118" width="18.44140625" bestFit="1" customWidth="1"/>
    <col min="119" max="119" width="18.21875" bestFit="1" customWidth="1"/>
    <col min="120" max="120" width="6.109375" bestFit="1" customWidth="1"/>
    <col min="121" max="121" width="26.6640625" bestFit="1" customWidth="1"/>
    <col min="122" max="122" width="6.44140625" bestFit="1" customWidth="1"/>
    <col min="123" max="123" width="7.33203125" bestFit="1" customWidth="1"/>
    <col min="124" max="124" width="18.109375" bestFit="1" customWidth="1"/>
    <col min="125" max="125" width="25.6640625" bestFit="1" customWidth="1"/>
    <col min="126" max="126" width="10.5546875" bestFit="1" customWidth="1"/>
    <col min="127" max="127" width="27.6640625" bestFit="1" customWidth="1"/>
    <col min="128" max="128" width="21.109375" bestFit="1" customWidth="1"/>
    <col min="129" max="129" width="25.109375" bestFit="1" customWidth="1"/>
    <col min="130" max="130" width="22.33203125" bestFit="1" customWidth="1"/>
    <col min="131" max="131" width="23.6640625" bestFit="1" customWidth="1"/>
    <col min="132" max="132" width="13.77734375" bestFit="1" customWidth="1"/>
    <col min="133" max="133" width="16.21875" bestFit="1" customWidth="1"/>
    <col min="134" max="134" width="17.88671875" bestFit="1" customWidth="1"/>
    <col min="135" max="135" width="20.5546875" bestFit="1" customWidth="1"/>
    <col min="136" max="136" width="9.6640625" bestFit="1" customWidth="1"/>
    <col min="137" max="137" width="11.77734375" bestFit="1" customWidth="1"/>
    <col min="138" max="138" width="22.6640625" bestFit="1" customWidth="1"/>
    <col min="139" max="139" width="14.109375" bestFit="1" customWidth="1"/>
    <col min="140" max="140" width="13.44140625" bestFit="1" customWidth="1"/>
    <col min="141" max="141" width="24.5546875" bestFit="1" customWidth="1"/>
    <col min="142" max="142" width="15.109375" bestFit="1" customWidth="1"/>
    <col min="143" max="143" width="17.21875" bestFit="1" customWidth="1"/>
    <col min="144" max="144" width="8.5546875" bestFit="1" customWidth="1"/>
    <col min="145" max="145" width="18.44140625" bestFit="1" customWidth="1"/>
    <col min="146" max="146" width="18.21875" bestFit="1" customWidth="1"/>
    <col min="147" max="147" width="6.109375" bestFit="1" customWidth="1"/>
    <col min="148" max="148" width="26.6640625" bestFit="1" customWidth="1"/>
    <col min="149" max="149" width="6.44140625" bestFit="1" customWidth="1"/>
    <col min="150" max="150" width="7.33203125" bestFit="1" customWidth="1"/>
    <col min="151" max="151" width="18.109375" bestFit="1" customWidth="1"/>
    <col min="152" max="152" width="25.6640625" bestFit="1" customWidth="1"/>
    <col min="153" max="153" width="10.5546875" bestFit="1" customWidth="1"/>
    <col min="154" max="154" width="27.6640625" bestFit="1" customWidth="1"/>
    <col min="155" max="155" width="21.109375" bestFit="1" customWidth="1"/>
    <col min="156" max="156" width="25.109375" bestFit="1" customWidth="1"/>
    <col min="157" max="157" width="22.33203125" bestFit="1" customWidth="1"/>
    <col min="158" max="158" width="23.6640625" bestFit="1" customWidth="1"/>
    <col min="159" max="159" width="13.77734375" bestFit="1" customWidth="1"/>
    <col min="160" max="160" width="16.21875" bestFit="1" customWidth="1"/>
    <col min="161" max="161" width="17.88671875" bestFit="1" customWidth="1"/>
    <col min="162" max="162" width="20.5546875" bestFit="1" customWidth="1"/>
    <col min="163" max="163" width="9.6640625" bestFit="1" customWidth="1"/>
    <col min="164" max="164" width="11.77734375" bestFit="1" customWidth="1"/>
    <col min="165" max="165" width="22.6640625" bestFit="1" customWidth="1"/>
    <col min="166" max="166" width="14.109375" bestFit="1" customWidth="1"/>
    <col min="167" max="167" width="13.44140625" bestFit="1" customWidth="1"/>
    <col min="168" max="168" width="24.5546875" bestFit="1" customWidth="1"/>
    <col min="169" max="169" width="15.109375" bestFit="1" customWidth="1"/>
    <col min="170" max="170" width="17.21875" bestFit="1" customWidth="1"/>
    <col min="171" max="171" width="8.5546875" bestFit="1" customWidth="1"/>
    <col min="172" max="172" width="18.44140625" bestFit="1" customWidth="1"/>
    <col min="173" max="173" width="18.21875" bestFit="1" customWidth="1"/>
    <col min="174" max="174" width="6.109375" bestFit="1" customWidth="1"/>
    <col min="175" max="175" width="26.6640625" bestFit="1" customWidth="1"/>
    <col min="176" max="176" width="6.44140625" bestFit="1" customWidth="1"/>
    <col min="177" max="177" width="7.33203125" bestFit="1" customWidth="1"/>
    <col min="178" max="178" width="18.109375" bestFit="1" customWidth="1"/>
    <col min="179" max="179" width="25.6640625" bestFit="1" customWidth="1"/>
    <col min="180" max="180" width="10.5546875" bestFit="1" customWidth="1"/>
    <col min="181" max="181" width="27.6640625" bestFit="1" customWidth="1"/>
    <col min="182" max="182" width="21.109375" bestFit="1" customWidth="1"/>
    <col min="183" max="183" width="25.109375" bestFit="1" customWidth="1"/>
    <col min="184" max="184" width="22.33203125" bestFit="1" customWidth="1"/>
    <col min="185" max="185" width="23.6640625" bestFit="1" customWidth="1"/>
    <col min="186" max="186" width="13.77734375" bestFit="1" customWidth="1"/>
    <col min="187" max="187" width="16.21875" bestFit="1" customWidth="1"/>
    <col min="188" max="188" width="17.88671875" bestFit="1" customWidth="1"/>
    <col min="189" max="189" width="20.5546875" bestFit="1" customWidth="1"/>
    <col min="190" max="190" width="9.6640625" bestFit="1" customWidth="1"/>
    <col min="191" max="191" width="11.77734375" bestFit="1" customWidth="1"/>
    <col min="192" max="192" width="22.6640625" bestFit="1" customWidth="1"/>
    <col min="193" max="193" width="14.109375" bestFit="1" customWidth="1"/>
    <col min="194" max="194" width="13.44140625" bestFit="1" customWidth="1"/>
    <col min="195" max="195" width="24.5546875" bestFit="1" customWidth="1"/>
    <col min="196" max="196" width="15.109375" bestFit="1" customWidth="1"/>
    <col min="197" max="197" width="17.21875" bestFit="1" customWidth="1"/>
    <col min="198" max="198" width="8.5546875" bestFit="1" customWidth="1"/>
    <col min="199" max="199" width="18.44140625" bestFit="1" customWidth="1"/>
    <col min="200" max="200" width="18.21875" bestFit="1" customWidth="1"/>
    <col min="201" max="201" width="6.109375" bestFit="1" customWidth="1"/>
    <col min="202" max="202" width="26.6640625" bestFit="1" customWidth="1"/>
    <col min="203" max="203" width="6.44140625" bestFit="1" customWidth="1"/>
    <col min="204" max="204" width="7.33203125" bestFit="1" customWidth="1"/>
    <col min="205" max="205" width="18.109375" bestFit="1" customWidth="1"/>
    <col min="206" max="206" width="25.6640625" bestFit="1" customWidth="1"/>
    <col min="207" max="207" width="10.5546875" bestFit="1" customWidth="1"/>
    <col min="208" max="208" width="27.6640625" bestFit="1" customWidth="1"/>
    <col min="209" max="209" width="21.109375" bestFit="1" customWidth="1"/>
    <col min="210" max="210" width="25.109375" bestFit="1" customWidth="1"/>
    <col min="211" max="211" width="22.33203125" bestFit="1" customWidth="1"/>
    <col min="212" max="212" width="23.6640625" bestFit="1" customWidth="1"/>
    <col min="213" max="213" width="13.77734375" bestFit="1" customWidth="1"/>
    <col min="214" max="214" width="16.21875" bestFit="1" customWidth="1"/>
    <col min="215" max="215" width="17.88671875" bestFit="1" customWidth="1"/>
    <col min="216" max="216" width="20.5546875" bestFit="1" customWidth="1"/>
    <col min="217" max="217" width="9.6640625" bestFit="1" customWidth="1"/>
    <col min="218" max="218" width="11.77734375" bestFit="1" customWidth="1"/>
    <col min="219" max="219" width="22.6640625" bestFit="1" customWidth="1"/>
    <col min="220" max="220" width="14.109375" bestFit="1" customWidth="1"/>
    <col min="221" max="221" width="13.44140625" bestFit="1" customWidth="1"/>
    <col min="222" max="222" width="24.5546875" bestFit="1" customWidth="1"/>
    <col min="223" max="223" width="15.109375" bestFit="1" customWidth="1"/>
    <col min="224" max="224" width="17.21875" bestFit="1" customWidth="1"/>
    <col min="225" max="225" width="8.5546875" bestFit="1" customWidth="1"/>
    <col min="226" max="226" width="18.44140625" bestFit="1" customWidth="1"/>
    <col min="227" max="227" width="18.21875" bestFit="1" customWidth="1"/>
    <col min="228" max="228" width="6.109375" bestFit="1" customWidth="1"/>
    <col min="229" max="229" width="26.6640625" bestFit="1" customWidth="1"/>
    <col min="230" max="230" width="6.44140625" bestFit="1" customWidth="1"/>
    <col min="231" max="231" width="7.33203125" bestFit="1" customWidth="1"/>
    <col min="232" max="232" width="18.109375" bestFit="1" customWidth="1"/>
    <col min="233" max="233" width="25.6640625" bestFit="1" customWidth="1"/>
    <col min="234" max="234" width="10.5546875" bestFit="1" customWidth="1"/>
    <col min="235" max="235" width="27.6640625" bestFit="1" customWidth="1"/>
    <col min="236" max="236" width="21.109375" bestFit="1" customWidth="1"/>
    <col min="237" max="237" width="25.109375" bestFit="1" customWidth="1"/>
    <col min="238" max="238" width="22.33203125" bestFit="1" customWidth="1"/>
    <col min="239" max="239" width="23.6640625" bestFit="1" customWidth="1"/>
    <col min="240" max="240" width="13.77734375" bestFit="1" customWidth="1"/>
    <col min="241" max="241" width="16.21875" bestFit="1" customWidth="1"/>
    <col min="242" max="242" width="17.88671875" bestFit="1" customWidth="1"/>
    <col min="243" max="243" width="20.5546875" bestFit="1" customWidth="1"/>
    <col min="244" max="244" width="9.6640625" bestFit="1" customWidth="1"/>
    <col min="245" max="245" width="11.77734375" bestFit="1" customWidth="1"/>
    <col min="246" max="246" width="22.6640625" bestFit="1" customWidth="1"/>
    <col min="247" max="247" width="14.109375" bestFit="1" customWidth="1"/>
    <col min="248" max="248" width="13.44140625" bestFit="1" customWidth="1"/>
    <col min="249" max="249" width="24.5546875" bestFit="1" customWidth="1"/>
    <col min="250" max="250" width="15.109375" bestFit="1" customWidth="1"/>
    <col min="251" max="251" width="15.44140625" bestFit="1" customWidth="1"/>
    <col min="252" max="252" width="17.21875" bestFit="1" customWidth="1"/>
    <col min="253" max="253" width="8.5546875" bestFit="1" customWidth="1"/>
    <col min="254" max="254" width="18.44140625" bestFit="1" customWidth="1"/>
    <col min="255" max="255" width="18.21875" bestFit="1" customWidth="1"/>
    <col min="256" max="256" width="6.109375" bestFit="1" customWidth="1"/>
    <col min="257" max="257" width="26.6640625" bestFit="1" customWidth="1"/>
    <col min="258" max="258" width="6.44140625" bestFit="1" customWidth="1"/>
    <col min="259" max="259" width="7.33203125" bestFit="1" customWidth="1"/>
    <col min="260" max="260" width="18.109375" bestFit="1" customWidth="1"/>
    <col min="261" max="261" width="25.6640625" bestFit="1" customWidth="1"/>
    <col min="262" max="262" width="10.5546875" bestFit="1" customWidth="1"/>
    <col min="263" max="263" width="27.6640625" bestFit="1" customWidth="1"/>
    <col min="264" max="264" width="21.109375" bestFit="1" customWidth="1"/>
    <col min="265" max="265" width="25.109375" bestFit="1" customWidth="1"/>
    <col min="266" max="266" width="22.33203125" bestFit="1" customWidth="1"/>
    <col min="267" max="267" width="23.6640625" bestFit="1" customWidth="1"/>
    <col min="268" max="268" width="13.77734375" bestFit="1" customWidth="1"/>
    <col min="269" max="269" width="16.21875" bestFit="1" customWidth="1"/>
    <col min="270" max="270" width="17.88671875" bestFit="1" customWidth="1"/>
    <col min="271" max="271" width="20.5546875" bestFit="1" customWidth="1"/>
    <col min="272" max="272" width="9.6640625" bestFit="1" customWidth="1"/>
    <col min="273" max="273" width="11.77734375" bestFit="1" customWidth="1"/>
    <col min="274" max="274" width="22.6640625" bestFit="1" customWidth="1"/>
    <col min="275" max="275" width="14.109375" bestFit="1" customWidth="1"/>
    <col min="276" max="276" width="13.44140625" bestFit="1" customWidth="1"/>
    <col min="277" max="277" width="24.5546875" bestFit="1" customWidth="1"/>
    <col min="278" max="278" width="15.109375" bestFit="1" customWidth="1"/>
    <col min="279" max="279" width="15.44140625" bestFit="1" customWidth="1"/>
    <col min="280" max="280" width="17.21875" bestFit="1" customWidth="1"/>
    <col min="281" max="281" width="8.5546875" bestFit="1" customWidth="1"/>
    <col min="282" max="282" width="18.44140625" bestFit="1" customWidth="1"/>
    <col min="283" max="283" width="18.21875" bestFit="1" customWidth="1"/>
    <col min="284" max="284" width="6.109375" bestFit="1" customWidth="1"/>
    <col min="285" max="285" width="26.6640625" bestFit="1" customWidth="1"/>
    <col min="286" max="286" width="6.44140625" bestFit="1" customWidth="1"/>
    <col min="287" max="287" width="7.33203125" bestFit="1" customWidth="1"/>
    <col min="288" max="288" width="18.109375" bestFit="1" customWidth="1"/>
    <col min="289" max="289" width="25.6640625" bestFit="1" customWidth="1"/>
    <col min="290" max="290" width="10.5546875" bestFit="1" customWidth="1"/>
    <col min="291" max="291" width="27.6640625" bestFit="1" customWidth="1"/>
    <col min="292" max="292" width="21.109375" bestFit="1" customWidth="1"/>
    <col min="293" max="293" width="25.109375" bestFit="1" customWidth="1"/>
    <col min="294" max="294" width="22.33203125" bestFit="1" customWidth="1"/>
    <col min="295" max="295" width="23.6640625" bestFit="1" customWidth="1"/>
    <col min="296" max="296" width="13.77734375" bestFit="1" customWidth="1"/>
    <col min="297" max="297" width="16.21875" bestFit="1" customWidth="1"/>
    <col min="298" max="298" width="17.88671875" bestFit="1" customWidth="1"/>
    <col min="299" max="299" width="20.5546875" bestFit="1" customWidth="1"/>
    <col min="300" max="300" width="9.6640625" bestFit="1" customWidth="1"/>
    <col min="301" max="301" width="11.77734375" bestFit="1" customWidth="1"/>
    <col min="302" max="302" width="22.6640625" bestFit="1" customWidth="1"/>
    <col min="303" max="303" width="14.109375" bestFit="1" customWidth="1"/>
    <col min="304" max="304" width="13.44140625" bestFit="1" customWidth="1"/>
    <col min="305" max="305" width="24.5546875" bestFit="1" customWidth="1"/>
    <col min="306" max="306" width="15.109375" bestFit="1" customWidth="1"/>
    <col min="307" max="307" width="15.44140625" bestFit="1" customWidth="1"/>
    <col min="308" max="308" width="17.21875" bestFit="1" customWidth="1"/>
    <col min="309" max="309" width="8.5546875" bestFit="1" customWidth="1"/>
    <col min="310" max="310" width="18.44140625" bestFit="1" customWidth="1"/>
    <col min="311" max="311" width="18.21875" bestFit="1" customWidth="1"/>
    <col min="312" max="312" width="6.109375" bestFit="1" customWidth="1"/>
    <col min="313" max="313" width="26.6640625" bestFit="1" customWidth="1"/>
    <col min="314" max="314" width="6.44140625" bestFit="1" customWidth="1"/>
    <col min="315" max="315" width="7.33203125" bestFit="1" customWidth="1"/>
    <col min="316" max="316" width="18.109375" bestFit="1" customWidth="1"/>
    <col min="317" max="317" width="25.6640625" bestFit="1" customWidth="1"/>
    <col min="318" max="318" width="10.5546875" bestFit="1" customWidth="1"/>
    <col min="319" max="319" width="27.6640625" bestFit="1" customWidth="1"/>
    <col min="320" max="320" width="21.109375" bestFit="1" customWidth="1"/>
    <col min="321" max="321" width="25.109375" bestFit="1" customWidth="1"/>
    <col min="322" max="322" width="22.33203125" bestFit="1" customWidth="1"/>
    <col min="323" max="323" width="23.6640625" bestFit="1" customWidth="1"/>
    <col min="324" max="324" width="13.77734375" bestFit="1" customWidth="1"/>
    <col min="325" max="325" width="16.21875" bestFit="1" customWidth="1"/>
    <col min="326" max="326" width="17.88671875" bestFit="1" customWidth="1"/>
    <col min="327" max="327" width="20.5546875" bestFit="1" customWidth="1"/>
    <col min="328" max="328" width="9.6640625" bestFit="1" customWidth="1"/>
    <col min="329" max="329" width="11.77734375" bestFit="1" customWidth="1"/>
    <col min="330" max="330" width="22.6640625" bestFit="1" customWidth="1"/>
    <col min="331" max="331" width="14.109375" bestFit="1" customWidth="1"/>
    <col min="332" max="332" width="13.44140625" bestFit="1" customWidth="1"/>
    <col min="333" max="333" width="24.5546875" bestFit="1" customWidth="1"/>
    <col min="334" max="334" width="15.109375" bestFit="1" customWidth="1"/>
    <col min="335" max="335" width="15.44140625" bestFit="1" customWidth="1"/>
    <col min="336" max="336" width="17.21875" bestFit="1" customWidth="1"/>
    <col min="337" max="337" width="8.5546875" bestFit="1" customWidth="1"/>
    <col min="338" max="338" width="18.44140625" bestFit="1" customWidth="1"/>
    <col min="339" max="339" width="18.21875" bestFit="1" customWidth="1"/>
    <col min="340" max="340" width="6.109375" bestFit="1" customWidth="1"/>
    <col min="341" max="341" width="26.6640625" bestFit="1" customWidth="1"/>
    <col min="342" max="342" width="6.44140625" bestFit="1" customWidth="1"/>
    <col min="343" max="343" width="7.33203125" bestFit="1" customWidth="1"/>
    <col min="344" max="344" width="18.109375" bestFit="1" customWidth="1"/>
    <col min="345" max="345" width="25.6640625" bestFit="1" customWidth="1"/>
    <col min="346" max="346" width="10.5546875" bestFit="1" customWidth="1"/>
    <col min="347" max="347" width="27.6640625" bestFit="1" customWidth="1"/>
    <col min="348" max="348" width="21.109375" bestFit="1" customWidth="1"/>
    <col min="349" max="349" width="25.109375" bestFit="1" customWidth="1"/>
    <col min="350" max="350" width="22.33203125" bestFit="1" customWidth="1"/>
    <col min="351" max="351" width="23.6640625" bestFit="1" customWidth="1"/>
    <col min="352" max="352" width="13.77734375" bestFit="1" customWidth="1"/>
    <col min="353" max="353" width="16.21875" bestFit="1" customWidth="1"/>
    <col min="354" max="354" width="17.88671875" bestFit="1" customWidth="1"/>
    <col min="355" max="355" width="20.5546875" bestFit="1" customWidth="1"/>
    <col min="356" max="356" width="9.6640625" bestFit="1" customWidth="1"/>
  </cols>
  <sheetData>
    <row r="10" spans="1:14" x14ac:dyDescent="0.3">
      <c r="A10" s="7" t="s">
        <v>61</v>
      </c>
      <c r="B10" s="7" t="s">
        <v>24</v>
      </c>
      <c r="C10" s="8"/>
      <c r="D10" s="8"/>
      <c r="E10" s="8"/>
      <c r="F10" s="8"/>
      <c r="G10" s="8"/>
      <c r="H10" s="8"/>
      <c r="I10" s="8"/>
      <c r="J10" s="8"/>
      <c r="K10" s="8"/>
      <c r="L10" s="8"/>
      <c r="M10" s="8"/>
      <c r="N10" s="8"/>
    </row>
    <row r="11" spans="1:14" x14ac:dyDescent="0.3">
      <c r="A11" s="7" t="s">
        <v>23</v>
      </c>
      <c r="B11" s="8">
        <v>2006</v>
      </c>
      <c r="C11" s="8">
        <v>2007</v>
      </c>
      <c r="D11" s="8">
        <v>2008</v>
      </c>
      <c r="E11" s="8">
        <v>2009</v>
      </c>
      <c r="F11" s="8">
        <v>2010</v>
      </c>
      <c r="G11" s="8">
        <v>2011</v>
      </c>
      <c r="H11" s="8">
        <v>2012</v>
      </c>
      <c r="I11" s="8">
        <v>2013</v>
      </c>
      <c r="J11" s="8">
        <v>2014</v>
      </c>
      <c r="K11" s="8">
        <v>2015</v>
      </c>
      <c r="L11" s="8">
        <v>2016</v>
      </c>
      <c r="M11" s="8">
        <v>2017</v>
      </c>
      <c r="N11" s="8">
        <v>2018</v>
      </c>
    </row>
    <row r="12" spans="1:14" x14ac:dyDescent="0.3">
      <c r="A12" s="9" t="s">
        <v>32</v>
      </c>
      <c r="B12" s="10">
        <v>0.12317518248175174</v>
      </c>
      <c r="C12" s="10">
        <v>-1.7059301380990988E-2</v>
      </c>
      <c r="D12" s="10">
        <v>9.917355371900749E-3</v>
      </c>
      <c r="E12" s="10">
        <v>-0.10556464811783961</v>
      </c>
      <c r="F12" s="10">
        <v>-1.3723696248856387E-2</v>
      </c>
      <c r="G12" s="10">
        <v>0.15120593692022255</v>
      </c>
      <c r="H12" s="10">
        <v>2.4979854955681002E-2</v>
      </c>
      <c r="I12" s="10">
        <v>-4.7169811320755262E-3</v>
      </c>
      <c r="J12" s="10">
        <v>7.89889415481837E-3</v>
      </c>
      <c r="K12" s="10">
        <v>-5.485893416927845E-3</v>
      </c>
      <c r="L12" s="10">
        <v>-2.0488573680063071E-2</v>
      </c>
      <c r="M12" s="10">
        <v>-5.6315366049879301E-2</v>
      </c>
      <c r="N12" s="10" t="e">
        <v>#N/A</v>
      </c>
    </row>
    <row r="13" spans="1:14" x14ac:dyDescent="0.3">
      <c r="A13" s="9" t="s">
        <v>27</v>
      </c>
      <c r="B13" s="10">
        <v>0.1702786377708978</v>
      </c>
      <c r="C13" s="10">
        <v>0.20899470899470907</v>
      </c>
      <c r="D13" s="10">
        <v>-0.14223194748358858</v>
      </c>
      <c r="E13" s="10">
        <v>-6.3775510204081676E-2</v>
      </c>
      <c r="F13" s="10">
        <v>0.17847411444141681</v>
      </c>
      <c r="G13" s="10">
        <v>6.0115606936416155E-2</v>
      </c>
      <c r="H13" s="10">
        <v>8.7241003271536499E-3</v>
      </c>
      <c r="I13" s="10">
        <v>-5.4054054054053502E-3</v>
      </c>
      <c r="J13" s="10">
        <v>-2.3913043478260954E-2</v>
      </c>
      <c r="K13" s="10">
        <v>-3.0066815144766168E-2</v>
      </c>
      <c r="L13" s="10">
        <v>0.11021814006888642</v>
      </c>
      <c r="M13" s="10">
        <v>3.1023784901758056E-3</v>
      </c>
      <c r="N13" s="10" t="e">
        <v>#N/A</v>
      </c>
    </row>
    <row r="14" spans="1:14" x14ac:dyDescent="0.3">
      <c r="A14" s="9" t="s">
        <v>33</v>
      </c>
      <c r="B14" s="10">
        <v>5.7405281285878296E-3</v>
      </c>
      <c r="C14" s="10">
        <v>-3.9954337899543391E-2</v>
      </c>
      <c r="D14" s="10">
        <v>-5.8263971462544473E-2</v>
      </c>
      <c r="E14" s="10">
        <v>-7.8282828282828287E-2</v>
      </c>
      <c r="F14" s="10">
        <v>0.23150684931506849</v>
      </c>
      <c r="G14" s="10">
        <v>8.0088987764182384E-2</v>
      </c>
      <c r="H14" s="10">
        <v>-4.1194644696188609E-3</v>
      </c>
      <c r="I14" s="10">
        <v>-8.8934850051706427E-2</v>
      </c>
      <c r="J14" s="10">
        <v>-0.19182746878547097</v>
      </c>
      <c r="K14" s="10">
        <v>-1.1235955056179692E-2</v>
      </c>
      <c r="L14" s="10">
        <v>0.13494318181818188</v>
      </c>
      <c r="M14" s="10">
        <v>-0.21026282853566958</v>
      </c>
      <c r="N14" s="10" t="e">
        <v>#N/A</v>
      </c>
    </row>
    <row r="15" spans="1:14" x14ac:dyDescent="0.3">
      <c r="A15" s="9" t="s">
        <v>34</v>
      </c>
      <c r="B15" s="10">
        <v>0.10775473399458968</v>
      </c>
      <c r="C15" s="10">
        <v>9.1371591371591343E-2</v>
      </c>
      <c r="D15" s="10">
        <v>-0.16725713220212557</v>
      </c>
      <c r="E15" s="10">
        <v>7.7026421854007987E-2</v>
      </c>
      <c r="F15" s="10">
        <v>1.7879417879417936E-2</v>
      </c>
      <c r="G15" s="10">
        <v>4.6160130718954306E-2</v>
      </c>
      <c r="H15" s="10">
        <v>0.10874658336587251</v>
      </c>
      <c r="I15" s="10">
        <v>6.0750132065504392E-2</v>
      </c>
      <c r="J15" s="10">
        <v>-0.20733731739707828</v>
      </c>
      <c r="K15" s="10">
        <v>-7.1204188481675423E-2</v>
      </c>
      <c r="L15" s="10">
        <v>0.28613303269447576</v>
      </c>
      <c r="M15" s="10">
        <v>-1.0518934081347187E-3</v>
      </c>
      <c r="N15" s="10" t="e">
        <v>#N/A</v>
      </c>
    </row>
    <row r="16" spans="1:14" x14ac:dyDescent="0.3">
      <c r="A16" s="9" t="s">
        <v>35</v>
      </c>
      <c r="B16" s="10">
        <v>1.8476791347453725E-2</v>
      </c>
      <c r="C16" s="10">
        <v>3.6873156342182911E-2</v>
      </c>
      <c r="D16" s="10">
        <v>1.849217638691325E-2</v>
      </c>
      <c r="E16" s="10">
        <v>-1.6340782122905129E-2</v>
      </c>
      <c r="F16" s="10">
        <v>2.6409200624733842E-2</v>
      </c>
      <c r="G16" s="10">
        <v>0.11108037072900823</v>
      </c>
      <c r="H16" s="10">
        <v>3.1872509960159334E-2</v>
      </c>
      <c r="I16" s="10">
        <v>-1.0738416988416932E-2</v>
      </c>
      <c r="J16" s="10">
        <v>-9.1474570069520755E-3</v>
      </c>
      <c r="K16" s="10">
        <v>1.4401772525849399E-2</v>
      </c>
      <c r="L16" s="10">
        <v>5.9458803543259275E-2</v>
      </c>
      <c r="M16" s="10">
        <v>2.2792349100904774E-2</v>
      </c>
      <c r="N16" s="10" t="e">
        <v>#N/A</v>
      </c>
    </row>
    <row r="17" spans="1:14" x14ac:dyDescent="0.3">
      <c r="A17" s="9" t="s">
        <v>36</v>
      </c>
      <c r="B17" s="10">
        <v>-6.214227309893694E-2</v>
      </c>
      <c r="C17" s="10">
        <v>0.13426329555361805</v>
      </c>
      <c r="D17" s="10">
        <v>-0.20522674865488078</v>
      </c>
      <c r="E17" s="10">
        <v>-1.740812379110257E-2</v>
      </c>
      <c r="F17" s="10">
        <v>0.14763779527559051</v>
      </c>
      <c r="G17" s="10">
        <v>6.3464837049742817E-2</v>
      </c>
      <c r="H17" s="10">
        <v>0.10564516129032264</v>
      </c>
      <c r="I17" s="10">
        <v>-0.11013858497447115</v>
      </c>
      <c r="J17" s="10">
        <v>-2.1311475409836023E-2</v>
      </c>
      <c r="K17" s="10">
        <v>4.1876046901172526E-3</v>
      </c>
      <c r="L17" s="10">
        <v>8.8407005838198494E-2</v>
      </c>
      <c r="M17" s="10">
        <v>0.10881226053639836</v>
      </c>
      <c r="N17" s="10" t="e">
        <v>#N/A</v>
      </c>
    </row>
    <row r="18" spans="1:14" x14ac:dyDescent="0.3">
      <c r="A18" s="9" t="s">
        <v>37</v>
      </c>
      <c r="B18" s="10"/>
      <c r="C18" s="10"/>
      <c r="D18" s="10"/>
      <c r="E18" s="10"/>
      <c r="F18" s="10"/>
      <c r="G18" s="10"/>
      <c r="H18" s="10"/>
      <c r="I18" s="10"/>
      <c r="J18" s="10"/>
      <c r="K18" s="10">
        <v>2.4531024531024626E-2</v>
      </c>
      <c r="L18" s="10">
        <v>2.1478873239436647E-2</v>
      </c>
      <c r="M18" s="10">
        <v>3.5160289555325797E-2</v>
      </c>
      <c r="N18" s="10" t="e">
        <v>#N/A</v>
      </c>
    </row>
    <row r="19" spans="1:14" x14ac:dyDescent="0.3">
      <c r="A19" s="9" t="s">
        <v>38</v>
      </c>
      <c r="B19" s="10">
        <v>0</v>
      </c>
      <c r="C19" s="10">
        <v>2.7777777777777901E-2</v>
      </c>
      <c r="D19" s="10">
        <v>-2.7027027027027084E-2</v>
      </c>
      <c r="E19" s="10">
        <v>2.7777777777777901E-2</v>
      </c>
      <c r="F19" s="10">
        <v>8.1081081081080919E-2</v>
      </c>
      <c r="G19" s="10">
        <v>0.10000000000000009</v>
      </c>
      <c r="H19" s="10">
        <v>4.5454545454545192E-2</v>
      </c>
      <c r="I19" s="10">
        <v>0.13043478260869579</v>
      </c>
      <c r="J19" s="10">
        <v>0</v>
      </c>
      <c r="K19" s="10">
        <v>-5.7692307692307709E-2</v>
      </c>
      <c r="L19" s="10">
        <v>6.1224489795918435E-2</v>
      </c>
      <c r="M19" s="10">
        <v>5.7692307692307709E-2</v>
      </c>
      <c r="N19" s="10" t="e">
        <v>#N/A</v>
      </c>
    </row>
    <row r="20" spans="1:14" x14ac:dyDescent="0.3">
      <c r="A20" s="9" t="s">
        <v>39</v>
      </c>
      <c r="B20" s="10">
        <v>0.13997113997114008</v>
      </c>
      <c r="C20" s="10">
        <v>1.7721518987341867E-2</v>
      </c>
      <c r="D20" s="10">
        <v>1.990049751243772E-2</v>
      </c>
      <c r="E20" s="10">
        <v>2.9268292682926855E-2</v>
      </c>
      <c r="F20" s="10">
        <v>2.8436018957345821E-2</v>
      </c>
      <c r="G20" s="10">
        <v>3.8018433179723532E-2</v>
      </c>
      <c r="H20" s="10">
        <v>-2.2197558268590489E-2</v>
      </c>
      <c r="I20" s="10">
        <v>-1.929625425652659E-2</v>
      </c>
      <c r="J20" s="10">
        <v>9.2592592592593004E-3</v>
      </c>
      <c r="K20" s="10">
        <v>-2.4082568807339499E-2</v>
      </c>
      <c r="L20" s="10">
        <v>3.0552291421856781E-2</v>
      </c>
      <c r="M20" s="10">
        <v>6.6134549600912251E-2</v>
      </c>
      <c r="N20" s="10" t="e">
        <v>#N/A</v>
      </c>
    </row>
    <row r="21" spans="1:14" x14ac:dyDescent="0.3">
      <c r="A21" s="9" t="s">
        <v>40</v>
      </c>
      <c r="B21" s="10">
        <v>0.1570247933884299</v>
      </c>
      <c r="C21" s="10">
        <v>-0.24285714285714288</v>
      </c>
      <c r="D21" s="10">
        <v>-3.5377358490566002E-2</v>
      </c>
      <c r="E21" s="10">
        <v>0.3056234718826405</v>
      </c>
      <c r="F21" s="10">
        <v>1.1235955056179803E-2</v>
      </c>
      <c r="G21" s="10">
        <v>-0.21851851851851845</v>
      </c>
      <c r="H21" s="10">
        <v>0.60426540284360186</v>
      </c>
      <c r="I21" s="10">
        <v>-0.19940915805022152</v>
      </c>
      <c r="J21" s="10">
        <v>-1.6605166051660625E-2</v>
      </c>
      <c r="K21" s="10">
        <v>0.14258911819887432</v>
      </c>
      <c r="L21" s="10">
        <v>4.5977011494253039E-2</v>
      </c>
      <c r="M21" s="10">
        <v>-5.1805337519623351E-2</v>
      </c>
      <c r="N21" s="10" t="e">
        <v>#N/A</v>
      </c>
    </row>
    <row r="22" spans="1:14" x14ac:dyDescent="0.3">
      <c r="A22" s="9" t="s">
        <v>41</v>
      </c>
      <c r="B22" s="10">
        <v>0.13547706905640489</v>
      </c>
      <c r="C22" s="10">
        <v>0.127669452181987</v>
      </c>
      <c r="D22" s="10">
        <v>-4.775627830382867E-2</v>
      </c>
      <c r="E22" s="10">
        <v>-1.4699524427150945E-2</v>
      </c>
      <c r="F22" s="10">
        <v>2.3255813953488191E-2</v>
      </c>
      <c r="G22" s="10">
        <v>7.8473413379073875E-2</v>
      </c>
      <c r="H22" s="10">
        <v>0.1021868787276341</v>
      </c>
      <c r="I22" s="10">
        <v>3.5714285714285809E-2</v>
      </c>
      <c r="J22" s="10">
        <v>-3.0651340996168619E-2</v>
      </c>
      <c r="K22" s="10">
        <v>-8.6237872799138637E-3</v>
      </c>
      <c r="L22" s="10">
        <v>-1.1598405219282348E-2</v>
      </c>
      <c r="M22" s="10">
        <v>1.6868353502016875E-2</v>
      </c>
      <c r="N22" s="10" t="e">
        <v>#N/A</v>
      </c>
    </row>
    <row r="23" spans="1:14" x14ac:dyDescent="0.3">
      <c r="A23" s="9" t="s">
        <v>42</v>
      </c>
      <c r="B23" s="10">
        <v>0.11143062544931714</v>
      </c>
      <c r="C23" s="10">
        <v>-1.5955153083225593E-2</v>
      </c>
      <c r="D23" s="10">
        <v>-0.15775635407537247</v>
      </c>
      <c r="E23" s="10">
        <v>0.24141519250780452</v>
      </c>
      <c r="F23" s="10">
        <v>0.16659681475272436</v>
      </c>
      <c r="G23" s="10">
        <v>-1.5448176755882947E-2</v>
      </c>
      <c r="H23" s="10">
        <v>0.12990330231709524</v>
      </c>
      <c r="I23" s="10">
        <v>5.2640077506862726E-2</v>
      </c>
      <c r="J23" s="10">
        <v>-3.6355269213069419E-2</v>
      </c>
      <c r="K23" s="10">
        <v>-5.5396370582617149E-2</v>
      </c>
      <c r="L23" s="10">
        <v>0.33333333333333348</v>
      </c>
      <c r="M23" s="10">
        <v>4.6890798786653143E-2</v>
      </c>
      <c r="N23" s="10" t="e">
        <v>#N/A</v>
      </c>
    </row>
    <row r="24" spans="1:14" x14ac:dyDescent="0.3">
      <c r="A24" s="9" t="s">
        <v>28</v>
      </c>
      <c r="B24" s="10">
        <v>8.1455805892547639E-2</v>
      </c>
      <c r="C24" s="10">
        <v>0.14903846153846168</v>
      </c>
      <c r="D24" s="10">
        <v>-0.12691771269177132</v>
      </c>
      <c r="E24" s="10">
        <v>2.8753993610223683E-2</v>
      </c>
      <c r="F24" s="10">
        <v>9.6273291925465632E-2</v>
      </c>
      <c r="G24" s="10">
        <v>6.5155807365439244E-2</v>
      </c>
      <c r="H24" s="10">
        <v>2.9255319148936199E-2</v>
      </c>
      <c r="I24" s="10">
        <v>6.9767441860465018E-2</v>
      </c>
      <c r="J24" s="10">
        <v>-5.5555555555555469E-2</v>
      </c>
      <c r="K24" s="10">
        <v>-8.4398976982097307E-2</v>
      </c>
      <c r="L24" s="10">
        <v>8.9385474860335323E-2</v>
      </c>
      <c r="M24" s="10">
        <v>1.7948717948718107E-2</v>
      </c>
      <c r="N24" s="10" t="e">
        <v>#N/A</v>
      </c>
    </row>
    <row r="25" spans="1:14" x14ac:dyDescent="0.3">
      <c r="A25" s="9" t="s">
        <v>43</v>
      </c>
      <c r="B25" s="10">
        <v>-1.2195121951219412E-2</v>
      </c>
      <c r="C25" s="10">
        <v>0.16049382716049365</v>
      </c>
      <c r="D25" s="10">
        <v>9.1185410334346795E-3</v>
      </c>
      <c r="E25" s="10">
        <v>-5.5722891566265087E-2</v>
      </c>
      <c r="F25" s="10">
        <v>4.9441786283891398E-2</v>
      </c>
      <c r="G25" s="10">
        <v>5.9270516717325306E-2</v>
      </c>
      <c r="H25" s="10">
        <v>6.7431850789096082E-2</v>
      </c>
      <c r="I25" s="10">
        <v>-0.12903225806451624</v>
      </c>
      <c r="J25" s="10">
        <v>0.2870370370370372</v>
      </c>
      <c r="K25" s="10">
        <v>-0.10911270983213439</v>
      </c>
      <c r="L25" s="10">
        <v>-0.18977119784656793</v>
      </c>
      <c r="M25" s="10">
        <v>0.49335548172757471</v>
      </c>
      <c r="N25" s="10" t="e">
        <v>#N/A</v>
      </c>
    </row>
    <row r="26" spans="1:14" x14ac:dyDescent="0.3">
      <c r="A26" s="9" t="s">
        <v>44</v>
      </c>
      <c r="B26" s="10">
        <v>0.94038325053229221</v>
      </c>
      <c r="C26" s="10">
        <v>-0.10972933430870513</v>
      </c>
      <c r="D26" s="10">
        <v>-0.15036976170912075</v>
      </c>
      <c r="E26" s="10">
        <v>0.17166344294003877</v>
      </c>
      <c r="F26" s="10">
        <v>-0.12051176227816762</v>
      </c>
      <c r="G26" s="10">
        <v>0.10417644298451445</v>
      </c>
      <c r="H26" s="10">
        <v>5.1423714407139887E-2</v>
      </c>
      <c r="I26" s="10">
        <v>-2.1018593371059047E-2</v>
      </c>
      <c r="J26" s="10">
        <v>4.8720066061106682E-2</v>
      </c>
      <c r="K26" s="10">
        <v>1.6535433070866024E-2</v>
      </c>
      <c r="L26" s="10">
        <v>-3.3307513555383417E-2</v>
      </c>
      <c r="M26" s="10">
        <v>-3.084935897435892E-2</v>
      </c>
      <c r="N26" s="10" t="e">
        <v>#N/A</v>
      </c>
    </row>
    <row r="27" spans="1:14" x14ac:dyDescent="0.3">
      <c r="A27" s="9" t="s">
        <v>45</v>
      </c>
      <c r="B27" s="10">
        <v>0.13604126370083813</v>
      </c>
      <c r="C27" s="10">
        <v>0.22985244040862662</v>
      </c>
      <c r="D27" s="10">
        <v>-0.28334102445777565</v>
      </c>
      <c r="E27" s="10">
        <v>-0.13586606567933046</v>
      </c>
      <c r="F27" s="10">
        <v>0.28837555886736221</v>
      </c>
      <c r="G27" s="10">
        <v>1.0410641989589298E-2</v>
      </c>
      <c r="H27" s="10">
        <v>-3.8923869490555152E-2</v>
      </c>
      <c r="I27" s="10">
        <v>-3.3948779035140042E-2</v>
      </c>
      <c r="J27" s="10">
        <v>-2.6510480887792731E-2</v>
      </c>
      <c r="K27" s="10">
        <v>3.483217226092461E-2</v>
      </c>
      <c r="L27" s="10">
        <v>0.10709914320685443</v>
      </c>
      <c r="M27" s="10">
        <v>-3.0403537866224406E-2</v>
      </c>
      <c r="N27" s="10" t="e">
        <v>#N/A</v>
      </c>
    </row>
    <row r="28" spans="1:14" x14ac:dyDescent="0.3">
      <c r="A28" s="9" t="s">
        <v>46</v>
      </c>
      <c r="B28" s="10">
        <v>0</v>
      </c>
      <c r="C28" s="10">
        <v>5.8823529411764719E-2</v>
      </c>
      <c r="D28" s="10">
        <v>2.2222222222222143E-2</v>
      </c>
      <c r="E28" s="10">
        <v>7.6086956521739246E-2</v>
      </c>
      <c r="F28" s="10">
        <v>1.0101010101010166E-2</v>
      </c>
      <c r="G28" s="10">
        <v>2.0000000000000018E-2</v>
      </c>
      <c r="H28" s="10">
        <v>3.9215686274509887E-2</v>
      </c>
      <c r="I28" s="10">
        <v>0</v>
      </c>
      <c r="J28" s="10">
        <v>9.4339622641508303E-3</v>
      </c>
      <c r="K28" s="10">
        <v>5.1401869158878677E-2</v>
      </c>
      <c r="L28" s="10">
        <v>0</v>
      </c>
      <c r="M28" s="10">
        <v>4.8888888888888982E-2</v>
      </c>
      <c r="N28" s="10" t="e">
        <v>#N/A</v>
      </c>
    </row>
    <row r="29" spans="1:14" x14ac:dyDescent="0.3">
      <c r="A29" s="9" t="s">
        <v>47</v>
      </c>
      <c r="B29" s="10">
        <v>0.22883064516129026</v>
      </c>
      <c r="C29" s="10">
        <v>1.8047579983593076E-2</v>
      </c>
      <c r="D29" s="10">
        <v>-3.948428686543104E-2</v>
      </c>
      <c r="E29" s="10">
        <v>3.7751677852349008E-2</v>
      </c>
      <c r="F29" s="10">
        <v>-9.2966855295068762E-2</v>
      </c>
      <c r="G29" s="10">
        <v>7.6648841354723718E-2</v>
      </c>
      <c r="H29" s="10">
        <v>3.8079470198675525E-2</v>
      </c>
      <c r="I29" s="10">
        <v>-5.2631578947368474E-2</v>
      </c>
      <c r="J29" s="10">
        <v>9.3434343434343425E-2</v>
      </c>
      <c r="K29" s="10">
        <v>3.8491147036181506E-3</v>
      </c>
      <c r="L29" s="10">
        <v>0.11349693251533721</v>
      </c>
      <c r="M29" s="10">
        <v>5.5096418732782926E-3</v>
      </c>
      <c r="N29" s="10" t="e">
        <v>#N/A</v>
      </c>
    </row>
    <row r="30" spans="1:14" x14ac:dyDescent="0.3">
      <c r="A30" s="9" t="s">
        <v>48</v>
      </c>
      <c r="B30" s="10">
        <v>9.7719869706840434E-3</v>
      </c>
      <c r="C30" s="10">
        <v>6.4516129032258007E-2</v>
      </c>
      <c r="D30" s="10">
        <v>-6.0606060606060996E-3</v>
      </c>
      <c r="E30" s="10">
        <v>-2.4390243902438935E-2</v>
      </c>
      <c r="F30" s="10">
        <v>4.0624999999999911E-2</v>
      </c>
      <c r="G30" s="10">
        <v>6.6066066066066131E-2</v>
      </c>
      <c r="H30" s="10">
        <v>-1.6901408450704314E-2</v>
      </c>
      <c r="I30" s="10">
        <v>-5.7306590257878431E-3</v>
      </c>
      <c r="J30" s="10">
        <v>5.7636887608067955E-3</v>
      </c>
      <c r="K30" s="10">
        <v>-8.5959885386818202E-3</v>
      </c>
      <c r="L30" s="10">
        <v>1.4450867052023142E-2</v>
      </c>
      <c r="M30" s="10">
        <v>-1.7094017094017144E-2</v>
      </c>
      <c r="N30" s="10" t="e">
        <v>#N/A</v>
      </c>
    </row>
    <row r="31" spans="1:14" x14ac:dyDescent="0.3">
      <c r="A31" s="9" t="s">
        <v>49</v>
      </c>
      <c r="B31" s="10">
        <v>0.23389830508474563</v>
      </c>
      <c r="C31" s="10">
        <v>0.42307692307692313</v>
      </c>
      <c r="D31" s="10">
        <v>-0.22972972972972971</v>
      </c>
      <c r="E31" s="10">
        <v>-0.11779448621553879</v>
      </c>
      <c r="F31" s="10">
        <v>0.30113636363636354</v>
      </c>
      <c r="G31" s="10">
        <v>6.5502183406114245E-3</v>
      </c>
      <c r="H31" s="10">
        <v>0.15618221258134479</v>
      </c>
      <c r="I31" s="10">
        <v>-1.5009380863039379E-2</v>
      </c>
      <c r="J31" s="10">
        <v>-4.0000000000000036E-2</v>
      </c>
      <c r="K31" s="10">
        <v>-0.125</v>
      </c>
      <c r="L31" s="10">
        <v>3.6281179138321962E-2</v>
      </c>
      <c r="M31" s="10">
        <v>0</v>
      </c>
      <c r="N31" s="10" t="e">
        <v>#N/A</v>
      </c>
    </row>
    <row r="32" spans="1:14" x14ac:dyDescent="0.3">
      <c r="A32" s="9" t="s">
        <v>50</v>
      </c>
      <c r="B32" s="10">
        <v>-0.30378096479791394</v>
      </c>
      <c r="C32" s="10">
        <v>-0.10549313358302104</v>
      </c>
      <c r="D32" s="10">
        <v>-2.581995812979776E-2</v>
      </c>
      <c r="E32" s="10">
        <v>0.20343839541547282</v>
      </c>
      <c r="F32" s="10">
        <v>-0.27857142857142858</v>
      </c>
      <c r="G32" s="10">
        <v>0.25</v>
      </c>
      <c r="H32" s="10">
        <v>-2.1122112211221067E-2</v>
      </c>
      <c r="I32" s="10">
        <v>0.10991233985165194</v>
      </c>
      <c r="J32" s="10">
        <v>3.9489671931956183E-2</v>
      </c>
      <c r="K32" s="10">
        <v>-5.1431911163062449E-2</v>
      </c>
      <c r="L32" s="10">
        <v>0.1016635859519408</v>
      </c>
      <c r="M32" s="10">
        <v>-4.4742729306488371E-3</v>
      </c>
      <c r="N32" s="10" t="e">
        <v>#N/A</v>
      </c>
    </row>
    <row r="33" spans="1:14" x14ac:dyDescent="0.3">
      <c r="A33" s="9" t="s">
        <v>51</v>
      </c>
      <c r="B33" s="10">
        <v>1.0806916426511215E-3</v>
      </c>
      <c r="C33" s="10">
        <v>0.22130262684418867</v>
      </c>
      <c r="D33" s="10">
        <v>-5.3034767236298519E-3</v>
      </c>
      <c r="E33" s="10">
        <v>-4.6504739336493017E-2</v>
      </c>
      <c r="F33" s="10">
        <v>0.10251630941286116</v>
      </c>
      <c r="G33" s="10">
        <v>1.4370245139476046E-2</v>
      </c>
      <c r="H33" s="10">
        <v>3.6666666666666625E-2</v>
      </c>
      <c r="I33" s="10">
        <v>-2.411575562700885E-3</v>
      </c>
      <c r="J33" s="10">
        <v>-1.6653236637120594E-2</v>
      </c>
      <c r="K33" s="10">
        <v>-1.0925976509151836E-3</v>
      </c>
      <c r="L33" s="10">
        <v>3.1173092698933536E-2</v>
      </c>
      <c r="M33" s="10">
        <v>5.4362238133121243E-2</v>
      </c>
      <c r="N33" s="10" t="e">
        <v>#N/A</v>
      </c>
    </row>
    <row r="34" spans="1:14" x14ac:dyDescent="0.3">
      <c r="A34" s="9" t="s">
        <v>52</v>
      </c>
      <c r="B34" s="10">
        <v>0.11971830985915499</v>
      </c>
      <c r="C34" s="10">
        <v>0.39517819706498947</v>
      </c>
      <c r="D34" s="10">
        <v>8.5649887302780003E-2</v>
      </c>
      <c r="E34" s="10">
        <v>-6.3667820069204129E-2</v>
      </c>
      <c r="F34" s="10">
        <v>-1.4781966001478186E-2</v>
      </c>
      <c r="G34" s="10">
        <v>2.1005251312828044E-2</v>
      </c>
      <c r="H34" s="10">
        <v>2.0573108008817176E-2</v>
      </c>
      <c r="I34" s="10">
        <v>1.7278617710583255E-2</v>
      </c>
      <c r="J34" s="10">
        <v>1.6985138004246059E-2</v>
      </c>
      <c r="K34" s="10">
        <v>1.6701461377870652E-2</v>
      </c>
      <c r="L34" s="10">
        <v>-5.4757015742641357E-3</v>
      </c>
      <c r="M34" s="10">
        <v>-3.4411562284927255E-3</v>
      </c>
      <c r="N34" s="10" t="e">
        <v>#N/A</v>
      </c>
    </row>
    <row r="35" spans="1:14" x14ac:dyDescent="0.3">
      <c r="A35" s="9" t="s">
        <v>53</v>
      </c>
      <c r="B35" s="10">
        <v>-3.2106164383561842E-3</v>
      </c>
      <c r="C35" s="10">
        <v>2.3405625939446173E-2</v>
      </c>
      <c r="D35" s="10">
        <v>-9.8615190935795738E-3</v>
      </c>
      <c r="E35" s="10">
        <v>-8.9001907183725582E-3</v>
      </c>
      <c r="F35" s="10">
        <v>-8.9801154586273135E-3</v>
      </c>
      <c r="G35" s="10">
        <v>5.0701186623516747E-2</v>
      </c>
      <c r="H35" s="10">
        <v>3.696098562628336E-2</v>
      </c>
      <c r="I35" s="10">
        <v>2.5148514851485171E-2</v>
      </c>
      <c r="J35" s="10">
        <v>-4.4427274483292978E-3</v>
      </c>
      <c r="K35" s="10">
        <v>1.0477299185098987E-2</v>
      </c>
      <c r="L35" s="10">
        <v>9.0821812596006302E-2</v>
      </c>
      <c r="M35" s="10">
        <v>2.0242914979757165E-2</v>
      </c>
      <c r="N35" s="10" t="e">
        <v>#N/A</v>
      </c>
    </row>
    <row r="36" spans="1:14" x14ac:dyDescent="0.3">
      <c r="A36" s="9" t="s">
        <v>54</v>
      </c>
      <c r="B36" s="10">
        <v>2.2988505747126409E-2</v>
      </c>
      <c r="C36" s="10">
        <v>0.15262172284644193</v>
      </c>
      <c r="D36" s="10">
        <v>6.498781478472937E-3</v>
      </c>
      <c r="E36" s="10">
        <v>3.3091202582727908E-2</v>
      </c>
      <c r="F36" s="10">
        <v>9.765625E-2</v>
      </c>
      <c r="G36" s="10">
        <v>6.8327402135231363E-2</v>
      </c>
      <c r="H36" s="10">
        <v>9.2604930046635614E-2</v>
      </c>
      <c r="I36" s="10">
        <v>3.7195121951219434E-2</v>
      </c>
      <c r="J36" s="10">
        <v>4.4679600235155714E-2</v>
      </c>
      <c r="K36" s="10">
        <v>8.4411930219470133E-3</v>
      </c>
      <c r="L36" s="10">
        <v>3.90625E-2</v>
      </c>
      <c r="M36" s="10">
        <v>2.7926960257787403E-2</v>
      </c>
      <c r="N36" s="10" t="e">
        <v>#N/A</v>
      </c>
    </row>
    <row r="37" spans="1:14" x14ac:dyDescent="0.3">
      <c r="A37" s="9" t="s">
        <v>55</v>
      </c>
      <c r="B37" s="10">
        <v>6.279936136242692E-2</v>
      </c>
      <c r="C37" s="10">
        <v>0.11827741612418619</v>
      </c>
      <c r="D37" s="10">
        <v>-6.7884649829840549E-2</v>
      </c>
      <c r="E37" s="10">
        <v>-4.2563412759415775E-2</v>
      </c>
      <c r="F37" s="10">
        <v>-6.8339187155042724E-2</v>
      </c>
      <c r="G37" s="10">
        <v>0.5477165015079708</v>
      </c>
      <c r="H37" s="10">
        <v>-0.15136752731574921</v>
      </c>
      <c r="I37" s="10">
        <v>1.4597342955551929E-2</v>
      </c>
      <c r="J37" s="10">
        <v>6.8703524086646262E-3</v>
      </c>
      <c r="K37" s="10">
        <v>-7.9955045356024823E-2</v>
      </c>
      <c r="L37" s="10">
        <v>0.26803943809440711</v>
      </c>
      <c r="M37" s="10">
        <v>5.6629739214202113E-2</v>
      </c>
      <c r="N37" s="10" t="e">
        <v>#N/A</v>
      </c>
    </row>
    <row r="38" spans="1:14" x14ac:dyDescent="0.3">
      <c r="A38" s="9" t="s">
        <v>56</v>
      </c>
      <c r="B38" s="10">
        <v>-2.209026128266034E-2</v>
      </c>
      <c r="C38" s="10">
        <v>3.6920087442312344E-2</v>
      </c>
      <c r="D38" s="10">
        <v>-2.3424689622862926E-3</v>
      </c>
      <c r="E38" s="10">
        <v>-5.6586053064099473E-2</v>
      </c>
      <c r="F38" s="10">
        <v>-3.982080637133012E-3</v>
      </c>
      <c r="G38" s="10">
        <v>9.3453273363318434E-2</v>
      </c>
      <c r="H38" s="10">
        <v>5.895795246800728E-2</v>
      </c>
      <c r="I38" s="10">
        <v>4.5317220543807935E-3</v>
      </c>
      <c r="J38" s="10">
        <v>-6.6380236305048301E-2</v>
      </c>
      <c r="K38" s="10">
        <v>7.5931891394385165E-3</v>
      </c>
      <c r="L38" s="10">
        <v>8.0612011874857226E-2</v>
      </c>
      <c r="M38" s="10">
        <v>-1.2256973795435333E-2</v>
      </c>
      <c r="N38" s="10" t="e">
        <v>#N/A</v>
      </c>
    </row>
  </sheetData>
  <conditionalFormatting pivot="1" sqref="B12:M38">
    <cfRule type="cellIs" dxfId="42" priority="2" operator="greaterThan">
      <formula>0.2</formula>
    </cfRule>
  </conditionalFormatting>
  <conditionalFormatting pivot="1" sqref="B12:M38">
    <cfRule type="cellIs" dxfId="41" priority="1" operator="lessThan">
      <formula>-0.2</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19DA4-A48C-4D35-B7EE-34FD691FCABB}">
  <dimension ref="A1:F36"/>
  <sheetViews>
    <sheetView workbookViewId="0">
      <selection activeCell="F1" sqref="F1"/>
    </sheetView>
  </sheetViews>
  <sheetFormatPr defaultRowHeight="14.4" x14ac:dyDescent="0.3"/>
  <cols>
    <col min="1" max="1" width="14" bestFit="1" customWidth="1"/>
    <col min="2" max="2" width="11.6640625" bestFit="1" customWidth="1"/>
    <col min="3" max="3" width="12.109375" bestFit="1" customWidth="1"/>
    <col min="4" max="4" width="16.33203125" bestFit="1" customWidth="1"/>
    <col min="5" max="5" width="21.77734375" bestFit="1" customWidth="1"/>
    <col min="6" max="6" width="11.77734375" style="6" bestFit="1" customWidth="1"/>
  </cols>
  <sheetData>
    <row r="1" spans="1:6" x14ac:dyDescent="0.3">
      <c r="A1" t="s">
        <v>62</v>
      </c>
      <c r="B1" t="s">
        <v>1</v>
      </c>
      <c r="C1" t="s">
        <v>26</v>
      </c>
      <c r="D1" t="s">
        <v>60</v>
      </c>
      <c r="E1" t="s">
        <v>58</v>
      </c>
      <c r="F1" s="6" t="s">
        <v>59</v>
      </c>
    </row>
    <row r="2" spans="1:6" x14ac:dyDescent="0.3">
      <c r="A2" t="s">
        <v>63</v>
      </c>
      <c r="B2">
        <v>2000</v>
      </c>
      <c r="C2">
        <v>13745</v>
      </c>
      <c r="D2" t="str">
        <f>_xlfn.CONCAT(Otazka4_1[[#This Row],[source_table]],Otazka4_1[[#This Row],[year_data]])</f>
        <v>mzdy2000</v>
      </c>
      <c r="E2">
        <f>VLOOKUP(Otazka4_1[[#This Row],[compare_value]],'otazka4-2'!C:D,2,FALSE)</f>
        <v>15084.96711</v>
      </c>
      <c r="F2" s="6">
        <f>Otazka4_1[[#This Row],[avg(value)_prev_year]]/Otazka4_1[[#This Row],[avg(value)]]-1</f>
        <v>9.7487603492178998E-2</v>
      </c>
    </row>
    <row r="3" spans="1:6" x14ac:dyDescent="0.3">
      <c r="A3" t="s">
        <v>63</v>
      </c>
      <c r="B3">
        <v>2001</v>
      </c>
      <c r="C3">
        <v>15084.96711</v>
      </c>
      <c r="D3" t="str">
        <f>_xlfn.CONCAT(Otazka4_1[[#This Row],[source_table]],Otazka4_1[[#This Row],[year_data]])</f>
        <v>mzdy2001</v>
      </c>
      <c r="E3">
        <f>VLOOKUP(Otazka4_1[[#This Row],[compare_value]],'otazka4-2'!C:D,2,FALSE)</f>
        <v>16336.41447</v>
      </c>
      <c r="F3" s="6">
        <f>Otazka4_1[[#This Row],[avg(value)_prev_year]]/Otazka4_1[[#This Row],[avg(value)]]-1</f>
        <v>8.2959899804514681E-2</v>
      </c>
    </row>
    <row r="4" spans="1:6" x14ac:dyDescent="0.3">
      <c r="A4" t="s">
        <v>63</v>
      </c>
      <c r="B4">
        <v>2002</v>
      </c>
      <c r="C4">
        <v>16336.41447</v>
      </c>
      <c r="D4" t="str">
        <f>_xlfn.CONCAT(Otazka4_1[[#This Row],[source_table]],Otazka4_1[[#This Row],[year_data]])</f>
        <v>mzdy2002</v>
      </c>
      <c r="E4">
        <f>VLOOKUP(Otazka4_1[[#This Row],[compare_value]],'otazka4-2'!C:D,2,FALSE)</f>
        <v>17328.947370000002</v>
      </c>
      <c r="F4" s="6">
        <f>Otazka4_1[[#This Row],[avg(value)_prev_year]]/Otazka4_1[[#This Row],[avg(value)]]-1</f>
        <v>6.07558593608577E-2</v>
      </c>
    </row>
    <row r="5" spans="1:6" x14ac:dyDescent="0.3">
      <c r="A5" t="s">
        <v>63</v>
      </c>
      <c r="B5">
        <v>2003</v>
      </c>
      <c r="C5">
        <v>17328.947370000002</v>
      </c>
      <c r="D5" t="str">
        <f>_xlfn.CONCAT(Otazka4_1[[#This Row],[source_table]],Otazka4_1[[#This Row],[year_data]])</f>
        <v>mzdy2003</v>
      </c>
      <c r="E5">
        <f>VLOOKUP(Otazka4_1[[#This Row],[compare_value]],'otazka4-2'!C:D,2,FALSE)</f>
        <v>18418.46053</v>
      </c>
      <c r="F5" s="6">
        <f>Otazka4_1[[#This Row],[avg(value)_prev_year]]/Otazka4_1[[#This Row],[avg(value)]]-1</f>
        <v>6.2872437473390441E-2</v>
      </c>
    </row>
    <row r="6" spans="1:6" x14ac:dyDescent="0.3">
      <c r="A6" t="s">
        <v>63</v>
      </c>
      <c r="B6">
        <v>2004</v>
      </c>
      <c r="C6">
        <v>18418.46053</v>
      </c>
      <c r="D6" t="str">
        <f>_xlfn.CONCAT(Otazka4_1[[#This Row],[source_table]],Otazka4_1[[#This Row],[year_data]])</f>
        <v>mzdy2004</v>
      </c>
      <c r="E6">
        <f>VLOOKUP(Otazka4_1[[#This Row],[compare_value]],'otazka4-2'!C:D,2,FALSE)</f>
        <v>19450.638159999999</v>
      </c>
      <c r="F6" s="6">
        <f>Otazka4_1[[#This Row],[avg(value)_prev_year]]/Otazka4_1[[#This Row],[avg(value)]]-1</f>
        <v>5.6040385585906405E-2</v>
      </c>
    </row>
    <row r="7" spans="1:6" x14ac:dyDescent="0.3">
      <c r="A7" t="s">
        <v>63</v>
      </c>
      <c r="B7">
        <v>2005</v>
      </c>
      <c r="C7">
        <v>19450.638159999999</v>
      </c>
      <c r="D7" t="str">
        <f>_xlfn.CONCAT(Otazka4_1[[#This Row],[source_table]],Otazka4_1[[#This Row],[year_data]])</f>
        <v>mzdy2005</v>
      </c>
      <c r="E7">
        <f>VLOOKUP(Otazka4_1[[#This Row],[compare_value]],'otazka4-2'!C:D,2,FALSE)</f>
        <v>20753.782889999999</v>
      </c>
      <c r="F7" s="6">
        <f>Otazka4_1[[#This Row],[avg(value)_prev_year]]/Otazka4_1[[#This Row],[avg(value)]]-1</f>
        <v>6.6997530840910979E-2</v>
      </c>
    </row>
    <row r="8" spans="1:6" x14ac:dyDescent="0.3">
      <c r="A8" t="s">
        <v>63</v>
      </c>
      <c r="B8">
        <v>2006</v>
      </c>
      <c r="C8">
        <v>20753.782889999999</v>
      </c>
      <c r="D8" t="str">
        <f>_xlfn.CONCAT(Otazka4_1[[#This Row],[source_table]],Otazka4_1[[#This Row],[year_data]])</f>
        <v>mzdy2006</v>
      </c>
      <c r="E8">
        <f>VLOOKUP(Otazka4_1[[#This Row],[compare_value]],'otazka4-2'!C:D,2,FALSE)</f>
        <v>22172.75</v>
      </c>
      <c r="F8" s="6">
        <f>Otazka4_1[[#This Row],[avg(value)_prev_year]]/Otazka4_1[[#This Row],[avg(value)]]-1</f>
        <v>6.8371492441684723E-2</v>
      </c>
    </row>
    <row r="9" spans="1:6" x14ac:dyDescent="0.3">
      <c r="A9" t="s">
        <v>63</v>
      </c>
      <c r="B9">
        <v>2007</v>
      </c>
      <c r="C9">
        <v>22172.75</v>
      </c>
      <c r="D9" t="str">
        <f>_xlfn.CONCAT(Otazka4_1[[#This Row],[source_table]],Otazka4_1[[#This Row],[year_data]])</f>
        <v>mzdy2007</v>
      </c>
      <c r="E9">
        <f>VLOOKUP(Otazka4_1[[#This Row],[compare_value]],'otazka4-2'!C:D,2,FALSE)</f>
        <v>23918.276320000001</v>
      </c>
      <c r="F9" s="6">
        <f>Otazka4_1[[#This Row],[avg(value)_prev_year]]/Otazka4_1[[#This Row],[avg(value)]]-1</f>
        <v>7.8723943579393607E-2</v>
      </c>
    </row>
    <row r="10" spans="1:6" x14ac:dyDescent="0.3">
      <c r="A10" t="s">
        <v>63</v>
      </c>
      <c r="B10">
        <v>2008</v>
      </c>
      <c r="C10">
        <v>23918.276320000001</v>
      </c>
      <c r="D10" t="str">
        <f>_xlfn.CONCAT(Otazka4_1[[#This Row],[source_table]],Otazka4_1[[#This Row],[year_data]])</f>
        <v>mzdy2008</v>
      </c>
      <c r="E10">
        <f>VLOOKUP(Otazka4_1[[#This Row],[compare_value]],'otazka4-2'!C:D,2,FALSE)</f>
        <v>24674</v>
      </c>
      <c r="F10" s="6">
        <f>Otazka4_1[[#This Row],[avg(value)_prev_year]]/Otazka4_1[[#This Row],[avg(value)]]-1</f>
        <v>3.1596076150691488E-2</v>
      </c>
    </row>
    <row r="11" spans="1:6" x14ac:dyDescent="0.3">
      <c r="A11" t="s">
        <v>63</v>
      </c>
      <c r="B11">
        <v>2009</v>
      </c>
      <c r="C11">
        <v>24674</v>
      </c>
      <c r="D11" t="str">
        <f>_xlfn.CONCAT(Otazka4_1[[#This Row],[source_table]],Otazka4_1[[#This Row],[year_data]])</f>
        <v>mzdy2009</v>
      </c>
      <c r="E11">
        <f>VLOOKUP(Otazka4_1[[#This Row],[compare_value]],'otazka4-2'!C:D,2,FALSE)</f>
        <v>25156.184209999999</v>
      </c>
      <c r="F11" s="6">
        <f>Otazka4_1[[#This Row],[avg(value)_prev_year]]/Otazka4_1[[#This Row],[avg(value)]]-1</f>
        <v>1.9542198670665423E-2</v>
      </c>
    </row>
    <row r="12" spans="1:6" x14ac:dyDescent="0.3">
      <c r="A12" t="s">
        <v>63</v>
      </c>
      <c r="B12">
        <v>2010</v>
      </c>
      <c r="C12">
        <v>25156.184209999999</v>
      </c>
      <c r="D12" t="str">
        <f>_xlfn.CONCAT(Otazka4_1[[#This Row],[source_table]],Otazka4_1[[#This Row],[year_data]])</f>
        <v>mzdy2010</v>
      </c>
      <c r="E12">
        <f>VLOOKUP(Otazka4_1[[#This Row],[compare_value]],'otazka4-2'!C:D,2,FALSE)</f>
        <v>25735.921050000001</v>
      </c>
      <c r="F12" s="6">
        <f>Otazka4_1[[#This Row],[avg(value)_prev_year]]/Otazka4_1[[#This Row],[avg(value)]]-1</f>
        <v>2.3045499872335506E-2</v>
      </c>
    </row>
    <row r="13" spans="1:6" x14ac:dyDescent="0.3">
      <c r="A13" t="s">
        <v>63</v>
      </c>
      <c r="B13">
        <v>2011</v>
      </c>
      <c r="C13">
        <v>25735.921050000001</v>
      </c>
      <c r="D13" t="str">
        <f>_xlfn.CONCAT(Otazka4_1[[#This Row],[source_table]],Otazka4_1[[#This Row],[year_data]])</f>
        <v>mzdy2011</v>
      </c>
      <c r="E13">
        <f>VLOOKUP(Otazka4_1[[#This Row],[compare_value]],'otazka4-2'!C:D,2,FALSE)</f>
        <v>26516.08553</v>
      </c>
      <c r="F13" s="6">
        <f>Otazka4_1[[#This Row],[avg(value)_prev_year]]/Otazka4_1[[#This Row],[avg(value)]]-1</f>
        <v>3.0314224172676374E-2</v>
      </c>
    </row>
    <row r="14" spans="1:6" x14ac:dyDescent="0.3">
      <c r="A14" t="s">
        <v>63</v>
      </c>
      <c r="B14">
        <v>2012</v>
      </c>
      <c r="C14">
        <v>26516.08553</v>
      </c>
      <c r="D14" t="str">
        <f>_xlfn.CONCAT(Otazka4_1[[#This Row],[source_table]],Otazka4_1[[#This Row],[year_data]])</f>
        <v>mzdy2012</v>
      </c>
      <c r="E14">
        <f>VLOOKUP(Otazka4_1[[#This Row],[compare_value]],'otazka4-2'!C:D,2,FALSE)</f>
        <v>26103.25</v>
      </c>
      <c r="F14" s="6">
        <f>Otazka4_1[[#This Row],[avg(value)_prev_year]]/Otazka4_1[[#This Row],[avg(value)]]-1</f>
        <v>-1.5569248693700355E-2</v>
      </c>
    </row>
    <row r="15" spans="1:6" x14ac:dyDescent="0.3">
      <c r="A15" t="s">
        <v>63</v>
      </c>
      <c r="B15">
        <v>2013</v>
      </c>
      <c r="C15">
        <v>26103.25</v>
      </c>
      <c r="D15" t="str">
        <f>_xlfn.CONCAT(Otazka4_1[[#This Row],[source_table]],Otazka4_1[[#This Row],[year_data]])</f>
        <v>mzdy2013</v>
      </c>
      <c r="E15">
        <f>VLOOKUP(Otazka4_1[[#This Row],[compare_value]],'otazka4-2'!C:D,2,FALSE)</f>
        <v>26771.111840000001</v>
      </c>
      <c r="F15" s="6">
        <f>Otazka4_1[[#This Row],[avg(value)_prev_year]]/Otazka4_1[[#This Row],[avg(value)]]-1</f>
        <v>2.5585390324959656E-2</v>
      </c>
    </row>
    <row r="16" spans="1:6" x14ac:dyDescent="0.3">
      <c r="A16" t="s">
        <v>63</v>
      </c>
      <c r="B16">
        <v>2014</v>
      </c>
      <c r="C16">
        <v>26771.111840000001</v>
      </c>
      <c r="D16" t="str">
        <f>_xlfn.CONCAT(Otazka4_1[[#This Row],[source_table]],Otazka4_1[[#This Row],[year_data]])</f>
        <v>mzdy2014</v>
      </c>
      <c r="E16">
        <f>VLOOKUP(Otazka4_1[[#This Row],[compare_value]],'otazka4-2'!C:D,2,FALSE)</f>
        <v>27442.598679999999</v>
      </c>
      <c r="F16" s="6">
        <f>Otazka4_1[[#This Row],[avg(value)_prev_year]]/Otazka4_1[[#This Row],[avg(value)]]-1</f>
        <v>2.5082515960233476E-2</v>
      </c>
    </row>
    <row r="17" spans="1:6" x14ac:dyDescent="0.3">
      <c r="A17" t="s">
        <v>63</v>
      </c>
      <c r="B17">
        <v>2015</v>
      </c>
      <c r="C17">
        <v>27442.598679999999</v>
      </c>
      <c r="D17" t="str">
        <f>_xlfn.CONCAT(Otazka4_1[[#This Row],[source_table]],Otazka4_1[[#This Row],[year_data]])</f>
        <v>mzdy2015</v>
      </c>
      <c r="E17">
        <f>VLOOKUP(Otazka4_1[[#This Row],[compare_value]],'otazka4-2'!C:D,2,FALSE)</f>
        <v>28444.14474</v>
      </c>
      <c r="F17" s="6">
        <f>Otazka4_1[[#This Row],[avg(value)_prev_year]]/Otazka4_1[[#This Row],[avg(value)]]-1</f>
        <v>3.6496035658966974E-2</v>
      </c>
    </row>
    <row r="18" spans="1:6" x14ac:dyDescent="0.3">
      <c r="A18" t="s">
        <v>63</v>
      </c>
      <c r="B18">
        <v>2016</v>
      </c>
      <c r="C18">
        <v>28444.14474</v>
      </c>
      <c r="D18" t="str">
        <f>_xlfn.CONCAT(Otazka4_1[[#This Row],[source_table]],Otazka4_1[[#This Row],[year_data]])</f>
        <v>mzdy2016</v>
      </c>
      <c r="E18">
        <f>VLOOKUP(Otazka4_1[[#This Row],[compare_value]],'otazka4-2'!C:D,2,FALSE)</f>
        <v>30231.059209999999</v>
      </c>
      <c r="F18" s="6">
        <f>Otazka4_1[[#This Row],[avg(value)_prev_year]]/Otazka4_1[[#This Row],[avg(value)]]-1</f>
        <v>6.282187375762871E-2</v>
      </c>
    </row>
    <row r="19" spans="1:6" x14ac:dyDescent="0.3">
      <c r="A19" t="s">
        <v>63</v>
      </c>
      <c r="B19">
        <v>2017</v>
      </c>
      <c r="C19">
        <v>30231.059209999999</v>
      </c>
      <c r="D19" t="str">
        <f>_xlfn.CONCAT(Otazka4_1[[#This Row],[source_table]],Otazka4_1[[#This Row],[year_data]])</f>
        <v>mzdy2017</v>
      </c>
      <c r="E19">
        <f>VLOOKUP(Otazka4_1[[#This Row],[compare_value]],'otazka4-2'!C:D,2,FALSE)</f>
        <v>32535.85526</v>
      </c>
      <c r="F19" s="6">
        <f>Otazka4_1[[#This Row],[avg(value)_prev_year]]/Otazka4_1[[#This Row],[avg(value)]]-1</f>
        <v>7.6239341598643318E-2</v>
      </c>
    </row>
    <row r="20" spans="1:6" x14ac:dyDescent="0.3">
      <c r="A20" t="s">
        <v>63</v>
      </c>
      <c r="B20">
        <v>2018</v>
      </c>
      <c r="C20">
        <v>32535.85526</v>
      </c>
      <c r="D20" t="str">
        <f>_xlfn.CONCAT(Otazka4_1[[#This Row],[source_table]],Otazka4_1[[#This Row],[year_data]])</f>
        <v>mzdy2018</v>
      </c>
      <c r="E20">
        <f>VLOOKUP(Otazka4_1[[#This Row],[compare_value]],'otazka4-2'!C:D,2,FALSE)</f>
        <v>34937.407890000002</v>
      </c>
      <c r="F20" s="6">
        <f>Otazka4_1[[#This Row],[avg(value)_prev_year]]/Otazka4_1[[#This Row],[avg(value)]]-1</f>
        <v>7.3812494271589202E-2</v>
      </c>
    </row>
    <row r="21" spans="1:6" x14ac:dyDescent="0.3">
      <c r="A21" t="s">
        <v>63</v>
      </c>
      <c r="B21">
        <v>2019</v>
      </c>
      <c r="C21">
        <v>34937.407890000002</v>
      </c>
      <c r="D21" t="str">
        <f>_xlfn.CONCAT(Otazka4_1[[#This Row],[source_table]],Otazka4_1[[#This Row],[year_data]])</f>
        <v>mzdy2019</v>
      </c>
      <c r="E21">
        <f>VLOOKUP(Otazka4_1[[#This Row],[compare_value]],'otazka4-2'!C:D,2,FALSE)</f>
        <v>35741.296049999997</v>
      </c>
      <c r="F21" s="6">
        <f>Otazka4_1[[#This Row],[avg(value)_prev_year]]/Otazka4_1[[#This Row],[avg(value)]]-1</f>
        <v>2.3009381878902557E-2</v>
      </c>
    </row>
    <row r="22" spans="1:6" x14ac:dyDescent="0.3">
      <c r="A22" t="s">
        <v>63</v>
      </c>
      <c r="B22">
        <v>2020</v>
      </c>
      <c r="C22">
        <v>35741.296049999997</v>
      </c>
      <c r="D22" t="str">
        <f>_xlfn.CONCAT(Otazka4_1[[#This Row],[source_table]],Otazka4_1[[#This Row],[year_data]])</f>
        <v>mzdy2020</v>
      </c>
      <c r="E22">
        <f>VLOOKUP(Otazka4_1[[#This Row],[compare_value]],'otazka4-2'!C:D,2,FALSE)</f>
        <v>36858.578950000003</v>
      </c>
      <c r="F22" s="6">
        <f>Otazka4_1[[#This Row],[avg(value)_prev_year]]/Otazka4_1[[#This Row],[avg(value)]]-1</f>
        <v>3.1260279382062439E-2</v>
      </c>
    </row>
    <row r="23" spans="1:6" x14ac:dyDescent="0.3">
      <c r="A23" t="s">
        <v>63</v>
      </c>
      <c r="B23">
        <v>2021</v>
      </c>
      <c r="C23">
        <v>36858.578950000003</v>
      </c>
      <c r="D23" t="str">
        <f>_xlfn.CONCAT(Otazka4_1[[#This Row],[source_table]],Otazka4_1[[#This Row],[year_data]])</f>
        <v>mzdy2021</v>
      </c>
      <c r="E23" t="e">
        <f>VLOOKUP(Otazka4_1[[#This Row],[compare_value]],'otazka4-2'!C:D,2,FALSE)</f>
        <v>#N/A</v>
      </c>
      <c r="F23" s="6" t="e">
        <f>Otazka4_1[[#This Row],[avg(value)_prev_year]]/Otazka4_1[[#This Row],[avg(value)]]-1</f>
        <v>#N/A</v>
      </c>
    </row>
    <row r="24" spans="1:6" x14ac:dyDescent="0.3">
      <c r="A24" t="s">
        <v>64</v>
      </c>
      <c r="B24">
        <v>2006</v>
      </c>
      <c r="C24">
        <v>52.808909999999997</v>
      </c>
      <c r="D24" t="str">
        <f>_xlfn.CONCAT(Otazka4_1[[#This Row],[source_table]],Otazka4_1[[#This Row],[year_data]])</f>
        <v>potraviny2006</v>
      </c>
      <c r="E24">
        <f>VLOOKUP(Otazka4_1[[#This Row],[compare_value]],'otazka4-2'!C:D,2,FALSE)</f>
        <v>56.231679999999997</v>
      </c>
      <c r="F24" s="6">
        <f>Otazka4_1[[#This Row],[avg(value)_prev_year]]/Otazka4_1[[#This Row],[avg(value)]]-1</f>
        <v>6.4814251988916327E-2</v>
      </c>
    </row>
    <row r="25" spans="1:6" x14ac:dyDescent="0.3">
      <c r="A25" t="s">
        <v>64</v>
      </c>
      <c r="B25">
        <v>2007</v>
      </c>
      <c r="C25">
        <v>56.231679999999997</v>
      </c>
      <c r="D25" t="str">
        <f>_xlfn.CONCAT(Otazka4_1[[#This Row],[source_table]],Otazka4_1[[#This Row],[year_data]])</f>
        <v>potraviny2007</v>
      </c>
      <c r="E25">
        <f>VLOOKUP(Otazka4_1[[#This Row],[compare_value]],'otazka4-2'!C:D,2,FALSE)</f>
        <v>60.150500000000001</v>
      </c>
      <c r="F25" s="6">
        <f>Otazka4_1[[#This Row],[avg(value)_prev_year]]/Otazka4_1[[#This Row],[avg(value)]]-1</f>
        <v>6.9690608567981593E-2</v>
      </c>
    </row>
    <row r="26" spans="1:6" x14ac:dyDescent="0.3">
      <c r="A26" t="s">
        <v>64</v>
      </c>
      <c r="B26">
        <v>2008</v>
      </c>
      <c r="C26">
        <v>60.150500000000001</v>
      </c>
      <c r="D26" t="str">
        <f>_xlfn.CONCAT(Otazka4_1[[#This Row],[source_table]],Otazka4_1[[#This Row],[year_data]])</f>
        <v>potraviny2008</v>
      </c>
      <c r="E26">
        <f>VLOOKUP(Otazka4_1[[#This Row],[compare_value]],'otazka4-2'!C:D,2,FALSE)</f>
        <v>56.174259999999997</v>
      </c>
      <c r="F26" s="6">
        <f>Otazka4_1[[#This Row],[avg(value)_prev_year]]/Otazka4_1[[#This Row],[avg(value)]]-1</f>
        <v>-6.6104853658739415E-2</v>
      </c>
    </row>
    <row r="27" spans="1:6" x14ac:dyDescent="0.3">
      <c r="A27" t="s">
        <v>64</v>
      </c>
      <c r="B27">
        <v>2009</v>
      </c>
      <c r="C27">
        <v>56.174259999999997</v>
      </c>
      <c r="D27" t="str">
        <f>_xlfn.CONCAT(Otazka4_1[[#This Row],[source_table]],Otazka4_1[[#This Row],[year_data]])</f>
        <v>potraviny2009</v>
      </c>
      <c r="E27">
        <f>VLOOKUP(Otazka4_1[[#This Row],[compare_value]],'otazka4-2'!C:D,2,FALSE)</f>
        <v>56.660400000000003</v>
      </c>
      <c r="F27" s="6">
        <f>Otazka4_1[[#This Row],[avg(value)_prev_year]]/Otazka4_1[[#This Row],[avg(value)]]-1</f>
        <v>8.65414159438882E-3</v>
      </c>
    </row>
    <row r="28" spans="1:6" x14ac:dyDescent="0.3">
      <c r="A28" t="s">
        <v>64</v>
      </c>
      <c r="B28">
        <v>2010</v>
      </c>
      <c r="C28">
        <v>56.660400000000003</v>
      </c>
      <c r="D28" t="str">
        <f>_xlfn.CONCAT(Otazka4_1[[#This Row],[source_table]],Otazka4_1[[#This Row],[year_data]])</f>
        <v>potraviny2010</v>
      </c>
      <c r="E28">
        <f>VLOOKUP(Otazka4_1[[#This Row],[compare_value]],'otazka4-2'!C:D,2,FALSE)</f>
        <v>57.660400000000003</v>
      </c>
      <c r="F28" s="6">
        <f>Otazka4_1[[#This Row],[avg(value)_prev_year]]/Otazka4_1[[#This Row],[avg(value)]]-1</f>
        <v>1.7649010596465953E-2</v>
      </c>
    </row>
    <row r="29" spans="1:6" x14ac:dyDescent="0.3">
      <c r="A29" t="s">
        <v>64</v>
      </c>
      <c r="B29">
        <v>2011</v>
      </c>
      <c r="C29">
        <v>57.660400000000003</v>
      </c>
      <c r="D29" t="str">
        <f>_xlfn.CONCAT(Otazka4_1[[#This Row],[source_table]],Otazka4_1[[#This Row],[year_data]])</f>
        <v>potraviny2011</v>
      </c>
      <c r="E29">
        <f>VLOOKUP(Otazka4_1[[#This Row],[compare_value]],'otazka4-2'!C:D,2,FALSE)</f>
        <v>65.599010000000007</v>
      </c>
      <c r="F29" s="6">
        <f>Otazka4_1[[#This Row],[avg(value)_prev_year]]/Otazka4_1[[#This Row],[avg(value)]]-1</f>
        <v>0.13767871884343497</v>
      </c>
    </row>
    <row r="30" spans="1:6" x14ac:dyDescent="0.3">
      <c r="A30" t="s">
        <v>64</v>
      </c>
      <c r="B30">
        <v>2012</v>
      </c>
      <c r="C30">
        <v>65.599010000000007</v>
      </c>
      <c r="D30" t="str">
        <f>_xlfn.CONCAT(Otazka4_1[[#This Row],[source_table]],Otazka4_1[[#This Row],[year_data]])</f>
        <v>potraviny2012</v>
      </c>
      <c r="E30">
        <f>VLOOKUP(Otazka4_1[[#This Row],[compare_value]],'otazka4-2'!C:D,2,FALSE)</f>
        <v>66.546530000000004</v>
      </c>
      <c r="F30" s="6">
        <f>Otazka4_1[[#This Row],[avg(value)_prev_year]]/Otazka4_1[[#This Row],[avg(value)]]-1</f>
        <v>1.4444120421939211E-2</v>
      </c>
    </row>
    <row r="31" spans="1:6" x14ac:dyDescent="0.3">
      <c r="A31" t="s">
        <v>64</v>
      </c>
      <c r="B31">
        <v>2013</v>
      </c>
      <c r="C31">
        <v>66.546530000000004</v>
      </c>
      <c r="D31" t="str">
        <f>_xlfn.CONCAT(Otazka4_1[[#This Row],[source_table]],Otazka4_1[[#This Row],[year_data]])</f>
        <v>potraviny2013</v>
      </c>
      <c r="E31">
        <f>VLOOKUP(Otazka4_1[[#This Row],[compare_value]],'otazka4-2'!C:D,2,FALSE)</f>
        <v>67.165350000000004</v>
      </c>
      <c r="F31" s="6">
        <f>Otazka4_1[[#This Row],[avg(value)_prev_year]]/Otazka4_1[[#This Row],[avg(value)]]-1</f>
        <v>9.2990573663269682E-3</v>
      </c>
    </row>
    <row r="32" spans="1:6" x14ac:dyDescent="0.3">
      <c r="A32" t="s">
        <v>64</v>
      </c>
      <c r="B32">
        <v>2014</v>
      </c>
      <c r="C32">
        <v>67.165350000000004</v>
      </c>
      <c r="D32" t="str">
        <f>_xlfn.CONCAT(Otazka4_1[[#This Row],[source_table]],Otazka4_1[[#This Row],[year_data]])</f>
        <v>potraviny2014</v>
      </c>
      <c r="E32">
        <f>VLOOKUP(Otazka4_1[[#This Row],[compare_value]],'otazka4-2'!C:D,2,FALSE)</f>
        <v>65.635239999999996</v>
      </c>
      <c r="F32" s="6">
        <f>Otazka4_1[[#This Row],[avg(value)_prev_year]]/Otazka4_1[[#This Row],[avg(value)]]-1</f>
        <v>-2.2781240624816346E-2</v>
      </c>
    </row>
    <row r="33" spans="1:6" x14ac:dyDescent="0.3">
      <c r="A33" t="s">
        <v>64</v>
      </c>
      <c r="B33">
        <v>2015</v>
      </c>
      <c r="C33">
        <v>65.635239999999996</v>
      </c>
      <c r="D33" t="str">
        <f>_xlfn.CONCAT(Otazka4_1[[#This Row],[source_table]],Otazka4_1[[#This Row],[year_data]])</f>
        <v>potraviny2015</v>
      </c>
      <c r="E33">
        <f>VLOOKUP(Otazka4_1[[#This Row],[compare_value]],'otazka4-2'!C:D,2,FALSE)</f>
        <v>64.126670000000004</v>
      </c>
      <c r="F33" s="6">
        <f>Otazka4_1[[#This Row],[avg(value)_prev_year]]/Otazka4_1[[#This Row],[avg(value)]]-1</f>
        <v>-2.29841469308254E-2</v>
      </c>
    </row>
    <row r="34" spans="1:6" x14ac:dyDescent="0.3">
      <c r="A34" t="s">
        <v>64</v>
      </c>
      <c r="B34">
        <v>2016</v>
      </c>
      <c r="C34">
        <v>64.126670000000004</v>
      </c>
      <c r="D34" t="str">
        <f>_xlfn.CONCAT(Otazka4_1[[#This Row],[source_table]],Otazka4_1[[#This Row],[year_data]])</f>
        <v>potraviny2016</v>
      </c>
      <c r="E34">
        <f>VLOOKUP(Otazka4_1[[#This Row],[compare_value]],'otazka4-2'!C:D,2,FALSE)</f>
        <v>72.235240000000005</v>
      </c>
      <c r="F34" s="6">
        <f>Otazka4_1[[#This Row],[avg(value)_prev_year]]/Otazka4_1[[#This Row],[avg(value)]]-1</f>
        <v>0.1264461416755307</v>
      </c>
    </row>
    <row r="35" spans="1:6" x14ac:dyDescent="0.3">
      <c r="A35" t="s">
        <v>64</v>
      </c>
      <c r="B35">
        <v>2017</v>
      </c>
      <c r="C35">
        <v>72.235240000000005</v>
      </c>
      <c r="D35" t="str">
        <f>_xlfn.CONCAT(Otazka4_1[[#This Row],[source_table]],Otazka4_1[[#This Row],[year_data]])</f>
        <v>potraviny2017</v>
      </c>
      <c r="E35">
        <f>VLOOKUP(Otazka4_1[[#This Row],[compare_value]],'otazka4-2'!C:D,2,FALSE)</f>
        <v>74.104759999999999</v>
      </c>
      <c r="F35" s="6">
        <f>Otazka4_1[[#This Row],[avg(value)_prev_year]]/Otazka4_1[[#This Row],[avg(value)]]-1</f>
        <v>2.5880996588368621E-2</v>
      </c>
    </row>
    <row r="36" spans="1:6" x14ac:dyDescent="0.3">
      <c r="A36" t="s">
        <v>64</v>
      </c>
      <c r="B36">
        <v>2018</v>
      </c>
      <c r="C36">
        <v>74.104759999999999</v>
      </c>
      <c r="D36" t="str">
        <f>_xlfn.CONCAT(Otazka4_1[[#This Row],[source_table]],Otazka4_1[[#This Row],[year_data]])</f>
        <v>potraviny2018</v>
      </c>
      <c r="E36" t="e">
        <f>VLOOKUP(Otazka4_1[[#This Row],[compare_value]],'otazka4-2'!C:D,2,FALSE)</f>
        <v>#N/A</v>
      </c>
      <c r="F36" s="6" t="e">
        <f>Otazka4_1[[#This Row],[avg(value)_prev_year]]/Otazka4_1[[#This Row],[avg(value)]]-1</f>
        <v>#N/A</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3 9 1 8 6 7 - 9 f 1 3 - 4 9 6 d - 9 2 3 2 - 4 c 8 e 8 b b a c 0 9 5 "   x m l n s = " h t t p : / / s c h e m a s . m i c r o s o f t . c o m / D a t a M a s h u p " > A A A A A K c F A A B Q S w M E F A A C A A g A o r W S W G W i b j a 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3 V 3 s t G H c W 3 0 o X 6 w A w B Q S w M E F A A C A A g A o r W S 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K 1 k l i 3 n t 3 Y p w I A A E 0 X A A A T A B w A R m 9 y b X V s Y X M v U 2 V j d G l v b j E u b S C i G A A o o B Q A A A A A A A A A A A A A A A A A A A A A A A A A A A D t m M 1 O 2 0 A Q x + + R 8 g 4 r c 0 k k Y y W 2 g 1 p Q D s h J S y V E Q U 7 b A 6 5 W i z 0 E N + t d a 3 d t m k Q 8 S U 8 8 Q J + C P l j X C Y R P E U F N C Z B c k u x 4 x z P z m / + s E w m h i j l D / v S 9 u V G p y C M i I E L Y 7 2 5 3 v R 5 m J A E 8 B C J w R B T B g m c s w i T v Y 2 / T 7 + J v W 9 0 d T K I o L n Y T i m N 2 y P H h c B S H 2 G 7 Y b s N t v m u + d 1 q o j S i o a g X p l 8 8 z E Y J e 8 W R u d X i Y J c B U 7 U N M w f I 4 U / q L r B n e e v B F g p B B E m U C g g 7 I g e J p U G p Q V i h z o 2 7 u d 4 D G S a x A t I 0 N w 0 Q e p 1 n C Z N s 1 U Z e F P I p Z v 7 3 W a j S a 3 + v m N I M V Y 1 f w h C t d p S 0 g k Q 7 T 0 O n 0 y I F O 4 d x y v l 6 b J m u i / f P 1 T U r 9 k F A i Z F u J D K 6 4 9 I 4 I 6 2 u P v W E K l + 5 6 g j B 5 y E U y j a o w y t o d 9 z f H Y 6 M o i o 5 f 6 W u Q g p / q x E R j Y 1 Y k b f n E 1 J p r F T 4 m p k l F B s P b h l R A y k N N 4 o b t p F 6 t x O z O g C / 7 Z s X g i o w G x F 5 t G m V h n 3 m c g 8 y 5 i c x E e 5 m u k 6 + G F N q X H 6 0 d z u C 1 4 d T t X 8 s J z a B + s Y t l y Q G I h 2 K z S 8 d m z 8 F m X 8 H W t F v 2 S 6 Z 2 D 6 B U 6 O I J R v A R j 5 i u D U 5 G 0 b 8 o z H m M w j r r Q U d H F 3 w d R X 9 + 0 b N T d v Y b O Q 3 L s Y r J W J h 4 f n a K y E B n l M Q Q d H U A i q N U 5 M W F q e A / Y K D Q K v L 3 t o N Z F E t V P r U q n c e o 8 g l Q z 1 P y G 0 K N 9 S m Z x z y T 5 T P / P K m 2 + 8 z y n k X x A O Y v f X r L y b 2 w K j b + T 5 V f 1 P p 5 V T 6 L Y k n 8 a Y h X K 9 U 7 m K O a X V 9 y X 0 j u Z Q / 5 a w 0 w P V R b C / E U 1 5 o 7 5 t 1 X B L / g e 5 u o z B L 8 s b N 7 A + e F J e V p R k n x j 8 L t n Q L 6 e h 3 H D B 9 z Q a N r / f T g d l i E J 7 3 W 3 F n w 2 t r h H q U v S F 8 4 C 9 E X z v K 3 f L n T 3 1 0 I r O 5 b x F r 2 6 f 4 X U E s B A i 0 A F A A C A A g A o r W S W G W i b j a n A A A A 9 w A A A B I A A A A A A A A A A A A A A A A A A A A A A E N v b m Z p Z y 9 Q Y W N r Y W d l L n h t b F B L A Q I t A B Q A A g A I A K K 1 k l h T c j g s m w A A A O E A A A A T A A A A A A A A A A A A A A A A A P M A A A B b Q 2 9 u d G V u d F 9 U e X B l c 1 0 u e G 1 s U E s B A i 0 A F A A C A A g A o r W S W L e e 3 d i n A g A A T R c A A B M A A A A A A A A A A A A A A A A A 2 w E A A E Z v c m 1 1 b G F z L 1 N l Y 3 R p b 2 4 x L m 1 Q S w U G A A A A A A M A A w D C A A A A z 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m k A A A A A A A D 8 a A 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X 1 N F T E V D V F 9 u Y W 1 l X 3 l l Y X J f Z G F 0 Y V 9 y b 3 V u Z F 9 h d m d f Q 0 F T R V 9 X S E V O X 2 F k Z G l 0 a W 9 u Y W x f a W 5 m b 1 9 m e X p p Y 1 8 y M D I 0 M D Q x O D E 5 M z U 8 L 0 l 0 Z W 1 Q Y X R o P j w v S X R l b U x v Y 2 F 0 a W 9 u P j x T d G F i b G V F b n R y a W V z P j x F b n R y e S B U e X B l P S J G a W x s U 3 R h d H V z I i B W Y W x 1 Z T 0 i c 1 d h a X R p b m d G b 3 J F e G N l b F J l Z n J l c 2 g i I C 8 + P E V u d H J 5 I F R 5 c G U 9 I k 5 h b W V V c G R h d G V k Q W Z 0 Z X J G a W x s I i B W Y W x 1 Z T 0 i b D A i I C 8 + P E V u d H J 5 I F R 5 c G U 9 I k Z p b G x D b 2 x 1 b W 5 O Y W 1 l c y I g V m F s d W U 9 I n N b J n F 1 b 3 Q 7 b m F t Z S Z x d W 9 0 O y w m c X V v d D t 5 Z W F y X 2 R h d G E m c X V v d D s s J n F 1 b 3 Q 7 Z n l 6 a W N r e S Z x d W 9 0 O y w m c X V v d D t w c m V w b 2 N 0 Z W 5 5 J n F 1 b 3 Q 7 X S I g L z 4 8 R W 5 0 c n k g V H l w Z T 0 i R m l s b E V u Y W J s Z W Q i I F Z h b H V l P S J s M S I g L z 4 8 R W 5 0 c n k g V H l w Z T 0 i R m l s b E N v b H V t b l R 5 c G V z I i B W Y W x 1 Z T 0 i c 0 J n T U R B d z 0 9 I i A v P j x F b n R y e S B U e X B l P S J G a W x s T G F z d F V w Z G F 0 Z W Q i I F Z h b H V l P S J k M j A y N C 0 w N C 0 x O F Q y M D o 0 N D o 1 N i 4 z M D E 5 N D k y W i I g L z 4 8 R W 5 0 c n k g V H l w Z T 0 i R m l s b E V y c m 9 y Q 2 9 1 b n Q i I F Z h b H V l P S J s M C I g L z 4 8 R W 5 0 c n k g V H l w Z T 0 i R m l s b E V y c m 9 y Q 2 9 k Z S I g V m F s d W U 9 I n N V b m t u b 3 d u I i A v P j x F b n R y e S B U e X B l P S J G a W x s Z W R D b 2 1 w b G V 0 Z V J l c 3 V s d F R v V 2 9 y a 3 N o Z W V 0 I i B W Y W x 1 Z T 0 i b D E i I C 8 + P E V u d H J 5 I F R 5 c G U 9 I k Z p b G x D b 3 V u d C I g V m F s d W U 9 I m w w I i A v P j x F b n R y e S B U e X B l P S J G a W x s V G 9 E Y X R h T W 9 k Z W x F b m F i b G V k I i B W Y W x 1 Z T 0 i b D A i I C 8 + P E V u d H J 5 I F R 5 c G U 9 I k l z U H J p d m F 0 Z S I g V m F s d W U 9 I m w w I i A v P j x F b n R y e S B U e X B l P S J R d W V y e U l E I i B W Y W x 1 Z T 0 i c 2 V j N W Y w M G Q 4 L W Y z Z W I t N G I 3 M i 0 4 M z d i L W U 1 Y j I w Y z R j O D N l Z S I g L z 4 8 R W 5 0 c n k g V H l w Z T 0 i Q W R k Z W R U b 0 R h d G F N b 2 R l b C I g V m F s d W U 9 I m w w I i A v P j x F b n R y e S B U e X B l P S J S Z X N 1 b H R U e X B l I i B W Y W x 1 Z T 0 i c 0 V 4 Y 2 V w d G l v b i I g L z 4 8 R W 5 0 c n k g V H l w Z T 0 i R m l s b E 9 i a m V j d F R 5 c G U i I F Z h b H V l P S J z V G F i b G U i I C 8 + P E V u d H J 5 I F R 5 c G U 9 I k J 1 Z m Z l c k 5 l e H R S Z W Z y Z X N o I i B W Y W x 1 Z T 0 i b D E i I C 8 + P E V u d H J 5 I F R 5 c G U 9 I k Z p b G x U Y X J n Z X Q i I F Z h b H V l P S J z X 1 N F T E V D V F 9 u Y W 1 l X 3 l l Y X J f Z G F 0 Y V 9 y b 3 V u Z F 9 h d m d f Q 0 F T R V 9 X S E V O X 2 F k Z G l 0 a W 9 u Y W x f a W 5 m b 1 9 m e X p p Y 1 8 y M D I 0 M D Q x O D E 5 M z U i I C 8 + P E V u d H J 5 I F R 5 c G U 9 I l J l b G F 0 a W 9 u c 2 h p c E l u Z m 9 D b 2 5 0 Y W l u Z X I i I F Z h b H V l P S J z e y Z x d W 9 0 O 2 N v b H V t b k N v d W 5 0 J n F 1 b 3 Q 7 O j Q s J n F 1 b 3 Q 7 a 2 V 5 Q 2 9 s d W 1 u T m F t Z X M m c X V v d D s 6 W 1 0 s J n F 1 b 3 Q 7 c X V l c n l S Z W x h d G l v b n N o a X B z J n F 1 b 3 Q 7 O l t d L C Z x d W 9 0 O 2 N v b H V t b k l k Z W 5 0 a X R p Z X M m c X V v d D s 6 W y Z x d W 9 0 O 1 N l Y 3 R p b 2 4 x L 1 9 T R U x F Q 1 R f b m F t Z V 9 5 Z W F y X 2 R h d G F f c m 9 1 b m R f Y X Z n X 0 N B U 0 V f V 0 h F T l 9 h Z G R p d G l v b m F s X 2 l u Z m 9 f Z n l 6 a W N f M j A y N D A 0 M T g x O T M 1 L 0 N o Y W 5 n Z W Q g V H l w Z S 5 7 b m F t Z S w w f S Z x d W 9 0 O y w m c X V v d D t T Z W N 0 a W 9 u M S 9 f U 0 V M R U N U X 2 5 h b W V f e W V h c l 9 k Y X R h X 3 J v d W 5 k X 2 F 2 Z 1 9 D Q V N F X 1 d I R U 5 f Y W R k a X R p b 2 5 h b F 9 p b m Z v X 2 Z 5 e m l j X z I w M j Q w N D E 4 M T k z N S 9 D a G F u Z 2 V k I F R 5 c G U u e 3 l l Y X J f Z G F 0 Y S w x f S Z x d W 9 0 O y w m c X V v d D t T Z W N 0 a W 9 u M S 9 f U 0 V M R U N U X 2 5 h b W V f e W V h c l 9 k Y X R h X 3 J v d W 5 k X 2 F 2 Z 1 9 D Q V N F X 1 d I R U 5 f Y W R k a X R p b 2 5 h b F 9 p b m Z v X 2 Z 5 e m l j X z I w M j Q w N D E 4 M T k z N S 9 D a G F u Z 2 V k I F R 5 c G U u e 2 Z 5 e m l j a 3 k s M n 0 m c X V v d D s s J n F 1 b 3 Q 7 U 2 V j d G l v b j E v X 1 N F T E V D V F 9 u Y W 1 l X 3 l l Y X J f Z G F 0 Y V 9 y b 3 V u Z F 9 h d m d f Q 0 F T R V 9 X S E V O X 2 F k Z G l 0 a W 9 u Y W x f a W 5 m b 1 9 m e X p p Y 1 8 y M D I 0 M D Q x O D E 5 M z U v Q 2 h h b m d l Z C B U e X B l L n t w c m V w b 2 N 0 Z W 5 5 L D N 9 J n F 1 b 3 Q 7 X S w m c X V v d D t D b 2 x 1 b W 5 D b 3 V u d C Z x d W 9 0 O z o 0 L C Z x d W 9 0 O 0 t l e U N v b H V t b k 5 h b W V z J n F 1 b 3 Q 7 O l t d L C Z x d W 9 0 O 0 N v b H V t b k l k Z W 5 0 a X R p Z X M m c X V v d D s 6 W y Z x d W 9 0 O 1 N l Y 3 R p b 2 4 x L 1 9 T R U x F Q 1 R f b m F t Z V 9 5 Z W F y X 2 R h d G F f c m 9 1 b m R f Y X Z n X 0 N B U 0 V f V 0 h F T l 9 h Z G R p d G l v b m F s X 2 l u Z m 9 f Z n l 6 a W N f M j A y N D A 0 M T g x O T M 1 L 0 N o Y W 5 n Z W Q g V H l w Z S 5 7 b m F t Z S w w f S Z x d W 9 0 O y w m c X V v d D t T Z W N 0 a W 9 u M S 9 f U 0 V M R U N U X 2 5 h b W V f e W V h c l 9 k Y X R h X 3 J v d W 5 k X 2 F 2 Z 1 9 D Q V N F X 1 d I R U 5 f Y W R k a X R p b 2 5 h b F 9 p b m Z v X 2 Z 5 e m l j X z I w M j Q w N D E 4 M T k z N S 9 D a G F u Z 2 V k I F R 5 c G U u e 3 l l Y X J f Z G F 0 Y S w x f S Z x d W 9 0 O y w m c X V v d D t T Z W N 0 a W 9 u M S 9 f U 0 V M R U N U X 2 5 h b W V f e W V h c l 9 k Y X R h X 3 J v d W 5 k X 2 F 2 Z 1 9 D Q V N F X 1 d I R U 5 f Y W R k a X R p b 2 5 h b F 9 p b m Z v X 2 Z 5 e m l j X z I w M j Q w N D E 4 M T k z N S 9 D a G F u Z 2 V k I F R 5 c G U u e 2 Z 5 e m l j a 3 k s M n 0 m c X V v d D s s J n F 1 b 3 Q 7 U 2 V j d G l v b j E v X 1 N F T E V D V F 9 u Y W 1 l X 3 l l Y X J f Z G F 0 Y V 9 y b 3 V u Z F 9 h d m d f Q 0 F T R V 9 X S E V O X 2 F k Z G l 0 a W 9 u Y W x f a W 5 m b 1 9 m e X p p Y 1 8 y M D I 0 M D Q x O D E 5 M z U v Q 2 h h b m d l Z C B U e X B l L n t w c m V w b 2 N 0 Z W 5 5 L D N 9 J n F 1 b 3 Q 7 X S w m c X V v d D t S Z W x h d G l v b n N o a X B J b m Z v J n F 1 b 3 Q 7 O l t d f S I g L z 4 8 L 1 N 0 Y W J s Z U V u d H J p Z X M + P C 9 J d G V t P j x J d G V t P j x J d G V t T G 9 j Y X R p b 2 4 + P E l 0 Z W 1 U e X B l P k Z v c m 1 1 b G E 8 L 0 l 0 Z W 1 U e X B l P j x J d G V t U G F 0 a D 5 T Z W N 0 a W 9 u M S 9 v d G F 6 a 2 E y L T E 8 L 0 l 0 Z W 1 Q Y X R o P j w v S X R l b U x v Y 2 F 0 a W 9 u P j x T d G F i b G V F b n R y a W V z P j x F b n R y e S B U e X B l P S J G a W x s U 3 R h d H V z I i B W Y W x 1 Z T 0 i c 1 d h a X R p b m d G b 3 J F e G N l b F J l Z n J l c 2 g i I C 8 + P E V u d H J 5 I F R 5 c G U 9 I k 5 h b W V V c G R h d G V k Q W Z 0 Z X J G a W x s I i B W Y W x 1 Z T 0 i b D A i I C 8 + P E V u d H J 5 I F R 5 c G U 9 I k Z p b G x D b 2 x 1 b W 5 O Y W 1 l c y I g V m F s d W U 9 I n N b J n F 1 b 3 Q 7 b m F t Z S Z x d W 9 0 O y w m c X V v d D t 5 Z W F y X 2 R h d G E m c X V v d D s s J n F 1 b 3 Q 7 Y X Z n K H Z h b H V l K S Z x d W 9 0 O 1 0 i I C 8 + P E V u d H J 5 I F R 5 c G U 9 I k Z p b G x F b m F i b G V k I i B W Y W x 1 Z T 0 i b D E i I C 8 + P E V u d H J 5 I F R 5 c G U 9 I k Z p b G x D b 2 x 1 b W 5 U e X B l c y I g V m F s d W U 9 I n N C Z 0 1 G I i A v P j x F b n R y e S B U e X B l P S J G a W x s T G F z d F V w Z G F 0 Z W Q i I F Z h b H V l P S J k M j A y N C 0 w N C 0 x O F Q y M D o 0 N D o 1 N i 4 0 M j g 0 N j k 2 W i I g L z 4 8 R W 5 0 c n k g V H l w Z T 0 i R m l s b E V y c m 9 y Q 2 9 1 b n Q i I F Z h b H V l P S J s M C I g L z 4 8 R W 5 0 c n k g V H l w Z T 0 i R m l s b E V y c m 9 y Q 2 9 k Z S I g V m F s d W U 9 I n N V b m t u b 3 d u I i A v P j x F b n R y e S B U e X B l P S J G a W x s Z W R D b 2 1 w b G V 0 Z V J l c 3 V s d F R v V 2 9 y a 3 N o Z W V 0 I i B W Y W x 1 Z T 0 i b D E i I C 8 + P E V u d H J 5 I F R 5 c G U 9 I k Z p b G x D b 3 V u d C I g V m F s d W U 9 I m w w I i A v P j x F b n R y e S B U e X B l P S J G a W x s V G 9 E Y X R h T W 9 k Z W x F b m F i b G V k I i B W Y W x 1 Z T 0 i b D A i I C 8 + P E V u d H J 5 I F R 5 c G U 9 I k l z U H J p d m F 0 Z S I g V m F s d W U 9 I m w w I i A v P j x F b n R y e S B U e X B l P S J R d W V y e U l E I i B W Y W x 1 Z T 0 i c z J m M z d l Z m E 3 L W R k Y 2 E t N G N j Y i 0 4 Y W Z j L W F m Z j F m O T g 5 O T E 0 Z S I g L z 4 8 R W 5 0 c n k g V H l w Z T 0 i Q W R k Z W R U b 0 R h d G F N b 2 R l b C I g V m F s d W U 9 I m w w I i A v P j x F b n R y e S B U e X B l P S J S Z X N 1 b H R U e X B l I i B W Y W x 1 Z T 0 i c 0 V 4 Y 2 V w d G l v b i I g L z 4 8 R W 5 0 c n k g V H l w Z T 0 i R m l s b E 9 i a m V j d F R 5 c G U i I F Z h b H V l P S J z V G F i b G U i I C 8 + P E V u d H J 5 I F R 5 c G U 9 I k J 1 Z m Z l c k 5 l e H R S Z W Z y Z X N o I i B W Y W x 1 Z T 0 i b D E i I C 8 + P E V u d H J 5 I F R 5 c G U 9 I k Z p b G x U Y X J n Z X Q i I F Z h b H V l P S J z b 3 R h e m t h M l 8 x I i A v P j x F b n R y e S B U e X B l P S J S Z W x h d G l v b n N o a X B J b m Z v Q 2 9 u d G F p b m V y I i B W Y W x 1 Z T 0 i c 3 s m c X V v d D t j b 2 x 1 b W 5 D b 3 V u d C Z x d W 9 0 O z o z L C Z x d W 9 0 O 2 t l e U N v b H V t b k 5 h b W V z J n F 1 b 3 Q 7 O l t d L C Z x d W 9 0 O 3 F 1 Z X J 5 U m V s Y X R p b 2 5 z a G l w c y Z x d W 9 0 O z p b X S w m c X V v d D t j b 2 x 1 b W 5 J Z G V u d G l 0 a W V z J n F 1 b 3 Q 7 O l s m c X V v d D t T Z W N 0 a W 9 u M S 9 v d G F 6 a 2 E y L T E v Q 2 h h b m d l Z C B U e X B l L n t u Y W 1 l L D B 9 J n F 1 b 3 Q 7 L C Z x d W 9 0 O 1 N l Y 3 R p b 2 4 x L 2 9 0 Y X p r Y T I t M S 9 D a G F u Z 2 V k I F R 5 c G U u e 3 l l Y X J f Z G F 0 Y S w x f S Z x d W 9 0 O y w m c X V v d D t T Z W N 0 a W 9 u M S 9 v d G F 6 a 2 E y L T E v Q 2 h h b m d l Z C B U e X B l L n t h d m c o d m F s d W U p L D J 9 J n F 1 b 3 Q 7 X S w m c X V v d D t D b 2 x 1 b W 5 D b 3 V u d C Z x d W 9 0 O z o z L C Z x d W 9 0 O 0 t l e U N v b H V t b k 5 h b W V z J n F 1 b 3 Q 7 O l t d L C Z x d W 9 0 O 0 N v b H V t b k l k Z W 5 0 a X R p Z X M m c X V v d D s 6 W y Z x d W 9 0 O 1 N l Y 3 R p b 2 4 x L 2 9 0 Y X p r Y T I t M S 9 D a G F u Z 2 V k I F R 5 c G U u e 2 5 h b W U s M H 0 m c X V v d D s s J n F 1 b 3 Q 7 U 2 V j d G l v b j E v b 3 R h e m t h M i 0 x L 0 N o Y W 5 n Z W Q g V H l w Z S 5 7 e W V h c l 9 k Y X R h L D F 9 J n F 1 b 3 Q 7 L C Z x d W 9 0 O 1 N l Y 3 R p b 2 4 x L 2 9 0 Y X p r Y T I t M S 9 D a G F u Z 2 V k I F R 5 c G U u e 2 F 2 Z y h 2 Y W x 1 Z S k s M n 0 m c X V v d D t d L C Z x d W 9 0 O 1 J l b G F 0 a W 9 u c 2 h p c E l u Z m 8 m c X V v d D s 6 W 1 1 9 I i A v P j w v U 3 R h Y m x l R W 5 0 c m l l c z 4 8 L 0 l 0 Z W 0 + P E l 0 Z W 0 + P E l 0 Z W 1 M b 2 N h d G l v b j 4 8 S X R l b V R 5 c G U + R m 9 y b X V s Y T w v S X R l b V R 5 c G U + P E l 0 Z W 1 Q Y X R o P l N l Y 3 R p b 2 4 x L 2 9 0 Y X p r Y T I t M j w v S X R l b V B h d G g + P C 9 J d G V t T G 9 j Y X R p b 2 4 + P F N 0 Y W J s Z U V u d H J p Z X M + P E V u d H J 5 I F R 5 c G U 9 I k Z p b G x T d G F 0 d X M i I F Z h b H V l P S J z V 2 F p d G l u Z 0 Z v c k V 4 Y 2 V s U m V m c m V z a C I g L z 4 8 R W 5 0 c n k g V H l w Z T 0 i T m F t Z V V w Z G F 0 Z W R B Z n R l c k Z p b G w i I F Z h b H V l P S J s M C I g L z 4 8 R W 5 0 c n k g V H l w Z T 0 i R m l s b E N v b H V t b k 5 h b W V z I i B W Y W x 1 Z T 0 i c 1 s m c X V v d D t 5 Z W F y X 2 R h d G E m c X V v d D s s J n F 1 b 3 Q 7 c H J 1 b W V y b m F f a G 9 k b m 9 0 Y V 9 t e m R 5 J n F 1 b 3 Q 7 X S I g L z 4 8 R W 5 0 c n k g V H l w Z T 0 i R m l s b E V u Y W J s Z W Q i I F Z h b H V l P S J s M S I g L z 4 8 R W 5 0 c n k g V H l w Z T 0 i R m l s b E N v b H V t b l R 5 c G V z I i B W Y W x 1 Z T 0 i c 0 F 3 T T 0 i I C 8 + P E V u d H J 5 I F R 5 c G U 9 I k Z p b G x M Y X N 0 V X B k Y X R l Z C I g V m F s d W U 9 I m Q y M D I 0 L T A 0 L T E 4 V D I w O j Q 0 O j U 2 L j U 0 N z k z O D R a I i A v P j x F b n R y e S B U e X B l P S J G a W x s R X J y b 3 J D b 3 V u d C I g V m F s d W U 9 I m w w I i A v P j x F b n R y e S B U e X B l P S J G a W x s R X J y b 3 J D b 2 R l I i B W Y W x 1 Z T 0 i c 1 V u a 2 5 v d 2 4 i I C 8 + P E V u d H J 5 I F R 5 c G U 9 I k Z p b G x l Z E N v b X B s Z X R l U m V z d W x 0 V G 9 X b 3 J r c 2 h l Z X Q i I F Z h b H V l P S J s M S I g L z 4 8 R W 5 0 c n k g V H l w Z T 0 i R m l s b E N v d W 5 0 I i B W Y W x 1 Z T 0 i b D A i I C 8 + P E V u d H J 5 I F R 5 c G U 9 I k Z p b G x U b 0 R h d G F N b 2 R l b E V u Y W J s Z W Q i I F Z h b H V l P S J s M C I g L z 4 8 R W 5 0 c n k g V H l w Z T 0 i S X N Q c m l 2 Y X R l I i B W Y W x 1 Z T 0 i b D A i I C 8 + P E V u d H J 5 I F R 5 c G U 9 I l F 1 Z X J 5 S U Q i I F Z h b H V l P S J z Z D Q 0 N 2 Q 4 O W U t N T U z O C 0 0 N z Y y L T k w Z W U t N T g y Y z Q x Z W Q 3 Z m U 0 I i A v P j x F b n R y e S B U e X B l P S J B Z G R l Z F R v R G F 0 Y U 1 v Z G V s I i B W Y W x 1 Z T 0 i b D A i I C 8 + P E V u d H J 5 I F R 5 c G U 9 I l J l c 3 V s d F R 5 c G U i I F Z h b H V l P S J z R X h j Z X B 0 a W 9 u I i A v P j x F b n R y e S B U e X B l P S J G a W x s T 2 J q Z W N 0 V H l w Z S I g V m F s d W U 9 I n N U Y W J s Z S I g L z 4 8 R W 5 0 c n k g V H l w Z T 0 i Q n V m Z m V y T m V 4 d F J l Z n J l c 2 g i I F Z h b H V l P S J s M S I g L z 4 8 R W 5 0 c n k g V H l w Z T 0 i R m l s b F R h c m d l d C I g V m F s d W U 9 I n N v d G F 6 a 2 E y X z I i I C 8 + P E V u d H J 5 I F R 5 c G U 9 I l J l b G F 0 a W 9 u c 2 h p c E l u Z m 9 D b 2 5 0 Y W l u Z X I i I F Z h b H V l P S J z e y Z x d W 9 0 O 2 N v b H V t b k N v d W 5 0 J n F 1 b 3 Q 7 O j I s J n F 1 b 3 Q 7 a 2 V 5 Q 2 9 s d W 1 u T m F t Z X M m c X V v d D s 6 W 1 0 s J n F 1 b 3 Q 7 c X V l c n l S Z W x h d G l v b n N o a X B z J n F 1 b 3 Q 7 O l t d L C Z x d W 9 0 O 2 N v b H V t b k l k Z W 5 0 a X R p Z X M m c X V v d D s 6 W y Z x d W 9 0 O 1 N l Y 3 R p b 2 4 x L 2 9 0 Y X p r Y T I t M i 9 D a G F u Z 2 V k I F R 5 c G U u e 3 l l Y X J f Z G F 0 Y S w w f S Z x d W 9 0 O y w m c X V v d D t T Z W N 0 a W 9 u M S 9 v d G F 6 a 2 E y L T I v Q 2 h h b m d l Z C B U e X B l L n t w c n V t Z X J u Y V 9 o b 2 R u b 3 R h X 2 1 6 Z H k s M X 0 m c X V v d D t d L C Z x d W 9 0 O 0 N v b H V t b k N v d W 5 0 J n F 1 b 3 Q 7 O j I s J n F 1 b 3 Q 7 S 2 V 5 Q 2 9 s d W 1 u T m F t Z X M m c X V v d D s 6 W 1 0 s J n F 1 b 3 Q 7 Q 2 9 s d W 1 u S W R l b n R p d G l l c y Z x d W 9 0 O z p b J n F 1 b 3 Q 7 U 2 V j d G l v b j E v b 3 R h e m t h M i 0 y L 0 N o Y W 5 n Z W Q g V H l w Z S 5 7 e W V h c l 9 k Y X R h L D B 9 J n F 1 b 3 Q 7 L C Z x d W 9 0 O 1 N l Y 3 R p b 2 4 x L 2 9 0 Y X p r Y T I t M i 9 D a G F u Z 2 V k I F R 5 c G U u e 3 B y d W 1 l c m 5 h X 2 h v Z G 5 v d G F f b X p k e S w x f S Z x d W 9 0 O 1 0 s J n F 1 b 3 Q 7 U m V s Y X R p b 2 5 z a G l w S W 5 m b y Z x d W 9 0 O z p b X X 0 i I C 8 + P C 9 T d G F i b G V F b n R y a W V z P j w v S X R l b T 4 8 S X R l b T 4 8 S X R l b U x v Y 2 F 0 a W 9 u P j x J d G V t V H l w Z T 5 G b 3 J t d W x h P C 9 J d G V t V H l w Z T 4 8 S X R l b V B h d G g + U 2 V j d G l v b j E v b 3 R h e m t h M y 0 x P C 9 J d G V t U G F 0 a D 4 8 L 0 l 0 Z W 1 M b 2 N h d G l v b j 4 8 U 3 R h Y m x l R W 5 0 c m l l c z 4 8 R W 5 0 c n k g V H l w Z T 0 i R m l s b F N 0 Y X R 1 c y I g V m F s d W U 9 I n N D b 2 1 w b G V 0 Z S I g L z 4 8 R W 5 0 c n k g V H l w Z T 0 i Q n V m Z m V y T m V 4 d F J l Z n J l c 2 g i I F Z h b H V l P S J s M S I g L z 4 8 R W 5 0 c n k g V H l w Z T 0 i R m l s b E N v b H V t b k 5 h b W V z I i B W Y W x 1 Z T 0 i c 1 s m c X V v d D t u Y W 1 l J n F 1 b 3 Q 7 L C Z x d W 9 0 O 3 l l Y X J f Z G F 0 Y S Z x d W 9 0 O y w m c X V v d D t h d m c o d m F s d W U p J n F 1 b 3 Q 7 X S I g L z 4 8 R W 5 0 c n k g V H l w Z T 0 i R m l s b E V u Y W J s Z W Q i I F Z h b H V l P S J s M S I g L z 4 8 R W 5 0 c n k g V H l w Z T 0 i R m l s b E N v b H V t b l R 5 c G V z I i B W Y W x 1 Z T 0 i c 0 J n T U Y i I C 8 + P E V u d H J 5 I F R 5 c G U 9 I k Z p b G x M Y X N 0 V X B k Y X R l Z C I g V m F s d W U 9 I m Q y M D I 0 L T A 0 L T E 4 V D I w O j Q 1 O j A y L j U 5 O T Q 4 M D V a I i A v P j x F b n R y e S B U e X B l P S J G a W x s R X J y b 3 J D b 3 V u d C I g V m F s d W U 9 I m w w I i A v P j x F b n R y e S B U e X B l P S J G a W x s R X J y b 3 J D b 2 R l I i B W Y W x 1 Z T 0 i c 1 V u a 2 5 v d 2 4 i I C 8 + P E V u d H J 5 I F R 5 c G U 9 I k Z p b G x l Z E N v b X B s Z X R l U m V z d W x 0 V G 9 X b 3 J r c 2 h l Z X Q i I F Z h b H V l P S J s M S I g L z 4 8 R W 5 0 c n k g V H l w Z T 0 i R m l s b E N v d W 5 0 I i B W Y W x 1 Z T 0 i b D M 0 M i I g L z 4 8 R W 5 0 c n k g V H l w Z T 0 i R m l s b F R v R G F 0 Y U 1 v Z G V s R W 5 h Y m x l Z C I g V m F s d W U 9 I m w w I i A v P j x F b n R y e S B U e X B l P S J J c 1 B y a X Z h d G U i I F Z h b H V l P S J s M C I g L z 4 8 R W 5 0 c n k g V H l w Z T 0 i U X V l c n l J R C I g V m F s d W U 9 I n N m N W Q z M m M 2 N S 1 m N G Q 4 L T Q z Z m M t Y m N l M y 0 4 O G Q 4 Z D Z m Y j A 0 N G Y i I C 8 + P E V u d H J 5 I F R 5 c G U 9 I k F k Z G V k V G 9 E Y X R h T W 9 k Z W w i I F Z h b H V l P S J s M C I g L z 4 8 R W 5 0 c n k g V H l w Z T 0 i U m V z d W x 0 V H l w Z S I g V m F s d W U 9 I n N U Y W J s Z S I g L z 4 8 R W 5 0 c n k g V H l w Z T 0 i R m l s b E 9 i a m V j d F R 5 c G U i I F Z h b H V l P S J z V G F i b G U i I C 8 + P E V u d H J 5 I F R 5 c G U 9 I k 5 h b W V V c G R h d G V k Q W Z 0 Z X J G a W x s I i B W Y W x 1 Z T 0 i b D A i I C 8 + P E V u d H J 5 I F R 5 c G U 9 I k Z p b G x U Y X J n Z X Q i I F Z h b H V l P S J z b 3 R h e m t h M 1 8 x I i A v P j x F b n R y e S B U e X B l P S J S Z W x h d G l v b n N o a X B J b m Z v Q 2 9 u d G F p b m V y I i B W Y W x 1 Z T 0 i c 3 s m c X V v d D t j b 2 x 1 b W 5 D b 3 V u d C Z x d W 9 0 O z o z L C Z x d W 9 0 O 2 t l e U N v b H V t b k 5 h b W V z J n F 1 b 3 Q 7 O l t d L C Z x d W 9 0 O 3 F 1 Z X J 5 U m V s Y X R p b 2 5 z a G l w c y Z x d W 9 0 O z p b X S w m c X V v d D t j b 2 x 1 b W 5 J Z G V u d G l 0 a W V z J n F 1 b 3 Q 7 O l s m c X V v d D t T Z W N 0 a W 9 u M S 9 v d G F 6 a 2 E z L T E v Q 2 h h b m d l Z C B U e X B l L n t u Y W 1 l L D B 9 J n F 1 b 3 Q 7 L C Z x d W 9 0 O 1 N l Y 3 R p b 2 4 x L 2 9 0 Y X p r Y T M t M S 9 D a G F u Z 2 V k I F R 5 c G U u e 3 l l Y X J f Z G F 0 Y S w x f S Z x d W 9 0 O y w m c X V v d D t T Z W N 0 a W 9 u M S 9 v d G F 6 a 2 E z L T E v Q 2 h h b m d l Z C B U e X B l L n t h d m c o d m F s d W U p L D J 9 J n F 1 b 3 Q 7 X S w m c X V v d D t D b 2 x 1 b W 5 D b 3 V u d C Z x d W 9 0 O z o z L C Z x d W 9 0 O 0 t l e U N v b H V t b k 5 h b W V z J n F 1 b 3 Q 7 O l t d L C Z x d W 9 0 O 0 N v b H V t b k l k Z W 5 0 a X R p Z X M m c X V v d D s 6 W y Z x d W 9 0 O 1 N l Y 3 R p b 2 4 x L 2 9 0 Y X p r Y T M t M S 9 D a G F u Z 2 V k I F R 5 c G U u e 2 5 h b W U s M H 0 m c X V v d D s s J n F 1 b 3 Q 7 U 2 V j d G l v b j E v b 3 R h e m t h M y 0 x L 0 N o Y W 5 n Z W Q g V H l w Z S 5 7 e W V h c l 9 k Y X R h L D F 9 J n F 1 b 3 Q 7 L C Z x d W 9 0 O 1 N l Y 3 R p b 2 4 x L 2 9 0 Y X p r Y T M t M S 9 D a G F u Z 2 V k I F R 5 c G U u e 2 F 2 Z y h 2 Y W x 1 Z S k s M n 0 m c X V v d D t d L C Z x d W 9 0 O 1 J l b G F 0 a W 9 u c 2 h p c E l u Z m 8 m c X V v d D s 6 W 1 1 9 I i A v P j w v U 3 R h Y m x l R W 5 0 c m l l c z 4 8 L 0 l 0 Z W 0 + P E l 0 Z W 0 + P E l 0 Z W 1 M b 2 N h d G l v b j 4 8 S X R l b V R 5 c G U + R m 9 y b X V s Y T w v S X R l b V R 5 c G U + P E l 0 Z W 1 Q Y X R o P l N l Y 3 R p b 2 4 x L 2 9 0 Y X p r Y T M t M j w v S X R l b V B h d G g + P C 9 J d G V t T G 9 j Y X R p b 2 4 + P F N 0 Y W J s Z U V u d H J p Z X M + P E V u d H J 5 I F R 5 c G U 9 I k Z p b G x T d G F 0 d X M i I F Z h b H V l P S J z Q 2 9 t c G x l d G U i I C 8 + P E V u d H J 5 I F R 5 c G U 9 I k J 1 Z m Z l c k 5 l e H R S Z W Z y Z X N o I i B W Y W x 1 Z T 0 i b D E i I C 8 + P E V u d H J 5 I F R 5 c G U 9 I k Z p b G x D b 2 x 1 b W 5 O Y W 1 l c y I g V m F s d W U 9 I n N b J n F 1 b 3 Q 7 b m F t Z S Z x d W 9 0 O y w m c X V v d D t 5 Z W F y X 2 R h d G F f c H J l d m l v d X M m c X V v d D s s J n F 1 b 3 Q 7 Y X Z n K H Z h b H V l K S Z x d W 9 0 O 1 0 i I C 8 + P E V u d H J 5 I F R 5 c G U 9 I k Z p b G x F b m F i b G V k I i B W Y W x 1 Z T 0 i b D E i I C 8 + P E V u d H J 5 I F R 5 c G U 9 I k Z p b G x D b 2 x 1 b W 5 U e X B l c y I g V m F s d W U 9 I n N C Z 0 1 G I i A v P j x F b n R y e S B U e X B l P S J G a W x s T G F z d F V w Z G F 0 Z W Q i I F Z h b H V l P S J k M j A y N C 0 w N C 0 x O F Q y M D o 0 N T o w M i 4 2 M z k w O T E 1 W i I g L z 4 8 R W 5 0 c n k g V H l w Z T 0 i R m l s b E V y c m 9 y Q 2 9 1 b n Q i I F Z h b H V l P S J s M C I g L z 4 8 R W 5 0 c n k g V H l w Z T 0 i R m l s b E V y c m 9 y Q 2 9 k Z S I g V m F s d W U 9 I n N V b m t u b 3 d u I i A v P j x F b n R y e S B U e X B l P S J G a W x s Z W R D b 2 1 w b G V 0 Z V J l c 3 V s d F R v V 2 9 y a 3 N o Z W V 0 I i B W Y W x 1 Z T 0 i b D E i I C 8 + P E V u d H J 5 I F R 5 c G U 9 I k Z p b G x D b 3 V u d C I g V m F s d W U 9 I m w z N D I i I C 8 + P E V u d H J 5 I F R 5 c G U 9 I k Z p b G x U b 0 R h d G F N b 2 R l b E V u Y W J s Z W Q i I F Z h b H V l P S J s M C I g L z 4 8 R W 5 0 c n k g V H l w Z T 0 i S X N Q c m l 2 Y X R l I i B W Y W x 1 Z T 0 i b D A i I C 8 + P E V u d H J 5 I F R 5 c G U 9 I l F 1 Z X J 5 S U Q i I F Z h b H V l P S J z N G Q 3 Z G N j O W E t M D d m M y 0 0 N 2 F i L T l h Y z U t Y j g 5 Y z V m M T I y Z G Q w I i A v P j x F b n R y e S B U e X B l P S J B Z G R l Z F R v R G F 0 Y U 1 v Z G V s I i B W Y W x 1 Z T 0 i b D A i I C 8 + P E V u d H J 5 I F R 5 c G U 9 I l J l c 3 V s d F R 5 c G U i I F Z h b H V l P S J z V G F i b G U i I C 8 + P E V u d H J 5 I F R 5 c G U 9 I k Z p b G x P Y m p l Y 3 R U e X B l I i B W Y W x 1 Z T 0 i c 1 R h Y m x l I i A v P j x F b n R y e S B U e X B l P S J O Y W 1 l V X B k Y X R l Z E F m d G V y R m l s b C I g V m F s d W U 9 I m w w I i A v P j x F b n R y e S B U e X B l P S J G a W x s V G F y Z 2 V 0 I i B W Y W x 1 Z T 0 i c 2 9 0 Y X p r Y T N f M i I g L z 4 8 R W 5 0 c n k g V H l w Z T 0 i U m V s Y X R p b 2 5 z a G l w S W 5 m b 0 N v b n R h a W 5 l c i I g V m F s d W U 9 I n N 7 J n F 1 b 3 Q 7 Y 2 9 s d W 1 u Q 2 9 1 b n Q m c X V v d D s 6 M y w m c X V v d D t r Z X l D b 2 x 1 b W 5 O Y W 1 l c y Z x d W 9 0 O z p b X S w m c X V v d D t x d W V y e V J l b G F 0 a W 9 u c 2 h p c H M m c X V v d D s 6 W 1 0 s J n F 1 b 3 Q 7 Y 2 9 s d W 1 u S W R l b n R p d G l l c y Z x d W 9 0 O z p b J n F 1 b 3 Q 7 U 2 V j d G l v b j E v b 3 R h e m t h M y 0 y L 0 N o Y W 5 n Z W Q g V H l w Z S 5 7 b m F t Z S w w f S Z x d W 9 0 O y w m c X V v d D t T Z W N 0 a W 9 u M S 9 v d G F 6 a 2 E z L T I v Q 2 h h b m d l Z C B U e X B l L n t 5 Z W F y X 2 R h d G F f c H J l d m l v d X M s M X 0 m c X V v d D s s J n F 1 b 3 Q 7 U 2 V j d G l v b j E v b 3 R h e m t h M y 0 y L 0 N o Y W 5 n Z W Q g V H l w Z S 5 7 Y X Z n K H Z h b H V l K S w y f S Z x d W 9 0 O 1 0 s J n F 1 b 3 Q 7 Q 2 9 s d W 1 u Q 2 9 1 b n Q m c X V v d D s 6 M y w m c X V v d D t L Z X l D b 2 x 1 b W 5 O Y W 1 l c y Z x d W 9 0 O z p b X S w m c X V v d D t D b 2 x 1 b W 5 J Z G V u d G l 0 a W V z J n F 1 b 3 Q 7 O l s m c X V v d D t T Z W N 0 a W 9 u M S 9 v d G F 6 a 2 E z L T I v Q 2 h h b m d l Z C B U e X B l L n t u Y W 1 l L D B 9 J n F 1 b 3 Q 7 L C Z x d W 9 0 O 1 N l Y 3 R p b 2 4 x L 2 9 0 Y X p r Y T M t M i 9 D a G F u Z 2 V k I F R 5 c G U u e 3 l l Y X J f Z G F 0 Y V 9 w c m V 2 a W 9 1 c y w x f S Z x d W 9 0 O y w m c X V v d D t T Z W N 0 a W 9 u M S 9 v d G F 6 a 2 E z L T I v Q 2 h h b m d l Z C B U e X B l L n t h d m c o d m F s d W U p L D J 9 J n F 1 b 3 Q 7 X S w m c X V v d D t S Z W x h d G l v b n N o a X B J b m Z v J n F 1 b 3 Q 7 O l t d f S I g L z 4 8 L 1 N 0 Y W J s Z U V u d H J p Z X M + P C 9 J d G V t P j x J d G V t P j x J d G V t T G 9 j Y X R p b 2 4 + P E l 0 Z W 1 U e X B l P k Z v c m 1 1 b G E 8 L 0 l 0 Z W 1 U e X B l P j x J d G V t U G F 0 a D 5 T Z W N 0 a W 9 u M S 9 P d G F 6 a 2 E 0 L T E 8 L 0 l 0 Z W 1 Q Y X R o P j w v S X R l b U x v Y 2 F 0 a W 9 u P j x T d G F i b G V F b n R y a W V z P j x F b n R y e S B U e X B l P S J G a W x s U 3 R h d H V z I i B W Y W x 1 Z T 0 i c 0 N v b X B s Z X R l I i A v P j x F b n R y e S B U e X B l P S J C d W Z m Z X J O Z X h 0 U m V m c m V z a C I g V m F s d W U 9 I m w x I i A v P j x F b n R y e S B U e X B l P S J G a W x s Q 2 9 s d W 1 u T m F t Z X M i I F Z h b H V l P S J z W y Z x d W 9 0 O 3 N v d X J j Z V 9 0 Y W J s Z S Z x d W 9 0 O y w m c X V v d D t 5 Z W F y X 2 R h d G E m c X V v d D s s J n F 1 b 3 Q 7 Y X Z n K H Z h b H V l K S Z x d W 9 0 O 1 0 i I C 8 + P E V u d H J 5 I F R 5 c G U 9 I k Z p b G x F b m F i b G V k I i B W Y W x 1 Z T 0 i b D E i I C 8 + P E V u d H J 5 I F R 5 c G U 9 I k Z p b G x D b 2 x 1 b W 5 U e X B l c y I g V m F s d W U 9 I n N C Z 0 1 G I i A v P j x F b n R y e S B U e X B l P S J G a W x s T G F z d F V w Z G F 0 Z W Q i I F Z h b H V l P S J k M j A y N C 0 w N C 0 x O F Q y M D o 0 N T o w M i 4 3 M j A y M z k w W i I g L z 4 8 R W 5 0 c n k g V H l w Z T 0 i R m l s b E V y c m 9 y Q 2 9 1 b n Q i I F Z h b H V l P S J s M C I g L z 4 8 R W 5 0 c n k g V H l w Z T 0 i R m l s b E V y c m 9 y Q 2 9 k Z S I g V m F s d W U 9 I n N V b m t u b 3 d u I i A v P j x F b n R y e S B U e X B l P S J G a W x s Z W R D b 2 1 w b G V 0 Z V J l c 3 V s d F R v V 2 9 y a 3 N o Z W V 0 I i B W Y W x 1 Z T 0 i b D E i I C 8 + P E V u d H J 5 I F R 5 c G U 9 I k Z p b G x D b 3 V u d C I g V m F s d W U 9 I m w z N S I g L z 4 8 R W 5 0 c n k g V H l w Z T 0 i R m l s b F R v R G F 0 Y U 1 v Z G V s R W 5 h Y m x l Z C I g V m F s d W U 9 I m w w I i A v P j x F b n R y e S B U e X B l P S J J c 1 B y a X Z h d G U i I F Z h b H V l P S J s M C I g L z 4 8 R W 5 0 c n k g V H l w Z T 0 i U X V l c n l J R C I g V m F s d W U 9 I n M w Z m R i Z m U 2 Z C 0 w O D I y L T Q 1 O D A t O G Z i Z C 0 1 Y z N i M z U 1 N D F h N z Q i I C 8 + P E V u d H J 5 I F R 5 c G U 9 I k F k Z G V k V G 9 E Y X R h T W 9 k Z W w i I F Z h b H V l P S J s M C I g L z 4 8 R W 5 0 c n k g V H l w Z T 0 i U m V z d W x 0 V H l w Z S I g V m F s d W U 9 I n N U Y W J s Z S I g L z 4 8 R W 5 0 c n k g V H l w Z T 0 i R m l s b E 9 i a m V j d F R 5 c G U i I F Z h b H V l P S J z V G F i b G U i I C 8 + P E V u d H J 5 I F R 5 c G U 9 I k 5 h b W V V c G R h d G V k Q W Z 0 Z X J G a W x s I i B W Y W x 1 Z T 0 i b D A i I C 8 + P E V u d H J 5 I F R 5 c G U 9 I k Z p b G x U Y X J n Z X Q i I F Z h b H V l P S J z T 3 R h e m t h N F 8 x I i A v P j x F b n R y e S B U e X B l P S J S Z W x h d G l v b n N o a X B J b m Z v Q 2 9 u d G F p b m V y I i B W Y W x 1 Z T 0 i c 3 s m c X V v d D t j b 2 x 1 b W 5 D b 3 V u d C Z x d W 9 0 O z o z L C Z x d W 9 0 O 2 t l e U N v b H V t b k 5 h b W V z J n F 1 b 3 Q 7 O l t d L C Z x d W 9 0 O 3 F 1 Z X J 5 U m V s Y X R p b 2 5 z a G l w c y Z x d W 9 0 O z p b X S w m c X V v d D t j b 2 x 1 b W 5 J Z G V u d G l 0 a W V z J n F 1 b 3 Q 7 O l s m c X V v d D t T Z W N 0 a W 9 u M S 9 P d G F 6 a 2 E 0 L T E v Q 2 h h b m d l Z C B U e X B l L n t z b 3 V y Y 2 V f d G F i b G U s M H 0 m c X V v d D s s J n F 1 b 3 Q 7 U 2 V j d G l v b j E v T 3 R h e m t h N C 0 x L 0 N o Y W 5 n Z W Q g V H l w Z S 5 7 e W V h c l 9 k Y X R h L D F 9 J n F 1 b 3 Q 7 L C Z x d W 9 0 O 1 N l Y 3 R p b 2 4 x L 0 9 0 Y X p r Y T Q t M S 9 D a G F u Z 2 V k I F R 5 c G U u e 2 F 2 Z y h 2 Y W x 1 Z S k s M n 0 m c X V v d D t d L C Z x d W 9 0 O 0 N v b H V t b k N v d W 5 0 J n F 1 b 3 Q 7 O j M s J n F 1 b 3 Q 7 S 2 V 5 Q 2 9 s d W 1 u T m F t Z X M m c X V v d D s 6 W 1 0 s J n F 1 b 3 Q 7 Q 2 9 s d W 1 u S W R l b n R p d G l l c y Z x d W 9 0 O z p b J n F 1 b 3 Q 7 U 2 V j d G l v b j E v T 3 R h e m t h N C 0 x L 0 N o Y W 5 n Z W Q g V H l w Z S 5 7 c 2 9 1 c m N l X 3 R h Y m x l L D B 9 J n F 1 b 3 Q 7 L C Z x d W 9 0 O 1 N l Y 3 R p b 2 4 x L 0 9 0 Y X p r Y T Q t M S 9 D a G F u Z 2 V k I F R 5 c G U u e 3 l l Y X J f Z G F 0 Y S w x f S Z x d W 9 0 O y w m c X V v d D t T Z W N 0 a W 9 u M S 9 P d G F 6 a 2 E 0 L T E v Q 2 h h b m d l Z C B U e X B l L n t h d m c o d m F s d W U p L D J 9 J n F 1 b 3 Q 7 X S w m c X V v d D t S Z W x h d G l v b n N o a X B J b m Z v J n F 1 b 3 Q 7 O l t d f S I g L z 4 8 L 1 N 0 Y W J s Z U V u d H J p Z X M + P C 9 J d G V t P j x J d G V t P j x J d G V t T G 9 j Y X R p b 2 4 + P E l 0 Z W 1 U e X B l P k Z v c m 1 1 b G E 8 L 0 l 0 Z W 1 U e X B l P j x J d G V t U G F 0 a D 5 T Z W N 0 a W 9 u M S 9 P d G F 6 a 2 E 0 L T I 8 L 0 l 0 Z W 1 Q Y X R o P j w v S X R l b U x v Y 2 F 0 a W 9 u P j x T d G F i b G V F b n R y a W V z P j x F b n R y e S B U e X B l P S J G a W x s Q 2 9 s d W 1 u T m F t Z X M i I F Z h b H V l P S J z W y Z x d W 9 0 O 3 N v d X J j Z V 9 0 Y W J s Z S Z x d W 9 0 O y w m c X V v d D t 5 Z W F y X 2 R h d G E m c X V v d D s s J n F 1 b 3 Q 7 Y X Z n K H Z h b H V l K S Z x d W 9 0 O 1 0 i I C 8 + P E V u d H J 5 I F R 5 c G U 9 I k 5 h b W V V c G R h d G V k Q W Z 0 Z X J G a W x s I i B W Y W x 1 Z T 0 i b D A i I C 8 + P E V u d H J 5 I F R 5 c G U 9 I k Z p b G x F b m F i b G V k I i B W Y W x 1 Z T 0 i b D A i I C 8 + P E V u d H J 5 I F R 5 c G U 9 I k Z p b G x D b 2 x 1 b W 5 U e X B l c y I g V m F s d W U 9 I n N C Z 0 1 G I i A v P j x F b n R y e S B U e X B l P S J G a W x s T G F z d F V w Z G F 0 Z W Q i I F Z h b H V l P S J k M j A y N C 0 w N C 0 x O F Q y M D o 0 N D o 1 N y 4 2 N T k y M T Q 1 W i I g L z 4 8 R W 5 0 c n k g V H l w Z T 0 i R m l s b E V y c m 9 y Q 2 9 1 b n Q i I F Z h b H V l P S J s M C 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M m I 1 Z j g 5 N T c t Y m N m Y y 0 0 N G Z h L T h h M W I t N 2 R k N D k 3 M T U x Z W E 5 I i A v P j x F b n R y e S B U e X B l P S J B Z G R l Z F R v R G F 0 Y U 1 v Z G V s I i B W Y W x 1 Z T 0 i b D A i I C 8 + P E V u d H J 5 I F R 5 c G U 9 I l J l c 3 V s d F R 5 c G U i I F Z h b H V l P S J z R X h j Z X B 0 a W 9 u I i A v P j x F b n R y e S B U e X B l P S J G a W x s T 2 J q Z W N 0 V H l w Z S I g V m F s d W U 9 I n N D b 2 5 u Z W N 0 a W 9 u T 2 5 s e S I g L z 4 8 R W 5 0 c n k g V H l w Z T 0 i Q n V m Z m V y T m V 4 d F J l Z n J l c 2 g i I F Z h b H V l P S J s M 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3 R h e m t h N C 0 y L 0 N o Y W 5 n Z W Q g V H l w Z S 5 7 c 2 9 1 c m N l X 3 R h Y m x l L D B 9 J n F 1 b 3 Q 7 L C Z x d W 9 0 O 1 N l Y 3 R p b 2 4 x L 0 9 0 Y X p r Y T Q t M i 9 D a G F u Z 2 V k I F R 5 c G U u e 3 l l Y X J f Z G F 0 Y S w x f S Z x d W 9 0 O y w m c X V v d D t T Z W N 0 a W 9 u M S 9 P d G F 6 a 2 E 0 L T I v Q 2 h h b m d l Z C B U e X B l L n t h d m c o d m F s d W U p L D J 9 J n F 1 b 3 Q 7 X S w m c X V v d D t D b 2 x 1 b W 5 D b 3 V u d C Z x d W 9 0 O z o z L C Z x d W 9 0 O 0 t l e U N v b H V t b k 5 h b W V z J n F 1 b 3 Q 7 O l t d L C Z x d W 9 0 O 0 N v b H V t b k l k Z W 5 0 a X R p Z X M m c X V v d D s 6 W y Z x d W 9 0 O 1 N l Y 3 R p b 2 4 x L 0 9 0 Y X p r Y T Q t M i 9 D a G F u Z 2 V k I F R 5 c G U u e 3 N v d X J j Z V 9 0 Y W J s Z S w w f S Z x d W 9 0 O y w m c X V v d D t T Z W N 0 a W 9 u M S 9 P d G F 6 a 2 E 0 L T I v Q 2 h h b m d l Z C B U e X B l L n t 5 Z W F y X 2 R h d G E s M X 0 m c X V v d D s s J n F 1 b 3 Q 7 U 2 V j d G l v b j E v T 3 R h e m t h N C 0 y L 0 N o Y W 5 n Z W Q g V H l w Z S 5 7 Y X Z n K H Z h b H V l K S w y f S Z x d W 9 0 O 1 0 s J n F 1 b 3 Q 7 U m V s Y X R p b 2 5 z a G l w S W 5 m b y Z x d W 9 0 O z p b X X 0 i I C 8 + P C 9 T d G F i b G V F b n R y a W V z P j w v S X R l b T 4 8 S X R l b T 4 8 S X R l b U x v Y 2 F 0 a W 9 u P j x J d G V t V H l w Z T 5 G b 3 J t d W x h P C 9 J d G V t V H l w Z T 4 8 S X R l b V B h d G g + U 2 V j d G l v b j E v X 1 N F T E V D V F 9 u Y W 1 l X 3 l l Y X J f Z G F 0 Y V 9 y b 3 V u Z F 9 h d m d f Q 0 F T R V 9 X S E V O X 2 F k Z G l 0 a W 9 u Y W x f a W 5 m b 1 9 m e X p p Y 1 8 y M D I 0 M D Q x O D E 5 M z U v U 2 9 1 c m N l P C 9 J d G V t U G F 0 a D 4 8 L 0 l 0 Z W 1 M b 2 N h d G l v b j 4 8 U 3 R h Y m x l R W 5 0 c m l l c y A v P j w v S X R l b T 4 8 S X R l b T 4 8 S X R l b U x v Y 2 F 0 a W 9 u P j x J d G V t V H l w Z T 5 G b 3 J t d W x h P C 9 J d G V t V H l w Z T 4 8 S X R l b V B h d G g + U 2 V j d G l v b j E v X 1 N F T E V D V F 9 u Y W 1 l X 3 l l Y X J f Z G F 0 Y V 9 y b 3 V u Z F 9 h d m d f Q 0 F T R V 9 X S E V O X 2 F k Z G l 0 a W 9 u Y W x f a W 5 m b 1 9 m e X p p Y 1 8 y M D I 0 M D Q x O D E 5 M z U v U H J v b W 9 0 Z W Q l M j B I Z W F k Z X J z P C 9 J d G V t U G F 0 a D 4 8 L 0 l 0 Z W 1 M b 2 N h d G l v b j 4 8 U 3 R h Y m x l R W 5 0 c m l l c y A v P j w v S X R l b T 4 8 S X R l b T 4 8 S X R l b U x v Y 2 F 0 a W 9 u P j x J d G V t V H l w Z T 5 G b 3 J t d W x h P C 9 J d G V t V H l w Z T 4 8 S X R l b V B h d G g + U 2 V j d G l v b j E v X 1 N F T E V D V F 9 u Y W 1 l X 3 l l Y X J f Z G F 0 Y V 9 y b 3 V u Z F 9 h d m d f Q 0 F T R V 9 X S E V O X 2 F k Z G l 0 a W 9 u Y W x f a W 5 m b 1 9 m e X p p Y 1 8 y M D I 0 M D Q x O D E 5 M z U v Q 2 h h b m d l Z C U y M F R 5 c G U 8 L 0 l 0 Z W 1 Q Y X R o P j w v S X R l b U x v Y 2 F 0 a W 9 u P j x T d G F i b G V F b n R y a W V z I C 8 + P C 9 J d G V t P j x J d G V t P j x J d G V t T G 9 j Y X R p b 2 4 + P E l 0 Z W 1 U e X B l P k Z v c m 1 1 b G E 8 L 0 l 0 Z W 1 U e X B l P j x J d G V t U G F 0 a D 5 T Z W N 0 a W 9 u M S 9 v d G F 6 a 2 E y L T E v U 2 9 1 c m N l P C 9 J d G V t U G F 0 a D 4 8 L 0 l 0 Z W 1 M b 2 N h d G l v b j 4 8 U 3 R h Y m x l R W 5 0 c m l l c y A v P j w v S X R l b T 4 8 S X R l b T 4 8 S X R l b U x v Y 2 F 0 a W 9 u P j x J d G V t V H l w Z T 5 G b 3 J t d W x h P C 9 J d G V t V H l w Z T 4 8 S X R l b V B h d G g + U 2 V j d G l v b j E v b 3 R h e m t h M i 0 x L 1 B y b 2 1 v d G V k J T I w S G V h Z G V y c z w v S X R l b V B h d G g + P C 9 J d G V t T G 9 j Y X R p b 2 4 + P F N 0 Y W J s Z U V u d H J p Z X M g L z 4 8 L 0 l 0 Z W 0 + P E l 0 Z W 0 + P E l 0 Z W 1 M b 2 N h d G l v b j 4 8 S X R l b V R 5 c G U + R m 9 y b X V s Y T w v S X R l b V R 5 c G U + P E l 0 Z W 1 Q Y X R o P l N l Y 3 R p b 2 4 x L 2 9 0 Y X p r Y T I t M S 9 D a G F u Z 2 V k J T I w V H l w Z T w v S X R l b V B h d G g + P C 9 J d G V t T G 9 j Y X R p b 2 4 + P F N 0 Y W J s Z U V u d H J p Z X M g L z 4 8 L 0 l 0 Z W 0 + P E l 0 Z W 0 + P E l 0 Z W 1 M b 2 N h d G l v b j 4 8 S X R l b V R 5 c G U + R m 9 y b X V s Y T w v S X R l b V R 5 c G U + P E l 0 Z W 1 Q Y X R o P l N l Y 3 R p b 2 4 x L 2 9 0 Y X p r Y T I t M i 9 T b 3 V y Y 2 U 8 L 0 l 0 Z W 1 Q Y X R o P j w v S X R l b U x v Y 2 F 0 a W 9 u P j x T d G F i b G V F b n R y a W V z I C 8 + P C 9 J d G V t P j x J d G V t P j x J d G V t T G 9 j Y X R p b 2 4 + P E l 0 Z W 1 U e X B l P k Z v c m 1 1 b G E 8 L 0 l 0 Z W 1 U e X B l P j x J d G V t U G F 0 a D 5 T Z W N 0 a W 9 u M S 9 v d G F 6 a 2 E y L T I v U H J v b W 9 0 Z W Q l M j B I Z W F k Z X J z P C 9 J d G V t U G F 0 a D 4 8 L 0 l 0 Z W 1 M b 2 N h d G l v b j 4 8 U 3 R h Y m x l R W 5 0 c m l l c y A v P j w v S X R l b T 4 8 S X R l b T 4 8 S X R l b U x v Y 2 F 0 a W 9 u P j x J d G V t V H l w Z T 5 G b 3 J t d W x h P C 9 J d G V t V H l w Z T 4 8 S X R l b V B h d G g + U 2 V j d G l v b j E v b 3 R h e m t h M i 0 y L 0 N o Y W 5 n Z W Q l M j B U e X B l P C 9 J d G V t U G F 0 a D 4 8 L 0 l 0 Z W 1 M b 2 N h d G l v b j 4 8 U 3 R h Y m x l R W 5 0 c m l l c y A v P j w v S X R l b T 4 8 S X R l b T 4 8 S X R l b U x v Y 2 F 0 a W 9 u P j x J d G V t V H l w Z T 5 G b 3 J t d W x h P C 9 J d G V t V H l w Z T 4 8 S X R l b V B h d G g + U 2 V j d G l v b j E v b 3 R h e m t h M y 0 x L 1 N v d X J j Z T w v S X R l b V B h d G g + P C 9 J d G V t T G 9 j Y X R p b 2 4 + P F N 0 Y W J s Z U V u d H J p Z X M g L z 4 8 L 0 l 0 Z W 0 + P E l 0 Z W 0 + P E l 0 Z W 1 M b 2 N h d G l v b j 4 8 S X R l b V R 5 c G U + R m 9 y b X V s Y T w v S X R l b V R 5 c G U + P E l 0 Z W 1 Q Y X R o P l N l Y 3 R p b 2 4 x L 2 9 0 Y X p r Y T M t M S 9 Q c m 9 t b 3 R l Z C U y M E h l Y W R l c n M 8 L 0 l 0 Z W 1 Q Y X R o P j w v S X R l b U x v Y 2 F 0 a W 9 u P j x T d G F i b G V F b n R y a W V z I C 8 + P C 9 J d G V t P j x J d G V t P j x J d G V t T G 9 j Y X R p b 2 4 + P E l 0 Z W 1 U e X B l P k Z v c m 1 1 b G E 8 L 0 l 0 Z W 1 U e X B l P j x J d G V t U G F 0 a D 5 T Z W N 0 a W 9 u M S 9 v d G F 6 a 2 E z L T E v Q 2 h h b m d l Z C U y M F R 5 c G U 8 L 0 l 0 Z W 1 Q Y X R o P j w v S X R l b U x v Y 2 F 0 a W 9 u P j x T d G F i b G V F b n R y a W V z I C 8 + P C 9 J d G V t P j x J d G V t P j x J d G V t T G 9 j Y X R p b 2 4 + P E l 0 Z W 1 U e X B l P k Z v c m 1 1 b G E 8 L 0 l 0 Z W 1 U e X B l P j x J d G V t U G F 0 a D 5 T Z W N 0 a W 9 u M S 9 v d G F 6 a 2 E z L T I v U 2 9 1 c m N l P C 9 J d G V t U G F 0 a D 4 8 L 0 l 0 Z W 1 M b 2 N h d G l v b j 4 8 U 3 R h Y m x l R W 5 0 c m l l c y A v P j w v S X R l b T 4 8 S X R l b T 4 8 S X R l b U x v Y 2 F 0 a W 9 u P j x J d G V t V H l w Z T 5 G b 3 J t d W x h P C 9 J d G V t V H l w Z T 4 8 S X R l b V B h d G g + U 2 V j d G l v b j E v b 3 R h e m t h M y 0 y L 1 B y b 2 1 v d G V k J T I w S G V h Z G V y c z w v S X R l b V B h d G g + P C 9 J d G V t T G 9 j Y X R p b 2 4 + P F N 0 Y W J s Z U V u d H J p Z X M g L z 4 8 L 0 l 0 Z W 0 + P E l 0 Z W 0 + P E l 0 Z W 1 M b 2 N h d G l v b j 4 8 S X R l b V R 5 c G U + R m 9 y b X V s Y T w v S X R l b V R 5 c G U + P E l 0 Z W 1 Q Y X R o P l N l Y 3 R p b 2 4 x L 2 9 0 Y X p r Y T M t M i 9 D a G F u Z 2 V k J T I w V H l w Z T w v S X R l b V B h d G g + P C 9 J d G V t T G 9 j Y X R p b 2 4 + P F N 0 Y W J s Z U V u d H J p Z X M g L z 4 8 L 0 l 0 Z W 0 + P E l 0 Z W 0 + P E l 0 Z W 1 M b 2 N h d G l v b j 4 8 S X R l b V R 5 c G U + R m 9 y b X V s Y T w v S X R l b V R 5 c G U + P E l 0 Z W 1 Q Y X R o P l N l Y 3 R p b 2 4 x L 0 9 0 Y X p r Y T Q t M S 9 T b 3 V y Y 2 U 8 L 0 l 0 Z W 1 Q Y X R o P j w v S X R l b U x v Y 2 F 0 a W 9 u P j x T d G F i b G V F b n R y a W V z I C 8 + P C 9 J d G V t P j x J d G V t P j x J d G V t T G 9 j Y X R p b 2 4 + P E l 0 Z W 1 U e X B l P k Z v c m 1 1 b G E 8 L 0 l 0 Z W 1 U e X B l P j x J d G V t U G F 0 a D 5 T Z W N 0 a W 9 u M S 9 P d G F 6 a 2 E 0 L T E v U H J v b W 9 0 Z W Q l M j B I Z W F k Z X J z P C 9 J d G V t U G F 0 a D 4 8 L 0 l 0 Z W 1 M b 2 N h d G l v b j 4 8 U 3 R h Y m x l R W 5 0 c m l l c y A v P j w v S X R l b T 4 8 S X R l b T 4 8 S X R l b U x v Y 2 F 0 a W 9 u P j x J d G V t V H l w Z T 5 G b 3 J t d W x h P C 9 J d G V t V H l w Z T 4 8 S X R l b V B h d G g + U 2 V j d G l v b j E v T 3 R h e m t h N C 0 x L 0 N o Y W 5 n Z W Q l M j B U e X B l P C 9 J d G V t U G F 0 a D 4 8 L 0 l 0 Z W 1 M b 2 N h d G l v b j 4 8 U 3 R h Y m x l R W 5 0 c m l l c y A v P j w v S X R l b T 4 8 S X R l b T 4 8 S X R l b U x v Y 2 F 0 a W 9 u P j x J d G V t V H l w Z T 5 G b 3 J t d W x h P C 9 J d G V t V H l w Z T 4 8 S X R l b V B h d G g + U 2 V j d G l v b j E v T 3 R h e m t h N C 0 y L 1 N v d X J j Z T w v S X R l b V B h d G g + P C 9 J d G V t T G 9 j Y X R p b 2 4 + P F N 0 Y W J s Z U V u d H J p Z X M g L z 4 8 L 0 l 0 Z W 0 + P E l 0 Z W 0 + P E l 0 Z W 1 M b 2 N h d G l v b j 4 8 S X R l b V R 5 c G U + R m 9 y b X V s Y T w v S X R l b V R 5 c G U + P E l 0 Z W 1 Q Y X R o P l N l Y 3 R p b 2 4 x L 0 9 0 Y X p r Y T Q t M i 9 Q c m 9 t b 3 R l Z C U y M E h l Y W R l c n M 8 L 0 l 0 Z W 1 Q Y X R o P j w v S X R l b U x v Y 2 F 0 a W 9 u P j x T d G F i b G V F b n R y a W V z I C 8 + P C 9 J d G V t P j x J d G V t P j x J d G V t T G 9 j Y X R p b 2 4 + P E l 0 Z W 1 U e X B l P k Z v c m 1 1 b G E 8 L 0 l 0 Z W 1 U e X B l P j x J d G V t U G F 0 a D 5 T Z W N 0 a W 9 u M S 9 P d G F 6 a 2 E 0 L T I v Q 2 h h b m d l Z C U y M F R 5 c G U 8 L 0 l 0 Z W 1 Q Y X R o P j w v S X R l b U x v Y 2 F 0 a W 9 u P j x T d G F i b G V F b n R y a W V z I C 8 + P C 9 J d G V t P j x J d G V t P j x J d G V t T G 9 j Y X R p b 2 4 + P E l 0 Z W 1 U e X B l P k F s b E Z v c m 1 1 b G F z P C 9 J d G V t V H l w Z T 4 8 S X R l b V B h d G g g L z 4 8 L 0 l 0 Z W 1 M b 2 N h d G l v b j 4 8 U 3 R h Y m x l R W 5 0 c m l l c y A v P j w v S X R l b T 4 8 S X R l b T 4 8 S X R l b U x v Y 2 F 0 a W 9 u P j x J d G V t V H l w Z T 5 G b 3 J t d W x h P C 9 J d G V t V H l w Z T 4 8 S X R l b V B h d G g + U 2 V j d G l v b j E v T 3 R h e m t h N C 0 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k 1 Z j k 1 O G Y t N D k 1 N i 0 0 N m Q x L T h h Z T g t Z D Y 5 M G I 1 M D M 0 Z T l i I i A v P j x F b n R y e S B U e X B l P S J C d W Z m Z X J O Z X h 0 U m V m c m V z a C I g V m F s d W U 9 I m w x I i A v P j x F b n R y e S B U e X B l P S J S Z X N 1 b H R U e X B l I i B W Y W x 1 Z T 0 i c 1 R h Y m x l I i A v P j x F b n R y e S B U e X B l P S J O Y W 1 l V X B k Y X R l Z E F m d G V y R m l s b C I g V m F s d W U 9 I m w w I i A v P j x F b n R y e S B U e X B l P S J G a W x s V G F y Z 2 V 0 I i B W Y W x 1 Z T 0 i c 0 9 0 Y X p r Y T R f M l 9 f M i 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P d G F 6 a 2 E 0 L T I g K D I p L 0 N o Y W 5 n Z W Q g V H l w Z S 5 7 c 2 9 1 c m N l X 3 R h Y m x l L D B 9 J n F 1 b 3 Q 7 L C Z x d W 9 0 O 1 N l Y 3 R p b 2 4 x L 0 9 0 Y X p r Y T Q t M i A o M i k v Q 2 h h b m d l Z C B U e X B l L n t 5 Z W F y X 2 R h d G F f c H J l d m l v d X M s M X 0 m c X V v d D s s J n F 1 b 3 Q 7 U 2 V j d G l v b j E v T 3 R h e m t h N C 0 y I C g y K S 9 D a G F u Z 2 V k I F R 5 c G U u e 2 F 2 Z y h 2 Y W x 1 Z S k s M n 0 m c X V v d D t d L C Z x d W 9 0 O 0 N v b H V t b k N v d W 5 0 J n F 1 b 3 Q 7 O j M s J n F 1 b 3 Q 7 S 2 V 5 Q 2 9 s d W 1 u T m F t Z X M m c X V v d D s 6 W 1 0 s J n F 1 b 3 Q 7 Q 2 9 s d W 1 u S W R l b n R p d G l l c y Z x d W 9 0 O z p b J n F 1 b 3 Q 7 U 2 V j d G l v b j E v T 3 R h e m t h N C 0 y I C g y K S 9 D a G F u Z 2 V k I F R 5 c G U u e 3 N v d X J j Z V 9 0 Y W J s Z S w w f S Z x d W 9 0 O y w m c X V v d D t T Z W N 0 a W 9 u M S 9 P d G F 6 a 2 E 0 L T I g K D I p L 0 N o Y W 5 n Z W Q g V H l w Z S 5 7 e W V h c l 9 k Y X R h X 3 B y Z X Z p b 3 V z L D F 9 J n F 1 b 3 Q 7 L C Z x d W 9 0 O 1 N l Y 3 R p b 2 4 x L 0 9 0 Y X p r Y T Q t M i A o M i k v Q 2 h h b m d l Z C B U e X B l L n t h d m c o d m F s d W U p L D J 9 J n F 1 b 3 Q 7 X S w m c X V v d D t S Z W x h d G l v b n N o a X B J b m Z v J n F 1 b 3 Q 7 O l t d f S I g L z 4 8 R W 5 0 c n k g V H l w Z T 0 i R m l s b F N 0 Y X R 1 c y I g V m F s d W U 9 I n N D b 2 1 w b G V 0 Z S I g L z 4 8 R W 5 0 c n k g V H l w Z T 0 i R m l s b E N v b H V t b k 5 h b W V z I i B W Y W x 1 Z T 0 i c 1 s m c X V v d D t z b 3 V y Y 2 V f d G F i b G U m c X V v d D s s J n F 1 b 3 Q 7 e W V h c l 9 k Y X R h X 3 B y Z X Z p b 3 V z J n F 1 b 3 Q 7 L C Z x d W 9 0 O 2 F 2 Z y h 2 Y W x 1 Z S k m c X V v d D t d I i A v P j x F b n R y e S B U e X B l P S J G a W x s Q 2 9 s d W 1 u V H l w Z X M i I F Z h b H V l P S J z Q m d N R i I g L z 4 8 R W 5 0 c n k g V H l w Z T 0 i R m l s b E x h c 3 R V c G R h d G V k I i B W Y W x 1 Z T 0 i Z D I w M j Q t M D Q t M T h U M j A 6 N D U 6 M D Q u O T c 0 O T M 0 M l o i I C 8 + P E V u d H J 5 I F R 5 c G U 9 I k Z p b G x F c n J v c k N v d W 5 0 I i B W Y W x 1 Z T 0 i b D A i I C 8 + P E V u d H J 5 I F R 5 c G U 9 I k Z p b G x F c n J v c k N v Z G U i I F Z h b H V l P S J z V W 5 r b m 9 3 b i I g L z 4 8 R W 5 0 c n k g V H l w Z T 0 i R m l s b E N v d W 5 0 I i B W Y W x 1 Z T 0 i b D M 1 I i A v P j x F b n R y e S B U e X B l P S J B Z G R l Z F R v R G F 0 Y U 1 v Z G V s I i B W Y W x 1 Z T 0 i b D A i I C 8 + P C 9 T d G F i b G V F b n R y a W V z P j w v S X R l b T 4 8 S X R l b T 4 8 S X R l b U x v Y 2 F 0 a W 9 u P j x J d G V t V H l w Z T 5 G b 3 J t d W x h P C 9 J d G V t V H l w Z T 4 8 S X R l b V B h d G g + U 2 V j d G l v b j E v T 3 R h e m t h N C 0 y J T I w K D I p L 1 N v d X J j Z T w v S X R l b V B h d G g + P C 9 J d G V t T G 9 j Y X R p b 2 4 + P F N 0 Y W J s Z U V u d H J p Z X M g L z 4 8 L 0 l 0 Z W 0 + P E l 0 Z W 0 + P E l 0 Z W 1 M b 2 N h d G l v b j 4 8 S X R l b V R 5 c G U + R m 9 y b X V s Y T w v S X R l b V R 5 c G U + P E l 0 Z W 1 Q Y X R o P l N l Y 3 R p b 2 4 x L 0 9 0 Y X p r Y T Q t M i U y M C g y K S 9 Q c m 9 t b 3 R l Z C U y M E h l Y W R l c n M 8 L 0 l 0 Z W 1 Q Y X R o P j w v S X R l b U x v Y 2 F 0 a W 9 u P j x T d G F i b G V F b n R y a W V z I C 8 + P C 9 J d G V t P j x J d G V t P j x J d G V t T G 9 j Y X R p b 2 4 + P E l 0 Z W 1 U e X B l P k Z v c m 1 1 b G E 8 L 0 l 0 Z W 1 U e X B l P j x J d G V t U G F 0 a D 5 T Z W N 0 a W 9 u M S 9 P d G F 6 a 2 E 0 L T I l M j A o M i k v Q 2 h h b m d l Z C U y M F R 5 c G U 8 L 0 l 0 Z W 1 Q Y X R o P j w v S X R l b U x v Y 2 F 0 a W 9 u P j x T d G F i b G V F b n R y a W V z I C 8 + P C 9 J d G V t P j x J d G V t P j x J d G V t T G 9 j Y X R p b 2 4 + P E l 0 Z W 1 U e X B l P k Z v c m 1 1 b G E 8 L 0 l 0 Z W 1 U e X B l P j x J d G V t U G F 0 a D 5 T Z W N 0 a W 9 u M S 9 v d G F 6 a 2 E 1 L 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O D Z h Z G U x M y 1 h N z M 0 L T Q 3 N m E t Y m Z m M y 1 i M z M 3 N T N l N z J k Y W E i I C 8 + P E V u d H J 5 I F R 5 c G U 9 I k J 1 Z m Z l c k 5 l e H R S Z W Z y Z X N o I i B W Y W x 1 Z T 0 i b D E i I C 8 + P E V u d H J 5 I F R 5 c G U 9 I l J l c 3 V s d F R 5 c G U i I F Z h b H V l P S J z V G F i b G U i I C 8 + P E V u d H J 5 I F R 5 c G U 9 I k 5 h b W V V c G R h d G V k Q W Z 0 Z X J G a W x s I i B W Y W x 1 Z T 0 i b D A i I C 8 + P E V u d H J 5 I F R 5 c G U 9 I k Z p b G x U Y X J n Z X Q i I F Z h b H V l P S J z b 3 R h e m t h N V 8 x 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2 9 0 Y X p r Y T U t M S 9 D a G F u Z 2 V k I F R 5 c G U u e 3 l l Y X I s M H 0 m c X V v d D s s J n F 1 b 3 Q 7 U 2 V j d G l v b j E v b 3 R h e m t h N S 0 x L 0 N o Y W 5 n Z W Q g V H l w Z S 5 7 c 3 V t X 0 d E U C w x f S Z x d W 9 0 O y w m c X V v d D t T Z W N 0 a W 9 u M S 9 v d G F 6 a 2 E 1 L T E v Q 2 h h b m d l Z C B U e X B l L n t z d W 1 f c G 9 w d W x h d G l v b i w y f S Z x d W 9 0 O y w m c X V v d D t T Z W N 0 a W 9 u M S 9 v d G F 6 a 2 E 1 L T E v Q 2 h h b m d l Z C B U e X B l L n t y Z W d p b 2 5 f a W 5 f d 2 9 y b G Q s M 3 0 m c X V v d D t d L C Z x d W 9 0 O 0 N v b H V t b k N v d W 5 0 J n F 1 b 3 Q 7 O j Q s J n F 1 b 3 Q 7 S 2 V 5 Q 2 9 s d W 1 u T m F t Z X M m c X V v d D s 6 W 1 0 s J n F 1 b 3 Q 7 Q 2 9 s d W 1 u S W R l b n R p d G l l c y Z x d W 9 0 O z p b J n F 1 b 3 Q 7 U 2 V j d G l v b j E v b 3 R h e m t h N S 0 x L 0 N o Y W 5 n Z W Q g V H l w Z S 5 7 e W V h c i w w f S Z x d W 9 0 O y w m c X V v d D t T Z W N 0 a W 9 u M S 9 v d G F 6 a 2 E 1 L T E v Q 2 h h b m d l Z C B U e X B l L n t z d W 1 f R 0 R Q L D F 9 J n F 1 b 3 Q 7 L C Z x d W 9 0 O 1 N l Y 3 R p b 2 4 x L 2 9 0 Y X p r Y T U t M S 9 D a G F u Z 2 V k I F R 5 c G U u e 3 N 1 b V 9 w b 3 B 1 b G F 0 a W 9 u L D J 9 J n F 1 b 3 Q 7 L C Z x d W 9 0 O 1 N l Y 3 R p b 2 4 x L 2 9 0 Y X p r Y T U t M S 9 D a G F u Z 2 V k I F R 5 c G U u e 3 J l Z 2 l v b l 9 p b l 9 3 b 3 J s Z C w z f S Z x d W 9 0 O 1 0 s J n F 1 b 3 Q 7 U m V s Y X R p b 2 5 z a G l w S W 5 m b y Z x d W 9 0 O z p b X X 0 i I C 8 + P E V u d H J 5 I F R 5 c G U 9 I k Z p b G x T d G F 0 d X M i I F Z h b H V l P S J z Q 2 9 t c G x l d G U i I C 8 + P E V u d H J 5 I F R 5 c G U 9 I k Z p b G x D b 2 x 1 b W 5 O Y W 1 l c y I g V m F s d W U 9 I n N b J n F 1 b 3 Q 7 e W V h c i Z x d W 9 0 O y w m c X V v d D t z d W 1 f R 0 R Q J n F 1 b 3 Q 7 L C Z x d W 9 0 O 3 N 1 b V 9 w b 3 B 1 b G F 0 a W 9 u J n F 1 b 3 Q 7 L C Z x d W 9 0 O 3 J l Z 2 l v b l 9 p b l 9 3 b 3 J s Z C Z x d W 9 0 O 1 0 i I C 8 + P E V u d H J 5 I F R 5 c G U 9 I k Z p b G x D b 2 x 1 b W 5 U e X B l c y I g V m F s d W U 9 I n N B d 1 V E Q m c 9 P S I g L z 4 8 R W 5 0 c n k g V H l w Z T 0 i R m l s b E x h c 3 R V c G R h d G V k I i B W Y W x 1 Z T 0 i Z D I w M j Q t M D Q t M T h U M j A 6 N D U 6 M D U u M D E 0 N z c 4 M V o i I C 8 + P E V u d H J 5 I F R 5 c G U 9 I k Z p b G x F c n J v c k N v d W 5 0 I i B W Y W x 1 Z T 0 i b D A i I C 8 + P E V u d H J 5 I F R 5 c G U 9 I k Z p b G x F c n J v c k N v Z G U i I F Z h b H V l P S J z V W 5 r b m 9 3 b i I g L z 4 8 R W 5 0 c n k g V H l w Z T 0 i R m l s b E N v d W 5 0 I i B W Y W x 1 Z T 0 i b D E z N D M i I C 8 + P E V u d H J 5 I F R 5 c G U 9 I k F k Z G V k V G 9 E Y X R h T W 9 k Z W w i I F Z h b H V l P S J s M C I g L z 4 8 L 1 N 0 Y W J s Z U V u d H J p Z X M + P C 9 J d G V t P j x J d G V t P j x J d G V t T G 9 j Y X R p b 2 4 + P E l 0 Z W 1 U e X B l P k Z v c m 1 1 b G E 8 L 0 l 0 Z W 1 U e X B l P j x J d G V t U G F 0 a D 5 T Z W N 0 a W 9 u M S 9 v d G F 6 a 2 E 1 L T E v U 2 9 1 c m N l P C 9 J d G V t U G F 0 a D 4 8 L 0 l 0 Z W 1 M b 2 N h d G l v b j 4 8 U 3 R h Y m x l R W 5 0 c m l l c y A v P j w v S X R l b T 4 8 S X R l b T 4 8 S X R l b U x v Y 2 F 0 a W 9 u P j x J d G V t V H l w Z T 5 G b 3 J t d W x h P C 9 J d G V t V H l w Z T 4 8 S X R l b V B h d G g + U 2 V j d G l v b j E v b 3 R h e m t h N S 0 x L 1 B y b 2 1 v d G V k J T I w S G V h Z G V y c z w v S X R l b V B h d G g + P C 9 J d G V t T G 9 j Y X R p b 2 4 + P F N 0 Y W J s Z U V u d H J p Z X M g L z 4 8 L 0 l 0 Z W 0 + P E l 0 Z W 0 + P E l 0 Z W 1 M b 2 N h d G l v b j 4 8 S X R l b V R 5 c G U + R m 9 y b X V s Y T w v S X R l b V R 5 c G U + P E l 0 Z W 1 Q Y X R o P l N l Y 3 R p b 2 4 x L 2 9 0 Y X p r Y T U t M S 9 D a G F u Z 2 V k J T I w V H l w Z T w v S X R l b V B h d G g + P C 9 J d G V t T G 9 j Y X R p b 2 4 + P F N 0 Y W J s Z U V u d H J p Z X M g L z 4 8 L 0 l 0 Z W 0 + P E l 0 Z W 0 + P E l 0 Z W 1 M b 2 N h d G l v b j 4 8 S X R l b V R 5 c G U + R m 9 y b X V s Y T w v S X R l b V R 5 c G U + P E l 0 Z W 1 Q Y X R o P l N l Y 3 R p b 2 4 x L 2 9 0 Y X p r Y T U t 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y M T Z l M 2 M 5 L W Y 3 Y 2 M t N D I y Y i 1 h M T I 1 L T Y 2 M W Y z M z g y M z A 5 N S I g L z 4 8 R W 5 0 c n k g V H l w Z T 0 i Q n V m Z m V y T m V 4 d F J l Z n J l c 2 g i I F Z h b H V l P S J s M S I g L z 4 8 R W 5 0 c n k g V H l w Z T 0 i U m V z d W x 0 V H l w Z S I g V m F s d W U 9 I n N U Y W J s Z S I g L z 4 8 R W 5 0 c n k g V H l w Z T 0 i T m F t Z V V w Z G F 0 Z W R B Z n R l c k Z p b G w i I F Z h b H V l P S J s M C I g L z 4 8 R W 5 0 c n k g V H l w Z T 0 i R m l s b F R h c m d l d C I g V m F s d W U 9 I n N v d G F 6 a 2 E 1 X z I 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b 3 R h e m t h N S 0 y L 0 N o Y W 5 n Z W Q g V H l w Z S 5 7 e W V h c l 9 w c m V 2 a W 9 1 c y w w f S Z x d W 9 0 O y w m c X V v d D t T Z W N 0 a W 9 u M S 9 v d G F 6 a 2 E 1 L T I v Q 2 h h b m d l Z C B U e X B l L n t z d W 1 f R 0 R Q L D F 9 J n F 1 b 3 Q 7 L C Z x d W 9 0 O 1 N l Y 3 R p b 2 4 x L 2 9 0 Y X p r Y T U t M i 9 D a G F u Z 2 V k I F R 5 c G U u e 3 N 1 b V 9 w b 3 B 1 b G F 0 a W 9 u L D J 9 J n F 1 b 3 Q 7 L C Z x d W 9 0 O 1 N l Y 3 R p b 2 4 x L 2 9 0 Y X p r Y T U t M i 9 D a G F u Z 2 V k I F R 5 c G U u e 3 J l Z 2 l v b l 9 p b l 9 3 b 3 J s Z C w z f S Z x d W 9 0 O 1 0 s J n F 1 b 3 Q 7 Q 2 9 s d W 1 u Q 2 9 1 b n Q m c X V v d D s 6 N C w m c X V v d D t L Z X l D b 2 x 1 b W 5 O Y W 1 l c y Z x d W 9 0 O z p b X S w m c X V v d D t D b 2 x 1 b W 5 J Z G V u d G l 0 a W V z J n F 1 b 3 Q 7 O l s m c X V v d D t T Z W N 0 a W 9 u M S 9 v d G F 6 a 2 E 1 L T I v Q 2 h h b m d l Z C B U e X B l L n t 5 Z W F y X 3 B y Z X Z p b 3 V z L D B 9 J n F 1 b 3 Q 7 L C Z x d W 9 0 O 1 N l Y 3 R p b 2 4 x L 2 9 0 Y X p r Y T U t M i 9 D a G F u Z 2 V k I F R 5 c G U u e 3 N 1 b V 9 H R F A s M X 0 m c X V v d D s s J n F 1 b 3 Q 7 U 2 V j d G l v b j E v b 3 R h e m t h N S 0 y L 0 N o Y W 5 n Z W Q g V H l w Z S 5 7 c 3 V t X 3 B v c H V s Y X R p b 2 4 s M n 0 m c X V v d D s s J n F 1 b 3 Q 7 U 2 V j d G l v b j E v b 3 R h e m t h N S 0 y L 0 N o Y W 5 n Z W Q g V H l w Z S 5 7 c m V n a W 9 u X 2 l u X 3 d v c m x k L D N 9 J n F 1 b 3 Q 7 X S w m c X V v d D t S Z W x h d G l v b n N o a X B J b m Z v J n F 1 b 3 Q 7 O l t d f S I g L z 4 8 R W 5 0 c n k g V H l w Z T 0 i R m l s b F N 0 Y X R 1 c y I g V m F s d W U 9 I n N D b 2 1 w b G V 0 Z S I g L z 4 8 R W 5 0 c n k g V H l w Z T 0 i R m l s b E N v b H V t b k 5 h b W V z I i B W Y W x 1 Z T 0 i c 1 s m c X V v d D t 5 Z W F y X 3 B y Z X Z p b 3 V z J n F 1 b 3 Q 7 L C Z x d W 9 0 O 3 N 1 b V 9 H R F A m c X V v d D s s J n F 1 b 3 Q 7 c 3 V t X 3 B v c H V s Y X R p b 2 4 m c X V v d D s s J n F 1 b 3 Q 7 c m V n a W 9 u X 2 l u X 3 d v c m x k J n F 1 b 3 Q 7 X S I g L z 4 8 R W 5 0 c n k g V H l w Z T 0 i R m l s b E N v b H V t b l R 5 c G V z I i B W Y W x 1 Z T 0 i c 0 F 3 V U R C Z z 0 9 I i A v P j x F b n R y e S B U e X B l P S J G a W x s T G F z d F V w Z G F 0 Z W Q i I F Z h b H V l P S J k M j A y N C 0 w N C 0 x O F Q y M D o 0 N T o w N S 4 w N j E 3 O D c 3 W i I g L z 4 8 R W 5 0 c n k g V H l w Z T 0 i R m l s b E V y c m 9 y Q 2 9 1 b n Q i I F Z h b H V l P S J s M C I g L z 4 8 R W 5 0 c n k g V H l w Z T 0 i R m l s b E V y c m 9 y Q 2 9 k Z S I g V m F s d W U 9 I n N V b m t u b 3 d u I i A v P j x F b n R y e S B U e X B l P S J G a W x s Q 2 9 1 b n Q i I F Z h b H V l P S J s M T M 0 M y I g L z 4 8 R W 5 0 c n k g V H l w Z T 0 i Q W R k Z W R U b 0 R h d G F N b 2 R l b C I g V m F s d W U 9 I m w w I i A v P j w v U 3 R h Y m x l R W 5 0 c m l l c z 4 8 L 0 l 0 Z W 0 + P E l 0 Z W 0 + P E l 0 Z W 1 M b 2 N h d G l v b j 4 8 S X R l b V R 5 c G U + R m 9 y b X V s Y T w v S X R l b V R 5 c G U + P E l 0 Z W 1 Q Y X R o P l N l Y 3 R p b 2 4 x L 2 9 0 Y X p r Y T U t M i 9 T b 3 V y Y 2 U 8 L 0 l 0 Z W 1 Q Y X R o P j w v S X R l b U x v Y 2 F 0 a W 9 u P j x T d G F i b G V F b n R y a W V z I C 8 + P C 9 J d G V t P j x J d G V t P j x J d G V t T G 9 j Y X R p b 2 4 + P E l 0 Z W 1 U e X B l P k Z v c m 1 1 b G E 8 L 0 l 0 Z W 1 U e X B l P j x J d G V t U G F 0 a D 5 T Z W N 0 a W 9 u M S 9 v d G F 6 a 2 E 1 L T I v U H J v b W 9 0 Z W Q l M j B I Z W F k Z X J z P C 9 J d G V t U G F 0 a D 4 8 L 0 l 0 Z W 1 M b 2 N h d G l v b j 4 8 U 3 R h Y m x l R W 5 0 c m l l c y A v P j w v S X R l b T 4 8 S X R l b T 4 8 S X R l b U x v Y 2 F 0 a W 9 u P j x J d G V t V H l w Z T 5 G b 3 J t d W x h P C 9 J d G V t V H l w Z T 4 8 S X R l b V B h d G g + U 2 V j d G l v b j E v b 3 R h e m t h N S 0 y L 0 N o Y W 5 n Z W Q l M j B U e X B l P C 9 J d G V t U G F 0 a D 4 8 L 0 l 0 Z W 1 M b 2 N h d G l v b j 4 8 U 3 R h Y m x l R W 5 0 c m l l c y A v P j w v S X R l b T 4 8 S X R l b T 4 8 S X R l b U x v Y 2 F 0 a W 9 u P j x J d G V t V H l w Z T 5 G b 3 J t d W x h P C 9 J d G V t V H l w Z T 4 8 S X R l b V B h d G g + U 2 V j d G l v b j E v b 3 R h e m t h N S 0 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R m Z G I 3 M T Y t Z D B i Y y 0 0 Z m E 2 L T k z Z T g t Y T J k Z G R m Y W R k Z T M 1 I i A v P j x F b n R y e S B U e X B l P S J C d W Z m Z X J O Z X h 0 U m V m c m V z a C I g V m F s d W U 9 I m w x I i A v P j x F b n R y e S B U e X B l P S J S Z X N 1 b H R U e X B l I i B W Y W x 1 Z T 0 i c 1 R h Y m x l I i A v P j x F b n R y e S B U e X B l P S J O Y W 1 l V X B k Y X R l Z E F m d G V y R m l s b C I g V m F s d W U 9 I m w w I i A v P j x F b n R y e S B U e X B l P S J G a W x s V G F y Z 2 V 0 I i B W Y W x 1 Z T 0 i c 2 9 0 Y X p r Y T V f M 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v d G F 6 a 2 E 1 L T M v Q 2 h h b m d l Z C B U e X B l L n t 5 Z W F y X 2 R h d G E s M H 0 m c X V v d D s s J n F 1 b 3 Q 7 U 2 V j d G l v b j E v b 3 R h e m t h N S 0 z L 0 N o Y W 5 n Z W Q g V H l w Z S 5 7 Y X Z n K H Z h b H V l K S w x f S Z x d W 9 0 O 1 0 s J n F 1 b 3 Q 7 Q 2 9 s d W 1 u Q 2 9 1 b n Q m c X V v d D s 6 M i w m c X V v d D t L Z X l D b 2 x 1 b W 5 O Y W 1 l c y Z x d W 9 0 O z p b X S w m c X V v d D t D b 2 x 1 b W 5 J Z G V u d G l 0 a W V z J n F 1 b 3 Q 7 O l s m c X V v d D t T Z W N 0 a W 9 u M S 9 v d G F 6 a 2 E 1 L T M v Q 2 h h b m d l Z C B U e X B l L n t 5 Z W F y X 2 R h d G E s M H 0 m c X V v d D s s J n F 1 b 3 Q 7 U 2 V j d G l v b j E v b 3 R h e m t h N S 0 z L 0 N o Y W 5 n Z W Q g V H l w Z S 5 7 Y X Z n K H Z h b H V l K S w x f S Z x d W 9 0 O 1 0 s J n F 1 b 3 Q 7 U m V s Y X R p b 2 5 z a G l w S W 5 m b y Z x d W 9 0 O z p b X X 0 i I C 8 + P E V u d H J 5 I F R 5 c G U 9 I k Z p b G x T d G F 0 d X M i I F Z h b H V l P S J z Q 2 9 t c G x l d G U i I C 8 + P E V u d H J 5 I F R 5 c G U 9 I k Z p b G x D b 2 x 1 b W 5 O Y W 1 l c y I g V m F s d W U 9 I n N b J n F 1 b 3 Q 7 e W V h c l 9 k Y X R h J n F 1 b 3 Q 7 L C Z x d W 9 0 O 2 F 2 Z y h 2 Y W x 1 Z S k m c X V v d D t d I i A v P j x F b n R y e S B U e X B l P S J G a W x s Q 2 9 s d W 1 u V H l w Z X M i I F Z h b H V l P S J z Q X d V P S I g L z 4 8 R W 5 0 c n k g V H l w Z T 0 i R m l s b E x h c 3 R V c G R h d G V k I i B W Y W x 1 Z T 0 i Z D I w M j Q t M D Q t M T h U M j A 6 N D U 6 M D U u M T A y N z k 3 O F o i I C 8 + P E V u d H J 5 I F R 5 c G U 9 I k Z p b G x F c n J v c k N v d W 5 0 I i B W Y W x 1 Z T 0 i b D A i I C 8 + P E V u d H J 5 I F R 5 c G U 9 I k Z p b G x F c n J v c k N v Z G U i I F Z h b H V l P S J z V W 5 r b m 9 3 b i I g L z 4 8 R W 5 0 c n k g V H l w Z T 0 i R m l s b E N v d W 5 0 I i B W Y W x 1 Z T 0 i b D E z I i A v P j x F b n R y e S B U e X B l P S J B Z G R l Z F R v R G F 0 Y U 1 v Z G V s I i B W Y W x 1 Z T 0 i b D A i I C 8 + P C 9 T d G F i b G V F b n R y a W V z P j w v S X R l b T 4 8 S X R l b T 4 8 S X R l b U x v Y 2 F 0 a W 9 u P j x J d G V t V H l w Z T 5 G b 3 J t d W x h P C 9 J d G V t V H l w Z T 4 8 S X R l b V B h d G g + U 2 V j d G l v b j E v b 3 R h e m t h N S 0 z L 1 N v d X J j Z T w v S X R l b V B h d G g + P C 9 J d G V t T G 9 j Y X R p b 2 4 + P F N 0 Y W J s Z U V u d H J p Z X M g L z 4 8 L 0 l 0 Z W 0 + P E l 0 Z W 0 + P E l 0 Z W 1 M b 2 N h d G l v b j 4 8 S X R l b V R 5 c G U + R m 9 y b X V s Y T w v S X R l b V R 5 c G U + P E l 0 Z W 1 Q Y X R o P l N l Y 3 R p b 2 4 x L 2 9 0 Y X p r Y T U t M y 9 Q c m 9 t b 3 R l Z C U y M E h l Y W R l c n M 8 L 0 l 0 Z W 1 Q Y X R o P j w v S X R l b U x v Y 2 F 0 a W 9 u P j x T d G F i b G V F b n R y a W V z I C 8 + P C 9 J d G V t P j x J d G V t P j x J d G V t T G 9 j Y X R p b 2 4 + P E l 0 Z W 1 U e X B l P k Z v c m 1 1 b G E 8 L 0 l 0 Z W 1 U e X B l P j x J d G V t U G F 0 a D 5 T Z W N 0 a W 9 u M S 9 v d G F 6 a 2 E 1 L T M v Q 2 h h b m d l Z C U y M F R 5 c G U 8 L 0 l 0 Z W 1 Q Y X R o P j w v S X R l b U x v Y 2 F 0 a W 9 u P j x T d G F i b G V F b n R y a W V z I C 8 + P C 9 J d G V t P j x J d G V t P j x J d G V t T G 9 j Y X R p b 2 4 + P E l 0 Z W 1 U e X B l P k Z v c m 1 1 b G E 8 L 0 l 0 Z W 1 U e X B l P j x J d G V t U G F 0 a D 5 T Z W N 0 a W 9 u M S 9 v d G F 6 a 2 E 1 L 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M 2 R m Y z g 5 M y 0 w M j l j L T Q x M D E t O D B h N C 1 l O T k 3 M m N m M 2 R l Z D Q i I C 8 + P E V u d H J 5 I F R 5 c G U 9 I k J 1 Z m Z l c k 5 l e H R S Z W Z y Z X N o I i B W Y W x 1 Z T 0 i b D E i I C 8 + P E V u d H J 5 I F R 5 c G U 9 I l J l c 3 V s d F R 5 c G U i I F Z h b H V l P S J z V G F i b G U i I C 8 + P E V u d H J 5 I F R 5 c G U 9 I k 5 h b W V V c G R h d G V k Q W Z 0 Z X J G a W x s I i B W Y W x 1 Z T 0 i b D A i I C 8 + P E V u d H J 5 I F R 5 c G U 9 I k Z p b G x U Y X J n Z X Q i I F Z h b H V l P S J z b 3 R h e m t h N V 8 0 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9 0 Y X p r Y T U t N C 9 D a G F u Z 2 V k I F R 5 c G U u e 3 l l Y X J f Z G F 0 Y V 9 w c m V 2 a W 9 1 c y w w f S Z x d W 9 0 O y w m c X V v d D t T Z W N 0 a W 9 u M S 9 v d G F 6 a 2 E 1 L T Q v Q 2 h h b m d l Z C B U e X B l L n t h d m c o d m F s d W U p L D F 9 J n F 1 b 3 Q 7 X S w m c X V v d D t D b 2 x 1 b W 5 D b 3 V u d C Z x d W 9 0 O z o y L C Z x d W 9 0 O 0 t l e U N v b H V t b k 5 h b W V z J n F 1 b 3 Q 7 O l t d L C Z x d W 9 0 O 0 N v b H V t b k l k Z W 5 0 a X R p Z X M m c X V v d D s 6 W y Z x d W 9 0 O 1 N l Y 3 R p b 2 4 x L 2 9 0 Y X p r Y T U t N C 9 D a G F u Z 2 V k I F R 5 c G U u e 3 l l Y X J f Z G F 0 Y V 9 w c m V 2 a W 9 1 c y w w f S Z x d W 9 0 O y w m c X V v d D t T Z W N 0 a W 9 u M S 9 v d G F 6 a 2 E 1 L T Q v Q 2 h h b m d l Z C B U e X B l L n t h d m c o d m F s d W U p L D F 9 J n F 1 b 3 Q 7 X S w m c X V v d D t S Z W x h d G l v b n N o a X B J b m Z v J n F 1 b 3 Q 7 O l t d f S I g L z 4 8 R W 5 0 c n k g V H l w Z T 0 i R m l s b F N 0 Y X R 1 c y I g V m F s d W U 9 I n N D b 2 1 w b G V 0 Z S I g L z 4 8 R W 5 0 c n k g V H l w Z T 0 i R m l s b E N v b H V t b k 5 h b W V z I i B W Y W x 1 Z T 0 i c 1 s m c X V v d D t 5 Z W F y X 2 R h d G F f c H J l d m l v d X M m c X V v d D s s J n F 1 b 3 Q 7 Y X Z n K H Z h b H V l K S Z x d W 9 0 O 1 0 i I C 8 + P E V u d H J 5 I F R 5 c G U 9 I k Z p b G x D b 2 x 1 b W 5 U e X B l c y I g V m F s d W U 9 I n N B d 1 U 9 I i A v P j x F b n R y e S B U e X B l P S J G a W x s T G F z d F V w Z G F 0 Z W Q i I F Z h b H V l P S J k M j A y N C 0 w N C 0 x O F Q y M D o 0 N T o w N S 4 y M T Y 4 M j c 1 W i I g L z 4 8 R W 5 0 c n k g V H l w Z T 0 i R m l s b E V y c m 9 y Q 2 9 1 b n Q i I F Z h b H V l P S J s M C I g L z 4 8 R W 5 0 c n k g V H l w Z T 0 i R m l s b E V y c m 9 y Q 2 9 k Z S I g V m F s d W U 9 I n N V b m t u b 3 d u I i A v P j x F b n R y e S B U e X B l P S J G a W x s Q 2 9 1 b n Q i I F Z h b H V l P S J s M T M i I C 8 + P E V u d H J 5 I F R 5 c G U 9 I k F k Z G V k V G 9 E Y X R h T W 9 k Z W w i I F Z h b H V l P S J s M C I g L z 4 8 L 1 N 0 Y W J s Z U V u d H J p Z X M + P C 9 J d G V t P j x J d G V t P j x J d G V t T G 9 j Y X R p b 2 4 + P E l 0 Z W 1 U e X B l P k Z v c m 1 1 b G E 8 L 0 l 0 Z W 1 U e X B l P j x J d G V t U G F 0 a D 5 T Z W N 0 a W 9 u M S 9 v d G F 6 a 2 E 1 L T Q v U 2 9 1 c m N l P C 9 J d G V t U G F 0 a D 4 8 L 0 l 0 Z W 1 M b 2 N h d G l v b j 4 8 U 3 R h Y m x l R W 5 0 c m l l c y A v P j w v S X R l b T 4 8 S X R l b T 4 8 S X R l b U x v Y 2 F 0 a W 9 u P j x J d G V t V H l w Z T 5 G b 3 J t d W x h P C 9 J d G V t V H l w Z T 4 8 S X R l b V B h d G g + U 2 V j d G l v b j E v b 3 R h e m t h N S 0 0 L 1 B y b 2 1 v d G V k J T I w S G V h Z G V y c z w v S X R l b V B h d G g + P C 9 J d G V t T G 9 j Y X R p b 2 4 + P F N 0 Y W J s Z U V u d H J p Z X M g L z 4 8 L 0 l 0 Z W 0 + P E l 0 Z W 0 + P E l 0 Z W 1 M b 2 N h d G l v b j 4 8 S X R l b V R 5 c G U + R m 9 y b X V s Y T w v S X R l b V R 5 c G U + P E l 0 Z W 1 Q Y X R o P l N l Y 3 R p b 2 4 x L 2 9 0 Y X p r Y T U t N C 9 D a G F u Z 2 V k J T I w V H l w Z T w v S X R l b V B h d G g + P C 9 J d G V t T G 9 j Y X R p b 2 4 + P F N 0 Y W J s Z U V u d H J p Z X M g L z 4 8 L 0 l 0 Z W 0 + P C 9 J d G V t c z 4 8 L 0 x v Y 2 F s U G F j a 2 F n Z U 1 l d G F k Y X R h R m l s Z T 4 W A A A A U E s F B g A A A A A A A A A A A A A A A A A A A A A A A C Y B A A A B A A A A 0 I y d 3 w E V 0 R G M e g D A T 8 K X 6 w E A A A D n G e S 0 B 3 B w T p 6 p G 2 A p 7 U 5 j A A A A A A I A A A A A A B B m A A A A A Q A A I A A A A D y A F e y E U M l 5 T / r 9 J j E V 3 d L F c B y S / I x T z 1 k e I 5 I P L V B 5 A A A A A A 6 A A A A A A g A A I A A A A L r W y s b / r r 8 z O B 8 Y w b p k I p k 3 B X T B Z 9 / + y m 0 V 1 z + n 3 i j 6 U A A A A F l z v Y D I + 3 v 2 9 G G f 9 9 q W + 1 E A s s k E L B r 3 5 j 5 6 t I J C N S + G F B 5 w p x c x 3 2 Z 3 F 6 4 3 g k q r o m 1 Y j 5 I P 5 K G B M Y K 9 d w 5 T T m / K V V R W 1 0 n 3 i s K 7 z i 1 I F R T S Q A A A A B 0 R g Q i Q Q O q w i K A d 0 U 5 X J e D 8 z + H X M Q I b / t 8 b I d x P 3 B S R + d Y S t U Z x 5 v z N M D A F 5 w 3 z + 1 P l v m / 6 g w D Z + c 8 7 M 2 M u v M E = < / D a t a M a s h u p > 
</file>

<file path=customXml/itemProps1.xml><?xml version="1.0" encoding="utf-8"?>
<ds:datastoreItem xmlns:ds="http://schemas.openxmlformats.org/officeDocument/2006/customXml" ds:itemID="{55700119-6B8A-4851-BAB1-BB961D3F01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otazka1</vt:lpstr>
      <vt:lpstr>odpoved1</vt:lpstr>
      <vt:lpstr>otazka2-1</vt:lpstr>
      <vt:lpstr>otazka2-2</vt:lpstr>
      <vt:lpstr>odpoved2</vt:lpstr>
      <vt:lpstr>otazka3-1</vt:lpstr>
      <vt:lpstr>otazka3-2</vt:lpstr>
      <vt:lpstr>odpoved3</vt:lpstr>
      <vt:lpstr>otazka4-1</vt:lpstr>
      <vt:lpstr>otazka4-2</vt:lpstr>
      <vt:lpstr>odpoved4</vt:lpstr>
      <vt:lpstr>otazka5-1</vt:lpstr>
      <vt:lpstr>otazka5-2</vt:lpstr>
      <vt:lpstr>otazka5-3</vt:lpstr>
      <vt:lpstr>otazka5-4</vt:lpstr>
      <vt:lpstr>odpoved5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Důrek</dc:creator>
  <cp:lastModifiedBy>Milan Důrek</cp:lastModifiedBy>
  <dcterms:created xsi:type="dcterms:W3CDTF">2024-04-18T17:36:02Z</dcterms:created>
  <dcterms:modified xsi:type="dcterms:W3CDTF">2024-04-18T20:50:16Z</dcterms:modified>
</cp:coreProperties>
</file>