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lan\Desktop\Appwelt\expenses\"/>
    </mc:Choice>
  </mc:AlternateContent>
  <xr:revisionPtr revIDLastSave="0" documentId="13_ncr:1_{BFA87E32-7FE4-4EA8-8AF2-018512DA50B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Raw_data_01" sheetId="2" r:id="rId2"/>
    <sheet name="Summary_data_01" sheetId="3" r:id="rId3"/>
    <sheet name="Cash_01" sheetId="4" r:id="rId4"/>
    <sheet name="Hdfc_bank_01" sheetId="5" r:id="rId5"/>
    <sheet name="Idbi_bank_01" sheetId="6" r:id="rId6"/>
    <sheet name="Icici_bank_01" sheetId="7" r:id="rId7"/>
  </sheets>
  <calcPr calcId="191029"/>
</workbook>
</file>

<file path=xl/calcChain.xml><?xml version="1.0" encoding="utf-8"?>
<calcChain xmlns="http://schemas.openxmlformats.org/spreadsheetml/2006/main">
  <c r="O368" i="7" l="1"/>
  <c r="M368" i="7"/>
  <c r="K368" i="7"/>
  <c r="I368" i="7"/>
  <c r="G368" i="7"/>
  <c r="O367" i="7"/>
  <c r="M367" i="7"/>
  <c r="K367" i="7"/>
  <c r="I367" i="7"/>
  <c r="G367" i="7"/>
  <c r="O366" i="7"/>
  <c r="M366" i="7"/>
  <c r="K366" i="7"/>
  <c r="I366" i="7"/>
  <c r="G366" i="7"/>
  <c r="O365" i="7"/>
  <c r="M365" i="7"/>
  <c r="K365" i="7"/>
  <c r="I365" i="7"/>
  <c r="G365" i="7"/>
  <c r="O364" i="7"/>
  <c r="M364" i="7"/>
  <c r="K364" i="7"/>
  <c r="I364" i="7"/>
  <c r="G364" i="7"/>
  <c r="O363" i="7"/>
  <c r="M363" i="7"/>
  <c r="K363" i="7"/>
  <c r="I363" i="7"/>
  <c r="G363" i="7"/>
  <c r="O362" i="7"/>
  <c r="M362" i="7"/>
  <c r="K362" i="7"/>
  <c r="I362" i="7"/>
  <c r="G362" i="7"/>
  <c r="O361" i="7"/>
  <c r="M361" i="7"/>
  <c r="K361" i="7"/>
  <c r="I361" i="7"/>
  <c r="G361" i="7"/>
  <c r="O360" i="7"/>
  <c r="M360" i="7"/>
  <c r="K360" i="7"/>
  <c r="I360" i="7"/>
  <c r="G360" i="7"/>
  <c r="O359" i="7"/>
  <c r="M359" i="7"/>
  <c r="K359" i="7"/>
  <c r="I359" i="7"/>
  <c r="G359" i="7"/>
  <c r="O358" i="7"/>
  <c r="M358" i="7"/>
  <c r="K358" i="7"/>
  <c r="I358" i="7"/>
  <c r="G358" i="7"/>
  <c r="O357" i="7"/>
  <c r="M357" i="7"/>
  <c r="K357" i="7"/>
  <c r="I357" i="7"/>
  <c r="G357" i="7"/>
  <c r="O356" i="7"/>
  <c r="M356" i="7"/>
  <c r="K356" i="7"/>
  <c r="I356" i="7"/>
  <c r="G356" i="7"/>
  <c r="O355" i="7"/>
  <c r="M355" i="7"/>
  <c r="K355" i="7"/>
  <c r="I355" i="7"/>
  <c r="G355" i="7"/>
  <c r="O354" i="7"/>
  <c r="M354" i="7"/>
  <c r="K354" i="7"/>
  <c r="I354" i="7"/>
  <c r="G354" i="7"/>
  <c r="O353" i="7"/>
  <c r="M353" i="7"/>
  <c r="K353" i="7"/>
  <c r="I353" i="7"/>
  <c r="G353" i="7"/>
  <c r="O352" i="7"/>
  <c r="M352" i="7"/>
  <c r="K352" i="7"/>
  <c r="I352" i="7"/>
  <c r="G352" i="7"/>
  <c r="O351" i="7"/>
  <c r="M351" i="7"/>
  <c r="K351" i="7"/>
  <c r="I351" i="7"/>
  <c r="G351" i="7"/>
  <c r="O350" i="7"/>
  <c r="M350" i="7"/>
  <c r="K350" i="7"/>
  <c r="I350" i="7"/>
  <c r="G350" i="7"/>
  <c r="O349" i="7"/>
  <c r="M349" i="7"/>
  <c r="K349" i="7"/>
  <c r="I349" i="7"/>
  <c r="G349" i="7"/>
  <c r="O348" i="7"/>
  <c r="M348" i="7"/>
  <c r="K348" i="7"/>
  <c r="I348" i="7"/>
  <c r="G348" i="7"/>
  <c r="O347" i="7"/>
  <c r="M347" i="7"/>
  <c r="K347" i="7"/>
  <c r="I347" i="7"/>
  <c r="G347" i="7"/>
  <c r="O346" i="7"/>
  <c r="M346" i="7"/>
  <c r="K346" i="7"/>
  <c r="I346" i="7"/>
  <c r="G346" i="7"/>
  <c r="O345" i="7"/>
  <c r="M345" i="7"/>
  <c r="K345" i="7"/>
  <c r="I345" i="7"/>
  <c r="G345" i="7"/>
  <c r="O344" i="7"/>
  <c r="M344" i="7"/>
  <c r="K344" i="7"/>
  <c r="I344" i="7"/>
  <c r="G344" i="7"/>
  <c r="O343" i="7"/>
  <c r="M343" i="7"/>
  <c r="K343" i="7"/>
  <c r="I343" i="7"/>
  <c r="G343" i="7"/>
  <c r="O342" i="7"/>
  <c r="M342" i="7"/>
  <c r="K342" i="7"/>
  <c r="I342" i="7"/>
  <c r="G342" i="7"/>
  <c r="O341" i="7"/>
  <c r="M341" i="7"/>
  <c r="K341" i="7"/>
  <c r="I341" i="7"/>
  <c r="G341" i="7"/>
  <c r="O340" i="7"/>
  <c r="M340" i="7"/>
  <c r="K340" i="7"/>
  <c r="I340" i="7"/>
  <c r="G340" i="7"/>
  <c r="O339" i="7"/>
  <c r="M339" i="7"/>
  <c r="K339" i="7"/>
  <c r="I339" i="7"/>
  <c r="G339" i="7"/>
  <c r="O338" i="7"/>
  <c r="M338" i="7"/>
  <c r="K338" i="7"/>
  <c r="I338" i="7"/>
  <c r="G338" i="7"/>
  <c r="O337" i="7"/>
  <c r="M337" i="7"/>
  <c r="K337" i="7"/>
  <c r="I337" i="7"/>
  <c r="G337" i="7"/>
  <c r="O336" i="7"/>
  <c r="M336" i="7"/>
  <c r="K336" i="7"/>
  <c r="I336" i="7"/>
  <c r="G336" i="7"/>
  <c r="O335" i="7"/>
  <c r="M335" i="7"/>
  <c r="K335" i="7"/>
  <c r="I335" i="7"/>
  <c r="G335" i="7"/>
  <c r="O334" i="7"/>
  <c r="M334" i="7"/>
  <c r="K334" i="7"/>
  <c r="I334" i="7"/>
  <c r="G334" i="7"/>
  <c r="O333" i="7"/>
  <c r="M333" i="7"/>
  <c r="K333" i="7"/>
  <c r="I333" i="7"/>
  <c r="G333" i="7"/>
  <c r="O332" i="7"/>
  <c r="M332" i="7"/>
  <c r="K332" i="7"/>
  <c r="I332" i="7"/>
  <c r="G332" i="7"/>
  <c r="O331" i="7"/>
  <c r="M331" i="7"/>
  <c r="K331" i="7"/>
  <c r="I331" i="7"/>
  <c r="G331" i="7"/>
  <c r="O330" i="7"/>
  <c r="M330" i="7"/>
  <c r="K330" i="7"/>
  <c r="I330" i="7"/>
  <c r="G330" i="7"/>
  <c r="O329" i="7"/>
  <c r="M329" i="7"/>
  <c r="K329" i="7"/>
  <c r="I329" i="7"/>
  <c r="G329" i="7"/>
  <c r="O328" i="7"/>
  <c r="M328" i="7"/>
  <c r="K328" i="7"/>
  <c r="I328" i="7"/>
  <c r="G328" i="7"/>
  <c r="O327" i="7"/>
  <c r="M327" i="7"/>
  <c r="K327" i="7"/>
  <c r="I327" i="7"/>
  <c r="G327" i="7"/>
  <c r="O326" i="7"/>
  <c r="M326" i="7"/>
  <c r="K326" i="7"/>
  <c r="I326" i="7"/>
  <c r="G326" i="7"/>
  <c r="O325" i="7"/>
  <c r="M325" i="7"/>
  <c r="K325" i="7"/>
  <c r="I325" i="7"/>
  <c r="G325" i="7"/>
  <c r="O324" i="7"/>
  <c r="M324" i="7"/>
  <c r="K324" i="7"/>
  <c r="I324" i="7"/>
  <c r="G324" i="7"/>
  <c r="O323" i="7"/>
  <c r="M323" i="7"/>
  <c r="K323" i="7"/>
  <c r="I323" i="7"/>
  <c r="G323" i="7"/>
  <c r="O322" i="7"/>
  <c r="M322" i="7"/>
  <c r="K322" i="7"/>
  <c r="I322" i="7"/>
  <c r="G322" i="7"/>
  <c r="O321" i="7"/>
  <c r="M321" i="7"/>
  <c r="K321" i="7"/>
  <c r="I321" i="7"/>
  <c r="G321" i="7"/>
  <c r="O320" i="7"/>
  <c r="M320" i="7"/>
  <c r="K320" i="7"/>
  <c r="I320" i="7"/>
  <c r="G320" i="7"/>
  <c r="O319" i="7"/>
  <c r="M319" i="7"/>
  <c r="K319" i="7"/>
  <c r="I319" i="7"/>
  <c r="G319" i="7"/>
  <c r="O318" i="7"/>
  <c r="M318" i="7"/>
  <c r="K318" i="7"/>
  <c r="I318" i="7"/>
  <c r="G318" i="7"/>
  <c r="O317" i="7"/>
  <c r="M317" i="7"/>
  <c r="K317" i="7"/>
  <c r="I317" i="7"/>
  <c r="G317" i="7"/>
  <c r="O316" i="7"/>
  <c r="M316" i="7"/>
  <c r="K316" i="7"/>
  <c r="I316" i="7"/>
  <c r="G316" i="7"/>
  <c r="O315" i="7"/>
  <c r="M315" i="7"/>
  <c r="K315" i="7"/>
  <c r="I315" i="7"/>
  <c r="G315" i="7"/>
  <c r="O314" i="7"/>
  <c r="M314" i="7"/>
  <c r="K314" i="7"/>
  <c r="I314" i="7"/>
  <c r="G314" i="7"/>
  <c r="O313" i="7"/>
  <c r="M313" i="7"/>
  <c r="K313" i="7"/>
  <c r="I313" i="7"/>
  <c r="G313" i="7"/>
  <c r="O312" i="7"/>
  <c r="M312" i="7"/>
  <c r="K312" i="7"/>
  <c r="I312" i="7"/>
  <c r="G312" i="7"/>
  <c r="O311" i="7"/>
  <c r="M311" i="7"/>
  <c r="K311" i="7"/>
  <c r="I311" i="7"/>
  <c r="G311" i="7"/>
  <c r="O310" i="7"/>
  <c r="M310" i="7"/>
  <c r="K310" i="7"/>
  <c r="I310" i="7"/>
  <c r="G310" i="7"/>
  <c r="O309" i="7"/>
  <c r="M309" i="7"/>
  <c r="K309" i="7"/>
  <c r="I309" i="7"/>
  <c r="G309" i="7"/>
  <c r="O308" i="7"/>
  <c r="M308" i="7"/>
  <c r="K308" i="7"/>
  <c r="I308" i="7"/>
  <c r="G308" i="7"/>
  <c r="O307" i="7"/>
  <c r="M307" i="7"/>
  <c r="K307" i="7"/>
  <c r="I307" i="7"/>
  <c r="G307" i="7"/>
  <c r="O306" i="7"/>
  <c r="M306" i="7"/>
  <c r="K306" i="7"/>
  <c r="I306" i="7"/>
  <c r="G306" i="7"/>
  <c r="O305" i="7"/>
  <c r="M305" i="7"/>
  <c r="K305" i="7"/>
  <c r="I305" i="7"/>
  <c r="G305" i="7"/>
  <c r="O304" i="7"/>
  <c r="M304" i="7"/>
  <c r="K304" i="7"/>
  <c r="I304" i="7"/>
  <c r="G304" i="7"/>
  <c r="O303" i="7"/>
  <c r="M303" i="7"/>
  <c r="K303" i="7"/>
  <c r="I303" i="7"/>
  <c r="G303" i="7"/>
  <c r="O302" i="7"/>
  <c r="M302" i="7"/>
  <c r="K302" i="7"/>
  <c r="I302" i="7"/>
  <c r="G302" i="7"/>
  <c r="O301" i="7"/>
  <c r="M301" i="7"/>
  <c r="K301" i="7"/>
  <c r="I301" i="7"/>
  <c r="G301" i="7"/>
  <c r="O300" i="7"/>
  <c r="M300" i="7"/>
  <c r="K300" i="7"/>
  <c r="I300" i="7"/>
  <c r="G300" i="7"/>
  <c r="O299" i="7"/>
  <c r="M299" i="7"/>
  <c r="K299" i="7"/>
  <c r="I299" i="7"/>
  <c r="G299" i="7"/>
  <c r="O298" i="7"/>
  <c r="M298" i="7"/>
  <c r="K298" i="7"/>
  <c r="I298" i="7"/>
  <c r="G298" i="7"/>
  <c r="O297" i="7"/>
  <c r="M297" i="7"/>
  <c r="K297" i="7"/>
  <c r="I297" i="7"/>
  <c r="G297" i="7"/>
  <c r="O296" i="7"/>
  <c r="M296" i="7"/>
  <c r="K296" i="7"/>
  <c r="I296" i="7"/>
  <c r="G296" i="7"/>
  <c r="O295" i="7"/>
  <c r="M295" i="7"/>
  <c r="K295" i="7"/>
  <c r="I295" i="7"/>
  <c r="G295" i="7"/>
  <c r="O294" i="7"/>
  <c r="M294" i="7"/>
  <c r="K294" i="7"/>
  <c r="I294" i="7"/>
  <c r="G294" i="7"/>
  <c r="O293" i="7"/>
  <c r="M293" i="7"/>
  <c r="K293" i="7"/>
  <c r="I293" i="7"/>
  <c r="G293" i="7"/>
  <c r="O292" i="7"/>
  <c r="M292" i="7"/>
  <c r="K292" i="7"/>
  <c r="I292" i="7"/>
  <c r="G292" i="7"/>
  <c r="O291" i="7"/>
  <c r="M291" i="7"/>
  <c r="K291" i="7"/>
  <c r="I291" i="7"/>
  <c r="G291" i="7"/>
  <c r="O290" i="7"/>
  <c r="M290" i="7"/>
  <c r="K290" i="7"/>
  <c r="I290" i="7"/>
  <c r="G290" i="7"/>
  <c r="O289" i="7"/>
  <c r="M289" i="7"/>
  <c r="K289" i="7"/>
  <c r="I289" i="7"/>
  <c r="G289" i="7"/>
  <c r="O288" i="7"/>
  <c r="M288" i="7"/>
  <c r="K288" i="7"/>
  <c r="I288" i="7"/>
  <c r="G288" i="7"/>
  <c r="O287" i="7"/>
  <c r="M287" i="7"/>
  <c r="K287" i="7"/>
  <c r="I287" i="7"/>
  <c r="G287" i="7"/>
  <c r="O286" i="7"/>
  <c r="M286" i="7"/>
  <c r="K286" i="7"/>
  <c r="I286" i="7"/>
  <c r="G286" i="7"/>
  <c r="O285" i="7"/>
  <c r="M285" i="7"/>
  <c r="K285" i="7"/>
  <c r="I285" i="7"/>
  <c r="G285" i="7"/>
  <c r="O284" i="7"/>
  <c r="M284" i="7"/>
  <c r="K284" i="7"/>
  <c r="I284" i="7"/>
  <c r="G284" i="7"/>
  <c r="O283" i="7"/>
  <c r="M283" i="7"/>
  <c r="K283" i="7"/>
  <c r="I283" i="7"/>
  <c r="G283" i="7"/>
  <c r="O282" i="7"/>
  <c r="M282" i="7"/>
  <c r="K282" i="7"/>
  <c r="I282" i="7"/>
  <c r="G282" i="7"/>
  <c r="O281" i="7"/>
  <c r="M281" i="7"/>
  <c r="K281" i="7"/>
  <c r="I281" i="7"/>
  <c r="G281" i="7"/>
  <c r="O280" i="7"/>
  <c r="M280" i="7"/>
  <c r="K280" i="7"/>
  <c r="I280" i="7"/>
  <c r="G280" i="7"/>
  <c r="O279" i="7"/>
  <c r="M279" i="7"/>
  <c r="K279" i="7"/>
  <c r="I279" i="7"/>
  <c r="G279" i="7"/>
  <c r="O278" i="7"/>
  <c r="M278" i="7"/>
  <c r="K278" i="7"/>
  <c r="I278" i="7"/>
  <c r="G278" i="7"/>
  <c r="O277" i="7"/>
  <c r="M277" i="7"/>
  <c r="K277" i="7"/>
  <c r="I277" i="7"/>
  <c r="G277" i="7"/>
  <c r="O276" i="7"/>
  <c r="M276" i="7"/>
  <c r="K276" i="7"/>
  <c r="I276" i="7"/>
  <c r="G276" i="7"/>
  <c r="O275" i="7"/>
  <c r="M275" i="7"/>
  <c r="K275" i="7"/>
  <c r="I275" i="7"/>
  <c r="G275" i="7"/>
  <c r="O274" i="7"/>
  <c r="M274" i="7"/>
  <c r="K274" i="7"/>
  <c r="I274" i="7"/>
  <c r="G274" i="7"/>
  <c r="O273" i="7"/>
  <c r="M273" i="7"/>
  <c r="K273" i="7"/>
  <c r="I273" i="7"/>
  <c r="G273" i="7"/>
  <c r="O272" i="7"/>
  <c r="M272" i="7"/>
  <c r="K272" i="7"/>
  <c r="I272" i="7"/>
  <c r="G272" i="7"/>
  <c r="O271" i="7"/>
  <c r="M271" i="7"/>
  <c r="K271" i="7"/>
  <c r="I271" i="7"/>
  <c r="G271" i="7"/>
  <c r="O270" i="7"/>
  <c r="M270" i="7"/>
  <c r="K270" i="7"/>
  <c r="I270" i="7"/>
  <c r="G270" i="7"/>
  <c r="O269" i="7"/>
  <c r="M269" i="7"/>
  <c r="K269" i="7"/>
  <c r="I269" i="7"/>
  <c r="G269" i="7"/>
  <c r="O268" i="7"/>
  <c r="M268" i="7"/>
  <c r="K268" i="7"/>
  <c r="I268" i="7"/>
  <c r="G268" i="7"/>
  <c r="O267" i="7"/>
  <c r="M267" i="7"/>
  <c r="K267" i="7"/>
  <c r="I267" i="7"/>
  <c r="G267" i="7"/>
  <c r="O266" i="7"/>
  <c r="M266" i="7"/>
  <c r="K266" i="7"/>
  <c r="I266" i="7"/>
  <c r="G266" i="7"/>
  <c r="O265" i="7"/>
  <c r="M265" i="7"/>
  <c r="K265" i="7"/>
  <c r="I265" i="7"/>
  <c r="G265" i="7"/>
  <c r="O264" i="7"/>
  <c r="M264" i="7"/>
  <c r="K264" i="7"/>
  <c r="I264" i="7"/>
  <c r="G264" i="7"/>
  <c r="O263" i="7"/>
  <c r="M263" i="7"/>
  <c r="K263" i="7"/>
  <c r="I263" i="7"/>
  <c r="G263" i="7"/>
  <c r="O262" i="7"/>
  <c r="M262" i="7"/>
  <c r="K262" i="7"/>
  <c r="I262" i="7"/>
  <c r="G262" i="7"/>
  <c r="O261" i="7"/>
  <c r="M261" i="7"/>
  <c r="K261" i="7"/>
  <c r="I261" i="7"/>
  <c r="G261" i="7"/>
  <c r="O260" i="7"/>
  <c r="M260" i="7"/>
  <c r="K260" i="7"/>
  <c r="I260" i="7"/>
  <c r="G260" i="7"/>
  <c r="O259" i="7"/>
  <c r="M259" i="7"/>
  <c r="K259" i="7"/>
  <c r="I259" i="7"/>
  <c r="G259" i="7"/>
  <c r="O258" i="7"/>
  <c r="M258" i="7"/>
  <c r="K258" i="7"/>
  <c r="I258" i="7"/>
  <c r="G258" i="7"/>
  <c r="O257" i="7"/>
  <c r="M257" i="7"/>
  <c r="K257" i="7"/>
  <c r="I257" i="7"/>
  <c r="G257" i="7"/>
  <c r="O256" i="7"/>
  <c r="M256" i="7"/>
  <c r="K256" i="7"/>
  <c r="I256" i="7"/>
  <c r="G256" i="7"/>
  <c r="O255" i="7"/>
  <c r="M255" i="7"/>
  <c r="K255" i="7"/>
  <c r="I255" i="7"/>
  <c r="G255" i="7"/>
  <c r="O254" i="7"/>
  <c r="M254" i="7"/>
  <c r="K254" i="7"/>
  <c r="I254" i="7"/>
  <c r="G254" i="7"/>
  <c r="O253" i="7"/>
  <c r="M253" i="7"/>
  <c r="K253" i="7"/>
  <c r="I253" i="7"/>
  <c r="G253" i="7"/>
  <c r="O252" i="7"/>
  <c r="M252" i="7"/>
  <c r="K252" i="7"/>
  <c r="I252" i="7"/>
  <c r="G252" i="7"/>
  <c r="O251" i="7"/>
  <c r="M251" i="7"/>
  <c r="K251" i="7"/>
  <c r="I251" i="7"/>
  <c r="G251" i="7"/>
  <c r="O250" i="7"/>
  <c r="M250" i="7"/>
  <c r="K250" i="7"/>
  <c r="I250" i="7"/>
  <c r="G250" i="7"/>
  <c r="O249" i="7"/>
  <c r="M249" i="7"/>
  <c r="K249" i="7"/>
  <c r="I249" i="7"/>
  <c r="G249" i="7"/>
  <c r="O248" i="7"/>
  <c r="M248" i="7"/>
  <c r="K248" i="7"/>
  <c r="I248" i="7"/>
  <c r="G248" i="7"/>
  <c r="O247" i="7"/>
  <c r="M247" i="7"/>
  <c r="K247" i="7"/>
  <c r="I247" i="7"/>
  <c r="G247" i="7"/>
  <c r="O246" i="7"/>
  <c r="M246" i="7"/>
  <c r="K246" i="7"/>
  <c r="I246" i="7"/>
  <c r="G246" i="7"/>
  <c r="O245" i="7"/>
  <c r="M245" i="7"/>
  <c r="K245" i="7"/>
  <c r="I245" i="7"/>
  <c r="G245" i="7"/>
  <c r="O244" i="7"/>
  <c r="M244" i="7"/>
  <c r="K244" i="7"/>
  <c r="I244" i="7"/>
  <c r="G244" i="7"/>
  <c r="O243" i="7"/>
  <c r="M243" i="7"/>
  <c r="K243" i="7"/>
  <c r="I243" i="7"/>
  <c r="G243" i="7"/>
  <c r="O242" i="7"/>
  <c r="M242" i="7"/>
  <c r="K242" i="7"/>
  <c r="I242" i="7"/>
  <c r="G242" i="7"/>
  <c r="O241" i="7"/>
  <c r="M241" i="7"/>
  <c r="K241" i="7"/>
  <c r="I241" i="7"/>
  <c r="G241" i="7"/>
  <c r="O240" i="7"/>
  <c r="M240" i="7"/>
  <c r="K240" i="7"/>
  <c r="I240" i="7"/>
  <c r="G240" i="7"/>
  <c r="O239" i="7"/>
  <c r="M239" i="7"/>
  <c r="K239" i="7"/>
  <c r="I239" i="7"/>
  <c r="G239" i="7"/>
  <c r="O238" i="7"/>
  <c r="M238" i="7"/>
  <c r="K238" i="7"/>
  <c r="I238" i="7"/>
  <c r="G238" i="7"/>
  <c r="O237" i="7"/>
  <c r="M237" i="7"/>
  <c r="K237" i="7"/>
  <c r="I237" i="7"/>
  <c r="G237" i="7"/>
  <c r="O236" i="7"/>
  <c r="M236" i="7"/>
  <c r="K236" i="7"/>
  <c r="I236" i="7"/>
  <c r="G236" i="7"/>
  <c r="O235" i="7"/>
  <c r="M235" i="7"/>
  <c r="K235" i="7"/>
  <c r="I235" i="7"/>
  <c r="G235" i="7"/>
  <c r="O234" i="7"/>
  <c r="M234" i="7"/>
  <c r="K234" i="7"/>
  <c r="I234" i="7"/>
  <c r="G234" i="7"/>
  <c r="O233" i="7"/>
  <c r="M233" i="7"/>
  <c r="K233" i="7"/>
  <c r="I233" i="7"/>
  <c r="G233" i="7"/>
  <c r="O232" i="7"/>
  <c r="M232" i="7"/>
  <c r="K232" i="7"/>
  <c r="I232" i="7"/>
  <c r="G232" i="7"/>
  <c r="O231" i="7"/>
  <c r="M231" i="7"/>
  <c r="K231" i="7"/>
  <c r="I231" i="7"/>
  <c r="G231" i="7"/>
  <c r="O230" i="7"/>
  <c r="M230" i="7"/>
  <c r="K230" i="7"/>
  <c r="I230" i="7"/>
  <c r="G230" i="7"/>
  <c r="O229" i="7"/>
  <c r="M229" i="7"/>
  <c r="K229" i="7"/>
  <c r="I229" i="7"/>
  <c r="G229" i="7"/>
  <c r="O228" i="7"/>
  <c r="M228" i="7"/>
  <c r="K228" i="7"/>
  <c r="I228" i="7"/>
  <c r="G228" i="7"/>
  <c r="O227" i="7"/>
  <c r="M227" i="7"/>
  <c r="K227" i="7"/>
  <c r="I227" i="7"/>
  <c r="G227" i="7"/>
  <c r="O226" i="7"/>
  <c r="M226" i="7"/>
  <c r="K226" i="7"/>
  <c r="I226" i="7"/>
  <c r="G226" i="7"/>
  <c r="O225" i="7"/>
  <c r="M225" i="7"/>
  <c r="K225" i="7"/>
  <c r="I225" i="7"/>
  <c r="G225" i="7"/>
  <c r="O224" i="7"/>
  <c r="M224" i="7"/>
  <c r="K224" i="7"/>
  <c r="I224" i="7"/>
  <c r="G224" i="7"/>
  <c r="O223" i="7"/>
  <c r="M223" i="7"/>
  <c r="K223" i="7"/>
  <c r="I223" i="7"/>
  <c r="G223" i="7"/>
  <c r="O222" i="7"/>
  <c r="M222" i="7"/>
  <c r="K222" i="7"/>
  <c r="I222" i="7"/>
  <c r="G222" i="7"/>
  <c r="O221" i="7"/>
  <c r="M221" i="7"/>
  <c r="K221" i="7"/>
  <c r="I221" i="7"/>
  <c r="G221" i="7"/>
  <c r="O220" i="7"/>
  <c r="M220" i="7"/>
  <c r="K220" i="7"/>
  <c r="I220" i="7"/>
  <c r="G220" i="7"/>
  <c r="O219" i="7"/>
  <c r="M219" i="7"/>
  <c r="K219" i="7"/>
  <c r="I219" i="7"/>
  <c r="G219" i="7"/>
  <c r="O218" i="7"/>
  <c r="M218" i="7"/>
  <c r="K218" i="7"/>
  <c r="I218" i="7"/>
  <c r="G218" i="7"/>
  <c r="O217" i="7"/>
  <c r="M217" i="7"/>
  <c r="K217" i="7"/>
  <c r="I217" i="7"/>
  <c r="G217" i="7"/>
  <c r="O216" i="7"/>
  <c r="M216" i="7"/>
  <c r="K216" i="7"/>
  <c r="I216" i="7"/>
  <c r="G216" i="7"/>
  <c r="O215" i="7"/>
  <c r="M215" i="7"/>
  <c r="K215" i="7"/>
  <c r="I215" i="7"/>
  <c r="G215" i="7"/>
  <c r="O214" i="7"/>
  <c r="M214" i="7"/>
  <c r="K214" i="7"/>
  <c r="I214" i="7"/>
  <c r="G214" i="7"/>
  <c r="O213" i="7"/>
  <c r="M213" i="7"/>
  <c r="K213" i="7"/>
  <c r="I213" i="7"/>
  <c r="G213" i="7"/>
  <c r="O212" i="7"/>
  <c r="M212" i="7"/>
  <c r="K212" i="7"/>
  <c r="I212" i="7"/>
  <c r="G212" i="7"/>
  <c r="O211" i="7"/>
  <c r="M211" i="7"/>
  <c r="K211" i="7"/>
  <c r="I211" i="7"/>
  <c r="G211" i="7"/>
  <c r="O210" i="7"/>
  <c r="M210" i="7"/>
  <c r="K210" i="7"/>
  <c r="I210" i="7"/>
  <c r="G210" i="7"/>
  <c r="O209" i="7"/>
  <c r="M209" i="7"/>
  <c r="K209" i="7"/>
  <c r="I209" i="7"/>
  <c r="G209" i="7"/>
  <c r="O208" i="7"/>
  <c r="M208" i="7"/>
  <c r="K208" i="7"/>
  <c r="I208" i="7"/>
  <c r="G208" i="7"/>
  <c r="O207" i="7"/>
  <c r="M207" i="7"/>
  <c r="K207" i="7"/>
  <c r="I207" i="7"/>
  <c r="G207" i="7"/>
  <c r="O206" i="7"/>
  <c r="M206" i="7"/>
  <c r="K206" i="7"/>
  <c r="I206" i="7"/>
  <c r="G206" i="7"/>
  <c r="O205" i="7"/>
  <c r="M205" i="7"/>
  <c r="K205" i="7"/>
  <c r="I205" i="7"/>
  <c r="G205" i="7"/>
  <c r="O204" i="7"/>
  <c r="M204" i="7"/>
  <c r="K204" i="7"/>
  <c r="I204" i="7"/>
  <c r="G204" i="7"/>
  <c r="O203" i="7"/>
  <c r="M203" i="7"/>
  <c r="K203" i="7"/>
  <c r="I203" i="7"/>
  <c r="G203" i="7"/>
  <c r="O202" i="7"/>
  <c r="M202" i="7"/>
  <c r="K202" i="7"/>
  <c r="I202" i="7"/>
  <c r="G202" i="7"/>
  <c r="O201" i="7"/>
  <c r="M201" i="7"/>
  <c r="K201" i="7"/>
  <c r="I201" i="7"/>
  <c r="G201" i="7"/>
  <c r="O200" i="7"/>
  <c r="M200" i="7"/>
  <c r="K200" i="7"/>
  <c r="I200" i="7"/>
  <c r="G200" i="7"/>
  <c r="O199" i="7"/>
  <c r="M199" i="7"/>
  <c r="K199" i="7"/>
  <c r="I199" i="7"/>
  <c r="G199" i="7"/>
  <c r="O198" i="7"/>
  <c r="M198" i="7"/>
  <c r="K198" i="7"/>
  <c r="I198" i="7"/>
  <c r="G198" i="7"/>
  <c r="O197" i="7"/>
  <c r="M197" i="7"/>
  <c r="K197" i="7"/>
  <c r="I197" i="7"/>
  <c r="G197" i="7"/>
  <c r="O196" i="7"/>
  <c r="M196" i="7"/>
  <c r="K196" i="7"/>
  <c r="I196" i="7"/>
  <c r="G196" i="7"/>
  <c r="O195" i="7"/>
  <c r="M195" i="7"/>
  <c r="K195" i="7"/>
  <c r="I195" i="7"/>
  <c r="G195" i="7"/>
  <c r="O194" i="7"/>
  <c r="M194" i="7"/>
  <c r="K194" i="7"/>
  <c r="I194" i="7"/>
  <c r="G194" i="7"/>
  <c r="O193" i="7"/>
  <c r="M193" i="7"/>
  <c r="K193" i="7"/>
  <c r="I193" i="7"/>
  <c r="G193" i="7"/>
  <c r="O192" i="7"/>
  <c r="M192" i="7"/>
  <c r="K192" i="7"/>
  <c r="I192" i="7"/>
  <c r="G192" i="7"/>
  <c r="O191" i="7"/>
  <c r="M191" i="7"/>
  <c r="K191" i="7"/>
  <c r="I191" i="7"/>
  <c r="G191" i="7"/>
  <c r="O190" i="7"/>
  <c r="M190" i="7"/>
  <c r="K190" i="7"/>
  <c r="I190" i="7"/>
  <c r="G190" i="7"/>
  <c r="O189" i="7"/>
  <c r="M189" i="7"/>
  <c r="K189" i="7"/>
  <c r="I189" i="7"/>
  <c r="G189" i="7"/>
  <c r="O188" i="7"/>
  <c r="M188" i="7"/>
  <c r="K188" i="7"/>
  <c r="I188" i="7"/>
  <c r="G188" i="7"/>
  <c r="O187" i="7"/>
  <c r="M187" i="7"/>
  <c r="K187" i="7"/>
  <c r="I187" i="7"/>
  <c r="G187" i="7"/>
  <c r="O186" i="7"/>
  <c r="M186" i="7"/>
  <c r="K186" i="7"/>
  <c r="I186" i="7"/>
  <c r="G186" i="7"/>
  <c r="O185" i="7"/>
  <c r="M185" i="7"/>
  <c r="K185" i="7"/>
  <c r="I185" i="7"/>
  <c r="G185" i="7"/>
  <c r="O184" i="7"/>
  <c r="M184" i="7"/>
  <c r="K184" i="7"/>
  <c r="I184" i="7"/>
  <c r="G184" i="7"/>
  <c r="O183" i="7"/>
  <c r="M183" i="7"/>
  <c r="K183" i="7"/>
  <c r="I183" i="7"/>
  <c r="G183" i="7"/>
  <c r="O182" i="7"/>
  <c r="M182" i="7"/>
  <c r="K182" i="7"/>
  <c r="I182" i="7"/>
  <c r="G182" i="7"/>
  <c r="O181" i="7"/>
  <c r="M181" i="7"/>
  <c r="K181" i="7"/>
  <c r="I181" i="7"/>
  <c r="G181" i="7"/>
  <c r="O180" i="7"/>
  <c r="M180" i="7"/>
  <c r="K180" i="7"/>
  <c r="I180" i="7"/>
  <c r="G180" i="7"/>
  <c r="O179" i="7"/>
  <c r="M179" i="7"/>
  <c r="K179" i="7"/>
  <c r="I179" i="7"/>
  <c r="G179" i="7"/>
  <c r="O178" i="7"/>
  <c r="M178" i="7"/>
  <c r="K178" i="7"/>
  <c r="I178" i="7"/>
  <c r="G178" i="7"/>
  <c r="O177" i="7"/>
  <c r="M177" i="7"/>
  <c r="K177" i="7"/>
  <c r="I177" i="7"/>
  <c r="G177" i="7"/>
  <c r="O176" i="7"/>
  <c r="M176" i="7"/>
  <c r="K176" i="7"/>
  <c r="I176" i="7"/>
  <c r="G176" i="7"/>
  <c r="O175" i="7"/>
  <c r="M175" i="7"/>
  <c r="K175" i="7"/>
  <c r="I175" i="7"/>
  <c r="G175" i="7"/>
  <c r="O174" i="7"/>
  <c r="M174" i="7"/>
  <c r="K174" i="7"/>
  <c r="I174" i="7"/>
  <c r="G174" i="7"/>
  <c r="O173" i="7"/>
  <c r="M173" i="7"/>
  <c r="K173" i="7"/>
  <c r="I173" i="7"/>
  <c r="G173" i="7"/>
  <c r="O172" i="7"/>
  <c r="M172" i="7"/>
  <c r="K172" i="7"/>
  <c r="I172" i="7"/>
  <c r="G172" i="7"/>
  <c r="O171" i="7"/>
  <c r="M171" i="7"/>
  <c r="K171" i="7"/>
  <c r="I171" i="7"/>
  <c r="G171" i="7"/>
  <c r="O170" i="7"/>
  <c r="M170" i="7"/>
  <c r="K170" i="7"/>
  <c r="I170" i="7"/>
  <c r="G170" i="7"/>
  <c r="O169" i="7"/>
  <c r="M169" i="7"/>
  <c r="K169" i="7"/>
  <c r="I169" i="7"/>
  <c r="G169" i="7"/>
  <c r="O168" i="7"/>
  <c r="M168" i="7"/>
  <c r="K168" i="7"/>
  <c r="I168" i="7"/>
  <c r="G168" i="7"/>
  <c r="O167" i="7"/>
  <c r="M167" i="7"/>
  <c r="K167" i="7"/>
  <c r="I167" i="7"/>
  <c r="G167" i="7"/>
  <c r="O166" i="7"/>
  <c r="M166" i="7"/>
  <c r="K166" i="7"/>
  <c r="I166" i="7"/>
  <c r="G166" i="7"/>
  <c r="O165" i="7"/>
  <c r="M165" i="7"/>
  <c r="K165" i="7"/>
  <c r="I165" i="7"/>
  <c r="G165" i="7"/>
  <c r="O164" i="7"/>
  <c r="M164" i="7"/>
  <c r="K164" i="7"/>
  <c r="I164" i="7"/>
  <c r="G164" i="7"/>
  <c r="O163" i="7"/>
  <c r="M163" i="7"/>
  <c r="K163" i="7"/>
  <c r="I163" i="7"/>
  <c r="G163" i="7"/>
  <c r="O162" i="7"/>
  <c r="M162" i="7"/>
  <c r="K162" i="7"/>
  <c r="I162" i="7"/>
  <c r="G162" i="7"/>
  <c r="O161" i="7"/>
  <c r="M161" i="7"/>
  <c r="K161" i="7"/>
  <c r="I161" i="7"/>
  <c r="G161" i="7"/>
  <c r="O160" i="7"/>
  <c r="M160" i="7"/>
  <c r="K160" i="7"/>
  <c r="I160" i="7"/>
  <c r="G160" i="7"/>
  <c r="O159" i="7"/>
  <c r="M159" i="7"/>
  <c r="K159" i="7"/>
  <c r="I159" i="7"/>
  <c r="G159" i="7"/>
  <c r="O158" i="7"/>
  <c r="M158" i="7"/>
  <c r="K158" i="7"/>
  <c r="I158" i="7"/>
  <c r="G158" i="7"/>
  <c r="O157" i="7"/>
  <c r="M157" i="7"/>
  <c r="K157" i="7"/>
  <c r="I157" i="7"/>
  <c r="G157" i="7"/>
  <c r="O156" i="7"/>
  <c r="M156" i="7"/>
  <c r="K156" i="7"/>
  <c r="I156" i="7"/>
  <c r="G156" i="7"/>
  <c r="O155" i="7"/>
  <c r="M155" i="7"/>
  <c r="K155" i="7"/>
  <c r="I155" i="7"/>
  <c r="G155" i="7"/>
  <c r="O154" i="7"/>
  <c r="M154" i="7"/>
  <c r="K154" i="7"/>
  <c r="I154" i="7"/>
  <c r="G154" i="7"/>
  <c r="O153" i="7"/>
  <c r="M153" i="7"/>
  <c r="K153" i="7"/>
  <c r="I153" i="7"/>
  <c r="G153" i="7"/>
  <c r="O152" i="7"/>
  <c r="M152" i="7"/>
  <c r="K152" i="7"/>
  <c r="I152" i="7"/>
  <c r="G152" i="7"/>
  <c r="O151" i="7"/>
  <c r="M151" i="7"/>
  <c r="K151" i="7"/>
  <c r="I151" i="7"/>
  <c r="G151" i="7"/>
  <c r="O150" i="7"/>
  <c r="M150" i="7"/>
  <c r="K150" i="7"/>
  <c r="I150" i="7"/>
  <c r="G150" i="7"/>
  <c r="O149" i="7"/>
  <c r="M149" i="7"/>
  <c r="K149" i="7"/>
  <c r="I149" i="7"/>
  <c r="G149" i="7"/>
  <c r="O148" i="7"/>
  <c r="M148" i="7"/>
  <c r="K148" i="7"/>
  <c r="I148" i="7"/>
  <c r="G148" i="7"/>
  <c r="O147" i="7"/>
  <c r="M147" i="7"/>
  <c r="K147" i="7"/>
  <c r="I147" i="7"/>
  <c r="G147" i="7"/>
  <c r="O146" i="7"/>
  <c r="M146" i="7"/>
  <c r="K146" i="7"/>
  <c r="I146" i="7"/>
  <c r="G146" i="7"/>
  <c r="O145" i="7"/>
  <c r="M145" i="7"/>
  <c r="K145" i="7"/>
  <c r="I145" i="7"/>
  <c r="G145" i="7"/>
  <c r="O144" i="7"/>
  <c r="M144" i="7"/>
  <c r="K144" i="7"/>
  <c r="I144" i="7"/>
  <c r="G144" i="7"/>
  <c r="O143" i="7"/>
  <c r="M143" i="7"/>
  <c r="K143" i="7"/>
  <c r="I143" i="7"/>
  <c r="G143" i="7"/>
  <c r="O142" i="7"/>
  <c r="M142" i="7"/>
  <c r="K142" i="7"/>
  <c r="I142" i="7"/>
  <c r="G142" i="7"/>
  <c r="O141" i="7"/>
  <c r="M141" i="7"/>
  <c r="K141" i="7"/>
  <c r="I141" i="7"/>
  <c r="G141" i="7"/>
  <c r="O140" i="7"/>
  <c r="M140" i="7"/>
  <c r="K140" i="7"/>
  <c r="I140" i="7"/>
  <c r="G140" i="7"/>
  <c r="O139" i="7"/>
  <c r="M139" i="7"/>
  <c r="K139" i="7"/>
  <c r="I139" i="7"/>
  <c r="G139" i="7"/>
  <c r="O138" i="7"/>
  <c r="M138" i="7"/>
  <c r="K138" i="7"/>
  <c r="I138" i="7"/>
  <c r="G138" i="7"/>
  <c r="O137" i="7"/>
  <c r="M137" i="7"/>
  <c r="K137" i="7"/>
  <c r="I137" i="7"/>
  <c r="G137" i="7"/>
  <c r="O136" i="7"/>
  <c r="M136" i="7"/>
  <c r="K136" i="7"/>
  <c r="I136" i="7"/>
  <c r="G136" i="7"/>
  <c r="O135" i="7"/>
  <c r="M135" i="7"/>
  <c r="K135" i="7"/>
  <c r="I135" i="7"/>
  <c r="G135" i="7"/>
  <c r="O134" i="7"/>
  <c r="M134" i="7"/>
  <c r="K134" i="7"/>
  <c r="I134" i="7"/>
  <c r="G134" i="7"/>
  <c r="O133" i="7"/>
  <c r="M133" i="7"/>
  <c r="K133" i="7"/>
  <c r="I133" i="7"/>
  <c r="G133" i="7"/>
  <c r="O132" i="7"/>
  <c r="M132" i="7"/>
  <c r="K132" i="7"/>
  <c r="I132" i="7"/>
  <c r="G132" i="7"/>
  <c r="O131" i="7"/>
  <c r="M131" i="7"/>
  <c r="K131" i="7"/>
  <c r="I131" i="7"/>
  <c r="G131" i="7"/>
  <c r="O130" i="7"/>
  <c r="M130" i="7"/>
  <c r="K130" i="7"/>
  <c r="I130" i="7"/>
  <c r="G130" i="7"/>
  <c r="O129" i="7"/>
  <c r="M129" i="7"/>
  <c r="K129" i="7"/>
  <c r="I129" i="7"/>
  <c r="G129" i="7"/>
  <c r="O128" i="7"/>
  <c r="M128" i="7"/>
  <c r="K128" i="7"/>
  <c r="I128" i="7"/>
  <c r="G128" i="7"/>
  <c r="O127" i="7"/>
  <c r="M127" i="7"/>
  <c r="K127" i="7"/>
  <c r="I127" i="7"/>
  <c r="G127" i="7"/>
  <c r="O126" i="7"/>
  <c r="M126" i="7"/>
  <c r="K126" i="7"/>
  <c r="I126" i="7"/>
  <c r="G126" i="7"/>
  <c r="O125" i="7"/>
  <c r="M125" i="7"/>
  <c r="K125" i="7"/>
  <c r="I125" i="7"/>
  <c r="G125" i="7"/>
  <c r="O124" i="7"/>
  <c r="M124" i="7"/>
  <c r="K124" i="7"/>
  <c r="I124" i="7"/>
  <c r="G124" i="7"/>
  <c r="O123" i="7"/>
  <c r="M123" i="7"/>
  <c r="K123" i="7"/>
  <c r="I123" i="7"/>
  <c r="G123" i="7"/>
  <c r="O122" i="7"/>
  <c r="M122" i="7"/>
  <c r="K122" i="7"/>
  <c r="I122" i="7"/>
  <c r="G122" i="7"/>
  <c r="O121" i="7"/>
  <c r="M121" i="7"/>
  <c r="K121" i="7"/>
  <c r="I121" i="7"/>
  <c r="G121" i="7"/>
  <c r="O120" i="7"/>
  <c r="M120" i="7"/>
  <c r="K120" i="7"/>
  <c r="I120" i="7"/>
  <c r="G120" i="7"/>
  <c r="O119" i="7"/>
  <c r="M119" i="7"/>
  <c r="K119" i="7"/>
  <c r="I119" i="7"/>
  <c r="G119" i="7"/>
  <c r="O118" i="7"/>
  <c r="M118" i="7"/>
  <c r="K118" i="7"/>
  <c r="I118" i="7"/>
  <c r="G118" i="7"/>
  <c r="O117" i="7"/>
  <c r="M117" i="7"/>
  <c r="K117" i="7"/>
  <c r="I117" i="7"/>
  <c r="G117" i="7"/>
  <c r="O116" i="7"/>
  <c r="M116" i="7"/>
  <c r="K116" i="7"/>
  <c r="I116" i="7"/>
  <c r="G116" i="7"/>
  <c r="O115" i="7"/>
  <c r="M115" i="7"/>
  <c r="K115" i="7"/>
  <c r="I115" i="7"/>
  <c r="G115" i="7"/>
  <c r="O114" i="7"/>
  <c r="M114" i="7"/>
  <c r="K114" i="7"/>
  <c r="I114" i="7"/>
  <c r="G114" i="7"/>
  <c r="O113" i="7"/>
  <c r="M113" i="7"/>
  <c r="K113" i="7"/>
  <c r="I113" i="7"/>
  <c r="G113" i="7"/>
  <c r="O112" i="7"/>
  <c r="M112" i="7"/>
  <c r="K112" i="7"/>
  <c r="I112" i="7"/>
  <c r="G112" i="7"/>
  <c r="O111" i="7"/>
  <c r="M111" i="7"/>
  <c r="K111" i="7"/>
  <c r="I111" i="7"/>
  <c r="G111" i="7"/>
  <c r="O110" i="7"/>
  <c r="M110" i="7"/>
  <c r="K110" i="7"/>
  <c r="I110" i="7"/>
  <c r="G110" i="7"/>
  <c r="O109" i="7"/>
  <c r="M109" i="7"/>
  <c r="K109" i="7"/>
  <c r="I109" i="7"/>
  <c r="G109" i="7"/>
  <c r="O108" i="7"/>
  <c r="M108" i="7"/>
  <c r="K108" i="7"/>
  <c r="I108" i="7"/>
  <c r="G108" i="7"/>
  <c r="O107" i="7"/>
  <c r="M107" i="7"/>
  <c r="K107" i="7"/>
  <c r="I107" i="7"/>
  <c r="G107" i="7"/>
  <c r="O106" i="7"/>
  <c r="M106" i="7"/>
  <c r="K106" i="7"/>
  <c r="I106" i="7"/>
  <c r="G106" i="7"/>
  <c r="O105" i="7"/>
  <c r="M105" i="7"/>
  <c r="K105" i="7"/>
  <c r="I105" i="7"/>
  <c r="G105" i="7"/>
  <c r="O104" i="7"/>
  <c r="M104" i="7"/>
  <c r="K104" i="7"/>
  <c r="I104" i="7"/>
  <c r="G104" i="7"/>
  <c r="O103" i="7"/>
  <c r="M103" i="7"/>
  <c r="K103" i="7"/>
  <c r="I103" i="7"/>
  <c r="G103" i="7"/>
  <c r="O102" i="7"/>
  <c r="M102" i="7"/>
  <c r="K102" i="7"/>
  <c r="I102" i="7"/>
  <c r="G102" i="7"/>
  <c r="O101" i="7"/>
  <c r="M101" i="7"/>
  <c r="K101" i="7"/>
  <c r="I101" i="7"/>
  <c r="G101" i="7"/>
  <c r="O100" i="7"/>
  <c r="M100" i="7"/>
  <c r="K100" i="7"/>
  <c r="I100" i="7"/>
  <c r="G100" i="7"/>
  <c r="O99" i="7"/>
  <c r="M99" i="7"/>
  <c r="K99" i="7"/>
  <c r="I99" i="7"/>
  <c r="G99" i="7"/>
  <c r="O98" i="7"/>
  <c r="M98" i="7"/>
  <c r="K98" i="7"/>
  <c r="I98" i="7"/>
  <c r="G98" i="7"/>
  <c r="O97" i="7"/>
  <c r="M97" i="7"/>
  <c r="K97" i="7"/>
  <c r="I97" i="7"/>
  <c r="G97" i="7"/>
  <c r="O96" i="7"/>
  <c r="M96" i="7"/>
  <c r="K96" i="7"/>
  <c r="I96" i="7"/>
  <c r="G96" i="7"/>
  <c r="O95" i="7"/>
  <c r="M95" i="7"/>
  <c r="K95" i="7"/>
  <c r="I95" i="7"/>
  <c r="G95" i="7"/>
  <c r="O94" i="7"/>
  <c r="M94" i="7"/>
  <c r="K94" i="7"/>
  <c r="I94" i="7"/>
  <c r="G94" i="7"/>
  <c r="O93" i="7"/>
  <c r="M93" i="7"/>
  <c r="K93" i="7"/>
  <c r="I93" i="7"/>
  <c r="G93" i="7"/>
  <c r="O92" i="7"/>
  <c r="M92" i="7"/>
  <c r="K92" i="7"/>
  <c r="I92" i="7"/>
  <c r="G92" i="7"/>
  <c r="O91" i="7"/>
  <c r="M91" i="7"/>
  <c r="K91" i="7"/>
  <c r="I91" i="7"/>
  <c r="G91" i="7"/>
  <c r="O90" i="7"/>
  <c r="M90" i="7"/>
  <c r="K90" i="7"/>
  <c r="I90" i="7"/>
  <c r="G90" i="7"/>
  <c r="O89" i="7"/>
  <c r="M89" i="7"/>
  <c r="K89" i="7"/>
  <c r="I89" i="7"/>
  <c r="G89" i="7"/>
  <c r="O88" i="7"/>
  <c r="M88" i="7"/>
  <c r="K88" i="7"/>
  <c r="I88" i="7"/>
  <c r="G88" i="7"/>
  <c r="O87" i="7"/>
  <c r="M87" i="7"/>
  <c r="K87" i="7"/>
  <c r="I87" i="7"/>
  <c r="G87" i="7"/>
  <c r="O86" i="7"/>
  <c r="M86" i="7"/>
  <c r="K86" i="7"/>
  <c r="I86" i="7"/>
  <c r="G86" i="7"/>
  <c r="O85" i="7"/>
  <c r="M85" i="7"/>
  <c r="K85" i="7"/>
  <c r="I85" i="7"/>
  <c r="G85" i="7"/>
  <c r="O84" i="7"/>
  <c r="M84" i="7"/>
  <c r="K84" i="7"/>
  <c r="I84" i="7"/>
  <c r="G84" i="7"/>
  <c r="O83" i="7"/>
  <c r="M83" i="7"/>
  <c r="K83" i="7"/>
  <c r="I83" i="7"/>
  <c r="G83" i="7"/>
  <c r="O82" i="7"/>
  <c r="M82" i="7"/>
  <c r="K82" i="7"/>
  <c r="I82" i="7"/>
  <c r="G82" i="7"/>
  <c r="O81" i="7"/>
  <c r="M81" i="7"/>
  <c r="K81" i="7"/>
  <c r="I81" i="7"/>
  <c r="G81" i="7"/>
  <c r="O80" i="7"/>
  <c r="M80" i="7"/>
  <c r="K80" i="7"/>
  <c r="I80" i="7"/>
  <c r="G80" i="7"/>
  <c r="O79" i="7"/>
  <c r="M79" i="7"/>
  <c r="K79" i="7"/>
  <c r="I79" i="7"/>
  <c r="G79" i="7"/>
  <c r="O78" i="7"/>
  <c r="M78" i="7"/>
  <c r="K78" i="7"/>
  <c r="I78" i="7"/>
  <c r="G78" i="7"/>
  <c r="O77" i="7"/>
  <c r="M77" i="7"/>
  <c r="K77" i="7"/>
  <c r="I77" i="7"/>
  <c r="G77" i="7"/>
  <c r="O76" i="7"/>
  <c r="M76" i="7"/>
  <c r="K76" i="7"/>
  <c r="I76" i="7"/>
  <c r="G76" i="7"/>
  <c r="O75" i="7"/>
  <c r="M75" i="7"/>
  <c r="K75" i="7"/>
  <c r="I75" i="7"/>
  <c r="G75" i="7"/>
  <c r="O74" i="7"/>
  <c r="M74" i="7"/>
  <c r="K74" i="7"/>
  <c r="I74" i="7"/>
  <c r="G74" i="7"/>
  <c r="O73" i="7"/>
  <c r="M73" i="7"/>
  <c r="K73" i="7"/>
  <c r="I73" i="7"/>
  <c r="G73" i="7"/>
  <c r="O72" i="7"/>
  <c r="M72" i="7"/>
  <c r="K72" i="7"/>
  <c r="I72" i="7"/>
  <c r="G72" i="7"/>
  <c r="O71" i="7"/>
  <c r="M71" i="7"/>
  <c r="K71" i="7"/>
  <c r="I71" i="7"/>
  <c r="G71" i="7"/>
  <c r="O70" i="7"/>
  <c r="M70" i="7"/>
  <c r="K70" i="7"/>
  <c r="I70" i="7"/>
  <c r="G70" i="7"/>
  <c r="O69" i="7"/>
  <c r="M69" i="7"/>
  <c r="K69" i="7"/>
  <c r="I69" i="7"/>
  <c r="G69" i="7"/>
  <c r="O68" i="7"/>
  <c r="M68" i="7"/>
  <c r="K68" i="7"/>
  <c r="I68" i="7"/>
  <c r="G68" i="7"/>
  <c r="O67" i="7"/>
  <c r="M67" i="7"/>
  <c r="K67" i="7"/>
  <c r="I67" i="7"/>
  <c r="G67" i="7"/>
  <c r="O66" i="7"/>
  <c r="M66" i="7"/>
  <c r="K66" i="7"/>
  <c r="I66" i="7"/>
  <c r="G66" i="7"/>
  <c r="O65" i="7"/>
  <c r="M65" i="7"/>
  <c r="K65" i="7"/>
  <c r="I65" i="7"/>
  <c r="G65" i="7"/>
  <c r="O64" i="7"/>
  <c r="M64" i="7"/>
  <c r="K64" i="7"/>
  <c r="I64" i="7"/>
  <c r="G64" i="7"/>
  <c r="O63" i="7"/>
  <c r="M63" i="7"/>
  <c r="K63" i="7"/>
  <c r="I63" i="7"/>
  <c r="G63" i="7"/>
  <c r="O62" i="7"/>
  <c r="M62" i="7"/>
  <c r="K62" i="7"/>
  <c r="I62" i="7"/>
  <c r="G62" i="7"/>
  <c r="O61" i="7"/>
  <c r="M61" i="7"/>
  <c r="K61" i="7"/>
  <c r="I61" i="7"/>
  <c r="G61" i="7"/>
  <c r="O60" i="7"/>
  <c r="M60" i="7"/>
  <c r="K60" i="7"/>
  <c r="I60" i="7"/>
  <c r="G60" i="7"/>
  <c r="O59" i="7"/>
  <c r="M59" i="7"/>
  <c r="K59" i="7"/>
  <c r="I59" i="7"/>
  <c r="G59" i="7"/>
  <c r="O58" i="7"/>
  <c r="M58" i="7"/>
  <c r="K58" i="7"/>
  <c r="I58" i="7"/>
  <c r="G58" i="7"/>
  <c r="O57" i="7"/>
  <c r="M57" i="7"/>
  <c r="K57" i="7"/>
  <c r="I57" i="7"/>
  <c r="G57" i="7"/>
  <c r="O56" i="7"/>
  <c r="M56" i="7"/>
  <c r="K56" i="7"/>
  <c r="I56" i="7"/>
  <c r="G56" i="7"/>
  <c r="O55" i="7"/>
  <c r="M55" i="7"/>
  <c r="K55" i="7"/>
  <c r="I55" i="7"/>
  <c r="G55" i="7"/>
  <c r="O54" i="7"/>
  <c r="M54" i="7"/>
  <c r="K54" i="7"/>
  <c r="I54" i="7"/>
  <c r="G54" i="7"/>
  <c r="O53" i="7"/>
  <c r="M53" i="7"/>
  <c r="K53" i="7"/>
  <c r="I53" i="7"/>
  <c r="G53" i="7"/>
  <c r="O52" i="7"/>
  <c r="M52" i="7"/>
  <c r="K52" i="7"/>
  <c r="I52" i="7"/>
  <c r="G52" i="7"/>
  <c r="O51" i="7"/>
  <c r="M51" i="7"/>
  <c r="K51" i="7"/>
  <c r="I51" i="7"/>
  <c r="G51" i="7"/>
  <c r="O50" i="7"/>
  <c r="M50" i="7"/>
  <c r="K50" i="7"/>
  <c r="I50" i="7"/>
  <c r="G50" i="7"/>
  <c r="O49" i="7"/>
  <c r="M49" i="7"/>
  <c r="K49" i="7"/>
  <c r="I49" i="7"/>
  <c r="G49" i="7"/>
  <c r="O48" i="7"/>
  <c r="M48" i="7"/>
  <c r="K48" i="7"/>
  <c r="I48" i="7"/>
  <c r="G48" i="7"/>
  <c r="O47" i="7"/>
  <c r="M47" i="7"/>
  <c r="K47" i="7"/>
  <c r="I47" i="7"/>
  <c r="G47" i="7"/>
  <c r="O46" i="7"/>
  <c r="M46" i="7"/>
  <c r="K46" i="7"/>
  <c r="I46" i="7"/>
  <c r="G46" i="7"/>
  <c r="O45" i="7"/>
  <c r="M45" i="7"/>
  <c r="K45" i="7"/>
  <c r="I45" i="7"/>
  <c r="G45" i="7"/>
  <c r="O44" i="7"/>
  <c r="M44" i="7"/>
  <c r="K44" i="7"/>
  <c r="I44" i="7"/>
  <c r="G44" i="7"/>
  <c r="O43" i="7"/>
  <c r="M43" i="7"/>
  <c r="K43" i="7"/>
  <c r="I43" i="7"/>
  <c r="G43" i="7"/>
  <c r="O42" i="7"/>
  <c r="M42" i="7"/>
  <c r="K42" i="7"/>
  <c r="I42" i="7"/>
  <c r="G42" i="7"/>
  <c r="O41" i="7"/>
  <c r="M41" i="7"/>
  <c r="K41" i="7"/>
  <c r="I41" i="7"/>
  <c r="G41" i="7"/>
  <c r="O40" i="7"/>
  <c r="M40" i="7"/>
  <c r="K40" i="7"/>
  <c r="I40" i="7"/>
  <c r="G40" i="7"/>
  <c r="O39" i="7"/>
  <c r="M39" i="7"/>
  <c r="K39" i="7"/>
  <c r="I39" i="7"/>
  <c r="G39" i="7"/>
  <c r="O38" i="7"/>
  <c r="M38" i="7"/>
  <c r="K38" i="7"/>
  <c r="I38" i="7"/>
  <c r="G38" i="7"/>
  <c r="O37" i="7"/>
  <c r="M37" i="7"/>
  <c r="K37" i="7"/>
  <c r="I37" i="7"/>
  <c r="G37" i="7"/>
  <c r="O36" i="7"/>
  <c r="M36" i="7"/>
  <c r="K36" i="7"/>
  <c r="I36" i="7"/>
  <c r="G36" i="7"/>
  <c r="O35" i="7"/>
  <c r="M35" i="7"/>
  <c r="K35" i="7"/>
  <c r="I35" i="7"/>
  <c r="G35" i="7"/>
  <c r="O34" i="7"/>
  <c r="M34" i="7"/>
  <c r="K34" i="7"/>
  <c r="I34" i="7"/>
  <c r="G34" i="7"/>
  <c r="O33" i="7"/>
  <c r="M33" i="7"/>
  <c r="K33" i="7"/>
  <c r="I33" i="7"/>
  <c r="G33" i="7"/>
  <c r="O32" i="7"/>
  <c r="M32" i="7"/>
  <c r="K32" i="7"/>
  <c r="I32" i="7"/>
  <c r="G32" i="7"/>
  <c r="O31" i="7"/>
  <c r="M31" i="7"/>
  <c r="K31" i="7"/>
  <c r="I31" i="7"/>
  <c r="G31" i="7"/>
  <c r="O30" i="7"/>
  <c r="M30" i="7"/>
  <c r="K30" i="7"/>
  <c r="I30" i="7"/>
  <c r="G30" i="7"/>
  <c r="O29" i="7"/>
  <c r="M29" i="7"/>
  <c r="K29" i="7"/>
  <c r="I29" i="7"/>
  <c r="G29" i="7"/>
  <c r="O28" i="7"/>
  <c r="M28" i="7"/>
  <c r="K28" i="7"/>
  <c r="I28" i="7"/>
  <c r="G28" i="7"/>
  <c r="O27" i="7"/>
  <c r="M27" i="7"/>
  <c r="K27" i="7"/>
  <c r="I27" i="7"/>
  <c r="G27" i="7"/>
  <c r="O26" i="7"/>
  <c r="M26" i="7"/>
  <c r="K26" i="7"/>
  <c r="I26" i="7"/>
  <c r="G26" i="7"/>
  <c r="O25" i="7"/>
  <c r="M25" i="7"/>
  <c r="K25" i="7"/>
  <c r="I25" i="7"/>
  <c r="G25" i="7"/>
  <c r="O24" i="7"/>
  <c r="M24" i="7"/>
  <c r="K24" i="7"/>
  <c r="I24" i="7"/>
  <c r="G24" i="7"/>
  <c r="O23" i="7"/>
  <c r="M23" i="7"/>
  <c r="K23" i="7"/>
  <c r="I23" i="7"/>
  <c r="G23" i="7"/>
  <c r="O22" i="7"/>
  <c r="M22" i="7"/>
  <c r="K22" i="7"/>
  <c r="I22" i="7"/>
  <c r="G22" i="7"/>
  <c r="O21" i="7"/>
  <c r="M21" i="7"/>
  <c r="K21" i="7"/>
  <c r="I21" i="7"/>
  <c r="G21" i="7"/>
  <c r="O20" i="7"/>
  <c r="M20" i="7"/>
  <c r="K20" i="7"/>
  <c r="I20" i="7"/>
  <c r="G20" i="7"/>
  <c r="O19" i="7"/>
  <c r="M19" i="7"/>
  <c r="K19" i="7"/>
  <c r="I19" i="7"/>
  <c r="G19" i="7"/>
  <c r="O18" i="7"/>
  <c r="M18" i="7"/>
  <c r="K18" i="7"/>
  <c r="I18" i="7"/>
  <c r="G18" i="7"/>
  <c r="O17" i="7"/>
  <c r="M17" i="7"/>
  <c r="K17" i="7"/>
  <c r="I17" i="7"/>
  <c r="G17" i="7"/>
  <c r="O16" i="7"/>
  <c r="M16" i="7"/>
  <c r="K16" i="7"/>
  <c r="I16" i="7"/>
  <c r="G16" i="7"/>
  <c r="O15" i="7"/>
  <c r="M15" i="7"/>
  <c r="K15" i="7"/>
  <c r="I15" i="7"/>
  <c r="G15" i="7"/>
  <c r="O14" i="7"/>
  <c r="M14" i="7"/>
  <c r="K14" i="7"/>
  <c r="I14" i="7"/>
  <c r="G14" i="7"/>
  <c r="O13" i="7"/>
  <c r="M13" i="7"/>
  <c r="K13" i="7"/>
  <c r="I13" i="7"/>
  <c r="G13" i="7"/>
  <c r="O12" i="7"/>
  <c r="M12" i="7"/>
  <c r="K12" i="7"/>
  <c r="I12" i="7"/>
  <c r="G12" i="7"/>
  <c r="O11" i="7"/>
  <c r="M11" i="7"/>
  <c r="K11" i="7"/>
  <c r="I11" i="7"/>
  <c r="G11" i="7"/>
  <c r="O10" i="7"/>
  <c r="M10" i="7"/>
  <c r="K10" i="7"/>
  <c r="I10" i="7"/>
  <c r="G10" i="7"/>
  <c r="O9" i="7"/>
  <c r="M9" i="7"/>
  <c r="K9" i="7"/>
  <c r="I9" i="7"/>
  <c r="G9" i="7"/>
  <c r="O8" i="7"/>
  <c r="M8" i="7"/>
  <c r="K8" i="7"/>
  <c r="I8" i="7"/>
  <c r="G8" i="7"/>
  <c r="O7" i="7"/>
  <c r="M7" i="7"/>
  <c r="K7" i="7"/>
  <c r="I7" i="7"/>
  <c r="G7" i="7"/>
  <c r="O6" i="7"/>
  <c r="M6" i="7"/>
  <c r="K6" i="7"/>
  <c r="I6" i="7"/>
  <c r="G6" i="7"/>
  <c r="O5" i="7"/>
  <c r="M5" i="7"/>
  <c r="K5" i="7"/>
  <c r="I5" i="7"/>
  <c r="G5" i="7"/>
  <c r="O4" i="7"/>
  <c r="M4" i="7"/>
  <c r="K4" i="7"/>
  <c r="I4" i="7"/>
  <c r="G4" i="7"/>
  <c r="O3" i="7"/>
  <c r="M3" i="7"/>
  <c r="K3" i="7"/>
  <c r="I3" i="7"/>
  <c r="G3" i="7"/>
  <c r="O368" i="6"/>
  <c r="M368" i="6"/>
  <c r="K368" i="6"/>
  <c r="I368" i="6"/>
  <c r="G368" i="6"/>
  <c r="O367" i="6"/>
  <c r="M367" i="6"/>
  <c r="K367" i="6"/>
  <c r="I367" i="6"/>
  <c r="G367" i="6"/>
  <c r="O366" i="6"/>
  <c r="M366" i="6"/>
  <c r="K366" i="6"/>
  <c r="I366" i="6"/>
  <c r="G366" i="6"/>
  <c r="O365" i="6"/>
  <c r="M365" i="6"/>
  <c r="K365" i="6"/>
  <c r="I365" i="6"/>
  <c r="G365" i="6"/>
  <c r="O364" i="6"/>
  <c r="M364" i="6"/>
  <c r="K364" i="6"/>
  <c r="I364" i="6"/>
  <c r="G364" i="6"/>
  <c r="O363" i="6"/>
  <c r="M363" i="6"/>
  <c r="K363" i="6"/>
  <c r="I363" i="6"/>
  <c r="G363" i="6"/>
  <c r="O362" i="6"/>
  <c r="M362" i="6"/>
  <c r="K362" i="6"/>
  <c r="I362" i="6"/>
  <c r="G362" i="6"/>
  <c r="O361" i="6"/>
  <c r="M361" i="6"/>
  <c r="K361" i="6"/>
  <c r="I361" i="6"/>
  <c r="G361" i="6"/>
  <c r="O360" i="6"/>
  <c r="M360" i="6"/>
  <c r="K360" i="6"/>
  <c r="I360" i="6"/>
  <c r="G360" i="6"/>
  <c r="O359" i="6"/>
  <c r="M359" i="6"/>
  <c r="K359" i="6"/>
  <c r="I359" i="6"/>
  <c r="G359" i="6"/>
  <c r="O358" i="6"/>
  <c r="M358" i="6"/>
  <c r="K358" i="6"/>
  <c r="I358" i="6"/>
  <c r="G358" i="6"/>
  <c r="O357" i="6"/>
  <c r="M357" i="6"/>
  <c r="K357" i="6"/>
  <c r="I357" i="6"/>
  <c r="G357" i="6"/>
  <c r="O356" i="6"/>
  <c r="M356" i="6"/>
  <c r="K356" i="6"/>
  <c r="I356" i="6"/>
  <c r="G356" i="6"/>
  <c r="O355" i="6"/>
  <c r="M355" i="6"/>
  <c r="K355" i="6"/>
  <c r="I355" i="6"/>
  <c r="G355" i="6"/>
  <c r="O354" i="6"/>
  <c r="M354" i="6"/>
  <c r="K354" i="6"/>
  <c r="I354" i="6"/>
  <c r="G354" i="6"/>
  <c r="O353" i="6"/>
  <c r="M353" i="6"/>
  <c r="K353" i="6"/>
  <c r="I353" i="6"/>
  <c r="G353" i="6"/>
  <c r="O352" i="6"/>
  <c r="M352" i="6"/>
  <c r="K352" i="6"/>
  <c r="I352" i="6"/>
  <c r="G352" i="6"/>
  <c r="O351" i="6"/>
  <c r="M351" i="6"/>
  <c r="K351" i="6"/>
  <c r="I351" i="6"/>
  <c r="G351" i="6"/>
  <c r="O350" i="6"/>
  <c r="M350" i="6"/>
  <c r="K350" i="6"/>
  <c r="I350" i="6"/>
  <c r="G350" i="6"/>
  <c r="O349" i="6"/>
  <c r="M349" i="6"/>
  <c r="K349" i="6"/>
  <c r="I349" i="6"/>
  <c r="G349" i="6"/>
  <c r="O348" i="6"/>
  <c r="M348" i="6"/>
  <c r="K348" i="6"/>
  <c r="I348" i="6"/>
  <c r="G348" i="6"/>
  <c r="O347" i="6"/>
  <c r="M347" i="6"/>
  <c r="K347" i="6"/>
  <c r="I347" i="6"/>
  <c r="G347" i="6"/>
  <c r="O346" i="6"/>
  <c r="M346" i="6"/>
  <c r="K346" i="6"/>
  <c r="I346" i="6"/>
  <c r="G346" i="6"/>
  <c r="O345" i="6"/>
  <c r="M345" i="6"/>
  <c r="K345" i="6"/>
  <c r="I345" i="6"/>
  <c r="G345" i="6"/>
  <c r="O344" i="6"/>
  <c r="M344" i="6"/>
  <c r="K344" i="6"/>
  <c r="I344" i="6"/>
  <c r="G344" i="6"/>
  <c r="O343" i="6"/>
  <c r="M343" i="6"/>
  <c r="K343" i="6"/>
  <c r="I343" i="6"/>
  <c r="G343" i="6"/>
  <c r="O342" i="6"/>
  <c r="M342" i="6"/>
  <c r="K342" i="6"/>
  <c r="I342" i="6"/>
  <c r="G342" i="6"/>
  <c r="O341" i="6"/>
  <c r="M341" i="6"/>
  <c r="K341" i="6"/>
  <c r="I341" i="6"/>
  <c r="G341" i="6"/>
  <c r="O340" i="6"/>
  <c r="M340" i="6"/>
  <c r="K340" i="6"/>
  <c r="I340" i="6"/>
  <c r="G340" i="6"/>
  <c r="O339" i="6"/>
  <c r="M339" i="6"/>
  <c r="K339" i="6"/>
  <c r="I339" i="6"/>
  <c r="G339" i="6"/>
  <c r="O338" i="6"/>
  <c r="M338" i="6"/>
  <c r="K338" i="6"/>
  <c r="I338" i="6"/>
  <c r="G338" i="6"/>
  <c r="O337" i="6"/>
  <c r="M337" i="6"/>
  <c r="K337" i="6"/>
  <c r="I337" i="6"/>
  <c r="G337" i="6"/>
  <c r="O336" i="6"/>
  <c r="M336" i="6"/>
  <c r="K336" i="6"/>
  <c r="I336" i="6"/>
  <c r="G336" i="6"/>
  <c r="O335" i="6"/>
  <c r="M335" i="6"/>
  <c r="K335" i="6"/>
  <c r="I335" i="6"/>
  <c r="G335" i="6"/>
  <c r="O334" i="6"/>
  <c r="M334" i="6"/>
  <c r="K334" i="6"/>
  <c r="I334" i="6"/>
  <c r="G334" i="6"/>
  <c r="O333" i="6"/>
  <c r="M333" i="6"/>
  <c r="K333" i="6"/>
  <c r="I333" i="6"/>
  <c r="G333" i="6"/>
  <c r="O332" i="6"/>
  <c r="M332" i="6"/>
  <c r="K332" i="6"/>
  <c r="I332" i="6"/>
  <c r="G332" i="6"/>
  <c r="O331" i="6"/>
  <c r="M331" i="6"/>
  <c r="K331" i="6"/>
  <c r="I331" i="6"/>
  <c r="G331" i="6"/>
  <c r="O330" i="6"/>
  <c r="M330" i="6"/>
  <c r="K330" i="6"/>
  <c r="I330" i="6"/>
  <c r="G330" i="6"/>
  <c r="O329" i="6"/>
  <c r="M329" i="6"/>
  <c r="K329" i="6"/>
  <c r="I329" i="6"/>
  <c r="G329" i="6"/>
  <c r="O328" i="6"/>
  <c r="M328" i="6"/>
  <c r="K328" i="6"/>
  <c r="I328" i="6"/>
  <c r="G328" i="6"/>
  <c r="O327" i="6"/>
  <c r="M327" i="6"/>
  <c r="K327" i="6"/>
  <c r="I327" i="6"/>
  <c r="G327" i="6"/>
  <c r="O326" i="6"/>
  <c r="M326" i="6"/>
  <c r="K326" i="6"/>
  <c r="I326" i="6"/>
  <c r="G326" i="6"/>
  <c r="O325" i="6"/>
  <c r="M325" i="6"/>
  <c r="K325" i="6"/>
  <c r="I325" i="6"/>
  <c r="G325" i="6"/>
  <c r="O324" i="6"/>
  <c r="M324" i="6"/>
  <c r="K324" i="6"/>
  <c r="I324" i="6"/>
  <c r="G324" i="6"/>
  <c r="O323" i="6"/>
  <c r="M323" i="6"/>
  <c r="K323" i="6"/>
  <c r="I323" i="6"/>
  <c r="G323" i="6"/>
  <c r="O322" i="6"/>
  <c r="M322" i="6"/>
  <c r="K322" i="6"/>
  <c r="I322" i="6"/>
  <c r="G322" i="6"/>
  <c r="O321" i="6"/>
  <c r="M321" i="6"/>
  <c r="K321" i="6"/>
  <c r="I321" i="6"/>
  <c r="G321" i="6"/>
  <c r="O320" i="6"/>
  <c r="M320" i="6"/>
  <c r="K320" i="6"/>
  <c r="I320" i="6"/>
  <c r="G320" i="6"/>
  <c r="O319" i="6"/>
  <c r="M319" i="6"/>
  <c r="K319" i="6"/>
  <c r="I319" i="6"/>
  <c r="G319" i="6"/>
  <c r="O318" i="6"/>
  <c r="M318" i="6"/>
  <c r="K318" i="6"/>
  <c r="I318" i="6"/>
  <c r="G318" i="6"/>
  <c r="O317" i="6"/>
  <c r="M317" i="6"/>
  <c r="K317" i="6"/>
  <c r="I317" i="6"/>
  <c r="G317" i="6"/>
  <c r="O316" i="6"/>
  <c r="M316" i="6"/>
  <c r="K316" i="6"/>
  <c r="I316" i="6"/>
  <c r="G316" i="6"/>
  <c r="O315" i="6"/>
  <c r="M315" i="6"/>
  <c r="K315" i="6"/>
  <c r="I315" i="6"/>
  <c r="G315" i="6"/>
  <c r="O314" i="6"/>
  <c r="M314" i="6"/>
  <c r="K314" i="6"/>
  <c r="I314" i="6"/>
  <c r="G314" i="6"/>
  <c r="O313" i="6"/>
  <c r="M313" i="6"/>
  <c r="K313" i="6"/>
  <c r="I313" i="6"/>
  <c r="G313" i="6"/>
  <c r="O312" i="6"/>
  <c r="M312" i="6"/>
  <c r="K312" i="6"/>
  <c r="I312" i="6"/>
  <c r="G312" i="6"/>
  <c r="O311" i="6"/>
  <c r="M311" i="6"/>
  <c r="K311" i="6"/>
  <c r="I311" i="6"/>
  <c r="G311" i="6"/>
  <c r="O310" i="6"/>
  <c r="M310" i="6"/>
  <c r="K310" i="6"/>
  <c r="I310" i="6"/>
  <c r="G310" i="6"/>
  <c r="O309" i="6"/>
  <c r="M309" i="6"/>
  <c r="K309" i="6"/>
  <c r="I309" i="6"/>
  <c r="G309" i="6"/>
  <c r="O308" i="6"/>
  <c r="M308" i="6"/>
  <c r="K308" i="6"/>
  <c r="I308" i="6"/>
  <c r="G308" i="6"/>
  <c r="O307" i="6"/>
  <c r="M307" i="6"/>
  <c r="K307" i="6"/>
  <c r="I307" i="6"/>
  <c r="G307" i="6"/>
  <c r="O306" i="6"/>
  <c r="M306" i="6"/>
  <c r="K306" i="6"/>
  <c r="I306" i="6"/>
  <c r="G306" i="6"/>
  <c r="O305" i="6"/>
  <c r="M305" i="6"/>
  <c r="K305" i="6"/>
  <c r="I305" i="6"/>
  <c r="G305" i="6"/>
  <c r="O304" i="6"/>
  <c r="M304" i="6"/>
  <c r="K304" i="6"/>
  <c r="I304" i="6"/>
  <c r="G304" i="6"/>
  <c r="O303" i="6"/>
  <c r="M303" i="6"/>
  <c r="K303" i="6"/>
  <c r="I303" i="6"/>
  <c r="G303" i="6"/>
  <c r="O302" i="6"/>
  <c r="M302" i="6"/>
  <c r="K302" i="6"/>
  <c r="I302" i="6"/>
  <c r="G302" i="6"/>
  <c r="O301" i="6"/>
  <c r="M301" i="6"/>
  <c r="K301" i="6"/>
  <c r="I301" i="6"/>
  <c r="G301" i="6"/>
  <c r="O300" i="6"/>
  <c r="M300" i="6"/>
  <c r="K300" i="6"/>
  <c r="I300" i="6"/>
  <c r="G300" i="6"/>
  <c r="O299" i="6"/>
  <c r="M299" i="6"/>
  <c r="K299" i="6"/>
  <c r="I299" i="6"/>
  <c r="G299" i="6"/>
  <c r="O298" i="6"/>
  <c r="M298" i="6"/>
  <c r="K298" i="6"/>
  <c r="I298" i="6"/>
  <c r="G298" i="6"/>
  <c r="O297" i="6"/>
  <c r="M297" i="6"/>
  <c r="K297" i="6"/>
  <c r="I297" i="6"/>
  <c r="G297" i="6"/>
  <c r="O296" i="6"/>
  <c r="M296" i="6"/>
  <c r="K296" i="6"/>
  <c r="I296" i="6"/>
  <c r="G296" i="6"/>
  <c r="O295" i="6"/>
  <c r="M295" i="6"/>
  <c r="K295" i="6"/>
  <c r="I295" i="6"/>
  <c r="G295" i="6"/>
  <c r="O294" i="6"/>
  <c r="M294" i="6"/>
  <c r="K294" i="6"/>
  <c r="I294" i="6"/>
  <c r="G294" i="6"/>
  <c r="O293" i="6"/>
  <c r="M293" i="6"/>
  <c r="K293" i="6"/>
  <c r="I293" i="6"/>
  <c r="G293" i="6"/>
  <c r="O292" i="6"/>
  <c r="M292" i="6"/>
  <c r="K292" i="6"/>
  <c r="I292" i="6"/>
  <c r="G292" i="6"/>
  <c r="O291" i="6"/>
  <c r="M291" i="6"/>
  <c r="K291" i="6"/>
  <c r="I291" i="6"/>
  <c r="G291" i="6"/>
  <c r="O290" i="6"/>
  <c r="M290" i="6"/>
  <c r="K290" i="6"/>
  <c r="I290" i="6"/>
  <c r="G290" i="6"/>
  <c r="O289" i="6"/>
  <c r="M289" i="6"/>
  <c r="K289" i="6"/>
  <c r="I289" i="6"/>
  <c r="G289" i="6"/>
  <c r="O288" i="6"/>
  <c r="M288" i="6"/>
  <c r="K288" i="6"/>
  <c r="I288" i="6"/>
  <c r="G288" i="6"/>
  <c r="O287" i="6"/>
  <c r="M287" i="6"/>
  <c r="K287" i="6"/>
  <c r="I287" i="6"/>
  <c r="G287" i="6"/>
  <c r="O286" i="6"/>
  <c r="M286" i="6"/>
  <c r="K286" i="6"/>
  <c r="I286" i="6"/>
  <c r="G286" i="6"/>
  <c r="O285" i="6"/>
  <c r="M285" i="6"/>
  <c r="K285" i="6"/>
  <c r="I285" i="6"/>
  <c r="G285" i="6"/>
  <c r="O284" i="6"/>
  <c r="M284" i="6"/>
  <c r="K284" i="6"/>
  <c r="I284" i="6"/>
  <c r="G284" i="6"/>
  <c r="O283" i="6"/>
  <c r="M283" i="6"/>
  <c r="K283" i="6"/>
  <c r="I283" i="6"/>
  <c r="G283" i="6"/>
  <c r="O282" i="6"/>
  <c r="M282" i="6"/>
  <c r="K282" i="6"/>
  <c r="I282" i="6"/>
  <c r="G282" i="6"/>
  <c r="O281" i="6"/>
  <c r="M281" i="6"/>
  <c r="K281" i="6"/>
  <c r="I281" i="6"/>
  <c r="G281" i="6"/>
  <c r="O280" i="6"/>
  <c r="M280" i="6"/>
  <c r="K280" i="6"/>
  <c r="I280" i="6"/>
  <c r="G280" i="6"/>
  <c r="O279" i="6"/>
  <c r="M279" i="6"/>
  <c r="K279" i="6"/>
  <c r="I279" i="6"/>
  <c r="G279" i="6"/>
  <c r="O278" i="6"/>
  <c r="M278" i="6"/>
  <c r="K278" i="6"/>
  <c r="I278" i="6"/>
  <c r="G278" i="6"/>
  <c r="O277" i="6"/>
  <c r="M277" i="6"/>
  <c r="K277" i="6"/>
  <c r="I277" i="6"/>
  <c r="G277" i="6"/>
  <c r="O276" i="6"/>
  <c r="M276" i="6"/>
  <c r="K276" i="6"/>
  <c r="I276" i="6"/>
  <c r="G276" i="6"/>
  <c r="O275" i="6"/>
  <c r="M275" i="6"/>
  <c r="K275" i="6"/>
  <c r="I275" i="6"/>
  <c r="G275" i="6"/>
  <c r="O274" i="6"/>
  <c r="M274" i="6"/>
  <c r="K274" i="6"/>
  <c r="I274" i="6"/>
  <c r="G274" i="6"/>
  <c r="O273" i="6"/>
  <c r="M273" i="6"/>
  <c r="K273" i="6"/>
  <c r="I273" i="6"/>
  <c r="G273" i="6"/>
  <c r="O272" i="6"/>
  <c r="M272" i="6"/>
  <c r="K272" i="6"/>
  <c r="I272" i="6"/>
  <c r="G272" i="6"/>
  <c r="O271" i="6"/>
  <c r="M271" i="6"/>
  <c r="K271" i="6"/>
  <c r="I271" i="6"/>
  <c r="G271" i="6"/>
  <c r="O270" i="6"/>
  <c r="M270" i="6"/>
  <c r="K270" i="6"/>
  <c r="I270" i="6"/>
  <c r="G270" i="6"/>
  <c r="O269" i="6"/>
  <c r="M269" i="6"/>
  <c r="K269" i="6"/>
  <c r="I269" i="6"/>
  <c r="G269" i="6"/>
  <c r="O268" i="6"/>
  <c r="M268" i="6"/>
  <c r="K268" i="6"/>
  <c r="I268" i="6"/>
  <c r="G268" i="6"/>
  <c r="O267" i="6"/>
  <c r="M267" i="6"/>
  <c r="K267" i="6"/>
  <c r="I267" i="6"/>
  <c r="G267" i="6"/>
  <c r="O266" i="6"/>
  <c r="M266" i="6"/>
  <c r="K266" i="6"/>
  <c r="I266" i="6"/>
  <c r="G266" i="6"/>
  <c r="O265" i="6"/>
  <c r="M265" i="6"/>
  <c r="K265" i="6"/>
  <c r="I265" i="6"/>
  <c r="G265" i="6"/>
  <c r="O264" i="6"/>
  <c r="M264" i="6"/>
  <c r="K264" i="6"/>
  <c r="I264" i="6"/>
  <c r="G264" i="6"/>
  <c r="O263" i="6"/>
  <c r="M263" i="6"/>
  <c r="K263" i="6"/>
  <c r="I263" i="6"/>
  <c r="G263" i="6"/>
  <c r="O262" i="6"/>
  <c r="M262" i="6"/>
  <c r="K262" i="6"/>
  <c r="I262" i="6"/>
  <c r="G262" i="6"/>
  <c r="O261" i="6"/>
  <c r="M261" i="6"/>
  <c r="K261" i="6"/>
  <c r="I261" i="6"/>
  <c r="G261" i="6"/>
  <c r="O260" i="6"/>
  <c r="M260" i="6"/>
  <c r="K260" i="6"/>
  <c r="I260" i="6"/>
  <c r="G260" i="6"/>
  <c r="O259" i="6"/>
  <c r="M259" i="6"/>
  <c r="K259" i="6"/>
  <c r="I259" i="6"/>
  <c r="G259" i="6"/>
  <c r="O258" i="6"/>
  <c r="M258" i="6"/>
  <c r="K258" i="6"/>
  <c r="I258" i="6"/>
  <c r="G258" i="6"/>
  <c r="O257" i="6"/>
  <c r="M257" i="6"/>
  <c r="K257" i="6"/>
  <c r="I257" i="6"/>
  <c r="G257" i="6"/>
  <c r="O256" i="6"/>
  <c r="M256" i="6"/>
  <c r="K256" i="6"/>
  <c r="I256" i="6"/>
  <c r="G256" i="6"/>
  <c r="O255" i="6"/>
  <c r="M255" i="6"/>
  <c r="K255" i="6"/>
  <c r="I255" i="6"/>
  <c r="G255" i="6"/>
  <c r="O254" i="6"/>
  <c r="M254" i="6"/>
  <c r="K254" i="6"/>
  <c r="I254" i="6"/>
  <c r="G254" i="6"/>
  <c r="O253" i="6"/>
  <c r="M253" i="6"/>
  <c r="K253" i="6"/>
  <c r="I253" i="6"/>
  <c r="G253" i="6"/>
  <c r="O252" i="6"/>
  <c r="M252" i="6"/>
  <c r="K252" i="6"/>
  <c r="I252" i="6"/>
  <c r="G252" i="6"/>
  <c r="O251" i="6"/>
  <c r="M251" i="6"/>
  <c r="K251" i="6"/>
  <c r="I251" i="6"/>
  <c r="G251" i="6"/>
  <c r="O250" i="6"/>
  <c r="M250" i="6"/>
  <c r="K250" i="6"/>
  <c r="I250" i="6"/>
  <c r="G250" i="6"/>
  <c r="O249" i="6"/>
  <c r="M249" i="6"/>
  <c r="K249" i="6"/>
  <c r="I249" i="6"/>
  <c r="G249" i="6"/>
  <c r="O248" i="6"/>
  <c r="M248" i="6"/>
  <c r="K248" i="6"/>
  <c r="I248" i="6"/>
  <c r="G248" i="6"/>
  <c r="O247" i="6"/>
  <c r="M247" i="6"/>
  <c r="K247" i="6"/>
  <c r="I247" i="6"/>
  <c r="G247" i="6"/>
  <c r="O246" i="6"/>
  <c r="M246" i="6"/>
  <c r="K246" i="6"/>
  <c r="I246" i="6"/>
  <c r="G246" i="6"/>
  <c r="O245" i="6"/>
  <c r="M245" i="6"/>
  <c r="K245" i="6"/>
  <c r="I245" i="6"/>
  <c r="G245" i="6"/>
  <c r="O244" i="6"/>
  <c r="M244" i="6"/>
  <c r="K244" i="6"/>
  <c r="I244" i="6"/>
  <c r="G244" i="6"/>
  <c r="O243" i="6"/>
  <c r="M243" i="6"/>
  <c r="K243" i="6"/>
  <c r="I243" i="6"/>
  <c r="G243" i="6"/>
  <c r="O242" i="6"/>
  <c r="M242" i="6"/>
  <c r="K242" i="6"/>
  <c r="I242" i="6"/>
  <c r="G242" i="6"/>
  <c r="O241" i="6"/>
  <c r="M241" i="6"/>
  <c r="K241" i="6"/>
  <c r="I241" i="6"/>
  <c r="G241" i="6"/>
  <c r="O240" i="6"/>
  <c r="M240" i="6"/>
  <c r="K240" i="6"/>
  <c r="I240" i="6"/>
  <c r="G240" i="6"/>
  <c r="O239" i="6"/>
  <c r="M239" i="6"/>
  <c r="K239" i="6"/>
  <c r="I239" i="6"/>
  <c r="G239" i="6"/>
  <c r="O238" i="6"/>
  <c r="M238" i="6"/>
  <c r="K238" i="6"/>
  <c r="I238" i="6"/>
  <c r="G238" i="6"/>
  <c r="O237" i="6"/>
  <c r="M237" i="6"/>
  <c r="K237" i="6"/>
  <c r="I237" i="6"/>
  <c r="G237" i="6"/>
  <c r="O236" i="6"/>
  <c r="M236" i="6"/>
  <c r="K236" i="6"/>
  <c r="I236" i="6"/>
  <c r="G236" i="6"/>
  <c r="O235" i="6"/>
  <c r="M235" i="6"/>
  <c r="K235" i="6"/>
  <c r="I235" i="6"/>
  <c r="G235" i="6"/>
  <c r="O234" i="6"/>
  <c r="M234" i="6"/>
  <c r="K234" i="6"/>
  <c r="I234" i="6"/>
  <c r="G234" i="6"/>
  <c r="O233" i="6"/>
  <c r="M233" i="6"/>
  <c r="K233" i="6"/>
  <c r="I233" i="6"/>
  <c r="G233" i="6"/>
  <c r="O232" i="6"/>
  <c r="M232" i="6"/>
  <c r="K232" i="6"/>
  <c r="I232" i="6"/>
  <c r="G232" i="6"/>
  <c r="O231" i="6"/>
  <c r="M231" i="6"/>
  <c r="K231" i="6"/>
  <c r="I231" i="6"/>
  <c r="G231" i="6"/>
  <c r="O230" i="6"/>
  <c r="M230" i="6"/>
  <c r="K230" i="6"/>
  <c r="I230" i="6"/>
  <c r="G230" i="6"/>
  <c r="O229" i="6"/>
  <c r="M229" i="6"/>
  <c r="K229" i="6"/>
  <c r="I229" i="6"/>
  <c r="G229" i="6"/>
  <c r="O228" i="6"/>
  <c r="M228" i="6"/>
  <c r="K228" i="6"/>
  <c r="I228" i="6"/>
  <c r="G228" i="6"/>
  <c r="O227" i="6"/>
  <c r="M227" i="6"/>
  <c r="K227" i="6"/>
  <c r="I227" i="6"/>
  <c r="G227" i="6"/>
  <c r="O226" i="6"/>
  <c r="M226" i="6"/>
  <c r="K226" i="6"/>
  <c r="I226" i="6"/>
  <c r="G226" i="6"/>
  <c r="O225" i="6"/>
  <c r="M225" i="6"/>
  <c r="K225" i="6"/>
  <c r="I225" i="6"/>
  <c r="G225" i="6"/>
  <c r="O224" i="6"/>
  <c r="M224" i="6"/>
  <c r="K224" i="6"/>
  <c r="I224" i="6"/>
  <c r="G224" i="6"/>
  <c r="O223" i="6"/>
  <c r="M223" i="6"/>
  <c r="K223" i="6"/>
  <c r="I223" i="6"/>
  <c r="G223" i="6"/>
  <c r="O222" i="6"/>
  <c r="M222" i="6"/>
  <c r="K222" i="6"/>
  <c r="I222" i="6"/>
  <c r="G222" i="6"/>
  <c r="O221" i="6"/>
  <c r="M221" i="6"/>
  <c r="K221" i="6"/>
  <c r="I221" i="6"/>
  <c r="G221" i="6"/>
  <c r="O220" i="6"/>
  <c r="M220" i="6"/>
  <c r="K220" i="6"/>
  <c r="I220" i="6"/>
  <c r="G220" i="6"/>
  <c r="O219" i="6"/>
  <c r="M219" i="6"/>
  <c r="K219" i="6"/>
  <c r="I219" i="6"/>
  <c r="G219" i="6"/>
  <c r="O218" i="6"/>
  <c r="M218" i="6"/>
  <c r="K218" i="6"/>
  <c r="I218" i="6"/>
  <c r="G218" i="6"/>
  <c r="O217" i="6"/>
  <c r="M217" i="6"/>
  <c r="K217" i="6"/>
  <c r="I217" i="6"/>
  <c r="G217" i="6"/>
  <c r="O216" i="6"/>
  <c r="M216" i="6"/>
  <c r="K216" i="6"/>
  <c r="I216" i="6"/>
  <c r="G216" i="6"/>
  <c r="O215" i="6"/>
  <c r="M215" i="6"/>
  <c r="K215" i="6"/>
  <c r="I215" i="6"/>
  <c r="G215" i="6"/>
  <c r="O214" i="6"/>
  <c r="M214" i="6"/>
  <c r="K214" i="6"/>
  <c r="I214" i="6"/>
  <c r="G214" i="6"/>
  <c r="O213" i="6"/>
  <c r="M213" i="6"/>
  <c r="K213" i="6"/>
  <c r="I213" i="6"/>
  <c r="G213" i="6"/>
  <c r="O212" i="6"/>
  <c r="M212" i="6"/>
  <c r="K212" i="6"/>
  <c r="I212" i="6"/>
  <c r="G212" i="6"/>
  <c r="O211" i="6"/>
  <c r="M211" i="6"/>
  <c r="K211" i="6"/>
  <c r="I211" i="6"/>
  <c r="G211" i="6"/>
  <c r="O210" i="6"/>
  <c r="M210" i="6"/>
  <c r="K210" i="6"/>
  <c r="I210" i="6"/>
  <c r="G210" i="6"/>
  <c r="O209" i="6"/>
  <c r="M209" i="6"/>
  <c r="K209" i="6"/>
  <c r="I209" i="6"/>
  <c r="G209" i="6"/>
  <c r="O208" i="6"/>
  <c r="M208" i="6"/>
  <c r="K208" i="6"/>
  <c r="I208" i="6"/>
  <c r="G208" i="6"/>
  <c r="O207" i="6"/>
  <c r="M207" i="6"/>
  <c r="K207" i="6"/>
  <c r="I207" i="6"/>
  <c r="G207" i="6"/>
  <c r="O206" i="6"/>
  <c r="M206" i="6"/>
  <c r="K206" i="6"/>
  <c r="I206" i="6"/>
  <c r="G206" i="6"/>
  <c r="O205" i="6"/>
  <c r="M205" i="6"/>
  <c r="K205" i="6"/>
  <c r="I205" i="6"/>
  <c r="G205" i="6"/>
  <c r="O204" i="6"/>
  <c r="M204" i="6"/>
  <c r="K204" i="6"/>
  <c r="I204" i="6"/>
  <c r="G204" i="6"/>
  <c r="O203" i="6"/>
  <c r="M203" i="6"/>
  <c r="K203" i="6"/>
  <c r="I203" i="6"/>
  <c r="G203" i="6"/>
  <c r="O202" i="6"/>
  <c r="M202" i="6"/>
  <c r="K202" i="6"/>
  <c r="I202" i="6"/>
  <c r="G202" i="6"/>
  <c r="O201" i="6"/>
  <c r="M201" i="6"/>
  <c r="K201" i="6"/>
  <c r="I201" i="6"/>
  <c r="G201" i="6"/>
  <c r="O200" i="6"/>
  <c r="M200" i="6"/>
  <c r="K200" i="6"/>
  <c r="I200" i="6"/>
  <c r="G200" i="6"/>
  <c r="O199" i="6"/>
  <c r="M199" i="6"/>
  <c r="K199" i="6"/>
  <c r="I199" i="6"/>
  <c r="G199" i="6"/>
  <c r="O198" i="6"/>
  <c r="M198" i="6"/>
  <c r="K198" i="6"/>
  <c r="I198" i="6"/>
  <c r="G198" i="6"/>
  <c r="O197" i="6"/>
  <c r="M197" i="6"/>
  <c r="K197" i="6"/>
  <c r="I197" i="6"/>
  <c r="G197" i="6"/>
  <c r="O196" i="6"/>
  <c r="M196" i="6"/>
  <c r="K196" i="6"/>
  <c r="I196" i="6"/>
  <c r="G196" i="6"/>
  <c r="O195" i="6"/>
  <c r="M195" i="6"/>
  <c r="K195" i="6"/>
  <c r="I195" i="6"/>
  <c r="G195" i="6"/>
  <c r="O194" i="6"/>
  <c r="M194" i="6"/>
  <c r="K194" i="6"/>
  <c r="I194" i="6"/>
  <c r="G194" i="6"/>
  <c r="O193" i="6"/>
  <c r="M193" i="6"/>
  <c r="K193" i="6"/>
  <c r="I193" i="6"/>
  <c r="G193" i="6"/>
  <c r="O192" i="6"/>
  <c r="M192" i="6"/>
  <c r="K192" i="6"/>
  <c r="I192" i="6"/>
  <c r="G192" i="6"/>
  <c r="O191" i="6"/>
  <c r="M191" i="6"/>
  <c r="K191" i="6"/>
  <c r="I191" i="6"/>
  <c r="G191" i="6"/>
  <c r="O190" i="6"/>
  <c r="M190" i="6"/>
  <c r="K190" i="6"/>
  <c r="I190" i="6"/>
  <c r="G190" i="6"/>
  <c r="O189" i="6"/>
  <c r="M189" i="6"/>
  <c r="K189" i="6"/>
  <c r="I189" i="6"/>
  <c r="G189" i="6"/>
  <c r="O188" i="6"/>
  <c r="M188" i="6"/>
  <c r="K188" i="6"/>
  <c r="I188" i="6"/>
  <c r="G188" i="6"/>
  <c r="O187" i="6"/>
  <c r="M187" i="6"/>
  <c r="K187" i="6"/>
  <c r="I187" i="6"/>
  <c r="G187" i="6"/>
  <c r="O186" i="6"/>
  <c r="M186" i="6"/>
  <c r="K186" i="6"/>
  <c r="I186" i="6"/>
  <c r="G186" i="6"/>
  <c r="O185" i="6"/>
  <c r="M185" i="6"/>
  <c r="K185" i="6"/>
  <c r="I185" i="6"/>
  <c r="G185" i="6"/>
  <c r="O184" i="6"/>
  <c r="M184" i="6"/>
  <c r="K184" i="6"/>
  <c r="I184" i="6"/>
  <c r="G184" i="6"/>
  <c r="O183" i="6"/>
  <c r="M183" i="6"/>
  <c r="K183" i="6"/>
  <c r="I183" i="6"/>
  <c r="G183" i="6"/>
  <c r="O182" i="6"/>
  <c r="M182" i="6"/>
  <c r="K182" i="6"/>
  <c r="I182" i="6"/>
  <c r="G182" i="6"/>
  <c r="O181" i="6"/>
  <c r="M181" i="6"/>
  <c r="K181" i="6"/>
  <c r="I181" i="6"/>
  <c r="G181" i="6"/>
  <c r="O180" i="6"/>
  <c r="M180" i="6"/>
  <c r="K180" i="6"/>
  <c r="I180" i="6"/>
  <c r="G180" i="6"/>
  <c r="O179" i="6"/>
  <c r="M179" i="6"/>
  <c r="K179" i="6"/>
  <c r="I179" i="6"/>
  <c r="G179" i="6"/>
  <c r="O178" i="6"/>
  <c r="M178" i="6"/>
  <c r="K178" i="6"/>
  <c r="I178" i="6"/>
  <c r="G178" i="6"/>
  <c r="O177" i="6"/>
  <c r="M177" i="6"/>
  <c r="K177" i="6"/>
  <c r="I177" i="6"/>
  <c r="G177" i="6"/>
  <c r="O176" i="6"/>
  <c r="M176" i="6"/>
  <c r="K176" i="6"/>
  <c r="I176" i="6"/>
  <c r="G176" i="6"/>
  <c r="O175" i="6"/>
  <c r="M175" i="6"/>
  <c r="K175" i="6"/>
  <c r="I175" i="6"/>
  <c r="G175" i="6"/>
  <c r="O174" i="6"/>
  <c r="M174" i="6"/>
  <c r="K174" i="6"/>
  <c r="I174" i="6"/>
  <c r="G174" i="6"/>
  <c r="O173" i="6"/>
  <c r="M173" i="6"/>
  <c r="K173" i="6"/>
  <c r="I173" i="6"/>
  <c r="G173" i="6"/>
  <c r="O172" i="6"/>
  <c r="M172" i="6"/>
  <c r="K172" i="6"/>
  <c r="I172" i="6"/>
  <c r="G172" i="6"/>
  <c r="O171" i="6"/>
  <c r="M171" i="6"/>
  <c r="K171" i="6"/>
  <c r="I171" i="6"/>
  <c r="G171" i="6"/>
  <c r="O170" i="6"/>
  <c r="M170" i="6"/>
  <c r="K170" i="6"/>
  <c r="I170" i="6"/>
  <c r="G170" i="6"/>
  <c r="O169" i="6"/>
  <c r="M169" i="6"/>
  <c r="K169" i="6"/>
  <c r="I169" i="6"/>
  <c r="G169" i="6"/>
  <c r="O168" i="6"/>
  <c r="M168" i="6"/>
  <c r="K168" i="6"/>
  <c r="I168" i="6"/>
  <c r="G168" i="6"/>
  <c r="O167" i="6"/>
  <c r="M167" i="6"/>
  <c r="K167" i="6"/>
  <c r="I167" i="6"/>
  <c r="G167" i="6"/>
  <c r="O166" i="6"/>
  <c r="M166" i="6"/>
  <c r="K166" i="6"/>
  <c r="I166" i="6"/>
  <c r="G166" i="6"/>
  <c r="O165" i="6"/>
  <c r="M165" i="6"/>
  <c r="K165" i="6"/>
  <c r="I165" i="6"/>
  <c r="G165" i="6"/>
  <c r="O164" i="6"/>
  <c r="M164" i="6"/>
  <c r="K164" i="6"/>
  <c r="I164" i="6"/>
  <c r="G164" i="6"/>
  <c r="O163" i="6"/>
  <c r="M163" i="6"/>
  <c r="K163" i="6"/>
  <c r="I163" i="6"/>
  <c r="G163" i="6"/>
  <c r="O162" i="6"/>
  <c r="M162" i="6"/>
  <c r="K162" i="6"/>
  <c r="I162" i="6"/>
  <c r="G162" i="6"/>
  <c r="O161" i="6"/>
  <c r="M161" i="6"/>
  <c r="K161" i="6"/>
  <c r="I161" i="6"/>
  <c r="G161" i="6"/>
  <c r="O160" i="6"/>
  <c r="M160" i="6"/>
  <c r="K160" i="6"/>
  <c r="I160" i="6"/>
  <c r="G160" i="6"/>
  <c r="O159" i="6"/>
  <c r="M159" i="6"/>
  <c r="K159" i="6"/>
  <c r="I159" i="6"/>
  <c r="G159" i="6"/>
  <c r="O158" i="6"/>
  <c r="M158" i="6"/>
  <c r="K158" i="6"/>
  <c r="I158" i="6"/>
  <c r="G158" i="6"/>
  <c r="O157" i="6"/>
  <c r="M157" i="6"/>
  <c r="K157" i="6"/>
  <c r="I157" i="6"/>
  <c r="G157" i="6"/>
  <c r="O156" i="6"/>
  <c r="M156" i="6"/>
  <c r="K156" i="6"/>
  <c r="I156" i="6"/>
  <c r="G156" i="6"/>
  <c r="O155" i="6"/>
  <c r="M155" i="6"/>
  <c r="K155" i="6"/>
  <c r="I155" i="6"/>
  <c r="G155" i="6"/>
  <c r="O154" i="6"/>
  <c r="M154" i="6"/>
  <c r="K154" i="6"/>
  <c r="I154" i="6"/>
  <c r="G154" i="6"/>
  <c r="O153" i="6"/>
  <c r="M153" i="6"/>
  <c r="K153" i="6"/>
  <c r="I153" i="6"/>
  <c r="G153" i="6"/>
  <c r="O152" i="6"/>
  <c r="M152" i="6"/>
  <c r="K152" i="6"/>
  <c r="I152" i="6"/>
  <c r="G152" i="6"/>
  <c r="O151" i="6"/>
  <c r="M151" i="6"/>
  <c r="K151" i="6"/>
  <c r="I151" i="6"/>
  <c r="G151" i="6"/>
  <c r="O150" i="6"/>
  <c r="M150" i="6"/>
  <c r="K150" i="6"/>
  <c r="I150" i="6"/>
  <c r="G150" i="6"/>
  <c r="O149" i="6"/>
  <c r="M149" i="6"/>
  <c r="K149" i="6"/>
  <c r="I149" i="6"/>
  <c r="G149" i="6"/>
  <c r="O148" i="6"/>
  <c r="M148" i="6"/>
  <c r="K148" i="6"/>
  <c r="I148" i="6"/>
  <c r="G148" i="6"/>
  <c r="O147" i="6"/>
  <c r="M147" i="6"/>
  <c r="K147" i="6"/>
  <c r="I147" i="6"/>
  <c r="G147" i="6"/>
  <c r="O146" i="6"/>
  <c r="M146" i="6"/>
  <c r="K146" i="6"/>
  <c r="I146" i="6"/>
  <c r="G146" i="6"/>
  <c r="O145" i="6"/>
  <c r="M145" i="6"/>
  <c r="K145" i="6"/>
  <c r="I145" i="6"/>
  <c r="G145" i="6"/>
  <c r="O144" i="6"/>
  <c r="M144" i="6"/>
  <c r="K144" i="6"/>
  <c r="I144" i="6"/>
  <c r="G144" i="6"/>
  <c r="O143" i="6"/>
  <c r="M143" i="6"/>
  <c r="K143" i="6"/>
  <c r="I143" i="6"/>
  <c r="G143" i="6"/>
  <c r="O142" i="6"/>
  <c r="M142" i="6"/>
  <c r="K142" i="6"/>
  <c r="I142" i="6"/>
  <c r="G142" i="6"/>
  <c r="O141" i="6"/>
  <c r="M141" i="6"/>
  <c r="K141" i="6"/>
  <c r="I141" i="6"/>
  <c r="G141" i="6"/>
  <c r="O140" i="6"/>
  <c r="M140" i="6"/>
  <c r="K140" i="6"/>
  <c r="I140" i="6"/>
  <c r="G140" i="6"/>
  <c r="O139" i="6"/>
  <c r="M139" i="6"/>
  <c r="K139" i="6"/>
  <c r="I139" i="6"/>
  <c r="G139" i="6"/>
  <c r="O138" i="6"/>
  <c r="M138" i="6"/>
  <c r="K138" i="6"/>
  <c r="I138" i="6"/>
  <c r="G138" i="6"/>
  <c r="O137" i="6"/>
  <c r="M137" i="6"/>
  <c r="K137" i="6"/>
  <c r="I137" i="6"/>
  <c r="G137" i="6"/>
  <c r="O136" i="6"/>
  <c r="M136" i="6"/>
  <c r="K136" i="6"/>
  <c r="I136" i="6"/>
  <c r="G136" i="6"/>
  <c r="O135" i="6"/>
  <c r="M135" i="6"/>
  <c r="K135" i="6"/>
  <c r="I135" i="6"/>
  <c r="G135" i="6"/>
  <c r="O134" i="6"/>
  <c r="M134" i="6"/>
  <c r="K134" i="6"/>
  <c r="I134" i="6"/>
  <c r="G134" i="6"/>
  <c r="O133" i="6"/>
  <c r="M133" i="6"/>
  <c r="K133" i="6"/>
  <c r="I133" i="6"/>
  <c r="G133" i="6"/>
  <c r="O132" i="6"/>
  <c r="M132" i="6"/>
  <c r="K132" i="6"/>
  <c r="I132" i="6"/>
  <c r="G132" i="6"/>
  <c r="O131" i="6"/>
  <c r="M131" i="6"/>
  <c r="K131" i="6"/>
  <c r="I131" i="6"/>
  <c r="G131" i="6"/>
  <c r="O130" i="6"/>
  <c r="M130" i="6"/>
  <c r="K130" i="6"/>
  <c r="I130" i="6"/>
  <c r="G130" i="6"/>
  <c r="O129" i="6"/>
  <c r="M129" i="6"/>
  <c r="K129" i="6"/>
  <c r="I129" i="6"/>
  <c r="G129" i="6"/>
  <c r="O128" i="6"/>
  <c r="M128" i="6"/>
  <c r="K128" i="6"/>
  <c r="I128" i="6"/>
  <c r="G128" i="6"/>
  <c r="O127" i="6"/>
  <c r="M127" i="6"/>
  <c r="K127" i="6"/>
  <c r="I127" i="6"/>
  <c r="G127" i="6"/>
  <c r="O126" i="6"/>
  <c r="M126" i="6"/>
  <c r="K126" i="6"/>
  <c r="I126" i="6"/>
  <c r="G126" i="6"/>
  <c r="O125" i="6"/>
  <c r="M125" i="6"/>
  <c r="K125" i="6"/>
  <c r="I125" i="6"/>
  <c r="G125" i="6"/>
  <c r="O124" i="6"/>
  <c r="M124" i="6"/>
  <c r="K124" i="6"/>
  <c r="I124" i="6"/>
  <c r="G124" i="6"/>
  <c r="O123" i="6"/>
  <c r="M123" i="6"/>
  <c r="K123" i="6"/>
  <c r="I123" i="6"/>
  <c r="G123" i="6"/>
  <c r="O122" i="6"/>
  <c r="M122" i="6"/>
  <c r="K122" i="6"/>
  <c r="I122" i="6"/>
  <c r="G122" i="6"/>
  <c r="O121" i="6"/>
  <c r="M121" i="6"/>
  <c r="K121" i="6"/>
  <c r="I121" i="6"/>
  <c r="G121" i="6"/>
  <c r="O120" i="6"/>
  <c r="M120" i="6"/>
  <c r="K120" i="6"/>
  <c r="I120" i="6"/>
  <c r="G120" i="6"/>
  <c r="O119" i="6"/>
  <c r="M119" i="6"/>
  <c r="K119" i="6"/>
  <c r="I119" i="6"/>
  <c r="G119" i="6"/>
  <c r="O118" i="6"/>
  <c r="M118" i="6"/>
  <c r="K118" i="6"/>
  <c r="I118" i="6"/>
  <c r="G118" i="6"/>
  <c r="O117" i="6"/>
  <c r="M117" i="6"/>
  <c r="K117" i="6"/>
  <c r="I117" i="6"/>
  <c r="G117" i="6"/>
  <c r="O116" i="6"/>
  <c r="M116" i="6"/>
  <c r="K116" i="6"/>
  <c r="I116" i="6"/>
  <c r="G116" i="6"/>
  <c r="O115" i="6"/>
  <c r="M115" i="6"/>
  <c r="K115" i="6"/>
  <c r="I115" i="6"/>
  <c r="G115" i="6"/>
  <c r="O114" i="6"/>
  <c r="M114" i="6"/>
  <c r="K114" i="6"/>
  <c r="I114" i="6"/>
  <c r="G114" i="6"/>
  <c r="O113" i="6"/>
  <c r="M113" i="6"/>
  <c r="K113" i="6"/>
  <c r="I113" i="6"/>
  <c r="G113" i="6"/>
  <c r="O112" i="6"/>
  <c r="M112" i="6"/>
  <c r="K112" i="6"/>
  <c r="I112" i="6"/>
  <c r="G112" i="6"/>
  <c r="O111" i="6"/>
  <c r="M111" i="6"/>
  <c r="K111" i="6"/>
  <c r="I111" i="6"/>
  <c r="G111" i="6"/>
  <c r="O110" i="6"/>
  <c r="M110" i="6"/>
  <c r="K110" i="6"/>
  <c r="I110" i="6"/>
  <c r="G110" i="6"/>
  <c r="O109" i="6"/>
  <c r="M109" i="6"/>
  <c r="K109" i="6"/>
  <c r="I109" i="6"/>
  <c r="G109" i="6"/>
  <c r="O108" i="6"/>
  <c r="M108" i="6"/>
  <c r="K108" i="6"/>
  <c r="I108" i="6"/>
  <c r="G108" i="6"/>
  <c r="O107" i="6"/>
  <c r="M107" i="6"/>
  <c r="K107" i="6"/>
  <c r="I107" i="6"/>
  <c r="G107" i="6"/>
  <c r="O106" i="6"/>
  <c r="M106" i="6"/>
  <c r="K106" i="6"/>
  <c r="I106" i="6"/>
  <c r="G106" i="6"/>
  <c r="O105" i="6"/>
  <c r="M105" i="6"/>
  <c r="K105" i="6"/>
  <c r="I105" i="6"/>
  <c r="G105" i="6"/>
  <c r="O104" i="6"/>
  <c r="M104" i="6"/>
  <c r="K104" i="6"/>
  <c r="I104" i="6"/>
  <c r="G104" i="6"/>
  <c r="O103" i="6"/>
  <c r="M103" i="6"/>
  <c r="K103" i="6"/>
  <c r="I103" i="6"/>
  <c r="G103" i="6"/>
  <c r="O102" i="6"/>
  <c r="M102" i="6"/>
  <c r="K102" i="6"/>
  <c r="I102" i="6"/>
  <c r="G102" i="6"/>
  <c r="O101" i="6"/>
  <c r="M101" i="6"/>
  <c r="K101" i="6"/>
  <c r="I101" i="6"/>
  <c r="G101" i="6"/>
  <c r="O100" i="6"/>
  <c r="M100" i="6"/>
  <c r="K100" i="6"/>
  <c r="I100" i="6"/>
  <c r="G100" i="6"/>
  <c r="O99" i="6"/>
  <c r="M99" i="6"/>
  <c r="K99" i="6"/>
  <c r="I99" i="6"/>
  <c r="G99" i="6"/>
  <c r="O98" i="6"/>
  <c r="M98" i="6"/>
  <c r="K98" i="6"/>
  <c r="I98" i="6"/>
  <c r="G98" i="6"/>
  <c r="O97" i="6"/>
  <c r="M97" i="6"/>
  <c r="K97" i="6"/>
  <c r="I97" i="6"/>
  <c r="G97" i="6"/>
  <c r="O96" i="6"/>
  <c r="M96" i="6"/>
  <c r="K96" i="6"/>
  <c r="I96" i="6"/>
  <c r="G96" i="6"/>
  <c r="O95" i="6"/>
  <c r="M95" i="6"/>
  <c r="K95" i="6"/>
  <c r="I95" i="6"/>
  <c r="G95" i="6"/>
  <c r="O94" i="6"/>
  <c r="M94" i="6"/>
  <c r="K94" i="6"/>
  <c r="I94" i="6"/>
  <c r="G94" i="6"/>
  <c r="O93" i="6"/>
  <c r="M93" i="6"/>
  <c r="K93" i="6"/>
  <c r="I93" i="6"/>
  <c r="G93" i="6"/>
  <c r="O92" i="6"/>
  <c r="M92" i="6"/>
  <c r="K92" i="6"/>
  <c r="I92" i="6"/>
  <c r="G92" i="6"/>
  <c r="O91" i="6"/>
  <c r="M91" i="6"/>
  <c r="K91" i="6"/>
  <c r="I91" i="6"/>
  <c r="G91" i="6"/>
  <c r="O90" i="6"/>
  <c r="M90" i="6"/>
  <c r="K90" i="6"/>
  <c r="I90" i="6"/>
  <c r="G90" i="6"/>
  <c r="O89" i="6"/>
  <c r="M89" i="6"/>
  <c r="K89" i="6"/>
  <c r="I89" i="6"/>
  <c r="G89" i="6"/>
  <c r="O88" i="6"/>
  <c r="M88" i="6"/>
  <c r="K88" i="6"/>
  <c r="I88" i="6"/>
  <c r="G88" i="6"/>
  <c r="O87" i="6"/>
  <c r="M87" i="6"/>
  <c r="K87" i="6"/>
  <c r="I87" i="6"/>
  <c r="G87" i="6"/>
  <c r="O86" i="6"/>
  <c r="M86" i="6"/>
  <c r="K86" i="6"/>
  <c r="I86" i="6"/>
  <c r="G86" i="6"/>
  <c r="O85" i="6"/>
  <c r="M85" i="6"/>
  <c r="K85" i="6"/>
  <c r="I85" i="6"/>
  <c r="G85" i="6"/>
  <c r="O84" i="6"/>
  <c r="M84" i="6"/>
  <c r="K84" i="6"/>
  <c r="I84" i="6"/>
  <c r="G84" i="6"/>
  <c r="O83" i="6"/>
  <c r="M83" i="6"/>
  <c r="K83" i="6"/>
  <c r="I83" i="6"/>
  <c r="G83" i="6"/>
  <c r="O82" i="6"/>
  <c r="M82" i="6"/>
  <c r="K82" i="6"/>
  <c r="I82" i="6"/>
  <c r="G82" i="6"/>
  <c r="O81" i="6"/>
  <c r="M81" i="6"/>
  <c r="K81" i="6"/>
  <c r="I81" i="6"/>
  <c r="G81" i="6"/>
  <c r="O80" i="6"/>
  <c r="M80" i="6"/>
  <c r="K80" i="6"/>
  <c r="I80" i="6"/>
  <c r="G80" i="6"/>
  <c r="O79" i="6"/>
  <c r="M79" i="6"/>
  <c r="K79" i="6"/>
  <c r="I79" i="6"/>
  <c r="G79" i="6"/>
  <c r="O78" i="6"/>
  <c r="M78" i="6"/>
  <c r="K78" i="6"/>
  <c r="I78" i="6"/>
  <c r="G78" i="6"/>
  <c r="O77" i="6"/>
  <c r="M77" i="6"/>
  <c r="K77" i="6"/>
  <c r="I77" i="6"/>
  <c r="G77" i="6"/>
  <c r="O76" i="6"/>
  <c r="M76" i="6"/>
  <c r="K76" i="6"/>
  <c r="I76" i="6"/>
  <c r="G76" i="6"/>
  <c r="O75" i="6"/>
  <c r="M75" i="6"/>
  <c r="K75" i="6"/>
  <c r="I75" i="6"/>
  <c r="G75" i="6"/>
  <c r="O74" i="6"/>
  <c r="M74" i="6"/>
  <c r="K74" i="6"/>
  <c r="I74" i="6"/>
  <c r="G74" i="6"/>
  <c r="O73" i="6"/>
  <c r="M73" i="6"/>
  <c r="K73" i="6"/>
  <c r="I73" i="6"/>
  <c r="G73" i="6"/>
  <c r="O72" i="6"/>
  <c r="M72" i="6"/>
  <c r="K72" i="6"/>
  <c r="I72" i="6"/>
  <c r="G72" i="6"/>
  <c r="O71" i="6"/>
  <c r="M71" i="6"/>
  <c r="K71" i="6"/>
  <c r="I71" i="6"/>
  <c r="G71" i="6"/>
  <c r="O70" i="6"/>
  <c r="M70" i="6"/>
  <c r="K70" i="6"/>
  <c r="I70" i="6"/>
  <c r="G70" i="6"/>
  <c r="O69" i="6"/>
  <c r="M69" i="6"/>
  <c r="K69" i="6"/>
  <c r="I69" i="6"/>
  <c r="G69" i="6"/>
  <c r="O68" i="6"/>
  <c r="M68" i="6"/>
  <c r="K68" i="6"/>
  <c r="I68" i="6"/>
  <c r="G68" i="6"/>
  <c r="O67" i="6"/>
  <c r="M67" i="6"/>
  <c r="K67" i="6"/>
  <c r="I67" i="6"/>
  <c r="G67" i="6"/>
  <c r="O66" i="6"/>
  <c r="M66" i="6"/>
  <c r="K66" i="6"/>
  <c r="I66" i="6"/>
  <c r="G66" i="6"/>
  <c r="O65" i="6"/>
  <c r="M65" i="6"/>
  <c r="K65" i="6"/>
  <c r="I65" i="6"/>
  <c r="G65" i="6"/>
  <c r="O64" i="6"/>
  <c r="M64" i="6"/>
  <c r="K64" i="6"/>
  <c r="I64" i="6"/>
  <c r="G64" i="6"/>
  <c r="O63" i="6"/>
  <c r="M63" i="6"/>
  <c r="K63" i="6"/>
  <c r="I63" i="6"/>
  <c r="G63" i="6"/>
  <c r="O62" i="6"/>
  <c r="M62" i="6"/>
  <c r="K62" i="6"/>
  <c r="I62" i="6"/>
  <c r="G62" i="6"/>
  <c r="O61" i="6"/>
  <c r="M61" i="6"/>
  <c r="K61" i="6"/>
  <c r="I61" i="6"/>
  <c r="G61" i="6"/>
  <c r="O60" i="6"/>
  <c r="M60" i="6"/>
  <c r="K60" i="6"/>
  <c r="I60" i="6"/>
  <c r="G60" i="6"/>
  <c r="O59" i="6"/>
  <c r="M59" i="6"/>
  <c r="K59" i="6"/>
  <c r="I59" i="6"/>
  <c r="G59" i="6"/>
  <c r="O58" i="6"/>
  <c r="M58" i="6"/>
  <c r="K58" i="6"/>
  <c r="I58" i="6"/>
  <c r="G58" i="6"/>
  <c r="O57" i="6"/>
  <c r="M57" i="6"/>
  <c r="K57" i="6"/>
  <c r="I57" i="6"/>
  <c r="G57" i="6"/>
  <c r="O56" i="6"/>
  <c r="M56" i="6"/>
  <c r="K56" i="6"/>
  <c r="I56" i="6"/>
  <c r="G56" i="6"/>
  <c r="O55" i="6"/>
  <c r="M55" i="6"/>
  <c r="K55" i="6"/>
  <c r="I55" i="6"/>
  <c r="G55" i="6"/>
  <c r="O54" i="6"/>
  <c r="M54" i="6"/>
  <c r="K54" i="6"/>
  <c r="I54" i="6"/>
  <c r="G54" i="6"/>
  <c r="O53" i="6"/>
  <c r="M53" i="6"/>
  <c r="K53" i="6"/>
  <c r="I53" i="6"/>
  <c r="G53" i="6"/>
  <c r="O52" i="6"/>
  <c r="M52" i="6"/>
  <c r="K52" i="6"/>
  <c r="I52" i="6"/>
  <c r="G52" i="6"/>
  <c r="O51" i="6"/>
  <c r="M51" i="6"/>
  <c r="K51" i="6"/>
  <c r="I51" i="6"/>
  <c r="G51" i="6"/>
  <c r="O50" i="6"/>
  <c r="M50" i="6"/>
  <c r="K50" i="6"/>
  <c r="I50" i="6"/>
  <c r="G50" i="6"/>
  <c r="O49" i="6"/>
  <c r="M49" i="6"/>
  <c r="K49" i="6"/>
  <c r="I49" i="6"/>
  <c r="G49" i="6"/>
  <c r="O48" i="6"/>
  <c r="M48" i="6"/>
  <c r="K48" i="6"/>
  <c r="I48" i="6"/>
  <c r="G48" i="6"/>
  <c r="O47" i="6"/>
  <c r="M47" i="6"/>
  <c r="K47" i="6"/>
  <c r="I47" i="6"/>
  <c r="G47" i="6"/>
  <c r="O46" i="6"/>
  <c r="M46" i="6"/>
  <c r="K46" i="6"/>
  <c r="I46" i="6"/>
  <c r="G46" i="6"/>
  <c r="O45" i="6"/>
  <c r="M45" i="6"/>
  <c r="K45" i="6"/>
  <c r="I45" i="6"/>
  <c r="G45" i="6"/>
  <c r="O44" i="6"/>
  <c r="M44" i="6"/>
  <c r="K44" i="6"/>
  <c r="I44" i="6"/>
  <c r="G44" i="6"/>
  <c r="O43" i="6"/>
  <c r="M43" i="6"/>
  <c r="K43" i="6"/>
  <c r="I43" i="6"/>
  <c r="G43" i="6"/>
  <c r="O42" i="6"/>
  <c r="M42" i="6"/>
  <c r="K42" i="6"/>
  <c r="I42" i="6"/>
  <c r="G42" i="6"/>
  <c r="O41" i="6"/>
  <c r="M41" i="6"/>
  <c r="K41" i="6"/>
  <c r="I41" i="6"/>
  <c r="G41" i="6"/>
  <c r="O40" i="6"/>
  <c r="M40" i="6"/>
  <c r="K40" i="6"/>
  <c r="I40" i="6"/>
  <c r="G40" i="6"/>
  <c r="O39" i="6"/>
  <c r="M39" i="6"/>
  <c r="K39" i="6"/>
  <c r="I39" i="6"/>
  <c r="G39" i="6"/>
  <c r="O38" i="6"/>
  <c r="M38" i="6"/>
  <c r="K38" i="6"/>
  <c r="I38" i="6"/>
  <c r="G38" i="6"/>
  <c r="O37" i="6"/>
  <c r="M37" i="6"/>
  <c r="K37" i="6"/>
  <c r="I37" i="6"/>
  <c r="G37" i="6"/>
  <c r="O36" i="6"/>
  <c r="M36" i="6"/>
  <c r="K36" i="6"/>
  <c r="I36" i="6"/>
  <c r="G36" i="6"/>
  <c r="O35" i="6"/>
  <c r="M35" i="6"/>
  <c r="K35" i="6"/>
  <c r="I35" i="6"/>
  <c r="G35" i="6"/>
  <c r="O34" i="6"/>
  <c r="M34" i="6"/>
  <c r="K34" i="6"/>
  <c r="I34" i="6"/>
  <c r="G34" i="6"/>
  <c r="O33" i="6"/>
  <c r="M33" i="6"/>
  <c r="K33" i="6"/>
  <c r="I33" i="6"/>
  <c r="G33" i="6"/>
  <c r="O32" i="6"/>
  <c r="M32" i="6"/>
  <c r="K32" i="6"/>
  <c r="I32" i="6"/>
  <c r="G32" i="6"/>
  <c r="O31" i="6"/>
  <c r="M31" i="6"/>
  <c r="K31" i="6"/>
  <c r="I31" i="6"/>
  <c r="G31" i="6"/>
  <c r="O30" i="6"/>
  <c r="M30" i="6"/>
  <c r="K30" i="6"/>
  <c r="I30" i="6"/>
  <c r="G30" i="6"/>
  <c r="O29" i="6"/>
  <c r="M29" i="6"/>
  <c r="K29" i="6"/>
  <c r="I29" i="6"/>
  <c r="G29" i="6"/>
  <c r="O28" i="6"/>
  <c r="M28" i="6"/>
  <c r="K28" i="6"/>
  <c r="I28" i="6"/>
  <c r="G28" i="6"/>
  <c r="O27" i="6"/>
  <c r="M27" i="6"/>
  <c r="K27" i="6"/>
  <c r="I27" i="6"/>
  <c r="G27" i="6"/>
  <c r="O26" i="6"/>
  <c r="M26" i="6"/>
  <c r="K26" i="6"/>
  <c r="I26" i="6"/>
  <c r="G26" i="6"/>
  <c r="O25" i="6"/>
  <c r="M25" i="6"/>
  <c r="K25" i="6"/>
  <c r="I25" i="6"/>
  <c r="G25" i="6"/>
  <c r="O24" i="6"/>
  <c r="M24" i="6"/>
  <c r="K24" i="6"/>
  <c r="I24" i="6"/>
  <c r="G24" i="6"/>
  <c r="O23" i="6"/>
  <c r="M23" i="6"/>
  <c r="K23" i="6"/>
  <c r="I23" i="6"/>
  <c r="G23" i="6"/>
  <c r="O22" i="6"/>
  <c r="M22" i="6"/>
  <c r="K22" i="6"/>
  <c r="I22" i="6"/>
  <c r="G22" i="6"/>
  <c r="O21" i="6"/>
  <c r="M21" i="6"/>
  <c r="K21" i="6"/>
  <c r="I21" i="6"/>
  <c r="G21" i="6"/>
  <c r="O20" i="6"/>
  <c r="M20" i="6"/>
  <c r="K20" i="6"/>
  <c r="I20" i="6"/>
  <c r="G20" i="6"/>
  <c r="O19" i="6"/>
  <c r="M19" i="6"/>
  <c r="K19" i="6"/>
  <c r="I19" i="6"/>
  <c r="G19" i="6"/>
  <c r="O18" i="6"/>
  <c r="M18" i="6"/>
  <c r="K18" i="6"/>
  <c r="I18" i="6"/>
  <c r="G18" i="6"/>
  <c r="O17" i="6"/>
  <c r="M17" i="6"/>
  <c r="K17" i="6"/>
  <c r="I17" i="6"/>
  <c r="G17" i="6"/>
  <c r="O16" i="6"/>
  <c r="M16" i="6"/>
  <c r="K16" i="6"/>
  <c r="I16" i="6"/>
  <c r="G16" i="6"/>
  <c r="O15" i="6"/>
  <c r="M15" i="6"/>
  <c r="K15" i="6"/>
  <c r="I15" i="6"/>
  <c r="G15" i="6"/>
  <c r="O14" i="6"/>
  <c r="M14" i="6"/>
  <c r="K14" i="6"/>
  <c r="I14" i="6"/>
  <c r="G14" i="6"/>
  <c r="O13" i="6"/>
  <c r="M13" i="6"/>
  <c r="K13" i="6"/>
  <c r="I13" i="6"/>
  <c r="G13" i="6"/>
  <c r="O12" i="6"/>
  <c r="M12" i="6"/>
  <c r="K12" i="6"/>
  <c r="I12" i="6"/>
  <c r="G12" i="6"/>
  <c r="O11" i="6"/>
  <c r="M11" i="6"/>
  <c r="K11" i="6"/>
  <c r="I11" i="6"/>
  <c r="G11" i="6"/>
  <c r="O10" i="6"/>
  <c r="M10" i="6"/>
  <c r="K10" i="6"/>
  <c r="I10" i="6"/>
  <c r="G10" i="6"/>
  <c r="O9" i="6"/>
  <c r="M9" i="6"/>
  <c r="K9" i="6"/>
  <c r="I9" i="6"/>
  <c r="G9" i="6"/>
  <c r="O8" i="6"/>
  <c r="M8" i="6"/>
  <c r="K8" i="6"/>
  <c r="I8" i="6"/>
  <c r="G8" i="6"/>
  <c r="O7" i="6"/>
  <c r="M7" i="6"/>
  <c r="K7" i="6"/>
  <c r="I7" i="6"/>
  <c r="G7" i="6"/>
  <c r="O6" i="6"/>
  <c r="M6" i="6"/>
  <c r="K6" i="6"/>
  <c r="I6" i="6"/>
  <c r="G6" i="6"/>
  <c r="O5" i="6"/>
  <c r="M5" i="6"/>
  <c r="K5" i="6"/>
  <c r="I5" i="6"/>
  <c r="G5" i="6"/>
  <c r="O4" i="6"/>
  <c r="M4" i="6"/>
  <c r="K4" i="6"/>
  <c r="I4" i="6"/>
  <c r="G4" i="6"/>
  <c r="O3" i="6"/>
  <c r="M3" i="6"/>
  <c r="K3" i="6"/>
  <c r="I3" i="6"/>
  <c r="G3" i="6"/>
  <c r="O368" i="5"/>
  <c r="M368" i="5"/>
  <c r="K368" i="5"/>
  <c r="I368" i="5"/>
  <c r="G368" i="5"/>
  <c r="O367" i="5"/>
  <c r="M367" i="5"/>
  <c r="K367" i="5"/>
  <c r="I367" i="5"/>
  <c r="G367" i="5"/>
  <c r="O366" i="5"/>
  <c r="M366" i="5"/>
  <c r="K366" i="5"/>
  <c r="I366" i="5"/>
  <c r="G366" i="5"/>
  <c r="O365" i="5"/>
  <c r="M365" i="5"/>
  <c r="K365" i="5"/>
  <c r="I365" i="5"/>
  <c r="G365" i="5"/>
  <c r="O364" i="5"/>
  <c r="M364" i="5"/>
  <c r="K364" i="5"/>
  <c r="I364" i="5"/>
  <c r="G364" i="5"/>
  <c r="O363" i="5"/>
  <c r="M363" i="5"/>
  <c r="K363" i="5"/>
  <c r="I363" i="5"/>
  <c r="G363" i="5"/>
  <c r="O362" i="5"/>
  <c r="M362" i="5"/>
  <c r="K362" i="5"/>
  <c r="I362" i="5"/>
  <c r="G362" i="5"/>
  <c r="O361" i="5"/>
  <c r="M361" i="5"/>
  <c r="K361" i="5"/>
  <c r="I361" i="5"/>
  <c r="G361" i="5"/>
  <c r="O360" i="5"/>
  <c r="M360" i="5"/>
  <c r="K360" i="5"/>
  <c r="I360" i="5"/>
  <c r="G360" i="5"/>
  <c r="O359" i="5"/>
  <c r="M359" i="5"/>
  <c r="K359" i="5"/>
  <c r="I359" i="5"/>
  <c r="G359" i="5"/>
  <c r="O358" i="5"/>
  <c r="M358" i="5"/>
  <c r="K358" i="5"/>
  <c r="I358" i="5"/>
  <c r="G358" i="5"/>
  <c r="O357" i="5"/>
  <c r="M357" i="5"/>
  <c r="K357" i="5"/>
  <c r="I357" i="5"/>
  <c r="G357" i="5"/>
  <c r="O356" i="5"/>
  <c r="M356" i="5"/>
  <c r="K356" i="5"/>
  <c r="I356" i="5"/>
  <c r="G356" i="5"/>
  <c r="O355" i="5"/>
  <c r="M355" i="5"/>
  <c r="K355" i="5"/>
  <c r="I355" i="5"/>
  <c r="G355" i="5"/>
  <c r="O354" i="5"/>
  <c r="M354" i="5"/>
  <c r="K354" i="5"/>
  <c r="I354" i="5"/>
  <c r="G354" i="5"/>
  <c r="O353" i="5"/>
  <c r="M353" i="5"/>
  <c r="K353" i="5"/>
  <c r="I353" i="5"/>
  <c r="G353" i="5"/>
  <c r="O352" i="5"/>
  <c r="M352" i="5"/>
  <c r="K352" i="5"/>
  <c r="I352" i="5"/>
  <c r="G352" i="5"/>
  <c r="O351" i="5"/>
  <c r="M351" i="5"/>
  <c r="K351" i="5"/>
  <c r="I351" i="5"/>
  <c r="G351" i="5"/>
  <c r="O350" i="5"/>
  <c r="M350" i="5"/>
  <c r="K350" i="5"/>
  <c r="I350" i="5"/>
  <c r="G350" i="5"/>
  <c r="O349" i="5"/>
  <c r="M349" i="5"/>
  <c r="K349" i="5"/>
  <c r="I349" i="5"/>
  <c r="G349" i="5"/>
  <c r="O348" i="5"/>
  <c r="M348" i="5"/>
  <c r="K348" i="5"/>
  <c r="I348" i="5"/>
  <c r="G348" i="5"/>
  <c r="O347" i="5"/>
  <c r="M347" i="5"/>
  <c r="K347" i="5"/>
  <c r="I347" i="5"/>
  <c r="G347" i="5"/>
  <c r="O346" i="5"/>
  <c r="M346" i="5"/>
  <c r="K346" i="5"/>
  <c r="I346" i="5"/>
  <c r="G346" i="5"/>
  <c r="O345" i="5"/>
  <c r="M345" i="5"/>
  <c r="K345" i="5"/>
  <c r="I345" i="5"/>
  <c r="G345" i="5"/>
  <c r="O344" i="5"/>
  <c r="M344" i="5"/>
  <c r="K344" i="5"/>
  <c r="I344" i="5"/>
  <c r="G344" i="5"/>
  <c r="O343" i="5"/>
  <c r="M343" i="5"/>
  <c r="K343" i="5"/>
  <c r="I343" i="5"/>
  <c r="G343" i="5"/>
  <c r="O342" i="5"/>
  <c r="M342" i="5"/>
  <c r="K342" i="5"/>
  <c r="I342" i="5"/>
  <c r="G342" i="5"/>
  <c r="O341" i="5"/>
  <c r="M341" i="5"/>
  <c r="K341" i="5"/>
  <c r="I341" i="5"/>
  <c r="G341" i="5"/>
  <c r="O340" i="5"/>
  <c r="M340" i="5"/>
  <c r="K340" i="5"/>
  <c r="I340" i="5"/>
  <c r="G340" i="5"/>
  <c r="O339" i="5"/>
  <c r="M339" i="5"/>
  <c r="K339" i="5"/>
  <c r="I339" i="5"/>
  <c r="G339" i="5"/>
  <c r="O338" i="5"/>
  <c r="M338" i="5"/>
  <c r="K338" i="5"/>
  <c r="I338" i="5"/>
  <c r="G338" i="5"/>
  <c r="O337" i="5"/>
  <c r="M337" i="5"/>
  <c r="K337" i="5"/>
  <c r="I337" i="5"/>
  <c r="G337" i="5"/>
  <c r="O336" i="5"/>
  <c r="M336" i="5"/>
  <c r="K336" i="5"/>
  <c r="I336" i="5"/>
  <c r="G336" i="5"/>
  <c r="O335" i="5"/>
  <c r="M335" i="5"/>
  <c r="K335" i="5"/>
  <c r="I335" i="5"/>
  <c r="G335" i="5"/>
  <c r="O334" i="5"/>
  <c r="M334" i="5"/>
  <c r="K334" i="5"/>
  <c r="I334" i="5"/>
  <c r="G334" i="5"/>
  <c r="O333" i="5"/>
  <c r="M333" i="5"/>
  <c r="K333" i="5"/>
  <c r="I333" i="5"/>
  <c r="G333" i="5"/>
  <c r="O332" i="5"/>
  <c r="M332" i="5"/>
  <c r="K332" i="5"/>
  <c r="I332" i="5"/>
  <c r="G332" i="5"/>
  <c r="O331" i="5"/>
  <c r="M331" i="5"/>
  <c r="K331" i="5"/>
  <c r="I331" i="5"/>
  <c r="G331" i="5"/>
  <c r="O330" i="5"/>
  <c r="M330" i="5"/>
  <c r="K330" i="5"/>
  <c r="I330" i="5"/>
  <c r="G330" i="5"/>
  <c r="O329" i="5"/>
  <c r="M329" i="5"/>
  <c r="K329" i="5"/>
  <c r="I329" i="5"/>
  <c r="G329" i="5"/>
  <c r="O328" i="5"/>
  <c r="M328" i="5"/>
  <c r="K328" i="5"/>
  <c r="I328" i="5"/>
  <c r="G328" i="5"/>
  <c r="O327" i="5"/>
  <c r="M327" i="5"/>
  <c r="K327" i="5"/>
  <c r="I327" i="5"/>
  <c r="G327" i="5"/>
  <c r="O326" i="5"/>
  <c r="M326" i="5"/>
  <c r="K326" i="5"/>
  <c r="I326" i="5"/>
  <c r="G326" i="5"/>
  <c r="O325" i="5"/>
  <c r="M325" i="5"/>
  <c r="K325" i="5"/>
  <c r="I325" i="5"/>
  <c r="G325" i="5"/>
  <c r="O324" i="5"/>
  <c r="M324" i="5"/>
  <c r="K324" i="5"/>
  <c r="I324" i="5"/>
  <c r="G324" i="5"/>
  <c r="O323" i="5"/>
  <c r="M323" i="5"/>
  <c r="K323" i="5"/>
  <c r="I323" i="5"/>
  <c r="G323" i="5"/>
  <c r="O322" i="5"/>
  <c r="M322" i="5"/>
  <c r="K322" i="5"/>
  <c r="I322" i="5"/>
  <c r="G322" i="5"/>
  <c r="O321" i="5"/>
  <c r="M321" i="5"/>
  <c r="K321" i="5"/>
  <c r="I321" i="5"/>
  <c r="G321" i="5"/>
  <c r="O320" i="5"/>
  <c r="M320" i="5"/>
  <c r="K320" i="5"/>
  <c r="I320" i="5"/>
  <c r="G320" i="5"/>
  <c r="O319" i="5"/>
  <c r="M319" i="5"/>
  <c r="K319" i="5"/>
  <c r="I319" i="5"/>
  <c r="G319" i="5"/>
  <c r="O318" i="5"/>
  <c r="M318" i="5"/>
  <c r="K318" i="5"/>
  <c r="I318" i="5"/>
  <c r="G318" i="5"/>
  <c r="O317" i="5"/>
  <c r="M317" i="5"/>
  <c r="K317" i="5"/>
  <c r="I317" i="5"/>
  <c r="G317" i="5"/>
  <c r="O316" i="5"/>
  <c r="M316" i="5"/>
  <c r="K316" i="5"/>
  <c r="I316" i="5"/>
  <c r="G316" i="5"/>
  <c r="O315" i="5"/>
  <c r="M315" i="5"/>
  <c r="K315" i="5"/>
  <c r="I315" i="5"/>
  <c r="G315" i="5"/>
  <c r="O314" i="5"/>
  <c r="M314" i="5"/>
  <c r="K314" i="5"/>
  <c r="I314" i="5"/>
  <c r="G314" i="5"/>
  <c r="O313" i="5"/>
  <c r="M313" i="5"/>
  <c r="K313" i="5"/>
  <c r="I313" i="5"/>
  <c r="G313" i="5"/>
  <c r="O312" i="5"/>
  <c r="M312" i="5"/>
  <c r="K312" i="5"/>
  <c r="I312" i="5"/>
  <c r="G312" i="5"/>
  <c r="O311" i="5"/>
  <c r="M311" i="5"/>
  <c r="K311" i="5"/>
  <c r="I311" i="5"/>
  <c r="G311" i="5"/>
  <c r="O310" i="5"/>
  <c r="M310" i="5"/>
  <c r="K310" i="5"/>
  <c r="I310" i="5"/>
  <c r="G310" i="5"/>
  <c r="O309" i="5"/>
  <c r="M309" i="5"/>
  <c r="K309" i="5"/>
  <c r="I309" i="5"/>
  <c r="G309" i="5"/>
  <c r="O308" i="5"/>
  <c r="M308" i="5"/>
  <c r="K308" i="5"/>
  <c r="I308" i="5"/>
  <c r="G308" i="5"/>
  <c r="O307" i="5"/>
  <c r="M307" i="5"/>
  <c r="K307" i="5"/>
  <c r="I307" i="5"/>
  <c r="G307" i="5"/>
  <c r="O306" i="5"/>
  <c r="M306" i="5"/>
  <c r="K306" i="5"/>
  <c r="I306" i="5"/>
  <c r="G306" i="5"/>
  <c r="O305" i="5"/>
  <c r="M305" i="5"/>
  <c r="K305" i="5"/>
  <c r="I305" i="5"/>
  <c r="G305" i="5"/>
  <c r="O304" i="5"/>
  <c r="M304" i="5"/>
  <c r="K304" i="5"/>
  <c r="I304" i="5"/>
  <c r="G304" i="5"/>
  <c r="O303" i="5"/>
  <c r="M303" i="5"/>
  <c r="K303" i="5"/>
  <c r="I303" i="5"/>
  <c r="G303" i="5"/>
  <c r="O302" i="5"/>
  <c r="M302" i="5"/>
  <c r="K302" i="5"/>
  <c r="I302" i="5"/>
  <c r="G302" i="5"/>
  <c r="O301" i="5"/>
  <c r="M301" i="5"/>
  <c r="K301" i="5"/>
  <c r="I301" i="5"/>
  <c r="G301" i="5"/>
  <c r="O300" i="5"/>
  <c r="M300" i="5"/>
  <c r="K300" i="5"/>
  <c r="I300" i="5"/>
  <c r="G300" i="5"/>
  <c r="O299" i="5"/>
  <c r="M299" i="5"/>
  <c r="K299" i="5"/>
  <c r="I299" i="5"/>
  <c r="G299" i="5"/>
  <c r="O298" i="5"/>
  <c r="M298" i="5"/>
  <c r="K298" i="5"/>
  <c r="I298" i="5"/>
  <c r="G298" i="5"/>
  <c r="O297" i="5"/>
  <c r="M297" i="5"/>
  <c r="K297" i="5"/>
  <c r="I297" i="5"/>
  <c r="G297" i="5"/>
  <c r="O296" i="5"/>
  <c r="M296" i="5"/>
  <c r="K296" i="5"/>
  <c r="I296" i="5"/>
  <c r="G296" i="5"/>
  <c r="O295" i="5"/>
  <c r="M295" i="5"/>
  <c r="K295" i="5"/>
  <c r="I295" i="5"/>
  <c r="G295" i="5"/>
  <c r="O294" i="5"/>
  <c r="M294" i="5"/>
  <c r="K294" i="5"/>
  <c r="I294" i="5"/>
  <c r="G294" i="5"/>
  <c r="O293" i="5"/>
  <c r="M293" i="5"/>
  <c r="K293" i="5"/>
  <c r="I293" i="5"/>
  <c r="G293" i="5"/>
  <c r="O292" i="5"/>
  <c r="M292" i="5"/>
  <c r="K292" i="5"/>
  <c r="I292" i="5"/>
  <c r="G292" i="5"/>
  <c r="O291" i="5"/>
  <c r="M291" i="5"/>
  <c r="K291" i="5"/>
  <c r="I291" i="5"/>
  <c r="G291" i="5"/>
  <c r="O290" i="5"/>
  <c r="M290" i="5"/>
  <c r="K290" i="5"/>
  <c r="I290" i="5"/>
  <c r="G290" i="5"/>
  <c r="O289" i="5"/>
  <c r="M289" i="5"/>
  <c r="K289" i="5"/>
  <c r="I289" i="5"/>
  <c r="G289" i="5"/>
  <c r="O288" i="5"/>
  <c r="M288" i="5"/>
  <c r="K288" i="5"/>
  <c r="I288" i="5"/>
  <c r="G288" i="5"/>
  <c r="O287" i="5"/>
  <c r="M287" i="5"/>
  <c r="K287" i="5"/>
  <c r="I287" i="5"/>
  <c r="G287" i="5"/>
  <c r="O286" i="5"/>
  <c r="M286" i="5"/>
  <c r="K286" i="5"/>
  <c r="I286" i="5"/>
  <c r="G286" i="5"/>
  <c r="O285" i="5"/>
  <c r="M285" i="5"/>
  <c r="K285" i="5"/>
  <c r="I285" i="5"/>
  <c r="G285" i="5"/>
  <c r="O284" i="5"/>
  <c r="M284" i="5"/>
  <c r="K284" i="5"/>
  <c r="I284" i="5"/>
  <c r="G284" i="5"/>
  <c r="O283" i="5"/>
  <c r="M283" i="5"/>
  <c r="K283" i="5"/>
  <c r="I283" i="5"/>
  <c r="G283" i="5"/>
  <c r="O282" i="5"/>
  <c r="M282" i="5"/>
  <c r="K282" i="5"/>
  <c r="I282" i="5"/>
  <c r="G282" i="5"/>
  <c r="O281" i="5"/>
  <c r="M281" i="5"/>
  <c r="K281" i="5"/>
  <c r="I281" i="5"/>
  <c r="G281" i="5"/>
  <c r="O280" i="5"/>
  <c r="M280" i="5"/>
  <c r="K280" i="5"/>
  <c r="I280" i="5"/>
  <c r="G280" i="5"/>
  <c r="O279" i="5"/>
  <c r="M279" i="5"/>
  <c r="K279" i="5"/>
  <c r="I279" i="5"/>
  <c r="G279" i="5"/>
  <c r="O278" i="5"/>
  <c r="M278" i="5"/>
  <c r="K278" i="5"/>
  <c r="I278" i="5"/>
  <c r="G278" i="5"/>
  <c r="O277" i="5"/>
  <c r="M277" i="5"/>
  <c r="K277" i="5"/>
  <c r="I277" i="5"/>
  <c r="G277" i="5"/>
  <c r="O276" i="5"/>
  <c r="M276" i="5"/>
  <c r="K276" i="5"/>
  <c r="I276" i="5"/>
  <c r="G276" i="5"/>
  <c r="O275" i="5"/>
  <c r="M275" i="5"/>
  <c r="K275" i="5"/>
  <c r="I275" i="5"/>
  <c r="G275" i="5"/>
  <c r="O274" i="5"/>
  <c r="M274" i="5"/>
  <c r="K274" i="5"/>
  <c r="I274" i="5"/>
  <c r="G274" i="5"/>
  <c r="O273" i="5"/>
  <c r="M273" i="5"/>
  <c r="K273" i="5"/>
  <c r="I273" i="5"/>
  <c r="G273" i="5"/>
  <c r="O272" i="5"/>
  <c r="M272" i="5"/>
  <c r="K272" i="5"/>
  <c r="I272" i="5"/>
  <c r="G272" i="5"/>
  <c r="O271" i="5"/>
  <c r="M271" i="5"/>
  <c r="K271" i="5"/>
  <c r="I271" i="5"/>
  <c r="G271" i="5"/>
  <c r="O270" i="5"/>
  <c r="M270" i="5"/>
  <c r="K270" i="5"/>
  <c r="I270" i="5"/>
  <c r="G270" i="5"/>
  <c r="O269" i="5"/>
  <c r="M269" i="5"/>
  <c r="K269" i="5"/>
  <c r="I269" i="5"/>
  <c r="G269" i="5"/>
  <c r="O268" i="5"/>
  <c r="M268" i="5"/>
  <c r="K268" i="5"/>
  <c r="I268" i="5"/>
  <c r="G268" i="5"/>
  <c r="O267" i="5"/>
  <c r="M267" i="5"/>
  <c r="K267" i="5"/>
  <c r="I267" i="5"/>
  <c r="G267" i="5"/>
  <c r="O266" i="5"/>
  <c r="M266" i="5"/>
  <c r="K266" i="5"/>
  <c r="I266" i="5"/>
  <c r="G266" i="5"/>
  <c r="O265" i="5"/>
  <c r="M265" i="5"/>
  <c r="K265" i="5"/>
  <c r="I265" i="5"/>
  <c r="G265" i="5"/>
  <c r="O264" i="5"/>
  <c r="M264" i="5"/>
  <c r="K264" i="5"/>
  <c r="I264" i="5"/>
  <c r="G264" i="5"/>
  <c r="O263" i="5"/>
  <c r="M263" i="5"/>
  <c r="K263" i="5"/>
  <c r="I263" i="5"/>
  <c r="G263" i="5"/>
  <c r="O262" i="5"/>
  <c r="M262" i="5"/>
  <c r="K262" i="5"/>
  <c r="I262" i="5"/>
  <c r="G262" i="5"/>
  <c r="O261" i="5"/>
  <c r="M261" i="5"/>
  <c r="K261" i="5"/>
  <c r="I261" i="5"/>
  <c r="G261" i="5"/>
  <c r="O260" i="5"/>
  <c r="M260" i="5"/>
  <c r="K260" i="5"/>
  <c r="I260" i="5"/>
  <c r="G260" i="5"/>
  <c r="O259" i="5"/>
  <c r="M259" i="5"/>
  <c r="K259" i="5"/>
  <c r="I259" i="5"/>
  <c r="G259" i="5"/>
  <c r="O258" i="5"/>
  <c r="M258" i="5"/>
  <c r="K258" i="5"/>
  <c r="I258" i="5"/>
  <c r="G258" i="5"/>
  <c r="O257" i="5"/>
  <c r="M257" i="5"/>
  <c r="K257" i="5"/>
  <c r="I257" i="5"/>
  <c r="G257" i="5"/>
  <c r="O256" i="5"/>
  <c r="M256" i="5"/>
  <c r="K256" i="5"/>
  <c r="I256" i="5"/>
  <c r="G256" i="5"/>
  <c r="O255" i="5"/>
  <c r="M255" i="5"/>
  <c r="K255" i="5"/>
  <c r="I255" i="5"/>
  <c r="G255" i="5"/>
  <c r="O254" i="5"/>
  <c r="M254" i="5"/>
  <c r="K254" i="5"/>
  <c r="I254" i="5"/>
  <c r="G254" i="5"/>
  <c r="O253" i="5"/>
  <c r="M253" i="5"/>
  <c r="K253" i="5"/>
  <c r="I253" i="5"/>
  <c r="G253" i="5"/>
  <c r="O252" i="5"/>
  <c r="M252" i="5"/>
  <c r="K252" i="5"/>
  <c r="I252" i="5"/>
  <c r="G252" i="5"/>
  <c r="O251" i="5"/>
  <c r="M251" i="5"/>
  <c r="K251" i="5"/>
  <c r="I251" i="5"/>
  <c r="G251" i="5"/>
  <c r="O250" i="5"/>
  <c r="M250" i="5"/>
  <c r="K250" i="5"/>
  <c r="I250" i="5"/>
  <c r="G250" i="5"/>
  <c r="O249" i="5"/>
  <c r="M249" i="5"/>
  <c r="K249" i="5"/>
  <c r="I249" i="5"/>
  <c r="G249" i="5"/>
  <c r="O248" i="5"/>
  <c r="M248" i="5"/>
  <c r="K248" i="5"/>
  <c r="I248" i="5"/>
  <c r="G248" i="5"/>
  <c r="O247" i="5"/>
  <c r="M247" i="5"/>
  <c r="K247" i="5"/>
  <c r="I247" i="5"/>
  <c r="G247" i="5"/>
  <c r="O246" i="5"/>
  <c r="M246" i="5"/>
  <c r="K246" i="5"/>
  <c r="I246" i="5"/>
  <c r="G246" i="5"/>
  <c r="O245" i="5"/>
  <c r="M245" i="5"/>
  <c r="K245" i="5"/>
  <c r="I245" i="5"/>
  <c r="G245" i="5"/>
  <c r="O244" i="5"/>
  <c r="M244" i="5"/>
  <c r="K244" i="5"/>
  <c r="I244" i="5"/>
  <c r="G244" i="5"/>
  <c r="O243" i="5"/>
  <c r="M243" i="5"/>
  <c r="K243" i="5"/>
  <c r="I243" i="5"/>
  <c r="G243" i="5"/>
  <c r="O242" i="5"/>
  <c r="M242" i="5"/>
  <c r="K242" i="5"/>
  <c r="I242" i="5"/>
  <c r="G242" i="5"/>
  <c r="O241" i="5"/>
  <c r="M241" i="5"/>
  <c r="K241" i="5"/>
  <c r="I241" i="5"/>
  <c r="G241" i="5"/>
  <c r="O240" i="5"/>
  <c r="M240" i="5"/>
  <c r="K240" i="5"/>
  <c r="I240" i="5"/>
  <c r="G240" i="5"/>
  <c r="O239" i="5"/>
  <c r="M239" i="5"/>
  <c r="K239" i="5"/>
  <c r="I239" i="5"/>
  <c r="G239" i="5"/>
  <c r="O238" i="5"/>
  <c r="M238" i="5"/>
  <c r="K238" i="5"/>
  <c r="I238" i="5"/>
  <c r="G238" i="5"/>
  <c r="O237" i="5"/>
  <c r="M237" i="5"/>
  <c r="K237" i="5"/>
  <c r="I237" i="5"/>
  <c r="G237" i="5"/>
  <c r="O236" i="5"/>
  <c r="M236" i="5"/>
  <c r="K236" i="5"/>
  <c r="I236" i="5"/>
  <c r="G236" i="5"/>
  <c r="O235" i="5"/>
  <c r="M235" i="5"/>
  <c r="K235" i="5"/>
  <c r="I235" i="5"/>
  <c r="G235" i="5"/>
  <c r="O234" i="5"/>
  <c r="M234" i="5"/>
  <c r="K234" i="5"/>
  <c r="I234" i="5"/>
  <c r="G234" i="5"/>
  <c r="O233" i="5"/>
  <c r="M233" i="5"/>
  <c r="K233" i="5"/>
  <c r="I233" i="5"/>
  <c r="G233" i="5"/>
  <c r="O232" i="5"/>
  <c r="M232" i="5"/>
  <c r="K232" i="5"/>
  <c r="I232" i="5"/>
  <c r="G232" i="5"/>
  <c r="O231" i="5"/>
  <c r="M231" i="5"/>
  <c r="K231" i="5"/>
  <c r="I231" i="5"/>
  <c r="G231" i="5"/>
  <c r="O230" i="5"/>
  <c r="M230" i="5"/>
  <c r="K230" i="5"/>
  <c r="I230" i="5"/>
  <c r="G230" i="5"/>
  <c r="O229" i="5"/>
  <c r="M229" i="5"/>
  <c r="K229" i="5"/>
  <c r="I229" i="5"/>
  <c r="G229" i="5"/>
  <c r="O228" i="5"/>
  <c r="M228" i="5"/>
  <c r="K228" i="5"/>
  <c r="I228" i="5"/>
  <c r="G228" i="5"/>
  <c r="O227" i="5"/>
  <c r="M227" i="5"/>
  <c r="K227" i="5"/>
  <c r="I227" i="5"/>
  <c r="G227" i="5"/>
  <c r="O226" i="5"/>
  <c r="M226" i="5"/>
  <c r="K226" i="5"/>
  <c r="I226" i="5"/>
  <c r="G226" i="5"/>
  <c r="O225" i="5"/>
  <c r="M225" i="5"/>
  <c r="K225" i="5"/>
  <c r="I225" i="5"/>
  <c r="G225" i="5"/>
  <c r="O224" i="5"/>
  <c r="M224" i="5"/>
  <c r="K224" i="5"/>
  <c r="I224" i="5"/>
  <c r="G224" i="5"/>
  <c r="O223" i="5"/>
  <c r="M223" i="5"/>
  <c r="K223" i="5"/>
  <c r="I223" i="5"/>
  <c r="G223" i="5"/>
  <c r="O222" i="5"/>
  <c r="M222" i="5"/>
  <c r="K222" i="5"/>
  <c r="I222" i="5"/>
  <c r="G222" i="5"/>
  <c r="O221" i="5"/>
  <c r="M221" i="5"/>
  <c r="K221" i="5"/>
  <c r="I221" i="5"/>
  <c r="G221" i="5"/>
  <c r="O220" i="5"/>
  <c r="M220" i="5"/>
  <c r="K220" i="5"/>
  <c r="I220" i="5"/>
  <c r="G220" i="5"/>
  <c r="O219" i="5"/>
  <c r="M219" i="5"/>
  <c r="K219" i="5"/>
  <c r="I219" i="5"/>
  <c r="G219" i="5"/>
  <c r="O218" i="5"/>
  <c r="M218" i="5"/>
  <c r="K218" i="5"/>
  <c r="I218" i="5"/>
  <c r="G218" i="5"/>
  <c r="O217" i="5"/>
  <c r="M217" i="5"/>
  <c r="K217" i="5"/>
  <c r="I217" i="5"/>
  <c r="G217" i="5"/>
  <c r="O216" i="5"/>
  <c r="M216" i="5"/>
  <c r="K216" i="5"/>
  <c r="I216" i="5"/>
  <c r="G216" i="5"/>
  <c r="O215" i="5"/>
  <c r="M215" i="5"/>
  <c r="K215" i="5"/>
  <c r="I215" i="5"/>
  <c r="G215" i="5"/>
  <c r="O214" i="5"/>
  <c r="M214" i="5"/>
  <c r="K214" i="5"/>
  <c r="I214" i="5"/>
  <c r="G214" i="5"/>
  <c r="O213" i="5"/>
  <c r="M213" i="5"/>
  <c r="K213" i="5"/>
  <c r="I213" i="5"/>
  <c r="G213" i="5"/>
  <c r="O212" i="5"/>
  <c r="M212" i="5"/>
  <c r="K212" i="5"/>
  <c r="I212" i="5"/>
  <c r="G212" i="5"/>
  <c r="O211" i="5"/>
  <c r="M211" i="5"/>
  <c r="K211" i="5"/>
  <c r="I211" i="5"/>
  <c r="G211" i="5"/>
  <c r="O210" i="5"/>
  <c r="M210" i="5"/>
  <c r="K210" i="5"/>
  <c r="I210" i="5"/>
  <c r="G210" i="5"/>
  <c r="O209" i="5"/>
  <c r="M209" i="5"/>
  <c r="K209" i="5"/>
  <c r="I209" i="5"/>
  <c r="G209" i="5"/>
  <c r="O208" i="5"/>
  <c r="M208" i="5"/>
  <c r="K208" i="5"/>
  <c r="I208" i="5"/>
  <c r="G208" i="5"/>
  <c r="O207" i="5"/>
  <c r="M207" i="5"/>
  <c r="K207" i="5"/>
  <c r="I207" i="5"/>
  <c r="G207" i="5"/>
  <c r="O206" i="5"/>
  <c r="M206" i="5"/>
  <c r="K206" i="5"/>
  <c r="I206" i="5"/>
  <c r="G206" i="5"/>
  <c r="O205" i="5"/>
  <c r="M205" i="5"/>
  <c r="K205" i="5"/>
  <c r="I205" i="5"/>
  <c r="G205" i="5"/>
  <c r="O204" i="5"/>
  <c r="M204" i="5"/>
  <c r="K204" i="5"/>
  <c r="I204" i="5"/>
  <c r="G204" i="5"/>
  <c r="O203" i="5"/>
  <c r="M203" i="5"/>
  <c r="K203" i="5"/>
  <c r="I203" i="5"/>
  <c r="G203" i="5"/>
  <c r="O202" i="5"/>
  <c r="M202" i="5"/>
  <c r="K202" i="5"/>
  <c r="I202" i="5"/>
  <c r="G202" i="5"/>
  <c r="O201" i="5"/>
  <c r="M201" i="5"/>
  <c r="K201" i="5"/>
  <c r="I201" i="5"/>
  <c r="G201" i="5"/>
  <c r="O200" i="5"/>
  <c r="M200" i="5"/>
  <c r="K200" i="5"/>
  <c r="I200" i="5"/>
  <c r="G200" i="5"/>
  <c r="O199" i="5"/>
  <c r="M199" i="5"/>
  <c r="K199" i="5"/>
  <c r="I199" i="5"/>
  <c r="G199" i="5"/>
  <c r="O198" i="5"/>
  <c r="M198" i="5"/>
  <c r="K198" i="5"/>
  <c r="I198" i="5"/>
  <c r="G198" i="5"/>
  <c r="O197" i="5"/>
  <c r="M197" i="5"/>
  <c r="K197" i="5"/>
  <c r="I197" i="5"/>
  <c r="G197" i="5"/>
  <c r="O196" i="5"/>
  <c r="M196" i="5"/>
  <c r="K196" i="5"/>
  <c r="I196" i="5"/>
  <c r="G196" i="5"/>
  <c r="O195" i="5"/>
  <c r="M195" i="5"/>
  <c r="K195" i="5"/>
  <c r="I195" i="5"/>
  <c r="G195" i="5"/>
  <c r="O194" i="5"/>
  <c r="M194" i="5"/>
  <c r="K194" i="5"/>
  <c r="I194" i="5"/>
  <c r="G194" i="5"/>
  <c r="O193" i="5"/>
  <c r="M193" i="5"/>
  <c r="K193" i="5"/>
  <c r="I193" i="5"/>
  <c r="G193" i="5"/>
  <c r="O192" i="5"/>
  <c r="M192" i="5"/>
  <c r="K192" i="5"/>
  <c r="I192" i="5"/>
  <c r="G192" i="5"/>
  <c r="O191" i="5"/>
  <c r="M191" i="5"/>
  <c r="K191" i="5"/>
  <c r="I191" i="5"/>
  <c r="G191" i="5"/>
  <c r="O190" i="5"/>
  <c r="M190" i="5"/>
  <c r="K190" i="5"/>
  <c r="I190" i="5"/>
  <c r="G190" i="5"/>
  <c r="O189" i="5"/>
  <c r="M189" i="5"/>
  <c r="K189" i="5"/>
  <c r="I189" i="5"/>
  <c r="G189" i="5"/>
  <c r="O188" i="5"/>
  <c r="M188" i="5"/>
  <c r="K188" i="5"/>
  <c r="I188" i="5"/>
  <c r="G188" i="5"/>
  <c r="O187" i="5"/>
  <c r="M187" i="5"/>
  <c r="K187" i="5"/>
  <c r="I187" i="5"/>
  <c r="G187" i="5"/>
  <c r="O186" i="5"/>
  <c r="M186" i="5"/>
  <c r="K186" i="5"/>
  <c r="I186" i="5"/>
  <c r="G186" i="5"/>
  <c r="O185" i="5"/>
  <c r="M185" i="5"/>
  <c r="K185" i="5"/>
  <c r="I185" i="5"/>
  <c r="G185" i="5"/>
  <c r="O184" i="5"/>
  <c r="M184" i="5"/>
  <c r="K184" i="5"/>
  <c r="I184" i="5"/>
  <c r="G184" i="5"/>
  <c r="O183" i="5"/>
  <c r="M183" i="5"/>
  <c r="K183" i="5"/>
  <c r="I183" i="5"/>
  <c r="G183" i="5"/>
  <c r="O182" i="5"/>
  <c r="M182" i="5"/>
  <c r="K182" i="5"/>
  <c r="I182" i="5"/>
  <c r="G182" i="5"/>
  <c r="O181" i="5"/>
  <c r="M181" i="5"/>
  <c r="K181" i="5"/>
  <c r="I181" i="5"/>
  <c r="G181" i="5"/>
  <c r="O180" i="5"/>
  <c r="M180" i="5"/>
  <c r="K180" i="5"/>
  <c r="I180" i="5"/>
  <c r="G180" i="5"/>
  <c r="O179" i="5"/>
  <c r="M179" i="5"/>
  <c r="K179" i="5"/>
  <c r="I179" i="5"/>
  <c r="G179" i="5"/>
  <c r="O178" i="5"/>
  <c r="M178" i="5"/>
  <c r="K178" i="5"/>
  <c r="I178" i="5"/>
  <c r="G178" i="5"/>
  <c r="O177" i="5"/>
  <c r="M177" i="5"/>
  <c r="K177" i="5"/>
  <c r="I177" i="5"/>
  <c r="G177" i="5"/>
  <c r="O176" i="5"/>
  <c r="M176" i="5"/>
  <c r="K176" i="5"/>
  <c r="I176" i="5"/>
  <c r="G176" i="5"/>
  <c r="O175" i="5"/>
  <c r="M175" i="5"/>
  <c r="K175" i="5"/>
  <c r="I175" i="5"/>
  <c r="G175" i="5"/>
  <c r="O174" i="5"/>
  <c r="M174" i="5"/>
  <c r="K174" i="5"/>
  <c r="I174" i="5"/>
  <c r="G174" i="5"/>
  <c r="O173" i="5"/>
  <c r="M173" i="5"/>
  <c r="K173" i="5"/>
  <c r="I173" i="5"/>
  <c r="G173" i="5"/>
  <c r="O172" i="5"/>
  <c r="M172" i="5"/>
  <c r="K172" i="5"/>
  <c r="I172" i="5"/>
  <c r="G172" i="5"/>
  <c r="O171" i="5"/>
  <c r="M171" i="5"/>
  <c r="K171" i="5"/>
  <c r="I171" i="5"/>
  <c r="G171" i="5"/>
  <c r="O170" i="5"/>
  <c r="M170" i="5"/>
  <c r="K170" i="5"/>
  <c r="I170" i="5"/>
  <c r="G170" i="5"/>
  <c r="O169" i="5"/>
  <c r="M169" i="5"/>
  <c r="K169" i="5"/>
  <c r="I169" i="5"/>
  <c r="G169" i="5"/>
  <c r="O168" i="5"/>
  <c r="M168" i="5"/>
  <c r="K168" i="5"/>
  <c r="I168" i="5"/>
  <c r="G168" i="5"/>
  <c r="O167" i="5"/>
  <c r="M167" i="5"/>
  <c r="K167" i="5"/>
  <c r="I167" i="5"/>
  <c r="G167" i="5"/>
  <c r="O166" i="5"/>
  <c r="M166" i="5"/>
  <c r="K166" i="5"/>
  <c r="I166" i="5"/>
  <c r="G166" i="5"/>
  <c r="O165" i="5"/>
  <c r="M165" i="5"/>
  <c r="K165" i="5"/>
  <c r="I165" i="5"/>
  <c r="G165" i="5"/>
  <c r="O164" i="5"/>
  <c r="M164" i="5"/>
  <c r="K164" i="5"/>
  <c r="I164" i="5"/>
  <c r="G164" i="5"/>
  <c r="O163" i="5"/>
  <c r="M163" i="5"/>
  <c r="K163" i="5"/>
  <c r="I163" i="5"/>
  <c r="G163" i="5"/>
  <c r="O162" i="5"/>
  <c r="M162" i="5"/>
  <c r="K162" i="5"/>
  <c r="I162" i="5"/>
  <c r="G162" i="5"/>
  <c r="O161" i="5"/>
  <c r="M161" i="5"/>
  <c r="K161" i="5"/>
  <c r="I161" i="5"/>
  <c r="G161" i="5"/>
  <c r="O160" i="5"/>
  <c r="M160" i="5"/>
  <c r="K160" i="5"/>
  <c r="I160" i="5"/>
  <c r="G160" i="5"/>
  <c r="O159" i="5"/>
  <c r="M159" i="5"/>
  <c r="K159" i="5"/>
  <c r="I159" i="5"/>
  <c r="G159" i="5"/>
  <c r="O158" i="5"/>
  <c r="M158" i="5"/>
  <c r="K158" i="5"/>
  <c r="I158" i="5"/>
  <c r="G158" i="5"/>
  <c r="O157" i="5"/>
  <c r="M157" i="5"/>
  <c r="K157" i="5"/>
  <c r="I157" i="5"/>
  <c r="G157" i="5"/>
  <c r="O156" i="5"/>
  <c r="M156" i="5"/>
  <c r="K156" i="5"/>
  <c r="I156" i="5"/>
  <c r="G156" i="5"/>
  <c r="O155" i="5"/>
  <c r="M155" i="5"/>
  <c r="K155" i="5"/>
  <c r="I155" i="5"/>
  <c r="G155" i="5"/>
  <c r="O154" i="5"/>
  <c r="M154" i="5"/>
  <c r="K154" i="5"/>
  <c r="I154" i="5"/>
  <c r="G154" i="5"/>
  <c r="O153" i="5"/>
  <c r="M153" i="5"/>
  <c r="K153" i="5"/>
  <c r="I153" i="5"/>
  <c r="G153" i="5"/>
  <c r="O152" i="5"/>
  <c r="M152" i="5"/>
  <c r="K152" i="5"/>
  <c r="I152" i="5"/>
  <c r="G152" i="5"/>
  <c r="O151" i="5"/>
  <c r="M151" i="5"/>
  <c r="K151" i="5"/>
  <c r="I151" i="5"/>
  <c r="G151" i="5"/>
  <c r="O150" i="5"/>
  <c r="M150" i="5"/>
  <c r="K150" i="5"/>
  <c r="I150" i="5"/>
  <c r="G150" i="5"/>
  <c r="O149" i="5"/>
  <c r="M149" i="5"/>
  <c r="K149" i="5"/>
  <c r="I149" i="5"/>
  <c r="G149" i="5"/>
  <c r="O148" i="5"/>
  <c r="M148" i="5"/>
  <c r="K148" i="5"/>
  <c r="I148" i="5"/>
  <c r="G148" i="5"/>
  <c r="O147" i="5"/>
  <c r="M147" i="5"/>
  <c r="K147" i="5"/>
  <c r="I147" i="5"/>
  <c r="G147" i="5"/>
  <c r="O146" i="5"/>
  <c r="M146" i="5"/>
  <c r="K146" i="5"/>
  <c r="I146" i="5"/>
  <c r="G146" i="5"/>
  <c r="O145" i="5"/>
  <c r="M145" i="5"/>
  <c r="K145" i="5"/>
  <c r="I145" i="5"/>
  <c r="G145" i="5"/>
  <c r="O144" i="5"/>
  <c r="M144" i="5"/>
  <c r="K144" i="5"/>
  <c r="I144" i="5"/>
  <c r="G144" i="5"/>
  <c r="O143" i="5"/>
  <c r="M143" i="5"/>
  <c r="K143" i="5"/>
  <c r="I143" i="5"/>
  <c r="G143" i="5"/>
  <c r="O142" i="5"/>
  <c r="M142" i="5"/>
  <c r="K142" i="5"/>
  <c r="I142" i="5"/>
  <c r="G142" i="5"/>
  <c r="O141" i="5"/>
  <c r="M141" i="5"/>
  <c r="K141" i="5"/>
  <c r="I141" i="5"/>
  <c r="G141" i="5"/>
  <c r="O140" i="5"/>
  <c r="M140" i="5"/>
  <c r="K140" i="5"/>
  <c r="I140" i="5"/>
  <c r="G140" i="5"/>
  <c r="O139" i="5"/>
  <c r="M139" i="5"/>
  <c r="K139" i="5"/>
  <c r="I139" i="5"/>
  <c r="G139" i="5"/>
  <c r="O138" i="5"/>
  <c r="M138" i="5"/>
  <c r="K138" i="5"/>
  <c r="I138" i="5"/>
  <c r="G138" i="5"/>
  <c r="O137" i="5"/>
  <c r="M137" i="5"/>
  <c r="K137" i="5"/>
  <c r="I137" i="5"/>
  <c r="G137" i="5"/>
  <c r="O136" i="5"/>
  <c r="M136" i="5"/>
  <c r="K136" i="5"/>
  <c r="I136" i="5"/>
  <c r="G136" i="5"/>
  <c r="O135" i="5"/>
  <c r="M135" i="5"/>
  <c r="K135" i="5"/>
  <c r="I135" i="5"/>
  <c r="G135" i="5"/>
  <c r="O134" i="5"/>
  <c r="M134" i="5"/>
  <c r="K134" i="5"/>
  <c r="I134" i="5"/>
  <c r="G134" i="5"/>
  <c r="O133" i="5"/>
  <c r="M133" i="5"/>
  <c r="K133" i="5"/>
  <c r="I133" i="5"/>
  <c r="G133" i="5"/>
  <c r="O132" i="5"/>
  <c r="M132" i="5"/>
  <c r="K132" i="5"/>
  <c r="I132" i="5"/>
  <c r="G132" i="5"/>
  <c r="O131" i="5"/>
  <c r="M131" i="5"/>
  <c r="K131" i="5"/>
  <c r="I131" i="5"/>
  <c r="G131" i="5"/>
  <c r="O130" i="5"/>
  <c r="M130" i="5"/>
  <c r="K130" i="5"/>
  <c r="I130" i="5"/>
  <c r="G130" i="5"/>
  <c r="O129" i="5"/>
  <c r="M129" i="5"/>
  <c r="K129" i="5"/>
  <c r="I129" i="5"/>
  <c r="G129" i="5"/>
  <c r="O128" i="5"/>
  <c r="M128" i="5"/>
  <c r="K128" i="5"/>
  <c r="I128" i="5"/>
  <c r="G128" i="5"/>
  <c r="O127" i="5"/>
  <c r="M127" i="5"/>
  <c r="K127" i="5"/>
  <c r="I127" i="5"/>
  <c r="G127" i="5"/>
  <c r="O126" i="5"/>
  <c r="M126" i="5"/>
  <c r="K126" i="5"/>
  <c r="I126" i="5"/>
  <c r="G126" i="5"/>
  <c r="O125" i="5"/>
  <c r="M125" i="5"/>
  <c r="K125" i="5"/>
  <c r="I125" i="5"/>
  <c r="G125" i="5"/>
  <c r="O124" i="5"/>
  <c r="M124" i="5"/>
  <c r="K124" i="5"/>
  <c r="I124" i="5"/>
  <c r="G124" i="5"/>
  <c r="O123" i="5"/>
  <c r="M123" i="5"/>
  <c r="K123" i="5"/>
  <c r="I123" i="5"/>
  <c r="G123" i="5"/>
  <c r="O122" i="5"/>
  <c r="M122" i="5"/>
  <c r="K122" i="5"/>
  <c r="I122" i="5"/>
  <c r="G122" i="5"/>
  <c r="O121" i="5"/>
  <c r="M121" i="5"/>
  <c r="K121" i="5"/>
  <c r="I121" i="5"/>
  <c r="G121" i="5"/>
  <c r="O120" i="5"/>
  <c r="M120" i="5"/>
  <c r="K120" i="5"/>
  <c r="I120" i="5"/>
  <c r="G120" i="5"/>
  <c r="O119" i="5"/>
  <c r="M119" i="5"/>
  <c r="K119" i="5"/>
  <c r="I119" i="5"/>
  <c r="G119" i="5"/>
  <c r="O118" i="5"/>
  <c r="M118" i="5"/>
  <c r="K118" i="5"/>
  <c r="I118" i="5"/>
  <c r="G118" i="5"/>
  <c r="O117" i="5"/>
  <c r="M117" i="5"/>
  <c r="K117" i="5"/>
  <c r="I117" i="5"/>
  <c r="G117" i="5"/>
  <c r="O116" i="5"/>
  <c r="M116" i="5"/>
  <c r="K116" i="5"/>
  <c r="I116" i="5"/>
  <c r="G116" i="5"/>
  <c r="O115" i="5"/>
  <c r="M115" i="5"/>
  <c r="K115" i="5"/>
  <c r="I115" i="5"/>
  <c r="G115" i="5"/>
  <c r="O114" i="5"/>
  <c r="M114" i="5"/>
  <c r="K114" i="5"/>
  <c r="I114" i="5"/>
  <c r="G114" i="5"/>
  <c r="O113" i="5"/>
  <c r="M113" i="5"/>
  <c r="K113" i="5"/>
  <c r="I113" i="5"/>
  <c r="G113" i="5"/>
  <c r="O112" i="5"/>
  <c r="M112" i="5"/>
  <c r="K112" i="5"/>
  <c r="I112" i="5"/>
  <c r="G112" i="5"/>
  <c r="O111" i="5"/>
  <c r="M111" i="5"/>
  <c r="K111" i="5"/>
  <c r="I111" i="5"/>
  <c r="G111" i="5"/>
  <c r="O110" i="5"/>
  <c r="M110" i="5"/>
  <c r="K110" i="5"/>
  <c r="I110" i="5"/>
  <c r="G110" i="5"/>
  <c r="O109" i="5"/>
  <c r="M109" i="5"/>
  <c r="K109" i="5"/>
  <c r="I109" i="5"/>
  <c r="G109" i="5"/>
  <c r="O108" i="5"/>
  <c r="M108" i="5"/>
  <c r="K108" i="5"/>
  <c r="I108" i="5"/>
  <c r="G108" i="5"/>
  <c r="O107" i="5"/>
  <c r="M107" i="5"/>
  <c r="K107" i="5"/>
  <c r="I107" i="5"/>
  <c r="G107" i="5"/>
  <c r="O106" i="5"/>
  <c r="M106" i="5"/>
  <c r="K106" i="5"/>
  <c r="I106" i="5"/>
  <c r="G106" i="5"/>
  <c r="O105" i="5"/>
  <c r="M105" i="5"/>
  <c r="K105" i="5"/>
  <c r="I105" i="5"/>
  <c r="G105" i="5"/>
  <c r="O104" i="5"/>
  <c r="M104" i="5"/>
  <c r="K104" i="5"/>
  <c r="I104" i="5"/>
  <c r="G104" i="5"/>
  <c r="O103" i="5"/>
  <c r="M103" i="5"/>
  <c r="K103" i="5"/>
  <c r="I103" i="5"/>
  <c r="G103" i="5"/>
  <c r="O102" i="5"/>
  <c r="M102" i="5"/>
  <c r="K102" i="5"/>
  <c r="I102" i="5"/>
  <c r="G102" i="5"/>
  <c r="O101" i="5"/>
  <c r="M101" i="5"/>
  <c r="K101" i="5"/>
  <c r="I101" i="5"/>
  <c r="G101" i="5"/>
  <c r="O100" i="5"/>
  <c r="M100" i="5"/>
  <c r="K100" i="5"/>
  <c r="I100" i="5"/>
  <c r="G100" i="5"/>
  <c r="O99" i="5"/>
  <c r="M99" i="5"/>
  <c r="K99" i="5"/>
  <c r="I99" i="5"/>
  <c r="G99" i="5"/>
  <c r="O98" i="5"/>
  <c r="M98" i="5"/>
  <c r="K98" i="5"/>
  <c r="I98" i="5"/>
  <c r="G98" i="5"/>
  <c r="O97" i="5"/>
  <c r="M97" i="5"/>
  <c r="K97" i="5"/>
  <c r="I97" i="5"/>
  <c r="G97" i="5"/>
  <c r="O96" i="5"/>
  <c r="M96" i="5"/>
  <c r="K96" i="5"/>
  <c r="I96" i="5"/>
  <c r="G96" i="5"/>
  <c r="O95" i="5"/>
  <c r="M95" i="5"/>
  <c r="K95" i="5"/>
  <c r="I95" i="5"/>
  <c r="G95" i="5"/>
  <c r="O94" i="5"/>
  <c r="M94" i="5"/>
  <c r="K94" i="5"/>
  <c r="I94" i="5"/>
  <c r="G94" i="5"/>
  <c r="O93" i="5"/>
  <c r="M93" i="5"/>
  <c r="K93" i="5"/>
  <c r="I93" i="5"/>
  <c r="G93" i="5"/>
  <c r="O92" i="5"/>
  <c r="M92" i="5"/>
  <c r="K92" i="5"/>
  <c r="I92" i="5"/>
  <c r="G92" i="5"/>
  <c r="O91" i="5"/>
  <c r="M91" i="5"/>
  <c r="K91" i="5"/>
  <c r="I91" i="5"/>
  <c r="G91" i="5"/>
  <c r="O90" i="5"/>
  <c r="M90" i="5"/>
  <c r="K90" i="5"/>
  <c r="I90" i="5"/>
  <c r="G90" i="5"/>
  <c r="O89" i="5"/>
  <c r="M89" i="5"/>
  <c r="K89" i="5"/>
  <c r="I89" i="5"/>
  <c r="G89" i="5"/>
  <c r="O88" i="5"/>
  <c r="M88" i="5"/>
  <c r="K88" i="5"/>
  <c r="I88" i="5"/>
  <c r="G88" i="5"/>
  <c r="O87" i="5"/>
  <c r="M87" i="5"/>
  <c r="K87" i="5"/>
  <c r="I87" i="5"/>
  <c r="G87" i="5"/>
  <c r="O86" i="5"/>
  <c r="M86" i="5"/>
  <c r="K86" i="5"/>
  <c r="I86" i="5"/>
  <c r="G86" i="5"/>
  <c r="O85" i="5"/>
  <c r="M85" i="5"/>
  <c r="K85" i="5"/>
  <c r="I85" i="5"/>
  <c r="G85" i="5"/>
  <c r="O84" i="5"/>
  <c r="M84" i="5"/>
  <c r="K84" i="5"/>
  <c r="I84" i="5"/>
  <c r="G84" i="5"/>
  <c r="O83" i="5"/>
  <c r="M83" i="5"/>
  <c r="K83" i="5"/>
  <c r="I83" i="5"/>
  <c r="G83" i="5"/>
  <c r="O82" i="5"/>
  <c r="M82" i="5"/>
  <c r="K82" i="5"/>
  <c r="I82" i="5"/>
  <c r="G82" i="5"/>
  <c r="O81" i="5"/>
  <c r="M81" i="5"/>
  <c r="K81" i="5"/>
  <c r="I81" i="5"/>
  <c r="G81" i="5"/>
  <c r="O80" i="5"/>
  <c r="M80" i="5"/>
  <c r="K80" i="5"/>
  <c r="I80" i="5"/>
  <c r="G80" i="5"/>
  <c r="O79" i="5"/>
  <c r="M79" i="5"/>
  <c r="K79" i="5"/>
  <c r="I79" i="5"/>
  <c r="G79" i="5"/>
  <c r="O78" i="5"/>
  <c r="M78" i="5"/>
  <c r="K78" i="5"/>
  <c r="I78" i="5"/>
  <c r="G78" i="5"/>
  <c r="O77" i="5"/>
  <c r="M77" i="5"/>
  <c r="K77" i="5"/>
  <c r="I77" i="5"/>
  <c r="G77" i="5"/>
  <c r="O76" i="5"/>
  <c r="M76" i="5"/>
  <c r="K76" i="5"/>
  <c r="I76" i="5"/>
  <c r="G76" i="5"/>
  <c r="O75" i="5"/>
  <c r="M75" i="5"/>
  <c r="K75" i="5"/>
  <c r="I75" i="5"/>
  <c r="G75" i="5"/>
  <c r="O74" i="5"/>
  <c r="M74" i="5"/>
  <c r="K74" i="5"/>
  <c r="I74" i="5"/>
  <c r="G74" i="5"/>
  <c r="O73" i="5"/>
  <c r="M73" i="5"/>
  <c r="K73" i="5"/>
  <c r="I73" i="5"/>
  <c r="G73" i="5"/>
  <c r="O72" i="5"/>
  <c r="M72" i="5"/>
  <c r="K72" i="5"/>
  <c r="I72" i="5"/>
  <c r="G72" i="5"/>
  <c r="O71" i="5"/>
  <c r="M71" i="5"/>
  <c r="K71" i="5"/>
  <c r="I71" i="5"/>
  <c r="G71" i="5"/>
  <c r="O70" i="5"/>
  <c r="M70" i="5"/>
  <c r="K70" i="5"/>
  <c r="I70" i="5"/>
  <c r="G70" i="5"/>
  <c r="O69" i="5"/>
  <c r="M69" i="5"/>
  <c r="K69" i="5"/>
  <c r="I69" i="5"/>
  <c r="G69" i="5"/>
  <c r="O68" i="5"/>
  <c r="M68" i="5"/>
  <c r="K68" i="5"/>
  <c r="I68" i="5"/>
  <c r="G68" i="5"/>
  <c r="O67" i="5"/>
  <c r="M67" i="5"/>
  <c r="K67" i="5"/>
  <c r="I67" i="5"/>
  <c r="G67" i="5"/>
  <c r="O66" i="5"/>
  <c r="M66" i="5"/>
  <c r="K66" i="5"/>
  <c r="I66" i="5"/>
  <c r="G66" i="5"/>
  <c r="O65" i="5"/>
  <c r="M65" i="5"/>
  <c r="K65" i="5"/>
  <c r="I65" i="5"/>
  <c r="G65" i="5"/>
  <c r="O64" i="5"/>
  <c r="M64" i="5"/>
  <c r="K64" i="5"/>
  <c r="I64" i="5"/>
  <c r="G64" i="5"/>
  <c r="O63" i="5"/>
  <c r="M63" i="5"/>
  <c r="K63" i="5"/>
  <c r="I63" i="5"/>
  <c r="G63" i="5"/>
  <c r="O62" i="5"/>
  <c r="M62" i="5"/>
  <c r="K62" i="5"/>
  <c r="I62" i="5"/>
  <c r="G62" i="5"/>
  <c r="O61" i="5"/>
  <c r="M61" i="5"/>
  <c r="K61" i="5"/>
  <c r="I61" i="5"/>
  <c r="G61" i="5"/>
  <c r="O60" i="5"/>
  <c r="M60" i="5"/>
  <c r="K60" i="5"/>
  <c r="I60" i="5"/>
  <c r="G60" i="5"/>
  <c r="O59" i="5"/>
  <c r="M59" i="5"/>
  <c r="K59" i="5"/>
  <c r="I59" i="5"/>
  <c r="G59" i="5"/>
  <c r="O58" i="5"/>
  <c r="M58" i="5"/>
  <c r="K58" i="5"/>
  <c r="I58" i="5"/>
  <c r="G58" i="5"/>
  <c r="O57" i="5"/>
  <c r="M57" i="5"/>
  <c r="K57" i="5"/>
  <c r="I57" i="5"/>
  <c r="G57" i="5"/>
  <c r="O56" i="5"/>
  <c r="M56" i="5"/>
  <c r="K56" i="5"/>
  <c r="I56" i="5"/>
  <c r="G56" i="5"/>
  <c r="O55" i="5"/>
  <c r="M55" i="5"/>
  <c r="K55" i="5"/>
  <c r="I55" i="5"/>
  <c r="G55" i="5"/>
  <c r="O54" i="5"/>
  <c r="M54" i="5"/>
  <c r="K54" i="5"/>
  <c r="I54" i="5"/>
  <c r="G54" i="5"/>
  <c r="O53" i="5"/>
  <c r="M53" i="5"/>
  <c r="K53" i="5"/>
  <c r="I53" i="5"/>
  <c r="G53" i="5"/>
  <c r="O52" i="5"/>
  <c r="M52" i="5"/>
  <c r="K52" i="5"/>
  <c r="I52" i="5"/>
  <c r="G52" i="5"/>
  <c r="O51" i="5"/>
  <c r="M51" i="5"/>
  <c r="K51" i="5"/>
  <c r="I51" i="5"/>
  <c r="G51" i="5"/>
  <c r="O50" i="5"/>
  <c r="M50" i="5"/>
  <c r="K50" i="5"/>
  <c r="I50" i="5"/>
  <c r="G50" i="5"/>
  <c r="O49" i="5"/>
  <c r="M49" i="5"/>
  <c r="K49" i="5"/>
  <c r="I49" i="5"/>
  <c r="G49" i="5"/>
  <c r="O48" i="5"/>
  <c r="M48" i="5"/>
  <c r="K48" i="5"/>
  <c r="I48" i="5"/>
  <c r="G48" i="5"/>
  <c r="O47" i="5"/>
  <c r="M47" i="5"/>
  <c r="K47" i="5"/>
  <c r="I47" i="5"/>
  <c r="G47" i="5"/>
  <c r="O46" i="5"/>
  <c r="M46" i="5"/>
  <c r="K46" i="5"/>
  <c r="I46" i="5"/>
  <c r="G46" i="5"/>
  <c r="O45" i="5"/>
  <c r="M45" i="5"/>
  <c r="K45" i="5"/>
  <c r="I45" i="5"/>
  <c r="G45" i="5"/>
  <c r="O44" i="5"/>
  <c r="M44" i="5"/>
  <c r="K44" i="5"/>
  <c r="I44" i="5"/>
  <c r="G44" i="5"/>
  <c r="O43" i="5"/>
  <c r="M43" i="5"/>
  <c r="K43" i="5"/>
  <c r="I43" i="5"/>
  <c r="G43" i="5"/>
  <c r="O42" i="5"/>
  <c r="M42" i="5"/>
  <c r="K42" i="5"/>
  <c r="I42" i="5"/>
  <c r="G42" i="5"/>
  <c r="O41" i="5"/>
  <c r="M41" i="5"/>
  <c r="K41" i="5"/>
  <c r="I41" i="5"/>
  <c r="G41" i="5"/>
  <c r="O40" i="5"/>
  <c r="M40" i="5"/>
  <c r="K40" i="5"/>
  <c r="I40" i="5"/>
  <c r="G40" i="5"/>
  <c r="O39" i="5"/>
  <c r="M39" i="5"/>
  <c r="K39" i="5"/>
  <c r="I39" i="5"/>
  <c r="G39" i="5"/>
  <c r="O38" i="5"/>
  <c r="M38" i="5"/>
  <c r="K38" i="5"/>
  <c r="I38" i="5"/>
  <c r="G38" i="5"/>
  <c r="O37" i="5"/>
  <c r="M37" i="5"/>
  <c r="K37" i="5"/>
  <c r="I37" i="5"/>
  <c r="G37" i="5"/>
  <c r="O36" i="5"/>
  <c r="M36" i="5"/>
  <c r="K36" i="5"/>
  <c r="I36" i="5"/>
  <c r="G36" i="5"/>
  <c r="O35" i="5"/>
  <c r="M35" i="5"/>
  <c r="K35" i="5"/>
  <c r="I35" i="5"/>
  <c r="G35" i="5"/>
  <c r="O34" i="5"/>
  <c r="M34" i="5"/>
  <c r="K34" i="5"/>
  <c r="I34" i="5"/>
  <c r="G34" i="5"/>
  <c r="O33" i="5"/>
  <c r="M33" i="5"/>
  <c r="K33" i="5"/>
  <c r="I33" i="5"/>
  <c r="G33" i="5"/>
  <c r="O32" i="5"/>
  <c r="M32" i="5"/>
  <c r="K32" i="5"/>
  <c r="I32" i="5"/>
  <c r="G32" i="5"/>
  <c r="O31" i="5"/>
  <c r="M31" i="5"/>
  <c r="K31" i="5"/>
  <c r="I31" i="5"/>
  <c r="G31" i="5"/>
  <c r="O30" i="5"/>
  <c r="M30" i="5"/>
  <c r="K30" i="5"/>
  <c r="I30" i="5"/>
  <c r="G30" i="5"/>
  <c r="O29" i="5"/>
  <c r="M29" i="5"/>
  <c r="K29" i="5"/>
  <c r="I29" i="5"/>
  <c r="G29" i="5"/>
  <c r="O28" i="5"/>
  <c r="M28" i="5"/>
  <c r="K28" i="5"/>
  <c r="I28" i="5"/>
  <c r="G28" i="5"/>
  <c r="O27" i="5"/>
  <c r="M27" i="5"/>
  <c r="K27" i="5"/>
  <c r="I27" i="5"/>
  <c r="G27" i="5"/>
  <c r="O26" i="5"/>
  <c r="M26" i="5"/>
  <c r="K26" i="5"/>
  <c r="I26" i="5"/>
  <c r="G26" i="5"/>
  <c r="O25" i="5"/>
  <c r="M25" i="5"/>
  <c r="K25" i="5"/>
  <c r="I25" i="5"/>
  <c r="G25" i="5"/>
  <c r="O24" i="5"/>
  <c r="M24" i="5"/>
  <c r="K24" i="5"/>
  <c r="I24" i="5"/>
  <c r="G24" i="5"/>
  <c r="O23" i="5"/>
  <c r="M23" i="5"/>
  <c r="K23" i="5"/>
  <c r="I23" i="5"/>
  <c r="G23" i="5"/>
  <c r="O22" i="5"/>
  <c r="M22" i="5"/>
  <c r="K22" i="5"/>
  <c r="I22" i="5"/>
  <c r="G22" i="5"/>
  <c r="O21" i="5"/>
  <c r="M21" i="5"/>
  <c r="K21" i="5"/>
  <c r="I21" i="5"/>
  <c r="G21" i="5"/>
  <c r="O20" i="5"/>
  <c r="M20" i="5"/>
  <c r="K20" i="5"/>
  <c r="I20" i="5"/>
  <c r="G20" i="5"/>
  <c r="O19" i="5"/>
  <c r="M19" i="5"/>
  <c r="K19" i="5"/>
  <c r="I19" i="5"/>
  <c r="G19" i="5"/>
  <c r="O18" i="5"/>
  <c r="M18" i="5"/>
  <c r="K18" i="5"/>
  <c r="I18" i="5"/>
  <c r="G18" i="5"/>
  <c r="O17" i="5"/>
  <c r="M17" i="5"/>
  <c r="K17" i="5"/>
  <c r="I17" i="5"/>
  <c r="G17" i="5"/>
  <c r="O16" i="5"/>
  <c r="M16" i="5"/>
  <c r="K16" i="5"/>
  <c r="I16" i="5"/>
  <c r="G16" i="5"/>
  <c r="O15" i="5"/>
  <c r="M15" i="5"/>
  <c r="K15" i="5"/>
  <c r="I15" i="5"/>
  <c r="G15" i="5"/>
  <c r="O14" i="5"/>
  <c r="M14" i="5"/>
  <c r="K14" i="5"/>
  <c r="I14" i="5"/>
  <c r="G14" i="5"/>
  <c r="O13" i="5"/>
  <c r="M13" i="5"/>
  <c r="K13" i="5"/>
  <c r="I13" i="5"/>
  <c r="G13" i="5"/>
  <c r="O12" i="5"/>
  <c r="M12" i="5"/>
  <c r="K12" i="5"/>
  <c r="I12" i="5"/>
  <c r="G12" i="5"/>
  <c r="O11" i="5"/>
  <c r="M11" i="5"/>
  <c r="K11" i="5"/>
  <c r="I11" i="5"/>
  <c r="G11" i="5"/>
  <c r="O10" i="5"/>
  <c r="M10" i="5"/>
  <c r="K10" i="5"/>
  <c r="I10" i="5"/>
  <c r="G10" i="5"/>
  <c r="O9" i="5"/>
  <c r="M9" i="5"/>
  <c r="K9" i="5"/>
  <c r="I9" i="5"/>
  <c r="G9" i="5"/>
  <c r="O8" i="5"/>
  <c r="M8" i="5"/>
  <c r="K8" i="5"/>
  <c r="I8" i="5"/>
  <c r="G8" i="5"/>
  <c r="O7" i="5"/>
  <c r="M7" i="5"/>
  <c r="K7" i="5"/>
  <c r="I7" i="5"/>
  <c r="G7" i="5"/>
  <c r="O6" i="5"/>
  <c r="M6" i="5"/>
  <c r="K6" i="5"/>
  <c r="I6" i="5"/>
  <c r="G6" i="5"/>
  <c r="O5" i="5"/>
  <c r="M5" i="5"/>
  <c r="K5" i="5"/>
  <c r="I5" i="5"/>
  <c r="G5" i="5"/>
  <c r="O4" i="5"/>
  <c r="M4" i="5"/>
  <c r="K4" i="5"/>
  <c r="I4" i="5"/>
  <c r="G4" i="5"/>
  <c r="O3" i="5"/>
  <c r="M3" i="5"/>
  <c r="K3" i="5"/>
  <c r="I3" i="5"/>
  <c r="G3" i="5"/>
  <c r="O368" i="4"/>
  <c r="M368" i="4"/>
  <c r="K368" i="4"/>
  <c r="I368" i="4"/>
  <c r="G368" i="4"/>
  <c r="O367" i="4"/>
  <c r="M367" i="4"/>
  <c r="K367" i="4"/>
  <c r="I367" i="4"/>
  <c r="G367" i="4"/>
  <c r="O366" i="4"/>
  <c r="M366" i="4"/>
  <c r="K366" i="4"/>
  <c r="I366" i="4"/>
  <c r="G366" i="4"/>
  <c r="O365" i="4"/>
  <c r="M365" i="4"/>
  <c r="K365" i="4"/>
  <c r="I365" i="4"/>
  <c r="G365" i="4"/>
  <c r="O364" i="4"/>
  <c r="M364" i="4"/>
  <c r="K364" i="4"/>
  <c r="I364" i="4"/>
  <c r="G364" i="4"/>
  <c r="O363" i="4"/>
  <c r="M363" i="4"/>
  <c r="K363" i="4"/>
  <c r="I363" i="4"/>
  <c r="G363" i="4"/>
  <c r="O362" i="4"/>
  <c r="M362" i="4"/>
  <c r="K362" i="4"/>
  <c r="I362" i="4"/>
  <c r="G362" i="4"/>
  <c r="O361" i="4"/>
  <c r="M361" i="4"/>
  <c r="K361" i="4"/>
  <c r="I361" i="4"/>
  <c r="G361" i="4"/>
  <c r="O360" i="4"/>
  <c r="M360" i="4"/>
  <c r="K360" i="4"/>
  <c r="I360" i="4"/>
  <c r="G360" i="4"/>
  <c r="O359" i="4"/>
  <c r="M359" i="4"/>
  <c r="K359" i="4"/>
  <c r="I359" i="4"/>
  <c r="G359" i="4"/>
  <c r="O358" i="4"/>
  <c r="M358" i="4"/>
  <c r="K358" i="4"/>
  <c r="I358" i="4"/>
  <c r="G358" i="4"/>
  <c r="O357" i="4"/>
  <c r="M357" i="4"/>
  <c r="K357" i="4"/>
  <c r="I357" i="4"/>
  <c r="G357" i="4"/>
  <c r="O356" i="4"/>
  <c r="M356" i="4"/>
  <c r="K356" i="4"/>
  <c r="I356" i="4"/>
  <c r="G356" i="4"/>
  <c r="O355" i="4"/>
  <c r="M355" i="4"/>
  <c r="K355" i="4"/>
  <c r="I355" i="4"/>
  <c r="G355" i="4"/>
  <c r="O354" i="4"/>
  <c r="M354" i="4"/>
  <c r="K354" i="4"/>
  <c r="I354" i="4"/>
  <c r="G354" i="4"/>
  <c r="O353" i="4"/>
  <c r="M353" i="4"/>
  <c r="K353" i="4"/>
  <c r="I353" i="4"/>
  <c r="G353" i="4"/>
  <c r="O352" i="4"/>
  <c r="M352" i="4"/>
  <c r="K352" i="4"/>
  <c r="I352" i="4"/>
  <c r="G352" i="4"/>
  <c r="O351" i="4"/>
  <c r="M351" i="4"/>
  <c r="K351" i="4"/>
  <c r="I351" i="4"/>
  <c r="G351" i="4"/>
  <c r="O350" i="4"/>
  <c r="M350" i="4"/>
  <c r="K350" i="4"/>
  <c r="I350" i="4"/>
  <c r="G350" i="4"/>
  <c r="O349" i="4"/>
  <c r="M349" i="4"/>
  <c r="K349" i="4"/>
  <c r="I349" i="4"/>
  <c r="G349" i="4"/>
  <c r="O348" i="4"/>
  <c r="M348" i="4"/>
  <c r="K348" i="4"/>
  <c r="I348" i="4"/>
  <c r="G348" i="4"/>
  <c r="O347" i="4"/>
  <c r="M347" i="4"/>
  <c r="K347" i="4"/>
  <c r="I347" i="4"/>
  <c r="G347" i="4"/>
  <c r="O346" i="4"/>
  <c r="M346" i="4"/>
  <c r="K346" i="4"/>
  <c r="I346" i="4"/>
  <c r="G346" i="4"/>
  <c r="O345" i="4"/>
  <c r="M345" i="4"/>
  <c r="K345" i="4"/>
  <c r="I345" i="4"/>
  <c r="G345" i="4"/>
  <c r="O344" i="4"/>
  <c r="M344" i="4"/>
  <c r="K344" i="4"/>
  <c r="I344" i="4"/>
  <c r="G344" i="4"/>
  <c r="O343" i="4"/>
  <c r="M343" i="4"/>
  <c r="K343" i="4"/>
  <c r="I343" i="4"/>
  <c r="G343" i="4"/>
  <c r="O342" i="4"/>
  <c r="M342" i="4"/>
  <c r="K342" i="4"/>
  <c r="I342" i="4"/>
  <c r="G342" i="4"/>
  <c r="O341" i="4"/>
  <c r="M341" i="4"/>
  <c r="K341" i="4"/>
  <c r="I341" i="4"/>
  <c r="G341" i="4"/>
  <c r="O340" i="4"/>
  <c r="M340" i="4"/>
  <c r="K340" i="4"/>
  <c r="I340" i="4"/>
  <c r="G340" i="4"/>
  <c r="O339" i="4"/>
  <c r="M339" i="4"/>
  <c r="K339" i="4"/>
  <c r="I339" i="4"/>
  <c r="G339" i="4"/>
  <c r="O338" i="4"/>
  <c r="M338" i="4"/>
  <c r="K338" i="4"/>
  <c r="I338" i="4"/>
  <c r="G338" i="4"/>
  <c r="O337" i="4"/>
  <c r="M337" i="4"/>
  <c r="K337" i="4"/>
  <c r="I337" i="4"/>
  <c r="G337" i="4"/>
  <c r="O336" i="4"/>
  <c r="M336" i="4"/>
  <c r="K336" i="4"/>
  <c r="I336" i="4"/>
  <c r="G336" i="4"/>
  <c r="O335" i="4"/>
  <c r="M335" i="4"/>
  <c r="K335" i="4"/>
  <c r="I335" i="4"/>
  <c r="G335" i="4"/>
  <c r="O334" i="4"/>
  <c r="M334" i="4"/>
  <c r="K334" i="4"/>
  <c r="I334" i="4"/>
  <c r="G334" i="4"/>
  <c r="O333" i="4"/>
  <c r="M333" i="4"/>
  <c r="K333" i="4"/>
  <c r="I333" i="4"/>
  <c r="G333" i="4"/>
  <c r="O332" i="4"/>
  <c r="M332" i="4"/>
  <c r="K332" i="4"/>
  <c r="I332" i="4"/>
  <c r="G332" i="4"/>
  <c r="O331" i="4"/>
  <c r="M331" i="4"/>
  <c r="K331" i="4"/>
  <c r="I331" i="4"/>
  <c r="G331" i="4"/>
  <c r="O330" i="4"/>
  <c r="M330" i="4"/>
  <c r="K330" i="4"/>
  <c r="I330" i="4"/>
  <c r="G330" i="4"/>
  <c r="O329" i="4"/>
  <c r="M329" i="4"/>
  <c r="K329" i="4"/>
  <c r="I329" i="4"/>
  <c r="G329" i="4"/>
  <c r="O328" i="4"/>
  <c r="M328" i="4"/>
  <c r="K328" i="4"/>
  <c r="I328" i="4"/>
  <c r="G328" i="4"/>
  <c r="O327" i="4"/>
  <c r="M327" i="4"/>
  <c r="K327" i="4"/>
  <c r="I327" i="4"/>
  <c r="G327" i="4"/>
  <c r="O326" i="4"/>
  <c r="M326" i="4"/>
  <c r="K326" i="4"/>
  <c r="I326" i="4"/>
  <c r="G326" i="4"/>
  <c r="O325" i="4"/>
  <c r="M325" i="4"/>
  <c r="K325" i="4"/>
  <c r="I325" i="4"/>
  <c r="G325" i="4"/>
  <c r="O324" i="4"/>
  <c r="M324" i="4"/>
  <c r="K324" i="4"/>
  <c r="I324" i="4"/>
  <c r="G324" i="4"/>
  <c r="O323" i="4"/>
  <c r="M323" i="4"/>
  <c r="K323" i="4"/>
  <c r="I323" i="4"/>
  <c r="G323" i="4"/>
  <c r="O322" i="4"/>
  <c r="M322" i="4"/>
  <c r="K322" i="4"/>
  <c r="I322" i="4"/>
  <c r="G322" i="4"/>
  <c r="O321" i="4"/>
  <c r="M321" i="4"/>
  <c r="K321" i="4"/>
  <c r="I321" i="4"/>
  <c r="G321" i="4"/>
  <c r="O320" i="4"/>
  <c r="M320" i="4"/>
  <c r="K320" i="4"/>
  <c r="I320" i="4"/>
  <c r="G320" i="4"/>
  <c r="O319" i="4"/>
  <c r="M319" i="4"/>
  <c r="K319" i="4"/>
  <c r="I319" i="4"/>
  <c r="G319" i="4"/>
  <c r="O318" i="4"/>
  <c r="M318" i="4"/>
  <c r="K318" i="4"/>
  <c r="I318" i="4"/>
  <c r="G318" i="4"/>
  <c r="O317" i="4"/>
  <c r="M317" i="4"/>
  <c r="K317" i="4"/>
  <c r="I317" i="4"/>
  <c r="G317" i="4"/>
  <c r="O316" i="4"/>
  <c r="M316" i="4"/>
  <c r="K316" i="4"/>
  <c r="I316" i="4"/>
  <c r="G316" i="4"/>
  <c r="O315" i="4"/>
  <c r="M315" i="4"/>
  <c r="K315" i="4"/>
  <c r="I315" i="4"/>
  <c r="G315" i="4"/>
  <c r="O314" i="4"/>
  <c r="M314" i="4"/>
  <c r="K314" i="4"/>
  <c r="I314" i="4"/>
  <c r="G314" i="4"/>
  <c r="O313" i="4"/>
  <c r="M313" i="4"/>
  <c r="K313" i="4"/>
  <c r="I313" i="4"/>
  <c r="G313" i="4"/>
  <c r="O312" i="4"/>
  <c r="M312" i="4"/>
  <c r="K312" i="4"/>
  <c r="I312" i="4"/>
  <c r="G312" i="4"/>
  <c r="O311" i="4"/>
  <c r="M311" i="4"/>
  <c r="K311" i="4"/>
  <c r="I311" i="4"/>
  <c r="G311" i="4"/>
  <c r="O310" i="4"/>
  <c r="M310" i="4"/>
  <c r="K310" i="4"/>
  <c r="I310" i="4"/>
  <c r="G310" i="4"/>
  <c r="O309" i="4"/>
  <c r="M309" i="4"/>
  <c r="K309" i="4"/>
  <c r="I309" i="4"/>
  <c r="G309" i="4"/>
  <c r="O308" i="4"/>
  <c r="M308" i="4"/>
  <c r="K308" i="4"/>
  <c r="I308" i="4"/>
  <c r="G308" i="4"/>
  <c r="O307" i="4"/>
  <c r="M307" i="4"/>
  <c r="K307" i="4"/>
  <c r="I307" i="4"/>
  <c r="G307" i="4"/>
  <c r="O306" i="4"/>
  <c r="M306" i="4"/>
  <c r="K306" i="4"/>
  <c r="I306" i="4"/>
  <c r="G306" i="4"/>
  <c r="O305" i="4"/>
  <c r="M305" i="4"/>
  <c r="K305" i="4"/>
  <c r="I305" i="4"/>
  <c r="G305" i="4"/>
  <c r="O304" i="4"/>
  <c r="M304" i="4"/>
  <c r="K304" i="4"/>
  <c r="I304" i="4"/>
  <c r="G304" i="4"/>
  <c r="O303" i="4"/>
  <c r="M303" i="4"/>
  <c r="K303" i="4"/>
  <c r="I303" i="4"/>
  <c r="G303" i="4"/>
  <c r="O302" i="4"/>
  <c r="M302" i="4"/>
  <c r="K302" i="4"/>
  <c r="I302" i="4"/>
  <c r="G302" i="4"/>
  <c r="O301" i="4"/>
  <c r="M301" i="4"/>
  <c r="K301" i="4"/>
  <c r="I301" i="4"/>
  <c r="G301" i="4"/>
  <c r="O300" i="4"/>
  <c r="M300" i="4"/>
  <c r="K300" i="4"/>
  <c r="I300" i="4"/>
  <c r="G300" i="4"/>
  <c r="O299" i="4"/>
  <c r="M299" i="4"/>
  <c r="K299" i="4"/>
  <c r="I299" i="4"/>
  <c r="G299" i="4"/>
  <c r="O298" i="4"/>
  <c r="M298" i="4"/>
  <c r="K298" i="4"/>
  <c r="I298" i="4"/>
  <c r="G298" i="4"/>
  <c r="O297" i="4"/>
  <c r="M297" i="4"/>
  <c r="K297" i="4"/>
  <c r="I297" i="4"/>
  <c r="G297" i="4"/>
  <c r="O296" i="4"/>
  <c r="M296" i="4"/>
  <c r="K296" i="4"/>
  <c r="I296" i="4"/>
  <c r="G296" i="4"/>
  <c r="O295" i="4"/>
  <c r="M295" i="4"/>
  <c r="K295" i="4"/>
  <c r="I295" i="4"/>
  <c r="G295" i="4"/>
  <c r="O294" i="4"/>
  <c r="M294" i="4"/>
  <c r="K294" i="4"/>
  <c r="I294" i="4"/>
  <c r="G294" i="4"/>
  <c r="O293" i="4"/>
  <c r="M293" i="4"/>
  <c r="K293" i="4"/>
  <c r="I293" i="4"/>
  <c r="G293" i="4"/>
  <c r="O292" i="4"/>
  <c r="M292" i="4"/>
  <c r="K292" i="4"/>
  <c r="I292" i="4"/>
  <c r="G292" i="4"/>
  <c r="O291" i="4"/>
  <c r="M291" i="4"/>
  <c r="K291" i="4"/>
  <c r="I291" i="4"/>
  <c r="G291" i="4"/>
  <c r="O290" i="4"/>
  <c r="M290" i="4"/>
  <c r="K290" i="4"/>
  <c r="I290" i="4"/>
  <c r="G290" i="4"/>
  <c r="O289" i="4"/>
  <c r="M289" i="4"/>
  <c r="K289" i="4"/>
  <c r="I289" i="4"/>
  <c r="G289" i="4"/>
  <c r="O288" i="4"/>
  <c r="M288" i="4"/>
  <c r="K288" i="4"/>
  <c r="I288" i="4"/>
  <c r="G288" i="4"/>
  <c r="O287" i="4"/>
  <c r="M287" i="4"/>
  <c r="K287" i="4"/>
  <c r="I287" i="4"/>
  <c r="G287" i="4"/>
  <c r="O286" i="4"/>
  <c r="M286" i="4"/>
  <c r="K286" i="4"/>
  <c r="I286" i="4"/>
  <c r="G286" i="4"/>
  <c r="O285" i="4"/>
  <c r="M285" i="4"/>
  <c r="K285" i="4"/>
  <c r="I285" i="4"/>
  <c r="G285" i="4"/>
  <c r="O284" i="4"/>
  <c r="M284" i="4"/>
  <c r="K284" i="4"/>
  <c r="I284" i="4"/>
  <c r="G284" i="4"/>
  <c r="O283" i="4"/>
  <c r="M283" i="4"/>
  <c r="K283" i="4"/>
  <c r="I283" i="4"/>
  <c r="G283" i="4"/>
  <c r="O282" i="4"/>
  <c r="M282" i="4"/>
  <c r="K282" i="4"/>
  <c r="I282" i="4"/>
  <c r="G282" i="4"/>
  <c r="O281" i="4"/>
  <c r="M281" i="4"/>
  <c r="K281" i="4"/>
  <c r="I281" i="4"/>
  <c r="G281" i="4"/>
  <c r="O280" i="4"/>
  <c r="M280" i="4"/>
  <c r="K280" i="4"/>
  <c r="I280" i="4"/>
  <c r="G280" i="4"/>
  <c r="O279" i="4"/>
  <c r="M279" i="4"/>
  <c r="K279" i="4"/>
  <c r="I279" i="4"/>
  <c r="G279" i="4"/>
  <c r="O278" i="4"/>
  <c r="M278" i="4"/>
  <c r="K278" i="4"/>
  <c r="I278" i="4"/>
  <c r="G278" i="4"/>
  <c r="O277" i="4"/>
  <c r="M277" i="4"/>
  <c r="K277" i="4"/>
  <c r="I277" i="4"/>
  <c r="G277" i="4"/>
  <c r="O276" i="4"/>
  <c r="M276" i="4"/>
  <c r="K276" i="4"/>
  <c r="I276" i="4"/>
  <c r="G276" i="4"/>
  <c r="O275" i="4"/>
  <c r="M275" i="4"/>
  <c r="K275" i="4"/>
  <c r="I275" i="4"/>
  <c r="G275" i="4"/>
  <c r="O274" i="4"/>
  <c r="M274" i="4"/>
  <c r="K274" i="4"/>
  <c r="I274" i="4"/>
  <c r="G274" i="4"/>
  <c r="O273" i="4"/>
  <c r="M273" i="4"/>
  <c r="K273" i="4"/>
  <c r="I273" i="4"/>
  <c r="G273" i="4"/>
  <c r="O272" i="4"/>
  <c r="M272" i="4"/>
  <c r="K272" i="4"/>
  <c r="I272" i="4"/>
  <c r="G272" i="4"/>
  <c r="O271" i="4"/>
  <c r="M271" i="4"/>
  <c r="K271" i="4"/>
  <c r="I271" i="4"/>
  <c r="G271" i="4"/>
  <c r="O270" i="4"/>
  <c r="M270" i="4"/>
  <c r="K270" i="4"/>
  <c r="I270" i="4"/>
  <c r="G270" i="4"/>
  <c r="O269" i="4"/>
  <c r="M269" i="4"/>
  <c r="K269" i="4"/>
  <c r="I269" i="4"/>
  <c r="G269" i="4"/>
  <c r="O268" i="4"/>
  <c r="M268" i="4"/>
  <c r="K268" i="4"/>
  <c r="I268" i="4"/>
  <c r="G268" i="4"/>
  <c r="O267" i="4"/>
  <c r="M267" i="4"/>
  <c r="K267" i="4"/>
  <c r="I267" i="4"/>
  <c r="G267" i="4"/>
  <c r="O266" i="4"/>
  <c r="M266" i="4"/>
  <c r="K266" i="4"/>
  <c r="I266" i="4"/>
  <c r="G266" i="4"/>
  <c r="O265" i="4"/>
  <c r="M265" i="4"/>
  <c r="K265" i="4"/>
  <c r="I265" i="4"/>
  <c r="G265" i="4"/>
  <c r="O264" i="4"/>
  <c r="M264" i="4"/>
  <c r="K264" i="4"/>
  <c r="I264" i="4"/>
  <c r="G264" i="4"/>
  <c r="O263" i="4"/>
  <c r="M263" i="4"/>
  <c r="K263" i="4"/>
  <c r="I263" i="4"/>
  <c r="G263" i="4"/>
  <c r="O262" i="4"/>
  <c r="M262" i="4"/>
  <c r="K262" i="4"/>
  <c r="I262" i="4"/>
  <c r="G262" i="4"/>
  <c r="O261" i="4"/>
  <c r="M261" i="4"/>
  <c r="K261" i="4"/>
  <c r="I261" i="4"/>
  <c r="G261" i="4"/>
  <c r="O260" i="4"/>
  <c r="M260" i="4"/>
  <c r="K260" i="4"/>
  <c r="I260" i="4"/>
  <c r="G260" i="4"/>
  <c r="O259" i="4"/>
  <c r="M259" i="4"/>
  <c r="K259" i="4"/>
  <c r="I259" i="4"/>
  <c r="G259" i="4"/>
  <c r="O258" i="4"/>
  <c r="M258" i="4"/>
  <c r="K258" i="4"/>
  <c r="I258" i="4"/>
  <c r="G258" i="4"/>
  <c r="O257" i="4"/>
  <c r="M257" i="4"/>
  <c r="K257" i="4"/>
  <c r="I257" i="4"/>
  <c r="G257" i="4"/>
  <c r="O256" i="4"/>
  <c r="M256" i="4"/>
  <c r="K256" i="4"/>
  <c r="I256" i="4"/>
  <c r="G256" i="4"/>
  <c r="O255" i="4"/>
  <c r="M255" i="4"/>
  <c r="K255" i="4"/>
  <c r="I255" i="4"/>
  <c r="G255" i="4"/>
  <c r="O254" i="4"/>
  <c r="M254" i="4"/>
  <c r="K254" i="4"/>
  <c r="I254" i="4"/>
  <c r="G254" i="4"/>
  <c r="O253" i="4"/>
  <c r="M253" i="4"/>
  <c r="K253" i="4"/>
  <c r="I253" i="4"/>
  <c r="G253" i="4"/>
  <c r="O252" i="4"/>
  <c r="M252" i="4"/>
  <c r="K252" i="4"/>
  <c r="I252" i="4"/>
  <c r="G252" i="4"/>
  <c r="O251" i="4"/>
  <c r="M251" i="4"/>
  <c r="K251" i="4"/>
  <c r="I251" i="4"/>
  <c r="G251" i="4"/>
  <c r="O250" i="4"/>
  <c r="M250" i="4"/>
  <c r="K250" i="4"/>
  <c r="I250" i="4"/>
  <c r="G250" i="4"/>
  <c r="O249" i="4"/>
  <c r="M249" i="4"/>
  <c r="K249" i="4"/>
  <c r="I249" i="4"/>
  <c r="G249" i="4"/>
  <c r="O248" i="4"/>
  <c r="M248" i="4"/>
  <c r="K248" i="4"/>
  <c r="I248" i="4"/>
  <c r="G248" i="4"/>
  <c r="O247" i="4"/>
  <c r="M247" i="4"/>
  <c r="K247" i="4"/>
  <c r="I247" i="4"/>
  <c r="G247" i="4"/>
  <c r="O246" i="4"/>
  <c r="M246" i="4"/>
  <c r="K246" i="4"/>
  <c r="I246" i="4"/>
  <c r="G246" i="4"/>
  <c r="O245" i="4"/>
  <c r="M245" i="4"/>
  <c r="K245" i="4"/>
  <c r="I245" i="4"/>
  <c r="G245" i="4"/>
  <c r="O244" i="4"/>
  <c r="M244" i="4"/>
  <c r="K244" i="4"/>
  <c r="I244" i="4"/>
  <c r="G244" i="4"/>
  <c r="O243" i="4"/>
  <c r="M243" i="4"/>
  <c r="K243" i="4"/>
  <c r="I243" i="4"/>
  <c r="G243" i="4"/>
  <c r="O242" i="4"/>
  <c r="M242" i="4"/>
  <c r="K242" i="4"/>
  <c r="I242" i="4"/>
  <c r="G242" i="4"/>
  <c r="O241" i="4"/>
  <c r="M241" i="4"/>
  <c r="K241" i="4"/>
  <c r="I241" i="4"/>
  <c r="G241" i="4"/>
  <c r="O240" i="4"/>
  <c r="M240" i="4"/>
  <c r="K240" i="4"/>
  <c r="I240" i="4"/>
  <c r="G240" i="4"/>
  <c r="O239" i="4"/>
  <c r="M239" i="4"/>
  <c r="K239" i="4"/>
  <c r="I239" i="4"/>
  <c r="G239" i="4"/>
  <c r="O238" i="4"/>
  <c r="M238" i="4"/>
  <c r="K238" i="4"/>
  <c r="I238" i="4"/>
  <c r="G238" i="4"/>
  <c r="O237" i="4"/>
  <c r="M237" i="4"/>
  <c r="K237" i="4"/>
  <c r="I237" i="4"/>
  <c r="G237" i="4"/>
  <c r="O236" i="4"/>
  <c r="M236" i="4"/>
  <c r="K236" i="4"/>
  <c r="I236" i="4"/>
  <c r="G236" i="4"/>
  <c r="O235" i="4"/>
  <c r="M235" i="4"/>
  <c r="K235" i="4"/>
  <c r="I235" i="4"/>
  <c r="G235" i="4"/>
  <c r="O234" i="4"/>
  <c r="M234" i="4"/>
  <c r="K234" i="4"/>
  <c r="I234" i="4"/>
  <c r="G234" i="4"/>
  <c r="O233" i="4"/>
  <c r="M233" i="4"/>
  <c r="K233" i="4"/>
  <c r="I233" i="4"/>
  <c r="G233" i="4"/>
  <c r="O232" i="4"/>
  <c r="M232" i="4"/>
  <c r="K232" i="4"/>
  <c r="I232" i="4"/>
  <c r="G232" i="4"/>
  <c r="O231" i="4"/>
  <c r="M231" i="4"/>
  <c r="K231" i="4"/>
  <c r="I231" i="4"/>
  <c r="G231" i="4"/>
  <c r="O230" i="4"/>
  <c r="M230" i="4"/>
  <c r="K230" i="4"/>
  <c r="I230" i="4"/>
  <c r="G230" i="4"/>
  <c r="O229" i="4"/>
  <c r="M229" i="4"/>
  <c r="K229" i="4"/>
  <c r="I229" i="4"/>
  <c r="G229" i="4"/>
  <c r="O228" i="4"/>
  <c r="M228" i="4"/>
  <c r="K228" i="4"/>
  <c r="I228" i="4"/>
  <c r="G228" i="4"/>
  <c r="O227" i="4"/>
  <c r="M227" i="4"/>
  <c r="K227" i="4"/>
  <c r="I227" i="4"/>
  <c r="G227" i="4"/>
  <c r="O226" i="4"/>
  <c r="M226" i="4"/>
  <c r="K226" i="4"/>
  <c r="I226" i="4"/>
  <c r="G226" i="4"/>
  <c r="O225" i="4"/>
  <c r="M225" i="4"/>
  <c r="K225" i="4"/>
  <c r="I225" i="4"/>
  <c r="G225" i="4"/>
  <c r="O224" i="4"/>
  <c r="M224" i="4"/>
  <c r="K224" i="4"/>
  <c r="I224" i="4"/>
  <c r="G224" i="4"/>
  <c r="O223" i="4"/>
  <c r="M223" i="4"/>
  <c r="K223" i="4"/>
  <c r="I223" i="4"/>
  <c r="G223" i="4"/>
  <c r="O222" i="4"/>
  <c r="M222" i="4"/>
  <c r="K222" i="4"/>
  <c r="I222" i="4"/>
  <c r="G222" i="4"/>
  <c r="O221" i="4"/>
  <c r="M221" i="4"/>
  <c r="K221" i="4"/>
  <c r="I221" i="4"/>
  <c r="G221" i="4"/>
  <c r="O220" i="4"/>
  <c r="M220" i="4"/>
  <c r="K220" i="4"/>
  <c r="I220" i="4"/>
  <c r="G220" i="4"/>
  <c r="O219" i="4"/>
  <c r="M219" i="4"/>
  <c r="K219" i="4"/>
  <c r="I219" i="4"/>
  <c r="G219" i="4"/>
  <c r="O218" i="4"/>
  <c r="M218" i="4"/>
  <c r="K218" i="4"/>
  <c r="I218" i="4"/>
  <c r="G218" i="4"/>
  <c r="O217" i="4"/>
  <c r="M217" i="4"/>
  <c r="K217" i="4"/>
  <c r="I217" i="4"/>
  <c r="G217" i="4"/>
  <c r="O216" i="4"/>
  <c r="M216" i="4"/>
  <c r="K216" i="4"/>
  <c r="I216" i="4"/>
  <c r="G216" i="4"/>
  <c r="O215" i="4"/>
  <c r="M215" i="4"/>
  <c r="K215" i="4"/>
  <c r="I215" i="4"/>
  <c r="G215" i="4"/>
  <c r="O214" i="4"/>
  <c r="M214" i="4"/>
  <c r="K214" i="4"/>
  <c r="I214" i="4"/>
  <c r="G214" i="4"/>
  <c r="O213" i="4"/>
  <c r="M213" i="4"/>
  <c r="K213" i="4"/>
  <c r="I213" i="4"/>
  <c r="G213" i="4"/>
  <c r="O212" i="4"/>
  <c r="M212" i="4"/>
  <c r="K212" i="4"/>
  <c r="I212" i="4"/>
  <c r="G212" i="4"/>
  <c r="O211" i="4"/>
  <c r="M211" i="4"/>
  <c r="K211" i="4"/>
  <c r="I211" i="4"/>
  <c r="G211" i="4"/>
  <c r="O210" i="4"/>
  <c r="M210" i="4"/>
  <c r="K210" i="4"/>
  <c r="I210" i="4"/>
  <c r="G210" i="4"/>
  <c r="O209" i="4"/>
  <c r="M209" i="4"/>
  <c r="K209" i="4"/>
  <c r="I209" i="4"/>
  <c r="G209" i="4"/>
  <c r="O208" i="4"/>
  <c r="M208" i="4"/>
  <c r="K208" i="4"/>
  <c r="I208" i="4"/>
  <c r="G208" i="4"/>
  <c r="O207" i="4"/>
  <c r="M207" i="4"/>
  <c r="K207" i="4"/>
  <c r="I207" i="4"/>
  <c r="G207" i="4"/>
  <c r="O206" i="4"/>
  <c r="M206" i="4"/>
  <c r="K206" i="4"/>
  <c r="I206" i="4"/>
  <c r="G206" i="4"/>
  <c r="O205" i="4"/>
  <c r="M205" i="4"/>
  <c r="K205" i="4"/>
  <c r="I205" i="4"/>
  <c r="G205" i="4"/>
  <c r="O204" i="4"/>
  <c r="M204" i="4"/>
  <c r="K204" i="4"/>
  <c r="I204" i="4"/>
  <c r="G204" i="4"/>
  <c r="O203" i="4"/>
  <c r="M203" i="4"/>
  <c r="K203" i="4"/>
  <c r="I203" i="4"/>
  <c r="G203" i="4"/>
  <c r="O202" i="4"/>
  <c r="M202" i="4"/>
  <c r="K202" i="4"/>
  <c r="I202" i="4"/>
  <c r="G202" i="4"/>
  <c r="O201" i="4"/>
  <c r="M201" i="4"/>
  <c r="K201" i="4"/>
  <c r="I201" i="4"/>
  <c r="G201" i="4"/>
  <c r="O200" i="4"/>
  <c r="M200" i="4"/>
  <c r="K200" i="4"/>
  <c r="I200" i="4"/>
  <c r="G200" i="4"/>
  <c r="O199" i="4"/>
  <c r="M199" i="4"/>
  <c r="K199" i="4"/>
  <c r="I199" i="4"/>
  <c r="G199" i="4"/>
  <c r="O198" i="4"/>
  <c r="M198" i="4"/>
  <c r="K198" i="4"/>
  <c r="I198" i="4"/>
  <c r="G198" i="4"/>
  <c r="O197" i="4"/>
  <c r="M197" i="4"/>
  <c r="K197" i="4"/>
  <c r="I197" i="4"/>
  <c r="G197" i="4"/>
  <c r="O196" i="4"/>
  <c r="M196" i="4"/>
  <c r="K196" i="4"/>
  <c r="I196" i="4"/>
  <c r="G196" i="4"/>
  <c r="O195" i="4"/>
  <c r="M195" i="4"/>
  <c r="K195" i="4"/>
  <c r="I195" i="4"/>
  <c r="G195" i="4"/>
  <c r="O194" i="4"/>
  <c r="M194" i="4"/>
  <c r="K194" i="4"/>
  <c r="I194" i="4"/>
  <c r="G194" i="4"/>
  <c r="O193" i="4"/>
  <c r="M193" i="4"/>
  <c r="K193" i="4"/>
  <c r="I193" i="4"/>
  <c r="G193" i="4"/>
  <c r="O192" i="4"/>
  <c r="M192" i="4"/>
  <c r="K192" i="4"/>
  <c r="I192" i="4"/>
  <c r="G192" i="4"/>
  <c r="O191" i="4"/>
  <c r="M191" i="4"/>
  <c r="K191" i="4"/>
  <c r="I191" i="4"/>
  <c r="G191" i="4"/>
  <c r="O190" i="4"/>
  <c r="M190" i="4"/>
  <c r="K190" i="4"/>
  <c r="I190" i="4"/>
  <c r="G190" i="4"/>
  <c r="O189" i="4"/>
  <c r="M189" i="4"/>
  <c r="K189" i="4"/>
  <c r="I189" i="4"/>
  <c r="G189" i="4"/>
  <c r="O188" i="4"/>
  <c r="M188" i="4"/>
  <c r="K188" i="4"/>
  <c r="I188" i="4"/>
  <c r="G188" i="4"/>
  <c r="O187" i="4"/>
  <c r="M187" i="4"/>
  <c r="K187" i="4"/>
  <c r="I187" i="4"/>
  <c r="G187" i="4"/>
  <c r="O186" i="4"/>
  <c r="M186" i="4"/>
  <c r="K186" i="4"/>
  <c r="I186" i="4"/>
  <c r="G186" i="4"/>
  <c r="O185" i="4"/>
  <c r="M185" i="4"/>
  <c r="K185" i="4"/>
  <c r="I185" i="4"/>
  <c r="G185" i="4"/>
  <c r="O184" i="4"/>
  <c r="M184" i="4"/>
  <c r="K184" i="4"/>
  <c r="I184" i="4"/>
  <c r="G184" i="4"/>
  <c r="O183" i="4"/>
  <c r="M183" i="4"/>
  <c r="K183" i="4"/>
  <c r="I183" i="4"/>
  <c r="G183" i="4"/>
  <c r="O182" i="4"/>
  <c r="M182" i="4"/>
  <c r="K182" i="4"/>
  <c r="I182" i="4"/>
  <c r="G182" i="4"/>
  <c r="O181" i="4"/>
  <c r="M181" i="4"/>
  <c r="K181" i="4"/>
  <c r="I181" i="4"/>
  <c r="G181" i="4"/>
  <c r="O180" i="4"/>
  <c r="M180" i="4"/>
  <c r="K180" i="4"/>
  <c r="I180" i="4"/>
  <c r="G180" i="4"/>
  <c r="O179" i="4"/>
  <c r="M179" i="4"/>
  <c r="K179" i="4"/>
  <c r="I179" i="4"/>
  <c r="G179" i="4"/>
  <c r="O178" i="4"/>
  <c r="M178" i="4"/>
  <c r="K178" i="4"/>
  <c r="I178" i="4"/>
  <c r="G178" i="4"/>
  <c r="O177" i="4"/>
  <c r="M177" i="4"/>
  <c r="K177" i="4"/>
  <c r="I177" i="4"/>
  <c r="G177" i="4"/>
  <c r="O176" i="4"/>
  <c r="M176" i="4"/>
  <c r="K176" i="4"/>
  <c r="I176" i="4"/>
  <c r="G176" i="4"/>
  <c r="O175" i="4"/>
  <c r="M175" i="4"/>
  <c r="K175" i="4"/>
  <c r="I175" i="4"/>
  <c r="G175" i="4"/>
  <c r="O174" i="4"/>
  <c r="M174" i="4"/>
  <c r="K174" i="4"/>
  <c r="I174" i="4"/>
  <c r="G174" i="4"/>
  <c r="O173" i="4"/>
  <c r="M173" i="4"/>
  <c r="K173" i="4"/>
  <c r="I173" i="4"/>
  <c r="G173" i="4"/>
  <c r="O172" i="4"/>
  <c r="M172" i="4"/>
  <c r="K172" i="4"/>
  <c r="I172" i="4"/>
  <c r="G172" i="4"/>
  <c r="O171" i="4"/>
  <c r="M171" i="4"/>
  <c r="K171" i="4"/>
  <c r="I171" i="4"/>
  <c r="G171" i="4"/>
  <c r="O170" i="4"/>
  <c r="M170" i="4"/>
  <c r="K170" i="4"/>
  <c r="I170" i="4"/>
  <c r="G170" i="4"/>
  <c r="O169" i="4"/>
  <c r="M169" i="4"/>
  <c r="K169" i="4"/>
  <c r="I169" i="4"/>
  <c r="G169" i="4"/>
  <c r="O168" i="4"/>
  <c r="M168" i="4"/>
  <c r="K168" i="4"/>
  <c r="I168" i="4"/>
  <c r="G168" i="4"/>
  <c r="O167" i="4"/>
  <c r="M167" i="4"/>
  <c r="K167" i="4"/>
  <c r="I167" i="4"/>
  <c r="G167" i="4"/>
  <c r="O166" i="4"/>
  <c r="M166" i="4"/>
  <c r="K166" i="4"/>
  <c r="I166" i="4"/>
  <c r="G166" i="4"/>
  <c r="O165" i="4"/>
  <c r="M165" i="4"/>
  <c r="K165" i="4"/>
  <c r="I165" i="4"/>
  <c r="G165" i="4"/>
  <c r="O164" i="4"/>
  <c r="M164" i="4"/>
  <c r="K164" i="4"/>
  <c r="I164" i="4"/>
  <c r="G164" i="4"/>
  <c r="O163" i="4"/>
  <c r="M163" i="4"/>
  <c r="K163" i="4"/>
  <c r="I163" i="4"/>
  <c r="G163" i="4"/>
  <c r="O162" i="4"/>
  <c r="M162" i="4"/>
  <c r="K162" i="4"/>
  <c r="I162" i="4"/>
  <c r="G162" i="4"/>
  <c r="O161" i="4"/>
  <c r="M161" i="4"/>
  <c r="K161" i="4"/>
  <c r="I161" i="4"/>
  <c r="G161" i="4"/>
  <c r="O160" i="4"/>
  <c r="M160" i="4"/>
  <c r="K160" i="4"/>
  <c r="I160" i="4"/>
  <c r="G160" i="4"/>
  <c r="O159" i="4"/>
  <c r="M159" i="4"/>
  <c r="K159" i="4"/>
  <c r="I159" i="4"/>
  <c r="G159" i="4"/>
  <c r="O158" i="4"/>
  <c r="M158" i="4"/>
  <c r="K158" i="4"/>
  <c r="I158" i="4"/>
  <c r="G158" i="4"/>
  <c r="O157" i="4"/>
  <c r="M157" i="4"/>
  <c r="K157" i="4"/>
  <c r="I157" i="4"/>
  <c r="G157" i="4"/>
  <c r="O156" i="4"/>
  <c r="M156" i="4"/>
  <c r="K156" i="4"/>
  <c r="I156" i="4"/>
  <c r="G156" i="4"/>
  <c r="O155" i="4"/>
  <c r="M155" i="4"/>
  <c r="K155" i="4"/>
  <c r="I155" i="4"/>
  <c r="G155" i="4"/>
  <c r="O154" i="4"/>
  <c r="M154" i="4"/>
  <c r="K154" i="4"/>
  <c r="I154" i="4"/>
  <c r="G154" i="4"/>
  <c r="O153" i="4"/>
  <c r="M153" i="4"/>
  <c r="K153" i="4"/>
  <c r="I153" i="4"/>
  <c r="G153" i="4"/>
  <c r="O152" i="4"/>
  <c r="M152" i="4"/>
  <c r="K152" i="4"/>
  <c r="I152" i="4"/>
  <c r="G152" i="4"/>
  <c r="O151" i="4"/>
  <c r="M151" i="4"/>
  <c r="K151" i="4"/>
  <c r="I151" i="4"/>
  <c r="G151" i="4"/>
  <c r="O150" i="4"/>
  <c r="M150" i="4"/>
  <c r="K150" i="4"/>
  <c r="I150" i="4"/>
  <c r="G150" i="4"/>
  <c r="O149" i="4"/>
  <c r="M149" i="4"/>
  <c r="K149" i="4"/>
  <c r="I149" i="4"/>
  <c r="G149" i="4"/>
  <c r="O148" i="4"/>
  <c r="M148" i="4"/>
  <c r="K148" i="4"/>
  <c r="I148" i="4"/>
  <c r="G148" i="4"/>
  <c r="O147" i="4"/>
  <c r="M147" i="4"/>
  <c r="K147" i="4"/>
  <c r="I147" i="4"/>
  <c r="G147" i="4"/>
  <c r="O146" i="4"/>
  <c r="M146" i="4"/>
  <c r="K146" i="4"/>
  <c r="I146" i="4"/>
  <c r="G146" i="4"/>
  <c r="O145" i="4"/>
  <c r="M145" i="4"/>
  <c r="K145" i="4"/>
  <c r="I145" i="4"/>
  <c r="G145" i="4"/>
  <c r="O144" i="4"/>
  <c r="M144" i="4"/>
  <c r="K144" i="4"/>
  <c r="I144" i="4"/>
  <c r="G144" i="4"/>
  <c r="O143" i="4"/>
  <c r="M143" i="4"/>
  <c r="K143" i="4"/>
  <c r="I143" i="4"/>
  <c r="G143" i="4"/>
  <c r="O142" i="4"/>
  <c r="M142" i="4"/>
  <c r="K142" i="4"/>
  <c r="I142" i="4"/>
  <c r="G142" i="4"/>
  <c r="O141" i="4"/>
  <c r="M141" i="4"/>
  <c r="K141" i="4"/>
  <c r="I141" i="4"/>
  <c r="G141" i="4"/>
  <c r="O140" i="4"/>
  <c r="M140" i="4"/>
  <c r="K140" i="4"/>
  <c r="I140" i="4"/>
  <c r="G140" i="4"/>
  <c r="O139" i="4"/>
  <c r="M139" i="4"/>
  <c r="K139" i="4"/>
  <c r="I139" i="4"/>
  <c r="G139" i="4"/>
  <c r="O138" i="4"/>
  <c r="M138" i="4"/>
  <c r="K138" i="4"/>
  <c r="I138" i="4"/>
  <c r="G138" i="4"/>
  <c r="O137" i="4"/>
  <c r="M137" i="4"/>
  <c r="K137" i="4"/>
  <c r="I137" i="4"/>
  <c r="G137" i="4"/>
  <c r="O136" i="4"/>
  <c r="M136" i="4"/>
  <c r="K136" i="4"/>
  <c r="I136" i="4"/>
  <c r="G136" i="4"/>
  <c r="O135" i="4"/>
  <c r="M135" i="4"/>
  <c r="K135" i="4"/>
  <c r="I135" i="4"/>
  <c r="G135" i="4"/>
  <c r="O134" i="4"/>
  <c r="M134" i="4"/>
  <c r="K134" i="4"/>
  <c r="I134" i="4"/>
  <c r="G134" i="4"/>
  <c r="O133" i="4"/>
  <c r="M133" i="4"/>
  <c r="K133" i="4"/>
  <c r="I133" i="4"/>
  <c r="G133" i="4"/>
  <c r="O132" i="4"/>
  <c r="M132" i="4"/>
  <c r="K132" i="4"/>
  <c r="I132" i="4"/>
  <c r="G132" i="4"/>
  <c r="O131" i="4"/>
  <c r="M131" i="4"/>
  <c r="K131" i="4"/>
  <c r="I131" i="4"/>
  <c r="G131" i="4"/>
  <c r="O130" i="4"/>
  <c r="M130" i="4"/>
  <c r="K130" i="4"/>
  <c r="I130" i="4"/>
  <c r="G130" i="4"/>
  <c r="O129" i="4"/>
  <c r="M129" i="4"/>
  <c r="K129" i="4"/>
  <c r="I129" i="4"/>
  <c r="G129" i="4"/>
  <c r="O128" i="4"/>
  <c r="M128" i="4"/>
  <c r="K128" i="4"/>
  <c r="I128" i="4"/>
  <c r="G128" i="4"/>
  <c r="O127" i="4"/>
  <c r="M127" i="4"/>
  <c r="K127" i="4"/>
  <c r="I127" i="4"/>
  <c r="G127" i="4"/>
  <c r="O126" i="4"/>
  <c r="M126" i="4"/>
  <c r="K126" i="4"/>
  <c r="I126" i="4"/>
  <c r="G126" i="4"/>
  <c r="O125" i="4"/>
  <c r="M125" i="4"/>
  <c r="K125" i="4"/>
  <c r="I125" i="4"/>
  <c r="G125" i="4"/>
  <c r="O124" i="4"/>
  <c r="M124" i="4"/>
  <c r="K124" i="4"/>
  <c r="I124" i="4"/>
  <c r="G124" i="4"/>
  <c r="O123" i="4"/>
  <c r="M123" i="4"/>
  <c r="K123" i="4"/>
  <c r="I123" i="4"/>
  <c r="G123" i="4"/>
  <c r="O122" i="4"/>
  <c r="M122" i="4"/>
  <c r="K122" i="4"/>
  <c r="I122" i="4"/>
  <c r="G122" i="4"/>
  <c r="O121" i="4"/>
  <c r="M121" i="4"/>
  <c r="K121" i="4"/>
  <c r="I121" i="4"/>
  <c r="G121" i="4"/>
  <c r="O120" i="4"/>
  <c r="M120" i="4"/>
  <c r="K120" i="4"/>
  <c r="I120" i="4"/>
  <c r="G120" i="4"/>
  <c r="O119" i="4"/>
  <c r="M119" i="4"/>
  <c r="K119" i="4"/>
  <c r="I119" i="4"/>
  <c r="G119" i="4"/>
  <c r="O118" i="4"/>
  <c r="M118" i="4"/>
  <c r="K118" i="4"/>
  <c r="I118" i="4"/>
  <c r="G118" i="4"/>
  <c r="O117" i="4"/>
  <c r="M117" i="4"/>
  <c r="K117" i="4"/>
  <c r="I117" i="4"/>
  <c r="G117" i="4"/>
  <c r="O116" i="4"/>
  <c r="M116" i="4"/>
  <c r="K116" i="4"/>
  <c r="I116" i="4"/>
  <c r="G116" i="4"/>
  <c r="O115" i="4"/>
  <c r="M115" i="4"/>
  <c r="K115" i="4"/>
  <c r="I115" i="4"/>
  <c r="G115" i="4"/>
  <c r="O114" i="4"/>
  <c r="M114" i="4"/>
  <c r="K114" i="4"/>
  <c r="I114" i="4"/>
  <c r="G114" i="4"/>
  <c r="O113" i="4"/>
  <c r="M113" i="4"/>
  <c r="K113" i="4"/>
  <c r="I113" i="4"/>
  <c r="G113" i="4"/>
  <c r="O112" i="4"/>
  <c r="M112" i="4"/>
  <c r="K112" i="4"/>
  <c r="I112" i="4"/>
  <c r="G112" i="4"/>
  <c r="O111" i="4"/>
  <c r="M111" i="4"/>
  <c r="K111" i="4"/>
  <c r="I111" i="4"/>
  <c r="G111" i="4"/>
  <c r="O110" i="4"/>
  <c r="M110" i="4"/>
  <c r="K110" i="4"/>
  <c r="I110" i="4"/>
  <c r="G110" i="4"/>
  <c r="O109" i="4"/>
  <c r="M109" i="4"/>
  <c r="K109" i="4"/>
  <c r="I109" i="4"/>
  <c r="G109" i="4"/>
  <c r="O108" i="4"/>
  <c r="M108" i="4"/>
  <c r="K108" i="4"/>
  <c r="I108" i="4"/>
  <c r="G108" i="4"/>
  <c r="O107" i="4"/>
  <c r="M107" i="4"/>
  <c r="K107" i="4"/>
  <c r="I107" i="4"/>
  <c r="G107" i="4"/>
  <c r="O106" i="4"/>
  <c r="M106" i="4"/>
  <c r="K106" i="4"/>
  <c r="I106" i="4"/>
  <c r="G106" i="4"/>
  <c r="O105" i="4"/>
  <c r="M105" i="4"/>
  <c r="K105" i="4"/>
  <c r="I105" i="4"/>
  <c r="G105" i="4"/>
  <c r="O104" i="4"/>
  <c r="M104" i="4"/>
  <c r="K104" i="4"/>
  <c r="I104" i="4"/>
  <c r="G104" i="4"/>
  <c r="O103" i="4"/>
  <c r="M103" i="4"/>
  <c r="K103" i="4"/>
  <c r="I103" i="4"/>
  <c r="G103" i="4"/>
  <c r="O102" i="4"/>
  <c r="M102" i="4"/>
  <c r="K102" i="4"/>
  <c r="I102" i="4"/>
  <c r="G102" i="4"/>
  <c r="O101" i="4"/>
  <c r="M101" i="4"/>
  <c r="K101" i="4"/>
  <c r="I101" i="4"/>
  <c r="G101" i="4"/>
  <c r="O100" i="4"/>
  <c r="M100" i="4"/>
  <c r="K100" i="4"/>
  <c r="I100" i="4"/>
  <c r="G100" i="4"/>
  <c r="O99" i="4"/>
  <c r="M99" i="4"/>
  <c r="K99" i="4"/>
  <c r="I99" i="4"/>
  <c r="G99" i="4"/>
  <c r="O98" i="4"/>
  <c r="M98" i="4"/>
  <c r="K98" i="4"/>
  <c r="I98" i="4"/>
  <c r="G98" i="4"/>
  <c r="O97" i="4"/>
  <c r="M97" i="4"/>
  <c r="K97" i="4"/>
  <c r="I97" i="4"/>
  <c r="G97" i="4"/>
  <c r="O96" i="4"/>
  <c r="M96" i="4"/>
  <c r="K96" i="4"/>
  <c r="I96" i="4"/>
  <c r="G96" i="4"/>
  <c r="O95" i="4"/>
  <c r="M95" i="4"/>
  <c r="K95" i="4"/>
  <c r="I95" i="4"/>
  <c r="G95" i="4"/>
  <c r="O94" i="4"/>
  <c r="M94" i="4"/>
  <c r="K94" i="4"/>
  <c r="I94" i="4"/>
  <c r="G94" i="4"/>
  <c r="O93" i="4"/>
  <c r="M93" i="4"/>
  <c r="K93" i="4"/>
  <c r="I93" i="4"/>
  <c r="G93" i="4"/>
  <c r="O92" i="4"/>
  <c r="M92" i="4"/>
  <c r="K92" i="4"/>
  <c r="I92" i="4"/>
  <c r="G92" i="4"/>
  <c r="O91" i="4"/>
  <c r="M91" i="4"/>
  <c r="K91" i="4"/>
  <c r="I91" i="4"/>
  <c r="G91" i="4"/>
  <c r="O90" i="4"/>
  <c r="M90" i="4"/>
  <c r="K90" i="4"/>
  <c r="I90" i="4"/>
  <c r="G90" i="4"/>
  <c r="O89" i="4"/>
  <c r="M89" i="4"/>
  <c r="K89" i="4"/>
  <c r="I89" i="4"/>
  <c r="G89" i="4"/>
  <c r="O88" i="4"/>
  <c r="M88" i="4"/>
  <c r="K88" i="4"/>
  <c r="I88" i="4"/>
  <c r="G88" i="4"/>
  <c r="O87" i="4"/>
  <c r="M87" i="4"/>
  <c r="K87" i="4"/>
  <c r="I87" i="4"/>
  <c r="G87" i="4"/>
  <c r="O86" i="4"/>
  <c r="M86" i="4"/>
  <c r="K86" i="4"/>
  <c r="I86" i="4"/>
  <c r="G86" i="4"/>
  <c r="O85" i="4"/>
  <c r="M85" i="4"/>
  <c r="K85" i="4"/>
  <c r="I85" i="4"/>
  <c r="G85" i="4"/>
  <c r="O84" i="4"/>
  <c r="M84" i="4"/>
  <c r="K84" i="4"/>
  <c r="I84" i="4"/>
  <c r="G84" i="4"/>
  <c r="O83" i="4"/>
  <c r="M83" i="4"/>
  <c r="K83" i="4"/>
  <c r="I83" i="4"/>
  <c r="G83" i="4"/>
  <c r="O82" i="4"/>
  <c r="M82" i="4"/>
  <c r="K82" i="4"/>
  <c r="I82" i="4"/>
  <c r="G82" i="4"/>
  <c r="O81" i="4"/>
  <c r="M81" i="4"/>
  <c r="K81" i="4"/>
  <c r="I81" i="4"/>
  <c r="G81" i="4"/>
  <c r="O80" i="4"/>
  <c r="M80" i="4"/>
  <c r="K80" i="4"/>
  <c r="I80" i="4"/>
  <c r="G80" i="4"/>
  <c r="O79" i="4"/>
  <c r="M79" i="4"/>
  <c r="K79" i="4"/>
  <c r="I79" i="4"/>
  <c r="G79" i="4"/>
  <c r="O78" i="4"/>
  <c r="M78" i="4"/>
  <c r="K78" i="4"/>
  <c r="I78" i="4"/>
  <c r="G78" i="4"/>
  <c r="O77" i="4"/>
  <c r="M77" i="4"/>
  <c r="K77" i="4"/>
  <c r="I77" i="4"/>
  <c r="G77" i="4"/>
  <c r="O76" i="4"/>
  <c r="M76" i="4"/>
  <c r="K76" i="4"/>
  <c r="I76" i="4"/>
  <c r="G76" i="4"/>
  <c r="O75" i="4"/>
  <c r="M75" i="4"/>
  <c r="K75" i="4"/>
  <c r="I75" i="4"/>
  <c r="G75" i="4"/>
  <c r="O74" i="4"/>
  <c r="M74" i="4"/>
  <c r="K74" i="4"/>
  <c r="I74" i="4"/>
  <c r="G74" i="4"/>
  <c r="O73" i="4"/>
  <c r="M73" i="4"/>
  <c r="K73" i="4"/>
  <c r="I73" i="4"/>
  <c r="G73" i="4"/>
  <c r="O72" i="4"/>
  <c r="M72" i="4"/>
  <c r="K72" i="4"/>
  <c r="I72" i="4"/>
  <c r="G72" i="4"/>
  <c r="O71" i="4"/>
  <c r="M71" i="4"/>
  <c r="K71" i="4"/>
  <c r="I71" i="4"/>
  <c r="G71" i="4"/>
  <c r="O70" i="4"/>
  <c r="M70" i="4"/>
  <c r="K70" i="4"/>
  <c r="I70" i="4"/>
  <c r="G70" i="4"/>
  <c r="O69" i="4"/>
  <c r="M69" i="4"/>
  <c r="K69" i="4"/>
  <c r="I69" i="4"/>
  <c r="G69" i="4"/>
  <c r="O68" i="4"/>
  <c r="M68" i="4"/>
  <c r="K68" i="4"/>
  <c r="I68" i="4"/>
  <c r="G68" i="4"/>
  <c r="O67" i="4"/>
  <c r="M67" i="4"/>
  <c r="K67" i="4"/>
  <c r="I67" i="4"/>
  <c r="G67" i="4"/>
  <c r="O66" i="4"/>
  <c r="M66" i="4"/>
  <c r="K66" i="4"/>
  <c r="I66" i="4"/>
  <c r="G66" i="4"/>
  <c r="O65" i="4"/>
  <c r="M65" i="4"/>
  <c r="K65" i="4"/>
  <c r="I65" i="4"/>
  <c r="G65" i="4"/>
  <c r="O64" i="4"/>
  <c r="M64" i="4"/>
  <c r="K64" i="4"/>
  <c r="I64" i="4"/>
  <c r="G64" i="4"/>
  <c r="O63" i="4"/>
  <c r="M63" i="4"/>
  <c r="K63" i="4"/>
  <c r="I63" i="4"/>
  <c r="G63" i="4"/>
  <c r="O62" i="4"/>
  <c r="M62" i="4"/>
  <c r="K62" i="4"/>
  <c r="I62" i="4"/>
  <c r="G62" i="4"/>
  <c r="O61" i="4"/>
  <c r="M61" i="4"/>
  <c r="K61" i="4"/>
  <c r="I61" i="4"/>
  <c r="G61" i="4"/>
  <c r="O60" i="4"/>
  <c r="M60" i="4"/>
  <c r="K60" i="4"/>
  <c r="I60" i="4"/>
  <c r="G60" i="4"/>
  <c r="O59" i="4"/>
  <c r="M59" i="4"/>
  <c r="K59" i="4"/>
  <c r="I59" i="4"/>
  <c r="G59" i="4"/>
  <c r="O58" i="4"/>
  <c r="M58" i="4"/>
  <c r="K58" i="4"/>
  <c r="I58" i="4"/>
  <c r="G58" i="4"/>
  <c r="O57" i="4"/>
  <c r="M57" i="4"/>
  <c r="K57" i="4"/>
  <c r="I57" i="4"/>
  <c r="G57" i="4"/>
  <c r="O56" i="4"/>
  <c r="M56" i="4"/>
  <c r="K56" i="4"/>
  <c r="I56" i="4"/>
  <c r="G56" i="4"/>
  <c r="O55" i="4"/>
  <c r="M55" i="4"/>
  <c r="K55" i="4"/>
  <c r="I55" i="4"/>
  <c r="G55" i="4"/>
  <c r="O54" i="4"/>
  <c r="M54" i="4"/>
  <c r="K54" i="4"/>
  <c r="I54" i="4"/>
  <c r="G54" i="4"/>
  <c r="O53" i="4"/>
  <c r="M53" i="4"/>
  <c r="K53" i="4"/>
  <c r="I53" i="4"/>
  <c r="G53" i="4"/>
  <c r="O52" i="4"/>
  <c r="M52" i="4"/>
  <c r="K52" i="4"/>
  <c r="I52" i="4"/>
  <c r="G52" i="4"/>
  <c r="O51" i="4"/>
  <c r="M51" i="4"/>
  <c r="K51" i="4"/>
  <c r="I51" i="4"/>
  <c r="G51" i="4"/>
  <c r="O50" i="4"/>
  <c r="M50" i="4"/>
  <c r="K50" i="4"/>
  <c r="I50" i="4"/>
  <c r="G50" i="4"/>
  <c r="O49" i="4"/>
  <c r="M49" i="4"/>
  <c r="K49" i="4"/>
  <c r="I49" i="4"/>
  <c r="G49" i="4"/>
  <c r="O48" i="4"/>
  <c r="M48" i="4"/>
  <c r="K48" i="4"/>
  <c r="I48" i="4"/>
  <c r="G48" i="4"/>
  <c r="O47" i="4"/>
  <c r="M47" i="4"/>
  <c r="K47" i="4"/>
  <c r="I47" i="4"/>
  <c r="G47" i="4"/>
  <c r="O46" i="4"/>
  <c r="M46" i="4"/>
  <c r="K46" i="4"/>
  <c r="I46" i="4"/>
  <c r="G46" i="4"/>
  <c r="O45" i="4"/>
  <c r="M45" i="4"/>
  <c r="K45" i="4"/>
  <c r="I45" i="4"/>
  <c r="G45" i="4"/>
  <c r="O44" i="4"/>
  <c r="M44" i="4"/>
  <c r="K44" i="4"/>
  <c r="I44" i="4"/>
  <c r="G44" i="4"/>
  <c r="O43" i="4"/>
  <c r="M43" i="4"/>
  <c r="K43" i="4"/>
  <c r="I43" i="4"/>
  <c r="G43" i="4"/>
  <c r="O42" i="4"/>
  <c r="M42" i="4"/>
  <c r="K42" i="4"/>
  <c r="I42" i="4"/>
  <c r="G42" i="4"/>
  <c r="O41" i="4"/>
  <c r="M41" i="4"/>
  <c r="K41" i="4"/>
  <c r="I41" i="4"/>
  <c r="G41" i="4"/>
  <c r="O40" i="4"/>
  <c r="M40" i="4"/>
  <c r="K40" i="4"/>
  <c r="I40" i="4"/>
  <c r="G40" i="4"/>
  <c r="O39" i="4"/>
  <c r="M39" i="4"/>
  <c r="K39" i="4"/>
  <c r="I39" i="4"/>
  <c r="G39" i="4"/>
  <c r="O38" i="4"/>
  <c r="M38" i="4"/>
  <c r="K38" i="4"/>
  <c r="I38" i="4"/>
  <c r="G38" i="4"/>
  <c r="O37" i="4"/>
  <c r="M37" i="4"/>
  <c r="K37" i="4"/>
  <c r="I37" i="4"/>
  <c r="G37" i="4"/>
  <c r="O36" i="4"/>
  <c r="M36" i="4"/>
  <c r="K36" i="4"/>
  <c r="I36" i="4"/>
  <c r="G36" i="4"/>
  <c r="O35" i="4"/>
  <c r="M35" i="4"/>
  <c r="K35" i="4"/>
  <c r="I35" i="4"/>
  <c r="G35" i="4"/>
  <c r="O34" i="4"/>
  <c r="M34" i="4"/>
  <c r="K34" i="4"/>
  <c r="I34" i="4"/>
  <c r="G34" i="4"/>
  <c r="O33" i="4"/>
  <c r="M33" i="4"/>
  <c r="K33" i="4"/>
  <c r="I33" i="4"/>
  <c r="G33" i="4"/>
  <c r="O32" i="4"/>
  <c r="M32" i="4"/>
  <c r="K32" i="4"/>
  <c r="I32" i="4"/>
  <c r="G32" i="4"/>
  <c r="O31" i="4"/>
  <c r="M31" i="4"/>
  <c r="K31" i="4"/>
  <c r="I31" i="4"/>
  <c r="G31" i="4"/>
  <c r="O30" i="4"/>
  <c r="M30" i="4"/>
  <c r="K30" i="4"/>
  <c r="I30" i="4"/>
  <c r="G30" i="4"/>
  <c r="O29" i="4"/>
  <c r="M29" i="4"/>
  <c r="K29" i="4"/>
  <c r="I29" i="4"/>
  <c r="G29" i="4"/>
  <c r="O28" i="4"/>
  <c r="M28" i="4"/>
  <c r="K28" i="4"/>
  <c r="I28" i="4"/>
  <c r="G28" i="4"/>
  <c r="O27" i="4"/>
  <c r="M27" i="4"/>
  <c r="K27" i="4"/>
  <c r="I27" i="4"/>
  <c r="G27" i="4"/>
  <c r="O26" i="4"/>
  <c r="M26" i="4"/>
  <c r="K26" i="4"/>
  <c r="I26" i="4"/>
  <c r="G26" i="4"/>
  <c r="O25" i="4"/>
  <c r="M25" i="4"/>
  <c r="K25" i="4"/>
  <c r="I25" i="4"/>
  <c r="G25" i="4"/>
  <c r="O24" i="4"/>
  <c r="M24" i="4"/>
  <c r="K24" i="4"/>
  <c r="I24" i="4"/>
  <c r="G24" i="4"/>
  <c r="O23" i="4"/>
  <c r="M23" i="4"/>
  <c r="K23" i="4"/>
  <c r="I23" i="4"/>
  <c r="G23" i="4"/>
  <c r="O22" i="4"/>
  <c r="M22" i="4"/>
  <c r="K22" i="4"/>
  <c r="I22" i="4"/>
  <c r="G22" i="4"/>
  <c r="O21" i="4"/>
  <c r="M21" i="4"/>
  <c r="K21" i="4"/>
  <c r="I21" i="4"/>
  <c r="G21" i="4"/>
  <c r="O20" i="4"/>
  <c r="M20" i="4"/>
  <c r="K20" i="4"/>
  <c r="I20" i="4"/>
  <c r="G20" i="4"/>
  <c r="O19" i="4"/>
  <c r="M19" i="4"/>
  <c r="K19" i="4"/>
  <c r="I19" i="4"/>
  <c r="G19" i="4"/>
  <c r="O18" i="4"/>
  <c r="M18" i="4"/>
  <c r="K18" i="4"/>
  <c r="I18" i="4"/>
  <c r="G18" i="4"/>
  <c r="O17" i="4"/>
  <c r="M17" i="4"/>
  <c r="K17" i="4"/>
  <c r="I17" i="4"/>
  <c r="G17" i="4"/>
  <c r="O16" i="4"/>
  <c r="M16" i="4"/>
  <c r="K16" i="4"/>
  <c r="I16" i="4"/>
  <c r="G16" i="4"/>
  <c r="O15" i="4"/>
  <c r="M15" i="4"/>
  <c r="K15" i="4"/>
  <c r="I15" i="4"/>
  <c r="G15" i="4"/>
  <c r="O14" i="4"/>
  <c r="M14" i="4"/>
  <c r="K14" i="4"/>
  <c r="I14" i="4"/>
  <c r="G14" i="4"/>
  <c r="O13" i="4"/>
  <c r="M13" i="4"/>
  <c r="K13" i="4"/>
  <c r="I13" i="4"/>
  <c r="G13" i="4"/>
  <c r="O12" i="4"/>
  <c r="M12" i="4"/>
  <c r="K12" i="4"/>
  <c r="I12" i="4"/>
  <c r="G12" i="4"/>
  <c r="O11" i="4"/>
  <c r="M11" i="4"/>
  <c r="K11" i="4"/>
  <c r="I11" i="4"/>
  <c r="G11" i="4"/>
  <c r="O10" i="4"/>
  <c r="M10" i="4"/>
  <c r="K10" i="4"/>
  <c r="I10" i="4"/>
  <c r="G10" i="4"/>
  <c r="O9" i="4"/>
  <c r="M9" i="4"/>
  <c r="K9" i="4"/>
  <c r="I9" i="4"/>
  <c r="G9" i="4"/>
  <c r="O8" i="4"/>
  <c r="M8" i="4"/>
  <c r="K8" i="4"/>
  <c r="I8" i="4"/>
  <c r="G8" i="4"/>
  <c r="O7" i="4"/>
  <c r="M7" i="4"/>
  <c r="K7" i="4"/>
  <c r="I7" i="4"/>
  <c r="G7" i="4"/>
  <c r="O6" i="4"/>
  <c r="M6" i="4"/>
  <c r="K6" i="4"/>
  <c r="I6" i="4"/>
  <c r="G6" i="4"/>
  <c r="O5" i="4"/>
  <c r="M5" i="4"/>
  <c r="K5" i="4"/>
  <c r="I5" i="4"/>
  <c r="G5" i="4"/>
  <c r="O4" i="4"/>
  <c r="M4" i="4"/>
  <c r="K4" i="4"/>
  <c r="I4" i="4"/>
  <c r="G4" i="4"/>
  <c r="O3" i="4"/>
  <c r="M3" i="4"/>
  <c r="K3" i="4"/>
  <c r="I3" i="4"/>
  <c r="G3" i="4"/>
  <c r="O368" i="3"/>
  <c r="M368" i="3"/>
  <c r="K368" i="3"/>
  <c r="I368" i="3"/>
  <c r="G368" i="3"/>
  <c r="O367" i="3"/>
  <c r="M367" i="3"/>
  <c r="K367" i="3"/>
  <c r="I367" i="3"/>
  <c r="G367" i="3"/>
  <c r="O366" i="3"/>
  <c r="M366" i="3"/>
  <c r="K366" i="3"/>
  <c r="I366" i="3"/>
  <c r="G366" i="3"/>
  <c r="O365" i="3"/>
  <c r="M365" i="3"/>
  <c r="K365" i="3"/>
  <c r="I365" i="3"/>
  <c r="G365" i="3"/>
  <c r="O364" i="3"/>
  <c r="M364" i="3"/>
  <c r="K364" i="3"/>
  <c r="I364" i="3"/>
  <c r="G364" i="3"/>
  <c r="O363" i="3"/>
  <c r="M363" i="3"/>
  <c r="K363" i="3"/>
  <c r="I363" i="3"/>
  <c r="G363" i="3"/>
  <c r="O362" i="3"/>
  <c r="M362" i="3"/>
  <c r="K362" i="3"/>
  <c r="I362" i="3"/>
  <c r="G362" i="3"/>
  <c r="O361" i="3"/>
  <c r="M361" i="3"/>
  <c r="K361" i="3"/>
  <c r="I361" i="3"/>
  <c r="G361" i="3"/>
  <c r="O360" i="3"/>
  <c r="M360" i="3"/>
  <c r="K360" i="3"/>
  <c r="I360" i="3"/>
  <c r="G360" i="3"/>
  <c r="O359" i="3"/>
  <c r="M359" i="3"/>
  <c r="K359" i="3"/>
  <c r="I359" i="3"/>
  <c r="G359" i="3"/>
  <c r="O358" i="3"/>
  <c r="M358" i="3"/>
  <c r="K358" i="3"/>
  <c r="I358" i="3"/>
  <c r="G358" i="3"/>
  <c r="O357" i="3"/>
  <c r="M357" i="3"/>
  <c r="K357" i="3"/>
  <c r="I357" i="3"/>
  <c r="G357" i="3"/>
  <c r="O356" i="3"/>
  <c r="M356" i="3"/>
  <c r="K356" i="3"/>
  <c r="I356" i="3"/>
  <c r="G356" i="3"/>
  <c r="O355" i="3"/>
  <c r="M355" i="3"/>
  <c r="K355" i="3"/>
  <c r="I355" i="3"/>
  <c r="G355" i="3"/>
  <c r="O354" i="3"/>
  <c r="M354" i="3"/>
  <c r="K354" i="3"/>
  <c r="I354" i="3"/>
  <c r="G354" i="3"/>
  <c r="O353" i="3"/>
  <c r="M353" i="3"/>
  <c r="K353" i="3"/>
  <c r="I353" i="3"/>
  <c r="G353" i="3"/>
  <c r="O352" i="3"/>
  <c r="M352" i="3"/>
  <c r="K352" i="3"/>
  <c r="I352" i="3"/>
  <c r="G352" i="3"/>
  <c r="O351" i="3"/>
  <c r="M351" i="3"/>
  <c r="K351" i="3"/>
  <c r="I351" i="3"/>
  <c r="G351" i="3"/>
  <c r="O350" i="3"/>
  <c r="M350" i="3"/>
  <c r="K350" i="3"/>
  <c r="I350" i="3"/>
  <c r="G350" i="3"/>
  <c r="O349" i="3"/>
  <c r="M349" i="3"/>
  <c r="K349" i="3"/>
  <c r="I349" i="3"/>
  <c r="G349" i="3"/>
  <c r="O348" i="3"/>
  <c r="M348" i="3"/>
  <c r="K348" i="3"/>
  <c r="I348" i="3"/>
  <c r="G348" i="3"/>
  <c r="O347" i="3"/>
  <c r="M347" i="3"/>
  <c r="K347" i="3"/>
  <c r="I347" i="3"/>
  <c r="G347" i="3"/>
  <c r="O346" i="3"/>
  <c r="M346" i="3"/>
  <c r="K346" i="3"/>
  <c r="I346" i="3"/>
  <c r="G346" i="3"/>
  <c r="O345" i="3"/>
  <c r="M345" i="3"/>
  <c r="K345" i="3"/>
  <c r="I345" i="3"/>
  <c r="G345" i="3"/>
  <c r="O344" i="3"/>
  <c r="M344" i="3"/>
  <c r="K344" i="3"/>
  <c r="I344" i="3"/>
  <c r="G344" i="3"/>
  <c r="O343" i="3"/>
  <c r="M343" i="3"/>
  <c r="K343" i="3"/>
  <c r="I343" i="3"/>
  <c r="G343" i="3"/>
  <c r="O342" i="3"/>
  <c r="M342" i="3"/>
  <c r="K342" i="3"/>
  <c r="I342" i="3"/>
  <c r="G342" i="3"/>
  <c r="O341" i="3"/>
  <c r="M341" i="3"/>
  <c r="K341" i="3"/>
  <c r="I341" i="3"/>
  <c r="G341" i="3"/>
  <c r="O340" i="3"/>
  <c r="M340" i="3"/>
  <c r="K340" i="3"/>
  <c r="I340" i="3"/>
  <c r="G340" i="3"/>
  <c r="O339" i="3"/>
  <c r="M339" i="3"/>
  <c r="K339" i="3"/>
  <c r="I339" i="3"/>
  <c r="G339" i="3"/>
  <c r="O338" i="3"/>
  <c r="M338" i="3"/>
  <c r="K338" i="3"/>
  <c r="I338" i="3"/>
  <c r="G338" i="3"/>
  <c r="O337" i="3"/>
  <c r="M337" i="3"/>
  <c r="K337" i="3"/>
  <c r="I337" i="3"/>
  <c r="G337" i="3"/>
  <c r="O336" i="3"/>
  <c r="M336" i="3"/>
  <c r="K336" i="3"/>
  <c r="I336" i="3"/>
  <c r="G336" i="3"/>
  <c r="O335" i="3"/>
  <c r="M335" i="3"/>
  <c r="K335" i="3"/>
  <c r="I335" i="3"/>
  <c r="G335" i="3"/>
  <c r="O334" i="3"/>
  <c r="M334" i="3"/>
  <c r="K334" i="3"/>
  <c r="I334" i="3"/>
  <c r="G334" i="3"/>
  <c r="O333" i="3"/>
  <c r="M333" i="3"/>
  <c r="K333" i="3"/>
  <c r="I333" i="3"/>
  <c r="G333" i="3"/>
  <c r="O332" i="3"/>
  <c r="M332" i="3"/>
  <c r="K332" i="3"/>
  <c r="I332" i="3"/>
  <c r="G332" i="3"/>
  <c r="O331" i="3"/>
  <c r="M331" i="3"/>
  <c r="K331" i="3"/>
  <c r="I331" i="3"/>
  <c r="G331" i="3"/>
  <c r="O330" i="3"/>
  <c r="M330" i="3"/>
  <c r="K330" i="3"/>
  <c r="I330" i="3"/>
  <c r="G330" i="3"/>
  <c r="O329" i="3"/>
  <c r="M329" i="3"/>
  <c r="K329" i="3"/>
  <c r="I329" i="3"/>
  <c r="G329" i="3"/>
  <c r="O328" i="3"/>
  <c r="M328" i="3"/>
  <c r="K328" i="3"/>
  <c r="I328" i="3"/>
  <c r="G328" i="3"/>
  <c r="O327" i="3"/>
  <c r="M327" i="3"/>
  <c r="K327" i="3"/>
  <c r="I327" i="3"/>
  <c r="G327" i="3"/>
  <c r="O326" i="3"/>
  <c r="M326" i="3"/>
  <c r="K326" i="3"/>
  <c r="I326" i="3"/>
  <c r="G326" i="3"/>
  <c r="O325" i="3"/>
  <c r="M325" i="3"/>
  <c r="K325" i="3"/>
  <c r="I325" i="3"/>
  <c r="G325" i="3"/>
  <c r="O324" i="3"/>
  <c r="M324" i="3"/>
  <c r="K324" i="3"/>
  <c r="I324" i="3"/>
  <c r="G324" i="3"/>
  <c r="O323" i="3"/>
  <c r="M323" i="3"/>
  <c r="K323" i="3"/>
  <c r="I323" i="3"/>
  <c r="G323" i="3"/>
  <c r="O322" i="3"/>
  <c r="M322" i="3"/>
  <c r="K322" i="3"/>
  <c r="I322" i="3"/>
  <c r="G322" i="3"/>
  <c r="O321" i="3"/>
  <c r="M321" i="3"/>
  <c r="K321" i="3"/>
  <c r="I321" i="3"/>
  <c r="G321" i="3"/>
  <c r="O320" i="3"/>
  <c r="M320" i="3"/>
  <c r="K320" i="3"/>
  <c r="I320" i="3"/>
  <c r="G320" i="3"/>
  <c r="O319" i="3"/>
  <c r="M319" i="3"/>
  <c r="K319" i="3"/>
  <c r="I319" i="3"/>
  <c r="G319" i="3"/>
  <c r="O318" i="3"/>
  <c r="M318" i="3"/>
  <c r="K318" i="3"/>
  <c r="I318" i="3"/>
  <c r="G318" i="3"/>
  <c r="O317" i="3"/>
  <c r="M317" i="3"/>
  <c r="K317" i="3"/>
  <c r="I317" i="3"/>
  <c r="G317" i="3"/>
  <c r="O316" i="3"/>
  <c r="M316" i="3"/>
  <c r="K316" i="3"/>
  <c r="I316" i="3"/>
  <c r="G316" i="3"/>
  <c r="O315" i="3"/>
  <c r="M315" i="3"/>
  <c r="K315" i="3"/>
  <c r="I315" i="3"/>
  <c r="G315" i="3"/>
  <c r="O314" i="3"/>
  <c r="M314" i="3"/>
  <c r="K314" i="3"/>
  <c r="I314" i="3"/>
  <c r="G314" i="3"/>
  <c r="O313" i="3"/>
  <c r="M313" i="3"/>
  <c r="K313" i="3"/>
  <c r="I313" i="3"/>
  <c r="G313" i="3"/>
  <c r="O312" i="3"/>
  <c r="M312" i="3"/>
  <c r="K312" i="3"/>
  <c r="I312" i="3"/>
  <c r="G312" i="3"/>
  <c r="O311" i="3"/>
  <c r="M311" i="3"/>
  <c r="K311" i="3"/>
  <c r="I311" i="3"/>
  <c r="G311" i="3"/>
  <c r="O310" i="3"/>
  <c r="M310" i="3"/>
  <c r="K310" i="3"/>
  <c r="I310" i="3"/>
  <c r="G310" i="3"/>
  <c r="O309" i="3"/>
  <c r="M309" i="3"/>
  <c r="K309" i="3"/>
  <c r="I309" i="3"/>
  <c r="G309" i="3"/>
  <c r="O308" i="3"/>
  <c r="M308" i="3"/>
  <c r="K308" i="3"/>
  <c r="I308" i="3"/>
  <c r="G308" i="3"/>
  <c r="O307" i="3"/>
  <c r="M307" i="3"/>
  <c r="K307" i="3"/>
  <c r="I307" i="3"/>
  <c r="G307" i="3"/>
  <c r="O306" i="3"/>
  <c r="M306" i="3"/>
  <c r="K306" i="3"/>
  <c r="I306" i="3"/>
  <c r="G306" i="3"/>
  <c r="O305" i="3"/>
  <c r="M305" i="3"/>
  <c r="K305" i="3"/>
  <c r="I305" i="3"/>
  <c r="G305" i="3"/>
  <c r="O304" i="3"/>
  <c r="M304" i="3"/>
  <c r="K304" i="3"/>
  <c r="I304" i="3"/>
  <c r="G304" i="3"/>
  <c r="O303" i="3"/>
  <c r="M303" i="3"/>
  <c r="K303" i="3"/>
  <c r="I303" i="3"/>
  <c r="G303" i="3"/>
  <c r="O302" i="3"/>
  <c r="M302" i="3"/>
  <c r="K302" i="3"/>
  <c r="I302" i="3"/>
  <c r="G302" i="3"/>
  <c r="O301" i="3"/>
  <c r="M301" i="3"/>
  <c r="K301" i="3"/>
  <c r="I301" i="3"/>
  <c r="G301" i="3"/>
  <c r="O300" i="3"/>
  <c r="M300" i="3"/>
  <c r="K300" i="3"/>
  <c r="I300" i="3"/>
  <c r="G300" i="3"/>
  <c r="O299" i="3"/>
  <c r="M299" i="3"/>
  <c r="K299" i="3"/>
  <c r="I299" i="3"/>
  <c r="G299" i="3"/>
  <c r="O298" i="3"/>
  <c r="M298" i="3"/>
  <c r="K298" i="3"/>
  <c r="I298" i="3"/>
  <c r="G298" i="3"/>
  <c r="O297" i="3"/>
  <c r="M297" i="3"/>
  <c r="K297" i="3"/>
  <c r="I297" i="3"/>
  <c r="G297" i="3"/>
  <c r="O296" i="3"/>
  <c r="M296" i="3"/>
  <c r="K296" i="3"/>
  <c r="I296" i="3"/>
  <c r="G296" i="3"/>
  <c r="O295" i="3"/>
  <c r="M295" i="3"/>
  <c r="K295" i="3"/>
  <c r="I295" i="3"/>
  <c r="G295" i="3"/>
  <c r="O294" i="3"/>
  <c r="M294" i="3"/>
  <c r="K294" i="3"/>
  <c r="I294" i="3"/>
  <c r="G294" i="3"/>
  <c r="O293" i="3"/>
  <c r="M293" i="3"/>
  <c r="K293" i="3"/>
  <c r="I293" i="3"/>
  <c r="G293" i="3"/>
  <c r="O292" i="3"/>
  <c r="M292" i="3"/>
  <c r="K292" i="3"/>
  <c r="I292" i="3"/>
  <c r="G292" i="3"/>
  <c r="O291" i="3"/>
  <c r="M291" i="3"/>
  <c r="K291" i="3"/>
  <c r="I291" i="3"/>
  <c r="G291" i="3"/>
  <c r="O290" i="3"/>
  <c r="M290" i="3"/>
  <c r="K290" i="3"/>
  <c r="I290" i="3"/>
  <c r="G290" i="3"/>
  <c r="O289" i="3"/>
  <c r="M289" i="3"/>
  <c r="K289" i="3"/>
  <c r="I289" i="3"/>
  <c r="G289" i="3"/>
  <c r="O288" i="3"/>
  <c r="M288" i="3"/>
  <c r="K288" i="3"/>
  <c r="I288" i="3"/>
  <c r="G288" i="3"/>
  <c r="O287" i="3"/>
  <c r="M287" i="3"/>
  <c r="K287" i="3"/>
  <c r="I287" i="3"/>
  <c r="G287" i="3"/>
  <c r="O286" i="3"/>
  <c r="M286" i="3"/>
  <c r="K286" i="3"/>
  <c r="I286" i="3"/>
  <c r="G286" i="3"/>
  <c r="O285" i="3"/>
  <c r="M285" i="3"/>
  <c r="K285" i="3"/>
  <c r="I285" i="3"/>
  <c r="G285" i="3"/>
  <c r="O284" i="3"/>
  <c r="M284" i="3"/>
  <c r="K284" i="3"/>
  <c r="I284" i="3"/>
  <c r="G284" i="3"/>
  <c r="O283" i="3"/>
  <c r="M283" i="3"/>
  <c r="K283" i="3"/>
  <c r="I283" i="3"/>
  <c r="G283" i="3"/>
  <c r="O282" i="3"/>
  <c r="M282" i="3"/>
  <c r="K282" i="3"/>
  <c r="I282" i="3"/>
  <c r="G282" i="3"/>
  <c r="O281" i="3"/>
  <c r="M281" i="3"/>
  <c r="K281" i="3"/>
  <c r="I281" i="3"/>
  <c r="G281" i="3"/>
  <c r="O280" i="3"/>
  <c r="M280" i="3"/>
  <c r="K280" i="3"/>
  <c r="I280" i="3"/>
  <c r="G280" i="3"/>
  <c r="O279" i="3"/>
  <c r="M279" i="3"/>
  <c r="K279" i="3"/>
  <c r="I279" i="3"/>
  <c r="G279" i="3"/>
  <c r="O278" i="3"/>
  <c r="M278" i="3"/>
  <c r="K278" i="3"/>
  <c r="I278" i="3"/>
  <c r="G278" i="3"/>
  <c r="O277" i="3"/>
  <c r="M277" i="3"/>
  <c r="K277" i="3"/>
  <c r="I277" i="3"/>
  <c r="G277" i="3"/>
  <c r="O276" i="3"/>
  <c r="M276" i="3"/>
  <c r="K276" i="3"/>
  <c r="I276" i="3"/>
  <c r="G276" i="3"/>
  <c r="O275" i="3"/>
  <c r="M275" i="3"/>
  <c r="K275" i="3"/>
  <c r="I275" i="3"/>
  <c r="G275" i="3"/>
  <c r="O274" i="3"/>
  <c r="M274" i="3"/>
  <c r="K274" i="3"/>
  <c r="I274" i="3"/>
  <c r="G274" i="3"/>
  <c r="O273" i="3"/>
  <c r="M273" i="3"/>
  <c r="K273" i="3"/>
  <c r="I273" i="3"/>
  <c r="G273" i="3"/>
  <c r="O272" i="3"/>
  <c r="M272" i="3"/>
  <c r="K272" i="3"/>
  <c r="I272" i="3"/>
  <c r="G272" i="3"/>
  <c r="O271" i="3"/>
  <c r="M271" i="3"/>
  <c r="K271" i="3"/>
  <c r="I271" i="3"/>
  <c r="G271" i="3"/>
  <c r="O270" i="3"/>
  <c r="M270" i="3"/>
  <c r="K270" i="3"/>
  <c r="I270" i="3"/>
  <c r="G270" i="3"/>
  <c r="O269" i="3"/>
  <c r="M269" i="3"/>
  <c r="K269" i="3"/>
  <c r="I269" i="3"/>
  <c r="G269" i="3"/>
  <c r="O268" i="3"/>
  <c r="M268" i="3"/>
  <c r="K268" i="3"/>
  <c r="I268" i="3"/>
  <c r="G268" i="3"/>
  <c r="O267" i="3"/>
  <c r="M267" i="3"/>
  <c r="K267" i="3"/>
  <c r="I267" i="3"/>
  <c r="G267" i="3"/>
  <c r="O266" i="3"/>
  <c r="M266" i="3"/>
  <c r="K266" i="3"/>
  <c r="I266" i="3"/>
  <c r="G266" i="3"/>
  <c r="O265" i="3"/>
  <c r="M265" i="3"/>
  <c r="K265" i="3"/>
  <c r="I265" i="3"/>
  <c r="G265" i="3"/>
  <c r="O264" i="3"/>
  <c r="M264" i="3"/>
  <c r="K264" i="3"/>
  <c r="I264" i="3"/>
  <c r="G264" i="3"/>
  <c r="O263" i="3"/>
  <c r="M263" i="3"/>
  <c r="K263" i="3"/>
  <c r="I263" i="3"/>
  <c r="G263" i="3"/>
  <c r="O262" i="3"/>
  <c r="M262" i="3"/>
  <c r="K262" i="3"/>
  <c r="I262" i="3"/>
  <c r="G262" i="3"/>
  <c r="O261" i="3"/>
  <c r="M261" i="3"/>
  <c r="K261" i="3"/>
  <c r="I261" i="3"/>
  <c r="G261" i="3"/>
  <c r="O260" i="3"/>
  <c r="M260" i="3"/>
  <c r="K260" i="3"/>
  <c r="I260" i="3"/>
  <c r="G260" i="3"/>
  <c r="O259" i="3"/>
  <c r="M259" i="3"/>
  <c r="K259" i="3"/>
  <c r="I259" i="3"/>
  <c r="G259" i="3"/>
  <c r="O258" i="3"/>
  <c r="M258" i="3"/>
  <c r="K258" i="3"/>
  <c r="I258" i="3"/>
  <c r="G258" i="3"/>
  <c r="O257" i="3"/>
  <c r="M257" i="3"/>
  <c r="K257" i="3"/>
  <c r="I257" i="3"/>
  <c r="G257" i="3"/>
  <c r="O256" i="3"/>
  <c r="M256" i="3"/>
  <c r="K256" i="3"/>
  <c r="I256" i="3"/>
  <c r="G256" i="3"/>
  <c r="O255" i="3"/>
  <c r="M255" i="3"/>
  <c r="K255" i="3"/>
  <c r="I255" i="3"/>
  <c r="G255" i="3"/>
  <c r="O254" i="3"/>
  <c r="M254" i="3"/>
  <c r="K254" i="3"/>
  <c r="I254" i="3"/>
  <c r="G254" i="3"/>
  <c r="O253" i="3"/>
  <c r="M253" i="3"/>
  <c r="K253" i="3"/>
  <c r="I253" i="3"/>
  <c r="G253" i="3"/>
  <c r="O252" i="3"/>
  <c r="M252" i="3"/>
  <c r="K252" i="3"/>
  <c r="I252" i="3"/>
  <c r="G252" i="3"/>
  <c r="O251" i="3"/>
  <c r="M251" i="3"/>
  <c r="K251" i="3"/>
  <c r="I251" i="3"/>
  <c r="G251" i="3"/>
  <c r="O250" i="3"/>
  <c r="M250" i="3"/>
  <c r="K250" i="3"/>
  <c r="I250" i="3"/>
  <c r="G250" i="3"/>
  <c r="O249" i="3"/>
  <c r="M249" i="3"/>
  <c r="K249" i="3"/>
  <c r="I249" i="3"/>
  <c r="G249" i="3"/>
  <c r="O248" i="3"/>
  <c r="M248" i="3"/>
  <c r="K248" i="3"/>
  <c r="I248" i="3"/>
  <c r="G248" i="3"/>
  <c r="O247" i="3"/>
  <c r="M247" i="3"/>
  <c r="K247" i="3"/>
  <c r="I247" i="3"/>
  <c r="G247" i="3"/>
  <c r="O246" i="3"/>
  <c r="M246" i="3"/>
  <c r="K246" i="3"/>
  <c r="I246" i="3"/>
  <c r="G246" i="3"/>
  <c r="O245" i="3"/>
  <c r="M245" i="3"/>
  <c r="K245" i="3"/>
  <c r="I245" i="3"/>
  <c r="G245" i="3"/>
  <c r="O244" i="3"/>
  <c r="M244" i="3"/>
  <c r="K244" i="3"/>
  <c r="I244" i="3"/>
  <c r="G244" i="3"/>
  <c r="O243" i="3"/>
  <c r="M243" i="3"/>
  <c r="K243" i="3"/>
  <c r="I243" i="3"/>
  <c r="G243" i="3"/>
  <c r="O242" i="3"/>
  <c r="M242" i="3"/>
  <c r="K242" i="3"/>
  <c r="I242" i="3"/>
  <c r="G242" i="3"/>
  <c r="O241" i="3"/>
  <c r="M241" i="3"/>
  <c r="K241" i="3"/>
  <c r="I241" i="3"/>
  <c r="G241" i="3"/>
  <c r="O240" i="3"/>
  <c r="M240" i="3"/>
  <c r="K240" i="3"/>
  <c r="I240" i="3"/>
  <c r="G240" i="3"/>
  <c r="O239" i="3"/>
  <c r="M239" i="3"/>
  <c r="K239" i="3"/>
  <c r="I239" i="3"/>
  <c r="G239" i="3"/>
  <c r="O238" i="3"/>
  <c r="M238" i="3"/>
  <c r="K238" i="3"/>
  <c r="I238" i="3"/>
  <c r="G238" i="3"/>
  <c r="O237" i="3"/>
  <c r="M237" i="3"/>
  <c r="K237" i="3"/>
  <c r="I237" i="3"/>
  <c r="G237" i="3"/>
  <c r="O236" i="3"/>
  <c r="M236" i="3"/>
  <c r="K236" i="3"/>
  <c r="I236" i="3"/>
  <c r="G236" i="3"/>
  <c r="O235" i="3"/>
  <c r="M235" i="3"/>
  <c r="K235" i="3"/>
  <c r="I235" i="3"/>
  <c r="G235" i="3"/>
  <c r="O234" i="3"/>
  <c r="M234" i="3"/>
  <c r="K234" i="3"/>
  <c r="I234" i="3"/>
  <c r="G234" i="3"/>
  <c r="O233" i="3"/>
  <c r="M233" i="3"/>
  <c r="K233" i="3"/>
  <c r="I233" i="3"/>
  <c r="G233" i="3"/>
  <c r="O232" i="3"/>
  <c r="M232" i="3"/>
  <c r="K232" i="3"/>
  <c r="I232" i="3"/>
  <c r="G232" i="3"/>
  <c r="O231" i="3"/>
  <c r="M231" i="3"/>
  <c r="K231" i="3"/>
  <c r="I231" i="3"/>
  <c r="G231" i="3"/>
  <c r="O230" i="3"/>
  <c r="M230" i="3"/>
  <c r="K230" i="3"/>
  <c r="I230" i="3"/>
  <c r="G230" i="3"/>
  <c r="O229" i="3"/>
  <c r="M229" i="3"/>
  <c r="K229" i="3"/>
  <c r="I229" i="3"/>
  <c r="G229" i="3"/>
  <c r="O228" i="3"/>
  <c r="M228" i="3"/>
  <c r="K228" i="3"/>
  <c r="I228" i="3"/>
  <c r="G228" i="3"/>
  <c r="O227" i="3"/>
  <c r="M227" i="3"/>
  <c r="K227" i="3"/>
  <c r="I227" i="3"/>
  <c r="G227" i="3"/>
  <c r="O226" i="3"/>
  <c r="M226" i="3"/>
  <c r="K226" i="3"/>
  <c r="I226" i="3"/>
  <c r="G226" i="3"/>
  <c r="O225" i="3"/>
  <c r="M225" i="3"/>
  <c r="K225" i="3"/>
  <c r="I225" i="3"/>
  <c r="G225" i="3"/>
  <c r="O224" i="3"/>
  <c r="M224" i="3"/>
  <c r="K224" i="3"/>
  <c r="I224" i="3"/>
  <c r="G224" i="3"/>
  <c r="O223" i="3"/>
  <c r="M223" i="3"/>
  <c r="K223" i="3"/>
  <c r="I223" i="3"/>
  <c r="G223" i="3"/>
  <c r="O222" i="3"/>
  <c r="M222" i="3"/>
  <c r="K222" i="3"/>
  <c r="I222" i="3"/>
  <c r="G222" i="3"/>
  <c r="O221" i="3"/>
  <c r="M221" i="3"/>
  <c r="K221" i="3"/>
  <c r="I221" i="3"/>
  <c r="G221" i="3"/>
  <c r="O220" i="3"/>
  <c r="M220" i="3"/>
  <c r="K220" i="3"/>
  <c r="I220" i="3"/>
  <c r="G220" i="3"/>
  <c r="O219" i="3"/>
  <c r="M219" i="3"/>
  <c r="K219" i="3"/>
  <c r="I219" i="3"/>
  <c r="G219" i="3"/>
  <c r="O218" i="3"/>
  <c r="M218" i="3"/>
  <c r="K218" i="3"/>
  <c r="I218" i="3"/>
  <c r="G218" i="3"/>
  <c r="O217" i="3"/>
  <c r="M217" i="3"/>
  <c r="K217" i="3"/>
  <c r="I217" i="3"/>
  <c r="G217" i="3"/>
  <c r="O216" i="3"/>
  <c r="M216" i="3"/>
  <c r="K216" i="3"/>
  <c r="I216" i="3"/>
  <c r="G216" i="3"/>
  <c r="O215" i="3"/>
  <c r="M215" i="3"/>
  <c r="K215" i="3"/>
  <c r="I215" i="3"/>
  <c r="G215" i="3"/>
  <c r="O214" i="3"/>
  <c r="M214" i="3"/>
  <c r="K214" i="3"/>
  <c r="I214" i="3"/>
  <c r="G214" i="3"/>
  <c r="O213" i="3"/>
  <c r="M213" i="3"/>
  <c r="K213" i="3"/>
  <c r="I213" i="3"/>
  <c r="G213" i="3"/>
  <c r="O212" i="3"/>
  <c r="M212" i="3"/>
  <c r="K212" i="3"/>
  <c r="I212" i="3"/>
  <c r="G212" i="3"/>
  <c r="O211" i="3"/>
  <c r="M211" i="3"/>
  <c r="K211" i="3"/>
  <c r="I211" i="3"/>
  <c r="G211" i="3"/>
  <c r="O210" i="3"/>
  <c r="M210" i="3"/>
  <c r="K210" i="3"/>
  <c r="I210" i="3"/>
  <c r="G210" i="3"/>
  <c r="O209" i="3"/>
  <c r="M209" i="3"/>
  <c r="K209" i="3"/>
  <c r="I209" i="3"/>
  <c r="G209" i="3"/>
  <c r="O208" i="3"/>
  <c r="M208" i="3"/>
  <c r="K208" i="3"/>
  <c r="I208" i="3"/>
  <c r="G208" i="3"/>
  <c r="O207" i="3"/>
  <c r="M207" i="3"/>
  <c r="K207" i="3"/>
  <c r="I207" i="3"/>
  <c r="G207" i="3"/>
  <c r="O206" i="3"/>
  <c r="M206" i="3"/>
  <c r="K206" i="3"/>
  <c r="I206" i="3"/>
  <c r="G206" i="3"/>
  <c r="O205" i="3"/>
  <c r="M205" i="3"/>
  <c r="K205" i="3"/>
  <c r="I205" i="3"/>
  <c r="G205" i="3"/>
  <c r="O204" i="3"/>
  <c r="M204" i="3"/>
  <c r="K204" i="3"/>
  <c r="I204" i="3"/>
  <c r="G204" i="3"/>
  <c r="O203" i="3"/>
  <c r="M203" i="3"/>
  <c r="K203" i="3"/>
  <c r="I203" i="3"/>
  <c r="G203" i="3"/>
  <c r="O202" i="3"/>
  <c r="M202" i="3"/>
  <c r="K202" i="3"/>
  <c r="I202" i="3"/>
  <c r="G202" i="3"/>
  <c r="O201" i="3"/>
  <c r="M201" i="3"/>
  <c r="K201" i="3"/>
  <c r="I201" i="3"/>
  <c r="G201" i="3"/>
  <c r="O200" i="3"/>
  <c r="M200" i="3"/>
  <c r="K200" i="3"/>
  <c r="I200" i="3"/>
  <c r="G200" i="3"/>
  <c r="O199" i="3"/>
  <c r="M199" i="3"/>
  <c r="K199" i="3"/>
  <c r="I199" i="3"/>
  <c r="G199" i="3"/>
  <c r="O198" i="3"/>
  <c r="M198" i="3"/>
  <c r="K198" i="3"/>
  <c r="I198" i="3"/>
  <c r="G198" i="3"/>
  <c r="O197" i="3"/>
  <c r="M197" i="3"/>
  <c r="K197" i="3"/>
  <c r="I197" i="3"/>
  <c r="G197" i="3"/>
  <c r="O196" i="3"/>
  <c r="M196" i="3"/>
  <c r="K196" i="3"/>
  <c r="I196" i="3"/>
  <c r="G196" i="3"/>
  <c r="O195" i="3"/>
  <c r="M195" i="3"/>
  <c r="K195" i="3"/>
  <c r="I195" i="3"/>
  <c r="G195" i="3"/>
  <c r="O194" i="3"/>
  <c r="M194" i="3"/>
  <c r="K194" i="3"/>
  <c r="I194" i="3"/>
  <c r="G194" i="3"/>
  <c r="O193" i="3"/>
  <c r="M193" i="3"/>
  <c r="K193" i="3"/>
  <c r="I193" i="3"/>
  <c r="G193" i="3"/>
  <c r="O192" i="3"/>
  <c r="M192" i="3"/>
  <c r="K192" i="3"/>
  <c r="I192" i="3"/>
  <c r="G192" i="3"/>
  <c r="O191" i="3"/>
  <c r="M191" i="3"/>
  <c r="K191" i="3"/>
  <c r="I191" i="3"/>
  <c r="G191" i="3"/>
  <c r="O190" i="3"/>
  <c r="M190" i="3"/>
  <c r="K190" i="3"/>
  <c r="I190" i="3"/>
  <c r="G190" i="3"/>
  <c r="O189" i="3"/>
  <c r="M189" i="3"/>
  <c r="K189" i="3"/>
  <c r="I189" i="3"/>
  <c r="G189" i="3"/>
  <c r="O188" i="3"/>
  <c r="M188" i="3"/>
  <c r="K188" i="3"/>
  <c r="I188" i="3"/>
  <c r="G188" i="3"/>
  <c r="O187" i="3"/>
  <c r="M187" i="3"/>
  <c r="K187" i="3"/>
  <c r="I187" i="3"/>
  <c r="G187" i="3"/>
  <c r="O186" i="3"/>
  <c r="M186" i="3"/>
  <c r="K186" i="3"/>
  <c r="I186" i="3"/>
  <c r="G186" i="3"/>
  <c r="O185" i="3"/>
  <c r="M185" i="3"/>
  <c r="K185" i="3"/>
  <c r="I185" i="3"/>
  <c r="G185" i="3"/>
  <c r="O184" i="3"/>
  <c r="M184" i="3"/>
  <c r="K184" i="3"/>
  <c r="I184" i="3"/>
  <c r="G184" i="3"/>
  <c r="O183" i="3"/>
  <c r="M183" i="3"/>
  <c r="K183" i="3"/>
  <c r="I183" i="3"/>
  <c r="G183" i="3"/>
  <c r="O182" i="3"/>
  <c r="M182" i="3"/>
  <c r="K182" i="3"/>
  <c r="I182" i="3"/>
  <c r="G182" i="3"/>
  <c r="O181" i="3"/>
  <c r="M181" i="3"/>
  <c r="K181" i="3"/>
  <c r="I181" i="3"/>
  <c r="G181" i="3"/>
  <c r="O180" i="3"/>
  <c r="M180" i="3"/>
  <c r="K180" i="3"/>
  <c r="I180" i="3"/>
  <c r="G180" i="3"/>
  <c r="O179" i="3"/>
  <c r="M179" i="3"/>
  <c r="K179" i="3"/>
  <c r="I179" i="3"/>
  <c r="G179" i="3"/>
  <c r="O178" i="3"/>
  <c r="M178" i="3"/>
  <c r="K178" i="3"/>
  <c r="I178" i="3"/>
  <c r="G178" i="3"/>
  <c r="O177" i="3"/>
  <c r="M177" i="3"/>
  <c r="K177" i="3"/>
  <c r="I177" i="3"/>
  <c r="G177" i="3"/>
  <c r="O176" i="3"/>
  <c r="M176" i="3"/>
  <c r="K176" i="3"/>
  <c r="I176" i="3"/>
  <c r="G176" i="3"/>
  <c r="O175" i="3"/>
  <c r="M175" i="3"/>
  <c r="K175" i="3"/>
  <c r="I175" i="3"/>
  <c r="G175" i="3"/>
  <c r="O174" i="3"/>
  <c r="M174" i="3"/>
  <c r="K174" i="3"/>
  <c r="I174" i="3"/>
  <c r="G174" i="3"/>
  <c r="O173" i="3"/>
  <c r="M173" i="3"/>
  <c r="K173" i="3"/>
  <c r="I173" i="3"/>
  <c r="G173" i="3"/>
  <c r="O172" i="3"/>
  <c r="M172" i="3"/>
  <c r="K172" i="3"/>
  <c r="I172" i="3"/>
  <c r="G172" i="3"/>
  <c r="O171" i="3"/>
  <c r="M171" i="3"/>
  <c r="K171" i="3"/>
  <c r="I171" i="3"/>
  <c r="G171" i="3"/>
  <c r="O170" i="3"/>
  <c r="M170" i="3"/>
  <c r="K170" i="3"/>
  <c r="I170" i="3"/>
  <c r="G170" i="3"/>
  <c r="O169" i="3"/>
  <c r="M169" i="3"/>
  <c r="K169" i="3"/>
  <c r="I169" i="3"/>
  <c r="G169" i="3"/>
  <c r="O168" i="3"/>
  <c r="M168" i="3"/>
  <c r="K168" i="3"/>
  <c r="I168" i="3"/>
  <c r="G168" i="3"/>
  <c r="O167" i="3"/>
  <c r="M167" i="3"/>
  <c r="K167" i="3"/>
  <c r="I167" i="3"/>
  <c r="G167" i="3"/>
  <c r="O166" i="3"/>
  <c r="M166" i="3"/>
  <c r="K166" i="3"/>
  <c r="I166" i="3"/>
  <c r="G166" i="3"/>
  <c r="O165" i="3"/>
  <c r="M165" i="3"/>
  <c r="K165" i="3"/>
  <c r="I165" i="3"/>
  <c r="G165" i="3"/>
  <c r="O164" i="3"/>
  <c r="M164" i="3"/>
  <c r="K164" i="3"/>
  <c r="I164" i="3"/>
  <c r="G164" i="3"/>
  <c r="O163" i="3"/>
  <c r="M163" i="3"/>
  <c r="K163" i="3"/>
  <c r="I163" i="3"/>
  <c r="G163" i="3"/>
  <c r="O162" i="3"/>
  <c r="M162" i="3"/>
  <c r="K162" i="3"/>
  <c r="I162" i="3"/>
  <c r="G162" i="3"/>
  <c r="O161" i="3"/>
  <c r="M161" i="3"/>
  <c r="K161" i="3"/>
  <c r="I161" i="3"/>
  <c r="G161" i="3"/>
  <c r="O160" i="3"/>
  <c r="M160" i="3"/>
  <c r="K160" i="3"/>
  <c r="I160" i="3"/>
  <c r="G160" i="3"/>
  <c r="O159" i="3"/>
  <c r="M159" i="3"/>
  <c r="K159" i="3"/>
  <c r="I159" i="3"/>
  <c r="G159" i="3"/>
  <c r="O158" i="3"/>
  <c r="M158" i="3"/>
  <c r="K158" i="3"/>
  <c r="I158" i="3"/>
  <c r="G158" i="3"/>
  <c r="O157" i="3"/>
  <c r="M157" i="3"/>
  <c r="K157" i="3"/>
  <c r="I157" i="3"/>
  <c r="G157" i="3"/>
  <c r="O156" i="3"/>
  <c r="M156" i="3"/>
  <c r="K156" i="3"/>
  <c r="I156" i="3"/>
  <c r="G156" i="3"/>
  <c r="O155" i="3"/>
  <c r="M155" i="3"/>
  <c r="K155" i="3"/>
  <c r="I155" i="3"/>
  <c r="G155" i="3"/>
  <c r="O154" i="3"/>
  <c r="M154" i="3"/>
  <c r="K154" i="3"/>
  <c r="I154" i="3"/>
  <c r="G154" i="3"/>
  <c r="O153" i="3"/>
  <c r="M153" i="3"/>
  <c r="K153" i="3"/>
  <c r="I153" i="3"/>
  <c r="G153" i="3"/>
  <c r="O152" i="3"/>
  <c r="M152" i="3"/>
  <c r="K152" i="3"/>
  <c r="I152" i="3"/>
  <c r="G152" i="3"/>
  <c r="O151" i="3"/>
  <c r="M151" i="3"/>
  <c r="K151" i="3"/>
  <c r="I151" i="3"/>
  <c r="G151" i="3"/>
  <c r="O150" i="3"/>
  <c r="M150" i="3"/>
  <c r="K150" i="3"/>
  <c r="I150" i="3"/>
  <c r="G150" i="3"/>
  <c r="O149" i="3"/>
  <c r="M149" i="3"/>
  <c r="K149" i="3"/>
  <c r="I149" i="3"/>
  <c r="G149" i="3"/>
  <c r="O148" i="3"/>
  <c r="M148" i="3"/>
  <c r="K148" i="3"/>
  <c r="I148" i="3"/>
  <c r="G148" i="3"/>
  <c r="O147" i="3"/>
  <c r="M147" i="3"/>
  <c r="K147" i="3"/>
  <c r="I147" i="3"/>
  <c r="G147" i="3"/>
  <c r="O146" i="3"/>
  <c r="M146" i="3"/>
  <c r="K146" i="3"/>
  <c r="I146" i="3"/>
  <c r="G146" i="3"/>
  <c r="O145" i="3"/>
  <c r="M145" i="3"/>
  <c r="K145" i="3"/>
  <c r="I145" i="3"/>
  <c r="G145" i="3"/>
  <c r="O144" i="3"/>
  <c r="M144" i="3"/>
  <c r="K144" i="3"/>
  <c r="I144" i="3"/>
  <c r="G144" i="3"/>
  <c r="O143" i="3"/>
  <c r="M143" i="3"/>
  <c r="K143" i="3"/>
  <c r="I143" i="3"/>
  <c r="G143" i="3"/>
  <c r="O142" i="3"/>
  <c r="M142" i="3"/>
  <c r="K142" i="3"/>
  <c r="I142" i="3"/>
  <c r="G142" i="3"/>
  <c r="O141" i="3"/>
  <c r="M141" i="3"/>
  <c r="K141" i="3"/>
  <c r="I141" i="3"/>
  <c r="G141" i="3"/>
  <c r="O140" i="3"/>
  <c r="M140" i="3"/>
  <c r="K140" i="3"/>
  <c r="I140" i="3"/>
  <c r="G140" i="3"/>
  <c r="O139" i="3"/>
  <c r="M139" i="3"/>
  <c r="K139" i="3"/>
  <c r="I139" i="3"/>
  <c r="G139" i="3"/>
  <c r="O138" i="3"/>
  <c r="M138" i="3"/>
  <c r="K138" i="3"/>
  <c r="I138" i="3"/>
  <c r="G138" i="3"/>
  <c r="O137" i="3"/>
  <c r="M137" i="3"/>
  <c r="K137" i="3"/>
  <c r="I137" i="3"/>
  <c r="G137" i="3"/>
  <c r="O136" i="3"/>
  <c r="M136" i="3"/>
  <c r="K136" i="3"/>
  <c r="I136" i="3"/>
  <c r="G136" i="3"/>
  <c r="O135" i="3"/>
  <c r="M135" i="3"/>
  <c r="K135" i="3"/>
  <c r="I135" i="3"/>
  <c r="G135" i="3"/>
  <c r="O134" i="3"/>
  <c r="M134" i="3"/>
  <c r="K134" i="3"/>
  <c r="I134" i="3"/>
  <c r="G134" i="3"/>
  <c r="O133" i="3"/>
  <c r="M133" i="3"/>
  <c r="K133" i="3"/>
  <c r="I133" i="3"/>
  <c r="G133" i="3"/>
  <c r="O132" i="3"/>
  <c r="M132" i="3"/>
  <c r="K132" i="3"/>
  <c r="I132" i="3"/>
  <c r="G132" i="3"/>
  <c r="O131" i="3"/>
  <c r="M131" i="3"/>
  <c r="K131" i="3"/>
  <c r="I131" i="3"/>
  <c r="G131" i="3"/>
  <c r="O130" i="3"/>
  <c r="M130" i="3"/>
  <c r="K130" i="3"/>
  <c r="I130" i="3"/>
  <c r="G130" i="3"/>
  <c r="O129" i="3"/>
  <c r="M129" i="3"/>
  <c r="K129" i="3"/>
  <c r="I129" i="3"/>
  <c r="G129" i="3"/>
  <c r="O128" i="3"/>
  <c r="M128" i="3"/>
  <c r="K128" i="3"/>
  <c r="I128" i="3"/>
  <c r="G128" i="3"/>
  <c r="O127" i="3"/>
  <c r="M127" i="3"/>
  <c r="K127" i="3"/>
  <c r="I127" i="3"/>
  <c r="G127" i="3"/>
  <c r="O126" i="3"/>
  <c r="M126" i="3"/>
  <c r="K126" i="3"/>
  <c r="I126" i="3"/>
  <c r="G126" i="3"/>
  <c r="O125" i="3"/>
  <c r="M125" i="3"/>
  <c r="K125" i="3"/>
  <c r="I125" i="3"/>
  <c r="G125" i="3"/>
  <c r="O124" i="3"/>
  <c r="M124" i="3"/>
  <c r="K124" i="3"/>
  <c r="I124" i="3"/>
  <c r="G124" i="3"/>
  <c r="O123" i="3"/>
  <c r="M123" i="3"/>
  <c r="K123" i="3"/>
  <c r="I123" i="3"/>
  <c r="G123" i="3"/>
  <c r="O122" i="3"/>
  <c r="M122" i="3"/>
  <c r="K122" i="3"/>
  <c r="I122" i="3"/>
  <c r="G122" i="3"/>
  <c r="O121" i="3"/>
  <c r="M121" i="3"/>
  <c r="K121" i="3"/>
  <c r="I121" i="3"/>
  <c r="G121" i="3"/>
  <c r="O120" i="3"/>
  <c r="M120" i="3"/>
  <c r="K120" i="3"/>
  <c r="I120" i="3"/>
  <c r="G120" i="3"/>
  <c r="O119" i="3"/>
  <c r="M119" i="3"/>
  <c r="K119" i="3"/>
  <c r="I119" i="3"/>
  <c r="G119" i="3"/>
  <c r="O118" i="3"/>
  <c r="M118" i="3"/>
  <c r="K118" i="3"/>
  <c r="I118" i="3"/>
  <c r="G118" i="3"/>
  <c r="O117" i="3"/>
  <c r="M117" i="3"/>
  <c r="K117" i="3"/>
  <c r="I117" i="3"/>
  <c r="G117" i="3"/>
  <c r="O116" i="3"/>
  <c r="M116" i="3"/>
  <c r="K116" i="3"/>
  <c r="I116" i="3"/>
  <c r="G116" i="3"/>
  <c r="O115" i="3"/>
  <c r="M115" i="3"/>
  <c r="K115" i="3"/>
  <c r="I115" i="3"/>
  <c r="G115" i="3"/>
  <c r="O114" i="3"/>
  <c r="M114" i="3"/>
  <c r="K114" i="3"/>
  <c r="I114" i="3"/>
  <c r="G114" i="3"/>
  <c r="O113" i="3"/>
  <c r="M113" i="3"/>
  <c r="K113" i="3"/>
  <c r="I113" i="3"/>
  <c r="G113" i="3"/>
  <c r="O112" i="3"/>
  <c r="M112" i="3"/>
  <c r="K112" i="3"/>
  <c r="I112" i="3"/>
  <c r="G112" i="3"/>
  <c r="O111" i="3"/>
  <c r="M111" i="3"/>
  <c r="K111" i="3"/>
  <c r="I111" i="3"/>
  <c r="G111" i="3"/>
  <c r="O110" i="3"/>
  <c r="M110" i="3"/>
  <c r="K110" i="3"/>
  <c r="I110" i="3"/>
  <c r="G110" i="3"/>
  <c r="O109" i="3"/>
  <c r="M109" i="3"/>
  <c r="K109" i="3"/>
  <c r="I109" i="3"/>
  <c r="G109" i="3"/>
  <c r="O108" i="3"/>
  <c r="M108" i="3"/>
  <c r="K108" i="3"/>
  <c r="I108" i="3"/>
  <c r="G108" i="3"/>
  <c r="O107" i="3"/>
  <c r="M107" i="3"/>
  <c r="K107" i="3"/>
  <c r="I107" i="3"/>
  <c r="G107" i="3"/>
  <c r="O106" i="3"/>
  <c r="M106" i="3"/>
  <c r="K106" i="3"/>
  <c r="I106" i="3"/>
  <c r="G106" i="3"/>
  <c r="O105" i="3"/>
  <c r="M105" i="3"/>
  <c r="K105" i="3"/>
  <c r="I105" i="3"/>
  <c r="G105" i="3"/>
  <c r="O104" i="3"/>
  <c r="M104" i="3"/>
  <c r="K104" i="3"/>
  <c r="I104" i="3"/>
  <c r="G104" i="3"/>
  <c r="O103" i="3"/>
  <c r="M103" i="3"/>
  <c r="K103" i="3"/>
  <c r="I103" i="3"/>
  <c r="G103" i="3"/>
  <c r="O102" i="3"/>
  <c r="M102" i="3"/>
  <c r="K102" i="3"/>
  <c r="I102" i="3"/>
  <c r="G102" i="3"/>
  <c r="O101" i="3"/>
  <c r="M101" i="3"/>
  <c r="K101" i="3"/>
  <c r="I101" i="3"/>
  <c r="G101" i="3"/>
  <c r="O100" i="3"/>
  <c r="M100" i="3"/>
  <c r="K100" i="3"/>
  <c r="I100" i="3"/>
  <c r="G100" i="3"/>
  <c r="O99" i="3"/>
  <c r="M99" i="3"/>
  <c r="K99" i="3"/>
  <c r="I99" i="3"/>
  <c r="G99" i="3"/>
  <c r="O98" i="3"/>
  <c r="M98" i="3"/>
  <c r="K98" i="3"/>
  <c r="I98" i="3"/>
  <c r="G98" i="3"/>
  <c r="O97" i="3"/>
  <c r="M97" i="3"/>
  <c r="K97" i="3"/>
  <c r="I97" i="3"/>
  <c r="G97" i="3"/>
  <c r="O96" i="3"/>
  <c r="M96" i="3"/>
  <c r="K96" i="3"/>
  <c r="I96" i="3"/>
  <c r="G96" i="3"/>
  <c r="O95" i="3"/>
  <c r="M95" i="3"/>
  <c r="K95" i="3"/>
  <c r="I95" i="3"/>
  <c r="G95" i="3"/>
  <c r="O94" i="3"/>
  <c r="M94" i="3"/>
  <c r="K94" i="3"/>
  <c r="I94" i="3"/>
  <c r="G94" i="3"/>
  <c r="O93" i="3"/>
  <c r="M93" i="3"/>
  <c r="K93" i="3"/>
  <c r="I93" i="3"/>
  <c r="G93" i="3"/>
  <c r="O92" i="3"/>
  <c r="M92" i="3"/>
  <c r="K92" i="3"/>
  <c r="I92" i="3"/>
  <c r="G92" i="3"/>
  <c r="O91" i="3"/>
  <c r="M91" i="3"/>
  <c r="K91" i="3"/>
  <c r="I91" i="3"/>
  <c r="G91" i="3"/>
  <c r="O90" i="3"/>
  <c r="M90" i="3"/>
  <c r="K90" i="3"/>
  <c r="I90" i="3"/>
  <c r="G90" i="3"/>
  <c r="O89" i="3"/>
  <c r="M89" i="3"/>
  <c r="K89" i="3"/>
  <c r="I89" i="3"/>
  <c r="G89" i="3"/>
  <c r="O88" i="3"/>
  <c r="M88" i="3"/>
  <c r="K88" i="3"/>
  <c r="I88" i="3"/>
  <c r="G88" i="3"/>
  <c r="O87" i="3"/>
  <c r="M87" i="3"/>
  <c r="K87" i="3"/>
  <c r="I87" i="3"/>
  <c r="G87" i="3"/>
  <c r="O86" i="3"/>
  <c r="M86" i="3"/>
  <c r="K86" i="3"/>
  <c r="I86" i="3"/>
  <c r="G86" i="3"/>
  <c r="O85" i="3"/>
  <c r="M85" i="3"/>
  <c r="K85" i="3"/>
  <c r="I85" i="3"/>
  <c r="G85" i="3"/>
  <c r="O84" i="3"/>
  <c r="M84" i="3"/>
  <c r="K84" i="3"/>
  <c r="I84" i="3"/>
  <c r="G84" i="3"/>
  <c r="O83" i="3"/>
  <c r="M83" i="3"/>
  <c r="K83" i="3"/>
  <c r="I83" i="3"/>
  <c r="G83" i="3"/>
  <c r="O82" i="3"/>
  <c r="M82" i="3"/>
  <c r="K82" i="3"/>
  <c r="I82" i="3"/>
  <c r="G82" i="3"/>
  <c r="O81" i="3"/>
  <c r="M81" i="3"/>
  <c r="K81" i="3"/>
  <c r="I81" i="3"/>
  <c r="G81" i="3"/>
  <c r="O80" i="3"/>
  <c r="M80" i="3"/>
  <c r="K80" i="3"/>
  <c r="I80" i="3"/>
  <c r="G80" i="3"/>
  <c r="O79" i="3"/>
  <c r="M79" i="3"/>
  <c r="K79" i="3"/>
  <c r="I79" i="3"/>
  <c r="G79" i="3"/>
  <c r="O78" i="3"/>
  <c r="M78" i="3"/>
  <c r="K78" i="3"/>
  <c r="I78" i="3"/>
  <c r="G78" i="3"/>
  <c r="O77" i="3"/>
  <c r="M77" i="3"/>
  <c r="K77" i="3"/>
  <c r="I77" i="3"/>
  <c r="G77" i="3"/>
  <c r="O76" i="3"/>
  <c r="M76" i="3"/>
  <c r="K76" i="3"/>
  <c r="I76" i="3"/>
  <c r="G76" i="3"/>
  <c r="O75" i="3"/>
  <c r="M75" i="3"/>
  <c r="K75" i="3"/>
  <c r="I75" i="3"/>
  <c r="G75" i="3"/>
  <c r="O74" i="3"/>
  <c r="M74" i="3"/>
  <c r="K74" i="3"/>
  <c r="I74" i="3"/>
  <c r="G74" i="3"/>
  <c r="O73" i="3"/>
  <c r="M73" i="3"/>
  <c r="K73" i="3"/>
  <c r="I73" i="3"/>
  <c r="G73" i="3"/>
  <c r="O72" i="3"/>
  <c r="M72" i="3"/>
  <c r="K72" i="3"/>
  <c r="I72" i="3"/>
  <c r="G72" i="3"/>
  <c r="O71" i="3"/>
  <c r="M71" i="3"/>
  <c r="K71" i="3"/>
  <c r="I71" i="3"/>
  <c r="G71" i="3"/>
  <c r="O70" i="3"/>
  <c r="M70" i="3"/>
  <c r="K70" i="3"/>
  <c r="I70" i="3"/>
  <c r="G70" i="3"/>
  <c r="O69" i="3"/>
  <c r="M69" i="3"/>
  <c r="K69" i="3"/>
  <c r="I69" i="3"/>
  <c r="G69" i="3"/>
  <c r="O68" i="3"/>
  <c r="M68" i="3"/>
  <c r="K68" i="3"/>
  <c r="I68" i="3"/>
  <c r="G68" i="3"/>
  <c r="O67" i="3"/>
  <c r="M67" i="3"/>
  <c r="K67" i="3"/>
  <c r="I67" i="3"/>
  <c r="G67" i="3"/>
  <c r="O66" i="3"/>
  <c r="M66" i="3"/>
  <c r="K66" i="3"/>
  <c r="I66" i="3"/>
  <c r="G66" i="3"/>
  <c r="O65" i="3"/>
  <c r="M65" i="3"/>
  <c r="K65" i="3"/>
  <c r="I65" i="3"/>
  <c r="G65" i="3"/>
  <c r="O64" i="3"/>
  <c r="M64" i="3"/>
  <c r="K64" i="3"/>
  <c r="I64" i="3"/>
  <c r="G64" i="3"/>
  <c r="O63" i="3"/>
  <c r="M63" i="3"/>
  <c r="K63" i="3"/>
  <c r="I63" i="3"/>
  <c r="G63" i="3"/>
  <c r="O62" i="3"/>
  <c r="M62" i="3"/>
  <c r="K62" i="3"/>
  <c r="I62" i="3"/>
  <c r="G62" i="3"/>
  <c r="O61" i="3"/>
  <c r="M61" i="3"/>
  <c r="K61" i="3"/>
  <c r="I61" i="3"/>
  <c r="G61" i="3"/>
  <c r="O60" i="3"/>
  <c r="M60" i="3"/>
  <c r="K60" i="3"/>
  <c r="I60" i="3"/>
  <c r="G60" i="3"/>
  <c r="O59" i="3"/>
  <c r="M59" i="3"/>
  <c r="K59" i="3"/>
  <c r="I59" i="3"/>
  <c r="G59" i="3"/>
  <c r="O58" i="3"/>
  <c r="M58" i="3"/>
  <c r="K58" i="3"/>
  <c r="I58" i="3"/>
  <c r="G58" i="3"/>
  <c r="O57" i="3"/>
  <c r="M57" i="3"/>
  <c r="K57" i="3"/>
  <c r="I57" i="3"/>
  <c r="G57" i="3"/>
  <c r="O56" i="3"/>
  <c r="M56" i="3"/>
  <c r="K56" i="3"/>
  <c r="I56" i="3"/>
  <c r="G56" i="3"/>
  <c r="O55" i="3"/>
  <c r="M55" i="3"/>
  <c r="K55" i="3"/>
  <c r="I55" i="3"/>
  <c r="G55" i="3"/>
  <c r="O54" i="3"/>
  <c r="M54" i="3"/>
  <c r="K54" i="3"/>
  <c r="I54" i="3"/>
  <c r="G54" i="3"/>
  <c r="O53" i="3"/>
  <c r="M53" i="3"/>
  <c r="K53" i="3"/>
  <c r="I53" i="3"/>
  <c r="G53" i="3"/>
  <c r="O52" i="3"/>
  <c r="M52" i="3"/>
  <c r="K52" i="3"/>
  <c r="I52" i="3"/>
  <c r="G52" i="3"/>
  <c r="O51" i="3"/>
  <c r="M51" i="3"/>
  <c r="K51" i="3"/>
  <c r="I51" i="3"/>
  <c r="G51" i="3"/>
  <c r="O50" i="3"/>
  <c r="M50" i="3"/>
  <c r="K50" i="3"/>
  <c r="I50" i="3"/>
  <c r="G50" i="3"/>
  <c r="O49" i="3"/>
  <c r="M49" i="3"/>
  <c r="K49" i="3"/>
  <c r="I49" i="3"/>
  <c r="G49" i="3"/>
  <c r="O48" i="3"/>
  <c r="M48" i="3"/>
  <c r="K48" i="3"/>
  <c r="I48" i="3"/>
  <c r="G48" i="3"/>
  <c r="O47" i="3"/>
  <c r="M47" i="3"/>
  <c r="K47" i="3"/>
  <c r="I47" i="3"/>
  <c r="G47" i="3"/>
  <c r="O46" i="3"/>
  <c r="M46" i="3"/>
  <c r="K46" i="3"/>
  <c r="I46" i="3"/>
  <c r="G46" i="3"/>
  <c r="O45" i="3"/>
  <c r="M45" i="3"/>
  <c r="K45" i="3"/>
  <c r="I45" i="3"/>
  <c r="G45" i="3"/>
  <c r="O44" i="3"/>
  <c r="M44" i="3"/>
  <c r="K44" i="3"/>
  <c r="I44" i="3"/>
  <c r="G44" i="3"/>
  <c r="O43" i="3"/>
  <c r="M43" i="3"/>
  <c r="K43" i="3"/>
  <c r="I43" i="3"/>
  <c r="G43" i="3"/>
  <c r="O42" i="3"/>
  <c r="M42" i="3"/>
  <c r="K42" i="3"/>
  <c r="I42" i="3"/>
  <c r="G42" i="3"/>
  <c r="O41" i="3"/>
  <c r="M41" i="3"/>
  <c r="K41" i="3"/>
  <c r="I41" i="3"/>
  <c r="G41" i="3"/>
  <c r="O40" i="3"/>
  <c r="M40" i="3"/>
  <c r="K40" i="3"/>
  <c r="I40" i="3"/>
  <c r="G40" i="3"/>
  <c r="O39" i="3"/>
  <c r="M39" i="3"/>
  <c r="K39" i="3"/>
  <c r="I39" i="3"/>
  <c r="G39" i="3"/>
  <c r="O38" i="3"/>
  <c r="M38" i="3"/>
  <c r="K38" i="3"/>
  <c r="I38" i="3"/>
  <c r="G38" i="3"/>
  <c r="O37" i="3"/>
  <c r="M37" i="3"/>
  <c r="K37" i="3"/>
  <c r="I37" i="3"/>
  <c r="G37" i="3"/>
  <c r="O36" i="3"/>
  <c r="M36" i="3"/>
  <c r="K36" i="3"/>
  <c r="I36" i="3"/>
  <c r="G36" i="3"/>
  <c r="O35" i="3"/>
  <c r="M35" i="3"/>
  <c r="K35" i="3"/>
  <c r="I35" i="3"/>
  <c r="G35" i="3"/>
  <c r="O34" i="3"/>
  <c r="M34" i="3"/>
  <c r="K34" i="3"/>
  <c r="I34" i="3"/>
  <c r="G34" i="3"/>
  <c r="O33" i="3"/>
  <c r="M33" i="3"/>
  <c r="K33" i="3"/>
  <c r="I33" i="3"/>
  <c r="G33" i="3"/>
  <c r="O32" i="3"/>
  <c r="M32" i="3"/>
  <c r="K32" i="3"/>
  <c r="I32" i="3"/>
  <c r="G32" i="3"/>
  <c r="O31" i="3"/>
  <c r="M31" i="3"/>
  <c r="K31" i="3"/>
  <c r="I31" i="3"/>
  <c r="G31" i="3"/>
  <c r="O30" i="3"/>
  <c r="M30" i="3"/>
  <c r="K30" i="3"/>
  <c r="I30" i="3"/>
  <c r="G30" i="3"/>
  <c r="O29" i="3"/>
  <c r="M29" i="3"/>
  <c r="K29" i="3"/>
  <c r="I29" i="3"/>
  <c r="G29" i="3"/>
  <c r="O28" i="3"/>
  <c r="M28" i="3"/>
  <c r="K28" i="3"/>
  <c r="I28" i="3"/>
  <c r="G28" i="3"/>
  <c r="O27" i="3"/>
  <c r="M27" i="3"/>
  <c r="K27" i="3"/>
  <c r="I27" i="3"/>
  <c r="G27" i="3"/>
  <c r="O26" i="3"/>
  <c r="M26" i="3"/>
  <c r="K26" i="3"/>
  <c r="I26" i="3"/>
  <c r="G26" i="3"/>
  <c r="O25" i="3"/>
  <c r="M25" i="3"/>
  <c r="K25" i="3"/>
  <c r="I25" i="3"/>
  <c r="G25" i="3"/>
  <c r="O24" i="3"/>
  <c r="M24" i="3"/>
  <c r="K24" i="3"/>
  <c r="I24" i="3"/>
  <c r="G24" i="3"/>
  <c r="O23" i="3"/>
  <c r="M23" i="3"/>
  <c r="K23" i="3"/>
  <c r="I23" i="3"/>
  <c r="G23" i="3"/>
  <c r="O22" i="3"/>
  <c r="M22" i="3"/>
  <c r="K22" i="3"/>
  <c r="I22" i="3"/>
  <c r="G22" i="3"/>
  <c r="O21" i="3"/>
  <c r="M21" i="3"/>
  <c r="K21" i="3"/>
  <c r="I21" i="3"/>
  <c r="G21" i="3"/>
  <c r="O20" i="3"/>
  <c r="M20" i="3"/>
  <c r="K20" i="3"/>
  <c r="I20" i="3"/>
  <c r="G20" i="3"/>
  <c r="O19" i="3"/>
  <c r="M19" i="3"/>
  <c r="K19" i="3"/>
  <c r="I19" i="3"/>
  <c r="G19" i="3"/>
  <c r="O18" i="3"/>
  <c r="M18" i="3"/>
  <c r="K18" i="3"/>
  <c r="I18" i="3"/>
  <c r="G18" i="3"/>
  <c r="O17" i="3"/>
  <c r="M17" i="3"/>
  <c r="K17" i="3"/>
  <c r="I17" i="3"/>
  <c r="G17" i="3"/>
  <c r="O16" i="3"/>
  <c r="M16" i="3"/>
  <c r="K16" i="3"/>
  <c r="I16" i="3"/>
  <c r="G16" i="3"/>
  <c r="O15" i="3"/>
  <c r="M15" i="3"/>
  <c r="K15" i="3"/>
  <c r="I15" i="3"/>
  <c r="G15" i="3"/>
  <c r="O14" i="3"/>
  <c r="M14" i="3"/>
  <c r="K14" i="3"/>
  <c r="I14" i="3"/>
  <c r="G14" i="3"/>
  <c r="O13" i="3"/>
  <c r="M13" i="3"/>
  <c r="K13" i="3"/>
  <c r="I13" i="3"/>
  <c r="G13" i="3"/>
  <c r="O12" i="3"/>
  <c r="M12" i="3"/>
  <c r="K12" i="3"/>
  <c r="I12" i="3"/>
  <c r="G12" i="3"/>
  <c r="O11" i="3"/>
  <c r="M11" i="3"/>
  <c r="K11" i="3"/>
  <c r="I11" i="3"/>
  <c r="G11" i="3"/>
  <c r="O10" i="3"/>
  <c r="M10" i="3"/>
  <c r="K10" i="3"/>
  <c r="I10" i="3"/>
  <c r="G10" i="3"/>
  <c r="O9" i="3"/>
  <c r="M9" i="3"/>
  <c r="K9" i="3"/>
  <c r="I9" i="3"/>
  <c r="G9" i="3"/>
  <c r="O8" i="3"/>
  <c r="M8" i="3"/>
  <c r="K8" i="3"/>
  <c r="I8" i="3"/>
  <c r="G8" i="3"/>
  <c r="O7" i="3"/>
  <c r="M7" i="3"/>
  <c r="K7" i="3"/>
  <c r="I7" i="3"/>
  <c r="G7" i="3"/>
  <c r="O6" i="3"/>
  <c r="M6" i="3"/>
  <c r="K6" i="3"/>
  <c r="I6" i="3"/>
  <c r="G6" i="3"/>
  <c r="O5" i="3"/>
  <c r="M5" i="3"/>
  <c r="K5" i="3"/>
  <c r="I5" i="3"/>
  <c r="G5" i="3"/>
  <c r="O4" i="3"/>
  <c r="M4" i="3"/>
  <c r="K4" i="3"/>
  <c r="I4" i="3"/>
  <c r="G4" i="3"/>
  <c r="O3" i="3"/>
  <c r="M3" i="3"/>
  <c r="K3" i="3"/>
  <c r="I3" i="3"/>
  <c r="G3" i="3"/>
  <c r="E3" i="5" l="1"/>
  <c r="B4" i="5" s="1"/>
  <c r="E4" i="5" s="1"/>
  <c r="B5" i="5" s="1"/>
  <c r="E5" i="5" s="1"/>
  <c r="B6" i="5" s="1"/>
  <c r="E6" i="5" s="1"/>
  <c r="B7" i="5" s="1"/>
  <c r="E7" i="5" s="1"/>
  <c r="B8" i="5" s="1"/>
  <c r="E8" i="5" s="1"/>
  <c r="B9" i="5" s="1"/>
  <c r="E9" i="5" s="1"/>
  <c r="B10" i="5" s="1"/>
  <c r="E10" i="5" s="1"/>
  <c r="B11" i="5" s="1"/>
  <c r="E11" i="5" s="1"/>
  <c r="B12" i="5" s="1"/>
  <c r="E12" i="5" s="1"/>
  <c r="B13" i="5" s="1"/>
  <c r="E13" i="5" s="1"/>
  <c r="B14" i="5" s="1"/>
  <c r="E14" i="5" s="1"/>
  <c r="B15" i="5" s="1"/>
  <c r="E15" i="5" s="1"/>
  <c r="B16" i="5" s="1"/>
  <c r="E16" i="5" s="1"/>
  <c r="B17" i="5" s="1"/>
  <c r="E17" i="5" s="1"/>
  <c r="B18" i="5" s="1"/>
  <c r="E18" i="5" s="1"/>
  <c r="B19" i="5" s="1"/>
  <c r="E19" i="5" s="1"/>
  <c r="B20" i="5" s="1"/>
  <c r="E20" i="5" s="1"/>
  <c r="B21" i="5" s="1"/>
  <c r="E21" i="5" s="1"/>
  <c r="B22" i="5" s="1"/>
  <c r="E22" i="5" s="1"/>
  <c r="B23" i="5" s="1"/>
  <c r="E23" i="5" s="1"/>
  <c r="B24" i="5" s="1"/>
  <c r="E24" i="5" s="1"/>
  <c r="B25" i="5" s="1"/>
  <c r="E25" i="5" s="1"/>
  <c r="B26" i="5" s="1"/>
  <c r="E26" i="5" s="1"/>
  <c r="B27" i="5" s="1"/>
  <c r="E27" i="5" s="1"/>
  <c r="B28" i="5" s="1"/>
  <c r="E28" i="5" s="1"/>
  <c r="B29" i="5" s="1"/>
  <c r="E29" i="5" s="1"/>
  <c r="B30" i="5" s="1"/>
  <c r="E30" i="5" s="1"/>
  <c r="B31" i="5" s="1"/>
  <c r="E31" i="5" s="1"/>
  <c r="B32" i="5" s="1"/>
  <c r="E32" i="5" s="1"/>
  <c r="B33" i="5" s="1"/>
  <c r="E33" i="5" s="1"/>
  <c r="B34" i="5" s="1"/>
  <c r="E34" i="5" s="1"/>
  <c r="B35" i="5" s="1"/>
  <c r="E35" i="5" s="1"/>
  <c r="B36" i="5" s="1"/>
  <c r="E36" i="5" s="1"/>
  <c r="B37" i="5" s="1"/>
  <c r="E37" i="5" s="1"/>
  <c r="B38" i="5" s="1"/>
  <c r="E38" i="5" s="1"/>
  <c r="B39" i="5" s="1"/>
  <c r="E39" i="5" s="1"/>
  <c r="B40" i="5" s="1"/>
  <c r="E40" i="5" s="1"/>
  <c r="B41" i="5" s="1"/>
  <c r="E41" i="5" s="1"/>
  <c r="B42" i="5" s="1"/>
  <c r="E42" i="5" s="1"/>
  <c r="B43" i="5" s="1"/>
  <c r="E43" i="5" s="1"/>
  <c r="B44" i="5" s="1"/>
  <c r="E44" i="5" s="1"/>
  <c r="B45" i="5" s="1"/>
  <c r="E45" i="5" s="1"/>
  <c r="B46" i="5" s="1"/>
  <c r="E46" i="5" s="1"/>
  <c r="B47" i="5" s="1"/>
  <c r="E47" i="5" s="1"/>
  <c r="B48" i="5" s="1"/>
  <c r="E48" i="5" s="1"/>
  <c r="B49" i="5" s="1"/>
  <c r="E49" i="5" s="1"/>
  <c r="B50" i="5" s="1"/>
  <c r="E50" i="5" s="1"/>
  <c r="B51" i="5" s="1"/>
  <c r="E51" i="5" s="1"/>
  <c r="B52" i="5" s="1"/>
  <c r="E52" i="5" s="1"/>
  <c r="B53" i="5" s="1"/>
  <c r="E53" i="5" s="1"/>
  <c r="B54" i="5" s="1"/>
  <c r="E54" i="5" s="1"/>
  <c r="B55" i="5" s="1"/>
  <c r="E55" i="5" s="1"/>
  <c r="B56" i="5" s="1"/>
  <c r="E56" i="5" s="1"/>
  <c r="B57" i="5" s="1"/>
  <c r="E57" i="5" s="1"/>
  <c r="B58" i="5" s="1"/>
  <c r="E58" i="5" s="1"/>
  <c r="B59" i="5" s="1"/>
  <c r="E59" i="5" s="1"/>
  <c r="B60" i="5" s="1"/>
  <c r="E60" i="5" s="1"/>
  <c r="B61" i="5" s="1"/>
  <c r="E61" i="5" s="1"/>
  <c r="B62" i="5" s="1"/>
  <c r="E62" i="5" s="1"/>
  <c r="B63" i="5" s="1"/>
  <c r="E63" i="5" s="1"/>
  <c r="B64" i="5" s="1"/>
  <c r="E64" i="5" s="1"/>
  <c r="B65" i="5" s="1"/>
  <c r="E65" i="5" s="1"/>
  <c r="B66" i="5" s="1"/>
  <c r="E66" i="5" s="1"/>
  <c r="B67" i="5" s="1"/>
  <c r="E67" i="5" s="1"/>
  <c r="B68" i="5" s="1"/>
  <c r="E68" i="5" s="1"/>
  <c r="B69" i="5" s="1"/>
  <c r="E69" i="5" s="1"/>
  <c r="B70" i="5" s="1"/>
  <c r="E70" i="5" s="1"/>
  <c r="B71" i="5" s="1"/>
  <c r="E71" i="5" s="1"/>
  <c r="B72" i="5" s="1"/>
  <c r="E72" i="5" s="1"/>
  <c r="B73" i="5" s="1"/>
  <c r="E73" i="5" s="1"/>
  <c r="B74" i="5" s="1"/>
  <c r="E74" i="5" s="1"/>
  <c r="B75" i="5" s="1"/>
  <c r="E75" i="5" s="1"/>
  <c r="B76" i="5" s="1"/>
  <c r="E76" i="5" s="1"/>
  <c r="B77" i="5" s="1"/>
  <c r="E77" i="5" s="1"/>
  <c r="B78" i="5" s="1"/>
  <c r="E78" i="5" s="1"/>
  <c r="B79" i="5" s="1"/>
  <c r="E79" i="5" s="1"/>
  <c r="B80" i="5" s="1"/>
  <c r="E80" i="5" s="1"/>
  <c r="B81" i="5" s="1"/>
  <c r="E81" i="5" s="1"/>
  <c r="B82" i="5" s="1"/>
  <c r="E82" i="5" s="1"/>
  <c r="B83" i="5" s="1"/>
  <c r="E83" i="5" s="1"/>
  <c r="B84" i="5" s="1"/>
  <c r="E84" i="5" s="1"/>
  <c r="B85" i="5" s="1"/>
  <c r="E85" i="5" s="1"/>
  <c r="B86" i="5" s="1"/>
  <c r="E86" i="5" s="1"/>
  <c r="B87" i="5" s="1"/>
  <c r="E87" i="5" s="1"/>
  <c r="B88" i="5" s="1"/>
  <c r="E88" i="5" s="1"/>
  <c r="B89" i="5" s="1"/>
  <c r="E89" i="5" s="1"/>
  <c r="B90" i="5" s="1"/>
  <c r="E90" i="5" s="1"/>
  <c r="B91" i="5" s="1"/>
  <c r="E91" i="5" s="1"/>
  <c r="B92" i="5" s="1"/>
  <c r="E92" i="5" s="1"/>
  <c r="B93" i="5" s="1"/>
  <c r="E93" i="5" s="1"/>
  <c r="B94" i="5" s="1"/>
  <c r="E94" i="5" s="1"/>
  <c r="B95" i="5" s="1"/>
  <c r="E95" i="5" s="1"/>
  <c r="B96" i="5" s="1"/>
  <c r="E96" i="5" s="1"/>
  <c r="B97" i="5" s="1"/>
  <c r="E97" i="5" s="1"/>
  <c r="B98" i="5" s="1"/>
  <c r="E98" i="5" s="1"/>
  <c r="B99" i="5" s="1"/>
  <c r="E99" i="5" s="1"/>
  <c r="B100" i="5" s="1"/>
  <c r="E100" i="5" s="1"/>
  <c r="B101" i="5" s="1"/>
  <c r="E101" i="5" s="1"/>
  <c r="B102" i="5" s="1"/>
  <c r="E102" i="5" s="1"/>
  <c r="B103" i="5" s="1"/>
  <c r="E103" i="5" s="1"/>
  <c r="B104" i="5" s="1"/>
  <c r="E104" i="5" s="1"/>
  <c r="B105" i="5" s="1"/>
  <c r="E105" i="5" s="1"/>
  <c r="B106" i="5" s="1"/>
  <c r="E106" i="5" s="1"/>
  <c r="B107" i="5" s="1"/>
  <c r="E107" i="5" s="1"/>
  <c r="B108" i="5" s="1"/>
  <c r="E108" i="5" s="1"/>
  <c r="B109" i="5" s="1"/>
  <c r="E109" i="5" s="1"/>
  <c r="B110" i="5" s="1"/>
  <c r="E110" i="5" s="1"/>
  <c r="B111" i="5" s="1"/>
  <c r="E111" i="5" s="1"/>
  <c r="B112" i="5" s="1"/>
  <c r="E112" i="5" s="1"/>
  <c r="B113" i="5" s="1"/>
  <c r="E113" i="5" s="1"/>
  <c r="B114" i="5" s="1"/>
  <c r="E114" i="5" s="1"/>
  <c r="B115" i="5" s="1"/>
  <c r="E115" i="5" s="1"/>
  <c r="B116" i="5" s="1"/>
  <c r="E116" i="5" s="1"/>
  <c r="B117" i="5" s="1"/>
  <c r="E117" i="5" s="1"/>
  <c r="B118" i="5" s="1"/>
  <c r="E118" i="5" s="1"/>
  <c r="B119" i="5" s="1"/>
  <c r="E119" i="5" s="1"/>
  <c r="B120" i="5" s="1"/>
  <c r="E120" i="5" s="1"/>
  <c r="B121" i="5" s="1"/>
  <c r="E121" i="5" s="1"/>
  <c r="B122" i="5" s="1"/>
  <c r="E122" i="5" s="1"/>
  <c r="B123" i="5" s="1"/>
  <c r="E123" i="5" s="1"/>
  <c r="B124" i="5" s="1"/>
  <c r="E124" i="5" s="1"/>
  <c r="B125" i="5" s="1"/>
  <c r="E125" i="5" s="1"/>
  <c r="B126" i="5" s="1"/>
  <c r="E126" i="5" s="1"/>
  <c r="B127" i="5" s="1"/>
  <c r="E127" i="5" s="1"/>
  <c r="B128" i="5" s="1"/>
  <c r="E128" i="5" s="1"/>
  <c r="B129" i="5" s="1"/>
  <c r="E129" i="5" s="1"/>
  <c r="B130" i="5" s="1"/>
  <c r="E130" i="5" s="1"/>
  <c r="B131" i="5" s="1"/>
  <c r="E131" i="5" s="1"/>
  <c r="B132" i="5" s="1"/>
  <c r="E132" i="5" s="1"/>
  <c r="B133" i="5" s="1"/>
  <c r="E133" i="5" s="1"/>
  <c r="B134" i="5" s="1"/>
  <c r="E134" i="5" s="1"/>
  <c r="B135" i="5" s="1"/>
  <c r="E135" i="5" s="1"/>
  <c r="B136" i="5" s="1"/>
  <c r="E136" i="5" s="1"/>
  <c r="B137" i="5" s="1"/>
  <c r="E137" i="5" s="1"/>
  <c r="B138" i="5" s="1"/>
  <c r="E138" i="5" s="1"/>
  <c r="B139" i="5" s="1"/>
  <c r="E139" i="5" s="1"/>
  <c r="B140" i="5" s="1"/>
  <c r="E140" i="5" s="1"/>
  <c r="B141" i="5" s="1"/>
  <c r="E141" i="5" s="1"/>
  <c r="B142" i="5" s="1"/>
  <c r="E142" i="5" s="1"/>
  <c r="B143" i="5" s="1"/>
  <c r="E143" i="5" s="1"/>
  <c r="B144" i="5" s="1"/>
  <c r="E144" i="5" s="1"/>
  <c r="B145" i="5" s="1"/>
  <c r="E145" i="5" s="1"/>
  <c r="B146" i="5" s="1"/>
  <c r="E146" i="5" s="1"/>
  <c r="B147" i="5" s="1"/>
  <c r="E147" i="5" s="1"/>
  <c r="B148" i="5" s="1"/>
  <c r="E148" i="5" s="1"/>
  <c r="B149" i="5" s="1"/>
  <c r="E149" i="5" s="1"/>
  <c r="B150" i="5" s="1"/>
  <c r="E150" i="5" s="1"/>
  <c r="B151" i="5" s="1"/>
  <c r="E151" i="5" s="1"/>
  <c r="B152" i="5" s="1"/>
  <c r="E152" i="5" s="1"/>
  <c r="B153" i="5" s="1"/>
  <c r="E153" i="5" s="1"/>
  <c r="B154" i="5" s="1"/>
  <c r="E154" i="5" s="1"/>
  <c r="B155" i="5" s="1"/>
  <c r="E155" i="5" s="1"/>
  <c r="B156" i="5" s="1"/>
  <c r="E156" i="5" s="1"/>
  <c r="B157" i="5" s="1"/>
  <c r="E157" i="5" s="1"/>
  <c r="B158" i="5" s="1"/>
  <c r="E158" i="5" s="1"/>
  <c r="B159" i="5" s="1"/>
  <c r="E159" i="5" s="1"/>
  <c r="B160" i="5" s="1"/>
  <c r="E160" i="5" s="1"/>
  <c r="B161" i="5" s="1"/>
  <c r="E161" i="5" s="1"/>
  <c r="B162" i="5" s="1"/>
  <c r="E162" i="5" s="1"/>
  <c r="B163" i="5" s="1"/>
  <c r="E163" i="5" s="1"/>
  <c r="B164" i="5" s="1"/>
  <c r="E164" i="5" s="1"/>
  <c r="B165" i="5" s="1"/>
  <c r="E165" i="5" s="1"/>
  <c r="B166" i="5" s="1"/>
  <c r="E166" i="5" s="1"/>
  <c r="B167" i="5" s="1"/>
  <c r="E167" i="5" s="1"/>
  <c r="B168" i="5" s="1"/>
  <c r="E168" i="5" s="1"/>
  <c r="B169" i="5" s="1"/>
  <c r="E169" i="5" s="1"/>
  <c r="B170" i="5" s="1"/>
  <c r="E170" i="5" s="1"/>
  <c r="B171" i="5" s="1"/>
  <c r="E171" i="5" s="1"/>
  <c r="B172" i="5" s="1"/>
  <c r="E172" i="5" s="1"/>
  <c r="B173" i="5" s="1"/>
  <c r="E173" i="5" s="1"/>
  <c r="B174" i="5" s="1"/>
  <c r="E174" i="5" s="1"/>
  <c r="B175" i="5" s="1"/>
  <c r="E175" i="5" s="1"/>
  <c r="B176" i="5" s="1"/>
  <c r="E176" i="5" s="1"/>
  <c r="B177" i="5" s="1"/>
  <c r="E177" i="5" s="1"/>
  <c r="B178" i="5" s="1"/>
  <c r="E178" i="5" s="1"/>
  <c r="B179" i="5" s="1"/>
  <c r="E179" i="5" s="1"/>
  <c r="B180" i="5" s="1"/>
  <c r="E180" i="5" s="1"/>
  <c r="B181" i="5" s="1"/>
  <c r="E181" i="5" s="1"/>
  <c r="B182" i="5" s="1"/>
  <c r="E182" i="5" s="1"/>
  <c r="B183" i="5" s="1"/>
  <c r="E183" i="5" s="1"/>
  <c r="B184" i="5" s="1"/>
  <c r="E184" i="5" s="1"/>
  <c r="B185" i="5" s="1"/>
  <c r="E185" i="5" s="1"/>
  <c r="B186" i="5" s="1"/>
  <c r="E186" i="5" s="1"/>
  <c r="B187" i="5" s="1"/>
  <c r="E187" i="5" s="1"/>
  <c r="B188" i="5" s="1"/>
  <c r="E188" i="5" s="1"/>
  <c r="B189" i="5" s="1"/>
  <c r="E189" i="5" s="1"/>
  <c r="B190" i="5" s="1"/>
  <c r="E190" i="5" s="1"/>
  <c r="B191" i="5" s="1"/>
  <c r="E191" i="5" s="1"/>
  <c r="B192" i="5" s="1"/>
  <c r="E192" i="5" s="1"/>
  <c r="B193" i="5" s="1"/>
  <c r="E193" i="5" s="1"/>
  <c r="B194" i="5" s="1"/>
  <c r="E194" i="5" s="1"/>
  <c r="B195" i="5" s="1"/>
  <c r="E195" i="5" s="1"/>
  <c r="B196" i="5" s="1"/>
  <c r="E196" i="5" s="1"/>
  <c r="B197" i="5" s="1"/>
  <c r="E197" i="5" s="1"/>
  <c r="B198" i="5" s="1"/>
  <c r="E198" i="5" s="1"/>
  <c r="B199" i="5" s="1"/>
  <c r="E199" i="5" s="1"/>
  <c r="B200" i="5" s="1"/>
  <c r="E200" i="5" s="1"/>
  <c r="B201" i="5" s="1"/>
  <c r="E201" i="5" s="1"/>
  <c r="B202" i="5" s="1"/>
  <c r="E202" i="5" s="1"/>
  <c r="B203" i="5" s="1"/>
  <c r="E203" i="5" s="1"/>
  <c r="B204" i="5" s="1"/>
  <c r="E204" i="5" s="1"/>
  <c r="B205" i="5" s="1"/>
  <c r="E205" i="5" s="1"/>
  <c r="B206" i="5" s="1"/>
  <c r="E206" i="5" s="1"/>
  <c r="B207" i="5" s="1"/>
  <c r="E207" i="5" s="1"/>
  <c r="B208" i="5" s="1"/>
  <c r="E208" i="5" s="1"/>
  <c r="B209" i="5" s="1"/>
  <c r="E209" i="5" s="1"/>
  <c r="B210" i="5" s="1"/>
  <c r="E210" i="5" s="1"/>
  <c r="B211" i="5" s="1"/>
  <c r="E211" i="5" s="1"/>
  <c r="B212" i="5" s="1"/>
  <c r="E212" i="5" s="1"/>
  <c r="B213" i="5" s="1"/>
  <c r="E213" i="5" s="1"/>
  <c r="B214" i="5" s="1"/>
  <c r="E214" i="5" s="1"/>
  <c r="B215" i="5" s="1"/>
  <c r="E215" i="5" s="1"/>
  <c r="B216" i="5" s="1"/>
  <c r="E216" i="5" s="1"/>
  <c r="B217" i="5" s="1"/>
  <c r="E217" i="5" s="1"/>
  <c r="B218" i="5" s="1"/>
  <c r="E218" i="5" s="1"/>
  <c r="B219" i="5" s="1"/>
  <c r="E219" i="5" s="1"/>
  <c r="B220" i="5" s="1"/>
  <c r="E220" i="5" s="1"/>
  <c r="B221" i="5" s="1"/>
  <c r="E221" i="5" s="1"/>
  <c r="B222" i="5" s="1"/>
  <c r="E222" i="5" s="1"/>
  <c r="B223" i="5" s="1"/>
  <c r="E223" i="5" s="1"/>
  <c r="B224" i="5" s="1"/>
  <c r="E224" i="5" s="1"/>
  <c r="B225" i="5" s="1"/>
  <c r="E225" i="5" s="1"/>
  <c r="B226" i="5" s="1"/>
  <c r="E226" i="5" s="1"/>
  <c r="B227" i="5" s="1"/>
  <c r="E227" i="5" s="1"/>
  <c r="B228" i="5" s="1"/>
  <c r="E228" i="5" s="1"/>
  <c r="B229" i="5" s="1"/>
  <c r="E229" i="5" s="1"/>
  <c r="B230" i="5" s="1"/>
  <c r="E230" i="5" s="1"/>
  <c r="B231" i="5" s="1"/>
  <c r="E231" i="5" s="1"/>
  <c r="B232" i="5" s="1"/>
  <c r="E232" i="5" s="1"/>
  <c r="B233" i="5" s="1"/>
  <c r="E233" i="5" s="1"/>
  <c r="B234" i="5" s="1"/>
  <c r="E234" i="5" s="1"/>
  <c r="B235" i="5" s="1"/>
  <c r="E235" i="5" s="1"/>
  <c r="B236" i="5" s="1"/>
  <c r="E236" i="5" s="1"/>
  <c r="B237" i="5" s="1"/>
  <c r="E237" i="5" s="1"/>
  <c r="B238" i="5" s="1"/>
  <c r="E238" i="5" s="1"/>
  <c r="B239" i="5" s="1"/>
  <c r="E239" i="5" s="1"/>
  <c r="B240" i="5" s="1"/>
  <c r="E240" i="5" s="1"/>
  <c r="B241" i="5" s="1"/>
  <c r="E241" i="5" s="1"/>
  <c r="B242" i="5" s="1"/>
  <c r="E242" i="5" s="1"/>
  <c r="B243" i="5" s="1"/>
  <c r="E243" i="5" s="1"/>
  <c r="B244" i="5" s="1"/>
  <c r="E244" i="5" s="1"/>
  <c r="B245" i="5" s="1"/>
  <c r="E245" i="5" s="1"/>
  <c r="B246" i="5" s="1"/>
  <c r="E246" i="5" s="1"/>
  <c r="B247" i="5" s="1"/>
  <c r="E247" i="5" s="1"/>
  <c r="B248" i="5" s="1"/>
  <c r="E248" i="5" s="1"/>
  <c r="B249" i="5" s="1"/>
  <c r="E249" i="5" s="1"/>
  <c r="B250" i="5" s="1"/>
  <c r="E250" i="5" s="1"/>
  <c r="B251" i="5" s="1"/>
  <c r="E251" i="5" s="1"/>
  <c r="B252" i="5" s="1"/>
  <c r="E252" i="5" s="1"/>
  <c r="B253" i="5" s="1"/>
  <c r="E253" i="5" s="1"/>
  <c r="B254" i="5" s="1"/>
  <c r="E254" i="5" s="1"/>
  <c r="B255" i="5" s="1"/>
  <c r="E255" i="5" s="1"/>
  <c r="B256" i="5" s="1"/>
  <c r="E256" i="5" s="1"/>
  <c r="B257" i="5" s="1"/>
  <c r="E257" i="5" s="1"/>
  <c r="B258" i="5" s="1"/>
  <c r="E258" i="5" s="1"/>
  <c r="B259" i="5" s="1"/>
  <c r="E259" i="5" s="1"/>
  <c r="B260" i="5" s="1"/>
  <c r="E260" i="5" s="1"/>
  <c r="B261" i="5" s="1"/>
  <c r="E261" i="5" s="1"/>
  <c r="B262" i="5" s="1"/>
  <c r="E262" i="5" s="1"/>
  <c r="B263" i="5" s="1"/>
  <c r="E263" i="5" s="1"/>
  <c r="B264" i="5" s="1"/>
  <c r="E264" i="5" s="1"/>
  <c r="B265" i="5" s="1"/>
  <c r="E265" i="5" s="1"/>
  <c r="B266" i="5" s="1"/>
  <c r="E266" i="5" s="1"/>
  <c r="B267" i="5" s="1"/>
  <c r="E267" i="5" s="1"/>
  <c r="B268" i="5" s="1"/>
  <c r="E268" i="5" s="1"/>
  <c r="B269" i="5" s="1"/>
  <c r="E269" i="5" s="1"/>
  <c r="B270" i="5" s="1"/>
  <c r="E270" i="5" s="1"/>
  <c r="B271" i="5" s="1"/>
  <c r="E271" i="5" s="1"/>
  <c r="B272" i="5" s="1"/>
  <c r="E272" i="5" s="1"/>
  <c r="B273" i="5" s="1"/>
  <c r="E273" i="5" s="1"/>
  <c r="B274" i="5" s="1"/>
  <c r="E274" i="5" s="1"/>
  <c r="B275" i="5" s="1"/>
  <c r="E275" i="5" s="1"/>
  <c r="B276" i="5" s="1"/>
  <c r="E276" i="5" s="1"/>
  <c r="B277" i="5" s="1"/>
  <c r="E277" i="5" s="1"/>
  <c r="B278" i="5" s="1"/>
  <c r="E278" i="5" s="1"/>
  <c r="B279" i="5" s="1"/>
  <c r="E279" i="5" s="1"/>
  <c r="B280" i="5" s="1"/>
  <c r="E280" i="5" s="1"/>
  <c r="B281" i="5" s="1"/>
  <c r="E281" i="5" s="1"/>
  <c r="B282" i="5" s="1"/>
  <c r="E282" i="5" s="1"/>
  <c r="B283" i="5" s="1"/>
  <c r="E283" i="5" s="1"/>
  <c r="B284" i="5" s="1"/>
  <c r="E284" i="5" s="1"/>
  <c r="B285" i="5" s="1"/>
  <c r="E285" i="5" s="1"/>
  <c r="B286" i="5" s="1"/>
  <c r="E286" i="5" s="1"/>
  <c r="B287" i="5" s="1"/>
  <c r="E287" i="5" s="1"/>
  <c r="B288" i="5" s="1"/>
  <c r="E288" i="5" s="1"/>
  <c r="B289" i="5" s="1"/>
  <c r="E289" i="5" s="1"/>
  <c r="B290" i="5" s="1"/>
  <c r="E290" i="5" s="1"/>
  <c r="B291" i="5" s="1"/>
  <c r="E291" i="5" s="1"/>
  <c r="B292" i="5" s="1"/>
  <c r="E292" i="5" s="1"/>
  <c r="B293" i="5" s="1"/>
  <c r="E293" i="5" s="1"/>
  <c r="B294" i="5" s="1"/>
  <c r="E294" i="5" s="1"/>
  <c r="B295" i="5" s="1"/>
  <c r="E295" i="5" s="1"/>
  <c r="B296" i="5" s="1"/>
  <c r="E296" i="5" s="1"/>
  <c r="B297" i="5" s="1"/>
  <c r="E297" i="5" s="1"/>
  <c r="B298" i="5" s="1"/>
  <c r="E298" i="5" s="1"/>
  <c r="B299" i="5" s="1"/>
  <c r="E299" i="5" s="1"/>
  <c r="B300" i="5" s="1"/>
  <c r="E300" i="5" s="1"/>
  <c r="B301" i="5" s="1"/>
  <c r="E301" i="5" s="1"/>
  <c r="B302" i="5" s="1"/>
  <c r="E302" i="5" s="1"/>
  <c r="B303" i="5" s="1"/>
  <c r="E303" i="5" s="1"/>
  <c r="B304" i="5" s="1"/>
  <c r="E304" i="5" s="1"/>
  <c r="B305" i="5" s="1"/>
  <c r="E305" i="5" s="1"/>
  <c r="B306" i="5" s="1"/>
  <c r="E306" i="5" s="1"/>
  <c r="B307" i="5" s="1"/>
  <c r="E307" i="5" s="1"/>
  <c r="B308" i="5" s="1"/>
  <c r="E308" i="5" s="1"/>
  <c r="B309" i="5" s="1"/>
  <c r="E309" i="5" s="1"/>
  <c r="B310" i="5" s="1"/>
  <c r="E310" i="5" s="1"/>
  <c r="B311" i="5" s="1"/>
  <c r="E311" i="5" s="1"/>
  <c r="B312" i="5" s="1"/>
  <c r="E312" i="5" s="1"/>
  <c r="B313" i="5" s="1"/>
  <c r="E313" i="5" s="1"/>
  <c r="B314" i="5" s="1"/>
  <c r="E314" i="5" s="1"/>
  <c r="B315" i="5" s="1"/>
  <c r="E315" i="5" s="1"/>
  <c r="B316" i="5" s="1"/>
  <c r="E316" i="5" s="1"/>
  <c r="B317" i="5" s="1"/>
  <c r="E317" i="5" s="1"/>
  <c r="B318" i="5" s="1"/>
  <c r="E318" i="5" s="1"/>
  <c r="B319" i="5" s="1"/>
  <c r="E319" i="5" s="1"/>
  <c r="B320" i="5" s="1"/>
  <c r="E320" i="5" s="1"/>
  <c r="B321" i="5" s="1"/>
  <c r="E321" i="5" s="1"/>
  <c r="B322" i="5" s="1"/>
  <c r="E322" i="5" s="1"/>
  <c r="B323" i="5" s="1"/>
  <c r="E323" i="5" s="1"/>
  <c r="B324" i="5" s="1"/>
  <c r="E324" i="5" s="1"/>
  <c r="B325" i="5" s="1"/>
  <c r="E325" i="5" s="1"/>
  <c r="B326" i="5" s="1"/>
  <c r="E326" i="5" s="1"/>
  <c r="B327" i="5" s="1"/>
  <c r="E327" i="5" s="1"/>
  <c r="B328" i="5" s="1"/>
  <c r="E328" i="5" s="1"/>
  <c r="B329" i="5" s="1"/>
  <c r="E329" i="5" s="1"/>
  <c r="B330" i="5" s="1"/>
  <c r="E330" i="5" s="1"/>
  <c r="B331" i="5" s="1"/>
  <c r="E331" i="5" s="1"/>
  <c r="B332" i="5" s="1"/>
  <c r="E332" i="5" s="1"/>
  <c r="B333" i="5" s="1"/>
  <c r="E333" i="5" s="1"/>
  <c r="B334" i="5" s="1"/>
  <c r="E334" i="5" s="1"/>
  <c r="B335" i="5" s="1"/>
  <c r="E335" i="5" s="1"/>
  <c r="B336" i="5" s="1"/>
  <c r="E336" i="5" s="1"/>
  <c r="B337" i="5" s="1"/>
  <c r="E337" i="5" s="1"/>
  <c r="B338" i="5" s="1"/>
  <c r="E338" i="5" s="1"/>
  <c r="B339" i="5" s="1"/>
  <c r="E339" i="5" s="1"/>
  <c r="B340" i="5" s="1"/>
  <c r="E340" i="5" s="1"/>
  <c r="B341" i="5" s="1"/>
  <c r="E341" i="5" s="1"/>
  <c r="B342" i="5" s="1"/>
  <c r="E342" i="5" s="1"/>
  <c r="B343" i="5" s="1"/>
  <c r="E343" i="5" s="1"/>
  <c r="B344" i="5" s="1"/>
  <c r="E344" i="5" s="1"/>
  <c r="B345" i="5" s="1"/>
  <c r="E345" i="5" s="1"/>
  <c r="B346" i="5" s="1"/>
  <c r="E346" i="5" s="1"/>
  <c r="B347" i="5" s="1"/>
  <c r="E347" i="5" s="1"/>
  <c r="B348" i="5" s="1"/>
  <c r="E348" i="5" s="1"/>
  <c r="B349" i="5" s="1"/>
  <c r="E349" i="5" s="1"/>
  <c r="B350" i="5" s="1"/>
  <c r="E350" i="5" s="1"/>
  <c r="B351" i="5" s="1"/>
  <c r="E351" i="5" s="1"/>
  <c r="B352" i="5" s="1"/>
  <c r="E352" i="5" s="1"/>
  <c r="B353" i="5" s="1"/>
  <c r="E353" i="5" s="1"/>
  <c r="B354" i="5" s="1"/>
  <c r="E354" i="5" s="1"/>
  <c r="B355" i="5" s="1"/>
  <c r="E355" i="5" s="1"/>
  <c r="B356" i="5" s="1"/>
  <c r="E356" i="5" s="1"/>
  <c r="B357" i="5" s="1"/>
  <c r="E357" i="5" s="1"/>
  <c r="B358" i="5" s="1"/>
  <c r="E358" i="5" s="1"/>
  <c r="B359" i="5" s="1"/>
  <c r="E359" i="5" s="1"/>
  <c r="B360" i="5" s="1"/>
  <c r="E360" i="5" s="1"/>
  <c r="B361" i="5" s="1"/>
  <c r="E361" i="5" s="1"/>
  <c r="B362" i="5" s="1"/>
  <c r="E362" i="5" s="1"/>
  <c r="B363" i="5" s="1"/>
  <c r="E363" i="5" s="1"/>
  <c r="B364" i="5" s="1"/>
  <c r="E364" i="5" s="1"/>
  <c r="B365" i="5" s="1"/>
  <c r="E365" i="5" s="1"/>
  <c r="B366" i="5" s="1"/>
  <c r="E366" i="5" s="1"/>
  <c r="B367" i="5" s="1"/>
  <c r="E367" i="5" s="1"/>
  <c r="B368" i="5" s="1"/>
  <c r="E368" i="5" s="1"/>
  <c r="E3" i="6"/>
  <c r="B4" i="6" s="1"/>
  <c r="E4" i="6" s="1"/>
  <c r="B5" i="6" s="1"/>
  <c r="E5" i="6" s="1"/>
  <c r="B6" i="6" s="1"/>
  <c r="E6" i="6" s="1"/>
  <c r="B7" i="6" s="1"/>
  <c r="E7" i="6" s="1"/>
  <c r="B8" i="6" s="1"/>
  <c r="E8" i="6" s="1"/>
  <c r="B9" i="6" s="1"/>
  <c r="E9" i="6" s="1"/>
  <c r="B10" i="6" s="1"/>
  <c r="E10" i="6" s="1"/>
  <c r="B11" i="6" s="1"/>
  <c r="E11" i="6" s="1"/>
  <c r="B12" i="6" s="1"/>
  <c r="E12" i="6" s="1"/>
  <c r="B13" i="6" s="1"/>
  <c r="E13" i="6" s="1"/>
  <c r="B14" i="6" s="1"/>
  <c r="E14" i="6" s="1"/>
  <c r="B15" i="6" s="1"/>
  <c r="E15" i="6" s="1"/>
  <c r="B16" i="6" s="1"/>
  <c r="E16" i="6" s="1"/>
  <c r="B17" i="6" s="1"/>
  <c r="E17" i="6" s="1"/>
  <c r="B18" i="6" s="1"/>
  <c r="E18" i="6" s="1"/>
  <c r="B19" i="6" s="1"/>
  <c r="E19" i="6" s="1"/>
  <c r="B20" i="6" s="1"/>
  <c r="E20" i="6" s="1"/>
  <c r="B21" i="6" s="1"/>
  <c r="E21" i="6" s="1"/>
  <c r="B22" i="6" s="1"/>
  <c r="E22" i="6" s="1"/>
  <c r="B23" i="6" s="1"/>
  <c r="E23" i="6" s="1"/>
  <c r="B24" i="6" s="1"/>
  <c r="E24" i="6" s="1"/>
  <c r="B25" i="6" s="1"/>
  <c r="E25" i="6" s="1"/>
  <c r="B26" i="6" s="1"/>
  <c r="E26" i="6" s="1"/>
  <c r="B27" i="6" s="1"/>
  <c r="E27" i="6" s="1"/>
  <c r="B28" i="6" s="1"/>
  <c r="E28" i="6" s="1"/>
  <c r="B29" i="6" s="1"/>
  <c r="E29" i="6" s="1"/>
  <c r="B30" i="6" s="1"/>
  <c r="E30" i="6" s="1"/>
  <c r="B31" i="6" s="1"/>
  <c r="E31" i="6" s="1"/>
  <c r="B32" i="6" s="1"/>
  <c r="E32" i="6" s="1"/>
  <c r="B33" i="6" s="1"/>
  <c r="E33" i="6" s="1"/>
  <c r="B34" i="6" s="1"/>
  <c r="E34" i="6" s="1"/>
  <c r="B35" i="6" s="1"/>
  <c r="E35" i="6" s="1"/>
  <c r="B36" i="6" s="1"/>
  <c r="E36" i="6" s="1"/>
  <c r="B37" i="6" s="1"/>
  <c r="E37" i="6" s="1"/>
  <c r="B38" i="6" s="1"/>
  <c r="E38" i="6" s="1"/>
  <c r="B39" i="6" s="1"/>
  <c r="E39" i="6" s="1"/>
  <c r="B40" i="6" s="1"/>
  <c r="E40" i="6" s="1"/>
  <c r="B41" i="6" s="1"/>
  <c r="E41" i="6" s="1"/>
  <c r="B42" i="6" s="1"/>
  <c r="E42" i="6" s="1"/>
  <c r="B43" i="6" s="1"/>
  <c r="E43" i="6" s="1"/>
  <c r="B44" i="6" s="1"/>
  <c r="E44" i="6" s="1"/>
  <c r="B45" i="6" s="1"/>
  <c r="E45" i="6" s="1"/>
  <c r="B46" i="6" s="1"/>
  <c r="E46" i="6" s="1"/>
  <c r="B47" i="6" s="1"/>
  <c r="E47" i="6" s="1"/>
  <c r="B48" i="6" s="1"/>
  <c r="E48" i="6" s="1"/>
  <c r="B49" i="6" s="1"/>
  <c r="E49" i="6" s="1"/>
  <c r="B50" i="6" s="1"/>
  <c r="E50" i="6" s="1"/>
  <c r="B51" i="6" s="1"/>
  <c r="E51" i="6" s="1"/>
  <c r="B52" i="6" s="1"/>
  <c r="E52" i="6" s="1"/>
  <c r="B53" i="6" s="1"/>
  <c r="E53" i="6" s="1"/>
  <c r="B54" i="6" s="1"/>
  <c r="E54" i="6" s="1"/>
  <c r="B55" i="6" s="1"/>
  <c r="E55" i="6" s="1"/>
  <c r="B56" i="6" s="1"/>
  <c r="E56" i="6" s="1"/>
  <c r="B57" i="6" s="1"/>
  <c r="E57" i="6" s="1"/>
  <c r="B58" i="6" s="1"/>
  <c r="E58" i="6" s="1"/>
  <c r="B59" i="6" s="1"/>
  <c r="E59" i="6" s="1"/>
  <c r="B60" i="6" s="1"/>
  <c r="E60" i="6" s="1"/>
  <c r="B61" i="6" s="1"/>
  <c r="E61" i="6" s="1"/>
  <c r="B62" i="6" s="1"/>
  <c r="E62" i="6" s="1"/>
  <c r="B63" i="6" s="1"/>
  <c r="E63" i="6" s="1"/>
  <c r="B64" i="6" s="1"/>
  <c r="E64" i="6" s="1"/>
  <c r="B65" i="6" s="1"/>
  <c r="E65" i="6" s="1"/>
  <c r="B66" i="6" s="1"/>
  <c r="E66" i="6" s="1"/>
  <c r="B67" i="6" s="1"/>
  <c r="E67" i="6" s="1"/>
  <c r="B68" i="6" s="1"/>
  <c r="E68" i="6" s="1"/>
  <c r="B69" i="6" s="1"/>
  <c r="E69" i="6" s="1"/>
  <c r="B70" i="6" s="1"/>
  <c r="E70" i="6" s="1"/>
  <c r="B71" i="6" s="1"/>
  <c r="E71" i="6" s="1"/>
  <c r="B72" i="6" s="1"/>
  <c r="E72" i="6" s="1"/>
  <c r="B73" i="6" s="1"/>
  <c r="E73" i="6" s="1"/>
  <c r="B74" i="6" s="1"/>
  <c r="E74" i="6" s="1"/>
  <c r="B75" i="6" s="1"/>
  <c r="E75" i="6" s="1"/>
  <c r="B76" i="6" s="1"/>
  <c r="E76" i="6" s="1"/>
  <c r="B77" i="6" s="1"/>
  <c r="E77" i="6" s="1"/>
  <c r="B78" i="6" s="1"/>
  <c r="E78" i="6" s="1"/>
  <c r="B79" i="6" s="1"/>
  <c r="E79" i="6" s="1"/>
  <c r="B80" i="6" s="1"/>
  <c r="E80" i="6" s="1"/>
  <c r="B81" i="6" s="1"/>
  <c r="E81" i="6" s="1"/>
  <c r="B82" i="6" s="1"/>
  <c r="E82" i="6" s="1"/>
  <c r="B83" i="6" s="1"/>
  <c r="E83" i="6" s="1"/>
  <c r="B84" i="6" s="1"/>
  <c r="E84" i="6" s="1"/>
  <c r="B85" i="6" s="1"/>
  <c r="E85" i="6" s="1"/>
  <c r="B86" i="6" s="1"/>
  <c r="E86" i="6" s="1"/>
  <c r="B87" i="6" s="1"/>
  <c r="E87" i="6" s="1"/>
  <c r="B88" i="6" s="1"/>
  <c r="E88" i="6" s="1"/>
  <c r="B89" i="6" s="1"/>
  <c r="E89" i="6" s="1"/>
  <c r="B90" i="6" s="1"/>
  <c r="E90" i="6" s="1"/>
  <c r="B91" i="6" s="1"/>
  <c r="E91" i="6" s="1"/>
  <c r="B92" i="6" s="1"/>
  <c r="E92" i="6" s="1"/>
  <c r="B93" i="6" s="1"/>
  <c r="E93" i="6" s="1"/>
  <c r="B94" i="6" s="1"/>
  <c r="E94" i="6" s="1"/>
  <c r="B95" i="6" s="1"/>
  <c r="E95" i="6" s="1"/>
  <c r="B96" i="6" s="1"/>
  <c r="E96" i="6" s="1"/>
  <c r="B97" i="6" s="1"/>
  <c r="E97" i="6" s="1"/>
  <c r="B98" i="6" s="1"/>
  <c r="E98" i="6" s="1"/>
  <c r="B99" i="6" s="1"/>
  <c r="E99" i="6" s="1"/>
  <c r="B100" i="6" s="1"/>
  <c r="E100" i="6" s="1"/>
  <c r="B101" i="6" s="1"/>
  <c r="E101" i="6" s="1"/>
  <c r="B102" i="6" s="1"/>
  <c r="E102" i="6" s="1"/>
  <c r="B103" i="6" s="1"/>
  <c r="E103" i="6" s="1"/>
  <c r="B104" i="6" s="1"/>
  <c r="E104" i="6" s="1"/>
  <c r="B105" i="6" s="1"/>
  <c r="E105" i="6" s="1"/>
  <c r="B106" i="6" s="1"/>
  <c r="E106" i="6" s="1"/>
  <c r="B107" i="6" s="1"/>
  <c r="E107" i="6" s="1"/>
  <c r="B108" i="6" s="1"/>
  <c r="E108" i="6" s="1"/>
  <c r="B109" i="6" s="1"/>
  <c r="E109" i="6" s="1"/>
  <c r="B110" i="6" s="1"/>
  <c r="E110" i="6" s="1"/>
  <c r="B111" i="6" s="1"/>
  <c r="E111" i="6" s="1"/>
  <c r="B112" i="6" s="1"/>
  <c r="E112" i="6" s="1"/>
  <c r="B113" i="6" s="1"/>
  <c r="E113" i="6" s="1"/>
  <c r="B114" i="6" s="1"/>
  <c r="E114" i="6" s="1"/>
  <c r="B115" i="6" s="1"/>
  <c r="E115" i="6" s="1"/>
  <c r="B116" i="6" s="1"/>
  <c r="E116" i="6" s="1"/>
  <c r="B117" i="6" s="1"/>
  <c r="E117" i="6" s="1"/>
  <c r="B118" i="6" s="1"/>
  <c r="E118" i="6" s="1"/>
  <c r="B119" i="6" s="1"/>
  <c r="E119" i="6" s="1"/>
  <c r="B120" i="6" s="1"/>
  <c r="E120" i="6" s="1"/>
  <c r="B121" i="6" s="1"/>
  <c r="E121" i="6" s="1"/>
  <c r="B122" i="6" s="1"/>
  <c r="E122" i="6" s="1"/>
  <c r="B123" i="6" s="1"/>
  <c r="E123" i="6" s="1"/>
  <c r="B124" i="6" s="1"/>
  <c r="E124" i="6" s="1"/>
  <c r="B125" i="6" s="1"/>
  <c r="E125" i="6" s="1"/>
  <c r="B126" i="6" s="1"/>
  <c r="E126" i="6" s="1"/>
  <c r="B127" i="6" s="1"/>
  <c r="E127" i="6" s="1"/>
  <c r="B128" i="6" s="1"/>
  <c r="E128" i="6" s="1"/>
  <c r="B129" i="6" s="1"/>
  <c r="E129" i="6" s="1"/>
  <c r="B130" i="6" s="1"/>
  <c r="E130" i="6" s="1"/>
  <c r="B131" i="6" s="1"/>
  <c r="E131" i="6" s="1"/>
  <c r="B132" i="6" s="1"/>
  <c r="E132" i="6" s="1"/>
  <c r="B133" i="6" s="1"/>
  <c r="E133" i="6" s="1"/>
  <c r="B134" i="6" s="1"/>
  <c r="E134" i="6" s="1"/>
  <c r="B135" i="6" s="1"/>
  <c r="E135" i="6" s="1"/>
  <c r="B136" i="6" s="1"/>
  <c r="E136" i="6" s="1"/>
  <c r="B137" i="6" s="1"/>
  <c r="E137" i="6" s="1"/>
  <c r="B138" i="6" s="1"/>
  <c r="E138" i="6" s="1"/>
  <c r="B139" i="6" s="1"/>
  <c r="E139" i="6" s="1"/>
  <c r="B140" i="6" s="1"/>
  <c r="E140" i="6" s="1"/>
  <c r="B141" i="6" s="1"/>
  <c r="E141" i="6" s="1"/>
  <c r="B142" i="6" s="1"/>
  <c r="E142" i="6" s="1"/>
  <c r="B143" i="6" s="1"/>
  <c r="E143" i="6" s="1"/>
  <c r="B144" i="6" s="1"/>
  <c r="E144" i="6" s="1"/>
  <c r="B145" i="6" s="1"/>
  <c r="E145" i="6" s="1"/>
  <c r="B146" i="6" s="1"/>
  <c r="E146" i="6" s="1"/>
  <c r="B147" i="6" s="1"/>
  <c r="E147" i="6" s="1"/>
  <c r="B148" i="6" s="1"/>
  <c r="E148" i="6" s="1"/>
  <c r="B149" i="6" s="1"/>
  <c r="E149" i="6" s="1"/>
  <c r="B150" i="6" s="1"/>
  <c r="E150" i="6" s="1"/>
  <c r="B151" i="6" s="1"/>
  <c r="E151" i="6" s="1"/>
  <c r="B152" i="6" s="1"/>
  <c r="E152" i="6" s="1"/>
  <c r="B153" i="6" s="1"/>
  <c r="E153" i="6" s="1"/>
  <c r="B154" i="6" s="1"/>
  <c r="E154" i="6" s="1"/>
  <c r="B155" i="6" s="1"/>
  <c r="E155" i="6" s="1"/>
  <c r="B156" i="6" s="1"/>
  <c r="E156" i="6" s="1"/>
  <c r="B157" i="6" s="1"/>
  <c r="E157" i="6" s="1"/>
  <c r="B158" i="6" s="1"/>
  <c r="E158" i="6" s="1"/>
  <c r="B159" i="6" s="1"/>
  <c r="E159" i="6" s="1"/>
  <c r="B160" i="6" s="1"/>
  <c r="E160" i="6" s="1"/>
  <c r="B161" i="6" s="1"/>
  <c r="E161" i="6" s="1"/>
  <c r="B162" i="6" s="1"/>
  <c r="E162" i="6" s="1"/>
  <c r="B163" i="6" s="1"/>
  <c r="E163" i="6" s="1"/>
  <c r="B164" i="6" s="1"/>
  <c r="E164" i="6" s="1"/>
  <c r="B165" i="6" s="1"/>
  <c r="E165" i="6" s="1"/>
  <c r="B166" i="6" s="1"/>
  <c r="E166" i="6" s="1"/>
  <c r="B167" i="6" s="1"/>
  <c r="E167" i="6" s="1"/>
  <c r="B168" i="6" s="1"/>
  <c r="E168" i="6" s="1"/>
  <c r="B169" i="6" s="1"/>
  <c r="E169" i="6" s="1"/>
  <c r="B170" i="6" s="1"/>
  <c r="E170" i="6" s="1"/>
  <c r="B171" i="6" s="1"/>
  <c r="E171" i="6" s="1"/>
  <c r="B172" i="6" s="1"/>
  <c r="E172" i="6" s="1"/>
  <c r="B173" i="6" s="1"/>
  <c r="E173" i="6" s="1"/>
  <c r="B174" i="6" s="1"/>
  <c r="E174" i="6" s="1"/>
  <c r="B175" i="6" s="1"/>
  <c r="E175" i="6" s="1"/>
  <c r="B176" i="6" s="1"/>
  <c r="E176" i="6" s="1"/>
  <c r="B177" i="6" s="1"/>
  <c r="E177" i="6" s="1"/>
  <c r="B178" i="6" s="1"/>
  <c r="E178" i="6" s="1"/>
  <c r="B179" i="6" s="1"/>
  <c r="E179" i="6" s="1"/>
  <c r="B180" i="6" s="1"/>
  <c r="E180" i="6" s="1"/>
  <c r="B181" i="6" s="1"/>
  <c r="E181" i="6" s="1"/>
  <c r="B182" i="6" s="1"/>
  <c r="E182" i="6" s="1"/>
  <c r="B183" i="6" s="1"/>
  <c r="E183" i="6" s="1"/>
  <c r="B184" i="6" s="1"/>
  <c r="E184" i="6" s="1"/>
  <c r="B185" i="6" s="1"/>
  <c r="E185" i="6" s="1"/>
  <c r="B186" i="6" s="1"/>
  <c r="E186" i="6" s="1"/>
  <c r="B187" i="6" s="1"/>
  <c r="E187" i="6" s="1"/>
  <c r="B188" i="6" s="1"/>
  <c r="E188" i="6" s="1"/>
  <c r="B189" i="6" s="1"/>
  <c r="E189" i="6" s="1"/>
  <c r="B190" i="6" s="1"/>
  <c r="E190" i="6" s="1"/>
  <c r="B191" i="6" s="1"/>
  <c r="E191" i="6" s="1"/>
  <c r="B192" i="6" s="1"/>
  <c r="E192" i="6" s="1"/>
  <c r="B193" i="6" s="1"/>
  <c r="E193" i="6" s="1"/>
  <c r="B194" i="6" s="1"/>
  <c r="E194" i="6" s="1"/>
  <c r="B195" i="6" s="1"/>
  <c r="E195" i="6" s="1"/>
  <c r="B196" i="6" s="1"/>
  <c r="E196" i="6" s="1"/>
  <c r="B197" i="6" s="1"/>
  <c r="E197" i="6" s="1"/>
  <c r="B198" i="6" s="1"/>
  <c r="E198" i="6" s="1"/>
  <c r="B199" i="6" s="1"/>
  <c r="E199" i="6" s="1"/>
  <c r="B200" i="6" s="1"/>
  <c r="E200" i="6" s="1"/>
  <c r="B201" i="6" s="1"/>
  <c r="E201" i="6" s="1"/>
  <c r="B202" i="6" s="1"/>
  <c r="E202" i="6" s="1"/>
  <c r="B203" i="6" s="1"/>
  <c r="E203" i="6" s="1"/>
  <c r="B204" i="6" s="1"/>
  <c r="E204" i="6" s="1"/>
  <c r="B205" i="6" s="1"/>
  <c r="E205" i="6" s="1"/>
  <c r="B206" i="6" s="1"/>
  <c r="E206" i="6" s="1"/>
  <c r="B207" i="6" s="1"/>
  <c r="E207" i="6" s="1"/>
  <c r="B208" i="6" s="1"/>
  <c r="E208" i="6" s="1"/>
  <c r="B209" i="6" s="1"/>
  <c r="E209" i="6" s="1"/>
  <c r="B210" i="6" s="1"/>
  <c r="E210" i="6" s="1"/>
  <c r="B211" i="6" s="1"/>
  <c r="E211" i="6" s="1"/>
  <c r="B212" i="6" s="1"/>
  <c r="E212" i="6" s="1"/>
  <c r="B213" i="6" s="1"/>
  <c r="E213" i="6" s="1"/>
  <c r="B214" i="6" s="1"/>
  <c r="E214" i="6" s="1"/>
  <c r="B215" i="6" s="1"/>
  <c r="E215" i="6" s="1"/>
  <c r="B216" i="6" s="1"/>
  <c r="E216" i="6" s="1"/>
  <c r="B217" i="6" s="1"/>
  <c r="E217" i="6" s="1"/>
  <c r="B218" i="6" s="1"/>
  <c r="E218" i="6" s="1"/>
  <c r="B219" i="6" s="1"/>
  <c r="E219" i="6" s="1"/>
  <c r="B220" i="6" s="1"/>
  <c r="E220" i="6" s="1"/>
  <c r="B221" i="6" s="1"/>
  <c r="E221" i="6" s="1"/>
  <c r="B222" i="6" s="1"/>
  <c r="E222" i="6" s="1"/>
  <c r="B223" i="6" s="1"/>
  <c r="E223" i="6" s="1"/>
  <c r="B224" i="6" s="1"/>
  <c r="E224" i="6" s="1"/>
  <c r="B225" i="6" s="1"/>
  <c r="E225" i="6" s="1"/>
  <c r="B226" i="6" s="1"/>
  <c r="E226" i="6" s="1"/>
  <c r="B227" i="6" s="1"/>
  <c r="E227" i="6" s="1"/>
  <c r="B228" i="6" s="1"/>
  <c r="E228" i="6" s="1"/>
  <c r="B229" i="6" s="1"/>
  <c r="E229" i="6" s="1"/>
  <c r="B230" i="6" s="1"/>
  <c r="E230" i="6" s="1"/>
  <c r="B231" i="6" s="1"/>
  <c r="E231" i="6" s="1"/>
  <c r="B232" i="6" s="1"/>
  <c r="E232" i="6" s="1"/>
  <c r="B233" i="6" s="1"/>
  <c r="E233" i="6" s="1"/>
  <c r="B234" i="6" s="1"/>
  <c r="E234" i="6" s="1"/>
  <c r="B235" i="6" s="1"/>
  <c r="E235" i="6" s="1"/>
  <c r="B236" i="6" s="1"/>
  <c r="E236" i="6" s="1"/>
  <c r="B237" i="6" s="1"/>
  <c r="E237" i="6" s="1"/>
  <c r="B238" i="6" s="1"/>
  <c r="E238" i="6" s="1"/>
  <c r="B239" i="6" s="1"/>
  <c r="E239" i="6" s="1"/>
  <c r="B240" i="6" s="1"/>
  <c r="E240" i="6" s="1"/>
  <c r="B241" i="6" s="1"/>
  <c r="E241" i="6" s="1"/>
  <c r="B242" i="6" s="1"/>
  <c r="E242" i="6" s="1"/>
  <c r="B243" i="6" s="1"/>
  <c r="E243" i="6" s="1"/>
  <c r="B244" i="6" s="1"/>
  <c r="E244" i="6" s="1"/>
  <c r="B245" i="6" s="1"/>
  <c r="E245" i="6" s="1"/>
  <c r="B246" i="6" s="1"/>
  <c r="E246" i="6" s="1"/>
  <c r="B247" i="6" s="1"/>
  <c r="E247" i="6" s="1"/>
  <c r="B248" i="6" s="1"/>
  <c r="E248" i="6" s="1"/>
  <c r="B249" i="6" s="1"/>
  <c r="E249" i="6" s="1"/>
  <c r="B250" i="6" s="1"/>
  <c r="E250" i="6" s="1"/>
  <c r="B251" i="6" s="1"/>
  <c r="E251" i="6" s="1"/>
  <c r="B252" i="6" s="1"/>
  <c r="E252" i="6" s="1"/>
  <c r="B253" i="6" s="1"/>
  <c r="E253" i="6" s="1"/>
  <c r="B254" i="6" s="1"/>
  <c r="E254" i="6" s="1"/>
  <c r="B255" i="6" s="1"/>
  <c r="E255" i="6" s="1"/>
  <c r="B256" i="6" s="1"/>
  <c r="E256" i="6" s="1"/>
  <c r="B257" i="6" s="1"/>
  <c r="E257" i="6" s="1"/>
  <c r="B258" i="6" s="1"/>
  <c r="E258" i="6" s="1"/>
  <c r="B259" i="6" s="1"/>
  <c r="E259" i="6" s="1"/>
  <c r="B260" i="6" s="1"/>
  <c r="E260" i="6" s="1"/>
  <c r="B261" i="6" s="1"/>
  <c r="E261" i="6" s="1"/>
  <c r="B262" i="6" s="1"/>
  <c r="E262" i="6" s="1"/>
  <c r="B263" i="6" s="1"/>
  <c r="E263" i="6" s="1"/>
  <c r="B264" i="6" s="1"/>
  <c r="E264" i="6" s="1"/>
  <c r="B265" i="6" s="1"/>
  <c r="E265" i="6" s="1"/>
  <c r="B266" i="6" s="1"/>
  <c r="E266" i="6" s="1"/>
  <c r="B267" i="6" s="1"/>
  <c r="E267" i="6" s="1"/>
  <c r="B268" i="6" s="1"/>
  <c r="E268" i="6" s="1"/>
  <c r="B269" i="6" s="1"/>
  <c r="E269" i="6" s="1"/>
  <c r="B270" i="6" s="1"/>
  <c r="E270" i="6" s="1"/>
  <c r="B271" i="6" s="1"/>
  <c r="E271" i="6" s="1"/>
  <c r="B272" i="6" s="1"/>
  <c r="E272" i="6" s="1"/>
  <c r="B273" i="6" s="1"/>
  <c r="E273" i="6" s="1"/>
  <c r="B274" i="6" s="1"/>
  <c r="E274" i="6" s="1"/>
  <c r="B275" i="6" s="1"/>
  <c r="E275" i="6" s="1"/>
  <c r="B276" i="6" s="1"/>
  <c r="E276" i="6" s="1"/>
  <c r="B277" i="6" s="1"/>
  <c r="E277" i="6" s="1"/>
  <c r="B278" i="6" s="1"/>
  <c r="E278" i="6" s="1"/>
  <c r="B279" i="6" s="1"/>
  <c r="E279" i="6" s="1"/>
  <c r="B280" i="6" s="1"/>
  <c r="E280" i="6" s="1"/>
  <c r="B281" i="6" s="1"/>
  <c r="E281" i="6" s="1"/>
  <c r="B282" i="6" s="1"/>
  <c r="E282" i="6" s="1"/>
  <c r="B283" i="6" s="1"/>
  <c r="E283" i="6" s="1"/>
  <c r="B284" i="6" s="1"/>
  <c r="E284" i="6" s="1"/>
  <c r="B285" i="6" s="1"/>
  <c r="E285" i="6" s="1"/>
  <c r="B286" i="6" s="1"/>
  <c r="E286" i="6" s="1"/>
  <c r="B287" i="6" s="1"/>
  <c r="E287" i="6" s="1"/>
  <c r="B288" i="6" s="1"/>
  <c r="E288" i="6" s="1"/>
  <c r="B289" i="6" s="1"/>
  <c r="E289" i="6" s="1"/>
  <c r="B290" i="6" s="1"/>
  <c r="E290" i="6" s="1"/>
  <c r="B291" i="6" s="1"/>
  <c r="E291" i="6" s="1"/>
  <c r="B292" i="6" s="1"/>
  <c r="E292" i="6" s="1"/>
  <c r="B293" i="6" s="1"/>
  <c r="E293" i="6" s="1"/>
  <c r="B294" i="6" s="1"/>
  <c r="E294" i="6" s="1"/>
  <c r="B295" i="6" s="1"/>
  <c r="E295" i="6" s="1"/>
  <c r="B296" i="6" s="1"/>
  <c r="E296" i="6" s="1"/>
  <c r="B297" i="6" s="1"/>
  <c r="E297" i="6" s="1"/>
  <c r="B298" i="6" s="1"/>
  <c r="E298" i="6" s="1"/>
  <c r="B299" i="6" s="1"/>
  <c r="E299" i="6" s="1"/>
  <c r="B300" i="6" s="1"/>
  <c r="E300" i="6" s="1"/>
  <c r="B301" i="6" s="1"/>
  <c r="E301" i="6" s="1"/>
  <c r="B302" i="6" s="1"/>
  <c r="E302" i="6" s="1"/>
  <c r="B303" i="6" s="1"/>
  <c r="E303" i="6" s="1"/>
  <c r="B304" i="6" s="1"/>
  <c r="E304" i="6" s="1"/>
  <c r="B305" i="6" s="1"/>
  <c r="E305" i="6" s="1"/>
  <c r="B306" i="6" s="1"/>
  <c r="E306" i="6" s="1"/>
  <c r="B307" i="6" s="1"/>
  <c r="E307" i="6" s="1"/>
  <c r="B308" i="6" s="1"/>
  <c r="E308" i="6" s="1"/>
  <c r="B309" i="6" s="1"/>
  <c r="E309" i="6" s="1"/>
  <c r="B310" i="6" s="1"/>
  <c r="E310" i="6" s="1"/>
  <c r="B311" i="6" s="1"/>
  <c r="E311" i="6" s="1"/>
  <c r="B312" i="6" s="1"/>
  <c r="E312" i="6" s="1"/>
  <c r="B313" i="6" s="1"/>
  <c r="E313" i="6" s="1"/>
  <c r="B314" i="6" s="1"/>
  <c r="E314" i="6" s="1"/>
  <c r="B315" i="6" s="1"/>
  <c r="E315" i="6" s="1"/>
  <c r="B316" i="6" s="1"/>
  <c r="E316" i="6" s="1"/>
  <c r="B317" i="6" s="1"/>
  <c r="E317" i="6" s="1"/>
  <c r="B318" i="6" s="1"/>
  <c r="E318" i="6" s="1"/>
  <c r="B319" i="6" s="1"/>
  <c r="E319" i="6" s="1"/>
  <c r="B320" i="6" s="1"/>
  <c r="E320" i="6" s="1"/>
  <c r="B321" i="6" s="1"/>
  <c r="E321" i="6" s="1"/>
  <c r="B322" i="6" s="1"/>
  <c r="E322" i="6" s="1"/>
  <c r="B323" i="6" s="1"/>
  <c r="E323" i="6" s="1"/>
  <c r="B324" i="6" s="1"/>
  <c r="E324" i="6" s="1"/>
  <c r="B325" i="6" s="1"/>
  <c r="E325" i="6" s="1"/>
  <c r="B326" i="6" s="1"/>
  <c r="E326" i="6" s="1"/>
  <c r="B327" i="6" s="1"/>
  <c r="E327" i="6" s="1"/>
  <c r="B328" i="6" s="1"/>
  <c r="E328" i="6" s="1"/>
  <c r="B329" i="6" s="1"/>
  <c r="E329" i="6" s="1"/>
  <c r="B330" i="6" s="1"/>
  <c r="E330" i="6" s="1"/>
  <c r="B331" i="6" s="1"/>
  <c r="E331" i="6" s="1"/>
  <c r="B332" i="6" s="1"/>
  <c r="E332" i="6" s="1"/>
  <c r="B333" i="6" s="1"/>
  <c r="E333" i="6" s="1"/>
  <c r="B334" i="6" s="1"/>
  <c r="E334" i="6" s="1"/>
  <c r="B335" i="6" s="1"/>
  <c r="E335" i="6" s="1"/>
  <c r="B336" i="6" s="1"/>
  <c r="E336" i="6" s="1"/>
  <c r="B337" i="6" s="1"/>
  <c r="E337" i="6" s="1"/>
  <c r="B338" i="6" s="1"/>
  <c r="E338" i="6" s="1"/>
  <c r="B339" i="6" s="1"/>
  <c r="E339" i="6" s="1"/>
  <c r="B340" i="6" s="1"/>
  <c r="E340" i="6" s="1"/>
  <c r="B341" i="6" s="1"/>
  <c r="E341" i="6" s="1"/>
  <c r="B342" i="6" s="1"/>
  <c r="E342" i="6" s="1"/>
  <c r="B343" i="6" s="1"/>
  <c r="E343" i="6" s="1"/>
  <c r="B344" i="6" s="1"/>
  <c r="E344" i="6" s="1"/>
  <c r="B345" i="6" s="1"/>
  <c r="E345" i="6" s="1"/>
  <c r="B346" i="6" s="1"/>
  <c r="E346" i="6" s="1"/>
  <c r="B347" i="6" s="1"/>
  <c r="E347" i="6" s="1"/>
  <c r="B348" i="6" s="1"/>
  <c r="E348" i="6" s="1"/>
  <c r="B349" i="6" s="1"/>
  <c r="E349" i="6" s="1"/>
  <c r="B350" i="6" s="1"/>
  <c r="E350" i="6" s="1"/>
  <c r="B351" i="6" s="1"/>
  <c r="E351" i="6" s="1"/>
  <c r="B352" i="6" s="1"/>
  <c r="E352" i="6" s="1"/>
  <c r="B353" i="6" s="1"/>
  <c r="E353" i="6" s="1"/>
  <c r="B354" i="6" s="1"/>
  <c r="E354" i="6" s="1"/>
  <c r="B355" i="6" s="1"/>
  <c r="E355" i="6" s="1"/>
  <c r="B356" i="6" s="1"/>
  <c r="E356" i="6" s="1"/>
  <c r="B357" i="6" s="1"/>
  <c r="E357" i="6" s="1"/>
  <c r="B358" i="6" s="1"/>
  <c r="E358" i="6" s="1"/>
  <c r="B359" i="6" s="1"/>
  <c r="E359" i="6" s="1"/>
  <c r="B360" i="6" s="1"/>
  <c r="E360" i="6" s="1"/>
  <c r="B361" i="6" s="1"/>
  <c r="E361" i="6" s="1"/>
  <c r="B362" i="6" s="1"/>
  <c r="E362" i="6" s="1"/>
  <c r="B363" i="6" s="1"/>
  <c r="E363" i="6" s="1"/>
  <c r="B364" i="6" s="1"/>
  <c r="E364" i="6" s="1"/>
  <c r="B365" i="6" s="1"/>
  <c r="E365" i="6" s="1"/>
  <c r="B366" i="6" s="1"/>
  <c r="E366" i="6" s="1"/>
  <c r="B367" i="6" s="1"/>
  <c r="E367" i="6" s="1"/>
  <c r="B368" i="6" s="1"/>
  <c r="E368" i="6" s="1"/>
  <c r="E3" i="3"/>
  <c r="B4" i="3" s="1"/>
  <c r="E4" i="3" s="1"/>
  <c r="B5" i="3" s="1"/>
  <c r="E5" i="3" s="1"/>
  <c r="B6" i="3" s="1"/>
  <c r="E6" i="3" s="1"/>
  <c r="B7" i="3" s="1"/>
  <c r="E7" i="3" s="1"/>
  <c r="B8" i="3" s="1"/>
  <c r="E8" i="3" s="1"/>
  <c r="B9" i="3" s="1"/>
  <c r="E9" i="3" s="1"/>
  <c r="B10" i="3" s="1"/>
  <c r="E10" i="3" s="1"/>
  <c r="B11" i="3" s="1"/>
  <c r="E11" i="3" s="1"/>
  <c r="B12" i="3" s="1"/>
  <c r="E12" i="3" s="1"/>
  <c r="B13" i="3" s="1"/>
  <c r="E13" i="3" s="1"/>
  <c r="B14" i="3" s="1"/>
  <c r="E14" i="3" s="1"/>
  <c r="B15" i="3" s="1"/>
  <c r="E15" i="3" s="1"/>
  <c r="B16" i="3" s="1"/>
  <c r="E16" i="3" s="1"/>
  <c r="B17" i="3" s="1"/>
  <c r="E17" i="3" s="1"/>
  <c r="B18" i="3" s="1"/>
  <c r="E18" i="3" s="1"/>
  <c r="B19" i="3" s="1"/>
  <c r="E19" i="3" s="1"/>
  <c r="B20" i="3" s="1"/>
  <c r="E20" i="3" s="1"/>
  <c r="B21" i="3" s="1"/>
  <c r="E21" i="3" s="1"/>
  <c r="B22" i="3" s="1"/>
  <c r="E22" i="3" s="1"/>
  <c r="B23" i="3" s="1"/>
  <c r="E23" i="3" s="1"/>
  <c r="B24" i="3" s="1"/>
  <c r="E24" i="3" s="1"/>
  <c r="B25" i="3" s="1"/>
  <c r="E25" i="3" s="1"/>
  <c r="B26" i="3" s="1"/>
  <c r="E26" i="3" s="1"/>
  <c r="B27" i="3" s="1"/>
  <c r="E27" i="3" s="1"/>
  <c r="B28" i="3" s="1"/>
  <c r="E28" i="3" s="1"/>
  <c r="B29" i="3" s="1"/>
  <c r="E29" i="3" s="1"/>
  <c r="B30" i="3" s="1"/>
  <c r="E30" i="3" s="1"/>
  <c r="B31" i="3" s="1"/>
  <c r="E31" i="3" s="1"/>
  <c r="B32" i="3" s="1"/>
  <c r="E32" i="3" s="1"/>
  <c r="B33" i="3" s="1"/>
  <c r="E33" i="3" s="1"/>
  <c r="B34" i="3" s="1"/>
  <c r="E34" i="3" s="1"/>
  <c r="B35" i="3" s="1"/>
  <c r="E35" i="3" s="1"/>
  <c r="B36" i="3" s="1"/>
  <c r="E36" i="3" s="1"/>
  <c r="B37" i="3" s="1"/>
  <c r="E37" i="3" s="1"/>
  <c r="B38" i="3" s="1"/>
  <c r="E38" i="3" s="1"/>
  <c r="B39" i="3" s="1"/>
  <c r="E39" i="3" s="1"/>
  <c r="B40" i="3" s="1"/>
  <c r="E40" i="3" s="1"/>
  <c r="B41" i="3" s="1"/>
  <c r="E41" i="3" s="1"/>
  <c r="B42" i="3" s="1"/>
  <c r="E42" i="3" s="1"/>
  <c r="B43" i="3" s="1"/>
  <c r="E43" i="3" s="1"/>
  <c r="B44" i="3" s="1"/>
  <c r="E44" i="3" s="1"/>
  <c r="B45" i="3" s="1"/>
  <c r="E45" i="3" s="1"/>
  <c r="B46" i="3" s="1"/>
  <c r="E46" i="3" s="1"/>
  <c r="B47" i="3" s="1"/>
  <c r="E47" i="3" s="1"/>
  <c r="B48" i="3" s="1"/>
  <c r="E48" i="3" s="1"/>
  <c r="B49" i="3" s="1"/>
  <c r="E49" i="3" s="1"/>
  <c r="B50" i="3" s="1"/>
  <c r="E50" i="3" s="1"/>
  <c r="B51" i="3" s="1"/>
  <c r="E51" i="3" s="1"/>
  <c r="B52" i="3" s="1"/>
  <c r="E52" i="3" s="1"/>
  <c r="B53" i="3" s="1"/>
  <c r="E53" i="3" s="1"/>
  <c r="B54" i="3" s="1"/>
  <c r="E54" i="3" s="1"/>
  <c r="B55" i="3" s="1"/>
  <c r="E55" i="3" s="1"/>
  <c r="B56" i="3" s="1"/>
  <c r="E56" i="3" s="1"/>
  <c r="B57" i="3" s="1"/>
  <c r="E57" i="3" s="1"/>
  <c r="B58" i="3" s="1"/>
  <c r="E58" i="3" s="1"/>
  <c r="B59" i="3" s="1"/>
  <c r="E59" i="3" s="1"/>
  <c r="B60" i="3" s="1"/>
  <c r="E60" i="3" s="1"/>
  <c r="B61" i="3" s="1"/>
  <c r="E61" i="3" s="1"/>
  <c r="B62" i="3" s="1"/>
  <c r="E62" i="3" s="1"/>
  <c r="B63" i="3" s="1"/>
  <c r="E63" i="3" s="1"/>
  <c r="B64" i="3" s="1"/>
  <c r="E64" i="3" s="1"/>
  <c r="B65" i="3" s="1"/>
  <c r="E65" i="3" s="1"/>
  <c r="B66" i="3" s="1"/>
  <c r="E66" i="3" s="1"/>
  <c r="B67" i="3" s="1"/>
  <c r="E67" i="3" s="1"/>
  <c r="B68" i="3" s="1"/>
  <c r="E68" i="3" s="1"/>
  <c r="B69" i="3" s="1"/>
  <c r="E69" i="3" s="1"/>
  <c r="B70" i="3" s="1"/>
  <c r="E70" i="3" s="1"/>
  <c r="B71" i="3" s="1"/>
  <c r="E71" i="3" s="1"/>
  <c r="B72" i="3" s="1"/>
  <c r="E72" i="3" s="1"/>
  <c r="B73" i="3" s="1"/>
  <c r="E73" i="3" s="1"/>
  <c r="B74" i="3" s="1"/>
  <c r="E74" i="3" s="1"/>
  <c r="B75" i="3" s="1"/>
  <c r="E75" i="3" s="1"/>
  <c r="B76" i="3" s="1"/>
  <c r="E76" i="3" s="1"/>
  <c r="B77" i="3" s="1"/>
  <c r="E77" i="3" s="1"/>
  <c r="B78" i="3" s="1"/>
  <c r="E78" i="3" s="1"/>
  <c r="B79" i="3" s="1"/>
  <c r="E79" i="3" s="1"/>
  <c r="B80" i="3" s="1"/>
  <c r="E80" i="3" s="1"/>
  <c r="B81" i="3" s="1"/>
  <c r="E81" i="3" s="1"/>
  <c r="B82" i="3" s="1"/>
  <c r="E82" i="3" s="1"/>
  <c r="B83" i="3" s="1"/>
  <c r="E83" i="3" s="1"/>
  <c r="B84" i="3" s="1"/>
  <c r="E84" i="3" s="1"/>
  <c r="B85" i="3" s="1"/>
  <c r="E85" i="3" s="1"/>
  <c r="B86" i="3" s="1"/>
  <c r="E86" i="3" s="1"/>
  <c r="B87" i="3" s="1"/>
  <c r="E87" i="3" s="1"/>
  <c r="B88" i="3" s="1"/>
  <c r="E88" i="3" s="1"/>
  <c r="B89" i="3" s="1"/>
  <c r="E89" i="3" s="1"/>
  <c r="B90" i="3" s="1"/>
  <c r="E90" i="3" s="1"/>
  <c r="B91" i="3" s="1"/>
  <c r="E91" i="3" s="1"/>
  <c r="B92" i="3" s="1"/>
  <c r="E92" i="3" s="1"/>
  <c r="B93" i="3" s="1"/>
  <c r="E93" i="3" s="1"/>
  <c r="B94" i="3" s="1"/>
  <c r="E94" i="3" s="1"/>
  <c r="B95" i="3" s="1"/>
  <c r="E95" i="3" s="1"/>
  <c r="B96" i="3" s="1"/>
  <c r="E96" i="3" s="1"/>
  <c r="B97" i="3" s="1"/>
  <c r="E97" i="3" s="1"/>
  <c r="B98" i="3" s="1"/>
  <c r="E98" i="3" s="1"/>
  <c r="B99" i="3" s="1"/>
  <c r="E99" i="3" s="1"/>
  <c r="B100" i="3" s="1"/>
  <c r="E100" i="3" s="1"/>
  <c r="B101" i="3" s="1"/>
  <c r="E101" i="3" s="1"/>
  <c r="B102" i="3" s="1"/>
  <c r="E102" i="3" s="1"/>
  <c r="B103" i="3" s="1"/>
  <c r="E103" i="3" s="1"/>
  <c r="B104" i="3" s="1"/>
  <c r="E104" i="3" s="1"/>
  <c r="B105" i="3" s="1"/>
  <c r="E105" i="3" s="1"/>
  <c r="B106" i="3" s="1"/>
  <c r="E106" i="3" s="1"/>
  <c r="B107" i="3" s="1"/>
  <c r="E107" i="3" s="1"/>
  <c r="B108" i="3" s="1"/>
  <c r="E108" i="3" s="1"/>
  <c r="B109" i="3" s="1"/>
  <c r="E109" i="3" s="1"/>
  <c r="B110" i="3" s="1"/>
  <c r="E110" i="3" s="1"/>
  <c r="B111" i="3" s="1"/>
  <c r="E111" i="3" s="1"/>
  <c r="B112" i="3" s="1"/>
  <c r="E112" i="3" s="1"/>
  <c r="B113" i="3" s="1"/>
  <c r="E113" i="3" s="1"/>
  <c r="B114" i="3" s="1"/>
  <c r="E114" i="3" s="1"/>
  <c r="B115" i="3" s="1"/>
  <c r="E115" i="3" s="1"/>
  <c r="B116" i="3" s="1"/>
  <c r="E116" i="3" s="1"/>
  <c r="B117" i="3" s="1"/>
  <c r="E117" i="3" s="1"/>
  <c r="B118" i="3" s="1"/>
  <c r="E118" i="3" s="1"/>
  <c r="B119" i="3" s="1"/>
  <c r="E119" i="3" s="1"/>
  <c r="B120" i="3" s="1"/>
  <c r="E120" i="3" s="1"/>
  <c r="B121" i="3" s="1"/>
  <c r="E121" i="3" s="1"/>
  <c r="B122" i="3" s="1"/>
  <c r="E122" i="3" s="1"/>
  <c r="B123" i="3" s="1"/>
  <c r="E123" i="3" s="1"/>
  <c r="B124" i="3" s="1"/>
  <c r="E124" i="3" s="1"/>
  <c r="B125" i="3" s="1"/>
  <c r="E125" i="3" s="1"/>
  <c r="B126" i="3" s="1"/>
  <c r="E126" i="3" s="1"/>
  <c r="B127" i="3" s="1"/>
  <c r="E127" i="3" s="1"/>
  <c r="B128" i="3" s="1"/>
  <c r="E128" i="3" s="1"/>
  <c r="B129" i="3" s="1"/>
  <c r="E129" i="3" s="1"/>
  <c r="B130" i="3" s="1"/>
  <c r="E130" i="3" s="1"/>
  <c r="B131" i="3" s="1"/>
  <c r="E131" i="3" s="1"/>
  <c r="B132" i="3" s="1"/>
  <c r="E132" i="3" s="1"/>
  <c r="B133" i="3" s="1"/>
  <c r="E133" i="3" s="1"/>
  <c r="B134" i="3" s="1"/>
  <c r="E134" i="3" s="1"/>
  <c r="B135" i="3" s="1"/>
  <c r="E135" i="3" s="1"/>
  <c r="B136" i="3" s="1"/>
  <c r="E136" i="3" s="1"/>
  <c r="B137" i="3" s="1"/>
  <c r="E137" i="3" s="1"/>
  <c r="B138" i="3" s="1"/>
  <c r="E138" i="3" s="1"/>
  <c r="B139" i="3" s="1"/>
  <c r="E139" i="3" s="1"/>
  <c r="B140" i="3" s="1"/>
  <c r="E140" i="3" s="1"/>
  <c r="B141" i="3" s="1"/>
  <c r="E141" i="3" s="1"/>
  <c r="B142" i="3" s="1"/>
  <c r="E142" i="3" s="1"/>
  <c r="B143" i="3" s="1"/>
  <c r="E143" i="3" s="1"/>
  <c r="B144" i="3" s="1"/>
  <c r="E144" i="3" s="1"/>
  <c r="B145" i="3" s="1"/>
  <c r="E145" i="3" s="1"/>
  <c r="B146" i="3" s="1"/>
  <c r="E146" i="3" s="1"/>
  <c r="B147" i="3" s="1"/>
  <c r="E147" i="3" s="1"/>
  <c r="B148" i="3" s="1"/>
  <c r="E148" i="3" s="1"/>
  <c r="B149" i="3" s="1"/>
  <c r="E149" i="3" s="1"/>
  <c r="B150" i="3" s="1"/>
  <c r="E150" i="3" s="1"/>
  <c r="B151" i="3" s="1"/>
  <c r="E151" i="3" s="1"/>
  <c r="B152" i="3" s="1"/>
  <c r="E152" i="3" s="1"/>
  <c r="B153" i="3" s="1"/>
  <c r="E153" i="3" s="1"/>
  <c r="B154" i="3" s="1"/>
  <c r="E154" i="3" s="1"/>
  <c r="B155" i="3" s="1"/>
  <c r="E155" i="3" s="1"/>
  <c r="B156" i="3" s="1"/>
  <c r="E156" i="3" s="1"/>
  <c r="B157" i="3" s="1"/>
  <c r="E157" i="3" s="1"/>
  <c r="B158" i="3" s="1"/>
  <c r="E158" i="3" s="1"/>
  <c r="B159" i="3" s="1"/>
  <c r="E159" i="3" s="1"/>
  <c r="B160" i="3" s="1"/>
  <c r="E160" i="3" s="1"/>
  <c r="B161" i="3" s="1"/>
  <c r="E161" i="3" s="1"/>
  <c r="B162" i="3" s="1"/>
  <c r="E162" i="3" s="1"/>
  <c r="B163" i="3" s="1"/>
  <c r="E163" i="3" s="1"/>
  <c r="B164" i="3" s="1"/>
  <c r="E164" i="3" s="1"/>
  <c r="B165" i="3" s="1"/>
  <c r="E165" i="3" s="1"/>
  <c r="B166" i="3" s="1"/>
  <c r="E166" i="3" s="1"/>
  <c r="B167" i="3" s="1"/>
  <c r="E167" i="3" s="1"/>
  <c r="B168" i="3" s="1"/>
  <c r="E168" i="3" s="1"/>
  <c r="B169" i="3" s="1"/>
  <c r="E169" i="3" s="1"/>
  <c r="B170" i="3" s="1"/>
  <c r="E170" i="3" s="1"/>
  <c r="B171" i="3" s="1"/>
  <c r="E171" i="3" s="1"/>
  <c r="B172" i="3" s="1"/>
  <c r="E172" i="3" s="1"/>
  <c r="B173" i="3" s="1"/>
  <c r="E173" i="3" s="1"/>
  <c r="B174" i="3" s="1"/>
  <c r="E174" i="3" s="1"/>
  <c r="B175" i="3" s="1"/>
  <c r="E175" i="3" s="1"/>
  <c r="B176" i="3" s="1"/>
  <c r="E176" i="3" s="1"/>
  <c r="B177" i="3" s="1"/>
  <c r="E177" i="3" s="1"/>
  <c r="B178" i="3" s="1"/>
  <c r="E178" i="3" s="1"/>
  <c r="B179" i="3" s="1"/>
  <c r="E179" i="3" s="1"/>
  <c r="B180" i="3" s="1"/>
  <c r="E180" i="3" s="1"/>
  <c r="B181" i="3" s="1"/>
  <c r="E181" i="3" s="1"/>
  <c r="B182" i="3" s="1"/>
  <c r="E182" i="3" s="1"/>
  <c r="B183" i="3" s="1"/>
  <c r="E183" i="3" s="1"/>
  <c r="B184" i="3" s="1"/>
  <c r="E184" i="3" s="1"/>
  <c r="B185" i="3" s="1"/>
  <c r="E185" i="3" s="1"/>
  <c r="B186" i="3" s="1"/>
  <c r="E186" i="3" s="1"/>
  <c r="B187" i="3" s="1"/>
  <c r="E187" i="3" s="1"/>
  <c r="B188" i="3" s="1"/>
  <c r="E188" i="3" s="1"/>
  <c r="B189" i="3" s="1"/>
  <c r="E189" i="3" s="1"/>
  <c r="B190" i="3" s="1"/>
  <c r="E190" i="3" s="1"/>
  <c r="B191" i="3" s="1"/>
  <c r="E191" i="3" s="1"/>
  <c r="B192" i="3" s="1"/>
  <c r="E192" i="3" s="1"/>
  <c r="B193" i="3" s="1"/>
  <c r="E193" i="3" s="1"/>
  <c r="B194" i="3" s="1"/>
  <c r="E194" i="3" s="1"/>
  <c r="B195" i="3" s="1"/>
  <c r="E195" i="3" s="1"/>
  <c r="B196" i="3" s="1"/>
  <c r="E196" i="3" s="1"/>
  <c r="B197" i="3" s="1"/>
  <c r="E197" i="3" s="1"/>
  <c r="B198" i="3" s="1"/>
  <c r="E198" i="3" s="1"/>
  <c r="B199" i="3" s="1"/>
  <c r="E199" i="3" s="1"/>
  <c r="B200" i="3" s="1"/>
  <c r="E200" i="3" s="1"/>
  <c r="B201" i="3" s="1"/>
  <c r="E201" i="3" s="1"/>
  <c r="B202" i="3" s="1"/>
  <c r="E202" i="3" s="1"/>
  <c r="B203" i="3" s="1"/>
  <c r="E203" i="3" s="1"/>
  <c r="B204" i="3" s="1"/>
  <c r="E204" i="3" s="1"/>
  <c r="B205" i="3" s="1"/>
  <c r="E205" i="3" s="1"/>
  <c r="B206" i="3" s="1"/>
  <c r="E206" i="3" s="1"/>
  <c r="B207" i="3" s="1"/>
  <c r="E207" i="3" s="1"/>
  <c r="B208" i="3" s="1"/>
  <c r="E208" i="3" s="1"/>
  <c r="B209" i="3" s="1"/>
  <c r="E209" i="3" s="1"/>
  <c r="B210" i="3" s="1"/>
  <c r="E210" i="3" s="1"/>
  <c r="B211" i="3" s="1"/>
  <c r="E211" i="3" s="1"/>
  <c r="B212" i="3" s="1"/>
  <c r="E212" i="3" s="1"/>
  <c r="B213" i="3" s="1"/>
  <c r="E213" i="3" s="1"/>
  <c r="B214" i="3" s="1"/>
  <c r="E214" i="3" s="1"/>
  <c r="B215" i="3" s="1"/>
  <c r="E215" i="3" s="1"/>
  <c r="B216" i="3" s="1"/>
  <c r="E216" i="3" s="1"/>
  <c r="B217" i="3" s="1"/>
  <c r="E217" i="3" s="1"/>
  <c r="B218" i="3" s="1"/>
  <c r="E218" i="3" s="1"/>
  <c r="B219" i="3" s="1"/>
  <c r="E219" i="3" s="1"/>
  <c r="B220" i="3" s="1"/>
  <c r="E220" i="3" s="1"/>
  <c r="B221" i="3" s="1"/>
  <c r="E221" i="3" s="1"/>
  <c r="B222" i="3" s="1"/>
  <c r="E222" i="3" s="1"/>
  <c r="B223" i="3" s="1"/>
  <c r="E223" i="3" s="1"/>
  <c r="B224" i="3" s="1"/>
  <c r="E224" i="3" s="1"/>
  <c r="B225" i="3" s="1"/>
  <c r="E225" i="3" s="1"/>
  <c r="B226" i="3" s="1"/>
  <c r="E226" i="3" s="1"/>
  <c r="B227" i="3" s="1"/>
  <c r="E227" i="3" s="1"/>
  <c r="B228" i="3" s="1"/>
  <c r="E228" i="3" s="1"/>
  <c r="B229" i="3" s="1"/>
  <c r="E229" i="3" s="1"/>
  <c r="B230" i="3" s="1"/>
  <c r="E230" i="3" s="1"/>
  <c r="B231" i="3" s="1"/>
  <c r="E231" i="3" s="1"/>
  <c r="B232" i="3" s="1"/>
  <c r="E232" i="3" s="1"/>
  <c r="B233" i="3" s="1"/>
  <c r="E233" i="3" s="1"/>
  <c r="B234" i="3" s="1"/>
  <c r="E234" i="3" s="1"/>
  <c r="B235" i="3" s="1"/>
  <c r="E235" i="3" s="1"/>
  <c r="B236" i="3" s="1"/>
  <c r="E236" i="3" s="1"/>
  <c r="B237" i="3" s="1"/>
  <c r="E237" i="3" s="1"/>
  <c r="B238" i="3" s="1"/>
  <c r="E238" i="3" s="1"/>
  <c r="B239" i="3" s="1"/>
  <c r="E239" i="3" s="1"/>
  <c r="B240" i="3" s="1"/>
  <c r="E240" i="3" s="1"/>
  <c r="B241" i="3" s="1"/>
  <c r="E241" i="3" s="1"/>
  <c r="B242" i="3" s="1"/>
  <c r="E242" i="3" s="1"/>
  <c r="B243" i="3" s="1"/>
  <c r="E243" i="3" s="1"/>
  <c r="B244" i="3" s="1"/>
  <c r="E244" i="3" s="1"/>
  <c r="B245" i="3" s="1"/>
  <c r="E245" i="3" s="1"/>
  <c r="B246" i="3" s="1"/>
  <c r="E246" i="3" s="1"/>
  <c r="B247" i="3" s="1"/>
  <c r="E247" i="3" s="1"/>
  <c r="B248" i="3" s="1"/>
  <c r="E248" i="3" s="1"/>
  <c r="B249" i="3" s="1"/>
  <c r="E249" i="3" s="1"/>
  <c r="B250" i="3" s="1"/>
  <c r="E250" i="3" s="1"/>
  <c r="B251" i="3" s="1"/>
  <c r="E251" i="3" s="1"/>
  <c r="B252" i="3" s="1"/>
  <c r="E252" i="3" s="1"/>
  <c r="B253" i="3" s="1"/>
  <c r="E253" i="3" s="1"/>
  <c r="B254" i="3" s="1"/>
  <c r="E254" i="3" s="1"/>
  <c r="B255" i="3" s="1"/>
  <c r="E255" i="3" s="1"/>
  <c r="B256" i="3" s="1"/>
  <c r="E256" i="3" s="1"/>
  <c r="B257" i="3" s="1"/>
  <c r="E257" i="3" s="1"/>
  <c r="B258" i="3" s="1"/>
  <c r="E258" i="3" s="1"/>
  <c r="B259" i="3" s="1"/>
  <c r="E259" i="3" s="1"/>
  <c r="B260" i="3" s="1"/>
  <c r="E260" i="3" s="1"/>
  <c r="B261" i="3" s="1"/>
  <c r="E261" i="3" s="1"/>
  <c r="B262" i="3" s="1"/>
  <c r="E262" i="3" s="1"/>
  <c r="B263" i="3" s="1"/>
  <c r="E263" i="3" s="1"/>
  <c r="B264" i="3" s="1"/>
  <c r="E264" i="3" s="1"/>
  <c r="B265" i="3" s="1"/>
  <c r="E265" i="3" s="1"/>
  <c r="B266" i="3" s="1"/>
  <c r="E266" i="3" s="1"/>
  <c r="B267" i="3" s="1"/>
  <c r="E267" i="3" s="1"/>
  <c r="B268" i="3" s="1"/>
  <c r="E268" i="3" s="1"/>
  <c r="B269" i="3" s="1"/>
  <c r="E269" i="3" s="1"/>
  <c r="B270" i="3" s="1"/>
  <c r="E270" i="3" s="1"/>
  <c r="B271" i="3" s="1"/>
  <c r="E271" i="3" s="1"/>
  <c r="B272" i="3" s="1"/>
  <c r="E272" i="3" s="1"/>
  <c r="B273" i="3" s="1"/>
  <c r="E273" i="3" s="1"/>
  <c r="B274" i="3" s="1"/>
  <c r="E274" i="3" s="1"/>
  <c r="B275" i="3" s="1"/>
  <c r="E275" i="3" s="1"/>
  <c r="B276" i="3" s="1"/>
  <c r="E276" i="3" s="1"/>
  <c r="B277" i="3" s="1"/>
  <c r="E277" i="3" s="1"/>
  <c r="B278" i="3" s="1"/>
  <c r="E278" i="3" s="1"/>
  <c r="B279" i="3" s="1"/>
  <c r="E279" i="3" s="1"/>
  <c r="B280" i="3" s="1"/>
  <c r="E280" i="3" s="1"/>
  <c r="B281" i="3" s="1"/>
  <c r="E281" i="3" s="1"/>
  <c r="B282" i="3" s="1"/>
  <c r="E282" i="3" s="1"/>
  <c r="B283" i="3" s="1"/>
  <c r="E283" i="3" s="1"/>
  <c r="B284" i="3" s="1"/>
  <c r="E284" i="3" s="1"/>
  <c r="B285" i="3" s="1"/>
  <c r="E285" i="3" s="1"/>
  <c r="B286" i="3" s="1"/>
  <c r="E286" i="3" s="1"/>
  <c r="B287" i="3" s="1"/>
  <c r="E287" i="3" s="1"/>
  <c r="B288" i="3" s="1"/>
  <c r="E288" i="3" s="1"/>
  <c r="B289" i="3" s="1"/>
  <c r="E289" i="3" s="1"/>
  <c r="B290" i="3" s="1"/>
  <c r="E290" i="3" s="1"/>
  <c r="B291" i="3" s="1"/>
  <c r="E291" i="3" s="1"/>
  <c r="B292" i="3" s="1"/>
  <c r="E292" i="3" s="1"/>
  <c r="B293" i="3" s="1"/>
  <c r="E293" i="3" s="1"/>
  <c r="B294" i="3" s="1"/>
  <c r="E294" i="3" s="1"/>
  <c r="B295" i="3" s="1"/>
  <c r="E295" i="3" s="1"/>
  <c r="B296" i="3" s="1"/>
  <c r="E296" i="3" s="1"/>
  <c r="B297" i="3" s="1"/>
  <c r="E297" i="3" s="1"/>
  <c r="B298" i="3" s="1"/>
  <c r="E298" i="3" s="1"/>
  <c r="B299" i="3" s="1"/>
  <c r="E299" i="3" s="1"/>
  <c r="B300" i="3" s="1"/>
  <c r="E300" i="3" s="1"/>
  <c r="B301" i="3" s="1"/>
  <c r="E301" i="3" s="1"/>
  <c r="B302" i="3" s="1"/>
  <c r="E302" i="3" s="1"/>
  <c r="B303" i="3" s="1"/>
  <c r="E303" i="3" s="1"/>
  <c r="B304" i="3" s="1"/>
  <c r="E304" i="3" s="1"/>
  <c r="B305" i="3" s="1"/>
  <c r="E305" i="3" s="1"/>
  <c r="B306" i="3" s="1"/>
  <c r="E306" i="3" s="1"/>
  <c r="B307" i="3" s="1"/>
  <c r="E307" i="3" s="1"/>
  <c r="B308" i="3" s="1"/>
  <c r="E308" i="3" s="1"/>
  <c r="B309" i="3" s="1"/>
  <c r="E309" i="3" s="1"/>
  <c r="B310" i="3" s="1"/>
  <c r="E310" i="3" s="1"/>
  <c r="B311" i="3" s="1"/>
  <c r="E311" i="3" s="1"/>
  <c r="B312" i="3" s="1"/>
  <c r="E312" i="3" s="1"/>
  <c r="B313" i="3" s="1"/>
  <c r="E313" i="3" s="1"/>
  <c r="B314" i="3" s="1"/>
  <c r="E314" i="3" s="1"/>
  <c r="B315" i="3" s="1"/>
  <c r="E315" i="3" s="1"/>
  <c r="B316" i="3" s="1"/>
  <c r="E316" i="3" s="1"/>
  <c r="B317" i="3" s="1"/>
  <c r="E317" i="3" s="1"/>
  <c r="B318" i="3" s="1"/>
  <c r="E318" i="3" s="1"/>
  <c r="B319" i="3" s="1"/>
  <c r="E319" i="3" s="1"/>
  <c r="B320" i="3" s="1"/>
  <c r="E320" i="3" s="1"/>
  <c r="B321" i="3" s="1"/>
  <c r="E321" i="3" s="1"/>
  <c r="B322" i="3" s="1"/>
  <c r="E322" i="3" s="1"/>
  <c r="B323" i="3" s="1"/>
  <c r="E323" i="3" s="1"/>
  <c r="B324" i="3" s="1"/>
  <c r="E324" i="3" s="1"/>
  <c r="B325" i="3" s="1"/>
  <c r="E325" i="3" s="1"/>
  <c r="B326" i="3" s="1"/>
  <c r="E326" i="3" s="1"/>
  <c r="B327" i="3" s="1"/>
  <c r="E327" i="3" s="1"/>
  <c r="B328" i="3" s="1"/>
  <c r="E328" i="3" s="1"/>
  <c r="B329" i="3" s="1"/>
  <c r="E329" i="3" s="1"/>
  <c r="B330" i="3" s="1"/>
  <c r="E330" i="3" s="1"/>
  <c r="B331" i="3" s="1"/>
  <c r="E331" i="3" s="1"/>
  <c r="B332" i="3" s="1"/>
  <c r="E332" i="3" s="1"/>
  <c r="B333" i="3" s="1"/>
  <c r="E333" i="3" s="1"/>
  <c r="B334" i="3" s="1"/>
  <c r="E334" i="3" s="1"/>
  <c r="B335" i="3" s="1"/>
  <c r="E335" i="3" s="1"/>
  <c r="B336" i="3" s="1"/>
  <c r="E336" i="3" s="1"/>
  <c r="B337" i="3" s="1"/>
  <c r="E337" i="3" s="1"/>
  <c r="B338" i="3" s="1"/>
  <c r="E338" i="3" s="1"/>
  <c r="B339" i="3" s="1"/>
  <c r="E339" i="3" s="1"/>
  <c r="B340" i="3" s="1"/>
  <c r="E340" i="3" s="1"/>
  <c r="B341" i="3" s="1"/>
  <c r="E341" i="3" s="1"/>
  <c r="B342" i="3" s="1"/>
  <c r="E342" i="3" s="1"/>
  <c r="B343" i="3" s="1"/>
  <c r="E343" i="3" s="1"/>
  <c r="B344" i="3" s="1"/>
  <c r="E344" i="3" s="1"/>
  <c r="B345" i="3" s="1"/>
  <c r="E345" i="3" s="1"/>
  <c r="B346" i="3" s="1"/>
  <c r="E346" i="3" s="1"/>
  <c r="B347" i="3" s="1"/>
  <c r="E347" i="3" s="1"/>
  <c r="B348" i="3" s="1"/>
  <c r="E348" i="3" s="1"/>
  <c r="B349" i="3" s="1"/>
  <c r="E349" i="3" s="1"/>
  <c r="B350" i="3" s="1"/>
  <c r="E350" i="3" s="1"/>
  <c r="B351" i="3" s="1"/>
  <c r="E351" i="3" s="1"/>
  <c r="B352" i="3" s="1"/>
  <c r="E352" i="3" s="1"/>
  <c r="B353" i="3" s="1"/>
  <c r="E353" i="3" s="1"/>
  <c r="B354" i="3" s="1"/>
  <c r="E354" i="3" s="1"/>
  <c r="B355" i="3" s="1"/>
  <c r="E355" i="3" s="1"/>
  <c r="B356" i="3" s="1"/>
  <c r="E356" i="3" s="1"/>
  <c r="B357" i="3" s="1"/>
  <c r="E357" i="3" s="1"/>
  <c r="B358" i="3" s="1"/>
  <c r="E358" i="3" s="1"/>
  <c r="B359" i="3" s="1"/>
  <c r="E359" i="3" s="1"/>
  <c r="B360" i="3" s="1"/>
  <c r="E360" i="3" s="1"/>
  <c r="B361" i="3" s="1"/>
  <c r="E361" i="3" s="1"/>
  <c r="B362" i="3" s="1"/>
  <c r="E362" i="3" s="1"/>
  <c r="B363" i="3" s="1"/>
  <c r="E363" i="3" s="1"/>
  <c r="B364" i="3" s="1"/>
  <c r="E364" i="3" s="1"/>
  <c r="B365" i="3" s="1"/>
  <c r="E365" i="3" s="1"/>
  <c r="B366" i="3" s="1"/>
  <c r="E366" i="3" s="1"/>
  <c r="B367" i="3" s="1"/>
  <c r="E367" i="3" s="1"/>
  <c r="B368" i="3" s="1"/>
  <c r="E368" i="3" s="1"/>
  <c r="E3" i="7"/>
  <c r="B4" i="7" s="1"/>
  <c r="E4" i="7" s="1"/>
  <c r="B5" i="7" s="1"/>
  <c r="E5" i="7" s="1"/>
  <c r="B6" i="7" s="1"/>
  <c r="E6" i="7" s="1"/>
  <c r="B7" i="7" s="1"/>
  <c r="E7" i="7" s="1"/>
  <c r="B8" i="7" s="1"/>
  <c r="E8" i="7" s="1"/>
  <c r="B9" i="7" s="1"/>
  <c r="E9" i="7" s="1"/>
  <c r="B10" i="7" s="1"/>
  <c r="E10" i="7" s="1"/>
  <c r="B11" i="7" s="1"/>
  <c r="E11" i="7" s="1"/>
  <c r="B12" i="7" s="1"/>
  <c r="E12" i="7" s="1"/>
  <c r="B13" i="7" s="1"/>
  <c r="E13" i="7" s="1"/>
  <c r="B14" i="7" s="1"/>
  <c r="E14" i="7" s="1"/>
  <c r="B15" i="7" s="1"/>
  <c r="E15" i="7" s="1"/>
  <c r="B16" i="7" s="1"/>
  <c r="E16" i="7" s="1"/>
  <c r="B17" i="7" s="1"/>
  <c r="E17" i="7" s="1"/>
  <c r="B18" i="7" s="1"/>
  <c r="E18" i="7" s="1"/>
  <c r="B19" i="7" s="1"/>
  <c r="E19" i="7" s="1"/>
  <c r="B20" i="7" s="1"/>
  <c r="E20" i="7" s="1"/>
  <c r="B21" i="7" s="1"/>
  <c r="E21" i="7" s="1"/>
  <c r="B22" i="7" s="1"/>
  <c r="E22" i="7" s="1"/>
  <c r="B23" i="7" s="1"/>
  <c r="E23" i="7" s="1"/>
  <c r="B24" i="7" s="1"/>
  <c r="E24" i="7" s="1"/>
  <c r="B25" i="7" s="1"/>
  <c r="E25" i="7" s="1"/>
  <c r="B26" i="7" s="1"/>
  <c r="E26" i="7" s="1"/>
  <c r="B27" i="7" s="1"/>
  <c r="E27" i="7" s="1"/>
  <c r="B28" i="7" s="1"/>
  <c r="E28" i="7" s="1"/>
  <c r="B29" i="7" s="1"/>
  <c r="E29" i="7" s="1"/>
  <c r="B30" i="7" s="1"/>
  <c r="E30" i="7" s="1"/>
  <c r="B31" i="7" s="1"/>
  <c r="E31" i="7" s="1"/>
  <c r="B32" i="7" s="1"/>
  <c r="E32" i="7" s="1"/>
  <c r="B33" i="7" s="1"/>
  <c r="E33" i="7" s="1"/>
  <c r="B34" i="7" s="1"/>
  <c r="E34" i="7" s="1"/>
  <c r="B35" i="7" s="1"/>
  <c r="E35" i="7" s="1"/>
  <c r="B36" i="7" s="1"/>
  <c r="E36" i="7" s="1"/>
  <c r="B37" i="7" s="1"/>
  <c r="E37" i="7" s="1"/>
  <c r="B38" i="7" s="1"/>
  <c r="E38" i="7" s="1"/>
  <c r="B39" i="7" s="1"/>
  <c r="E39" i="7" s="1"/>
  <c r="B40" i="7" s="1"/>
  <c r="E40" i="7" s="1"/>
  <c r="B41" i="7" s="1"/>
  <c r="E41" i="7" s="1"/>
  <c r="B42" i="7" s="1"/>
  <c r="E42" i="7" s="1"/>
  <c r="B43" i="7" s="1"/>
  <c r="E43" i="7" s="1"/>
  <c r="B44" i="7" s="1"/>
  <c r="E44" i="7" s="1"/>
  <c r="B45" i="7" s="1"/>
  <c r="E45" i="7" s="1"/>
  <c r="B46" i="7" s="1"/>
  <c r="E46" i="7" s="1"/>
  <c r="B47" i="7" s="1"/>
  <c r="E47" i="7" s="1"/>
  <c r="B48" i="7" s="1"/>
  <c r="E48" i="7" s="1"/>
  <c r="B49" i="7" s="1"/>
  <c r="E49" i="7" s="1"/>
  <c r="B50" i="7" s="1"/>
  <c r="E50" i="7" s="1"/>
  <c r="B51" i="7" s="1"/>
  <c r="E51" i="7" s="1"/>
  <c r="B52" i="7" s="1"/>
  <c r="E52" i="7" s="1"/>
  <c r="B53" i="7" s="1"/>
  <c r="E53" i="7" s="1"/>
  <c r="B54" i="7" s="1"/>
  <c r="E54" i="7" s="1"/>
  <c r="B55" i="7" s="1"/>
  <c r="E55" i="7" s="1"/>
  <c r="B56" i="7" s="1"/>
  <c r="E56" i="7" s="1"/>
  <c r="B57" i="7" s="1"/>
  <c r="E57" i="7" s="1"/>
  <c r="B58" i="7" s="1"/>
  <c r="E58" i="7" s="1"/>
  <c r="B59" i="7" s="1"/>
  <c r="E59" i="7" s="1"/>
  <c r="B60" i="7" s="1"/>
  <c r="E60" i="7" s="1"/>
  <c r="B61" i="7" s="1"/>
  <c r="E61" i="7" s="1"/>
  <c r="B62" i="7" s="1"/>
  <c r="E62" i="7" s="1"/>
  <c r="B63" i="7" s="1"/>
  <c r="E63" i="7" s="1"/>
  <c r="B64" i="7" s="1"/>
  <c r="E64" i="7" s="1"/>
  <c r="B65" i="7" s="1"/>
  <c r="E65" i="7" s="1"/>
  <c r="B66" i="7" s="1"/>
  <c r="E66" i="7" s="1"/>
  <c r="B67" i="7" s="1"/>
  <c r="E67" i="7" s="1"/>
  <c r="B68" i="7" s="1"/>
  <c r="E68" i="7" s="1"/>
  <c r="B69" i="7" s="1"/>
  <c r="E69" i="7" s="1"/>
  <c r="B70" i="7" s="1"/>
  <c r="E70" i="7" s="1"/>
  <c r="B71" i="7" s="1"/>
  <c r="E71" i="7" s="1"/>
  <c r="B72" i="7" s="1"/>
  <c r="E72" i="7" s="1"/>
  <c r="B73" i="7" s="1"/>
  <c r="E73" i="7" s="1"/>
  <c r="B74" i="7" s="1"/>
  <c r="E74" i="7" s="1"/>
  <c r="B75" i="7" s="1"/>
  <c r="E75" i="7" s="1"/>
  <c r="B76" i="7" s="1"/>
  <c r="E76" i="7" s="1"/>
  <c r="B77" i="7" s="1"/>
  <c r="E77" i="7" s="1"/>
  <c r="B78" i="7" s="1"/>
  <c r="E78" i="7" s="1"/>
  <c r="B79" i="7" s="1"/>
  <c r="E79" i="7" s="1"/>
  <c r="B80" i="7" s="1"/>
  <c r="E80" i="7" s="1"/>
  <c r="B81" i="7" s="1"/>
  <c r="E81" i="7" s="1"/>
  <c r="B82" i="7" s="1"/>
  <c r="E82" i="7" s="1"/>
  <c r="B83" i="7" s="1"/>
  <c r="E83" i="7" s="1"/>
  <c r="B84" i="7" s="1"/>
  <c r="E84" i="7" s="1"/>
  <c r="B85" i="7" s="1"/>
  <c r="E85" i="7" s="1"/>
  <c r="B86" i="7" s="1"/>
  <c r="E86" i="7" s="1"/>
  <c r="B87" i="7" s="1"/>
  <c r="E87" i="7" s="1"/>
  <c r="B88" i="7" s="1"/>
  <c r="E88" i="7" s="1"/>
  <c r="B89" i="7" s="1"/>
  <c r="E89" i="7" s="1"/>
  <c r="B90" i="7" s="1"/>
  <c r="E90" i="7" s="1"/>
  <c r="B91" i="7" s="1"/>
  <c r="E91" i="7" s="1"/>
  <c r="B92" i="7" s="1"/>
  <c r="E92" i="7" s="1"/>
  <c r="B93" i="7" s="1"/>
  <c r="E93" i="7" s="1"/>
  <c r="B94" i="7" s="1"/>
  <c r="E94" i="7" s="1"/>
  <c r="B95" i="7" s="1"/>
  <c r="E95" i="7" s="1"/>
  <c r="B96" i="7" s="1"/>
  <c r="E96" i="7" s="1"/>
  <c r="B97" i="7" s="1"/>
  <c r="E97" i="7" s="1"/>
  <c r="B98" i="7" s="1"/>
  <c r="E98" i="7" s="1"/>
  <c r="B99" i="7" s="1"/>
  <c r="E99" i="7" s="1"/>
  <c r="B100" i="7" s="1"/>
  <c r="E100" i="7" s="1"/>
  <c r="B101" i="7" s="1"/>
  <c r="E101" i="7" s="1"/>
  <c r="B102" i="7" s="1"/>
  <c r="E102" i="7" s="1"/>
  <c r="B103" i="7" s="1"/>
  <c r="E103" i="7" s="1"/>
  <c r="B104" i="7" s="1"/>
  <c r="E104" i="7" s="1"/>
  <c r="B105" i="7" s="1"/>
  <c r="E105" i="7" s="1"/>
  <c r="B106" i="7" s="1"/>
  <c r="E106" i="7" s="1"/>
  <c r="B107" i="7" s="1"/>
  <c r="E107" i="7" s="1"/>
  <c r="B108" i="7" s="1"/>
  <c r="E108" i="7" s="1"/>
  <c r="B109" i="7" s="1"/>
  <c r="E109" i="7" s="1"/>
  <c r="B110" i="7" s="1"/>
  <c r="E110" i="7" s="1"/>
  <c r="B111" i="7" s="1"/>
  <c r="E111" i="7" s="1"/>
  <c r="B112" i="7" s="1"/>
  <c r="E112" i="7" s="1"/>
  <c r="B113" i="7" s="1"/>
  <c r="E113" i="7" s="1"/>
  <c r="B114" i="7" s="1"/>
  <c r="E114" i="7" s="1"/>
  <c r="B115" i="7" s="1"/>
  <c r="E115" i="7" s="1"/>
  <c r="B116" i="7" s="1"/>
  <c r="E116" i="7" s="1"/>
  <c r="B117" i="7" s="1"/>
  <c r="E117" i="7" s="1"/>
  <c r="B118" i="7" s="1"/>
  <c r="E118" i="7" s="1"/>
  <c r="B119" i="7" s="1"/>
  <c r="E119" i="7" s="1"/>
  <c r="B120" i="7" s="1"/>
  <c r="E120" i="7" s="1"/>
  <c r="B121" i="7" s="1"/>
  <c r="E121" i="7" s="1"/>
  <c r="B122" i="7" s="1"/>
  <c r="E122" i="7" s="1"/>
  <c r="B123" i="7" s="1"/>
  <c r="E123" i="7" s="1"/>
  <c r="B124" i="7" s="1"/>
  <c r="E124" i="7" s="1"/>
  <c r="B125" i="7" s="1"/>
  <c r="E125" i="7" s="1"/>
  <c r="B126" i="7" s="1"/>
  <c r="E126" i="7" s="1"/>
  <c r="B127" i="7" s="1"/>
  <c r="E127" i="7" s="1"/>
  <c r="B128" i="7" s="1"/>
  <c r="E128" i="7" s="1"/>
  <c r="B129" i="7" s="1"/>
  <c r="E129" i="7" s="1"/>
  <c r="B130" i="7" s="1"/>
  <c r="E130" i="7" s="1"/>
  <c r="B131" i="7" s="1"/>
  <c r="E131" i="7" s="1"/>
  <c r="B132" i="7" s="1"/>
  <c r="E132" i="7" s="1"/>
  <c r="B133" i="7" s="1"/>
  <c r="E133" i="7" s="1"/>
  <c r="B134" i="7" s="1"/>
  <c r="E134" i="7" s="1"/>
  <c r="B135" i="7" s="1"/>
  <c r="E135" i="7" s="1"/>
  <c r="B136" i="7" s="1"/>
  <c r="E136" i="7" s="1"/>
  <c r="B137" i="7" s="1"/>
  <c r="E137" i="7" s="1"/>
  <c r="B138" i="7" s="1"/>
  <c r="E138" i="7" s="1"/>
  <c r="B139" i="7" s="1"/>
  <c r="E139" i="7" s="1"/>
  <c r="B140" i="7" s="1"/>
  <c r="E140" i="7" s="1"/>
  <c r="B141" i="7" s="1"/>
  <c r="E141" i="7" s="1"/>
  <c r="B142" i="7" s="1"/>
  <c r="E142" i="7" s="1"/>
  <c r="B143" i="7" s="1"/>
  <c r="E143" i="7" s="1"/>
  <c r="B144" i="7" s="1"/>
  <c r="E144" i="7" s="1"/>
  <c r="B145" i="7" s="1"/>
  <c r="E145" i="7" s="1"/>
  <c r="B146" i="7" s="1"/>
  <c r="E146" i="7" s="1"/>
  <c r="B147" i="7" s="1"/>
  <c r="E147" i="7" s="1"/>
  <c r="B148" i="7" s="1"/>
  <c r="E148" i="7" s="1"/>
  <c r="B149" i="7" s="1"/>
  <c r="E149" i="7" s="1"/>
  <c r="B150" i="7" s="1"/>
  <c r="E150" i="7" s="1"/>
  <c r="B151" i="7" s="1"/>
  <c r="E151" i="7" s="1"/>
  <c r="B152" i="7" s="1"/>
  <c r="E152" i="7" s="1"/>
  <c r="B153" i="7" s="1"/>
  <c r="E153" i="7" s="1"/>
  <c r="B154" i="7" s="1"/>
  <c r="E154" i="7" s="1"/>
  <c r="B155" i="7" s="1"/>
  <c r="E155" i="7" s="1"/>
  <c r="B156" i="7" s="1"/>
  <c r="E156" i="7" s="1"/>
  <c r="B157" i="7" s="1"/>
  <c r="E157" i="7" s="1"/>
  <c r="B158" i="7" s="1"/>
  <c r="E158" i="7" s="1"/>
  <c r="B159" i="7" s="1"/>
  <c r="E159" i="7" s="1"/>
  <c r="B160" i="7" s="1"/>
  <c r="E160" i="7" s="1"/>
  <c r="B161" i="7" s="1"/>
  <c r="E161" i="7" s="1"/>
  <c r="B162" i="7" s="1"/>
  <c r="E162" i="7" s="1"/>
  <c r="B163" i="7" s="1"/>
  <c r="E163" i="7" s="1"/>
  <c r="B164" i="7" s="1"/>
  <c r="E164" i="7" s="1"/>
  <c r="B165" i="7" s="1"/>
  <c r="E165" i="7" s="1"/>
  <c r="B166" i="7" s="1"/>
  <c r="E166" i="7" s="1"/>
  <c r="B167" i="7" s="1"/>
  <c r="E167" i="7" s="1"/>
  <c r="B168" i="7" s="1"/>
  <c r="E168" i="7" s="1"/>
  <c r="B169" i="7" s="1"/>
  <c r="E169" i="7" s="1"/>
  <c r="B170" i="7" s="1"/>
  <c r="E170" i="7" s="1"/>
  <c r="B171" i="7" s="1"/>
  <c r="E171" i="7" s="1"/>
  <c r="B172" i="7" s="1"/>
  <c r="E172" i="7" s="1"/>
  <c r="B173" i="7" s="1"/>
  <c r="E173" i="7" s="1"/>
  <c r="B174" i="7" s="1"/>
  <c r="E174" i="7" s="1"/>
  <c r="B175" i="7" s="1"/>
  <c r="E175" i="7" s="1"/>
  <c r="B176" i="7" s="1"/>
  <c r="E176" i="7" s="1"/>
  <c r="B177" i="7" s="1"/>
  <c r="E177" i="7" s="1"/>
  <c r="B178" i="7" s="1"/>
  <c r="E178" i="7" s="1"/>
  <c r="B179" i="7" s="1"/>
  <c r="E179" i="7" s="1"/>
  <c r="B180" i="7" s="1"/>
  <c r="E180" i="7" s="1"/>
  <c r="B181" i="7" s="1"/>
  <c r="E181" i="7" s="1"/>
  <c r="B182" i="7" s="1"/>
  <c r="E182" i="7" s="1"/>
  <c r="B183" i="7" s="1"/>
  <c r="E183" i="7" s="1"/>
  <c r="B184" i="7" s="1"/>
  <c r="E184" i="7" s="1"/>
  <c r="B185" i="7" s="1"/>
  <c r="E185" i="7" s="1"/>
  <c r="B186" i="7" s="1"/>
  <c r="E186" i="7" s="1"/>
  <c r="B187" i="7" s="1"/>
  <c r="E187" i="7" s="1"/>
  <c r="B188" i="7" s="1"/>
  <c r="E188" i="7" s="1"/>
  <c r="B189" i="7" s="1"/>
  <c r="E189" i="7" s="1"/>
  <c r="B190" i="7" s="1"/>
  <c r="E190" i="7" s="1"/>
  <c r="B191" i="7" s="1"/>
  <c r="E191" i="7" s="1"/>
  <c r="B192" i="7" s="1"/>
  <c r="E192" i="7" s="1"/>
  <c r="B193" i="7" s="1"/>
  <c r="E193" i="7" s="1"/>
  <c r="B194" i="7" s="1"/>
  <c r="E194" i="7" s="1"/>
  <c r="B195" i="7" s="1"/>
  <c r="E195" i="7" s="1"/>
  <c r="B196" i="7" s="1"/>
  <c r="E196" i="7" s="1"/>
  <c r="B197" i="7" s="1"/>
  <c r="E197" i="7" s="1"/>
  <c r="B198" i="7" s="1"/>
  <c r="E198" i="7" s="1"/>
  <c r="B199" i="7" s="1"/>
  <c r="E199" i="7" s="1"/>
  <c r="B200" i="7" s="1"/>
  <c r="E200" i="7" s="1"/>
  <c r="B201" i="7" s="1"/>
  <c r="E201" i="7" s="1"/>
  <c r="B202" i="7" s="1"/>
  <c r="E202" i="7" s="1"/>
  <c r="B203" i="7" s="1"/>
  <c r="E203" i="7" s="1"/>
  <c r="B204" i="7" s="1"/>
  <c r="E204" i="7" s="1"/>
  <c r="B205" i="7" s="1"/>
  <c r="E205" i="7" s="1"/>
  <c r="B206" i="7" s="1"/>
  <c r="E206" i="7" s="1"/>
  <c r="B207" i="7" s="1"/>
  <c r="E207" i="7" s="1"/>
  <c r="B208" i="7" s="1"/>
  <c r="E208" i="7" s="1"/>
  <c r="B209" i="7" s="1"/>
  <c r="E209" i="7" s="1"/>
  <c r="B210" i="7" s="1"/>
  <c r="E210" i="7" s="1"/>
  <c r="B211" i="7" s="1"/>
  <c r="E211" i="7" s="1"/>
  <c r="B212" i="7" s="1"/>
  <c r="E212" i="7" s="1"/>
  <c r="B213" i="7" s="1"/>
  <c r="E213" i="7" s="1"/>
  <c r="B214" i="7" s="1"/>
  <c r="E214" i="7" s="1"/>
  <c r="B215" i="7" s="1"/>
  <c r="E215" i="7" s="1"/>
  <c r="B216" i="7" s="1"/>
  <c r="E216" i="7" s="1"/>
  <c r="B217" i="7" s="1"/>
  <c r="E217" i="7" s="1"/>
  <c r="B218" i="7" s="1"/>
  <c r="E218" i="7" s="1"/>
  <c r="B219" i="7" s="1"/>
  <c r="E219" i="7" s="1"/>
  <c r="B220" i="7" s="1"/>
  <c r="E220" i="7" s="1"/>
  <c r="B221" i="7" s="1"/>
  <c r="E221" i="7" s="1"/>
  <c r="B222" i="7" s="1"/>
  <c r="E222" i="7" s="1"/>
  <c r="B223" i="7" s="1"/>
  <c r="E223" i="7" s="1"/>
  <c r="B224" i="7" s="1"/>
  <c r="E224" i="7" s="1"/>
  <c r="B225" i="7" s="1"/>
  <c r="E225" i="7" s="1"/>
  <c r="B226" i="7" s="1"/>
  <c r="E226" i="7" s="1"/>
  <c r="B227" i="7" s="1"/>
  <c r="E227" i="7" s="1"/>
  <c r="B228" i="7" s="1"/>
  <c r="E228" i="7" s="1"/>
  <c r="B229" i="7" s="1"/>
  <c r="E229" i="7" s="1"/>
  <c r="B230" i="7" s="1"/>
  <c r="E230" i="7" s="1"/>
  <c r="B231" i="7" s="1"/>
  <c r="E231" i="7" s="1"/>
  <c r="B232" i="7" s="1"/>
  <c r="E232" i="7" s="1"/>
  <c r="B233" i="7" s="1"/>
  <c r="E233" i="7" s="1"/>
  <c r="B234" i="7" s="1"/>
  <c r="E234" i="7" s="1"/>
  <c r="B235" i="7" s="1"/>
  <c r="E235" i="7" s="1"/>
  <c r="B236" i="7" s="1"/>
  <c r="E236" i="7" s="1"/>
  <c r="B237" i="7" s="1"/>
  <c r="E237" i="7" s="1"/>
  <c r="B238" i="7" s="1"/>
  <c r="E238" i="7" s="1"/>
  <c r="B239" i="7" s="1"/>
  <c r="E239" i="7" s="1"/>
  <c r="B240" i="7" s="1"/>
  <c r="E240" i="7" s="1"/>
  <c r="B241" i="7" s="1"/>
  <c r="E241" i="7" s="1"/>
  <c r="B242" i="7" s="1"/>
  <c r="E242" i="7" s="1"/>
  <c r="B243" i="7" s="1"/>
  <c r="E243" i="7" s="1"/>
  <c r="B244" i="7" s="1"/>
  <c r="E244" i="7" s="1"/>
  <c r="B245" i="7" s="1"/>
  <c r="E245" i="7" s="1"/>
  <c r="B246" i="7" s="1"/>
  <c r="E246" i="7" s="1"/>
  <c r="B247" i="7" s="1"/>
  <c r="E247" i="7" s="1"/>
  <c r="B248" i="7" s="1"/>
  <c r="E248" i="7" s="1"/>
  <c r="B249" i="7" s="1"/>
  <c r="E249" i="7" s="1"/>
  <c r="B250" i="7" s="1"/>
  <c r="E250" i="7" s="1"/>
  <c r="B251" i="7" s="1"/>
  <c r="E251" i="7" s="1"/>
  <c r="B252" i="7" s="1"/>
  <c r="E252" i="7" s="1"/>
  <c r="B253" i="7" s="1"/>
  <c r="E253" i="7" s="1"/>
  <c r="B254" i="7" s="1"/>
  <c r="E254" i="7" s="1"/>
  <c r="B255" i="7" s="1"/>
  <c r="E255" i="7" s="1"/>
  <c r="B256" i="7" s="1"/>
  <c r="E256" i="7" s="1"/>
  <c r="B257" i="7" s="1"/>
  <c r="E257" i="7" s="1"/>
  <c r="B258" i="7" s="1"/>
  <c r="E258" i="7" s="1"/>
  <c r="B259" i="7" s="1"/>
  <c r="E259" i="7" s="1"/>
  <c r="B260" i="7" s="1"/>
  <c r="E260" i="7" s="1"/>
  <c r="B261" i="7" s="1"/>
  <c r="E261" i="7" s="1"/>
  <c r="B262" i="7" s="1"/>
  <c r="E262" i="7" s="1"/>
  <c r="B263" i="7" s="1"/>
  <c r="E263" i="7" s="1"/>
  <c r="B264" i="7" s="1"/>
  <c r="E264" i="7" s="1"/>
  <c r="B265" i="7" s="1"/>
  <c r="E265" i="7" s="1"/>
  <c r="B266" i="7" s="1"/>
  <c r="E266" i="7" s="1"/>
  <c r="B267" i="7" s="1"/>
  <c r="E267" i="7" s="1"/>
  <c r="B268" i="7" s="1"/>
  <c r="E268" i="7" s="1"/>
  <c r="B269" i="7" s="1"/>
  <c r="E269" i="7" s="1"/>
  <c r="B270" i="7" s="1"/>
  <c r="E270" i="7" s="1"/>
  <c r="B271" i="7" s="1"/>
  <c r="E271" i="7" s="1"/>
  <c r="B272" i="7" s="1"/>
  <c r="E272" i="7" s="1"/>
  <c r="B273" i="7" s="1"/>
  <c r="E273" i="7" s="1"/>
  <c r="B274" i="7" s="1"/>
  <c r="E274" i="7" s="1"/>
  <c r="B275" i="7" s="1"/>
  <c r="E275" i="7" s="1"/>
  <c r="B276" i="7" s="1"/>
  <c r="E276" i="7" s="1"/>
  <c r="B277" i="7" s="1"/>
  <c r="E277" i="7" s="1"/>
  <c r="B278" i="7" s="1"/>
  <c r="E278" i="7" s="1"/>
  <c r="B279" i="7" s="1"/>
  <c r="E279" i="7" s="1"/>
  <c r="B280" i="7" s="1"/>
  <c r="E280" i="7" s="1"/>
  <c r="B281" i="7" s="1"/>
  <c r="E281" i="7" s="1"/>
  <c r="B282" i="7" s="1"/>
  <c r="E282" i="7" s="1"/>
  <c r="B283" i="7" s="1"/>
  <c r="E283" i="7" s="1"/>
  <c r="B284" i="7" s="1"/>
  <c r="E284" i="7" s="1"/>
  <c r="B285" i="7" s="1"/>
  <c r="E285" i="7" s="1"/>
  <c r="B286" i="7" s="1"/>
  <c r="E286" i="7" s="1"/>
  <c r="B287" i="7" s="1"/>
  <c r="E287" i="7" s="1"/>
  <c r="B288" i="7" s="1"/>
  <c r="E288" i="7" s="1"/>
  <c r="B289" i="7" s="1"/>
  <c r="E289" i="7" s="1"/>
  <c r="B290" i="7" s="1"/>
  <c r="E290" i="7" s="1"/>
  <c r="B291" i="7" s="1"/>
  <c r="E291" i="7" s="1"/>
  <c r="B292" i="7" s="1"/>
  <c r="E292" i="7" s="1"/>
  <c r="B293" i="7" s="1"/>
  <c r="E293" i="7" s="1"/>
  <c r="B294" i="7" s="1"/>
  <c r="E294" i="7" s="1"/>
  <c r="B295" i="7" s="1"/>
  <c r="E295" i="7" s="1"/>
  <c r="B296" i="7" s="1"/>
  <c r="E296" i="7" s="1"/>
  <c r="B297" i="7" s="1"/>
  <c r="E297" i="7" s="1"/>
  <c r="B298" i="7" s="1"/>
  <c r="E298" i="7" s="1"/>
  <c r="B299" i="7" s="1"/>
  <c r="E299" i="7" s="1"/>
  <c r="B300" i="7" s="1"/>
  <c r="E300" i="7" s="1"/>
  <c r="B301" i="7" s="1"/>
  <c r="E301" i="7" s="1"/>
  <c r="B302" i="7" s="1"/>
  <c r="E302" i="7" s="1"/>
  <c r="B303" i="7" s="1"/>
  <c r="E303" i="7" s="1"/>
  <c r="B304" i="7" s="1"/>
  <c r="E304" i="7" s="1"/>
  <c r="B305" i="7" s="1"/>
  <c r="E305" i="7" s="1"/>
  <c r="B306" i="7" s="1"/>
  <c r="E306" i="7" s="1"/>
  <c r="B307" i="7" s="1"/>
  <c r="E307" i="7" s="1"/>
  <c r="B308" i="7" s="1"/>
  <c r="E308" i="7" s="1"/>
  <c r="B309" i="7" s="1"/>
  <c r="E309" i="7" s="1"/>
  <c r="B310" i="7" s="1"/>
  <c r="E310" i="7" s="1"/>
  <c r="B311" i="7" s="1"/>
  <c r="E311" i="7" s="1"/>
  <c r="B312" i="7" s="1"/>
  <c r="E312" i="7" s="1"/>
  <c r="B313" i="7" s="1"/>
  <c r="E313" i="7" s="1"/>
  <c r="B314" i="7" s="1"/>
  <c r="E314" i="7" s="1"/>
  <c r="B315" i="7" s="1"/>
  <c r="E315" i="7" s="1"/>
  <c r="B316" i="7" s="1"/>
  <c r="E316" i="7" s="1"/>
  <c r="B317" i="7" s="1"/>
  <c r="E317" i="7" s="1"/>
  <c r="B318" i="7" s="1"/>
  <c r="E318" i="7" s="1"/>
  <c r="B319" i="7" s="1"/>
  <c r="E319" i="7" s="1"/>
  <c r="B320" i="7" s="1"/>
  <c r="E320" i="7" s="1"/>
  <c r="B321" i="7" s="1"/>
  <c r="E321" i="7" s="1"/>
  <c r="B322" i="7" s="1"/>
  <c r="E322" i="7" s="1"/>
  <c r="B323" i="7" s="1"/>
  <c r="E323" i="7" s="1"/>
  <c r="B324" i="7" s="1"/>
  <c r="E324" i="7" s="1"/>
  <c r="B325" i="7" s="1"/>
  <c r="E325" i="7" s="1"/>
  <c r="B326" i="7" s="1"/>
  <c r="E326" i="7" s="1"/>
  <c r="B327" i="7" s="1"/>
  <c r="E327" i="7" s="1"/>
  <c r="B328" i="7" s="1"/>
  <c r="E328" i="7" s="1"/>
  <c r="B329" i="7" s="1"/>
  <c r="E329" i="7" s="1"/>
  <c r="B330" i="7" s="1"/>
  <c r="E330" i="7" s="1"/>
  <c r="B331" i="7" s="1"/>
  <c r="E331" i="7" s="1"/>
  <c r="B332" i="7" s="1"/>
  <c r="E332" i="7" s="1"/>
  <c r="B333" i="7" s="1"/>
  <c r="E333" i="7" s="1"/>
  <c r="B334" i="7" s="1"/>
  <c r="E334" i="7" s="1"/>
  <c r="B335" i="7" s="1"/>
  <c r="E335" i="7" s="1"/>
  <c r="B336" i="7" s="1"/>
  <c r="E336" i="7" s="1"/>
  <c r="B337" i="7" s="1"/>
  <c r="E337" i="7" s="1"/>
  <c r="B338" i="7" s="1"/>
  <c r="E338" i="7" s="1"/>
  <c r="B339" i="7" s="1"/>
  <c r="E339" i="7" s="1"/>
  <c r="B340" i="7" s="1"/>
  <c r="E340" i="7" s="1"/>
  <c r="B341" i="7" s="1"/>
  <c r="E341" i="7" s="1"/>
  <c r="B342" i="7" s="1"/>
  <c r="E342" i="7" s="1"/>
  <c r="B343" i="7" s="1"/>
  <c r="E343" i="7" s="1"/>
  <c r="B344" i="7" s="1"/>
  <c r="E344" i="7" s="1"/>
  <c r="B345" i="7" s="1"/>
  <c r="E345" i="7" s="1"/>
  <c r="B346" i="7" s="1"/>
  <c r="E346" i="7" s="1"/>
  <c r="B347" i="7" s="1"/>
  <c r="E347" i="7" s="1"/>
  <c r="B348" i="7" s="1"/>
  <c r="E348" i="7" s="1"/>
  <c r="B349" i="7" s="1"/>
  <c r="E349" i="7" s="1"/>
  <c r="B350" i="7" s="1"/>
  <c r="E350" i="7" s="1"/>
  <c r="B351" i="7" s="1"/>
  <c r="E351" i="7" s="1"/>
  <c r="B352" i="7" s="1"/>
  <c r="E352" i="7" s="1"/>
  <c r="B353" i="7" s="1"/>
  <c r="E353" i="7" s="1"/>
  <c r="B354" i="7" s="1"/>
  <c r="E354" i="7" s="1"/>
  <c r="B355" i="7" s="1"/>
  <c r="E355" i="7" s="1"/>
  <c r="B356" i="7" s="1"/>
  <c r="E356" i="7" s="1"/>
  <c r="B357" i="7" s="1"/>
  <c r="E357" i="7" s="1"/>
  <c r="B358" i="7" s="1"/>
  <c r="E358" i="7" s="1"/>
  <c r="B359" i="7" s="1"/>
  <c r="E359" i="7" s="1"/>
  <c r="B360" i="7" s="1"/>
  <c r="E360" i="7" s="1"/>
  <c r="B361" i="7" s="1"/>
  <c r="E361" i="7" s="1"/>
  <c r="B362" i="7" s="1"/>
  <c r="E362" i="7" s="1"/>
  <c r="B363" i="7" s="1"/>
  <c r="E363" i="7" s="1"/>
  <c r="B364" i="7" s="1"/>
  <c r="E364" i="7" s="1"/>
  <c r="B365" i="7" s="1"/>
  <c r="E365" i="7" s="1"/>
  <c r="B366" i="7" s="1"/>
  <c r="E366" i="7" s="1"/>
  <c r="B367" i="7" s="1"/>
  <c r="E367" i="7" s="1"/>
  <c r="B368" i="7" s="1"/>
  <c r="E368" i="7" s="1"/>
  <c r="E3" i="4"/>
  <c r="B4" i="4" s="1"/>
  <c r="E4" i="4" s="1"/>
  <c r="B5" i="4" s="1"/>
  <c r="E5" i="4" s="1"/>
  <c r="B6" i="4" s="1"/>
  <c r="E6" i="4" s="1"/>
  <c r="B7" i="4" s="1"/>
  <c r="E7" i="4" s="1"/>
  <c r="B8" i="4" s="1"/>
  <c r="E8" i="4" s="1"/>
  <c r="B9" i="4" s="1"/>
  <c r="E9" i="4" s="1"/>
  <c r="B10" i="4" s="1"/>
  <c r="E10" i="4" s="1"/>
  <c r="B11" i="4" s="1"/>
  <c r="E11" i="4" s="1"/>
  <c r="B12" i="4" s="1"/>
  <c r="E12" i="4" s="1"/>
  <c r="B13" i="4" s="1"/>
  <c r="E13" i="4" s="1"/>
  <c r="B14" i="4" s="1"/>
  <c r="E14" i="4" s="1"/>
  <c r="B15" i="4" s="1"/>
  <c r="E15" i="4" s="1"/>
  <c r="B16" i="4" s="1"/>
  <c r="E16" i="4" s="1"/>
  <c r="B17" i="4" s="1"/>
  <c r="E17" i="4" s="1"/>
  <c r="B18" i="4" s="1"/>
  <c r="E18" i="4" s="1"/>
  <c r="B19" i="4" s="1"/>
  <c r="E19" i="4" s="1"/>
  <c r="B20" i="4" s="1"/>
  <c r="E20" i="4" s="1"/>
  <c r="B21" i="4" s="1"/>
  <c r="E21" i="4" s="1"/>
  <c r="B22" i="4" s="1"/>
  <c r="E22" i="4" s="1"/>
  <c r="B23" i="4" s="1"/>
  <c r="E23" i="4" s="1"/>
  <c r="B24" i="4" s="1"/>
  <c r="E24" i="4" s="1"/>
  <c r="B25" i="4" s="1"/>
  <c r="E25" i="4" s="1"/>
  <c r="B26" i="4" s="1"/>
  <c r="E26" i="4" s="1"/>
  <c r="B27" i="4" s="1"/>
  <c r="E27" i="4" s="1"/>
  <c r="B28" i="4" s="1"/>
  <c r="E28" i="4" s="1"/>
  <c r="B29" i="4" s="1"/>
  <c r="E29" i="4" s="1"/>
  <c r="B30" i="4" s="1"/>
  <c r="E30" i="4" s="1"/>
  <c r="B31" i="4" s="1"/>
  <c r="E31" i="4" s="1"/>
  <c r="B32" i="4" s="1"/>
  <c r="E32" i="4" s="1"/>
  <c r="B33" i="4" s="1"/>
  <c r="E33" i="4" s="1"/>
  <c r="B34" i="4" s="1"/>
  <c r="E34" i="4" s="1"/>
  <c r="B35" i="4" s="1"/>
  <c r="E35" i="4" s="1"/>
  <c r="B36" i="4" s="1"/>
  <c r="E36" i="4" s="1"/>
  <c r="B37" i="4" s="1"/>
  <c r="E37" i="4" s="1"/>
  <c r="B38" i="4" s="1"/>
  <c r="E38" i="4" s="1"/>
  <c r="B39" i="4" s="1"/>
  <c r="E39" i="4" s="1"/>
  <c r="B40" i="4" s="1"/>
  <c r="E40" i="4" s="1"/>
  <c r="B41" i="4" s="1"/>
  <c r="E41" i="4" s="1"/>
  <c r="B42" i="4" s="1"/>
  <c r="E42" i="4" s="1"/>
  <c r="B43" i="4" s="1"/>
  <c r="E43" i="4" s="1"/>
  <c r="B44" i="4" s="1"/>
  <c r="E44" i="4" s="1"/>
  <c r="B45" i="4" s="1"/>
  <c r="E45" i="4" s="1"/>
  <c r="B46" i="4" s="1"/>
  <c r="E46" i="4" s="1"/>
  <c r="B47" i="4" s="1"/>
  <c r="E47" i="4" s="1"/>
  <c r="B48" i="4" s="1"/>
  <c r="E48" i="4" s="1"/>
  <c r="B49" i="4" s="1"/>
  <c r="E49" i="4" s="1"/>
  <c r="B50" i="4" s="1"/>
  <c r="E50" i="4" s="1"/>
  <c r="B51" i="4" s="1"/>
  <c r="E51" i="4" s="1"/>
  <c r="B52" i="4" s="1"/>
  <c r="E52" i="4" s="1"/>
  <c r="B53" i="4" s="1"/>
  <c r="E53" i="4" s="1"/>
  <c r="B54" i="4" s="1"/>
  <c r="E54" i="4" s="1"/>
  <c r="B55" i="4" s="1"/>
  <c r="E55" i="4" s="1"/>
  <c r="B56" i="4" s="1"/>
  <c r="E56" i="4" s="1"/>
  <c r="B57" i="4" s="1"/>
  <c r="E57" i="4" s="1"/>
  <c r="B58" i="4" s="1"/>
  <c r="E58" i="4" s="1"/>
  <c r="B59" i="4" s="1"/>
  <c r="E59" i="4" s="1"/>
  <c r="B60" i="4" s="1"/>
  <c r="E60" i="4" s="1"/>
  <c r="B61" i="4" s="1"/>
  <c r="E61" i="4" s="1"/>
  <c r="B62" i="4" s="1"/>
  <c r="E62" i="4" s="1"/>
  <c r="B63" i="4" s="1"/>
  <c r="E63" i="4" s="1"/>
  <c r="B64" i="4" s="1"/>
  <c r="E64" i="4" s="1"/>
  <c r="B65" i="4" s="1"/>
  <c r="E65" i="4" s="1"/>
  <c r="B66" i="4" s="1"/>
  <c r="E66" i="4" s="1"/>
  <c r="B67" i="4" s="1"/>
  <c r="E67" i="4" s="1"/>
  <c r="B68" i="4" s="1"/>
  <c r="E68" i="4" s="1"/>
  <c r="B69" i="4" s="1"/>
  <c r="E69" i="4" s="1"/>
  <c r="B70" i="4" s="1"/>
  <c r="E70" i="4" s="1"/>
  <c r="B71" i="4" s="1"/>
  <c r="E71" i="4" s="1"/>
  <c r="B72" i="4" s="1"/>
  <c r="E72" i="4" s="1"/>
  <c r="B73" i="4" s="1"/>
  <c r="E73" i="4" s="1"/>
  <c r="B74" i="4" s="1"/>
  <c r="E74" i="4" s="1"/>
  <c r="B75" i="4" s="1"/>
  <c r="E75" i="4" s="1"/>
  <c r="B76" i="4" s="1"/>
  <c r="E76" i="4" s="1"/>
  <c r="B77" i="4" s="1"/>
  <c r="E77" i="4" s="1"/>
  <c r="B78" i="4" s="1"/>
  <c r="E78" i="4" s="1"/>
  <c r="B79" i="4" s="1"/>
  <c r="E79" i="4" s="1"/>
  <c r="B80" i="4" s="1"/>
  <c r="E80" i="4" s="1"/>
  <c r="B81" i="4" s="1"/>
  <c r="E81" i="4" s="1"/>
  <c r="B82" i="4" s="1"/>
  <c r="E82" i="4" s="1"/>
  <c r="B83" i="4" s="1"/>
  <c r="E83" i="4" s="1"/>
  <c r="B84" i="4" s="1"/>
  <c r="E84" i="4" s="1"/>
  <c r="B85" i="4" s="1"/>
  <c r="E85" i="4" s="1"/>
  <c r="B86" i="4" s="1"/>
  <c r="E86" i="4" s="1"/>
  <c r="B87" i="4" s="1"/>
  <c r="E87" i="4" s="1"/>
  <c r="B88" i="4" s="1"/>
  <c r="E88" i="4" s="1"/>
  <c r="B89" i="4" s="1"/>
  <c r="E89" i="4" s="1"/>
  <c r="B90" i="4" s="1"/>
  <c r="E90" i="4" s="1"/>
  <c r="B91" i="4" s="1"/>
  <c r="E91" i="4" s="1"/>
  <c r="B92" i="4" s="1"/>
  <c r="E92" i="4" s="1"/>
  <c r="B93" i="4" s="1"/>
  <c r="E93" i="4" s="1"/>
  <c r="B94" i="4" s="1"/>
  <c r="E94" i="4" s="1"/>
  <c r="B95" i="4" s="1"/>
  <c r="E95" i="4" s="1"/>
  <c r="B96" i="4" s="1"/>
  <c r="E96" i="4" s="1"/>
  <c r="B97" i="4" s="1"/>
  <c r="E97" i="4" s="1"/>
  <c r="B98" i="4" s="1"/>
  <c r="E98" i="4" s="1"/>
  <c r="B99" i="4" s="1"/>
  <c r="E99" i="4" s="1"/>
  <c r="B100" i="4" s="1"/>
  <c r="E100" i="4" s="1"/>
  <c r="B101" i="4" s="1"/>
  <c r="E101" i="4" s="1"/>
  <c r="B102" i="4" s="1"/>
  <c r="E102" i="4" s="1"/>
  <c r="B103" i="4" s="1"/>
  <c r="E103" i="4" s="1"/>
  <c r="B104" i="4" s="1"/>
  <c r="E104" i="4" s="1"/>
  <c r="B105" i="4" s="1"/>
  <c r="E105" i="4" s="1"/>
  <c r="B106" i="4" s="1"/>
  <c r="E106" i="4" s="1"/>
  <c r="B107" i="4" s="1"/>
  <c r="E107" i="4" s="1"/>
  <c r="B108" i="4" s="1"/>
  <c r="E108" i="4" s="1"/>
  <c r="B109" i="4" s="1"/>
  <c r="E109" i="4" s="1"/>
  <c r="B110" i="4" s="1"/>
  <c r="E110" i="4" s="1"/>
  <c r="B111" i="4" s="1"/>
  <c r="E111" i="4" s="1"/>
  <c r="B112" i="4" s="1"/>
  <c r="E112" i="4" s="1"/>
  <c r="B113" i="4" s="1"/>
  <c r="E113" i="4" s="1"/>
  <c r="B114" i="4" s="1"/>
  <c r="E114" i="4" s="1"/>
  <c r="B115" i="4" s="1"/>
  <c r="E115" i="4" s="1"/>
  <c r="B116" i="4" s="1"/>
  <c r="E116" i="4" s="1"/>
  <c r="B117" i="4" s="1"/>
  <c r="E117" i="4" s="1"/>
  <c r="B118" i="4" s="1"/>
  <c r="E118" i="4" s="1"/>
  <c r="B119" i="4" s="1"/>
  <c r="E119" i="4" s="1"/>
  <c r="B120" i="4" s="1"/>
  <c r="E120" i="4" s="1"/>
  <c r="B121" i="4" s="1"/>
  <c r="E121" i="4" s="1"/>
  <c r="B122" i="4" s="1"/>
  <c r="E122" i="4" s="1"/>
  <c r="B123" i="4" s="1"/>
  <c r="E123" i="4" s="1"/>
  <c r="B124" i="4" s="1"/>
  <c r="E124" i="4" s="1"/>
  <c r="B125" i="4" s="1"/>
  <c r="E125" i="4" s="1"/>
  <c r="B126" i="4" s="1"/>
  <c r="E126" i="4" s="1"/>
  <c r="B127" i="4" s="1"/>
  <c r="E127" i="4" s="1"/>
  <c r="B128" i="4" s="1"/>
  <c r="E128" i="4" s="1"/>
  <c r="B129" i="4" s="1"/>
  <c r="E129" i="4" s="1"/>
  <c r="B130" i="4" s="1"/>
  <c r="E130" i="4" s="1"/>
  <c r="B131" i="4" s="1"/>
  <c r="E131" i="4" s="1"/>
  <c r="B132" i="4" s="1"/>
  <c r="E132" i="4" s="1"/>
  <c r="B133" i="4" s="1"/>
  <c r="E133" i="4" s="1"/>
  <c r="B134" i="4" s="1"/>
  <c r="E134" i="4" s="1"/>
  <c r="B135" i="4" s="1"/>
  <c r="E135" i="4" s="1"/>
  <c r="B136" i="4" s="1"/>
  <c r="E136" i="4" s="1"/>
  <c r="B137" i="4" s="1"/>
  <c r="E137" i="4" s="1"/>
  <c r="B138" i="4" s="1"/>
  <c r="E138" i="4" s="1"/>
  <c r="B139" i="4" s="1"/>
  <c r="E139" i="4" s="1"/>
  <c r="B140" i="4" s="1"/>
  <c r="E140" i="4" s="1"/>
  <c r="B141" i="4" s="1"/>
  <c r="E141" i="4" s="1"/>
  <c r="B142" i="4" s="1"/>
  <c r="E142" i="4" s="1"/>
  <c r="B143" i="4" s="1"/>
  <c r="E143" i="4" s="1"/>
  <c r="B144" i="4" s="1"/>
  <c r="E144" i="4" s="1"/>
  <c r="B145" i="4" s="1"/>
  <c r="E145" i="4" s="1"/>
  <c r="B146" i="4" s="1"/>
  <c r="E146" i="4" s="1"/>
  <c r="B147" i="4" s="1"/>
  <c r="E147" i="4" s="1"/>
  <c r="B148" i="4" s="1"/>
  <c r="E148" i="4" s="1"/>
  <c r="B149" i="4" s="1"/>
  <c r="E149" i="4" s="1"/>
  <c r="B150" i="4" s="1"/>
  <c r="E150" i="4" s="1"/>
  <c r="B151" i="4" s="1"/>
  <c r="E151" i="4" s="1"/>
  <c r="B152" i="4" s="1"/>
  <c r="E152" i="4" s="1"/>
  <c r="B153" i="4" s="1"/>
  <c r="E153" i="4" s="1"/>
  <c r="B154" i="4" s="1"/>
  <c r="E154" i="4" s="1"/>
  <c r="B155" i="4" s="1"/>
  <c r="E155" i="4" s="1"/>
  <c r="B156" i="4" s="1"/>
  <c r="E156" i="4" s="1"/>
  <c r="B157" i="4" s="1"/>
  <c r="E157" i="4" s="1"/>
  <c r="B158" i="4" s="1"/>
  <c r="E158" i="4" s="1"/>
  <c r="B159" i="4" s="1"/>
  <c r="E159" i="4" s="1"/>
  <c r="B160" i="4" s="1"/>
  <c r="E160" i="4" s="1"/>
  <c r="B161" i="4" s="1"/>
  <c r="E161" i="4" s="1"/>
  <c r="B162" i="4" s="1"/>
  <c r="E162" i="4" s="1"/>
  <c r="B163" i="4" s="1"/>
  <c r="E163" i="4" s="1"/>
  <c r="B164" i="4" s="1"/>
  <c r="E164" i="4" s="1"/>
  <c r="B165" i="4" s="1"/>
  <c r="E165" i="4" s="1"/>
  <c r="B166" i="4" s="1"/>
  <c r="E166" i="4" s="1"/>
  <c r="B167" i="4" s="1"/>
  <c r="E167" i="4" s="1"/>
  <c r="B168" i="4" s="1"/>
  <c r="E168" i="4" s="1"/>
  <c r="B169" i="4" s="1"/>
  <c r="E169" i="4" s="1"/>
  <c r="B170" i="4" s="1"/>
  <c r="E170" i="4" s="1"/>
  <c r="B171" i="4" s="1"/>
  <c r="E171" i="4" s="1"/>
  <c r="B172" i="4" s="1"/>
  <c r="E172" i="4" s="1"/>
  <c r="B173" i="4" s="1"/>
  <c r="E173" i="4" s="1"/>
  <c r="B174" i="4" s="1"/>
  <c r="E174" i="4" s="1"/>
  <c r="B175" i="4" s="1"/>
  <c r="E175" i="4" s="1"/>
  <c r="B176" i="4" s="1"/>
  <c r="E176" i="4" s="1"/>
  <c r="B177" i="4" s="1"/>
  <c r="E177" i="4" s="1"/>
  <c r="B178" i="4" s="1"/>
  <c r="E178" i="4" s="1"/>
  <c r="B179" i="4" s="1"/>
  <c r="E179" i="4" s="1"/>
  <c r="B180" i="4" s="1"/>
  <c r="E180" i="4" s="1"/>
  <c r="B181" i="4" s="1"/>
  <c r="E181" i="4" s="1"/>
  <c r="B182" i="4" s="1"/>
  <c r="E182" i="4" s="1"/>
  <c r="B183" i="4" s="1"/>
  <c r="E183" i="4" s="1"/>
  <c r="B184" i="4" s="1"/>
  <c r="E184" i="4" s="1"/>
  <c r="B185" i="4" s="1"/>
  <c r="E185" i="4" s="1"/>
  <c r="B186" i="4" s="1"/>
  <c r="E186" i="4" s="1"/>
  <c r="B187" i="4" s="1"/>
  <c r="E187" i="4" s="1"/>
  <c r="B188" i="4" s="1"/>
  <c r="E188" i="4" s="1"/>
  <c r="B189" i="4" s="1"/>
  <c r="E189" i="4" s="1"/>
  <c r="B190" i="4" s="1"/>
  <c r="E190" i="4" s="1"/>
  <c r="B191" i="4" s="1"/>
  <c r="E191" i="4" s="1"/>
  <c r="B192" i="4" s="1"/>
  <c r="E192" i="4" s="1"/>
  <c r="B193" i="4" s="1"/>
  <c r="E193" i="4" s="1"/>
  <c r="B194" i="4" s="1"/>
  <c r="E194" i="4" s="1"/>
  <c r="B195" i="4" s="1"/>
  <c r="E195" i="4" s="1"/>
  <c r="B196" i="4" s="1"/>
  <c r="E196" i="4" s="1"/>
  <c r="B197" i="4" s="1"/>
  <c r="E197" i="4" s="1"/>
  <c r="B198" i="4" s="1"/>
  <c r="E198" i="4" s="1"/>
  <c r="B199" i="4" s="1"/>
  <c r="E199" i="4" s="1"/>
  <c r="B200" i="4" s="1"/>
  <c r="E200" i="4" s="1"/>
  <c r="B201" i="4" s="1"/>
  <c r="E201" i="4" s="1"/>
  <c r="B202" i="4" s="1"/>
  <c r="E202" i="4" s="1"/>
  <c r="B203" i="4" s="1"/>
  <c r="E203" i="4" s="1"/>
  <c r="B204" i="4" s="1"/>
  <c r="E204" i="4" s="1"/>
  <c r="B205" i="4" s="1"/>
  <c r="E205" i="4" s="1"/>
  <c r="B206" i="4" s="1"/>
  <c r="E206" i="4" s="1"/>
  <c r="B207" i="4" s="1"/>
  <c r="E207" i="4" s="1"/>
  <c r="B208" i="4" s="1"/>
  <c r="E208" i="4" s="1"/>
  <c r="B209" i="4" s="1"/>
  <c r="E209" i="4" s="1"/>
  <c r="B210" i="4" s="1"/>
  <c r="E210" i="4" s="1"/>
  <c r="B211" i="4" s="1"/>
  <c r="E211" i="4" s="1"/>
  <c r="B212" i="4" s="1"/>
  <c r="E212" i="4" s="1"/>
  <c r="B213" i="4" s="1"/>
  <c r="E213" i="4" s="1"/>
  <c r="B214" i="4" s="1"/>
  <c r="E214" i="4" s="1"/>
  <c r="B215" i="4" s="1"/>
  <c r="E215" i="4" s="1"/>
  <c r="B216" i="4" s="1"/>
  <c r="E216" i="4" s="1"/>
  <c r="B217" i="4" s="1"/>
  <c r="E217" i="4" s="1"/>
  <c r="B218" i="4" s="1"/>
  <c r="E218" i="4" s="1"/>
  <c r="B219" i="4" s="1"/>
  <c r="E219" i="4" s="1"/>
  <c r="B220" i="4" s="1"/>
  <c r="E220" i="4" s="1"/>
  <c r="B221" i="4" s="1"/>
  <c r="E221" i="4" s="1"/>
  <c r="B222" i="4" s="1"/>
  <c r="E222" i="4" s="1"/>
  <c r="B223" i="4" s="1"/>
  <c r="E223" i="4" s="1"/>
  <c r="B224" i="4" s="1"/>
  <c r="E224" i="4" s="1"/>
  <c r="B225" i="4" s="1"/>
  <c r="E225" i="4" s="1"/>
  <c r="B226" i="4" s="1"/>
  <c r="E226" i="4" s="1"/>
  <c r="B227" i="4" s="1"/>
  <c r="E227" i="4" s="1"/>
  <c r="B228" i="4" s="1"/>
  <c r="E228" i="4" s="1"/>
  <c r="B229" i="4" s="1"/>
  <c r="E229" i="4" s="1"/>
  <c r="B230" i="4" s="1"/>
  <c r="E230" i="4" s="1"/>
  <c r="B231" i="4" s="1"/>
  <c r="E231" i="4" s="1"/>
  <c r="B232" i="4" s="1"/>
  <c r="E232" i="4" s="1"/>
  <c r="B233" i="4" s="1"/>
  <c r="E233" i="4" s="1"/>
  <c r="B234" i="4" s="1"/>
  <c r="E234" i="4" s="1"/>
  <c r="B235" i="4" s="1"/>
  <c r="E235" i="4" s="1"/>
  <c r="B236" i="4" s="1"/>
  <c r="E236" i="4" s="1"/>
  <c r="B237" i="4" s="1"/>
  <c r="E237" i="4" s="1"/>
  <c r="B238" i="4" s="1"/>
  <c r="E238" i="4" s="1"/>
  <c r="B239" i="4" s="1"/>
  <c r="E239" i="4" s="1"/>
  <c r="B240" i="4" s="1"/>
  <c r="E240" i="4" s="1"/>
  <c r="B241" i="4" s="1"/>
  <c r="E241" i="4" s="1"/>
  <c r="B242" i="4" s="1"/>
  <c r="E242" i="4" s="1"/>
  <c r="B243" i="4" s="1"/>
  <c r="E243" i="4" s="1"/>
  <c r="B244" i="4" s="1"/>
  <c r="E244" i="4" s="1"/>
  <c r="B245" i="4" s="1"/>
  <c r="E245" i="4" s="1"/>
  <c r="B246" i="4" s="1"/>
  <c r="E246" i="4" s="1"/>
  <c r="B247" i="4" s="1"/>
  <c r="E247" i="4" s="1"/>
  <c r="B248" i="4" s="1"/>
  <c r="E248" i="4" s="1"/>
  <c r="B249" i="4" s="1"/>
  <c r="E249" i="4" s="1"/>
  <c r="B250" i="4" s="1"/>
  <c r="E250" i="4" s="1"/>
  <c r="B251" i="4" s="1"/>
  <c r="E251" i="4" s="1"/>
  <c r="B252" i="4" s="1"/>
  <c r="E252" i="4" s="1"/>
  <c r="B253" i="4" s="1"/>
  <c r="E253" i="4" s="1"/>
  <c r="B254" i="4" s="1"/>
  <c r="E254" i="4" s="1"/>
  <c r="B255" i="4" s="1"/>
  <c r="E255" i="4" s="1"/>
  <c r="B256" i="4" s="1"/>
  <c r="E256" i="4" s="1"/>
  <c r="B257" i="4" s="1"/>
  <c r="E257" i="4" s="1"/>
  <c r="B258" i="4" s="1"/>
  <c r="E258" i="4" s="1"/>
  <c r="B259" i="4" s="1"/>
  <c r="E259" i="4" s="1"/>
  <c r="B260" i="4" s="1"/>
  <c r="E260" i="4" s="1"/>
  <c r="B261" i="4" s="1"/>
  <c r="E261" i="4" s="1"/>
  <c r="B262" i="4" s="1"/>
  <c r="E262" i="4" s="1"/>
  <c r="B263" i="4" s="1"/>
  <c r="E263" i="4" s="1"/>
  <c r="B264" i="4" s="1"/>
  <c r="E264" i="4" s="1"/>
  <c r="B265" i="4" s="1"/>
  <c r="E265" i="4" s="1"/>
  <c r="B266" i="4" s="1"/>
  <c r="E266" i="4" s="1"/>
  <c r="B267" i="4" s="1"/>
  <c r="E267" i="4" s="1"/>
  <c r="B268" i="4" s="1"/>
  <c r="E268" i="4" s="1"/>
  <c r="B269" i="4" s="1"/>
  <c r="E269" i="4" s="1"/>
  <c r="B270" i="4" s="1"/>
  <c r="E270" i="4" s="1"/>
  <c r="B271" i="4" s="1"/>
  <c r="E271" i="4" s="1"/>
  <c r="B272" i="4" s="1"/>
  <c r="E272" i="4" s="1"/>
  <c r="B273" i="4" s="1"/>
  <c r="E273" i="4" s="1"/>
  <c r="B274" i="4" s="1"/>
  <c r="E274" i="4" s="1"/>
  <c r="B275" i="4" s="1"/>
  <c r="E275" i="4" s="1"/>
  <c r="B276" i="4" s="1"/>
  <c r="E276" i="4" s="1"/>
  <c r="B277" i="4" s="1"/>
  <c r="E277" i="4" s="1"/>
  <c r="B278" i="4" s="1"/>
  <c r="E278" i="4" s="1"/>
  <c r="B279" i="4" s="1"/>
  <c r="E279" i="4" s="1"/>
  <c r="B280" i="4" s="1"/>
  <c r="E280" i="4" s="1"/>
  <c r="B281" i="4" s="1"/>
  <c r="E281" i="4" s="1"/>
  <c r="B282" i="4" s="1"/>
  <c r="E282" i="4" s="1"/>
  <c r="B283" i="4" s="1"/>
  <c r="E283" i="4" s="1"/>
  <c r="B284" i="4" s="1"/>
  <c r="E284" i="4" s="1"/>
  <c r="B285" i="4" s="1"/>
  <c r="E285" i="4" s="1"/>
  <c r="B286" i="4" s="1"/>
  <c r="E286" i="4" s="1"/>
  <c r="B287" i="4" s="1"/>
  <c r="E287" i="4" s="1"/>
  <c r="B288" i="4" s="1"/>
  <c r="E288" i="4" s="1"/>
  <c r="B289" i="4" s="1"/>
  <c r="E289" i="4" s="1"/>
  <c r="B290" i="4" s="1"/>
  <c r="E290" i="4" s="1"/>
  <c r="B291" i="4" s="1"/>
  <c r="E291" i="4" s="1"/>
  <c r="B292" i="4" s="1"/>
  <c r="E292" i="4" s="1"/>
  <c r="B293" i="4" s="1"/>
  <c r="E293" i="4" s="1"/>
  <c r="B294" i="4" s="1"/>
  <c r="E294" i="4" s="1"/>
  <c r="B295" i="4" s="1"/>
  <c r="E295" i="4" s="1"/>
  <c r="B296" i="4" s="1"/>
  <c r="E296" i="4" s="1"/>
  <c r="B297" i="4" s="1"/>
  <c r="E297" i="4" s="1"/>
  <c r="B298" i="4" s="1"/>
  <c r="E298" i="4" s="1"/>
  <c r="B299" i="4" s="1"/>
  <c r="E299" i="4" s="1"/>
  <c r="B300" i="4" s="1"/>
  <c r="E300" i="4" s="1"/>
  <c r="B301" i="4" s="1"/>
  <c r="E301" i="4" s="1"/>
  <c r="B302" i="4" s="1"/>
  <c r="E302" i="4" s="1"/>
  <c r="B303" i="4" s="1"/>
  <c r="E303" i="4" s="1"/>
  <c r="B304" i="4" s="1"/>
  <c r="E304" i="4" s="1"/>
  <c r="B305" i="4" s="1"/>
  <c r="E305" i="4" s="1"/>
  <c r="B306" i="4" s="1"/>
  <c r="E306" i="4" s="1"/>
  <c r="B307" i="4" s="1"/>
  <c r="E307" i="4" s="1"/>
  <c r="B308" i="4" s="1"/>
  <c r="E308" i="4" s="1"/>
  <c r="B309" i="4" s="1"/>
  <c r="E309" i="4" s="1"/>
  <c r="B310" i="4" s="1"/>
  <c r="E310" i="4" s="1"/>
  <c r="B311" i="4" s="1"/>
  <c r="E311" i="4" s="1"/>
  <c r="B312" i="4" s="1"/>
  <c r="E312" i="4" s="1"/>
  <c r="B313" i="4" s="1"/>
  <c r="E313" i="4" s="1"/>
  <c r="B314" i="4" s="1"/>
  <c r="E314" i="4" s="1"/>
  <c r="B315" i="4" s="1"/>
  <c r="E315" i="4" s="1"/>
  <c r="B316" i="4" s="1"/>
  <c r="E316" i="4" s="1"/>
  <c r="B317" i="4" s="1"/>
  <c r="E317" i="4" s="1"/>
  <c r="B318" i="4" s="1"/>
  <c r="E318" i="4" s="1"/>
  <c r="B319" i="4" s="1"/>
  <c r="E319" i="4" s="1"/>
  <c r="B320" i="4" s="1"/>
  <c r="E320" i="4" s="1"/>
  <c r="B321" i="4" s="1"/>
  <c r="E321" i="4" s="1"/>
  <c r="B322" i="4" s="1"/>
  <c r="E322" i="4" s="1"/>
  <c r="B323" i="4" s="1"/>
  <c r="E323" i="4" s="1"/>
  <c r="B324" i="4" s="1"/>
  <c r="E324" i="4" s="1"/>
  <c r="B325" i="4" s="1"/>
  <c r="E325" i="4" s="1"/>
  <c r="B326" i="4" s="1"/>
  <c r="E326" i="4" s="1"/>
  <c r="B327" i="4" s="1"/>
  <c r="E327" i="4" s="1"/>
  <c r="B328" i="4" s="1"/>
  <c r="E328" i="4" s="1"/>
  <c r="B329" i="4" s="1"/>
  <c r="E329" i="4" s="1"/>
  <c r="B330" i="4" s="1"/>
  <c r="E330" i="4" s="1"/>
  <c r="B331" i="4" s="1"/>
  <c r="E331" i="4" s="1"/>
  <c r="B332" i="4" s="1"/>
  <c r="E332" i="4" s="1"/>
  <c r="B333" i="4" s="1"/>
  <c r="E333" i="4" s="1"/>
  <c r="B334" i="4" s="1"/>
  <c r="E334" i="4" s="1"/>
  <c r="B335" i="4" s="1"/>
  <c r="E335" i="4" s="1"/>
  <c r="B336" i="4" s="1"/>
  <c r="E336" i="4" s="1"/>
  <c r="B337" i="4" s="1"/>
  <c r="E337" i="4" s="1"/>
  <c r="B338" i="4" s="1"/>
  <c r="E338" i="4" s="1"/>
  <c r="B339" i="4" s="1"/>
  <c r="E339" i="4" s="1"/>
  <c r="B340" i="4" s="1"/>
  <c r="E340" i="4" s="1"/>
  <c r="B341" i="4" s="1"/>
  <c r="E341" i="4" s="1"/>
  <c r="B342" i="4" s="1"/>
  <c r="E342" i="4" s="1"/>
  <c r="B343" i="4" s="1"/>
  <c r="E343" i="4" s="1"/>
  <c r="B344" i="4" s="1"/>
  <c r="E344" i="4" s="1"/>
  <c r="B345" i="4" s="1"/>
  <c r="E345" i="4" s="1"/>
  <c r="B346" i="4" s="1"/>
  <c r="E346" i="4" s="1"/>
  <c r="B347" i="4" s="1"/>
  <c r="E347" i="4" s="1"/>
  <c r="B348" i="4" s="1"/>
  <c r="E348" i="4" s="1"/>
  <c r="B349" i="4" s="1"/>
  <c r="E349" i="4" s="1"/>
  <c r="B350" i="4" s="1"/>
  <c r="E350" i="4" s="1"/>
  <c r="B351" i="4" s="1"/>
  <c r="E351" i="4" s="1"/>
  <c r="B352" i="4" s="1"/>
  <c r="E352" i="4" s="1"/>
  <c r="B353" i="4" s="1"/>
  <c r="E353" i="4" s="1"/>
  <c r="B354" i="4" s="1"/>
  <c r="E354" i="4" s="1"/>
  <c r="B355" i="4" s="1"/>
  <c r="E355" i="4" s="1"/>
  <c r="B356" i="4" s="1"/>
  <c r="E356" i="4" s="1"/>
  <c r="B357" i="4" s="1"/>
  <c r="E357" i="4" s="1"/>
  <c r="B358" i="4" s="1"/>
  <c r="E358" i="4" s="1"/>
  <c r="B359" i="4" s="1"/>
  <c r="E359" i="4" s="1"/>
  <c r="B360" i="4" s="1"/>
  <c r="E360" i="4" s="1"/>
  <c r="B361" i="4" s="1"/>
  <c r="E361" i="4" s="1"/>
  <c r="B362" i="4" s="1"/>
  <c r="E362" i="4" s="1"/>
  <c r="B363" i="4" s="1"/>
  <c r="E363" i="4" s="1"/>
  <c r="B364" i="4" s="1"/>
  <c r="E364" i="4" s="1"/>
  <c r="B365" i="4" s="1"/>
  <c r="E365" i="4" s="1"/>
  <c r="B366" i="4" s="1"/>
  <c r="E366" i="4" s="1"/>
  <c r="B367" i="4" s="1"/>
  <c r="E367" i="4" s="1"/>
  <c r="B368" i="4" s="1"/>
  <c r="E368" i="4" s="1"/>
</calcChain>
</file>

<file path=xl/sharedStrings.xml><?xml version="1.0" encoding="utf-8"?>
<sst xmlns="http://schemas.openxmlformats.org/spreadsheetml/2006/main" count="2275" uniqueCount="422">
  <si>
    <t>RAW DATA</t>
  </si>
  <si>
    <t>date</t>
  </si>
  <si>
    <t>time</t>
  </si>
  <si>
    <t>category</t>
  </si>
  <si>
    <t>id</t>
  </si>
  <si>
    <t>description</t>
  </si>
  <si>
    <t>payment mode</t>
  </si>
  <si>
    <t>bank</t>
  </si>
  <si>
    <t>amount</t>
  </si>
  <si>
    <t>complaint</t>
  </si>
  <si>
    <t>07-11-2023</t>
  </si>
  <si>
    <t>18:59:53</t>
  </si>
  <si>
    <t>apply for expenses unknown unknown expenses unknown for testing purpose</t>
  </si>
  <si>
    <t>bhim</t>
  </si>
  <si>
    <t>idbi</t>
  </si>
  <si>
    <t>18:59:54</t>
  </si>
  <si>
    <t>18:59:55</t>
  </si>
  <si>
    <t>18:59:56</t>
  </si>
  <si>
    <t>19:00:09</t>
  </si>
  <si>
    <t>CASH</t>
  </si>
  <si>
    <t>19:00:10</t>
  </si>
  <si>
    <t>19:00:15</t>
  </si>
  <si>
    <t>f1</t>
  </si>
  <si>
    <t>19:00:16</t>
  </si>
  <si>
    <t>19:00:18</t>
  </si>
  <si>
    <t>19:00:19</t>
  </si>
  <si>
    <t>19:00:26</t>
  </si>
  <si>
    <t>19:00:27</t>
  </si>
  <si>
    <t>19:00:58</t>
  </si>
  <si>
    <t>upi</t>
  </si>
  <si>
    <t>19:01:04</t>
  </si>
  <si>
    <t>F1</t>
  </si>
  <si>
    <t>19:01:18</t>
  </si>
  <si>
    <t>hdfc</t>
  </si>
  <si>
    <t>19:01:19</t>
  </si>
  <si>
    <t>19:01:46</t>
  </si>
  <si>
    <t>HDFC</t>
  </si>
  <si>
    <t>ACCOUNT</t>
  </si>
  <si>
    <t>FARMER</t>
  </si>
  <si>
    <t>VEHICALS</t>
  </si>
  <si>
    <t>SHOP</t>
  </si>
  <si>
    <t>OTHER EXPENSE</t>
  </si>
  <si>
    <t>VOUCHERS</t>
  </si>
  <si>
    <t>opening balance</t>
  </si>
  <si>
    <t>collection amount</t>
  </si>
  <si>
    <t>expenses</t>
  </si>
  <si>
    <t>closing balance</t>
  </si>
  <si>
    <t>01-04-2023</t>
  </si>
  <si>
    <t>02-04-2023</t>
  </si>
  <si>
    <t>03-04-2023</t>
  </si>
  <si>
    <t>04-04-2023</t>
  </si>
  <si>
    <t>05-04-2023</t>
  </si>
  <si>
    <t>06-04-2023</t>
  </si>
  <si>
    <t>07-04-2023</t>
  </si>
  <si>
    <t>08-04-2023</t>
  </si>
  <si>
    <t>09-04-2023</t>
  </si>
  <si>
    <t>10-04-2023</t>
  </si>
  <si>
    <t>11-04-2023</t>
  </si>
  <si>
    <t>12-04-2023</t>
  </si>
  <si>
    <t>13-04-2023</t>
  </si>
  <si>
    <t>14-04-2023</t>
  </si>
  <si>
    <t>15-04-2023</t>
  </si>
  <si>
    <t>16-04-2023</t>
  </si>
  <si>
    <t>17-04-2023</t>
  </si>
  <si>
    <t>18-04-2023</t>
  </si>
  <si>
    <t>19-04-2023</t>
  </si>
  <si>
    <t>20-04-2023</t>
  </si>
  <si>
    <t>21-04-2023</t>
  </si>
  <si>
    <t>22-04-2023</t>
  </si>
  <si>
    <t>23-04-2023</t>
  </si>
  <si>
    <t>24-04-2023</t>
  </si>
  <si>
    <t>25-04-2023</t>
  </si>
  <si>
    <t>26-04-2023</t>
  </si>
  <si>
    <t>27-04-2023</t>
  </si>
  <si>
    <t>28-04-2023</t>
  </si>
  <si>
    <t>29-04-2023</t>
  </si>
  <si>
    <t>30-04-2023</t>
  </si>
  <si>
    <t>01-05-2023</t>
  </si>
  <si>
    <t>02-05-2023</t>
  </si>
  <si>
    <t>03-05-2023</t>
  </si>
  <si>
    <t>04-05-2023</t>
  </si>
  <si>
    <t>05-05-2023</t>
  </si>
  <si>
    <t>06-05-2023</t>
  </si>
  <si>
    <t>07-05-2023</t>
  </si>
  <si>
    <t>08-05-2023</t>
  </si>
  <si>
    <t>09-05-2023</t>
  </si>
  <si>
    <t>10-05-2023</t>
  </si>
  <si>
    <t>11-05-2023</t>
  </si>
  <si>
    <t>12-05-2023</t>
  </si>
  <si>
    <t>13-05-2023</t>
  </si>
  <si>
    <t>14-05-2023</t>
  </si>
  <si>
    <t>15-05-2023</t>
  </si>
  <si>
    <t>16-05-2023</t>
  </si>
  <si>
    <t>17-05-2023</t>
  </si>
  <si>
    <t>18-05-2023</t>
  </si>
  <si>
    <t>19-05-2023</t>
  </si>
  <si>
    <t>20-05-2023</t>
  </si>
  <si>
    <t>21-05-2023</t>
  </si>
  <si>
    <t>22-05-2023</t>
  </si>
  <si>
    <t>23-05-2023</t>
  </si>
  <si>
    <t>24-05-2023</t>
  </si>
  <si>
    <t>25-05-2023</t>
  </si>
  <si>
    <t>26-05-2023</t>
  </si>
  <si>
    <t>27-05-2023</t>
  </si>
  <si>
    <t>28-05-2023</t>
  </si>
  <si>
    <t>29-05-2023</t>
  </si>
  <si>
    <t>30-05-2023</t>
  </si>
  <si>
    <t>31-05-2023</t>
  </si>
  <si>
    <t>01-06-2023</t>
  </si>
  <si>
    <t>02-06-2023</t>
  </si>
  <si>
    <t>03-06-2023</t>
  </si>
  <si>
    <t>04-06-2023</t>
  </si>
  <si>
    <t>05-06-2023</t>
  </si>
  <si>
    <t>06-06-2023</t>
  </si>
  <si>
    <t>07-06-2023</t>
  </si>
  <si>
    <t>08-06-2023</t>
  </si>
  <si>
    <t>09-06-2023</t>
  </si>
  <si>
    <t>10-06-2023</t>
  </si>
  <si>
    <t>11-06-2023</t>
  </si>
  <si>
    <t>12-06-2023</t>
  </si>
  <si>
    <t>13-06-2023</t>
  </si>
  <si>
    <t>14-06-2023</t>
  </si>
  <si>
    <t>15-06-2023</t>
  </si>
  <si>
    <t>16-06-2023</t>
  </si>
  <si>
    <t>17-06-2023</t>
  </si>
  <si>
    <t>18-06-2023</t>
  </si>
  <si>
    <t>19-06-2023</t>
  </si>
  <si>
    <t>20-06-2023</t>
  </si>
  <si>
    <t>21-06-2023</t>
  </si>
  <si>
    <t>22-06-2023</t>
  </si>
  <si>
    <t>23-06-2023</t>
  </si>
  <si>
    <t>24-06-2023</t>
  </si>
  <si>
    <t>25-06-2023</t>
  </si>
  <si>
    <t>26-06-2023</t>
  </si>
  <si>
    <t>27-06-2023</t>
  </si>
  <si>
    <t>28-06-2023</t>
  </si>
  <si>
    <t>29-06-2023</t>
  </si>
  <si>
    <t>30-06-2023</t>
  </si>
  <si>
    <t>01-07-2023</t>
  </si>
  <si>
    <t>02-07-2023</t>
  </si>
  <si>
    <t>03-07-2023</t>
  </si>
  <si>
    <t>04-07-2023</t>
  </si>
  <si>
    <t>05-07-2023</t>
  </si>
  <si>
    <t>06-07-2023</t>
  </si>
  <si>
    <t>07-07-2023</t>
  </si>
  <si>
    <t>08-07-2023</t>
  </si>
  <si>
    <t>09-07-2023</t>
  </si>
  <si>
    <t>10-07-2023</t>
  </si>
  <si>
    <t>11-07-2023</t>
  </si>
  <si>
    <t>12-07-2023</t>
  </si>
  <si>
    <t>13-07-2023</t>
  </si>
  <si>
    <t>14-07-2023</t>
  </si>
  <si>
    <t>15-07-2023</t>
  </si>
  <si>
    <t>16-07-2023</t>
  </si>
  <si>
    <t>17-07-2023</t>
  </si>
  <si>
    <t>18-07-2023</t>
  </si>
  <si>
    <t>19-07-2023</t>
  </si>
  <si>
    <t>20-07-2023</t>
  </si>
  <si>
    <t>21-07-2023</t>
  </si>
  <si>
    <t>22-07-2023</t>
  </si>
  <si>
    <t>23-07-2023</t>
  </si>
  <si>
    <t>24-07-2023</t>
  </si>
  <si>
    <t>25-07-2023</t>
  </si>
  <si>
    <t>26-07-2023</t>
  </si>
  <si>
    <t>27-07-2023</t>
  </si>
  <si>
    <t>28-07-2023</t>
  </si>
  <si>
    <t>29-07-2023</t>
  </si>
  <si>
    <t>30-07-2023</t>
  </si>
  <si>
    <t>31-07-2023</t>
  </si>
  <si>
    <t>01-08-2023</t>
  </si>
  <si>
    <t>02-08-2023</t>
  </si>
  <si>
    <t>03-08-2023</t>
  </si>
  <si>
    <t>04-08-2023</t>
  </si>
  <si>
    <t>05-08-2023</t>
  </si>
  <si>
    <t>06-08-2023</t>
  </si>
  <si>
    <t>07-08-2023</t>
  </si>
  <si>
    <t>08-08-2023</t>
  </si>
  <si>
    <t>09-08-2023</t>
  </si>
  <si>
    <t>10-08-2023</t>
  </si>
  <si>
    <t>11-08-2023</t>
  </si>
  <si>
    <t>12-08-2023</t>
  </si>
  <si>
    <t>13-08-2023</t>
  </si>
  <si>
    <t>14-08-2023</t>
  </si>
  <si>
    <t>15-08-2023</t>
  </si>
  <si>
    <t>16-08-2023</t>
  </si>
  <si>
    <t>17-08-2023</t>
  </si>
  <si>
    <t>18-08-2023</t>
  </si>
  <si>
    <t>19-08-2023</t>
  </si>
  <si>
    <t>20-08-2023</t>
  </si>
  <si>
    <t>21-08-2023</t>
  </si>
  <si>
    <t>22-08-2023</t>
  </si>
  <si>
    <t>23-08-2023</t>
  </si>
  <si>
    <t>24-08-2023</t>
  </si>
  <si>
    <t>25-08-2023</t>
  </si>
  <si>
    <t>26-08-2023</t>
  </si>
  <si>
    <t>27-08-2023</t>
  </si>
  <si>
    <t>28-08-2023</t>
  </si>
  <si>
    <t>29-08-2023</t>
  </si>
  <si>
    <t>30-08-2023</t>
  </si>
  <si>
    <t>31-08-2023</t>
  </si>
  <si>
    <t>01-09-2023</t>
  </si>
  <si>
    <t>02-09-2023</t>
  </si>
  <si>
    <t>03-09-2023</t>
  </si>
  <si>
    <t>04-09-2023</t>
  </si>
  <si>
    <t>05-09-2023</t>
  </si>
  <si>
    <t>06-09-2023</t>
  </si>
  <si>
    <t>07-09-2023</t>
  </si>
  <si>
    <t>08-09-2023</t>
  </si>
  <si>
    <t>09-09-2023</t>
  </si>
  <si>
    <t>10-09-2023</t>
  </si>
  <si>
    <t>11-09-2023</t>
  </si>
  <si>
    <t>12-09-2023</t>
  </si>
  <si>
    <t>13-09-2023</t>
  </si>
  <si>
    <t>14-09-2023</t>
  </si>
  <si>
    <t>15-09-2023</t>
  </si>
  <si>
    <t>16-09-2023</t>
  </si>
  <si>
    <t>17-09-2023</t>
  </si>
  <si>
    <t>18-09-2023</t>
  </si>
  <si>
    <t>19-09-2023</t>
  </si>
  <si>
    <t>20-09-2023</t>
  </si>
  <si>
    <t>21-09-2023</t>
  </si>
  <si>
    <t>22-09-2023</t>
  </si>
  <si>
    <t>23-09-2023</t>
  </si>
  <si>
    <t>24-09-2023</t>
  </si>
  <si>
    <t>25-09-2023</t>
  </si>
  <si>
    <t>26-09-2023</t>
  </si>
  <si>
    <t>27-09-2023</t>
  </si>
  <si>
    <t>28-09-2023</t>
  </si>
  <si>
    <t>29-09-2023</t>
  </si>
  <si>
    <t>30-09-2023</t>
  </si>
  <si>
    <t>01-10-2023</t>
  </si>
  <si>
    <t>02-10-2023</t>
  </si>
  <si>
    <t>03-10-2023</t>
  </si>
  <si>
    <t>04-10-2023</t>
  </si>
  <si>
    <t>05-10-2023</t>
  </si>
  <si>
    <t>06-10-2023</t>
  </si>
  <si>
    <t>07-10-2023</t>
  </si>
  <si>
    <t>08-10-2023</t>
  </si>
  <si>
    <t>09-10-2023</t>
  </si>
  <si>
    <t>10-10-2023</t>
  </si>
  <si>
    <t>11-10-2023</t>
  </si>
  <si>
    <t>12-10-2023</t>
  </si>
  <si>
    <t>13-10-2023</t>
  </si>
  <si>
    <t>14-10-2023</t>
  </si>
  <si>
    <t>15-10-2023</t>
  </si>
  <si>
    <t>16-10-2023</t>
  </si>
  <si>
    <t>17-10-2023</t>
  </si>
  <si>
    <t>18-10-2023</t>
  </si>
  <si>
    <t>19-10-2023</t>
  </si>
  <si>
    <t>20-10-2023</t>
  </si>
  <si>
    <t>21-10-2023</t>
  </si>
  <si>
    <t>22-10-2023</t>
  </si>
  <si>
    <t>23-10-2023</t>
  </si>
  <si>
    <t>24-10-2023</t>
  </si>
  <si>
    <t>25-10-2023</t>
  </si>
  <si>
    <t>26-10-2023</t>
  </si>
  <si>
    <t>27-10-2023</t>
  </si>
  <si>
    <t>28-10-2023</t>
  </si>
  <si>
    <t>29-10-2023</t>
  </si>
  <si>
    <t>30-10-2023</t>
  </si>
  <si>
    <t>31-10-2023</t>
  </si>
  <si>
    <t>01-11-2023</t>
  </si>
  <si>
    <t>02-11-2023</t>
  </si>
  <si>
    <t>03-11-2023</t>
  </si>
  <si>
    <t>04-11-2023</t>
  </si>
  <si>
    <t>05-11-2023</t>
  </si>
  <si>
    <t>06-11-2023</t>
  </si>
  <si>
    <t>08-11-2023</t>
  </si>
  <si>
    <t>09-11-2023</t>
  </si>
  <si>
    <t>10-11-2023</t>
  </si>
  <si>
    <t>11-11-2023</t>
  </si>
  <si>
    <t>12-11-2023</t>
  </si>
  <si>
    <t>13-11-2023</t>
  </si>
  <si>
    <t>14-11-2023</t>
  </si>
  <si>
    <t>15-11-2023</t>
  </si>
  <si>
    <t>16-11-2023</t>
  </si>
  <si>
    <t>17-11-2023</t>
  </si>
  <si>
    <t>18-11-2023</t>
  </si>
  <si>
    <t>19-11-2023</t>
  </si>
  <si>
    <t>20-11-2023</t>
  </si>
  <si>
    <t>21-11-2023</t>
  </si>
  <si>
    <t>22-11-2023</t>
  </si>
  <si>
    <t>23-11-2023</t>
  </si>
  <si>
    <t>24-11-2023</t>
  </si>
  <si>
    <t>25-11-2023</t>
  </si>
  <si>
    <t>26-11-2023</t>
  </si>
  <si>
    <t>27-11-2023</t>
  </si>
  <si>
    <t>28-11-2023</t>
  </si>
  <si>
    <t>29-11-2023</t>
  </si>
  <si>
    <t>30-11-2023</t>
  </si>
  <si>
    <t>01-12-2023</t>
  </si>
  <si>
    <t>02-12-2023</t>
  </si>
  <si>
    <t>03-12-2023</t>
  </si>
  <si>
    <t>04-12-2023</t>
  </si>
  <si>
    <t>05-12-2023</t>
  </si>
  <si>
    <t>06-12-2023</t>
  </si>
  <si>
    <t>07-12-2023</t>
  </si>
  <si>
    <t>08-12-2023</t>
  </si>
  <si>
    <t>09-12-2023</t>
  </si>
  <si>
    <t>10-12-2023</t>
  </si>
  <si>
    <t>11-12-2023</t>
  </si>
  <si>
    <t>12-12-2023</t>
  </si>
  <si>
    <t>13-12-2023</t>
  </si>
  <si>
    <t>14-12-2023</t>
  </si>
  <si>
    <t>15-12-2023</t>
  </si>
  <si>
    <t>16-12-2023</t>
  </si>
  <si>
    <t>17-12-2023</t>
  </si>
  <si>
    <t>18-12-2023</t>
  </si>
  <si>
    <t>19-12-2023</t>
  </si>
  <si>
    <t>20-12-2023</t>
  </si>
  <si>
    <t>21-12-2023</t>
  </si>
  <si>
    <t>22-12-2023</t>
  </si>
  <si>
    <t>23-12-2023</t>
  </si>
  <si>
    <t>24-12-2023</t>
  </si>
  <si>
    <t>25-12-2023</t>
  </si>
  <si>
    <t>26-12-2023</t>
  </si>
  <si>
    <t>27-12-2023</t>
  </si>
  <si>
    <t>28-12-2023</t>
  </si>
  <si>
    <t>29-12-2023</t>
  </si>
  <si>
    <t>30-12-2023</t>
  </si>
  <si>
    <t>31-12-2023</t>
  </si>
  <si>
    <t>01-01-2024</t>
  </si>
  <si>
    <t>02-01-2024</t>
  </si>
  <si>
    <t>03-01-2024</t>
  </si>
  <si>
    <t>04-01-2024</t>
  </si>
  <si>
    <t>05-01-2024</t>
  </si>
  <si>
    <t>06-01-2024</t>
  </si>
  <si>
    <t>07-01-2024</t>
  </si>
  <si>
    <t>08-01-2024</t>
  </si>
  <si>
    <t>09-01-2024</t>
  </si>
  <si>
    <t>10-01-2024</t>
  </si>
  <si>
    <t>11-01-2024</t>
  </si>
  <si>
    <t>12-01-2024</t>
  </si>
  <si>
    <t>13-01-2024</t>
  </si>
  <si>
    <t>14-01-2024</t>
  </si>
  <si>
    <t>15-01-2024</t>
  </si>
  <si>
    <t>16-01-2024</t>
  </si>
  <si>
    <t>17-01-2024</t>
  </si>
  <si>
    <t>18-01-2024</t>
  </si>
  <si>
    <t>19-01-2024</t>
  </si>
  <si>
    <t>20-01-2024</t>
  </si>
  <si>
    <t>21-01-2024</t>
  </si>
  <si>
    <t>22-01-2024</t>
  </si>
  <si>
    <t>23-01-2024</t>
  </si>
  <si>
    <t>24-01-2024</t>
  </si>
  <si>
    <t>25-01-2024</t>
  </si>
  <si>
    <t>26-01-2024</t>
  </si>
  <si>
    <t>27-01-2024</t>
  </si>
  <si>
    <t>28-01-2024</t>
  </si>
  <si>
    <t>29-01-2024</t>
  </si>
  <si>
    <t>30-01-2024</t>
  </si>
  <si>
    <t>31-01-2024</t>
  </si>
  <si>
    <t>01-02-2024</t>
  </si>
  <si>
    <t>02-02-2024</t>
  </si>
  <si>
    <t>03-02-2024</t>
  </si>
  <si>
    <t>04-02-2024</t>
  </si>
  <si>
    <t>05-02-2024</t>
  </si>
  <si>
    <t>06-02-2024</t>
  </si>
  <si>
    <t>07-02-2024</t>
  </si>
  <si>
    <t>08-02-2024</t>
  </si>
  <si>
    <t>09-02-2024</t>
  </si>
  <si>
    <t>10-02-2024</t>
  </si>
  <si>
    <t>11-02-2024</t>
  </si>
  <si>
    <t>12-02-2024</t>
  </si>
  <si>
    <t>13-02-2024</t>
  </si>
  <si>
    <t>14-02-2024</t>
  </si>
  <si>
    <t>15-02-2024</t>
  </si>
  <si>
    <t>16-02-2024</t>
  </si>
  <si>
    <t>17-02-2024</t>
  </si>
  <si>
    <t>18-02-2024</t>
  </si>
  <si>
    <t>19-02-2024</t>
  </si>
  <si>
    <t>20-02-2024</t>
  </si>
  <si>
    <t>21-02-2024</t>
  </si>
  <si>
    <t>22-02-2024</t>
  </si>
  <si>
    <t>23-02-2024</t>
  </si>
  <si>
    <t>24-02-2024</t>
  </si>
  <si>
    <t>25-02-2024</t>
  </si>
  <si>
    <t>26-02-2024</t>
  </si>
  <si>
    <t>27-02-2024</t>
  </si>
  <si>
    <t>28-02-2024</t>
  </si>
  <si>
    <t>29-02-2024</t>
  </si>
  <si>
    <t>01-03-2024</t>
  </si>
  <si>
    <t>02-03-2024</t>
  </si>
  <si>
    <t>03-03-2024</t>
  </si>
  <si>
    <t>04-03-2024</t>
  </si>
  <si>
    <t>05-03-2024</t>
  </si>
  <si>
    <t>06-03-2024</t>
  </si>
  <si>
    <t>07-03-2024</t>
  </si>
  <si>
    <t>08-03-2024</t>
  </si>
  <si>
    <t>09-03-2024</t>
  </si>
  <si>
    <t>10-03-2024</t>
  </si>
  <si>
    <t>11-03-2024</t>
  </si>
  <si>
    <t>12-03-2024</t>
  </si>
  <si>
    <t>13-03-2024</t>
  </si>
  <si>
    <t>14-03-2024</t>
  </si>
  <si>
    <t>15-03-2024</t>
  </si>
  <si>
    <t>16-03-2024</t>
  </si>
  <si>
    <t>17-03-2024</t>
  </si>
  <si>
    <t>18-03-2024</t>
  </si>
  <si>
    <t>19-03-2024</t>
  </si>
  <si>
    <t>20-03-2024</t>
  </si>
  <si>
    <t>21-03-2024</t>
  </si>
  <si>
    <t>22-03-2024</t>
  </si>
  <si>
    <t>23-03-2024</t>
  </si>
  <si>
    <t>24-03-2024</t>
  </si>
  <si>
    <t>25-03-2024</t>
  </si>
  <si>
    <t>26-03-2024</t>
  </si>
  <si>
    <t>27-03-2024</t>
  </si>
  <si>
    <t>28-03-2024</t>
  </si>
  <si>
    <t>29-03-2024</t>
  </si>
  <si>
    <t>30-03-2024</t>
  </si>
  <si>
    <t>31-03-2024</t>
  </si>
  <si>
    <t>CASH ACCOUNT</t>
  </si>
  <si>
    <t>cash amount</t>
  </si>
  <si>
    <t>HDFC ACCOUNT</t>
  </si>
  <si>
    <t>HDFC amount</t>
  </si>
  <si>
    <t>IDBI ACCOUNT</t>
  </si>
  <si>
    <t>IDBI amount</t>
  </si>
  <si>
    <t>ICICI ACCOUNT</t>
  </si>
  <si>
    <t>ICICI amount</t>
  </si>
  <si>
    <t>icici</t>
  </si>
  <si>
    <t>this is the complaint raised by the farmer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</si>
</sst>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9"/>
  <sheetViews>
    <sheetView tabSelected="1" workbookViewId="0">
      <pane ySplit="2" topLeftCell="A68" activePane="bottomLeft" state="frozen"/>
      <selection pane="bottomLeft" activeCell="E79" sqref="E79"/>
    </sheetView>
  </sheetViews>
  <sheetFormatPr defaultRowHeight="14.4" x14ac:dyDescent="0.3"/>
  <cols>
    <col min="1" max="4" width="15" customWidth="1"/>
    <col min="5" max="5" width="40" customWidth="1"/>
    <col min="6" max="8" width="15" customWidth="1"/>
    <col min="9" max="9" width="40" customWidth="1"/>
  </cols>
  <sheetData>
    <row r="1" spans="1:9" x14ac:dyDescent="0.3">
      <c r="A1" s="5" t="s">
        <v>0</v>
      </c>
      <c r="B1" s="6"/>
      <c r="C1" s="6"/>
      <c r="D1" s="6"/>
      <c r="E1" s="6"/>
      <c r="F1" s="6"/>
      <c r="G1" s="6"/>
      <c r="H1" s="6"/>
      <c r="I1" s="6"/>
    </row>
    <row r="2" spans="1:9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9" ht="28.8" customHeight="1" x14ac:dyDescent="0.3">
      <c r="A3" s="7">
        <v>45017</v>
      </c>
      <c r="B3" s="2" t="s">
        <v>11</v>
      </c>
      <c r="C3" s="2" t="s">
        <v>22</v>
      </c>
      <c r="D3" s="2">
        <v>101</v>
      </c>
      <c r="E3" s="3" t="s">
        <v>12</v>
      </c>
      <c r="F3" s="2" t="s">
        <v>13</v>
      </c>
      <c r="G3" s="2" t="s">
        <v>420</v>
      </c>
      <c r="H3" s="2">
        <v>5000</v>
      </c>
      <c r="I3" s="3" t="s">
        <v>421</v>
      </c>
    </row>
    <row r="4" spans="1:9" ht="28.8" customHeight="1" x14ac:dyDescent="0.3">
      <c r="A4" s="7">
        <v>45017</v>
      </c>
      <c r="B4" s="2" t="s">
        <v>11</v>
      </c>
      <c r="C4" s="2" t="s">
        <v>31</v>
      </c>
      <c r="D4" s="2">
        <v>101</v>
      </c>
      <c r="E4" s="3" t="s">
        <v>12</v>
      </c>
      <c r="F4" s="2" t="s">
        <v>13</v>
      </c>
      <c r="G4" s="2" t="s">
        <v>14</v>
      </c>
      <c r="H4" s="2">
        <v>5000</v>
      </c>
      <c r="I4" s="3" t="s">
        <v>421</v>
      </c>
    </row>
    <row r="5" spans="1:9" ht="28.8" customHeight="1" x14ac:dyDescent="0.3">
      <c r="A5" s="7">
        <v>45017</v>
      </c>
      <c r="B5" s="2" t="s">
        <v>11</v>
      </c>
      <c r="C5" s="2"/>
      <c r="D5" s="2">
        <v>101</v>
      </c>
      <c r="E5" s="3" t="s">
        <v>12</v>
      </c>
      <c r="F5" s="2" t="s">
        <v>13</v>
      </c>
      <c r="G5" s="2" t="s">
        <v>14</v>
      </c>
      <c r="H5" s="2">
        <v>5000</v>
      </c>
      <c r="I5" s="3" t="s">
        <v>421</v>
      </c>
    </row>
    <row r="6" spans="1:9" ht="28.8" customHeight="1" x14ac:dyDescent="0.3">
      <c r="A6" s="7">
        <v>45017</v>
      </c>
      <c r="B6" s="2" t="s">
        <v>11</v>
      </c>
      <c r="C6" s="2"/>
      <c r="D6" s="2">
        <v>101</v>
      </c>
      <c r="E6" s="3" t="s">
        <v>12</v>
      </c>
      <c r="F6" s="2" t="s">
        <v>13</v>
      </c>
      <c r="G6" s="2" t="s">
        <v>14</v>
      </c>
      <c r="H6" s="2">
        <v>5000</v>
      </c>
      <c r="I6" s="3" t="s">
        <v>421</v>
      </c>
    </row>
    <row r="7" spans="1:9" ht="28.8" customHeight="1" x14ac:dyDescent="0.3">
      <c r="A7" s="7">
        <v>45017</v>
      </c>
      <c r="B7" s="2" t="s">
        <v>11</v>
      </c>
      <c r="C7" s="2"/>
      <c r="D7" s="2">
        <v>101</v>
      </c>
      <c r="E7" s="3" t="s">
        <v>12</v>
      </c>
      <c r="F7" s="2" t="s">
        <v>13</v>
      </c>
      <c r="G7" s="2" t="s">
        <v>14</v>
      </c>
      <c r="H7" s="2">
        <v>5000</v>
      </c>
      <c r="I7" s="3" t="s">
        <v>421</v>
      </c>
    </row>
    <row r="8" spans="1:9" ht="28.8" customHeight="1" x14ac:dyDescent="0.3">
      <c r="A8" s="7">
        <v>45017</v>
      </c>
      <c r="B8" s="2" t="s">
        <v>15</v>
      </c>
      <c r="C8" s="2"/>
      <c r="D8" s="2">
        <v>101</v>
      </c>
      <c r="E8" s="3" t="s">
        <v>12</v>
      </c>
      <c r="F8" s="2" t="s">
        <v>13</v>
      </c>
      <c r="G8" s="2" t="s">
        <v>14</v>
      </c>
      <c r="H8" s="2">
        <v>5000</v>
      </c>
      <c r="I8" s="3" t="s">
        <v>421</v>
      </c>
    </row>
    <row r="9" spans="1:9" ht="28.8" customHeight="1" x14ac:dyDescent="0.3">
      <c r="A9" s="7">
        <v>45017</v>
      </c>
      <c r="B9" s="2" t="s">
        <v>15</v>
      </c>
      <c r="C9" s="2"/>
      <c r="D9" s="2">
        <v>101</v>
      </c>
      <c r="E9" s="3" t="s">
        <v>12</v>
      </c>
      <c r="F9" s="2" t="s">
        <v>13</v>
      </c>
      <c r="G9" s="2" t="s">
        <v>14</v>
      </c>
      <c r="H9" s="2">
        <v>5000</v>
      </c>
      <c r="I9" s="3" t="s">
        <v>421</v>
      </c>
    </row>
    <row r="10" spans="1:9" ht="28.8" customHeight="1" x14ac:dyDescent="0.3">
      <c r="A10" s="7">
        <v>45017</v>
      </c>
      <c r="B10" s="2" t="s">
        <v>15</v>
      </c>
      <c r="C10" s="2"/>
      <c r="D10" s="2">
        <v>101</v>
      </c>
      <c r="E10" s="3" t="s">
        <v>12</v>
      </c>
      <c r="F10" s="2" t="s">
        <v>13</v>
      </c>
      <c r="G10" s="2" t="s">
        <v>14</v>
      </c>
      <c r="H10" s="2">
        <v>5000</v>
      </c>
      <c r="I10" s="3" t="s">
        <v>421</v>
      </c>
    </row>
    <row r="11" spans="1:9" ht="28.8" customHeight="1" x14ac:dyDescent="0.3">
      <c r="A11" s="7">
        <v>45017</v>
      </c>
      <c r="B11" s="2" t="s">
        <v>15</v>
      </c>
      <c r="C11" s="2"/>
      <c r="D11" s="2">
        <v>101</v>
      </c>
      <c r="E11" s="3" t="s">
        <v>12</v>
      </c>
      <c r="F11" s="2" t="s">
        <v>13</v>
      </c>
      <c r="G11" s="2" t="s">
        <v>14</v>
      </c>
      <c r="H11" s="2">
        <v>5000</v>
      </c>
      <c r="I11" s="3" t="s">
        <v>421</v>
      </c>
    </row>
    <row r="12" spans="1:9" ht="28.8" customHeight="1" x14ac:dyDescent="0.3">
      <c r="A12" s="7">
        <v>45017</v>
      </c>
      <c r="B12" s="2" t="s">
        <v>15</v>
      </c>
      <c r="C12" s="2"/>
      <c r="D12" s="2">
        <v>101</v>
      </c>
      <c r="E12" s="3" t="s">
        <v>12</v>
      </c>
      <c r="F12" s="2" t="s">
        <v>13</v>
      </c>
      <c r="G12" s="2" t="s">
        <v>14</v>
      </c>
      <c r="H12" s="2">
        <v>5000</v>
      </c>
      <c r="I12" s="3" t="s">
        <v>421</v>
      </c>
    </row>
    <row r="13" spans="1:9" ht="28.8" customHeight="1" x14ac:dyDescent="0.3">
      <c r="A13" s="7">
        <v>45017</v>
      </c>
      <c r="B13" s="2" t="s">
        <v>16</v>
      </c>
      <c r="C13" s="2"/>
      <c r="D13" s="2">
        <v>101</v>
      </c>
      <c r="E13" s="3" t="s">
        <v>12</v>
      </c>
      <c r="F13" s="2" t="s">
        <v>13</v>
      </c>
      <c r="G13" s="2" t="s">
        <v>14</v>
      </c>
      <c r="H13" s="2">
        <v>5000</v>
      </c>
      <c r="I13" s="3" t="s">
        <v>421</v>
      </c>
    </row>
    <row r="14" spans="1:9" ht="28.8" customHeight="1" x14ac:dyDescent="0.3">
      <c r="A14" s="7">
        <v>45017</v>
      </c>
      <c r="B14" s="2" t="s">
        <v>16</v>
      </c>
      <c r="C14" s="2"/>
      <c r="D14" s="2">
        <v>101</v>
      </c>
      <c r="E14" s="3" t="s">
        <v>12</v>
      </c>
      <c r="F14" s="2" t="s">
        <v>13</v>
      </c>
      <c r="G14" s="2" t="s">
        <v>14</v>
      </c>
      <c r="H14" s="2">
        <v>5000</v>
      </c>
      <c r="I14" s="3" t="s">
        <v>421</v>
      </c>
    </row>
    <row r="15" spans="1:9" ht="28.8" customHeight="1" x14ac:dyDescent="0.3">
      <c r="A15" s="7">
        <v>45017</v>
      </c>
      <c r="B15" s="2" t="s">
        <v>16</v>
      </c>
      <c r="C15" s="2"/>
      <c r="D15" s="2">
        <v>101</v>
      </c>
      <c r="E15" s="3" t="s">
        <v>12</v>
      </c>
      <c r="F15" s="2" t="s">
        <v>13</v>
      </c>
      <c r="G15" s="2" t="s">
        <v>14</v>
      </c>
      <c r="H15" s="2">
        <v>5000</v>
      </c>
      <c r="I15" s="3" t="s">
        <v>421</v>
      </c>
    </row>
    <row r="16" spans="1:9" ht="28.8" customHeight="1" x14ac:dyDescent="0.3">
      <c r="A16" s="7">
        <v>45017</v>
      </c>
      <c r="B16" s="2" t="s">
        <v>16</v>
      </c>
      <c r="C16" s="2"/>
      <c r="D16" s="2">
        <v>101</v>
      </c>
      <c r="E16" s="3" t="s">
        <v>12</v>
      </c>
      <c r="F16" s="2" t="s">
        <v>13</v>
      </c>
      <c r="G16" s="2" t="s">
        <v>14</v>
      </c>
      <c r="H16" s="2">
        <v>5000</v>
      </c>
      <c r="I16" s="3" t="s">
        <v>421</v>
      </c>
    </row>
    <row r="17" spans="1:9" ht="28.8" customHeight="1" x14ac:dyDescent="0.3">
      <c r="A17" s="7">
        <v>45017</v>
      </c>
      <c r="B17" s="2" t="s">
        <v>16</v>
      </c>
      <c r="C17" s="2"/>
      <c r="D17" s="2">
        <v>101</v>
      </c>
      <c r="E17" s="3" t="s">
        <v>12</v>
      </c>
      <c r="F17" s="2" t="s">
        <v>13</v>
      </c>
      <c r="G17" s="2" t="s">
        <v>14</v>
      </c>
      <c r="H17" s="2">
        <v>5000</v>
      </c>
      <c r="I17" s="3" t="s">
        <v>421</v>
      </c>
    </row>
    <row r="18" spans="1:9" ht="28.8" customHeight="1" x14ac:dyDescent="0.3">
      <c r="A18" s="7">
        <v>45017</v>
      </c>
      <c r="B18" s="2" t="s">
        <v>17</v>
      </c>
      <c r="C18" s="2"/>
      <c r="D18" s="2">
        <v>101</v>
      </c>
      <c r="E18" s="3" t="s">
        <v>12</v>
      </c>
      <c r="F18" s="2" t="s">
        <v>13</v>
      </c>
      <c r="G18" s="2" t="s">
        <v>14</v>
      </c>
      <c r="H18" s="2">
        <v>5000</v>
      </c>
      <c r="I18" s="3" t="s">
        <v>421</v>
      </c>
    </row>
    <row r="19" spans="1:9" ht="28.8" customHeight="1" x14ac:dyDescent="0.3">
      <c r="A19" s="7">
        <v>45017</v>
      </c>
      <c r="B19" s="2" t="s">
        <v>17</v>
      </c>
      <c r="C19" s="2"/>
      <c r="D19" s="2">
        <v>101</v>
      </c>
      <c r="E19" s="3" t="s">
        <v>12</v>
      </c>
      <c r="F19" s="2" t="s">
        <v>13</v>
      </c>
      <c r="G19" s="2" t="s">
        <v>14</v>
      </c>
      <c r="H19" s="2">
        <v>5000</v>
      </c>
      <c r="I19" s="3" t="s">
        <v>421</v>
      </c>
    </row>
    <row r="20" spans="1:9" ht="28.8" customHeight="1" x14ac:dyDescent="0.3">
      <c r="A20" s="7">
        <v>45017</v>
      </c>
      <c r="B20" s="2" t="s">
        <v>17</v>
      </c>
      <c r="C20" s="2"/>
      <c r="D20" s="2">
        <v>101</v>
      </c>
      <c r="E20" s="3" t="s">
        <v>12</v>
      </c>
      <c r="F20" s="2" t="s">
        <v>13</v>
      </c>
      <c r="G20" s="2" t="s">
        <v>14</v>
      </c>
      <c r="H20" s="2">
        <v>5000</v>
      </c>
      <c r="I20" s="3" t="s">
        <v>421</v>
      </c>
    </row>
    <row r="21" spans="1:9" ht="28.8" customHeight="1" x14ac:dyDescent="0.3">
      <c r="A21" s="7">
        <v>45017</v>
      </c>
      <c r="B21" s="2" t="s">
        <v>17</v>
      </c>
      <c r="C21" s="2"/>
      <c r="D21" s="2">
        <v>101</v>
      </c>
      <c r="E21" s="3" t="s">
        <v>12</v>
      </c>
      <c r="F21" s="2" t="s">
        <v>13</v>
      </c>
      <c r="G21" s="2" t="s">
        <v>14</v>
      </c>
      <c r="H21" s="2">
        <v>5000</v>
      </c>
      <c r="I21" s="3" t="s">
        <v>421</v>
      </c>
    </row>
    <row r="22" spans="1:9" ht="28.8" customHeight="1" x14ac:dyDescent="0.3">
      <c r="A22" s="7">
        <v>45017</v>
      </c>
      <c r="B22" s="2" t="s">
        <v>17</v>
      </c>
      <c r="C22" s="2"/>
      <c r="D22" s="2">
        <v>101</v>
      </c>
      <c r="E22" s="3" t="s">
        <v>12</v>
      </c>
      <c r="F22" s="2" t="s">
        <v>13</v>
      </c>
      <c r="G22" s="2" t="s">
        <v>14</v>
      </c>
      <c r="H22" s="2">
        <v>5000</v>
      </c>
      <c r="I22" s="3" t="s">
        <v>421</v>
      </c>
    </row>
    <row r="23" spans="1:9" ht="28.8" customHeight="1" x14ac:dyDescent="0.3">
      <c r="A23" s="7">
        <v>45017</v>
      </c>
      <c r="B23" s="2" t="s">
        <v>18</v>
      </c>
      <c r="C23" s="2"/>
      <c r="D23" s="2">
        <v>101</v>
      </c>
      <c r="E23" s="3" t="s">
        <v>12</v>
      </c>
      <c r="F23" s="2" t="s">
        <v>19</v>
      </c>
      <c r="G23" s="2"/>
      <c r="H23" s="2">
        <v>5000</v>
      </c>
      <c r="I23" s="3" t="s">
        <v>421</v>
      </c>
    </row>
    <row r="24" spans="1:9" ht="28.8" customHeight="1" x14ac:dyDescent="0.3">
      <c r="A24" s="7">
        <v>45017</v>
      </c>
      <c r="B24" s="2" t="s">
        <v>18</v>
      </c>
      <c r="C24" s="2"/>
      <c r="D24" s="2">
        <v>101</v>
      </c>
      <c r="E24" s="3" t="s">
        <v>12</v>
      </c>
      <c r="F24" s="2" t="s">
        <v>19</v>
      </c>
      <c r="G24" s="2"/>
      <c r="H24" s="2">
        <v>5000</v>
      </c>
      <c r="I24" s="3" t="s">
        <v>421</v>
      </c>
    </row>
    <row r="25" spans="1:9" ht="28.8" customHeight="1" x14ac:dyDescent="0.3">
      <c r="A25" s="7">
        <v>45017</v>
      </c>
      <c r="B25" s="2" t="s">
        <v>18</v>
      </c>
      <c r="C25" s="2"/>
      <c r="D25" s="2">
        <v>101</v>
      </c>
      <c r="E25" s="3" t="s">
        <v>12</v>
      </c>
      <c r="F25" s="2" t="s">
        <v>19</v>
      </c>
      <c r="G25" s="2"/>
      <c r="H25" s="2">
        <v>5000</v>
      </c>
      <c r="I25" s="3" t="s">
        <v>421</v>
      </c>
    </row>
    <row r="26" spans="1:9" ht="28.8" customHeight="1" x14ac:dyDescent="0.3">
      <c r="A26" s="7">
        <v>45017</v>
      </c>
      <c r="B26" s="2" t="s">
        <v>18</v>
      </c>
      <c r="C26" s="2"/>
      <c r="D26" s="2">
        <v>101</v>
      </c>
      <c r="E26" s="3" t="s">
        <v>12</v>
      </c>
      <c r="F26" s="2" t="s">
        <v>19</v>
      </c>
      <c r="G26" s="2"/>
      <c r="H26" s="2">
        <v>5000</v>
      </c>
      <c r="I26" s="3" t="s">
        <v>421</v>
      </c>
    </row>
    <row r="27" spans="1:9" ht="28.8" customHeight="1" x14ac:dyDescent="0.3">
      <c r="A27" s="7">
        <v>45017</v>
      </c>
      <c r="B27" s="2" t="s">
        <v>20</v>
      </c>
      <c r="C27" s="2"/>
      <c r="D27" s="2">
        <v>101</v>
      </c>
      <c r="E27" s="3" t="s">
        <v>12</v>
      </c>
      <c r="F27" s="2" t="s">
        <v>19</v>
      </c>
      <c r="G27" s="2"/>
      <c r="H27" s="2">
        <v>5000</v>
      </c>
      <c r="I27" s="3" t="s">
        <v>421</v>
      </c>
    </row>
    <row r="28" spans="1:9" ht="28.8" customHeight="1" x14ac:dyDescent="0.3">
      <c r="A28" s="7">
        <v>45017</v>
      </c>
      <c r="B28" s="2" t="s">
        <v>20</v>
      </c>
      <c r="C28" s="2"/>
      <c r="D28" s="2">
        <v>101</v>
      </c>
      <c r="E28" s="3" t="s">
        <v>12</v>
      </c>
      <c r="F28" s="2" t="s">
        <v>19</v>
      </c>
      <c r="G28" s="2"/>
      <c r="H28" s="2">
        <v>5000</v>
      </c>
      <c r="I28" s="3" t="s">
        <v>421</v>
      </c>
    </row>
    <row r="29" spans="1:9" ht="28.8" customHeight="1" x14ac:dyDescent="0.3">
      <c r="A29" s="7">
        <v>45017</v>
      </c>
      <c r="B29" s="2" t="s">
        <v>20</v>
      </c>
      <c r="C29" s="2"/>
      <c r="D29" s="2">
        <v>101</v>
      </c>
      <c r="E29" s="3" t="s">
        <v>12</v>
      </c>
      <c r="F29" s="2" t="s">
        <v>19</v>
      </c>
      <c r="G29" s="2"/>
      <c r="H29" s="2">
        <v>5000</v>
      </c>
      <c r="I29" s="3" t="s">
        <v>421</v>
      </c>
    </row>
    <row r="30" spans="1:9" ht="28.8" customHeight="1" x14ac:dyDescent="0.3">
      <c r="A30" s="7">
        <v>45017</v>
      </c>
      <c r="B30" s="2" t="s">
        <v>20</v>
      </c>
      <c r="C30" s="2"/>
      <c r="D30" s="2">
        <v>101</v>
      </c>
      <c r="E30" s="3" t="s">
        <v>12</v>
      </c>
      <c r="F30" s="2" t="s">
        <v>19</v>
      </c>
      <c r="G30" s="2"/>
      <c r="H30" s="2">
        <v>5000</v>
      </c>
      <c r="I30" s="3" t="s">
        <v>421</v>
      </c>
    </row>
    <row r="31" spans="1:9" ht="28.8" customHeight="1" x14ac:dyDescent="0.3">
      <c r="A31" s="7">
        <v>45017</v>
      </c>
      <c r="B31" s="2" t="s">
        <v>21</v>
      </c>
      <c r="C31" s="2"/>
      <c r="D31" s="2">
        <v>101</v>
      </c>
      <c r="E31" s="3" t="s">
        <v>12</v>
      </c>
      <c r="F31" s="2" t="s">
        <v>19</v>
      </c>
      <c r="G31" s="2"/>
      <c r="H31" s="2">
        <v>5000</v>
      </c>
      <c r="I31" s="3" t="s">
        <v>421</v>
      </c>
    </row>
    <row r="32" spans="1:9" ht="28.8" customHeight="1" x14ac:dyDescent="0.3">
      <c r="A32" s="7">
        <v>45017</v>
      </c>
      <c r="B32" s="2" t="s">
        <v>21</v>
      </c>
      <c r="C32" s="2"/>
      <c r="D32" s="2">
        <v>101</v>
      </c>
      <c r="E32" s="3" t="s">
        <v>12</v>
      </c>
      <c r="F32" s="2" t="s">
        <v>19</v>
      </c>
      <c r="G32" s="2"/>
      <c r="H32" s="2">
        <v>5000</v>
      </c>
      <c r="I32" s="3" t="s">
        <v>421</v>
      </c>
    </row>
    <row r="33" spans="1:9" ht="28.8" customHeight="1" x14ac:dyDescent="0.3">
      <c r="A33" s="7">
        <v>45017</v>
      </c>
      <c r="B33" s="2" t="s">
        <v>21</v>
      </c>
      <c r="C33" s="2"/>
      <c r="D33" s="2">
        <v>101</v>
      </c>
      <c r="E33" s="3" t="s">
        <v>12</v>
      </c>
      <c r="F33" s="2" t="s">
        <v>19</v>
      </c>
      <c r="G33" s="2"/>
      <c r="H33" s="2">
        <v>5000</v>
      </c>
      <c r="I33" s="3" t="s">
        <v>421</v>
      </c>
    </row>
    <row r="34" spans="1:9" ht="28.8" customHeight="1" x14ac:dyDescent="0.3">
      <c r="A34" s="7">
        <v>45017</v>
      </c>
      <c r="B34" s="2" t="s">
        <v>21</v>
      </c>
      <c r="C34" s="2"/>
      <c r="D34" s="2">
        <v>101</v>
      </c>
      <c r="E34" s="3" t="s">
        <v>12</v>
      </c>
      <c r="F34" s="2" t="s">
        <v>19</v>
      </c>
      <c r="G34" s="2"/>
      <c r="H34" s="2">
        <v>5000</v>
      </c>
      <c r="I34" s="3" t="s">
        <v>421</v>
      </c>
    </row>
    <row r="35" spans="1:9" ht="28.8" customHeight="1" x14ac:dyDescent="0.3">
      <c r="A35" s="7">
        <v>45017</v>
      </c>
      <c r="B35" s="2" t="s">
        <v>23</v>
      </c>
      <c r="C35" s="2"/>
      <c r="D35" s="2">
        <v>101</v>
      </c>
      <c r="E35" s="3" t="s">
        <v>12</v>
      </c>
      <c r="F35" s="2" t="s">
        <v>19</v>
      </c>
      <c r="G35" s="2"/>
      <c r="H35" s="2">
        <v>5000</v>
      </c>
      <c r="I35" s="3" t="s">
        <v>421</v>
      </c>
    </row>
    <row r="36" spans="1:9" ht="28.8" customHeight="1" x14ac:dyDescent="0.3">
      <c r="A36" s="7">
        <v>45017</v>
      </c>
      <c r="B36" s="2" t="s">
        <v>23</v>
      </c>
      <c r="C36" s="2"/>
      <c r="D36" s="2">
        <v>101</v>
      </c>
      <c r="E36" s="3" t="s">
        <v>12</v>
      </c>
      <c r="F36" s="2" t="s">
        <v>19</v>
      </c>
      <c r="G36" s="2"/>
      <c r="H36" s="2">
        <v>5000</v>
      </c>
      <c r="I36" s="3" t="s">
        <v>421</v>
      </c>
    </row>
    <row r="37" spans="1:9" ht="28.8" customHeight="1" x14ac:dyDescent="0.3">
      <c r="A37" s="7">
        <v>45017</v>
      </c>
      <c r="B37" s="2" t="s">
        <v>23</v>
      </c>
      <c r="C37" s="2"/>
      <c r="D37" s="2">
        <v>101</v>
      </c>
      <c r="E37" s="3" t="s">
        <v>12</v>
      </c>
      <c r="F37" s="2" t="s">
        <v>19</v>
      </c>
      <c r="G37" s="2"/>
      <c r="H37" s="2">
        <v>5000</v>
      </c>
      <c r="I37" s="3" t="s">
        <v>421</v>
      </c>
    </row>
    <row r="38" spans="1:9" ht="28.8" customHeight="1" x14ac:dyDescent="0.3">
      <c r="A38" s="7">
        <v>45017</v>
      </c>
      <c r="B38" s="2" t="s">
        <v>23</v>
      </c>
      <c r="C38" s="2"/>
      <c r="D38" s="2">
        <v>101</v>
      </c>
      <c r="E38" s="3" t="s">
        <v>12</v>
      </c>
      <c r="F38" s="2" t="s">
        <v>19</v>
      </c>
      <c r="G38" s="2"/>
      <c r="H38" s="2">
        <v>5000</v>
      </c>
      <c r="I38" s="3" t="s">
        <v>421</v>
      </c>
    </row>
    <row r="39" spans="1:9" ht="28.8" customHeight="1" x14ac:dyDescent="0.3">
      <c r="A39" s="7">
        <v>45017</v>
      </c>
      <c r="B39" s="2" t="s">
        <v>24</v>
      </c>
      <c r="C39" s="2"/>
      <c r="D39" s="2">
        <v>101</v>
      </c>
      <c r="E39" s="3" t="s">
        <v>12</v>
      </c>
      <c r="F39" s="2" t="s">
        <v>19</v>
      </c>
      <c r="G39" s="2"/>
      <c r="H39" s="2">
        <v>5000</v>
      </c>
      <c r="I39" s="3" t="s">
        <v>421</v>
      </c>
    </row>
    <row r="40" spans="1:9" ht="28.8" customHeight="1" x14ac:dyDescent="0.3">
      <c r="A40" s="7">
        <v>45017</v>
      </c>
      <c r="B40" s="2" t="s">
        <v>24</v>
      </c>
      <c r="C40" s="2"/>
      <c r="D40" s="2">
        <v>101</v>
      </c>
      <c r="E40" s="3" t="s">
        <v>12</v>
      </c>
      <c r="F40" s="2" t="s">
        <v>19</v>
      </c>
      <c r="G40" s="2"/>
      <c r="H40" s="2">
        <v>5000</v>
      </c>
      <c r="I40" s="3" t="s">
        <v>421</v>
      </c>
    </row>
    <row r="41" spans="1:9" ht="28.8" customHeight="1" x14ac:dyDescent="0.3">
      <c r="A41" s="7">
        <v>45017</v>
      </c>
      <c r="B41" s="2" t="s">
        <v>24</v>
      </c>
      <c r="C41" s="2"/>
      <c r="D41" s="2">
        <v>101</v>
      </c>
      <c r="E41" s="3" t="s">
        <v>12</v>
      </c>
      <c r="F41" s="2" t="s">
        <v>19</v>
      </c>
      <c r="G41" s="2"/>
      <c r="H41" s="2">
        <v>5000</v>
      </c>
      <c r="I41" s="3" t="s">
        <v>421</v>
      </c>
    </row>
    <row r="42" spans="1:9" ht="28.8" customHeight="1" x14ac:dyDescent="0.3">
      <c r="A42" s="7">
        <v>45017</v>
      </c>
      <c r="B42" s="2" t="s">
        <v>24</v>
      </c>
      <c r="C42" s="2"/>
      <c r="D42" s="2">
        <v>101</v>
      </c>
      <c r="E42" s="3" t="s">
        <v>12</v>
      </c>
      <c r="F42" s="2" t="s">
        <v>19</v>
      </c>
      <c r="G42" s="2"/>
      <c r="H42" s="2">
        <v>5000</v>
      </c>
      <c r="I42" s="3" t="s">
        <v>421</v>
      </c>
    </row>
    <row r="43" spans="1:9" ht="28.8" customHeight="1" x14ac:dyDescent="0.3">
      <c r="A43" s="7">
        <v>45017</v>
      </c>
      <c r="B43" s="2" t="s">
        <v>25</v>
      </c>
      <c r="C43" s="2"/>
      <c r="D43" s="2">
        <v>101</v>
      </c>
      <c r="E43" s="3" t="s">
        <v>12</v>
      </c>
      <c r="F43" s="2" t="s">
        <v>19</v>
      </c>
      <c r="G43" s="2"/>
      <c r="H43" s="2">
        <v>5000</v>
      </c>
      <c r="I43" s="3" t="s">
        <v>421</v>
      </c>
    </row>
    <row r="44" spans="1:9" ht="28.8" customHeight="1" x14ac:dyDescent="0.3">
      <c r="A44" s="7">
        <v>45017</v>
      </c>
      <c r="B44" s="2" t="s">
        <v>25</v>
      </c>
      <c r="C44" s="2"/>
      <c r="D44" s="2">
        <v>101</v>
      </c>
      <c r="E44" s="3" t="s">
        <v>12</v>
      </c>
      <c r="F44" s="2" t="s">
        <v>19</v>
      </c>
      <c r="G44" s="2"/>
      <c r="H44" s="2">
        <v>5000</v>
      </c>
      <c r="I44" s="3" t="s">
        <v>421</v>
      </c>
    </row>
    <row r="45" spans="1:9" ht="28.8" customHeight="1" x14ac:dyDescent="0.3">
      <c r="A45" s="7">
        <v>45017</v>
      </c>
      <c r="B45" s="2" t="s">
        <v>25</v>
      </c>
      <c r="C45" s="2"/>
      <c r="D45" s="2">
        <v>101</v>
      </c>
      <c r="E45" s="3" t="s">
        <v>12</v>
      </c>
      <c r="F45" s="2" t="s">
        <v>19</v>
      </c>
      <c r="G45" s="2"/>
      <c r="H45" s="2">
        <v>5000</v>
      </c>
      <c r="I45" s="3" t="s">
        <v>421</v>
      </c>
    </row>
    <row r="46" spans="1:9" ht="28.8" customHeight="1" x14ac:dyDescent="0.3">
      <c r="A46" s="7">
        <v>45017</v>
      </c>
      <c r="B46" s="2" t="s">
        <v>25</v>
      </c>
      <c r="C46" s="2"/>
      <c r="D46" s="2">
        <v>101</v>
      </c>
      <c r="E46" s="3" t="s">
        <v>12</v>
      </c>
      <c r="F46" s="2" t="s">
        <v>19</v>
      </c>
      <c r="G46" s="2"/>
      <c r="H46" s="2">
        <v>5000</v>
      </c>
      <c r="I46" s="3" t="s">
        <v>421</v>
      </c>
    </row>
    <row r="47" spans="1:9" ht="28.8" customHeight="1" x14ac:dyDescent="0.3">
      <c r="A47" s="7">
        <v>45017</v>
      </c>
      <c r="B47" s="2" t="s">
        <v>26</v>
      </c>
      <c r="C47" s="2"/>
      <c r="D47" s="2">
        <v>101</v>
      </c>
      <c r="E47" s="3" t="s">
        <v>12</v>
      </c>
      <c r="F47" s="2" t="s">
        <v>19</v>
      </c>
      <c r="G47" s="2"/>
      <c r="H47" s="2">
        <v>5000</v>
      </c>
      <c r="I47" s="3" t="s">
        <v>421</v>
      </c>
    </row>
    <row r="48" spans="1:9" ht="28.8" customHeight="1" x14ac:dyDescent="0.3">
      <c r="A48" s="7">
        <v>45017</v>
      </c>
      <c r="B48" s="2" t="s">
        <v>26</v>
      </c>
      <c r="C48" s="2"/>
      <c r="D48" s="2">
        <v>101</v>
      </c>
      <c r="E48" s="3" t="s">
        <v>12</v>
      </c>
      <c r="F48" s="2" t="s">
        <v>19</v>
      </c>
      <c r="G48" s="2"/>
      <c r="H48" s="2">
        <v>5000</v>
      </c>
      <c r="I48" s="3" t="s">
        <v>421</v>
      </c>
    </row>
    <row r="49" spans="1:9" ht="28.8" customHeight="1" x14ac:dyDescent="0.3">
      <c r="A49" s="7">
        <v>45017</v>
      </c>
      <c r="B49" s="2" t="s">
        <v>26</v>
      </c>
      <c r="C49" s="2"/>
      <c r="D49" s="2">
        <v>101</v>
      </c>
      <c r="E49" s="3" t="s">
        <v>12</v>
      </c>
      <c r="F49" s="2" t="s">
        <v>19</v>
      </c>
      <c r="G49" s="2"/>
      <c r="H49" s="2">
        <v>5000</v>
      </c>
      <c r="I49" s="3" t="s">
        <v>421</v>
      </c>
    </row>
    <row r="50" spans="1:9" ht="28.8" customHeight="1" x14ac:dyDescent="0.3">
      <c r="A50" s="7">
        <v>45017</v>
      </c>
      <c r="B50" s="2" t="s">
        <v>26</v>
      </c>
      <c r="C50" s="2"/>
      <c r="D50" s="2">
        <v>101</v>
      </c>
      <c r="E50" s="3" t="s">
        <v>12</v>
      </c>
      <c r="F50" s="2" t="s">
        <v>19</v>
      </c>
      <c r="G50" s="2"/>
      <c r="H50" s="2">
        <v>5000</v>
      </c>
      <c r="I50" s="3" t="s">
        <v>421</v>
      </c>
    </row>
    <row r="51" spans="1:9" ht="28.8" customHeight="1" x14ac:dyDescent="0.3">
      <c r="A51" s="7">
        <v>45017</v>
      </c>
      <c r="B51" s="2" t="s">
        <v>27</v>
      </c>
      <c r="C51" s="2"/>
      <c r="D51" s="2">
        <v>101</v>
      </c>
      <c r="E51" s="3" t="s">
        <v>12</v>
      </c>
      <c r="F51" s="2" t="s">
        <v>19</v>
      </c>
      <c r="G51" s="2"/>
      <c r="H51" s="2">
        <v>5000</v>
      </c>
      <c r="I51" s="3" t="s">
        <v>421</v>
      </c>
    </row>
    <row r="52" spans="1:9" ht="28.8" customHeight="1" x14ac:dyDescent="0.3">
      <c r="A52" s="7">
        <v>45017</v>
      </c>
      <c r="B52" s="2" t="s">
        <v>27</v>
      </c>
      <c r="C52" s="2"/>
      <c r="D52" s="2">
        <v>101</v>
      </c>
      <c r="E52" s="3" t="s">
        <v>12</v>
      </c>
      <c r="F52" s="2" t="s">
        <v>19</v>
      </c>
      <c r="G52" s="2"/>
      <c r="H52" s="2">
        <v>5000</v>
      </c>
      <c r="I52" s="3" t="s">
        <v>421</v>
      </c>
    </row>
    <row r="53" spans="1:9" ht="28.8" customHeight="1" x14ac:dyDescent="0.3">
      <c r="A53" s="7">
        <v>45017</v>
      </c>
      <c r="B53" s="2" t="s">
        <v>27</v>
      </c>
      <c r="C53" s="2"/>
      <c r="D53" s="2">
        <v>101</v>
      </c>
      <c r="E53" s="3" t="s">
        <v>12</v>
      </c>
      <c r="F53" s="2" t="s">
        <v>19</v>
      </c>
      <c r="G53" s="2"/>
      <c r="H53" s="2">
        <v>5000</v>
      </c>
      <c r="I53" s="3" t="s">
        <v>421</v>
      </c>
    </row>
    <row r="54" spans="1:9" ht="28.8" customHeight="1" x14ac:dyDescent="0.3">
      <c r="A54" s="7">
        <v>45017</v>
      </c>
      <c r="B54" s="2" t="s">
        <v>27</v>
      </c>
      <c r="C54" s="2"/>
      <c r="D54" s="2">
        <v>101</v>
      </c>
      <c r="E54" s="3" t="s">
        <v>12</v>
      </c>
      <c r="F54" s="2" t="s">
        <v>19</v>
      </c>
      <c r="G54" s="2"/>
      <c r="H54" s="2">
        <v>5000</v>
      </c>
      <c r="I54" s="3" t="s">
        <v>421</v>
      </c>
    </row>
    <row r="55" spans="1:9" ht="28.8" customHeight="1" x14ac:dyDescent="0.3">
      <c r="A55" s="7">
        <v>45017</v>
      </c>
      <c r="B55" s="2" t="s">
        <v>28</v>
      </c>
      <c r="C55" s="2"/>
      <c r="D55" s="2">
        <v>101</v>
      </c>
      <c r="E55" s="3" t="s">
        <v>12</v>
      </c>
      <c r="F55" s="2" t="s">
        <v>29</v>
      </c>
      <c r="G55" s="2" t="s">
        <v>14</v>
      </c>
      <c r="H55" s="2">
        <v>5000</v>
      </c>
      <c r="I55" s="3" t="s">
        <v>421</v>
      </c>
    </row>
    <row r="56" spans="1:9" ht="28.8" customHeight="1" x14ac:dyDescent="0.3">
      <c r="A56" s="7">
        <v>45017</v>
      </c>
      <c r="B56" s="2" t="s">
        <v>28</v>
      </c>
      <c r="C56" s="2"/>
      <c r="D56" s="2">
        <v>101</v>
      </c>
      <c r="E56" s="3" t="s">
        <v>12</v>
      </c>
      <c r="F56" s="2" t="s">
        <v>29</v>
      </c>
      <c r="G56" s="2" t="s">
        <v>14</v>
      </c>
      <c r="H56" s="2">
        <v>5000</v>
      </c>
      <c r="I56" s="3" t="s">
        <v>421</v>
      </c>
    </row>
    <row r="57" spans="1:9" ht="28.8" customHeight="1" x14ac:dyDescent="0.3">
      <c r="A57" s="7">
        <v>45017</v>
      </c>
      <c r="B57" s="2" t="s">
        <v>28</v>
      </c>
      <c r="C57" s="2"/>
      <c r="D57" s="2">
        <v>101</v>
      </c>
      <c r="E57" s="3" t="s">
        <v>12</v>
      </c>
      <c r="F57" s="2" t="s">
        <v>29</v>
      </c>
      <c r="G57" s="2" t="s">
        <v>14</v>
      </c>
      <c r="H57" s="2">
        <v>5000</v>
      </c>
      <c r="I57" s="3" t="s">
        <v>421</v>
      </c>
    </row>
    <row r="58" spans="1:9" ht="28.8" customHeight="1" x14ac:dyDescent="0.3">
      <c r="A58" s="7">
        <v>45017</v>
      </c>
      <c r="B58" s="2" t="s">
        <v>28</v>
      </c>
      <c r="C58" s="2"/>
      <c r="D58" s="2">
        <v>101</v>
      </c>
      <c r="E58" s="3" t="s">
        <v>12</v>
      </c>
      <c r="F58" s="2" t="s">
        <v>29</v>
      </c>
      <c r="G58" s="2" t="s">
        <v>14</v>
      </c>
      <c r="H58" s="2">
        <v>5000</v>
      </c>
      <c r="I58" s="3" t="s">
        <v>421</v>
      </c>
    </row>
    <row r="59" spans="1:9" ht="28.8" customHeight="1" x14ac:dyDescent="0.3">
      <c r="A59" s="7">
        <v>45017</v>
      </c>
      <c r="B59" s="2" t="s">
        <v>28</v>
      </c>
      <c r="C59" s="2"/>
      <c r="D59" s="2">
        <v>101</v>
      </c>
      <c r="E59" s="3" t="s">
        <v>12</v>
      </c>
      <c r="F59" s="2" t="s">
        <v>29</v>
      </c>
      <c r="G59" s="2" t="s">
        <v>14</v>
      </c>
      <c r="H59" s="2">
        <v>5000</v>
      </c>
      <c r="I59" s="3" t="s">
        <v>421</v>
      </c>
    </row>
    <row r="60" spans="1:9" ht="28.8" customHeight="1" x14ac:dyDescent="0.3">
      <c r="A60" s="7">
        <v>45017</v>
      </c>
      <c r="B60" s="2" t="s">
        <v>30</v>
      </c>
      <c r="C60" s="2"/>
      <c r="D60" s="2">
        <v>101</v>
      </c>
      <c r="E60" s="3" t="s">
        <v>12</v>
      </c>
      <c r="F60" s="2" t="s">
        <v>29</v>
      </c>
      <c r="G60" s="2" t="s">
        <v>14</v>
      </c>
      <c r="H60" s="2">
        <v>5000</v>
      </c>
      <c r="I60" s="3" t="s">
        <v>421</v>
      </c>
    </row>
    <row r="61" spans="1:9" ht="28.8" customHeight="1" x14ac:dyDescent="0.3">
      <c r="A61" s="7">
        <v>45017</v>
      </c>
      <c r="B61" s="2" t="s">
        <v>30</v>
      </c>
      <c r="C61" s="2"/>
      <c r="D61" s="2">
        <v>101</v>
      </c>
      <c r="E61" s="3" t="s">
        <v>12</v>
      </c>
      <c r="F61" s="2" t="s">
        <v>29</v>
      </c>
      <c r="G61" s="2" t="s">
        <v>14</v>
      </c>
      <c r="H61" s="2">
        <v>5000</v>
      </c>
      <c r="I61" s="3" t="s">
        <v>421</v>
      </c>
    </row>
    <row r="62" spans="1:9" ht="28.8" customHeight="1" x14ac:dyDescent="0.3">
      <c r="A62" s="7">
        <v>45017</v>
      </c>
      <c r="B62" s="2" t="s">
        <v>30</v>
      </c>
      <c r="C62" s="2"/>
      <c r="D62" s="2">
        <v>101</v>
      </c>
      <c r="E62" s="3" t="s">
        <v>12</v>
      </c>
      <c r="F62" s="2" t="s">
        <v>29</v>
      </c>
      <c r="G62" s="2" t="s">
        <v>14</v>
      </c>
      <c r="H62" s="2">
        <v>5000</v>
      </c>
      <c r="I62" s="3" t="s">
        <v>421</v>
      </c>
    </row>
    <row r="63" spans="1:9" ht="28.8" customHeight="1" x14ac:dyDescent="0.3">
      <c r="A63" s="7">
        <v>45017</v>
      </c>
      <c r="B63" s="2" t="s">
        <v>30</v>
      </c>
      <c r="C63" s="2"/>
      <c r="D63" s="2">
        <v>101</v>
      </c>
      <c r="E63" s="3" t="s">
        <v>12</v>
      </c>
      <c r="F63" s="2" t="s">
        <v>29</v>
      </c>
      <c r="G63" s="2" t="s">
        <v>14</v>
      </c>
      <c r="H63" s="2">
        <v>5000</v>
      </c>
      <c r="I63" s="3" t="s">
        <v>421</v>
      </c>
    </row>
    <row r="64" spans="1:9" ht="28.8" customHeight="1" x14ac:dyDescent="0.3">
      <c r="A64" s="7">
        <v>45017</v>
      </c>
      <c r="B64" s="2" t="s">
        <v>30</v>
      </c>
      <c r="C64" s="2"/>
      <c r="D64" s="2">
        <v>101</v>
      </c>
      <c r="E64" s="3" t="s">
        <v>12</v>
      </c>
      <c r="F64" s="2" t="s">
        <v>29</v>
      </c>
      <c r="G64" s="2" t="s">
        <v>14</v>
      </c>
      <c r="H64" s="2">
        <v>5000</v>
      </c>
      <c r="I64" s="3" t="s">
        <v>421</v>
      </c>
    </row>
    <row r="65" spans="1:9" ht="28.8" customHeight="1" x14ac:dyDescent="0.3">
      <c r="A65" s="7">
        <v>45017</v>
      </c>
      <c r="B65" s="2" t="s">
        <v>32</v>
      </c>
      <c r="C65" s="2"/>
      <c r="D65" s="2">
        <v>101</v>
      </c>
      <c r="E65" s="3" t="s">
        <v>12</v>
      </c>
      <c r="F65" s="2" t="s">
        <v>29</v>
      </c>
      <c r="G65" s="2" t="s">
        <v>33</v>
      </c>
      <c r="H65" s="2">
        <v>5000</v>
      </c>
      <c r="I65" s="3" t="s">
        <v>421</v>
      </c>
    </row>
    <row r="66" spans="1:9" ht="28.8" customHeight="1" x14ac:dyDescent="0.3">
      <c r="A66" s="7">
        <v>45017</v>
      </c>
      <c r="B66" s="2" t="s">
        <v>32</v>
      </c>
      <c r="C66" s="2"/>
      <c r="D66" s="2">
        <v>101</v>
      </c>
      <c r="E66" s="3" t="s">
        <v>12</v>
      </c>
      <c r="F66" s="2" t="s">
        <v>29</v>
      </c>
      <c r="G66" s="2" t="s">
        <v>33</v>
      </c>
      <c r="H66" s="2">
        <v>5000</v>
      </c>
      <c r="I66" s="3" t="s">
        <v>421</v>
      </c>
    </row>
    <row r="67" spans="1:9" ht="28.8" customHeight="1" x14ac:dyDescent="0.3">
      <c r="A67" s="7">
        <v>45017</v>
      </c>
      <c r="B67" s="2" t="s">
        <v>32</v>
      </c>
      <c r="C67" s="2"/>
      <c r="D67" s="2">
        <v>101</v>
      </c>
      <c r="E67" s="3" t="s">
        <v>12</v>
      </c>
      <c r="F67" s="2" t="s">
        <v>29</v>
      </c>
      <c r="G67" s="2" t="s">
        <v>33</v>
      </c>
      <c r="H67" s="2">
        <v>5000</v>
      </c>
      <c r="I67" s="3" t="s">
        <v>421</v>
      </c>
    </row>
    <row r="68" spans="1:9" ht="28.8" customHeight="1" x14ac:dyDescent="0.3">
      <c r="A68" s="7">
        <v>45017</v>
      </c>
      <c r="B68" s="2" t="s">
        <v>32</v>
      </c>
      <c r="C68" s="2"/>
      <c r="D68" s="2">
        <v>101</v>
      </c>
      <c r="E68" s="3" t="s">
        <v>12</v>
      </c>
      <c r="F68" s="2" t="s">
        <v>29</v>
      </c>
      <c r="G68" s="2" t="s">
        <v>33</v>
      </c>
      <c r="H68" s="2">
        <v>5000</v>
      </c>
      <c r="I68" s="3" t="s">
        <v>421</v>
      </c>
    </row>
    <row r="69" spans="1:9" ht="28.8" customHeight="1" x14ac:dyDescent="0.3">
      <c r="A69" s="7">
        <v>45017</v>
      </c>
      <c r="B69" s="2" t="s">
        <v>32</v>
      </c>
      <c r="C69" s="2"/>
      <c r="D69" s="2">
        <v>101</v>
      </c>
      <c r="E69" s="3" t="s">
        <v>12</v>
      </c>
      <c r="F69" s="2" t="s">
        <v>29</v>
      </c>
      <c r="G69" s="2" t="s">
        <v>33</v>
      </c>
      <c r="H69" s="2">
        <v>5000</v>
      </c>
      <c r="I69" s="3" t="s">
        <v>421</v>
      </c>
    </row>
    <row r="70" spans="1:9" ht="28.8" customHeight="1" x14ac:dyDescent="0.3">
      <c r="A70" s="7">
        <v>45017</v>
      </c>
      <c r="B70" s="2" t="s">
        <v>34</v>
      </c>
      <c r="C70" s="2"/>
      <c r="D70" s="2">
        <v>101</v>
      </c>
      <c r="E70" s="3" t="s">
        <v>12</v>
      </c>
      <c r="F70" s="2" t="s">
        <v>29</v>
      </c>
      <c r="G70" s="2" t="s">
        <v>33</v>
      </c>
      <c r="H70" s="2">
        <v>5000</v>
      </c>
      <c r="I70" s="3" t="s">
        <v>421</v>
      </c>
    </row>
    <row r="71" spans="1:9" ht="28.8" customHeight="1" x14ac:dyDescent="0.3">
      <c r="A71" s="7">
        <v>45017</v>
      </c>
      <c r="B71" s="2" t="s">
        <v>34</v>
      </c>
      <c r="C71" s="2"/>
      <c r="D71" s="2">
        <v>101</v>
      </c>
      <c r="E71" s="3" t="s">
        <v>12</v>
      </c>
      <c r="F71" s="2" t="s">
        <v>29</v>
      </c>
      <c r="G71" s="2" t="s">
        <v>33</v>
      </c>
      <c r="H71" s="2">
        <v>5000</v>
      </c>
      <c r="I71" s="3" t="s">
        <v>421</v>
      </c>
    </row>
    <row r="72" spans="1:9" ht="28.8" customHeight="1" x14ac:dyDescent="0.3">
      <c r="A72" s="7">
        <v>45017</v>
      </c>
      <c r="B72" s="2" t="s">
        <v>34</v>
      </c>
      <c r="C72" s="2"/>
      <c r="D72" s="2">
        <v>101</v>
      </c>
      <c r="E72" s="3" t="s">
        <v>12</v>
      </c>
      <c r="F72" s="2" t="s">
        <v>29</v>
      </c>
      <c r="G72" s="2" t="s">
        <v>33</v>
      </c>
      <c r="H72" s="2">
        <v>5000</v>
      </c>
      <c r="I72" s="3" t="s">
        <v>421</v>
      </c>
    </row>
    <row r="73" spans="1:9" ht="28.8" customHeight="1" x14ac:dyDescent="0.3">
      <c r="A73" s="7">
        <v>45017</v>
      </c>
      <c r="B73" s="2" t="s">
        <v>34</v>
      </c>
      <c r="C73" s="2"/>
      <c r="D73" s="2">
        <v>101</v>
      </c>
      <c r="E73" s="3" t="s">
        <v>12</v>
      </c>
      <c r="F73" s="2" t="s">
        <v>29</v>
      </c>
      <c r="G73" s="2" t="s">
        <v>33</v>
      </c>
      <c r="H73" s="2">
        <v>5000</v>
      </c>
      <c r="I73" s="3" t="s">
        <v>421</v>
      </c>
    </row>
    <row r="74" spans="1:9" ht="28.8" customHeight="1" x14ac:dyDescent="0.3">
      <c r="A74" s="7">
        <v>45017</v>
      </c>
      <c r="B74" s="2" t="s">
        <v>34</v>
      </c>
      <c r="C74" s="2"/>
      <c r="D74" s="2">
        <v>101</v>
      </c>
      <c r="E74" s="3" t="s">
        <v>12</v>
      </c>
      <c r="F74" s="2" t="s">
        <v>29</v>
      </c>
      <c r="G74" s="2" t="s">
        <v>33</v>
      </c>
      <c r="H74" s="2">
        <v>5000</v>
      </c>
      <c r="I74" s="3" t="s">
        <v>421</v>
      </c>
    </row>
    <row r="75" spans="1:9" ht="28.8" customHeight="1" x14ac:dyDescent="0.3">
      <c r="A75" s="7">
        <v>45017</v>
      </c>
      <c r="B75" s="2" t="s">
        <v>35</v>
      </c>
      <c r="C75" s="2"/>
      <c r="D75" s="2">
        <v>101</v>
      </c>
      <c r="E75" s="3" t="s">
        <v>12</v>
      </c>
      <c r="F75" s="2" t="s">
        <v>29</v>
      </c>
      <c r="G75" s="2" t="s">
        <v>36</v>
      </c>
      <c r="H75" s="2">
        <v>5000</v>
      </c>
      <c r="I75" s="3" t="s">
        <v>421</v>
      </c>
    </row>
    <row r="76" spans="1:9" ht="28.8" customHeight="1" x14ac:dyDescent="0.3">
      <c r="A76" s="7">
        <v>45017</v>
      </c>
      <c r="B76" s="2" t="s">
        <v>35</v>
      </c>
      <c r="C76" s="2"/>
      <c r="D76" s="2">
        <v>101</v>
      </c>
      <c r="E76" s="3" t="s">
        <v>12</v>
      </c>
      <c r="F76" s="2" t="s">
        <v>29</v>
      </c>
      <c r="G76" s="2" t="s">
        <v>36</v>
      </c>
      <c r="H76" s="2">
        <v>5000</v>
      </c>
      <c r="I76" s="3" t="s">
        <v>421</v>
      </c>
    </row>
    <row r="77" spans="1:9" ht="28.8" customHeight="1" x14ac:dyDescent="0.3">
      <c r="A77" s="7">
        <v>45017</v>
      </c>
      <c r="B77" s="2" t="s">
        <v>35</v>
      </c>
      <c r="C77" s="2"/>
      <c r="D77" s="2">
        <v>101</v>
      </c>
      <c r="E77" s="3" t="s">
        <v>12</v>
      </c>
      <c r="F77" s="2" t="s">
        <v>29</v>
      </c>
      <c r="G77" s="2" t="s">
        <v>36</v>
      </c>
      <c r="H77" s="2">
        <v>5000</v>
      </c>
      <c r="I77" s="3" t="s">
        <v>421</v>
      </c>
    </row>
    <row r="78" spans="1:9" ht="28.8" customHeight="1" x14ac:dyDescent="0.3">
      <c r="A78" s="7">
        <v>45017</v>
      </c>
      <c r="B78" s="2" t="s">
        <v>35</v>
      </c>
      <c r="C78" s="2"/>
      <c r="D78" s="2">
        <v>101</v>
      </c>
      <c r="E78" s="3" t="s">
        <v>12</v>
      </c>
      <c r="F78" s="2" t="s">
        <v>29</v>
      </c>
      <c r="G78" s="2" t="s">
        <v>36</v>
      </c>
      <c r="H78" s="2">
        <v>5000</v>
      </c>
      <c r="I78" s="3" t="s">
        <v>421</v>
      </c>
    </row>
    <row r="79" spans="1:9" ht="28.8" customHeight="1" x14ac:dyDescent="0.3">
      <c r="A79" s="7">
        <v>45017</v>
      </c>
      <c r="B79" s="2" t="s">
        <v>35</v>
      </c>
      <c r="C79" s="2"/>
      <c r="D79" s="2">
        <v>101</v>
      </c>
      <c r="E79" s="3" t="s">
        <v>12</v>
      </c>
      <c r="F79" s="2" t="s">
        <v>29</v>
      </c>
      <c r="G79" s="2" t="s">
        <v>36</v>
      </c>
      <c r="H79" s="2">
        <v>5000</v>
      </c>
      <c r="I79" s="3" t="s">
        <v>421</v>
      </c>
    </row>
  </sheetData>
  <mergeCells count="1">
    <mergeCell ref="A1:I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69"/>
  <sheetViews>
    <sheetView workbookViewId="0">
      <pane ySplit="2" topLeftCell="A3" activePane="bottomLeft" state="frozen"/>
      <selection pane="bottomLeft" activeCell="G3" sqref="G3"/>
    </sheetView>
  </sheetViews>
  <sheetFormatPr defaultRowHeight="14.4" x14ac:dyDescent="0.3"/>
  <cols>
    <col min="1" max="1" width="14" customWidth="1"/>
    <col min="2" max="2" width="17" customWidth="1"/>
    <col min="3" max="3" width="19" customWidth="1"/>
    <col min="4" max="4" width="14" customWidth="1"/>
    <col min="5" max="5" width="17" customWidth="1"/>
    <col min="6" max="16" width="14" customWidth="1"/>
  </cols>
  <sheetData>
    <row r="1" spans="1:16" x14ac:dyDescent="0.3">
      <c r="A1" s="5" t="s">
        <v>37</v>
      </c>
      <c r="B1" s="6"/>
      <c r="C1" s="6"/>
      <c r="D1" s="6"/>
      <c r="E1" s="6"/>
      <c r="G1" s="5" t="s">
        <v>38</v>
      </c>
      <c r="I1" s="5" t="s">
        <v>39</v>
      </c>
      <c r="K1" s="5" t="s">
        <v>40</v>
      </c>
      <c r="M1" s="5" t="s">
        <v>41</v>
      </c>
      <c r="O1" s="5" t="s">
        <v>42</v>
      </c>
    </row>
    <row r="2" spans="1:16" x14ac:dyDescent="0.3">
      <c r="A2" s="1" t="s">
        <v>1</v>
      </c>
      <c r="B2" s="1" t="s">
        <v>43</v>
      </c>
      <c r="C2" s="1" t="s">
        <v>44</v>
      </c>
      <c r="D2" s="1" t="s">
        <v>45</v>
      </c>
      <c r="E2" s="1" t="s">
        <v>46</v>
      </c>
      <c r="F2" s="1"/>
      <c r="G2" s="1" t="s">
        <v>8</v>
      </c>
      <c r="H2" s="1"/>
      <c r="I2" s="1" t="s">
        <v>8</v>
      </c>
      <c r="J2" s="1"/>
      <c r="K2" s="1" t="s">
        <v>8</v>
      </c>
      <c r="L2" s="1"/>
      <c r="M2" s="1" t="s">
        <v>8</v>
      </c>
      <c r="N2" s="1"/>
      <c r="O2" s="1" t="s">
        <v>8</v>
      </c>
      <c r="P2" s="1"/>
    </row>
    <row r="3" spans="1:16" x14ac:dyDescent="0.3">
      <c r="A3" t="s">
        <v>47</v>
      </c>
      <c r="B3" s="4"/>
      <c r="C3" s="4"/>
      <c r="D3" s="4"/>
      <c r="E3" s="4">
        <f t="shared" ref="E3:E66" si="0">SUM(B3,C3,G3,I3,K3,M3,O3) - D3</f>
        <v>10000</v>
      </c>
      <c r="G3" s="4">
        <f>IF($A3&lt;&gt;"", SUMIFS(Raw_data_01!H:H, Raw_data_01!C:C, "F*", Raw_data_01!A:A, $A3), "")</f>
        <v>10000</v>
      </c>
      <c r="I3" s="4">
        <f>IF($A3&lt;&gt;"", SUMIFS(Raw_data_01!H:H, Raw_data_01!C:C, "V*", Raw_data_01!A:A, $A3), "")</f>
        <v>0</v>
      </c>
      <c r="K3" s="4">
        <f>IF($A3&lt;&gt;"", SUMIFS(Raw_data_01!H:H, Raw_data_01!C:C, "S*", Raw_data_01!A:A, $A3), "")</f>
        <v>0</v>
      </c>
      <c r="M3" s="4">
        <f>IF($A3&lt;&gt;"", SUMIFS(Raw_data_01!H:H, Raw_data_01!C:C, "O*", Raw_data_01!A:A, $A3), "")</f>
        <v>0</v>
      </c>
      <c r="O3" s="4">
        <f>IF($A3&lt;&gt;"", SUMIFS(Raw_data_01!H:H, Raw_data_01!C:C, "VS*", Raw_data_01!A:A, $A3), "")</f>
        <v>0</v>
      </c>
    </row>
    <row r="4" spans="1:16" x14ac:dyDescent="0.3">
      <c r="A4" t="s">
        <v>48</v>
      </c>
      <c r="B4" s="4">
        <f>IF(E3&lt;&gt;0, E3, IFERROR(INDEX(E3:E$3, MATCH(1, E3:E$3&lt;&gt;0, 0)), LOOKUP(2, 1/(E3:E$3&lt;&gt;0), E3:E$3)))</f>
        <v>10000</v>
      </c>
      <c r="C4" s="4"/>
      <c r="D4" s="4"/>
      <c r="E4" s="4">
        <f t="shared" si="0"/>
        <v>10000</v>
      </c>
      <c r="G4" s="4">
        <f>IF($A4&lt;&gt;"", SUMIFS(Raw_data_01!H:H, Raw_data_01!C:C, "F*", Raw_data_01!A:A, $A4), "")</f>
        <v>0</v>
      </c>
      <c r="I4" s="4">
        <f>IF($A4&lt;&gt;"", SUMIFS(Raw_data_01!H:H, Raw_data_01!C:C, "V*", Raw_data_01!A:A, $A4), "")</f>
        <v>0</v>
      </c>
      <c r="K4" s="4">
        <f>IF($A4&lt;&gt;"", SUMIFS(Raw_data_01!H:H, Raw_data_01!C:C, "S*", Raw_data_01!A:A, $A4), "")</f>
        <v>0</v>
      </c>
      <c r="M4" s="4">
        <f>IF($A4&lt;&gt;"", SUMIFS(Raw_data_01!H:H, Raw_data_01!C:C, "O*", Raw_data_01!A:A, $A4), "")</f>
        <v>0</v>
      </c>
      <c r="O4" s="4">
        <f>IF($A4&lt;&gt;"", SUMIFS(Raw_data_01!H:H, Raw_data_01!C:C, "VS*", Raw_data_01!A:A, $A4), "")</f>
        <v>0</v>
      </c>
    </row>
    <row r="5" spans="1:16" x14ac:dyDescent="0.3">
      <c r="A5" t="s">
        <v>49</v>
      </c>
      <c r="B5" s="4">
        <f>IF(E4&lt;&gt;0, E4, IFERROR(INDEX(E3:E$4, MATCH(1, E3:E$4&lt;&gt;0, 0)), LOOKUP(2, 1/(E3:E$4&lt;&gt;0), E3:E$4)))</f>
        <v>10000</v>
      </c>
      <c r="C5" s="4"/>
      <c r="D5" s="4"/>
      <c r="E5" s="4">
        <f t="shared" si="0"/>
        <v>10000</v>
      </c>
      <c r="G5" s="4">
        <f>IF($A5&lt;&gt;"", SUMIFS(Raw_data_01!H:H, Raw_data_01!C:C, "F*", Raw_data_01!A:A, $A5), "")</f>
        <v>0</v>
      </c>
      <c r="I5" s="4">
        <f>IF($A5&lt;&gt;"", SUMIFS(Raw_data_01!H:H, Raw_data_01!C:C, "V*", Raw_data_01!A:A, $A5), "")</f>
        <v>0</v>
      </c>
      <c r="K5" s="4">
        <f>IF($A5&lt;&gt;"", SUMIFS(Raw_data_01!H:H, Raw_data_01!C:C, "S*", Raw_data_01!A:A, $A5), "")</f>
        <v>0</v>
      </c>
      <c r="M5" s="4">
        <f>IF($A5&lt;&gt;"", SUMIFS(Raw_data_01!H:H, Raw_data_01!C:C, "O*", Raw_data_01!A:A, $A5), "")</f>
        <v>0</v>
      </c>
      <c r="O5" s="4">
        <f>IF($A5&lt;&gt;"", SUMIFS(Raw_data_01!H:H, Raw_data_01!C:C, "VS*", Raw_data_01!A:A, $A5), "")</f>
        <v>0</v>
      </c>
    </row>
    <row r="6" spans="1:16" x14ac:dyDescent="0.3">
      <c r="A6" t="s">
        <v>50</v>
      </c>
      <c r="B6" s="4">
        <f>IF(E5&lt;&gt;0, E5, IFERROR(INDEX(E3:E$5, MATCH(1, E3:E$5&lt;&gt;0, 0)), LOOKUP(2, 1/(E3:E$5&lt;&gt;0), E3:E$5)))</f>
        <v>10000</v>
      </c>
      <c r="C6" s="4"/>
      <c r="D6" s="4"/>
      <c r="E6" s="4">
        <f t="shared" si="0"/>
        <v>10000</v>
      </c>
      <c r="G6" s="4">
        <f>IF($A6&lt;&gt;"", SUMIFS(Raw_data_01!H:H, Raw_data_01!C:C, "F*", Raw_data_01!A:A, $A6), "")</f>
        <v>0</v>
      </c>
      <c r="I6" s="4">
        <f>IF($A6&lt;&gt;"", SUMIFS(Raw_data_01!H:H, Raw_data_01!C:C, "V*", Raw_data_01!A:A, $A6), "")</f>
        <v>0</v>
      </c>
      <c r="K6" s="4">
        <f>IF($A6&lt;&gt;"", SUMIFS(Raw_data_01!H:H, Raw_data_01!C:C, "S*", Raw_data_01!A:A, $A6), "")</f>
        <v>0</v>
      </c>
      <c r="M6" s="4">
        <f>IF($A6&lt;&gt;"", SUMIFS(Raw_data_01!H:H, Raw_data_01!C:C, "O*", Raw_data_01!A:A, $A6), "")</f>
        <v>0</v>
      </c>
      <c r="O6" s="4">
        <f>IF($A6&lt;&gt;"", SUMIFS(Raw_data_01!H:H, Raw_data_01!C:C, "VS*", Raw_data_01!A:A, $A6), "")</f>
        <v>0</v>
      </c>
    </row>
    <row r="7" spans="1:16" x14ac:dyDescent="0.3">
      <c r="A7" t="s">
        <v>51</v>
      </c>
      <c r="B7" s="4">
        <f>IF(E6&lt;&gt;0, E6, IFERROR(INDEX(E3:E$6, MATCH(1, E3:E$6&lt;&gt;0, 0)), LOOKUP(2, 1/(E3:E$6&lt;&gt;0), E3:E$6)))</f>
        <v>10000</v>
      </c>
      <c r="C7" s="4"/>
      <c r="D7" s="4"/>
      <c r="E7" s="4">
        <f t="shared" si="0"/>
        <v>10000</v>
      </c>
      <c r="G7" s="4">
        <f>IF($A7&lt;&gt;"", SUMIFS(Raw_data_01!H:H, Raw_data_01!C:C, "F*", Raw_data_01!A:A, $A7), "")</f>
        <v>0</v>
      </c>
      <c r="I7" s="4">
        <f>IF($A7&lt;&gt;"", SUMIFS(Raw_data_01!H:H, Raw_data_01!C:C, "V*", Raw_data_01!A:A, $A7), "")</f>
        <v>0</v>
      </c>
      <c r="K7" s="4">
        <f>IF($A7&lt;&gt;"", SUMIFS(Raw_data_01!H:H, Raw_data_01!C:C, "S*", Raw_data_01!A:A, $A7), "")</f>
        <v>0</v>
      </c>
      <c r="M7" s="4">
        <f>IF($A7&lt;&gt;"", SUMIFS(Raw_data_01!H:H, Raw_data_01!C:C, "O*", Raw_data_01!A:A, $A7), "")</f>
        <v>0</v>
      </c>
      <c r="O7" s="4">
        <f>IF($A7&lt;&gt;"", SUMIFS(Raw_data_01!H:H, Raw_data_01!C:C, "VS*", Raw_data_01!A:A, $A7), "")</f>
        <v>0</v>
      </c>
    </row>
    <row r="8" spans="1:16" x14ac:dyDescent="0.3">
      <c r="A8" t="s">
        <v>52</v>
      </c>
      <c r="B8" s="4">
        <f>IF(E7&lt;&gt;0, E7, IFERROR(INDEX(E3:E$7, MATCH(1, E3:E$7&lt;&gt;0, 0)), LOOKUP(2, 1/(E3:E$7&lt;&gt;0), E3:E$7)))</f>
        <v>10000</v>
      </c>
      <c r="C8" s="4"/>
      <c r="D8" s="4"/>
      <c r="E8" s="4">
        <f t="shared" si="0"/>
        <v>10000</v>
      </c>
      <c r="G8" s="4">
        <f>IF($A8&lt;&gt;"", SUMIFS(Raw_data_01!H:H, Raw_data_01!C:C, "F*", Raw_data_01!A:A, $A8), "")</f>
        <v>0</v>
      </c>
      <c r="I8" s="4">
        <f>IF($A8&lt;&gt;"", SUMIFS(Raw_data_01!H:H, Raw_data_01!C:C, "V*", Raw_data_01!A:A, $A8), "")</f>
        <v>0</v>
      </c>
      <c r="K8" s="4">
        <f>IF($A8&lt;&gt;"", SUMIFS(Raw_data_01!H:H, Raw_data_01!C:C, "S*", Raw_data_01!A:A, $A8), "")</f>
        <v>0</v>
      </c>
      <c r="M8" s="4">
        <f>IF($A8&lt;&gt;"", SUMIFS(Raw_data_01!H:H, Raw_data_01!C:C, "O*", Raw_data_01!A:A, $A8), "")</f>
        <v>0</v>
      </c>
      <c r="O8" s="4">
        <f>IF($A8&lt;&gt;"", SUMIFS(Raw_data_01!H:H, Raw_data_01!C:C, "VS*", Raw_data_01!A:A, $A8), "")</f>
        <v>0</v>
      </c>
    </row>
    <row r="9" spans="1:16" x14ac:dyDescent="0.3">
      <c r="A9" t="s">
        <v>53</v>
      </c>
      <c r="B9" s="4">
        <f>IF(E8&lt;&gt;0, E8, IFERROR(INDEX(E3:E$8, MATCH(1, E3:E$8&lt;&gt;0, 0)), LOOKUP(2, 1/(E3:E$8&lt;&gt;0), E3:E$8)))</f>
        <v>10000</v>
      </c>
      <c r="C9" s="4"/>
      <c r="D9" s="4"/>
      <c r="E9" s="4">
        <f t="shared" si="0"/>
        <v>10000</v>
      </c>
      <c r="G9" s="4">
        <f>IF($A9&lt;&gt;"", SUMIFS(Raw_data_01!H:H, Raw_data_01!C:C, "F*", Raw_data_01!A:A, $A9), "")</f>
        <v>0</v>
      </c>
      <c r="I9" s="4">
        <f>IF($A9&lt;&gt;"", SUMIFS(Raw_data_01!H:H, Raw_data_01!C:C, "V*", Raw_data_01!A:A, $A9), "")</f>
        <v>0</v>
      </c>
      <c r="K9" s="4">
        <f>IF($A9&lt;&gt;"", SUMIFS(Raw_data_01!H:H, Raw_data_01!C:C, "S*", Raw_data_01!A:A, $A9), "")</f>
        <v>0</v>
      </c>
      <c r="M9" s="4">
        <f>IF($A9&lt;&gt;"", SUMIFS(Raw_data_01!H:H, Raw_data_01!C:C, "O*", Raw_data_01!A:A, $A9), "")</f>
        <v>0</v>
      </c>
      <c r="O9" s="4">
        <f>IF($A9&lt;&gt;"", SUMIFS(Raw_data_01!H:H, Raw_data_01!C:C, "VS*", Raw_data_01!A:A, $A9), "")</f>
        <v>0</v>
      </c>
    </row>
    <row r="10" spans="1:16" x14ac:dyDescent="0.3">
      <c r="A10" t="s">
        <v>54</v>
      </c>
      <c r="B10" s="4">
        <f>IF(E9&lt;&gt;0, E9, IFERROR(INDEX(E3:E$9, MATCH(1, E3:E$9&lt;&gt;0, 0)), LOOKUP(2, 1/(E3:E$9&lt;&gt;0), E3:E$9)))</f>
        <v>10000</v>
      </c>
      <c r="C10" s="4"/>
      <c r="D10" s="4"/>
      <c r="E10" s="4">
        <f t="shared" si="0"/>
        <v>10000</v>
      </c>
      <c r="G10" s="4">
        <f>IF($A10&lt;&gt;"", SUMIFS(Raw_data_01!H:H, Raw_data_01!C:C, "F*", Raw_data_01!A:A, $A10), "")</f>
        <v>0</v>
      </c>
      <c r="I10" s="4">
        <f>IF($A10&lt;&gt;"", SUMIFS(Raw_data_01!H:H, Raw_data_01!C:C, "V*", Raw_data_01!A:A, $A10), "")</f>
        <v>0</v>
      </c>
      <c r="K10" s="4">
        <f>IF($A10&lt;&gt;"", SUMIFS(Raw_data_01!H:H, Raw_data_01!C:C, "S*", Raw_data_01!A:A, $A10), "")</f>
        <v>0</v>
      </c>
      <c r="M10" s="4">
        <f>IF($A10&lt;&gt;"", SUMIFS(Raw_data_01!H:H, Raw_data_01!C:C, "O*", Raw_data_01!A:A, $A10), "")</f>
        <v>0</v>
      </c>
      <c r="O10" s="4">
        <f>IF($A10&lt;&gt;"", SUMIFS(Raw_data_01!H:H, Raw_data_01!C:C, "VS*", Raw_data_01!A:A, $A10), "")</f>
        <v>0</v>
      </c>
    </row>
    <row r="11" spans="1:16" x14ac:dyDescent="0.3">
      <c r="A11" t="s">
        <v>55</v>
      </c>
      <c r="B11" s="4">
        <f>IF(E10&lt;&gt;0, E10, IFERROR(INDEX(E3:E$10, MATCH(1, E3:E$10&lt;&gt;0, 0)), LOOKUP(2, 1/(E3:E$10&lt;&gt;0), E3:E$10)))</f>
        <v>10000</v>
      </c>
      <c r="C11" s="4"/>
      <c r="D11" s="4"/>
      <c r="E11" s="4">
        <f t="shared" si="0"/>
        <v>10000</v>
      </c>
      <c r="G11" s="4">
        <f>IF($A11&lt;&gt;"", SUMIFS(Raw_data_01!H:H, Raw_data_01!C:C, "F*", Raw_data_01!A:A, $A11), "")</f>
        <v>0</v>
      </c>
      <c r="I11" s="4">
        <f>IF($A11&lt;&gt;"", SUMIFS(Raw_data_01!H:H, Raw_data_01!C:C, "V*", Raw_data_01!A:A, $A11), "")</f>
        <v>0</v>
      </c>
      <c r="K11" s="4">
        <f>IF($A11&lt;&gt;"", SUMIFS(Raw_data_01!H:H, Raw_data_01!C:C, "S*", Raw_data_01!A:A, $A11), "")</f>
        <v>0</v>
      </c>
      <c r="M11" s="4">
        <f>IF($A11&lt;&gt;"", SUMIFS(Raw_data_01!H:H, Raw_data_01!C:C, "O*", Raw_data_01!A:A, $A11), "")</f>
        <v>0</v>
      </c>
      <c r="O11" s="4">
        <f>IF($A11&lt;&gt;"", SUMIFS(Raw_data_01!H:H, Raw_data_01!C:C, "VS*", Raw_data_01!A:A, $A11), "")</f>
        <v>0</v>
      </c>
    </row>
    <row r="12" spans="1:16" x14ac:dyDescent="0.3">
      <c r="A12" t="s">
        <v>56</v>
      </c>
      <c r="B12" s="4">
        <f>IF(E11&lt;&gt;0, E11, IFERROR(INDEX(E3:E$11, MATCH(1, E3:E$11&lt;&gt;0, 0)), LOOKUP(2, 1/(E3:E$11&lt;&gt;0), E3:E$11)))</f>
        <v>10000</v>
      </c>
      <c r="C12" s="4"/>
      <c r="D12" s="4"/>
      <c r="E12" s="4">
        <f t="shared" si="0"/>
        <v>10000</v>
      </c>
      <c r="G12" s="4">
        <f>IF($A12&lt;&gt;"", SUMIFS(Raw_data_01!H:H, Raw_data_01!C:C, "F*", Raw_data_01!A:A, $A12), "")</f>
        <v>0</v>
      </c>
      <c r="I12" s="4">
        <f>IF($A12&lt;&gt;"", SUMIFS(Raw_data_01!H:H, Raw_data_01!C:C, "V*", Raw_data_01!A:A, $A12), "")</f>
        <v>0</v>
      </c>
      <c r="K12" s="4">
        <f>IF($A12&lt;&gt;"", SUMIFS(Raw_data_01!H:H, Raw_data_01!C:C, "S*", Raw_data_01!A:A, $A12), "")</f>
        <v>0</v>
      </c>
      <c r="M12" s="4">
        <f>IF($A12&lt;&gt;"", SUMIFS(Raw_data_01!H:H, Raw_data_01!C:C, "O*", Raw_data_01!A:A, $A12), "")</f>
        <v>0</v>
      </c>
      <c r="O12" s="4">
        <f>IF($A12&lt;&gt;"", SUMIFS(Raw_data_01!H:H, Raw_data_01!C:C, "VS*", Raw_data_01!A:A, $A12), "")</f>
        <v>0</v>
      </c>
    </row>
    <row r="13" spans="1:16" x14ac:dyDescent="0.3">
      <c r="A13" t="s">
        <v>57</v>
      </c>
      <c r="B13" s="4">
        <f>IF(E12&lt;&gt;0, E12, IFERROR(INDEX(E3:E$12, MATCH(1, E3:E$12&lt;&gt;0, 0)), LOOKUP(2, 1/(E3:E$12&lt;&gt;0), E3:E$12)))</f>
        <v>10000</v>
      </c>
      <c r="C13" s="4"/>
      <c r="D13" s="4"/>
      <c r="E13" s="4">
        <f t="shared" si="0"/>
        <v>10000</v>
      </c>
      <c r="G13" s="4">
        <f>IF($A13&lt;&gt;"", SUMIFS(Raw_data_01!H:H, Raw_data_01!C:C, "F*", Raw_data_01!A:A, $A13), "")</f>
        <v>0</v>
      </c>
      <c r="I13" s="4">
        <f>IF($A13&lt;&gt;"", SUMIFS(Raw_data_01!H:H, Raw_data_01!C:C, "V*", Raw_data_01!A:A, $A13), "")</f>
        <v>0</v>
      </c>
      <c r="K13" s="4">
        <f>IF($A13&lt;&gt;"", SUMIFS(Raw_data_01!H:H, Raw_data_01!C:C, "S*", Raw_data_01!A:A, $A13), "")</f>
        <v>0</v>
      </c>
      <c r="M13" s="4">
        <f>IF($A13&lt;&gt;"", SUMIFS(Raw_data_01!H:H, Raw_data_01!C:C, "O*", Raw_data_01!A:A, $A13), "")</f>
        <v>0</v>
      </c>
      <c r="O13" s="4">
        <f>IF($A13&lt;&gt;"", SUMIFS(Raw_data_01!H:H, Raw_data_01!C:C, "VS*", Raw_data_01!A:A, $A13), "")</f>
        <v>0</v>
      </c>
    </row>
    <row r="14" spans="1:16" x14ac:dyDescent="0.3">
      <c r="A14" t="s">
        <v>58</v>
      </c>
      <c r="B14" s="4">
        <f>IF(E13&lt;&gt;0, E13, IFERROR(INDEX(E3:E$13, MATCH(1, E3:E$13&lt;&gt;0, 0)), LOOKUP(2, 1/(E3:E$13&lt;&gt;0), E3:E$13)))</f>
        <v>10000</v>
      </c>
      <c r="C14" s="4"/>
      <c r="D14" s="4"/>
      <c r="E14" s="4">
        <f t="shared" si="0"/>
        <v>10000</v>
      </c>
      <c r="G14" s="4">
        <f>IF($A14&lt;&gt;"", SUMIFS(Raw_data_01!H:H, Raw_data_01!C:C, "F*", Raw_data_01!A:A, $A14), "")</f>
        <v>0</v>
      </c>
      <c r="I14" s="4">
        <f>IF($A14&lt;&gt;"", SUMIFS(Raw_data_01!H:H, Raw_data_01!C:C, "V*", Raw_data_01!A:A, $A14), "")</f>
        <v>0</v>
      </c>
      <c r="K14" s="4">
        <f>IF($A14&lt;&gt;"", SUMIFS(Raw_data_01!H:H, Raw_data_01!C:C, "S*", Raw_data_01!A:A, $A14), "")</f>
        <v>0</v>
      </c>
      <c r="M14" s="4">
        <f>IF($A14&lt;&gt;"", SUMIFS(Raw_data_01!H:H, Raw_data_01!C:C, "O*", Raw_data_01!A:A, $A14), "")</f>
        <v>0</v>
      </c>
      <c r="O14" s="4">
        <f>IF($A14&lt;&gt;"", SUMIFS(Raw_data_01!H:H, Raw_data_01!C:C, "VS*", Raw_data_01!A:A, $A14), "")</f>
        <v>0</v>
      </c>
    </row>
    <row r="15" spans="1:16" x14ac:dyDescent="0.3">
      <c r="A15" t="s">
        <v>59</v>
      </c>
      <c r="B15" s="4">
        <f>IF(E14&lt;&gt;0, E14, IFERROR(INDEX(E3:E$14, MATCH(1, E3:E$14&lt;&gt;0, 0)), LOOKUP(2, 1/(E3:E$14&lt;&gt;0), E3:E$14)))</f>
        <v>10000</v>
      </c>
      <c r="C15" s="4"/>
      <c r="D15" s="4"/>
      <c r="E15" s="4">
        <f t="shared" si="0"/>
        <v>10000</v>
      </c>
      <c r="G15" s="4">
        <f>IF($A15&lt;&gt;"", SUMIFS(Raw_data_01!H:H, Raw_data_01!C:C, "F*", Raw_data_01!A:A, $A15), "")</f>
        <v>0</v>
      </c>
      <c r="I15" s="4">
        <f>IF($A15&lt;&gt;"", SUMIFS(Raw_data_01!H:H, Raw_data_01!C:C, "V*", Raw_data_01!A:A, $A15), "")</f>
        <v>0</v>
      </c>
      <c r="K15" s="4">
        <f>IF($A15&lt;&gt;"", SUMIFS(Raw_data_01!H:H, Raw_data_01!C:C, "S*", Raw_data_01!A:A, $A15), "")</f>
        <v>0</v>
      </c>
      <c r="M15" s="4">
        <f>IF($A15&lt;&gt;"", SUMIFS(Raw_data_01!H:H, Raw_data_01!C:C, "O*", Raw_data_01!A:A, $A15), "")</f>
        <v>0</v>
      </c>
      <c r="O15" s="4">
        <f>IF($A15&lt;&gt;"", SUMIFS(Raw_data_01!H:H, Raw_data_01!C:C, "VS*", Raw_data_01!A:A, $A15), "")</f>
        <v>0</v>
      </c>
    </row>
    <row r="16" spans="1:16" x14ac:dyDescent="0.3">
      <c r="A16" t="s">
        <v>60</v>
      </c>
      <c r="B16" s="4">
        <f>IF(E15&lt;&gt;0, E15, IFERROR(INDEX(E3:E$15, MATCH(1, E3:E$15&lt;&gt;0, 0)), LOOKUP(2, 1/(E3:E$15&lt;&gt;0), E3:E$15)))</f>
        <v>10000</v>
      </c>
      <c r="C16" s="4"/>
      <c r="D16" s="4"/>
      <c r="E16" s="4">
        <f t="shared" si="0"/>
        <v>10000</v>
      </c>
      <c r="G16" s="4">
        <f>IF($A16&lt;&gt;"", SUMIFS(Raw_data_01!H:H, Raw_data_01!C:C, "F*", Raw_data_01!A:A, $A16), "")</f>
        <v>0</v>
      </c>
      <c r="I16" s="4">
        <f>IF($A16&lt;&gt;"", SUMIFS(Raw_data_01!H:H, Raw_data_01!C:C, "V*", Raw_data_01!A:A, $A16), "")</f>
        <v>0</v>
      </c>
      <c r="K16" s="4">
        <f>IF($A16&lt;&gt;"", SUMIFS(Raw_data_01!H:H, Raw_data_01!C:C, "S*", Raw_data_01!A:A, $A16), "")</f>
        <v>0</v>
      </c>
      <c r="M16" s="4">
        <f>IF($A16&lt;&gt;"", SUMIFS(Raw_data_01!H:H, Raw_data_01!C:C, "O*", Raw_data_01!A:A, $A16), "")</f>
        <v>0</v>
      </c>
      <c r="O16" s="4">
        <f>IF($A16&lt;&gt;"", SUMIFS(Raw_data_01!H:H, Raw_data_01!C:C, "VS*", Raw_data_01!A:A, $A16), "")</f>
        <v>0</v>
      </c>
    </row>
    <row r="17" spans="1:15" x14ac:dyDescent="0.3">
      <c r="A17" t="s">
        <v>61</v>
      </c>
      <c r="B17" s="4">
        <f>IF(E16&lt;&gt;0, E16, IFERROR(INDEX(E3:E$16, MATCH(1, E3:E$16&lt;&gt;0, 0)), LOOKUP(2, 1/(E3:E$16&lt;&gt;0), E3:E$16)))</f>
        <v>10000</v>
      </c>
      <c r="C17" s="4"/>
      <c r="D17" s="4"/>
      <c r="E17" s="4">
        <f t="shared" si="0"/>
        <v>10000</v>
      </c>
      <c r="G17" s="4">
        <f>IF($A17&lt;&gt;"", SUMIFS(Raw_data_01!H:H, Raw_data_01!C:C, "F*", Raw_data_01!A:A, $A17), "")</f>
        <v>0</v>
      </c>
      <c r="I17" s="4">
        <f>IF($A17&lt;&gt;"", SUMIFS(Raw_data_01!H:H, Raw_data_01!C:C, "V*", Raw_data_01!A:A, $A17), "")</f>
        <v>0</v>
      </c>
      <c r="K17" s="4">
        <f>IF($A17&lt;&gt;"", SUMIFS(Raw_data_01!H:H, Raw_data_01!C:C, "S*", Raw_data_01!A:A, $A17), "")</f>
        <v>0</v>
      </c>
      <c r="M17" s="4">
        <f>IF($A17&lt;&gt;"", SUMIFS(Raw_data_01!H:H, Raw_data_01!C:C, "O*", Raw_data_01!A:A, $A17), "")</f>
        <v>0</v>
      </c>
      <c r="O17" s="4">
        <f>IF($A17&lt;&gt;"", SUMIFS(Raw_data_01!H:H, Raw_data_01!C:C, "VS*", Raw_data_01!A:A, $A17), "")</f>
        <v>0</v>
      </c>
    </row>
    <row r="18" spans="1:15" x14ac:dyDescent="0.3">
      <c r="A18" t="s">
        <v>62</v>
      </c>
      <c r="B18" s="4">
        <f>IF(E17&lt;&gt;0, E17, IFERROR(INDEX(E3:E$17, MATCH(1, E3:E$17&lt;&gt;0, 0)), LOOKUP(2, 1/(E3:E$17&lt;&gt;0), E3:E$17)))</f>
        <v>10000</v>
      </c>
      <c r="C18" s="4"/>
      <c r="D18" s="4"/>
      <c r="E18" s="4">
        <f t="shared" si="0"/>
        <v>10000</v>
      </c>
      <c r="G18" s="4">
        <f>IF($A18&lt;&gt;"", SUMIFS(Raw_data_01!H:H, Raw_data_01!C:C, "F*", Raw_data_01!A:A, $A18), "")</f>
        <v>0</v>
      </c>
      <c r="I18" s="4">
        <f>IF($A18&lt;&gt;"", SUMIFS(Raw_data_01!H:H, Raw_data_01!C:C, "V*", Raw_data_01!A:A, $A18), "")</f>
        <v>0</v>
      </c>
      <c r="K18" s="4">
        <f>IF($A18&lt;&gt;"", SUMIFS(Raw_data_01!H:H, Raw_data_01!C:C, "S*", Raw_data_01!A:A, $A18), "")</f>
        <v>0</v>
      </c>
      <c r="M18" s="4">
        <f>IF($A18&lt;&gt;"", SUMIFS(Raw_data_01!H:H, Raw_data_01!C:C, "O*", Raw_data_01!A:A, $A18), "")</f>
        <v>0</v>
      </c>
      <c r="O18" s="4">
        <f>IF($A18&lt;&gt;"", SUMIFS(Raw_data_01!H:H, Raw_data_01!C:C, "VS*", Raw_data_01!A:A, $A18), "")</f>
        <v>0</v>
      </c>
    </row>
    <row r="19" spans="1:15" x14ac:dyDescent="0.3">
      <c r="A19" t="s">
        <v>63</v>
      </c>
      <c r="B19" s="4">
        <f>IF(E18&lt;&gt;0, E18, IFERROR(INDEX(E3:E$18, MATCH(1, E3:E$18&lt;&gt;0, 0)), LOOKUP(2, 1/(E3:E$18&lt;&gt;0), E3:E$18)))</f>
        <v>10000</v>
      </c>
      <c r="C19" s="4"/>
      <c r="D19" s="4"/>
      <c r="E19" s="4">
        <f t="shared" si="0"/>
        <v>10000</v>
      </c>
      <c r="G19" s="4">
        <f>IF($A19&lt;&gt;"", SUMIFS(Raw_data_01!H:H, Raw_data_01!C:C, "F*", Raw_data_01!A:A, $A19), "")</f>
        <v>0</v>
      </c>
      <c r="I19" s="4">
        <f>IF($A19&lt;&gt;"", SUMIFS(Raw_data_01!H:H, Raw_data_01!C:C, "V*", Raw_data_01!A:A, $A19), "")</f>
        <v>0</v>
      </c>
      <c r="K19" s="4">
        <f>IF($A19&lt;&gt;"", SUMIFS(Raw_data_01!H:H, Raw_data_01!C:C, "S*", Raw_data_01!A:A, $A19), "")</f>
        <v>0</v>
      </c>
      <c r="M19" s="4">
        <f>IF($A19&lt;&gt;"", SUMIFS(Raw_data_01!H:H, Raw_data_01!C:C, "O*", Raw_data_01!A:A, $A19), "")</f>
        <v>0</v>
      </c>
      <c r="O19" s="4">
        <f>IF($A19&lt;&gt;"", SUMIFS(Raw_data_01!H:H, Raw_data_01!C:C, "VS*", Raw_data_01!A:A, $A19), "")</f>
        <v>0</v>
      </c>
    </row>
    <row r="20" spans="1:15" x14ac:dyDescent="0.3">
      <c r="A20" t="s">
        <v>64</v>
      </c>
      <c r="B20" s="4">
        <f>IF(E19&lt;&gt;0, E19, IFERROR(INDEX(E3:E$19, MATCH(1, E3:E$19&lt;&gt;0, 0)), LOOKUP(2, 1/(E3:E$19&lt;&gt;0), E3:E$19)))</f>
        <v>10000</v>
      </c>
      <c r="C20" s="4"/>
      <c r="D20" s="4"/>
      <c r="E20" s="4">
        <f t="shared" si="0"/>
        <v>10000</v>
      </c>
      <c r="G20" s="4">
        <f>IF($A20&lt;&gt;"", SUMIFS(Raw_data_01!H:H, Raw_data_01!C:C, "F*", Raw_data_01!A:A, $A20), "")</f>
        <v>0</v>
      </c>
      <c r="I20" s="4">
        <f>IF($A20&lt;&gt;"", SUMIFS(Raw_data_01!H:H, Raw_data_01!C:C, "V*", Raw_data_01!A:A, $A20), "")</f>
        <v>0</v>
      </c>
      <c r="K20" s="4">
        <f>IF($A20&lt;&gt;"", SUMIFS(Raw_data_01!H:H, Raw_data_01!C:C, "S*", Raw_data_01!A:A, $A20), "")</f>
        <v>0</v>
      </c>
      <c r="M20" s="4">
        <f>IF($A20&lt;&gt;"", SUMIFS(Raw_data_01!H:H, Raw_data_01!C:C, "O*", Raw_data_01!A:A, $A20), "")</f>
        <v>0</v>
      </c>
      <c r="O20" s="4">
        <f>IF($A20&lt;&gt;"", SUMIFS(Raw_data_01!H:H, Raw_data_01!C:C, "VS*", Raw_data_01!A:A, $A20), "")</f>
        <v>0</v>
      </c>
    </row>
    <row r="21" spans="1:15" x14ac:dyDescent="0.3">
      <c r="A21" t="s">
        <v>65</v>
      </c>
      <c r="B21" s="4">
        <f>IF(E20&lt;&gt;0, E20, IFERROR(INDEX(E3:E$20, MATCH(1, E3:E$20&lt;&gt;0, 0)), LOOKUP(2, 1/(E3:E$20&lt;&gt;0), E3:E$20)))</f>
        <v>10000</v>
      </c>
      <c r="C21" s="4"/>
      <c r="D21" s="4"/>
      <c r="E21" s="4">
        <f t="shared" si="0"/>
        <v>10000</v>
      </c>
      <c r="G21" s="4">
        <f>IF($A21&lt;&gt;"", SUMIFS(Raw_data_01!H:H, Raw_data_01!C:C, "F*", Raw_data_01!A:A, $A21), "")</f>
        <v>0</v>
      </c>
      <c r="I21" s="4">
        <f>IF($A21&lt;&gt;"", SUMIFS(Raw_data_01!H:H, Raw_data_01!C:C, "V*", Raw_data_01!A:A, $A21), "")</f>
        <v>0</v>
      </c>
      <c r="K21" s="4">
        <f>IF($A21&lt;&gt;"", SUMIFS(Raw_data_01!H:H, Raw_data_01!C:C, "S*", Raw_data_01!A:A, $A21), "")</f>
        <v>0</v>
      </c>
      <c r="M21" s="4">
        <f>IF($A21&lt;&gt;"", SUMIFS(Raw_data_01!H:H, Raw_data_01!C:C, "O*", Raw_data_01!A:A, $A21), "")</f>
        <v>0</v>
      </c>
      <c r="O21" s="4">
        <f>IF($A21&lt;&gt;"", SUMIFS(Raw_data_01!H:H, Raw_data_01!C:C, "VS*", Raw_data_01!A:A, $A21), "")</f>
        <v>0</v>
      </c>
    </row>
    <row r="22" spans="1:15" x14ac:dyDescent="0.3">
      <c r="A22" t="s">
        <v>66</v>
      </c>
      <c r="B22" s="4">
        <f>IF(E21&lt;&gt;0, E21, IFERROR(INDEX(E3:E$21, MATCH(1, E3:E$21&lt;&gt;0, 0)), LOOKUP(2, 1/(E3:E$21&lt;&gt;0), E3:E$21)))</f>
        <v>10000</v>
      </c>
      <c r="C22" s="4"/>
      <c r="D22" s="4"/>
      <c r="E22" s="4">
        <f t="shared" si="0"/>
        <v>10000</v>
      </c>
      <c r="G22" s="4">
        <f>IF($A22&lt;&gt;"", SUMIFS(Raw_data_01!H:H, Raw_data_01!C:C, "F*", Raw_data_01!A:A, $A22), "")</f>
        <v>0</v>
      </c>
      <c r="I22" s="4">
        <f>IF($A22&lt;&gt;"", SUMIFS(Raw_data_01!H:H, Raw_data_01!C:C, "V*", Raw_data_01!A:A, $A22), "")</f>
        <v>0</v>
      </c>
      <c r="K22" s="4">
        <f>IF($A22&lt;&gt;"", SUMIFS(Raw_data_01!H:H, Raw_data_01!C:C, "S*", Raw_data_01!A:A, $A22), "")</f>
        <v>0</v>
      </c>
      <c r="M22" s="4">
        <f>IF($A22&lt;&gt;"", SUMIFS(Raw_data_01!H:H, Raw_data_01!C:C, "O*", Raw_data_01!A:A, $A22), "")</f>
        <v>0</v>
      </c>
      <c r="O22" s="4">
        <f>IF($A22&lt;&gt;"", SUMIFS(Raw_data_01!H:H, Raw_data_01!C:C, "VS*", Raw_data_01!A:A, $A22), "")</f>
        <v>0</v>
      </c>
    </row>
    <row r="23" spans="1:15" x14ac:dyDescent="0.3">
      <c r="A23" t="s">
        <v>67</v>
      </c>
      <c r="B23" s="4">
        <f>IF(E22&lt;&gt;0, E22, IFERROR(INDEX(E3:E$22, MATCH(1, E3:E$22&lt;&gt;0, 0)), LOOKUP(2, 1/(E3:E$22&lt;&gt;0), E3:E$22)))</f>
        <v>10000</v>
      </c>
      <c r="C23" s="4"/>
      <c r="D23" s="4"/>
      <c r="E23" s="4">
        <f t="shared" si="0"/>
        <v>10000</v>
      </c>
      <c r="G23" s="4">
        <f>IF($A23&lt;&gt;"", SUMIFS(Raw_data_01!H:H, Raw_data_01!C:C, "F*", Raw_data_01!A:A, $A23), "")</f>
        <v>0</v>
      </c>
      <c r="I23" s="4">
        <f>IF($A23&lt;&gt;"", SUMIFS(Raw_data_01!H:H, Raw_data_01!C:C, "V*", Raw_data_01!A:A, $A23), "")</f>
        <v>0</v>
      </c>
      <c r="K23" s="4">
        <f>IF($A23&lt;&gt;"", SUMIFS(Raw_data_01!H:H, Raw_data_01!C:C, "S*", Raw_data_01!A:A, $A23), "")</f>
        <v>0</v>
      </c>
      <c r="M23" s="4">
        <f>IF($A23&lt;&gt;"", SUMIFS(Raw_data_01!H:H, Raw_data_01!C:C, "O*", Raw_data_01!A:A, $A23), "")</f>
        <v>0</v>
      </c>
      <c r="O23" s="4">
        <f>IF($A23&lt;&gt;"", SUMIFS(Raw_data_01!H:H, Raw_data_01!C:C, "VS*", Raw_data_01!A:A, $A23), "")</f>
        <v>0</v>
      </c>
    </row>
    <row r="24" spans="1:15" x14ac:dyDescent="0.3">
      <c r="A24" t="s">
        <v>68</v>
      </c>
      <c r="B24" s="4">
        <f>IF(E23&lt;&gt;0, E23, IFERROR(INDEX(E3:E$23, MATCH(1, E3:E$23&lt;&gt;0, 0)), LOOKUP(2, 1/(E3:E$23&lt;&gt;0), E3:E$23)))</f>
        <v>10000</v>
      </c>
      <c r="C24" s="4"/>
      <c r="D24" s="4"/>
      <c r="E24" s="4">
        <f t="shared" si="0"/>
        <v>10000</v>
      </c>
      <c r="G24" s="4">
        <f>IF($A24&lt;&gt;"", SUMIFS(Raw_data_01!H:H, Raw_data_01!C:C, "F*", Raw_data_01!A:A, $A24), "")</f>
        <v>0</v>
      </c>
      <c r="I24" s="4">
        <f>IF($A24&lt;&gt;"", SUMIFS(Raw_data_01!H:H, Raw_data_01!C:C, "V*", Raw_data_01!A:A, $A24), "")</f>
        <v>0</v>
      </c>
      <c r="K24" s="4">
        <f>IF($A24&lt;&gt;"", SUMIFS(Raw_data_01!H:H, Raw_data_01!C:C, "S*", Raw_data_01!A:A, $A24), "")</f>
        <v>0</v>
      </c>
      <c r="M24" s="4">
        <f>IF($A24&lt;&gt;"", SUMIFS(Raw_data_01!H:H, Raw_data_01!C:C, "O*", Raw_data_01!A:A, $A24), "")</f>
        <v>0</v>
      </c>
      <c r="O24" s="4">
        <f>IF($A24&lt;&gt;"", SUMIFS(Raw_data_01!H:H, Raw_data_01!C:C, "VS*", Raw_data_01!A:A, $A24), "")</f>
        <v>0</v>
      </c>
    </row>
    <row r="25" spans="1:15" x14ac:dyDescent="0.3">
      <c r="A25" t="s">
        <v>69</v>
      </c>
      <c r="B25" s="4">
        <f>IF(E24&lt;&gt;0, E24, IFERROR(INDEX(E3:E$24, MATCH(1, E3:E$24&lt;&gt;0, 0)), LOOKUP(2, 1/(E3:E$24&lt;&gt;0), E3:E$24)))</f>
        <v>10000</v>
      </c>
      <c r="C25" s="4"/>
      <c r="D25" s="4"/>
      <c r="E25" s="4">
        <f t="shared" si="0"/>
        <v>10000</v>
      </c>
      <c r="G25" s="4">
        <f>IF($A25&lt;&gt;"", SUMIFS(Raw_data_01!H:H, Raw_data_01!C:C, "F*", Raw_data_01!A:A, $A25), "")</f>
        <v>0</v>
      </c>
      <c r="I25" s="4">
        <f>IF($A25&lt;&gt;"", SUMIFS(Raw_data_01!H:H, Raw_data_01!C:C, "V*", Raw_data_01!A:A, $A25), "")</f>
        <v>0</v>
      </c>
      <c r="K25" s="4">
        <f>IF($A25&lt;&gt;"", SUMIFS(Raw_data_01!H:H, Raw_data_01!C:C, "S*", Raw_data_01!A:A, $A25), "")</f>
        <v>0</v>
      </c>
      <c r="M25" s="4">
        <f>IF($A25&lt;&gt;"", SUMIFS(Raw_data_01!H:H, Raw_data_01!C:C, "O*", Raw_data_01!A:A, $A25), "")</f>
        <v>0</v>
      </c>
      <c r="O25" s="4">
        <f>IF($A25&lt;&gt;"", SUMIFS(Raw_data_01!H:H, Raw_data_01!C:C, "VS*", Raw_data_01!A:A, $A25), "")</f>
        <v>0</v>
      </c>
    </row>
    <row r="26" spans="1:15" x14ac:dyDescent="0.3">
      <c r="A26" t="s">
        <v>70</v>
      </c>
      <c r="B26" s="4">
        <f>IF(E25&lt;&gt;0, E25, IFERROR(INDEX(E3:E$25, MATCH(1, E3:E$25&lt;&gt;0, 0)), LOOKUP(2, 1/(E3:E$25&lt;&gt;0), E3:E$25)))</f>
        <v>10000</v>
      </c>
      <c r="C26" s="4"/>
      <c r="D26" s="4"/>
      <c r="E26" s="4">
        <f t="shared" si="0"/>
        <v>10000</v>
      </c>
      <c r="G26" s="4">
        <f>IF($A26&lt;&gt;"", SUMIFS(Raw_data_01!H:H, Raw_data_01!C:C, "F*", Raw_data_01!A:A, $A26), "")</f>
        <v>0</v>
      </c>
      <c r="I26" s="4">
        <f>IF($A26&lt;&gt;"", SUMIFS(Raw_data_01!H:H, Raw_data_01!C:C, "V*", Raw_data_01!A:A, $A26), "")</f>
        <v>0</v>
      </c>
      <c r="K26" s="4">
        <f>IF($A26&lt;&gt;"", SUMIFS(Raw_data_01!H:H, Raw_data_01!C:C, "S*", Raw_data_01!A:A, $A26), "")</f>
        <v>0</v>
      </c>
      <c r="M26" s="4">
        <f>IF($A26&lt;&gt;"", SUMIFS(Raw_data_01!H:H, Raw_data_01!C:C, "O*", Raw_data_01!A:A, $A26), "")</f>
        <v>0</v>
      </c>
      <c r="O26" s="4">
        <f>IF($A26&lt;&gt;"", SUMIFS(Raw_data_01!H:H, Raw_data_01!C:C, "VS*", Raw_data_01!A:A, $A26), "")</f>
        <v>0</v>
      </c>
    </row>
    <row r="27" spans="1:15" x14ac:dyDescent="0.3">
      <c r="A27" t="s">
        <v>71</v>
      </c>
      <c r="B27" s="4">
        <f>IF(E26&lt;&gt;0, E26, IFERROR(INDEX(E3:E$26, MATCH(1, E3:E$26&lt;&gt;0, 0)), LOOKUP(2, 1/(E3:E$26&lt;&gt;0), E3:E$26)))</f>
        <v>10000</v>
      </c>
      <c r="C27" s="4"/>
      <c r="D27" s="4"/>
      <c r="E27" s="4">
        <f t="shared" si="0"/>
        <v>10000</v>
      </c>
      <c r="G27" s="4">
        <f>IF($A27&lt;&gt;"", SUMIFS(Raw_data_01!H:H, Raw_data_01!C:C, "F*", Raw_data_01!A:A, $A27), "")</f>
        <v>0</v>
      </c>
      <c r="I27" s="4">
        <f>IF($A27&lt;&gt;"", SUMIFS(Raw_data_01!H:H, Raw_data_01!C:C, "V*", Raw_data_01!A:A, $A27), "")</f>
        <v>0</v>
      </c>
      <c r="K27" s="4">
        <f>IF($A27&lt;&gt;"", SUMIFS(Raw_data_01!H:H, Raw_data_01!C:C, "S*", Raw_data_01!A:A, $A27), "")</f>
        <v>0</v>
      </c>
      <c r="M27" s="4">
        <f>IF($A27&lt;&gt;"", SUMIFS(Raw_data_01!H:H, Raw_data_01!C:C, "O*", Raw_data_01!A:A, $A27), "")</f>
        <v>0</v>
      </c>
      <c r="O27" s="4">
        <f>IF($A27&lt;&gt;"", SUMIFS(Raw_data_01!H:H, Raw_data_01!C:C, "VS*", Raw_data_01!A:A, $A27), "")</f>
        <v>0</v>
      </c>
    </row>
    <row r="28" spans="1:15" x14ac:dyDescent="0.3">
      <c r="A28" t="s">
        <v>72</v>
      </c>
      <c r="B28" s="4">
        <f>IF(E27&lt;&gt;0, E27, IFERROR(INDEX(E3:E$27, MATCH(1, E3:E$27&lt;&gt;0, 0)), LOOKUP(2, 1/(E3:E$27&lt;&gt;0), E3:E$27)))</f>
        <v>10000</v>
      </c>
      <c r="C28" s="4"/>
      <c r="D28" s="4"/>
      <c r="E28" s="4">
        <f t="shared" si="0"/>
        <v>10000</v>
      </c>
      <c r="G28" s="4">
        <f>IF($A28&lt;&gt;"", SUMIFS(Raw_data_01!H:H, Raw_data_01!C:C, "F*", Raw_data_01!A:A, $A28), "")</f>
        <v>0</v>
      </c>
      <c r="I28" s="4">
        <f>IF($A28&lt;&gt;"", SUMIFS(Raw_data_01!H:H, Raw_data_01!C:C, "V*", Raw_data_01!A:A, $A28), "")</f>
        <v>0</v>
      </c>
      <c r="K28" s="4">
        <f>IF($A28&lt;&gt;"", SUMIFS(Raw_data_01!H:H, Raw_data_01!C:C, "S*", Raw_data_01!A:A, $A28), "")</f>
        <v>0</v>
      </c>
      <c r="M28" s="4">
        <f>IF($A28&lt;&gt;"", SUMIFS(Raw_data_01!H:H, Raw_data_01!C:C, "O*", Raw_data_01!A:A, $A28), "")</f>
        <v>0</v>
      </c>
      <c r="O28" s="4">
        <f>IF($A28&lt;&gt;"", SUMIFS(Raw_data_01!H:H, Raw_data_01!C:C, "VS*", Raw_data_01!A:A, $A28), "")</f>
        <v>0</v>
      </c>
    </row>
    <row r="29" spans="1:15" x14ac:dyDescent="0.3">
      <c r="A29" t="s">
        <v>73</v>
      </c>
      <c r="B29" s="4">
        <f>IF(E28&lt;&gt;0, E28, IFERROR(INDEX(E3:E$28, MATCH(1, E3:E$28&lt;&gt;0, 0)), LOOKUP(2, 1/(E3:E$28&lt;&gt;0), E3:E$28)))</f>
        <v>10000</v>
      </c>
      <c r="C29" s="4"/>
      <c r="D29" s="4"/>
      <c r="E29" s="4">
        <f t="shared" si="0"/>
        <v>10000</v>
      </c>
      <c r="G29" s="4">
        <f>IF($A29&lt;&gt;"", SUMIFS(Raw_data_01!H:H, Raw_data_01!C:C, "F*", Raw_data_01!A:A, $A29), "")</f>
        <v>0</v>
      </c>
      <c r="I29" s="4">
        <f>IF($A29&lt;&gt;"", SUMIFS(Raw_data_01!H:H, Raw_data_01!C:C, "V*", Raw_data_01!A:A, $A29), "")</f>
        <v>0</v>
      </c>
      <c r="K29" s="4">
        <f>IF($A29&lt;&gt;"", SUMIFS(Raw_data_01!H:H, Raw_data_01!C:C, "S*", Raw_data_01!A:A, $A29), "")</f>
        <v>0</v>
      </c>
      <c r="M29" s="4">
        <f>IF($A29&lt;&gt;"", SUMIFS(Raw_data_01!H:H, Raw_data_01!C:C, "O*", Raw_data_01!A:A, $A29), "")</f>
        <v>0</v>
      </c>
      <c r="O29" s="4">
        <f>IF($A29&lt;&gt;"", SUMIFS(Raw_data_01!H:H, Raw_data_01!C:C, "VS*", Raw_data_01!A:A, $A29), "")</f>
        <v>0</v>
      </c>
    </row>
    <row r="30" spans="1:15" x14ac:dyDescent="0.3">
      <c r="A30" t="s">
        <v>74</v>
      </c>
      <c r="B30" s="4">
        <f>IF(E29&lt;&gt;0, E29, IFERROR(INDEX(E3:E$29, MATCH(1, E3:E$29&lt;&gt;0, 0)), LOOKUP(2, 1/(E3:E$29&lt;&gt;0), E3:E$29)))</f>
        <v>10000</v>
      </c>
      <c r="C30" s="4"/>
      <c r="D30" s="4"/>
      <c r="E30" s="4">
        <f t="shared" si="0"/>
        <v>10000</v>
      </c>
      <c r="G30" s="4">
        <f>IF($A30&lt;&gt;"", SUMIFS(Raw_data_01!H:H, Raw_data_01!C:C, "F*", Raw_data_01!A:A, $A30), "")</f>
        <v>0</v>
      </c>
      <c r="I30" s="4">
        <f>IF($A30&lt;&gt;"", SUMIFS(Raw_data_01!H:H, Raw_data_01!C:C, "V*", Raw_data_01!A:A, $A30), "")</f>
        <v>0</v>
      </c>
      <c r="K30" s="4">
        <f>IF($A30&lt;&gt;"", SUMIFS(Raw_data_01!H:H, Raw_data_01!C:C, "S*", Raw_data_01!A:A, $A30), "")</f>
        <v>0</v>
      </c>
      <c r="M30" s="4">
        <f>IF($A30&lt;&gt;"", SUMIFS(Raw_data_01!H:H, Raw_data_01!C:C, "O*", Raw_data_01!A:A, $A30), "")</f>
        <v>0</v>
      </c>
      <c r="O30" s="4">
        <f>IF($A30&lt;&gt;"", SUMIFS(Raw_data_01!H:H, Raw_data_01!C:C, "VS*", Raw_data_01!A:A, $A30), "")</f>
        <v>0</v>
      </c>
    </row>
    <row r="31" spans="1:15" x14ac:dyDescent="0.3">
      <c r="A31" t="s">
        <v>75</v>
      </c>
      <c r="B31" s="4">
        <f>IF(E30&lt;&gt;0, E30, IFERROR(INDEX(E3:E$30, MATCH(1, E3:E$30&lt;&gt;0, 0)), LOOKUP(2, 1/(E3:E$30&lt;&gt;0), E3:E$30)))</f>
        <v>10000</v>
      </c>
      <c r="C31" s="4"/>
      <c r="D31" s="4"/>
      <c r="E31" s="4">
        <f t="shared" si="0"/>
        <v>10000</v>
      </c>
      <c r="G31" s="4">
        <f>IF($A31&lt;&gt;"", SUMIFS(Raw_data_01!H:H, Raw_data_01!C:C, "F*", Raw_data_01!A:A, $A31), "")</f>
        <v>0</v>
      </c>
      <c r="I31" s="4">
        <f>IF($A31&lt;&gt;"", SUMIFS(Raw_data_01!H:H, Raw_data_01!C:C, "V*", Raw_data_01!A:A, $A31), "")</f>
        <v>0</v>
      </c>
      <c r="K31" s="4">
        <f>IF($A31&lt;&gt;"", SUMIFS(Raw_data_01!H:H, Raw_data_01!C:C, "S*", Raw_data_01!A:A, $A31), "")</f>
        <v>0</v>
      </c>
      <c r="M31" s="4">
        <f>IF($A31&lt;&gt;"", SUMIFS(Raw_data_01!H:H, Raw_data_01!C:C, "O*", Raw_data_01!A:A, $A31), "")</f>
        <v>0</v>
      </c>
      <c r="O31" s="4">
        <f>IF($A31&lt;&gt;"", SUMIFS(Raw_data_01!H:H, Raw_data_01!C:C, "VS*", Raw_data_01!A:A, $A31), "")</f>
        <v>0</v>
      </c>
    </row>
    <row r="32" spans="1:15" x14ac:dyDescent="0.3">
      <c r="A32" t="s">
        <v>76</v>
      </c>
      <c r="B32" s="4">
        <f>IF(E31&lt;&gt;0, E31, IFERROR(INDEX(E3:E$31, MATCH(1, E3:E$31&lt;&gt;0, 0)), LOOKUP(2, 1/(E3:E$31&lt;&gt;0), E3:E$31)))</f>
        <v>10000</v>
      </c>
      <c r="C32" s="4"/>
      <c r="D32" s="4"/>
      <c r="E32" s="4">
        <f t="shared" si="0"/>
        <v>10000</v>
      </c>
      <c r="G32" s="4">
        <f>IF($A32&lt;&gt;"", SUMIFS(Raw_data_01!H:H, Raw_data_01!C:C, "F*", Raw_data_01!A:A, $A32), "")</f>
        <v>0</v>
      </c>
      <c r="I32" s="4">
        <f>IF($A32&lt;&gt;"", SUMIFS(Raw_data_01!H:H, Raw_data_01!C:C, "V*", Raw_data_01!A:A, $A32), "")</f>
        <v>0</v>
      </c>
      <c r="K32" s="4">
        <f>IF($A32&lt;&gt;"", SUMIFS(Raw_data_01!H:H, Raw_data_01!C:C, "S*", Raw_data_01!A:A, $A32), "")</f>
        <v>0</v>
      </c>
      <c r="M32" s="4">
        <f>IF($A32&lt;&gt;"", SUMIFS(Raw_data_01!H:H, Raw_data_01!C:C, "O*", Raw_data_01!A:A, $A32), "")</f>
        <v>0</v>
      </c>
      <c r="O32" s="4">
        <f>IF($A32&lt;&gt;"", SUMIFS(Raw_data_01!H:H, Raw_data_01!C:C, "VS*", Raw_data_01!A:A, $A32), "")</f>
        <v>0</v>
      </c>
    </row>
    <row r="33" spans="1:15" x14ac:dyDescent="0.3">
      <c r="A33" t="s">
        <v>77</v>
      </c>
      <c r="B33" s="4">
        <f>IF(E32&lt;&gt;0, E32, IFERROR(INDEX(E3:E$32, MATCH(1, E3:E$32&lt;&gt;0, 0)), LOOKUP(2, 1/(E3:E$32&lt;&gt;0), E3:E$32)))</f>
        <v>10000</v>
      </c>
      <c r="C33" s="4"/>
      <c r="D33" s="4"/>
      <c r="E33" s="4">
        <f t="shared" si="0"/>
        <v>10000</v>
      </c>
      <c r="G33" s="4">
        <f>IF($A33&lt;&gt;"", SUMIFS(Raw_data_01!H:H, Raw_data_01!C:C, "F*", Raw_data_01!A:A, $A33), "")</f>
        <v>0</v>
      </c>
      <c r="I33" s="4">
        <f>IF($A33&lt;&gt;"", SUMIFS(Raw_data_01!H:H, Raw_data_01!C:C, "V*", Raw_data_01!A:A, $A33), "")</f>
        <v>0</v>
      </c>
      <c r="K33" s="4">
        <f>IF($A33&lt;&gt;"", SUMIFS(Raw_data_01!H:H, Raw_data_01!C:C, "S*", Raw_data_01!A:A, $A33), "")</f>
        <v>0</v>
      </c>
      <c r="M33" s="4">
        <f>IF($A33&lt;&gt;"", SUMIFS(Raw_data_01!H:H, Raw_data_01!C:C, "O*", Raw_data_01!A:A, $A33), "")</f>
        <v>0</v>
      </c>
      <c r="O33" s="4">
        <f>IF($A33&lt;&gt;"", SUMIFS(Raw_data_01!H:H, Raw_data_01!C:C, "VS*", Raw_data_01!A:A, $A33), "")</f>
        <v>0</v>
      </c>
    </row>
    <row r="34" spans="1:15" x14ac:dyDescent="0.3">
      <c r="A34" t="s">
        <v>78</v>
      </c>
      <c r="B34" s="4">
        <f>IF(E33&lt;&gt;0, E33, IFERROR(INDEX(E3:E$33, MATCH(1, E3:E$33&lt;&gt;0, 0)), LOOKUP(2, 1/(E3:E$33&lt;&gt;0), E3:E$33)))</f>
        <v>10000</v>
      </c>
      <c r="C34" s="4"/>
      <c r="D34" s="4"/>
      <c r="E34" s="4">
        <f t="shared" si="0"/>
        <v>10000</v>
      </c>
      <c r="G34" s="4">
        <f>IF($A34&lt;&gt;"", SUMIFS(Raw_data_01!H:H, Raw_data_01!C:C, "F*", Raw_data_01!A:A, $A34), "")</f>
        <v>0</v>
      </c>
      <c r="I34" s="4">
        <f>IF($A34&lt;&gt;"", SUMIFS(Raw_data_01!H:H, Raw_data_01!C:C, "V*", Raw_data_01!A:A, $A34), "")</f>
        <v>0</v>
      </c>
      <c r="K34" s="4">
        <f>IF($A34&lt;&gt;"", SUMIFS(Raw_data_01!H:H, Raw_data_01!C:C, "S*", Raw_data_01!A:A, $A34), "")</f>
        <v>0</v>
      </c>
      <c r="M34" s="4">
        <f>IF($A34&lt;&gt;"", SUMIFS(Raw_data_01!H:H, Raw_data_01!C:C, "O*", Raw_data_01!A:A, $A34), "")</f>
        <v>0</v>
      </c>
      <c r="O34" s="4">
        <f>IF($A34&lt;&gt;"", SUMIFS(Raw_data_01!H:H, Raw_data_01!C:C, "VS*", Raw_data_01!A:A, $A34), "")</f>
        <v>0</v>
      </c>
    </row>
    <row r="35" spans="1:15" x14ac:dyDescent="0.3">
      <c r="A35" t="s">
        <v>79</v>
      </c>
      <c r="B35" s="4">
        <f>IF(E34&lt;&gt;0, E34, IFERROR(INDEX(E3:E$34, MATCH(1, E3:E$34&lt;&gt;0, 0)), LOOKUP(2, 1/(E3:E$34&lt;&gt;0), E3:E$34)))</f>
        <v>10000</v>
      </c>
      <c r="C35" s="4"/>
      <c r="D35" s="4"/>
      <c r="E35" s="4">
        <f t="shared" si="0"/>
        <v>10000</v>
      </c>
      <c r="G35" s="4">
        <f>IF($A35&lt;&gt;"", SUMIFS(Raw_data_01!H:H, Raw_data_01!C:C, "F*", Raw_data_01!A:A, $A35), "")</f>
        <v>0</v>
      </c>
      <c r="I35" s="4">
        <f>IF($A35&lt;&gt;"", SUMIFS(Raw_data_01!H:H, Raw_data_01!C:C, "V*", Raw_data_01!A:A, $A35), "")</f>
        <v>0</v>
      </c>
      <c r="K35" s="4">
        <f>IF($A35&lt;&gt;"", SUMIFS(Raw_data_01!H:H, Raw_data_01!C:C, "S*", Raw_data_01!A:A, $A35), "")</f>
        <v>0</v>
      </c>
      <c r="M35" s="4">
        <f>IF($A35&lt;&gt;"", SUMIFS(Raw_data_01!H:H, Raw_data_01!C:C, "O*", Raw_data_01!A:A, $A35), "")</f>
        <v>0</v>
      </c>
      <c r="O35" s="4">
        <f>IF($A35&lt;&gt;"", SUMIFS(Raw_data_01!H:H, Raw_data_01!C:C, "VS*", Raw_data_01!A:A, $A35), "")</f>
        <v>0</v>
      </c>
    </row>
    <row r="36" spans="1:15" x14ac:dyDescent="0.3">
      <c r="A36" t="s">
        <v>80</v>
      </c>
      <c r="B36" s="4">
        <f>IF(E35&lt;&gt;0, E35, IFERROR(INDEX(E3:E$35, MATCH(1, E3:E$35&lt;&gt;0, 0)), LOOKUP(2, 1/(E3:E$35&lt;&gt;0), E3:E$35)))</f>
        <v>10000</v>
      </c>
      <c r="C36" s="4"/>
      <c r="D36" s="4"/>
      <c r="E36" s="4">
        <f t="shared" si="0"/>
        <v>10000</v>
      </c>
      <c r="G36" s="4">
        <f>IF($A36&lt;&gt;"", SUMIFS(Raw_data_01!H:H, Raw_data_01!C:C, "F*", Raw_data_01!A:A, $A36), "")</f>
        <v>0</v>
      </c>
      <c r="I36" s="4">
        <f>IF($A36&lt;&gt;"", SUMIFS(Raw_data_01!H:H, Raw_data_01!C:C, "V*", Raw_data_01!A:A, $A36), "")</f>
        <v>0</v>
      </c>
      <c r="K36" s="4">
        <f>IF($A36&lt;&gt;"", SUMIFS(Raw_data_01!H:H, Raw_data_01!C:C, "S*", Raw_data_01!A:A, $A36), "")</f>
        <v>0</v>
      </c>
      <c r="M36" s="4">
        <f>IF($A36&lt;&gt;"", SUMIFS(Raw_data_01!H:H, Raw_data_01!C:C, "O*", Raw_data_01!A:A, $A36), "")</f>
        <v>0</v>
      </c>
      <c r="O36" s="4">
        <f>IF($A36&lt;&gt;"", SUMIFS(Raw_data_01!H:H, Raw_data_01!C:C, "VS*", Raw_data_01!A:A, $A36), "")</f>
        <v>0</v>
      </c>
    </row>
    <row r="37" spans="1:15" x14ac:dyDescent="0.3">
      <c r="A37" t="s">
        <v>81</v>
      </c>
      <c r="B37" s="4">
        <f>IF(E36&lt;&gt;0, E36, IFERROR(INDEX(E3:E$36, MATCH(1, E3:E$36&lt;&gt;0, 0)), LOOKUP(2, 1/(E3:E$36&lt;&gt;0), E3:E$36)))</f>
        <v>10000</v>
      </c>
      <c r="C37" s="4"/>
      <c r="D37" s="4"/>
      <c r="E37" s="4">
        <f t="shared" si="0"/>
        <v>10000</v>
      </c>
      <c r="G37" s="4">
        <f>IF($A37&lt;&gt;"", SUMIFS(Raw_data_01!H:H, Raw_data_01!C:C, "F*", Raw_data_01!A:A, $A37), "")</f>
        <v>0</v>
      </c>
      <c r="I37" s="4">
        <f>IF($A37&lt;&gt;"", SUMIFS(Raw_data_01!H:H, Raw_data_01!C:C, "V*", Raw_data_01!A:A, $A37), "")</f>
        <v>0</v>
      </c>
      <c r="K37" s="4">
        <f>IF($A37&lt;&gt;"", SUMIFS(Raw_data_01!H:H, Raw_data_01!C:C, "S*", Raw_data_01!A:A, $A37), "")</f>
        <v>0</v>
      </c>
      <c r="M37" s="4">
        <f>IF($A37&lt;&gt;"", SUMIFS(Raw_data_01!H:H, Raw_data_01!C:C, "O*", Raw_data_01!A:A, $A37), "")</f>
        <v>0</v>
      </c>
      <c r="O37" s="4">
        <f>IF($A37&lt;&gt;"", SUMIFS(Raw_data_01!H:H, Raw_data_01!C:C, "VS*", Raw_data_01!A:A, $A37), "")</f>
        <v>0</v>
      </c>
    </row>
    <row r="38" spans="1:15" x14ac:dyDescent="0.3">
      <c r="A38" t="s">
        <v>82</v>
      </c>
      <c r="B38" s="4">
        <f>IF(E37&lt;&gt;0, E37, IFERROR(INDEX(E3:E$37, MATCH(1, E3:E$37&lt;&gt;0, 0)), LOOKUP(2, 1/(E3:E$37&lt;&gt;0), E3:E$37)))</f>
        <v>10000</v>
      </c>
      <c r="C38" s="4"/>
      <c r="D38" s="4"/>
      <c r="E38" s="4">
        <f t="shared" si="0"/>
        <v>10000</v>
      </c>
      <c r="G38" s="4">
        <f>IF($A38&lt;&gt;"", SUMIFS(Raw_data_01!H:H, Raw_data_01!C:C, "F*", Raw_data_01!A:A, $A38), "")</f>
        <v>0</v>
      </c>
      <c r="I38" s="4">
        <f>IF($A38&lt;&gt;"", SUMIFS(Raw_data_01!H:H, Raw_data_01!C:C, "V*", Raw_data_01!A:A, $A38), "")</f>
        <v>0</v>
      </c>
      <c r="K38" s="4">
        <f>IF($A38&lt;&gt;"", SUMIFS(Raw_data_01!H:H, Raw_data_01!C:C, "S*", Raw_data_01!A:A, $A38), "")</f>
        <v>0</v>
      </c>
      <c r="M38" s="4">
        <f>IF($A38&lt;&gt;"", SUMIFS(Raw_data_01!H:H, Raw_data_01!C:C, "O*", Raw_data_01!A:A, $A38), "")</f>
        <v>0</v>
      </c>
      <c r="O38" s="4">
        <f>IF($A38&lt;&gt;"", SUMIFS(Raw_data_01!H:H, Raw_data_01!C:C, "VS*", Raw_data_01!A:A, $A38), "")</f>
        <v>0</v>
      </c>
    </row>
    <row r="39" spans="1:15" x14ac:dyDescent="0.3">
      <c r="A39" t="s">
        <v>83</v>
      </c>
      <c r="B39" s="4">
        <f>IF(E38&lt;&gt;0, E38, IFERROR(INDEX(E3:E$38, MATCH(1, E3:E$38&lt;&gt;0, 0)), LOOKUP(2, 1/(E3:E$38&lt;&gt;0), E3:E$38)))</f>
        <v>10000</v>
      </c>
      <c r="C39" s="4"/>
      <c r="D39" s="4"/>
      <c r="E39" s="4">
        <f t="shared" si="0"/>
        <v>10000</v>
      </c>
      <c r="G39" s="4">
        <f>IF($A39&lt;&gt;"", SUMIFS(Raw_data_01!H:H, Raw_data_01!C:C, "F*", Raw_data_01!A:A, $A39), "")</f>
        <v>0</v>
      </c>
      <c r="I39" s="4">
        <f>IF($A39&lt;&gt;"", SUMIFS(Raw_data_01!H:H, Raw_data_01!C:C, "V*", Raw_data_01!A:A, $A39), "")</f>
        <v>0</v>
      </c>
      <c r="K39" s="4">
        <f>IF($A39&lt;&gt;"", SUMIFS(Raw_data_01!H:H, Raw_data_01!C:C, "S*", Raw_data_01!A:A, $A39), "")</f>
        <v>0</v>
      </c>
      <c r="M39" s="4">
        <f>IF($A39&lt;&gt;"", SUMIFS(Raw_data_01!H:H, Raw_data_01!C:C, "O*", Raw_data_01!A:A, $A39), "")</f>
        <v>0</v>
      </c>
      <c r="O39" s="4">
        <f>IF($A39&lt;&gt;"", SUMIFS(Raw_data_01!H:H, Raw_data_01!C:C, "VS*", Raw_data_01!A:A, $A39), "")</f>
        <v>0</v>
      </c>
    </row>
    <row r="40" spans="1:15" x14ac:dyDescent="0.3">
      <c r="A40" t="s">
        <v>84</v>
      </c>
      <c r="B40" s="4">
        <f>IF(E39&lt;&gt;0, E39, IFERROR(INDEX(E3:E$39, MATCH(1, E3:E$39&lt;&gt;0, 0)), LOOKUP(2, 1/(E3:E$39&lt;&gt;0), E3:E$39)))</f>
        <v>10000</v>
      </c>
      <c r="C40" s="4"/>
      <c r="D40" s="4"/>
      <c r="E40" s="4">
        <f t="shared" si="0"/>
        <v>10000</v>
      </c>
      <c r="G40" s="4">
        <f>IF($A40&lt;&gt;"", SUMIFS(Raw_data_01!H:H, Raw_data_01!C:C, "F*", Raw_data_01!A:A, $A40), "")</f>
        <v>0</v>
      </c>
      <c r="I40" s="4">
        <f>IF($A40&lt;&gt;"", SUMIFS(Raw_data_01!H:H, Raw_data_01!C:C, "V*", Raw_data_01!A:A, $A40), "")</f>
        <v>0</v>
      </c>
      <c r="K40" s="4">
        <f>IF($A40&lt;&gt;"", SUMIFS(Raw_data_01!H:H, Raw_data_01!C:C, "S*", Raw_data_01!A:A, $A40), "")</f>
        <v>0</v>
      </c>
      <c r="M40" s="4">
        <f>IF($A40&lt;&gt;"", SUMIFS(Raw_data_01!H:H, Raw_data_01!C:C, "O*", Raw_data_01!A:A, $A40), "")</f>
        <v>0</v>
      </c>
      <c r="O40" s="4">
        <f>IF($A40&lt;&gt;"", SUMIFS(Raw_data_01!H:H, Raw_data_01!C:C, "VS*", Raw_data_01!A:A, $A40), "")</f>
        <v>0</v>
      </c>
    </row>
    <row r="41" spans="1:15" x14ac:dyDescent="0.3">
      <c r="A41" t="s">
        <v>85</v>
      </c>
      <c r="B41" s="4">
        <f>IF(E40&lt;&gt;0, E40, IFERROR(INDEX(E3:E$40, MATCH(1, E3:E$40&lt;&gt;0, 0)), LOOKUP(2, 1/(E3:E$40&lt;&gt;0), E3:E$40)))</f>
        <v>10000</v>
      </c>
      <c r="C41" s="4"/>
      <c r="D41" s="4"/>
      <c r="E41" s="4">
        <f t="shared" si="0"/>
        <v>10000</v>
      </c>
      <c r="G41" s="4">
        <f>IF($A41&lt;&gt;"", SUMIFS(Raw_data_01!H:H, Raw_data_01!C:C, "F*", Raw_data_01!A:A, $A41), "")</f>
        <v>0</v>
      </c>
      <c r="I41" s="4">
        <f>IF($A41&lt;&gt;"", SUMIFS(Raw_data_01!H:H, Raw_data_01!C:C, "V*", Raw_data_01!A:A, $A41), "")</f>
        <v>0</v>
      </c>
      <c r="K41" s="4">
        <f>IF($A41&lt;&gt;"", SUMIFS(Raw_data_01!H:H, Raw_data_01!C:C, "S*", Raw_data_01!A:A, $A41), "")</f>
        <v>0</v>
      </c>
      <c r="M41" s="4">
        <f>IF($A41&lt;&gt;"", SUMIFS(Raw_data_01!H:H, Raw_data_01!C:C, "O*", Raw_data_01!A:A, $A41), "")</f>
        <v>0</v>
      </c>
      <c r="O41" s="4">
        <f>IF($A41&lt;&gt;"", SUMIFS(Raw_data_01!H:H, Raw_data_01!C:C, "VS*", Raw_data_01!A:A, $A41), "")</f>
        <v>0</v>
      </c>
    </row>
    <row r="42" spans="1:15" x14ac:dyDescent="0.3">
      <c r="A42" t="s">
        <v>86</v>
      </c>
      <c r="B42" s="4">
        <f>IF(E41&lt;&gt;0, E41, IFERROR(INDEX(E3:E$41, MATCH(1, E3:E$41&lt;&gt;0, 0)), LOOKUP(2, 1/(E3:E$41&lt;&gt;0), E3:E$41)))</f>
        <v>10000</v>
      </c>
      <c r="C42" s="4"/>
      <c r="D42" s="4"/>
      <c r="E42" s="4">
        <f t="shared" si="0"/>
        <v>10000</v>
      </c>
      <c r="G42" s="4">
        <f>IF($A42&lt;&gt;"", SUMIFS(Raw_data_01!H:H, Raw_data_01!C:C, "F*", Raw_data_01!A:A, $A42), "")</f>
        <v>0</v>
      </c>
      <c r="I42" s="4">
        <f>IF($A42&lt;&gt;"", SUMIFS(Raw_data_01!H:H, Raw_data_01!C:C, "V*", Raw_data_01!A:A, $A42), "")</f>
        <v>0</v>
      </c>
      <c r="K42" s="4">
        <f>IF($A42&lt;&gt;"", SUMIFS(Raw_data_01!H:H, Raw_data_01!C:C, "S*", Raw_data_01!A:A, $A42), "")</f>
        <v>0</v>
      </c>
      <c r="M42" s="4">
        <f>IF($A42&lt;&gt;"", SUMIFS(Raw_data_01!H:H, Raw_data_01!C:C, "O*", Raw_data_01!A:A, $A42), "")</f>
        <v>0</v>
      </c>
      <c r="O42" s="4">
        <f>IF($A42&lt;&gt;"", SUMIFS(Raw_data_01!H:H, Raw_data_01!C:C, "VS*", Raw_data_01!A:A, $A42), "")</f>
        <v>0</v>
      </c>
    </row>
    <row r="43" spans="1:15" x14ac:dyDescent="0.3">
      <c r="A43" t="s">
        <v>87</v>
      </c>
      <c r="B43" s="4">
        <f>IF(E42&lt;&gt;0, E42, IFERROR(INDEX(E3:E$42, MATCH(1, E3:E$42&lt;&gt;0, 0)), LOOKUP(2, 1/(E3:E$42&lt;&gt;0), E3:E$42)))</f>
        <v>10000</v>
      </c>
      <c r="C43" s="4"/>
      <c r="D43" s="4"/>
      <c r="E43" s="4">
        <f t="shared" si="0"/>
        <v>10000</v>
      </c>
      <c r="G43" s="4">
        <f>IF($A43&lt;&gt;"", SUMIFS(Raw_data_01!H:H, Raw_data_01!C:C, "F*", Raw_data_01!A:A, $A43), "")</f>
        <v>0</v>
      </c>
      <c r="I43" s="4">
        <f>IF($A43&lt;&gt;"", SUMIFS(Raw_data_01!H:H, Raw_data_01!C:C, "V*", Raw_data_01!A:A, $A43), "")</f>
        <v>0</v>
      </c>
      <c r="K43" s="4">
        <f>IF($A43&lt;&gt;"", SUMIFS(Raw_data_01!H:H, Raw_data_01!C:C, "S*", Raw_data_01!A:A, $A43), "")</f>
        <v>0</v>
      </c>
      <c r="M43" s="4">
        <f>IF($A43&lt;&gt;"", SUMIFS(Raw_data_01!H:H, Raw_data_01!C:C, "O*", Raw_data_01!A:A, $A43), "")</f>
        <v>0</v>
      </c>
      <c r="O43" s="4">
        <f>IF($A43&lt;&gt;"", SUMIFS(Raw_data_01!H:H, Raw_data_01!C:C, "VS*", Raw_data_01!A:A, $A43), "")</f>
        <v>0</v>
      </c>
    </row>
    <row r="44" spans="1:15" x14ac:dyDescent="0.3">
      <c r="A44" t="s">
        <v>88</v>
      </c>
      <c r="B44" s="4">
        <f>IF(E43&lt;&gt;0, E43, IFERROR(INDEX(E3:E$43, MATCH(1, E3:E$43&lt;&gt;0, 0)), LOOKUP(2, 1/(E3:E$43&lt;&gt;0), E3:E$43)))</f>
        <v>10000</v>
      </c>
      <c r="C44" s="4"/>
      <c r="D44" s="4"/>
      <c r="E44" s="4">
        <f t="shared" si="0"/>
        <v>10000</v>
      </c>
      <c r="G44" s="4">
        <f>IF($A44&lt;&gt;"", SUMIFS(Raw_data_01!H:H, Raw_data_01!C:C, "F*", Raw_data_01!A:A, $A44), "")</f>
        <v>0</v>
      </c>
      <c r="I44" s="4">
        <f>IF($A44&lt;&gt;"", SUMIFS(Raw_data_01!H:H, Raw_data_01!C:C, "V*", Raw_data_01!A:A, $A44), "")</f>
        <v>0</v>
      </c>
      <c r="K44" s="4">
        <f>IF($A44&lt;&gt;"", SUMIFS(Raw_data_01!H:H, Raw_data_01!C:C, "S*", Raw_data_01!A:A, $A44), "")</f>
        <v>0</v>
      </c>
      <c r="M44" s="4">
        <f>IF($A44&lt;&gt;"", SUMIFS(Raw_data_01!H:H, Raw_data_01!C:C, "O*", Raw_data_01!A:A, $A44), "")</f>
        <v>0</v>
      </c>
      <c r="O44" s="4">
        <f>IF($A44&lt;&gt;"", SUMIFS(Raw_data_01!H:H, Raw_data_01!C:C, "VS*", Raw_data_01!A:A, $A44), "")</f>
        <v>0</v>
      </c>
    </row>
    <row r="45" spans="1:15" x14ac:dyDescent="0.3">
      <c r="A45" t="s">
        <v>89</v>
      </c>
      <c r="B45" s="4">
        <f>IF(E44&lt;&gt;0, E44, IFERROR(INDEX(E3:E$44, MATCH(1, E3:E$44&lt;&gt;0, 0)), LOOKUP(2, 1/(E3:E$44&lt;&gt;0), E3:E$44)))</f>
        <v>10000</v>
      </c>
      <c r="C45" s="4"/>
      <c r="D45" s="4"/>
      <c r="E45" s="4">
        <f t="shared" si="0"/>
        <v>10000</v>
      </c>
      <c r="G45" s="4">
        <f>IF($A45&lt;&gt;"", SUMIFS(Raw_data_01!H:H, Raw_data_01!C:C, "F*", Raw_data_01!A:A, $A45), "")</f>
        <v>0</v>
      </c>
      <c r="I45" s="4">
        <f>IF($A45&lt;&gt;"", SUMIFS(Raw_data_01!H:H, Raw_data_01!C:C, "V*", Raw_data_01!A:A, $A45), "")</f>
        <v>0</v>
      </c>
      <c r="K45" s="4">
        <f>IF($A45&lt;&gt;"", SUMIFS(Raw_data_01!H:H, Raw_data_01!C:C, "S*", Raw_data_01!A:A, $A45), "")</f>
        <v>0</v>
      </c>
      <c r="M45" s="4">
        <f>IF($A45&lt;&gt;"", SUMIFS(Raw_data_01!H:H, Raw_data_01!C:C, "O*", Raw_data_01!A:A, $A45), "")</f>
        <v>0</v>
      </c>
      <c r="O45" s="4">
        <f>IF($A45&lt;&gt;"", SUMIFS(Raw_data_01!H:H, Raw_data_01!C:C, "VS*", Raw_data_01!A:A, $A45), "")</f>
        <v>0</v>
      </c>
    </row>
    <row r="46" spans="1:15" x14ac:dyDescent="0.3">
      <c r="A46" t="s">
        <v>90</v>
      </c>
      <c r="B46" s="4">
        <f>IF(E45&lt;&gt;0, E45, IFERROR(INDEX(E3:E$45, MATCH(1, E3:E$45&lt;&gt;0, 0)), LOOKUP(2, 1/(E3:E$45&lt;&gt;0), E3:E$45)))</f>
        <v>10000</v>
      </c>
      <c r="C46" s="4"/>
      <c r="D46" s="4"/>
      <c r="E46" s="4">
        <f t="shared" si="0"/>
        <v>10000</v>
      </c>
      <c r="G46" s="4">
        <f>IF($A46&lt;&gt;"", SUMIFS(Raw_data_01!H:H, Raw_data_01!C:C, "F*", Raw_data_01!A:A, $A46), "")</f>
        <v>0</v>
      </c>
      <c r="I46" s="4">
        <f>IF($A46&lt;&gt;"", SUMIFS(Raw_data_01!H:H, Raw_data_01!C:C, "V*", Raw_data_01!A:A, $A46), "")</f>
        <v>0</v>
      </c>
      <c r="K46" s="4">
        <f>IF($A46&lt;&gt;"", SUMIFS(Raw_data_01!H:H, Raw_data_01!C:C, "S*", Raw_data_01!A:A, $A46), "")</f>
        <v>0</v>
      </c>
      <c r="M46" s="4">
        <f>IF($A46&lt;&gt;"", SUMIFS(Raw_data_01!H:H, Raw_data_01!C:C, "O*", Raw_data_01!A:A, $A46), "")</f>
        <v>0</v>
      </c>
      <c r="O46" s="4">
        <f>IF($A46&lt;&gt;"", SUMIFS(Raw_data_01!H:H, Raw_data_01!C:C, "VS*", Raw_data_01!A:A, $A46), "")</f>
        <v>0</v>
      </c>
    </row>
    <row r="47" spans="1:15" x14ac:dyDescent="0.3">
      <c r="A47" t="s">
        <v>91</v>
      </c>
      <c r="B47" s="4">
        <f>IF(E46&lt;&gt;0, E46, IFERROR(INDEX(E3:E$46, MATCH(1, E3:E$46&lt;&gt;0, 0)), LOOKUP(2, 1/(E3:E$46&lt;&gt;0), E3:E$46)))</f>
        <v>10000</v>
      </c>
      <c r="C47" s="4"/>
      <c r="D47" s="4"/>
      <c r="E47" s="4">
        <f t="shared" si="0"/>
        <v>10000</v>
      </c>
      <c r="G47" s="4">
        <f>IF($A47&lt;&gt;"", SUMIFS(Raw_data_01!H:H, Raw_data_01!C:C, "F*", Raw_data_01!A:A, $A47), "")</f>
        <v>0</v>
      </c>
      <c r="I47" s="4">
        <f>IF($A47&lt;&gt;"", SUMIFS(Raw_data_01!H:H, Raw_data_01!C:C, "V*", Raw_data_01!A:A, $A47), "")</f>
        <v>0</v>
      </c>
      <c r="K47" s="4">
        <f>IF($A47&lt;&gt;"", SUMIFS(Raw_data_01!H:H, Raw_data_01!C:C, "S*", Raw_data_01!A:A, $A47), "")</f>
        <v>0</v>
      </c>
      <c r="M47" s="4">
        <f>IF($A47&lt;&gt;"", SUMIFS(Raw_data_01!H:H, Raw_data_01!C:C, "O*", Raw_data_01!A:A, $A47), "")</f>
        <v>0</v>
      </c>
      <c r="O47" s="4">
        <f>IF($A47&lt;&gt;"", SUMIFS(Raw_data_01!H:H, Raw_data_01!C:C, "VS*", Raw_data_01!A:A, $A47), "")</f>
        <v>0</v>
      </c>
    </row>
    <row r="48" spans="1:15" x14ac:dyDescent="0.3">
      <c r="A48" t="s">
        <v>92</v>
      </c>
      <c r="B48" s="4">
        <f>IF(E47&lt;&gt;0, E47, IFERROR(INDEX(E3:E$47, MATCH(1, E3:E$47&lt;&gt;0, 0)), LOOKUP(2, 1/(E3:E$47&lt;&gt;0), E3:E$47)))</f>
        <v>10000</v>
      </c>
      <c r="C48" s="4"/>
      <c r="D48" s="4"/>
      <c r="E48" s="4">
        <f t="shared" si="0"/>
        <v>10000</v>
      </c>
      <c r="G48" s="4">
        <f>IF($A48&lt;&gt;"", SUMIFS(Raw_data_01!H:H, Raw_data_01!C:C, "F*", Raw_data_01!A:A, $A48), "")</f>
        <v>0</v>
      </c>
      <c r="I48" s="4">
        <f>IF($A48&lt;&gt;"", SUMIFS(Raw_data_01!H:H, Raw_data_01!C:C, "V*", Raw_data_01!A:A, $A48), "")</f>
        <v>0</v>
      </c>
      <c r="K48" s="4">
        <f>IF($A48&lt;&gt;"", SUMIFS(Raw_data_01!H:H, Raw_data_01!C:C, "S*", Raw_data_01!A:A, $A48), "")</f>
        <v>0</v>
      </c>
      <c r="M48" s="4">
        <f>IF($A48&lt;&gt;"", SUMIFS(Raw_data_01!H:H, Raw_data_01!C:C, "O*", Raw_data_01!A:A, $A48), "")</f>
        <v>0</v>
      </c>
      <c r="O48" s="4">
        <f>IF($A48&lt;&gt;"", SUMIFS(Raw_data_01!H:H, Raw_data_01!C:C, "VS*", Raw_data_01!A:A, $A48), "")</f>
        <v>0</v>
      </c>
    </row>
    <row r="49" spans="1:15" x14ac:dyDescent="0.3">
      <c r="A49" t="s">
        <v>93</v>
      </c>
      <c r="B49" s="4">
        <f>IF(E48&lt;&gt;0, E48, IFERROR(INDEX(E3:E$48, MATCH(1, E3:E$48&lt;&gt;0, 0)), LOOKUP(2, 1/(E3:E$48&lt;&gt;0), E3:E$48)))</f>
        <v>10000</v>
      </c>
      <c r="C49" s="4"/>
      <c r="D49" s="4"/>
      <c r="E49" s="4">
        <f t="shared" si="0"/>
        <v>10000</v>
      </c>
      <c r="G49" s="4">
        <f>IF($A49&lt;&gt;"", SUMIFS(Raw_data_01!H:H, Raw_data_01!C:C, "F*", Raw_data_01!A:A, $A49), "")</f>
        <v>0</v>
      </c>
      <c r="I49" s="4">
        <f>IF($A49&lt;&gt;"", SUMIFS(Raw_data_01!H:H, Raw_data_01!C:C, "V*", Raw_data_01!A:A, $A49), "")</f>
        <v>0</v>
      </c>
      <c r="K49" s="4">
        <f>IF($A49&lt;&gt;"", SUMIFS(Raw_data_01!H:H, Raw_data_01!C:C, "S*", Raw_data_01!A:A, $A49), "")</f>
        <v>0</v>
      </c>
      <c r="M49" s="4">
        <f>IF($A49&lt;&gt;"", SUMIFS(Raw_data_01!H:H, Raw_data_01!C:C, "O*", Raw_data_01!A:A, $A49), "")</f>
        <v>0</v>
      </c>
      <c r="O49" s="4">
        <f>IF($A49&lt;&gt;"", SUMIFS(Raw_data_01!H:H, Raw_data_01!C:C, "VS*", Raw_data_01!A:A, $A49), "")</f>
        <v>0</v>
      </c>
    </row>
    <row r="50" spans="1:15" x14ac:dyDescent="0.3">
      <c r="A50" t="s">
        <v>94</v>
      </c>
      <c r="B50" s="4">
        <f>IF(E49&lt;&gt;0, E49, IFERROR(INDEX(E3:E$49, MATCH(1, E3:E$49&lt;&gt;0, 0)), LOOKUP(2, 1/(E3:E$49&lt;&gt;0), E3:E$49)))</f>
        <v>10000</v>
      </c>
      <c r="C50" s="4"/>
      <c r="D50" s="4"/>
      <c r="E50" s="4">
        <f t="shared" si="0"/>
        <v>10000</v>
      </c>
      <c r="G50" s="4">
        <f>IF($A50&lt;&gt;"", SUMIFS(Raw_data_01!H:H, Raw_data_01!C:C, "F*", Raw_data_01!A:A, $A50), "")</f>
        <v>0</v>
      </c>
      <c r="I50" s="4">
        <f>IF($A50&lt;&gt;"", SUMIFS(Raw_data_01!H:H, Raw_data_01!C:C, "V*", Raw_data_01!A:A, $A50), "")</f>
        <v>0</v>
      </c>
      <c r="K50" s="4">
        <f>IF($A50&lt;&gt;"", SUMIFS(Raw_data_01!H:H, Raw_data_01!C:C, "S*", Raw_data_01!A:A, $A50), "")</f>
        <v>0</v>
      </c>
      <c r="M50" s="4">
        <f>IF($A50&lt;&gt;"", SUMIFS(Raw_data_01!H:H, Raw_data_01!C:C, "O*", Raw_data_01!A:A, $A50), "")</f>
        <v>0</v>
      </c>
      <c r="O50" s="4">
        <f>IF($A50&lt;&gt;"", SUMIFS(Raw_data_01!H:H, Raw_data_01!C:C, "VS*", Raw_data_01!A:A, $A50), "")</f>
        <v>0</v>
      </c>
    </row>
    <row r="51" spans="1:15" x14ac:dyDescent="0.3">
      <c r="A51" t="s">
        <v>95</v>
      </c>
      <c r="B51" s="4">
        <f>IF(E50&lt;&gt;0, E50, IFERROR(INDEX(E3:E$50, MATCH(1, E3:E$50&lt;&gt;0, 0)), LOOKUP(2, 1/(E3:E$50&lt;&gt;0), E3:E$50)))</f>
        <v>10000</v>
      </c>
      <c r="C51" s="4"/>
      <c r="D51" s="4"/>
      <c r="E51" s="4">
        <f t="shared" si="0"/>
        <v>10000</v>
      </c>
      <c r="G51" s="4">
        <f>IF($A51&lt;&gt;"", SUMIFS(Raw_data_01!H:H, Raw_data_01!C:C, "F*", Raw_data_01!A:A, $A51), "")</f>
        <v>0</v>
      </c>
      <c r="I51" s="4">
        <f>IF($A51&lt;&gt;"", SUMIFS(Raw_data_01!H:H, Raw_data_01!C:C, "V*", Raw_data_01!A:A, $A51), "")</f>
        <v>0</v>
      </c>
      <c r="K51" s="4">
        <f>IF($A51&lt;&gt;"", SUMIFS(Raw_data_01!H:H, Raw_data_01!C:C, "S*", Raw_data_01!A:A, $A51), "")</f>
        <v>0</v>
      </c>
      <c r="M51" s="4">
        <f>IF($A51&lt;&gt;"", SUMIFS(Raw_data_01!H:H, Raw_data_01!C:C, "O*", Raw_data_01!A:A, $A51), "")</f>
        <v>0</v>
      </c>
      <c r="O51" s="4">
        <f>IF($A51&lt;&gt;"", SUMIFS(Raw_data_01!H:H, Raw_data_01!C:C, "VS*", Raw_data_01!A:A, $A51), "")</f>
        <v>0</v>
      </c>
    </row>
    <row r="52" spans="1:15" x14ac:dyDescent="0.3">
      <c r="A52" t="s">
        <v>96</v>
      </c>
      <c r="B52" s="4">
        <f>IF(E51&lt;&gt;0, E51, IFERROR(INDEX(E3:E$51, MATCH(1, E3:E$51&lt;&gt;0, 0)), LOOKUP(2, 1/(E3:E$51&lt;&gt;0), E3:E$51)))</f>
        <v>10000</v>
      </c>
      <c r="C52" s="4"/>
      <c r="D52" s="4"/>
      <c r="E52" s="4">
        <f t="shared" si="0"/>
        <v>10000</v>
      </c>
      <c r="G52" s="4">
        <f>IF($A52&lt;&gt;"", SUMIFS(Raw_data_01!H:H, Raw_data_01!C:C, "F*", Raw_data_01!A:A, $A52), "")</f>
        <v>0</v>
      </c>
      <c r="I52" s="4">
        <f>IF($A52&lt;&gt;"", SUMIFS(Raw_data_01!H:H, Raw_data_01!C:C, "V*", Raw_data_01!A:A, $A52), "")</f>
        <v>0</v>
      </c>
      <c r="K52" s="4">
        <f>IF($A52&lt;&gt;"", SUMIFS(Raw_data_01!H:H, Raw_data_01!C:C, "S*", Raw_data_01!A:A, $A52), "")</f>
        <v>0</v>
      </c>
      <c r="M52" s="4">
        <f>IF($A52&lt;&gt;"", SUMIFS(Raw_data_01!H:H, Raw_data_01!C:C, "O*", Raw_data_01!A:A, $A52), "")</f>
        <v>0</v>
      </c>
      <c r="O52" s="4">
        <f>IF($A52&lt;&gt;"", SUMIFS(Raw_data_01!H:H, Raw_data_01!C:C, "VS*", Raw_data_01!A:A, $A52), "")</f>
        <v>0</v>
      </c>
    </row>
    <row r="53" spans="1:15" x14ac:dyDescent="0.3">
      <c r="A53" t="s">
        <v>97</v>
      </c>
      <c r="B53" s="4">
        <f>IF(E52&lt;&gt;0, E52, IFERROR(INDEX(E3:E$52, MATCH(1, E3:E$52&lt;&gt;0, 0)), LOOKUP(2, 1/(E3:E$52&lt;&gt;0), E3:E$52)))</f>
        <v>10000</v>
      </c>
      <c r="C53" s="4"/>
      <c r="D53" s="4"/>
      <c r="E53" s="4">
        <f t="shared" si="0"/>
        <v>10000</v>
      </c>
      <c r="G53" s="4">
        <f>IF($A53&lt;&gt;"", SUMIFS(Raw_data_01!H:H, Raw_data_01!C:C, "F*", Raw_data_01!A:A, $A53), "")</f>
        <v>0</v>
      </c>
      <c r="I53" s="4">
        <f>IF($A53&lt;&gt;"", SUMIFS(Raw_data_01!H:H, Raw_data_01!C:C, "V*", Raw_data_01!A:A, $A53), "")</f>
        <v>0</v>
      </c>
      <c r="K53" s="4">
        <f>IF($A53&lt;&gt;"", SUMIFS(Raw_data_01!H:H, Raw_data_01!C:C, "S*", Raw_data_01!A:A, $A53), "")</f>
        <v>0</v>
      </c>
      <c r="M53" s="4">
        <f>IF($A53&lt;&gt;"", SUMIFS(Raw_data_01!H:H, Raw_data_01!C:C, "O*", Raw_data_01!A:A, $A53), "")</f>
        <v>0</v>
      </c>
      <c r="O53" s="4">
        <f>IF($A53&lt;&gt;"", SUMIFS(Raw_data_01!H:H, Raw_data_01!C:C, "VS*", Raw_data_01!A:A, $A53), "")</f>
        <v>0</v>
      </c>
    </row>
    <row r="54" spans="1:15" x14ac:dyDescent="0.3">
      <c r="A54" t="s">
        <v>98</v>
      </c>
      <c r="B54" s="4">
        <f>IF(E53&lt;&gt;0, E53, IFERROR(INDEX(E3:E$53, MATCH(1, E3:E$53&lt;&gt;0, 0)), LOOKUP(2, 1/(E3:E$53&lt;&gt;0), E3:E$53)))</f>
        <v>10000</v>
      </c>
      <c r="C54" s="4"/>
      <c r="D54" s="4"/>
      <c r="E54" s="4">
        <f t="shared" si="0"/>
        <v>10000</v>
      </c>
      <c r="G54" s="4">
        <f>IF($A54&lt;&gt;"", SUMIFS(Raw_data_01!H:H, Raw_data_01!C:C, "F*", Raw_data_01!A:A, $A54), "")</f>
        <v>0</v>
      </c>
      <c r="I54" s="4">
        <f>IF($A54&lt;&gt;"", SUMIFS(Raw_data_01!H:H, Raw_data_01!C:C, "V*", Raw_data_01!A:A, $A54), "")</f>
        <v>0</v>
      </c>
      <c r="K54" s="4">
        <f>IF($A54&lt;&gt;"", SUMIFS(Raw_data_01!H:H, Raw_data_01!C:C, "S*", Raw_data_01!A:A, $A54), "")</f>
        <v>0</v>
      </c>
      <c r="M54" s="4">
        <f>IF($A54&lt;&gt;"", SUMIFS(Raw_data_01!H:H, Raw_data_01!C:C, "O*", Raw_data_01!A:A, $A54), "")</f>
        <v>0</v>
      </c>
      <c r="O54" s="4">
        <f>IF($A54&lt;&gt;"", SUMIFS(Raw_data_01!H:H, Raw_data_01!C:C, "VS*", Raw_data_01!A:A, $A54), "")</f>
        <v>0</v>
      </c>
    </row>
    <row r="55" spans="1:15" x14ac:dyDescent="0.3">
      <c r="A55" t="s">
        <v>99</v>
      </c>
      <c r="B55" s="4">
        <f>IF(E54&lt;&gt;0, E54, IFERROR(INDEX(E3:E$54, MATCH(1, E3:E$54&lt;&gt;0, 0)), LOOKUP(2, 1/(E3:E$54&lt;&gt;0), E3:E$54)))</f>
        <v>10000</v>
      </c>
      <c r="C55" s="4"/>
      <c r="D55" s="4"/>
      <c r="E55" s="4">
        <f t="shared" si="0"/>
        <v>10000</v>
      </c>
      <c r="G55" s="4">
        <f>IF($A55&lt;&gt;"", SUMIFS(Raw_data_01!H:H, Raw_data_01!C:C, "F*", Raw_data_01!A:A, $A55), "")</f>
        <v>0</v>
      </c>
      <c r="I55" s="4">
        <f>IF($A55&lt;&gt;"", SUMIFS(Raw_data_01!H:H, Raw_data_01!C:C, "V*", Raw_data_01!A:A, $A55), "")</f>
        <v>0</v>
      </c>
      <c r="K55" s="4">
        <f>IF($A55&lt;&gt;"", SUMIFS(Raw_data_01!H:H, Raw_data_01!C:C, "S*", Raw_data_01!A:A, $A55), "")</f>
        <v>0</v>
      </c>
      <c r="M55" s="4">
        <f>IF($A55&lt;&gt;"", SUMIFS(Raw_data_01!H:H, Raw_data_01!C:C, "O*", Raw_data_01!A:A, $A55), "")</f>
        <v>0</v>
      </c>
      <c r="O55" s="4">
        <f>IF($A55&lt;&gt;"", SUMIFS(Raw_data_01!H:H, Raw_data_01!C:C, "VS*", Raw_data_01!A:A, $A55), "")</f>
        <v>0</v>
      </c>
    </row>
    <row r="56" spans="1:15" x14ac:dyDescent="0.3">
      <c r="A56" t="s">
        <v>100</v>
      </c>
      <c r="B56" s="4">
        <f>IF(E55&lt;&gt;0, E55, IFERROR(INDEX(E3:E$55, MATCH(1, E3:E$55&lt;&gt;0, 0)), LOOKUP(2, 1/(E3:E$55&lt;&gt;0), E3:E$55)))</f>
        <v>10000</v>
      </c>
      <c r="C56" s="4"/>
      <c r="D56" s="4"/>
      <c r="E56" s="4">
        <f t="shared" si="0"/>
        <v>10000</v>
      </c>
      <c r="G56" s="4">
        <f>IF($A56&lt;&gt;"", SUMIFS(Raw_data_01!H:H, Raw_data_01!C:C, "F*", Raw_data_01!A:A, $A56), "")</f>
        <v>0</v>
      </c>
      <c r="I56" s="4">
        <f>IF($A56&lt;&gt;"", SUMIFS(Raw_data_01!H:H, Raw_data_01!C:C, "V*", Raw_data_01!A:A, $A56), "")</f>
        <v>0</v>
      </c>
      <c r="K56" s="4">
        <f>IF($A56&lt;&gt;"", SUMIFS(Raw_data_01!H:H, Raw_data_01!C:C, "S*", Raw_data_01!A:A, $A56), "")</f>
        <v>0</v>
      </c>
      <c r="M56" s="4">
        <f>IF($A56&lt;&gt;"", SUMIFS(Raw_data_01!H:H, Raw_data_01!C:C, "O*", Raw_data_01!A:A, $A56), "")</f>
        <v>0</v>
      </c>
      <c r="O56" s="4">
        <f>IF($A56&lt;&gt;"", SUMIFS(Raw_data_01!H:H, Raw_data_01!C:C, "VS*", Raw_data_01!A:A, $A56), "")</f>
        <v>0</v>
      </c>
    </row>
    <row r="57" spans="1:15" x14ac:dyDescent="0.3">
      <c r="A57" t="s">
        <v>101</v>
      </c>
      <c r="B57" s="4">
        <f>IF(E56&lt;&gt;0, E56, IFERROR(INDEX(E3:E$56, MATCH(1, E3:E$56&lt;&gt;0, 0)), LOOKUP(2, 1/(E3:E$56&lt;&gt;0), E3:E$56)))</f>
        <v>10000</v>
      </c>
      <c r="C57" s="4"/>
      <c r="D57" s="4"/>
      <c r="E57" s="4">
        <f t="shared" si="0"/>
        <v>10000</v>
      </c>
      <c r="G57" s="4">
        <f>IF($A57&lt;&gt;"", SUMIFS(Raw_data_01!H:H, Raw_data_01!C:C, "F*", Raw_data_01!A:A, $A57), "")</f>
        <v>0</v>
      </c>
      <c r="I57" s="4">
        <f>IF($A57&lt;&gt;"", SUMIFS(Raw_data_01!H:H, Raw_data_01!C:C, "V*", Raw_data_01!A:A, $A57), "")</f>
        <v>0</v>
      </c>
      <c r="K57" s="4">
        <f>IF($A57&lt;&gt;"", SUMIFS(Raw_data_01!H:H, Raw_data_01!C:C, "S*", Raw_data_01!A:A, $A57), "")</f>
        <v>0</v>
      </c>
      <c r="M57" s="4">
        <f>IF($A57&lt;&gt;"", SUMIFS(Raw_data_01!H:H, Raw_data_01!C:C, "O*", Raw_data_01!A:A, $A57), "")</f>
        <v>0</v>
      </c>
      <c r="O57" s="4">
        <f>IF($A57&lt;&gt;"", SUMIFS(Raw_data_01!H:H, Raw_data_01!C:C, "VS*", Raw_data_01!A:A, $A57), "")</f>
        <v>0</v>
      </c>
    </row>
    <row r="58" spans="1:15" x14ac:dyDescent="0.3">
      <c r="A58" t="s">
        <v>102</v>
      </c>
      <c r="B58" s="4">
        <f>IF(E57&lt;&gt;0, E57, IFERROR(INDEX(E3:E$57, MATCH(1, E3:E$57&lt;&gt;0, 0)), LOOKUP(2, 1/(E3:E$57&lt;&gt;0), E3:E$57)))</f>
        <v>10000</v>
      </c>
      <c r="C58" s="4"/>
      <c r="D58" s="4"/>
      <c r="E58" s="4">
        <f t="shared" si="0"/>
        <v>10000</v>
      </c>
      <c r="G58" s="4">
        <f>IF($A58&lt;&gt;"", SUMIFS(Raw_data_01!H:H, Raw_data_01!C:C, "F*", Raw_data_01!A:A, $A58), "")</f>
        <v>0</v>
      </c>
      <c r="I58" s="4">
        <f>IF($A58&lt;&gt;"", SUMIFS(Raw_data_01!H:H, Raw_data_01!C:C, "V*", Raw_data_01!A:A, $A58), "")</f>
        <v>0</v>
      </c>
      <c r="K58" s="4">
        <f>IF($A58&lt;&gt;"", SUMIFS(Raw_data_01!H:H, Raw_data_01!C:C, "S*", Raw_data_01!A:A, $A58), "")</f>
        <v>0</v>
      </c>
      <c r="M58" s="4">
        <f>IF($A58&lt;&gt;"", SUMIFS(Raw_data_01!H:H, Raw_data_01!C:C, "O*", Raw_data_01!A:A, $A58), "")</f>
        <v>0</v>
      </c>
      <c r="O58" s="4">
        <f>IF($A58&lt;&gt;"", SUMIFS(Raw_data_01!H:H, Raw_data_01!C:C, "VS*", Raw_data_01!A:A, $A58), "")</f>
        <v>0</v>
      </c>
    </row>
    <row r="59" spans="1:15" x14ac:dyDescent="0.3">
      <c r="A59" t="s">
        <v>103</v>
      </c>
      <c r="B59" s="4">
        <f>IF(E58&lt;&gt;0, E58, IFERROR(INDEX(E3:E$58, MATCH(1, E3:E$58&lt;&gt;0, 0)), LOOKUP(2, 1/(E3:E$58&lt;&gt;0), E3:E$58)))</f>
        <v>10000</v>
      </c>
      <c r="C59" s="4"/>
      <c r="D59" s="4"/>
      <c r="E59" s="4">
        <f t="shared" si="0"/>
        <v>10000</v>
      </c>
      <c r="G59" s="4">
        <f>IF($A59&lt;&gt;"", SUMIFS(Raw_data_01!H:H, Raw_data_01!C:C, "F*", Raw_data_01!A:A, $A59), "")</f>
        <v>0</v>
      </c>
      <c r="I59" s="4">
        <f>IF($A59&lt;&gt;"", SUMIFS(Raw_data_01!H:H, Raw_data_01!C:C, "V*", Raw_data_01!A:A, $A59), "")</f>
        <v>0</v>
      </c>
      <c r="K59" s="4">
        <f>IF($A59&lt;&gt;"", SUMIFS(Raw_data_01!H:H, Raw_data_01!C:C, "S*", Raw_data_01!A:A, $A59), "")</f>
        <v>0</v>
      </c>
      <c r="M59" s="4">
        <f>IF($A59&lt;&gt;"", SUMIFS(Raw_data_01!H:H, Raw_data_01!C:C, "O*", Raw_data_01!A:A, $A59), "")</f>
        <v>0</v>
      </c>
      <c r="O59" s="4">
        <f>IF($A59&lt;&gt;"", SUMIFS(Raw_data_01!H:H, Raw_data_01!C:C, "VS*", Raw_data_01!A:A, $A59), "")</f>
        <v>0</v>
      </c>
    </row>
    <row r="60" spans="1:15" x14ac:dyDescent="0.3">
      <c r="A60" t="s">
        <v>104</v>
      </c>
      <c r="B60" s="4">
        <f>IF(E59&lt;&gt;0, E59, IFERROR(INDEX(E3:E$59, MATCH(1, E3:E$59&lt;&gt;0, 0)), LOOKUP(2, 1/(E3:E$59&lt;&gt;0), E3:E$59)))</f>
        <v>10000</v>
      </c>
      <c r="C60" s="4"/>
      <c r="D60" s="4"/>
      <c r="E60" s="4">
        <f t="shared" si="0"/>
        <v>10000</v>
      </c>
      <c r="G60" s="4">
        <f>IF($A60&lt;&gt;"", SUMIFS(Raw_data_01!H:H, Raw_data_01!C:C, "F*", Raw_data_01!A:A, $A60), "")</f>
        <v>0</v>
      </c>
      <c r="I60" s="4">
        <f>IF($A60&lt;&gt;"", SUMIFS(Raw_data_01!H:H, Raw_data_01!C:C, "V*", Raw_data_01!A:A, $A60), "")</f>
        <v>0</v>
      </c>
      <c r="K60" s="4">
        <f>IF($A60&lt;&gt;"", SUMIFS(Raw_data_01!H:H, Raw_data_01!C:C, "S*", Raw_data_01!A:A, $A60), "")</f>
        <v>0</v>
      </c>
      <c r="M60" s="4">
        <f>IF($A60&lt;&gt;"", SUMIFS(Raw_data_01!H:H, Raw_data_01!C:C, "O*", Raw_data_01!A:A, $A60), "")</f>
        <v>0</v>
      </c>
      <c r="O60" s="4">
        <f>IF($A60&lt;&gt;"", SUMIFS(Raw_data_01!H:H, Raw_data_01!C:C, "VS*", Raw_data_01!A:A, $A60), "")</f>
        <v>0</v>
      </c>
    </row>
    <row r="61" spans="1:15" x14ac:dyDescent="0.3">
      <c r="A61" t="s">
        <v>105</v>
      </c>
      <c r="B61" s="4">
        <f>IF(E60&lt;&gt;0, E60, IFERROR(INDEX(E3:E$60, MATCH(1, E3:E$60&lt;&gt;0, 0)), LOOKUP(2, 1/(E3:E$60&lt;&gt;0), E3:E$60)))</f>
        <v>10000</v>
      </c>
      <c r="C61" s="4"/>
      <c r="D61" s="4"/>
      <c r="E61" s="4">
        <f t="shared" si="0"/>
        <v>10000</v>
      </c>
      <c r="G61" s="4">
        <f>IF($A61&lt;&gt;"", SUMIFS(Raw_data_01!H:H, Raw_data_01!C:C, "F*", Raw_data_01!A:A, $A61), "")</f>
        <v>0</v>
      </c>
      <c r="I61" s="4">
        <f>IF($A61&lt;&gt;"", SUMIFS(Raw_data_01!H:H, Raw_data_01!C:C, "V*", Raw_data_01!A:A, $A61), "")</f>
        <v>0</v>
      </c>
      <c r="K61" s="4">
        <f>IF($A61&lt;&gt;"", SUMIFS(Raw_data_01!H:H, Raw_data_01!C:C, "S*", Raw_data_01!A:A, $A61), "")</f>
        <v>0</v>
      </c>
      <c r="M61" s="4">
        <f>IF($A61&lt;&gt;"", SUMIFS(Raw_data_01!H:H, Raw_data_01!C:C, "O*", Raw_data_01!A:A, $A61), "")</f>
        <v>0</v>
      </c>
      <c r="O61" s="4">
        <f>IF($A61&lt;&gt;"", SUMIFS(Raw_data_01!H:H, Raw_data_01!C:C, "VS*", Raw_data_01!A:A, $A61), "")</f>
        <v>0</v>
      </c>
    </row>
    <row r="62" spans="1:15" x14ac:dyDescent="0.3">
      <c r="A62" t="s">
        <v>106</v>
      </c>
      <c r="B62" s="4">
        <f>IF(E61&lt;&gt;0, E61, IFERROR(INDEX(E3:E$61, MATCH(1, E3:E$61&lt;&gt;0, 0)), LOOKUP(2, 1/(E3:E$61&lt;&gt;0), E3:E$61)))</f>
        <v>10000</v>
      </c>
      <c r="C62" s="4"/>
      <c r="D62" s="4"/>
      <c r="E62" s="4">
        <f t="shared" si="0"/>
        <v>10000</v>
      </c>
      <c r="G62" s="4">
        <f>IF($A62&lt;&gt;"", SUMIFS(Raw_data_01!H:H, Raw_data_01!C:C, "F*", Raw_data_01!A:A, $A62), "")</f>
        <v>0</v>
      </c>
      <c r="I62" s="4">
        <f>IF($A62&lt;&gt;"", SUMIFS(Raw_data_01!H:H, Raw_data_01!C:C, "V*", Raw_data_01!A:A, $A62), "")</f>
        <v>0</v>
      </c>
      <c r="K62" s="4">
        <f>IF($A62&lt;&gt;"", SUMIFS(Raw_data_01!H:H, Raw_data_01!C:C, "S*", Raw_data_01!A:A, $A62), "")</f>
        <v>0</v>
      </c>
      <c r="M62" s="4">
        <f>IF($A62&lt;&gt;"", SUMIFS(Raw_data_01!H:H, Raw_data_01!C:C, "O*", Raw_data_01!A:A, $A62), "")</f>
        <v>0</v>
      </c>
      <c r="O62" s="4">
        <f>IF($A62&lt;&gt;"", SUMIFS(Raw_data_01!H:H, Raw_data_01!C:C, "VS*", Raw_data_01!A:A, $A62), "")</f>
        <v>0</v>
      </c>
    </row>
    <row r="63" spans="1:15" x14ac:dyDescent="0.3">
      <c r="A63" t="s">
        <v>107</v>
      </c>
      <c r="B63" s="4">
        <f>IF(E62&lt;&gt;0, E62, IFERROR(INDEX(E3:E$62, MATCH(1, E3:E$62&lt;&gt;0, 0)), LOOKUP(2, 1/(E3:E$62&lt;&gt;0), E3:E$62)))</f>
        <v>10000</v>
      </c>
      <c r="C63" s="4"/>
      <c r="D63" s="4"/>
      <c r="E63" s="4">
        <f t="shared" si="0"/>
        <v>10000</v>
      </c>
      <c r="G63" s="4">
        <f>IF($A63&lt;&gt;"", SUMIFS(Raw_data_01!H:H, Raw_data_01!C:C, "F*", Raw_data_01!A:A, $A63), "")</f>
        <v>0</v>
      </c>
      <c r="I63" s="4">
        <f>IF($A63&lt;&gt;"", SUMIFS(Raw_data_01!H:H, Raw_data_01!C:C, "V*", Raw_data_01!A:A, $A63), "")</f>
        <v>0</v>
      </c>
      <c r="K63" s="4">
        <f>IF($A63&lt;&gt;"", SUMIFS(Raw_data_01!H:H, Raw_data_01!C:C, "S*", Raw_data_01!A:A, $A63), "")</f>
        <v>0</v>
      </c>
      <c r="M63" s="4">
        <f>IF($A63&lt;&gt;"", SUMIFS(Raw_data_01!H:H, Raw_data_01!C:C, "O*", Raw_data_01!A:A, $A63), "")</f>
        <v>0</v>
      </c>
      <c r="O63" s="4">
        <f>IF($A63&lt;&gt;"", SUMIFS(Raw_data_01!H:H, Raw_data_01!C:C, "VS*", Raw_data_01!A:A, $A63), "")</f>
        <v>0</v>
      </c>
    </row>
    <row r="64" spans="1:15" x14ac:dyDescent="0.3">
      <c r="A64" t="s">
        <v>108</v>
      </c>
      <c r="B64" s="4">
        <f>IF(E63&lt;&gt;0, E63, IFERROR(INDEX(E3:E$63, MATCH(1, E3:E$63&lt;&gt;0, 0)), LOOKUP(2, 1/(E3:E$63&lt;&gt;0), E3:E$63)))</f>
        <v>10000</v>
      </c>
      <c r="C64" s="4"/>
      <c r="D64" s="4"/>
      <c r="E64" s="4">
        <f t="shared" si="0"/>
        <v>10000</v>
      </c>
      <c r="G64" s="4">
        <f>IF($A64&lt;&gt;"", SUMIFS(Raw_data_01!H:H, Raw_data_01!C:C, "F*", Raw_data_01!A:A, $A64), "")</f>
        <v>0</v>
      </c>
      <c r="I64" s="4">
        <f>IF($A64&lt;&gt;"", SUMIFS(Raw_data_01!H:H, Raw_data_01!C:C, "V*", Raw_data_01!A:A, $A64), "")</f>
        <v>0</v>
      </c>
      <c r="K64" s="4">
        <f>IF($A64&lt;&gt;"", SUMIFS(Raw_data_01!H:H, Raw_data_01!C:C, "S*", Raw_data_01!A:A, $A64), "")</f>
        <v>0</v>
      </c>
      <c r="M64" s="4">
        <f>IF($A64&lt;&gt;"", SUMIFS(Raw_data_01!H:H, Raw_data_01!C:C, "O*", Raw_data_01!A:A, $A64), "")</f>
        <v>0</v>
      </c>
      <c r="O64" s="4">
        <f>IF($A64&lt;&gt;"", SUMIFS(Raw_data_01!H:H, Raw_data_01!C:C, "VS*", Raw_data_01!A:A, $A64), "")</f>
        <v>0</v>
      </c>
    </row>
    <row r="65" spans="1:15" x14ac:dyDescent="0.3">
      <c r="A65" t="s">
        <v>109</v>
      </c>
      <c r="B65" s="4">
        <f>IF(E64&lt;&gt;0, E64, IFERROR(INDEX(E3:E$64, MATCH(1, E3:E$64&lt;&gt;0, 0)), LOOKUP(2, 1/(E3:E$64&lt;&gt;0), E3:E$64)))</f>
        <v>10000</v>
      </c>
      <c r="C65" s="4"/>
      <c r="D65" s="4"/>
      <c r="E65" s="4">
        <f t="shared" si="0"/>
        <v>10000</v>
      </c>
      <c r="G65" s="4">
        <f>IF($A65&lt;&gt;"", SUMIFS(Raw_data_01!H:H, Raw_data_01!C:C, "F*", Raw_data_01!A:A, $A65), "")</f>
        <v>0</v>
      </c>
      <c r="I65" s="4">
        <f>IF($A65&lt;&gt;"", SUMIFS(Raw_data_01!H:H, Raw_data_01!C:C, "V*", Raw_data_01!A:A, $A65), "")</f>
        <v>0</v>
      </c>
      <c r="K65" s="4">
        <f>IF($A65&lt;&gt;"", SUMIFS(Raw_data_01!H:H, Raw_data_01!C:C, "S*", Raw_data_01!A:A, $A65), "")</f>
        <v>0</v>
      </c>
      <c r="M65" s="4">
        <f>IF($A65&lt;&gt;"", SUMIFS(Raw_data_01!H:H, Raw_data_01!C:C, "O*", Raw_data_01!A:A, $A65), "")</f>
        <v>0</v>
      </c>
      <c r="O65" s="4">
        <f>IF($A65&lt;&gt;"", SUMIFS(Raw_data_01!H:H, Raw_data_01!C:C, "VS*", Raw_data_01!A:A, $A65), "")</f>
        <v>0</v>
      </c>
    </row>
    <row r="66" spans="1:15" x14ac:dyDescent="0.3">
      <c r="A66" t="s">
        <v>110</v>
      </c>
      <c r="B66" s="4">
        <f>IF(E65&lt;&gt;0, E65, IFERROR(INDEX(E3:E$65, MATCH(1, E3:E$65&lt;&gt;0, 0)), LOOKUP(2, 1/(E3:E$65&lt;&gt;0), E3:E$65)))</f>
        <v>10000</v>
      </c>
      <c r="C66" s="4"/>
      <c r="D66" s="4"/>
      <c r="E66" s="4">
        <f t="shared" si="0"/>
        <v>10000</v>
      </c>
      <c r="G66" s="4">
        <f>IF($A66&lt;&gt;"", SUMIFS(Raw_data_01!H:H, Raw_data_01!C:C, "F*", Raw_data_01!A:A, $A66), "")</f>
        <v>0</v>
      </c>
      <c r="I66" s="4">
        <f>IF($A66&lt;&gt;"", SUMIFS(Raw_data_01!H:H, Raw_data_01!C:C, "V*", Raw_data_01!A:A, $A66), "")</f>
        <v>0</v>
      </c>
      <c r="K66" s="4">
        <f>IF($A66&lt;&gt;"", SUMIFS(Raw_data_01!H:H, Raw_data_01!C:C, "S*", Raw_data_01!A:A, $A66), "")</f>
        <v>0</v>
      </c>
      <c r="M66" s="4">
        <f>IF($A66&lt;&gt;"", SUMIFS(Raw_data_01!H:H, Raw_data_01!C:C, "O*", Raw_data_01!A:A, $A66), "")</f>
        <v>0</v>
      </c>
      <c r="O66" s="4">
        <f>IF($A66&lt;&gt;"", SUMIFS(Raw_data_01!H:H, Raw_data_01!C:C, "VS*", Raw_data_01!A:A, $A66), "")</f>
        <v>0</v>
      </c>
    </row>
    <row r="67" spans="1:15" x14ac:dyDescent="0.3">
      <c r="A67" t="s">
        <v>111</v>
      </c>
      <c r="B67" s="4">
        <f>IF(E66&lt;&gt;0, E66, IFERROR(INDEX(E3:E$66, MATCH(1, E3:E$66&lt;&gt;0, 0)), LOOKUP(2, 1/(E3:E$66&lt;&gt;0), E3:E$66)))</f>
        <v>10000</v>
      </c>
      <c r="C67" s="4"/>
      <c r="D67" s="4"/>
      <c r="E67" s="4">
        <f t="shared" ref="E67:E130" si="1">SUM(B67,C67,G67,I67,K67,M67,O67) - D67</f>
        <v>10000</v>
      </c>
      <c r="G67" s="4">
        <f>IF($A67&lt;&gt;"", SUMIFS(Raw_data_01!H:H, Raw_data_01!C:C, "F*", Raw_data_01!A:A, $A67), "")</f>
        <v>0</v>
      </c>
      <c r="I67" s="4">
        <f>IF($A67&lt;&gt;"", SUMIFS(Raw_data_01!H:H, Raw_data_01!C:C, "V*", Raw_data_01!A:A, $A67), "")</f>
        <v>0</v>
      </c>
      <c r="K67" s="4">
        <f>IF($A67&lt;&gt;"", SUMIFS(Raw_data_01!H:H, Raw_data_01!C:C, "S*", Raw_data_01!A:A, $A67), "")</f>
        <v>0</v>
      </c>
      <c r="M67" s="4">
        <f>IF($A67&lt;&gt;"", SUMIFS(Raw_data_01!H:H, Raw_data_01!C:C, "O*", Raw_data_01!A:A, $A67), "")</f>
        <v>0</v>
      </c>
      <c r="O67" s="4">
        <f>IF($A67&lt;&gt;"", SUMIFS(Raw_data_01!H:H, Raw_data_01!C:C, "VS*", Raw_data_01!A:A, $A67), "")</f>
        <v>0</v>
      </c>
    </row>
    <row r="68" spans="1:15" x14ac:dyDescent="0.3">
      <c r="A68" t="s">
        <v>112</v>
      </c>
      <c r="B68" s="4">
        <f>IF(E67&lt;&gt;0, E67, IFERROR(INDEX(E3:E$67, MATCH(1, E3:E$67&lt;&gt;0, 0)), LOOKUP(2, 1/(E3:E$67&lt;&gt;0), E3:E$67)))</f>
        <v>10000</v>
      </c>
      <c r="C68" s="4"/>
      <c r="D68" s="4"/>
      <c r="E68" s="4">
        <f t="shared" si="1"/>
        <v>10000</v>
      </c>
      <c r="G68" s="4">
        <f>IF($A68&lt;&gt;"", SUMIFS(Raw_data_01!H:H, Raw_data_01!C:C, "F*", Raw_data_01!A:A, $A68), "")</f>
        <v>0</v>
      </c>
      <c r="I68" s="4">
        <f>IF($A68&lt;&gt;"", SUMIFS(Raw_data_01!H:H, Raw_data_01!C:C, "V*", Raw_data_01!A:A, $A68), "")</f>
        <v>0</v>
      </c>
      <c r="K68" s="4">
        <f>IF($A68&lt;&gt;"", SUMIFS(Raw_data_01!H:H, Raw_data_01!C:C, "S*", Raw_data_01!A:A, $A68), "")</f>
        <v>0</v>
      </c>
      <c r="M68" s="4">
        <f>IF($A68&lt;&gt;"", SUMIFS(Raw_data_01!H:H, Raw_data_01!C:C, "O*", Raw_data_01!A:A, $A68), "")</f>
        <v>0</v>
      </c>
      <c r="O68" s="4">
        <f>IF($A68&lt;&gt;"", SUMIFS(Raw_data_01!H:H, Raw_data_01!C:C, "VS*", Raw_data_01!A:A, $A68), "")</f>
        <v>0</v>
      </c>
    </row>
    <row r="69" spans="1:15" x14ac:dyDescent="0.3">
      <c r="A69" t="s">
        <v>113</v>
      </c>
      <c r="B69" s="4">
        <f>IF(E68&lt;&gt;0, E68, IFERROR(INDEX(E3:E$68, MATCH(1, E3:E$68&lt;&gt;0, 0)), LOOKUP(2, 1/(E3:E$68&lt;&gt;0), E3:E$68)))</f>
        <v>10000</v>
      </c>
      <c r="C69" s="4"/>
      <c r="D69" s="4"/>
      <c r="E69" s="4">
        <f t="shared" si="1"/>
        <v>10000</v>
      </c>
      <c r="G69" s="4">
        <f>IF($A69&lt;&gt;"", SUMIFS(Raw_data_01!H:H, Raw_data_01!C:C, "F*", Raw_data_01!A:A, $A69), "")</f>
        <v>0</v>
      </c>
      <c r="I69" s="4">
        <f>IF($A69&lt;&gt;"", SUMIFS(Raw_data_01!H:H, Raw_data_01!C:C, "V*", Raw_data_01!A:A, $A69), "")</f>
        <v>0</v>
      </c>
      <c r="K69" s="4">
        <f>IF($A69&lt;&gt;"", SUMIFS(Raw_data_01!H:H, Raw_data_01!C:C, "S*", Raw_data_01!A:A, $A69), "")</f>
        <v>0</v>
      </c>
      <c r="M69" s="4">
        <f>IF($A69&lt;&gt;"", SUMIFS(Raw_data_01!H:H, Raw_data_01!C:C, "O*", Raw_data_01!A:A, $A69), "")</f>
        <v>0</v>
      </c>
      <c r="O69" s="4">
        <f>IF($A69&lt;&gt;"", SUMIFS(Raw_data_01!H:H, Raw_data_01!C:C, "VS*", Raw_data_01!A:A, $A69), "")</f>
        <v>0</v>
      </c>
    </row>
    <row r="70" spans="1:15" x14ac:dyDescent="0.3">
      <c r="A70" t="s">
        <v>114</v>
      </c>
      <c r="B70" s="4">
        <f>IF(E69&lt;&gt;0, E69, IFERROR(INDEX(E3:E$69, MATCH(1, E3:E$69&lt;&gt;0, 0)), LOOKUP(2, 1/(E3:E$69&lt;&gt;0), E3:E$69)))</f>
        <v>10000</v>
      </c>
      <c r="C70" s="4"/>
      <c r="D70" s="4"/>
      <c r="E70" s="4">
        <f t="shared" si="1"/>
        <v>10000</v>
      </c>
      <c r="G70" s="4">
        <f>IF($A70&lt;&gt;"", SUMIFS(Raw_data_01!H:H, Raw_data_01!C:C, "F*", Raw_data_01!A:A, $A70), "")</f>
        <v>0</v>
      </c>
      <c r="I70" s="4">
        <f>IF($A70&lt;&gt;"", SUMIFS(Raw_data_01!H:H, Raw_data_01!C:C, "V*", Raw_data_01!A:A, $A70), "")</f>
        <v>0</v>
      </c>
      <c r="K70" s="4">
        <f>IF($A70&lt;&gt;"", SUMIFS(Raw_data_01!H:H, Raw_data_01!C:C, "S*", Raw_data_01!A:A, $A70), "")</f>
        <v>0</v>
      </c>
      <c r="M70" s="4">
        <f>IF($A70&lt;&gt;"", SUMIFS(Raw_data_01!H:H, Raw_data_01!C:C, "O*", Raw_data_01!A:A, $A70), "")</f>
        <v>0</v>
      </c>
      <c r="O70" s="4">
        <f>IF($A70&lt;&gt;"", SUMIFS(Raw_data_01!H:H, Raw_data_01!C:C, "VS*", Raw_data_01!A:A, $A70), "")</f>
        <v>0</v>
      </c>
    </row>
    <row r="71" spans="1:15" x14ac:dyDescent="0.3">
      <c r="A71" t="s">
        <v>115</v>
      </c>
      <c r="B71" s="4">
        <f>IF(E70&lt;&gt;0, E70, IFERROR(INDEX(E3:E$70, MATCH(1, E3:E$70&lt;&gt;0, 0)), LOOKUP(2, 1/(E3:E$70&lt;&gt;0), E3:E$70)))</f>
        <v>10000</v>
      </c>
      <c r="C71" s="4"/>
      <c r="D71" s="4"/>
      <c r="E71" s="4">
        <f t="shared" si="1"/>
        <v>10000</v>
      </c>
      <c r="G71" s="4">
        <f>IF($A71&lt;&gt;"", SUMIFS(Raw_data_01!H:H, Raw_data_01!C:C, "F*", Raw_data_01!A:A, $A71), "")</f>
        <v>0</v>
      </c>
      <c r="I71" s="4">
        <f>IF($A71&lt;&gt;"", SUMIFS(Raw_data_01!H:H, Raw_data_01!C:C, "V*", Raw_data_01!A:A, $A71), "")</f>
        <v>0</v>
      </c>
      <c r="K71" s="4">
        <f>IF($A71&lt;&gt;"", SUMIFS(Raw_data_01!H:H, Raw_data_01!C:C, "S*", Raw_data_01!A:A, $A71), "")</f>
        <v>0</v>
      </c>
      <c r="M71" s="4">
        <f>IF($A71&lt;&gt;"", SUMIFS(Raw_data_01!H:H, Raw_data_01!C:C, "O*", Raw_data_01!A:A, $A71), "")</f>
        <v>0</v>
      </c>
      <c r="O71" s="4">
        <f>IF($A71&lt;&gt;"", SUMIFS(Raw_data_01!H:H, Raw_data_01!C:C, "VS*", Raw_data_01!A:A, $A71), "")</f>
        <v>0</v>
      </c>
    </row>
    <row r="72" spans="1:15" x14ac:dyDescent="0.3">
      <c r="A72" t="s">
        <v>116</v>
      </c>
      <c r="B72" s="4">
        <f>IF(E71&lt;&gt;0, E71, IFERROR(INDEX(E3:E$71, MATCH(1, E3:E$71&lt;&gt;0, 0)), LOOKUP(2, 1/(E3:E$71&lt;&gt;0), E3:E$71)))</f>
        <v>10000</v>
      </c>
      <c r="C72" s="4"/>
      <c r="D72" s="4"/>
      <c r="E72" s="4">
        <f t="shared" si="1"/>
        <v>10000</v>
      </c>
      <c r="G72" s="4">
        <f>IF($A72&lt;&gt;"", SUMIFS(Raw_data_01!H:H, Raw_data_01!C:C, "F*", Raw_data_01!A:A, $A72), "")</f>
        <v>0</v>
      </c>
      <c r="I72" s="4">
        <f>IF($A72&lt;&gt;"", SUMIFS(Raw_data_01!H:H, Raw_data_01!C:C, "V*", Raw_data_01!A:A, $A72), "")</f>
        <v>0</v>
      </c>
      <c r="K72" s="4">
        <f>IF($A72&lt;&gt;"", SUMIFS(Raw_data_01!H:H, Raw_data_01!C:C, "S*", Raw_data_01!A:A, $A72), "")</f>
        <v>0</v>
      </c>
      <c r="M72" s="4">
        <f>IF($A72&lt;&gt;"", SUMIFS(Raw_data_01!H:H, Raw_data_01!C:C, "O*", Raw_data_01!A:A, $A72), "")</f>
        <v>0</v>
      </c>
      <c r="O72" s="4">
        <f>IF($A72&lt;&gt;"", SUMIFS(Raw_data_01!H:H, Raw_data_01!C:C, "VS*", Raw_data_01!A:A, $A72), "")</f>
        <v>0</v>
      </c>
    </row>
    <row r="73" spans="1:15" x14ac:dyDescent="0.3">
      <c r="A73" t="s">
        <v>117</v>
      </c>
      <c r="B73" s="4">
        <f>IF(E72&lt;&gt;0, E72, IFERROR(INDEX(E3:E$72, MATCH(1, E3:E$72&lt;&gt;0, 0)), LOOKUP(2, 1/(E3:E$72&lt;&gt;0), E3:E$72)))</f>
        <v>10000</v>
      </c>
      <c r="C73" s="4"/>
      <c r="D73" s="4"/>
      <c r="E73" s="4">
        <f t="shared" si="1"/>
        <v>10000</v>
      </c>
      <c r="G73" s="4">
        <f>IF($A73&lt;&gt;"", SUMIFS(Raw_data_01!H:H, Raw_data_01!C:C, "F*", Raw_data_01!A:A, $A73), "")</f>
        <v>0</v>
      </c>
      <c r="I73" s="4">
        <f>IF($A73&lt;&gt;"", SUMIFS(Raw_data_01!H:H, Raw_data_01!C:C, "V*", Raw_data_01!A:A, $A73), "")</f>
        <v>0</v>
      </c>
      <c r="K73" s="4">
        <f>IF($A73&lt;&gt;"", SUMIFS(Raw_data_01!H:H, Raw_data_01!C:C, "S*", Raw_data_01!A:A, $A73), "")</f>
        <v>0</v>
      </c>
      <c r="M73" s="4">
        <f>IF($A73&lt;&gt;"", SUMIFS(Raw_data_01!H:H, Raw_data_01!C:C, "O*", Raw_data_01!A:A, $A73), "")</f>
        <v>0</v>
      </c>
      <c r="O73" s="4">
        <f>IF($A73&lt;&gt;"", SUMIFS(Raw_data_01!H:H, Raw_data_01!C:C, "VS*", Raw_data_01!A:A, $A73), "")</f>
        <v>0</v>
      </c>
    </row>
    <row r="74" spans="1:15" x14ac:dyDescent="0.3">
      <c r="A74" t="s">
        <v>118</v>
      </c>
      <c r="B74" s="4">
        <f>IF(E73&lt;&gt;0, E73, IFERROR(INDEX(E3:E$73, MATCH(1, E3:E$73&lt;&gt;0, 0)), LOOKUP(2, 1/(E3:E$73&lt;&gt;0), E3:E$73)))</f>
        <v>10000</v>
      </c>
      <c r="C74" s="4"/>
      <c r="D74" s="4"/>
      <c r="E74" s="4">
        <f t="shared" si="1"/>
        <v>10000</v>
      </c>
      <c r="G74" s="4">
        <f>IF($A74&lt;&gt;"", SUMIFS(Raw_data_01!H:H, Raw_data_01!C:C, "F*", Raw_data_01!A:A, $A74), "")</f>
        <v>0</v>
      </c>
      <c r="I74" s="4">
        <f>IF($A74&lt;&gt;"", SUMIFS(Raw_data_01!H:H, Raw_data_01!C:C, "V*", Raw_data_01!A:A, $A74), "")</f>
        <v>0</v>
      </c>
      <c r="K74" s="4">
        <f>IF($A74&lt;&gt;"", SUMIFS(Raw_data_01!H:H, Raw_data_01!C:C, "S*", Raw_data_01!A:A, $A74), "")</f>
        <v>0</v>
      </c>
      <c r="M74" s="4">
        <f>IF($A74&lt;&gt;"", SUMIFS(Raw_data_01!H:H, Raw_data_01!C:C, "O*", Raw_data_01!A:A, $A74), "")</f>
        <v>0</v>
      </c>
      <c r="O74" s="4">
        <f>IF($A74&lt;&gt;"", SUMIFS(Raw_data_01!H:H, Raw_data_01!C:C, "VS*", Raw_data_01!A:A, $A74), "")</f>
        <v>0</v>
      </c>
    </row>
    <row r="75" spans="1:15" x14ac:dyDescent="0.3">
      <c r="A75" t="s">
        <v>119</v>
      </c>
      <c r="B75" s="4">
        <f>IF(E74&lt;&gt;0, E74, IFERROR(INDEX(E3:E$74, MATCH(1, E3:E$74&lt;&gt;0, 0)), LOOKUP(2, 1/(E3:E$74&lt;&gt;0), E3:E$74)))</f>
        <v>10000</v>
      </c>
      <c r="C75" s="4"/>
      <c r="D75" s="4"/>
      <c r="E75" s="4">
        <f t="shared" si="1"/>
        <v>10000</v>
      </c>
      <c r="G75" s="4">
        <f>IF($A75&lt;&gt;"", SUMIFS(Raw_data_01!H:H, Raw_data_01!C:C, "F*", Raw_data_01!A:A, $A75), "")</f>
        <v>0</v>
      </c>
      <c r="I75" s="4">
        <f>IF($A75&lt;&gt;"", SUMIFS(Raw_data_01!H:H, Raw_data_01!C:C, "V*", Raw_data_01!A:A, $A75), "")</f>
        <v>0</v>
      </c>
      <c r="K75" s="4">
        <f>IF($A75&lt;&gt;"", SUMIFS(Raw_data_01!H:H, Raw_data_01!C:C, "S*", Raw_data_01!A:A, $A75), "")</f>
        <v>0</v>
      </c>
      <c r="M75" s="4">
        <f>IF($A75&lt;&gt;"", SUMIFS(Raw_data_01!H:H, Raw_data_01!C:C, "O*", Raw_data_01!A:A, $A75), "")</f>
        <v>0</v>
      </c>
      <c r="O75" s="4">
        <f>IF($A75&lt;&gt;"", SUMIFS(Raw_data_01!H:H, Raw_data_01!C:C, "VS*", Raw_data_01!A:A, $A75), "")</f>
        <v>0</v>
      </c>
    </row>
    <row r="76" spans="1:15" x14ac:dyDescent="0.3">
      <c r="A76" t="s">
        <v>120</v>
      </c>
      <c r="B76" s="4">
        <f>IF(E75&lt;&gt;0, E75, IFERROR(INDEX(E3:E$75, MATCH(1, E3:E$75&lt;&gt;0, 0)), LOOKUP(2, 1/(E3:E$75&lt;&gt;0), E3:E$75)))</f>
        <v>10000</v>
      </c>
      <c r="C76" s="4"/>
      <c r="D76" s="4"/>
      <c r="E76" s="4">
        <f t="shared" si="1"/>
        <v>10000</v>
      </c>
      <c r="G76" s="4">
        <f>IF($A76&lt;&gt;"", SUMIFS(Raw_data_01!H:H, Raw_data_01!C:C, "F*", Raw_data_01!A:A, $A76), "")</f>
        <v>0</v>
      </c>
      <c r="I76" s="4">
        <f>IF($A76&lt;&gt;"", SUMIFS(Raw_data_01!H:H, Raw_data_01!C:C, "V*", Raw_data_01!A:A, $A76), "")</f>
        <v>0</v>
      </c>
      <c r="K76" s="4">
        <f>IF($A76&lt;&gt;"", SUMIFS(Raw_data_01!H:H, Raw_data_01!C:C, "S*", Raw_data_01!A:A, $A76), "")</f>
        <v>0</v>
      </c>
      <c r="M76" s="4">
        <f>IF($A76&lt;&gt;"", SUMIFS(Raw_data_01!H:H, Raw_data_01!C:C, "O*", Raw_data_01!A:A, $A76), "")</f>
        <v>0</v>
      </c>
      <c r="O76" s="4">
        <f>IF($A76&lt;&gt;"", SUMIFS(Raw_data_01!H:H, Raw_data_01!C:C, "VS*", Raw_data_01!A:A, $A76), "")</f>
        <v>0</v>
      </c>
    </row>
    <row r="77" spans="1:15" x14ac:dyDescent="0.3">
      <c r="A77" t="s">
        <v>121</v>
      </c>
      <c r="B77" s="4">
        <f>IF(E76&lt;&gt;0, E76, IFERROR(INDEX(E3:E$76, MATCH(1, E3:E$76&lt;&gt;0, 0)), LOOKUP(2, 1/(E3:E$76&lt;&gt;0), E3:E$76)))</f>
        <v>10000</v>
      </c>
      <c r="C77" s="4"/>
      <c r="D77" s="4"/>
      <c r="E77" s="4">
        <f t="shared" si="1"/>
        <v>10000</v>
      </c>
      <c r="G77" s="4">
        <f>IF($A77&lt;&gt;"", SUMIFS(Raw_data_01!H:H, Raw_data_01!C:C, "F*", Raw_data_01!A:A, $A77), "")</f>
        <v>0</v>
      </c>
      <c r="I77" s="4">
        <f>IF($A77&lt;&gt;"", SUMIFS(Raw_data_01!H:H, Raw_data_01!C:C, "V*", Raw_data_01!A:A, $A77), "")</f>
        <v>0</v>
      </c>
      <c r="K77" s="4">
        <f>IF($A77&lt;&gt;"", SUMIFS(Raw_data_01!H:H, Raw_data_01!C:C, "S*", Raw_data_01!A:A, $A77), "")</f>
        <v>0</v>
      </c>
      <c r="M77" s="4">
        <f>IF($A77&lt;&gt;"", SUMIFS(Raw_data_01!H:H, Raw_data_01!C:C, "O*", Raw_data_01!A:A, $A77), "")</f>
        <v>0</v>
      </c>
      <c r="O77" s="4">
        <f>IF($A77&lt;&gt;"", SUMIFS(Raw_data_01!H:H, Raw_data_01!C:C, "VS*", Raw_data_01!A:A, $A77), "")</f>
        <v>0</v>
      </c>
    </row>
    <row r="78" spans="1:15" x14ac:dyDescent="0.3">
      <c r="A78" t="s">
        <v>122</v>
      </c>
      <c r="B78" s="4">
        <f>IF(E77&lt;&gt;0, E77, IFERROR(INDEX(E3:E$77, MATCH(1, E3:E$77&lt;&gt;0, 0)), LOOKUP(2, 1/(E3:E$77&lt;&gt;0), E3:E$77)))</f>
        <v>10000</v>
      </c>
      <c r="C78" s="4"/>
      <c r="D78" s="4"/>
      <c r="E78" s="4">
        <f t="shared" si="1"/>
        <v>10000</v>
      </c>
      <c r="G78" s="4">
        <f>IF($A78&lt;&gt;"", SUMIFS(Raw_data_01!H:H, Raw_data_01!C:C, "F*", Raw_data_01!A:A, $A78), "")</f>
        <v>0</v>
      </c>
      <c r="I78" s="4">
        <f>IF($A78&lt;&gt;"", SUMIFS(Raw_data_01!H:H, Raw_data_01!C:C, "V*", Raw_data_01!A:A, $A78), "")</f>
        <v>0</v>
      </c>
      <c r="K78" s="4">
        <f>IF($A78&lt;&gt;"", SUMIFS(Raw_data_01!H:H, Raw_data_01!C:C, "S*", Raw_data_01!A:A, $A78), "")</f>
        <v>0</v>
      </c>
      <c r="M78" s="4">
        <f>IF($A78&lt;&gt;"", SUMIFS(Raw_data_01!H:H, Raw_data_01!C:C, "O*", Raw_data_01!A:A, $A78), "")</f>
        <v>0</v>
      </c>
      <c r="O78" s="4">
        <f>IF($A78&lt;&gt;"", SUMIFS(Raw_data_01!H:H, Raw_data_01!C:C, "VS*", Raw_data_01!A:A, $A78), "")</f>
        <v>0</v>
      </c>
    </row>
    <row r="79" spans="1:15" x14ac:dyDescent="0.3">
      <c r="A79" t="s">
        <v>123</v>
      </c>
      <c r="B79" s="4">
        <f>IF(E78&lt;&gt;0, E78, IFERROR(INDEX(E3:E$78, MATCH(1, E3:E$78&lt;&gt;0, 0)), LOOKUP(2, 1/(E3:E$78&lt;&gt;0), E3:E$78)))</f>
        <v>10000</v>
      </c>
      <c r="C79" s="4"/>
      <c r="D79" s="4"/>
      <c r="E79" s="4">
        <f t="shared" si="1"/>
        <v>10000</v>
      </c>
      <c r="G79" s="4">
        <f>IF($A79&lt;&gt;"", SUMIFS(Raw_data_01!H:H, Raw_data_01!C:C, "F*", Raw_data_01!A:A, $A79), "")</f>
        <v>0</v>
      </c>
      <c r="I79" s="4">
        <f>IF($A79&lt;&gt;"", SUMIFS(Raw_data_01!H:H, Raw_data_01!C:C, "V*", Raw_data_01!A:A, $A79), "")</f>
        <v>0</v>
      </c>
      <c r="K79" s="4">
        <f>IF($A79&lt;&gt;"", SUMIFS(Raw_data_01!H:H, Raw_data_01!C:C, "S*", Raw_data_01!A:A, $A79), "")</f>
        <v>0</v>
      </c>
      <c r="M79" s="4">
        <f>IF($A79&lt;&gt;"", SUMIFS(Raw_data_01!H:H, Raw_data_01!C:C, "O*", Raw_data_01!A:A, $A79), "")</f>
        <v>0</v>
      </c>
      <c r="O79" s="4">
        <f>IF($A79&lt;&gt;"", SUMIFS(Raw_data_01!H:H, Raw_data_01!C:C, "VS*", Raw_data_01!A:A, $A79), "")</f>
        <v>0</v>
      </c>
    </row>
    <row r="80" spans="1:15" x14ac:dyDescent="0.3">
      <c r="A80" t="s">
        <v>124</v>
      </c>
      <c r="B80" s="4">
        <f>IF(E79&lt;&gt;0, E79, IFERROR(INDEX(E3:E$79, MATCH(1, E3:E$79&lt;&gt;0, 0)), LOOKUP(2, 1/(E3:E$79&lt;&gt;0), E3:E$79)))</f>
        <v>10000</v>
      </c>
      <c r="C80" s="4"/>
      <c r="D80" s="4"/>
      <c r="E80" s="4">
        <f t="shared" si="1"/>
        <v>10000</v>
      </c>
      <c r="G80" s="4">
        <f>IF($A80&lt;&gt;"", SUMIFS(Raw_data_01!H:H, Raw_data_01!C:C, "F*", Raw_data_01!A:A, $A80), "")</f>
        <v>0</v>
      </c>
      <c r="I80" s="4">
        <f>IF($A80&lt;&gt;"", SUMIFS(Raw_data_01!H:H, Raw_data_01!C:C, "V*", Raw_data_01!A:A, $A80), "")</f>
        <v>0</v>
      </c>
      <c r="K80" s="4">
        <f>IF($A80&lt;&gt;"", SUMIFS(Raw_data_01!H:H, Raw_data_01!C:C, "S*", Raw_data_01!A:A, $A80), "")</f>
        <v>0</v>
      </c>
      <c r="M80" s="4">
        <f>IF($A80&lt;&gt;"", SUMIFS(Raw_data_01!H:H, Raw_data_01!C:C, "O*", Raw_data_01!A:A, $A80), "")</f>
        <v>0</v>
      </c>
      <c r="O80" s="4">
        <f>IF($A80&lt;&gt;"", SUMIFS(Raw_data_01!H:H, Raw_data_01!C:C, "VS*", Raw_data_01!A:A, $A80), "")</f>
        <v>0</v>
      </c>
    </row>
    <row r="81" spans="1:15" x14ac:dyDescent="0.3">
      <c r="A81" t="s">
        <v>125</v>
      </c>
      <c r="B81" s="4">
        <f>IF(E80&lt;&gt;0, E80, IFERROR(INDEX(E3:E$80, MATCH(1, E3:E$80&lt;&gt;0, 0)), LOOKUP(2, 1/(E3:E$80&lt;&gt;0), E3:E$80)))</f>
        <v>10000</v>
      </c>
      <c r="C81" s="4"/>
      <c r="D81" s="4"/>
      <c r="E81" s="4">
        <f t="shared" si="1"/>
        <v>10000</v>
      </c>
      <c r="G81" s="4">
        <f>IF($A81&lt;&gt;"", SUMIFS(Raw_data_01!H:H, Raw_data_01!C:C, "F*", Raw_data_01!A:A, $A81), "")</f>
        <v>0</v>
      </c>
      <c r="I81" s="4">
        <f>IF($A81&lt;&gt;"", SUMIFS(Raw_data_01!H:H, Raw_data_01!C:C, "V*", Raw_data_01!A:A, $A81), "")</f>
        <v>0</v>
      </c>
      <c r="K81" s="4">
        <f>IF($A81&lt;&gt;"", SUMIFS(Raw_data_01!H:H, Raw_data_01!C:C, "S*", Raw_data_01!A:A, $A81), "")</f>
        <v>0</v>
      </c>
      <c r="M81" s="4">
        <f>IF($A81&lt;&gt;"", SUMIFS(Raw_data_01!H:H, Raw_data_01!C:C, "O*", Raw_data_01!A:A, $A81), "")</f>
        <v>0</v>
      </c>
      <c r="O81" s="4">
        <f>IF($A81&lt;&gt;"", SUMIFS(Raw_data_01!H:H, Raw_data_01!C:C, "VS*", Raw_data_01!A:A, $A81), "")</f>
        <v>0</v>
      </c>
    </row>
    <row r="82" spans="1:15" x14ac:dyDescent="0.3">
      <c r="A82" t="s">
        <v>126</v>
      </c>
      <c r="B82" s="4">
        <f>IF(E81&lt;&gt;0, E81, IFERROR(INDEX(E3:E$81, MATCH(1, E3:E$81&lt;&gt;0, 0)), LOOKUP(2, 1/(E3:E$81&lt;&gt;0), E3:E$81)))</f>
        <v>10000</v>
      </c>
      <c r="C82" s="4"/>
      <c r="D82" s="4"/>
      <c r="E82" s="4">
        <f t="shared" si="1"/>
        <v>10000</v>
      </c>
      <c r="G82" s="4">
        <f>IF($A82&lt;&gt;"", SUMIFS(Raw_data_01!H:H, Raw_data_01!C:C, "F*", Raw_data_01!A:A, $A82), "")</f>
        <v>0</v>
      </c>
      <c r="I82" s="4">
        <f>IF($A82&lt;&gt;"", SUMIFS(Raw_data_01!H:H, Raw_data_01!C:C, "V*", Raw_data_01!A:A, $A82), "")</f>
        <v>0</v>
      </c>
      <c r="K82" s="4">
        <f>IF($A82&lt;&gt;"", SUMIFS(Raw_data_01!H:H, Raw_data_01!C:C, "S*", Raw_data_01!A:A, $A82), "")</f>
        <v>0</v>
      </c>
      <c r="M82" s="4">
        <f>IF($A82&lt;&gt;"", SUMIFS(Raw_data_01!H:H, Raw_data_01!C:C, "O*", Raw_data_01!A:A, $A82), "")</f>
        <v>0</v>
      </c>
      <c r="O82" s="4">
        <f>IF($A82&lt;&gt;"", SUMIFS(Raw_data_01!H:H, Raw_data_01!C:C, "VS*", Raw_data_01!A:A, $A82), "")</f>
        <v>0</v>
      </c>
    </row>
    <row r="83" spans="1:15" x14ac:dyDescent="0.3">
      <c r="A83" t="s">
        <v>127</v>
      </c>
      <c r="B83" s="4">
        <f>IF(E82&lt;&gt;0, E82, IFERROR(INDEX(E3:E$82, MATCH(1, E3:E$82&lt;&gt;0, 0)), LOOKUP(2, 1/(E3:E$82&lt;&gt;0), E3:E$82)))</f>
        <v>10000</v>
      </c>
      <c r="C83" s="4"/>
      <c r="D83" s="4"/>
      <c r="E83" s="4">
        <f t="shared" si="1"/>
        <v>10000</v>
      </c>
      <c r="G83" s="4">
        <f>IF($A83&lt;&gt;"", SUMIFS(Raw_data_01!H:H, Raw_data_01!C:C, "F*", Raw_data_01!A:A, $A83), "")</f>
        <v>0</v>
      </c>
      <c r="I83" s="4">
        <f>IF($A83&lt;&gt;"", SUMIFS(Raw_data_01!H:H, Raw_data_01!C:C, "V*", Raw_data_01!A:A, $A83), "")</f>
        <v>0</v>
      </c>
      <c r="K83" s="4">
        <f>IF($A83&lt;&gt;"", SUMIFS(Raw_data_01!H:H, Raw_data_01!C:C, "S*", Raw_data_01!A:A, $A83), "")</f>
        <v>0</v>
      </c>
      <c r="M83" s="4">
        <f>IF($A83&lt;&gt;"", SUMIFS(Raw_data_01!H:H, Raw_data_01!C:C, "O*", Raw_data_01!A:A, $A83), "")</f>
        <v>0</v>
      </c>
      <c r="O83" s="4">
        <f>IF($A83&lt;&gt;"", SUMIFS(Raw_data_01!H:H, Raw_data_01!C:C, "VS*", Raw_data_01!A:A, $A83), "")</f>
        <v>0</v>
      </c>
    </row>
    <row r="84" spans="1:15" x14ac:dyDescent="0.3">
      <c r="A84" t="s">
        <v>128</v>
      </c>
      <c r="B84" s="4">
        <f>IF(E83&lt;&gt;0, E83, IFERROR(INDEX(E3:E$83, MATCH(1, E3:E$83&lt;&gt;0, 0)), LOOKUP(2, 1/(E3:E$83&lt;&gt;0), E3:E$83)))</f>
        <v>10000</v>
      </c>
      <c r="C84" s="4"/>
      <c r="D84" s="4"/>
      <c r="E84" s="4">
        <f t="shared" si="1"/>
        <v>10000</v>
      </c>
      <c r="G84" s="4">
        <f>IF($A84&lt;&gt;"", SUMIFS(Raw_data_01!H:H, Raw_data_01!C:C, "F*", Raw_data_01!A:A, $A84), "")</f>
        <v>0</v>
      </c>
      <c r="I84" s="4">
        <f>IF($A84&lt;&gt;"", SUMIFS(Raw_data_01!H:H, Raw_data_01!C:C, "V*", Raw_data_01!A:A, $A84), "")</f>
        <v>0</v>
      </c>
      <c r="K84" s="4">
        <f>IF($A84&lt;&gt;"", SUMIFS(Raw_data_01!H:H, Raw_data_01!C:C, "S*", Raw_data_01!A:A, $A84), "")</f>
        <v>0</v>
      </c>
      <c r="M84" s="4">
        <f>IF($A84&lt;&gt;"", SUMIFS(Raw_data_01!H:H, Raw_data_01!C:C, "O*", Raw_data_01!A:A, $A84), "")</f>
        <v>0</v>
      </c>
      <c r="O84" s="4">
        <f>IF($A84&lt;&gt;"", SUMIFS(Raw_data_01!H:H, Raw_data_01!C:C, "VS*", Raw_data_01!A:A, $A84), "")</f>
        <v>0</v>
      </c>
    </row>
    <row r="85" spans="1:15" x14ac:dyDescent="0.3">
      <c r="A85" t="s">
        <v>129</v>
      </c>
      <c r="B85" s="4">
        <f>IF(E84&lt;&gt;0, E84, IFERROR(INDEX(E3:E$84, MATCH(1, E3:E$84&lt;&gt;0, 0)), LOOKUP(2, 1/(E3:E$84&lt;&gt;0), E3:E$84)))</f>
        <v>10000</v>
      </c>
      <c r="C85" s="4"/>
      <c r="D85" s="4"/>
      <c r="E85" s="4">
        <f t="shared" si="1"/>
        <v>10000</v>
      </c>
      <c r="G85" s="4">
        <f>IF($A85&lt;&gt;"", SUMIFS(Raw_data_01!H:H, Raw_data_01!C:C, "F*", Raw_data_01!A:A, $A85), "")</f>
        <v>0</v>
      </c>
      <c r="I85" s="4">
        <f>IF($A85&lt;&gt;"", SUMIFS(Raw_data_01!H:H, Raw_data_01!C:C, "V*", Raw_data_01!A:A, $A85), "")</f>
        <v>0</v>
      </c>
      <c r="K85" s="4">
        <f>IF($A85&lt;&gt;"", SUMIFS(Raw_data_01!H:H, Raw_data_01!C:C, "S*", Raw_data_01!A:A, $A85), "")</f>
        <v>0</v>
      </c>
      <c r="M85" s="4">
        <f>IF($A85&lt;&gt;"", SUMIFS(Raw_data_01!H:H, Raw_data_01!C:C, "O*", Raw_data_01!A:A, $A85), "")</f>
        <v>0</v>
      </c>
      <c r="O85" s="4">
        <f>IF($A85&lt;&gt;"", SUMIFS(Raw_data_01!H:H, Raw_data_01!C:C, "VS*", Raw_data_01!A:A, $A85), "")</f>
        <v>0</v>
      </c>
    </row>
    <row r="86" spans="1:15" x14ac:dyDescent="0.3">
      <c r="A86" t="s">
        <v>130</v>
      </c>
      <c r="B86" s="4">
        <f>IF(E85&lt;&gt;0, E85, IFERROR(INDEX(E3:E$85, MATCH(1, E3:E$85&lt;&gt;0, 0)), LOOKUP(2, 1/(E3:E$85&lt;&gt;0), E3:E$85)))</f>
        <v>10000</v>
      </c>
      <c r="C86" s="4"/>
      <c r="D86" s="4"/>
      <c r="E86" s="4">
        <f t="shared" si="1"/>
        <v>10000</v>
      </c>
      <c r="G86" s="4">
        <f>IF($A86&lt;&gt;"", SUMIFS(Raw_data_01!H:H, Raw_data_01!C:C, "F*", Raw_data_01!A:A, $A86), "")</f>
        <v>0</v>
      </c>
      <c r="I86" s="4">
        <f>IF($A86&lt;&gt;"", SUMIFS(Raw_data_01!H:H, Raw_data_01!C:C, "V*", Raw_data_01!A:A, $A86), "")</f>
        <v>0</v>
      </c>
      <c r="K86" s="4">
        <f>IF($A86&lt;&gt;"", SUMIFS(Raw_data_01!H:H, Raw_data_01!C:C, "S*", Raw_data_01!A:A, $A86), "")</f>
        <v>0</v>
      </c>
      <c r="M86" s="4">
        <f>IF($A86&lt;&gt;"", SUMIFS(Raw_data_01!H:H, Raw_data_01!C:C, "O*", Raw_data_01!A:A, $A86), "")</f>
        <v>0</v>
      </c>
      <c r="O86" s="4">
        <f>IF($A86&lt;&gt;"", SUMIFS(Raw_data_01!H:H, Raw_data_01!C:C, "VS*", Raw_data_01!A:A, $A86), "")</f>
        <v>0</v>
      </c>
    </row>
    <row r="87" spans="1:15" x14ac:dyDescent="0.3">
      <c r="A87" t="s">
        <v>131</v>
      </c>
      <c r="B87" s="4">
        <f>IF(E86&lt;&gt;0, E86, IFERROR(INDEX(E3:E$86, MATCH(1, E3:E$86&lt;&gt;0, 0)), LOOKUP(2, 1/(E3:E$86&lt;&gt;0), E3:E$86)))</f>
        <v>10000</v>
      </c>
      <c r="C87" s="4"/>
      <c r="D87" s="4"/>
      <c r="E87" s="4">
        <f t="shared" si="1"/>
        <v>10000</v>
      </c>
      <c r="G87" s="4">
        <f>IF($A87&lt;&gt;"", SUMIFS(Raw_data_01!H:H, Raw_data_01!C:C, "F*", Raw_data_01!A:A, $A87), "")</f>
        <v>0</v>
      </c>
      <c r="I87" s="4">
        <f>IF($A87&lt;&gt;"", SUMIFS(Raw_data_01!H:H, Raw_data_01!C:C, "V*", Raw_data_01!A:A, $A87), "")</f>
        <v>0</v>
      </c>
      <c r="K87" s="4">
        <f>IF($A87&lt;&gt;"", SUMIFS(Raw_data_01!H:H, Raw_data_01!C:C, "S*", Raw_data_01!A:A, $A87), "")</f>
        <v>0</v>
      </c>
      <c r="M87" s="4">
        <f>IF($A87&lt;&gt;"", SUMIFS(Raw_data_01!H:H, Raw_data_01!C:C, "O*", Raw_data_01!A:A, $A87), "")</f>
        <v>0</v>
      </c>
      <c r="O87" s="4">
        <f>IF($A87&lt;&gt;"", SUMIFS(Raw_data_01!H:H, Raw_data_01!C:C, "VS*", Raw_data_01!A:A, $A87), "")</f>
        <v>0</v>
      </c>
    </row>
    <row r="88" spans="1:15" x14ac:dyDescent="0.3">
      <c r="A88" t="s">
        <v>132</v>
      </c>
      <c r="B88" s="4">
        <f>IF(E87&lt;&gt;0, E87, IFERROR(INDEX(E3:E$87, MATCH(1, E3:E$87&lt;&gt;0, 0)), LOOKUP(2, 1/(E3:E$87&lt;&gt;0), E3:E$87)))</f>
        <v>10000</v>
      </c>
      <c r="C88" s="4"/>
      <c r="D88" s="4"/>
      <c r="E88" s="4">
        <f t="shared" si="1"/>
        <v>10000</v>
      </c>
      <c r="G88" s="4">
        <f>IF($A88&lt;&gt;"", SUMIFS(Raw_data_01!H:H, Raw_data_01!C:C, "F*", Raw_data_01!A:A, $A88), "")</f>
        <v>0</v>
      </c>
      <c r="I88" s="4">
        <f>IF($A88&lt;&gt;"", SUMIFS(Raw_data_01!H:H, Raw_data_01!C:C, "V*", Raw_data_01!A:A, $A88), "")</f>
        <v>0</v>
      </c>
      <c r="K88" s="4">
        <f>IF($A88&lt;&gt;"", SUMIFS(Raw_data_01!H:H, Raw_data_01!C:C, "S*", Raw_data_01!A:A, $A88), "")</f>
        <v>0</v>
      </c>
      <c r="M88" s="4">
        <f>IF($A88&lt;&gt;"", SUMIFS(Raw_data_01!H:H, Raw_data_01!C:C, "O*", Raw_data_01!A:A, $A88), "")</f>
        <v>0</v>
      </c>
      <c r="O88" s="4">
        <f>IF($A88&lt;&gt;"", SUMIFS(Raw_data_01!H:H, Raw_data_01!C:C, "VS*", Raw_data_01!A:A, $A88), "")</f>
        <v>0</v>
      </c>
    </row>
    <row r="89" spans="1:15" x14ac:dyDescent="0.3">
      <c r="A89" t="s">
        <v>133</v>
      </c>
      <c r="B89" s="4">
        <f>IF(E88&lt;&gt;0, E88, IFERROR(INDEX(E3:E$88, MATCH(1, E3:E$88&lt;&gt;0, 0)), LOOKUP(2, 1/(E3:E$88&lt;&gt;0), E3:E$88)))</f>
        <v>10000</v>
      </c>
      <c r="C89" s="4"/>
      <c r="D89" s="4"/>
      <c r="E89" s="4">
        <f t="shared" si="1"/>
        <v>10000</v>
      </c>
      <c r="G89" s="4">
        <f>IF($A89&lt;&gt;"", SUMIFS(Raw_data_01!H:H, Raw_data_01!C:C, "F*", Raw_data_01!A:A, $A89), "")</f>
        <v>0</v>
      </c>
      <c r="I89" s="4">
        <f>IF($A89&lt;&gt;"", SUMIFS(Raw_data_01!H:H, Raw_data_01!C:C, "V*", Raw_data_01!A:A, $A89), "")</f>
        <v>0</v>
      </c>
      <c r="K89" s="4">
        <f>IF($A89&lt;&gt;"", SUMIFS(Raw_data_01!H:H, Raw_data_01!C:C, "S*", Raw_data_01!A:A, $A89), "")</f>
        <v>0</v>
      </c>
      <c r="M89" s="4">
        <f>IF($A89&lt;&gt;"", SUMIFS(Raw_data_01!H:H, Raw_data_01!C:C, "O*", Raw_data_01!A:A, $A89), "")</f>
        <v>0</v>
      </c>
      <c r="O89" s="4">
        <f>IF($A89&lt;&gt;"", SUMIFS(Raw_data_01!H:H, Raw_data_01!C:C, "VS*", Raw_data_01!A:A, $A89), "")</f>
        <v>0</v>
      </c>
    </row>
    <row r="90" spans="1:15" x14ac:dyDescent="0.3">
      <c r="A90" t="s">
        <v>134</v>
      </c>
      <c r="B90" s="4">
        <f>IF(E89&lt;&gt;0, E89, IFERROR(INDEX(E3:E$89, MATCH(1, E3:E$89&lt;&gt;0, 0)), LOOKUP(2, 1/(E3:E$89&lt;&gt;0), E3:E$89)))</f>
        <v>10000</v>
      </c>
      <c r="C90" s="4"/>
      <c r="D90" s="4"/>
      <c r="E90" s="4">
        <f t="shared" si="1"/>
        <v>10000</v>
      </c>
      <c r="G90" s="4">
        <f>IF($A90&lt;&gt;"", SUMIFS(Raw_data_01!H:H, Raw_data_01!C:C, "F*", Raw_data_01!A:A, $A90), "")</f>
        <v>0</v>
      </c>
      <c r="I90" s="4">
        <f>IF($A90&lt;&gt;"", SUMIFS(Raw_data_01!H:H, Raw_data_01!C:C, "V*", Raw_data_01!A:A, $A90), "")</f>
        <v>0</v>
      </c>
      <c r="K90" s="4">
        <f>IF($A90&lt;&gt;"", SUMIFS(Raw_data_01!H:H, Raw_data_01!C:C, "S*", Raw_data_01!A:A, $A90), "")</f>
        <v>0</v>
      </c>
      <c r="M90" s="4">
        <f>IF($A90&lt;&gt;"", SUMIFS(Raw_data_01!H:H, Raw_data_01!C:C, "O*", Raw_data_01!A:A, $A90), "")</f>
        <v>0</v>
      </c>
      <c r="O90" s="4">
        <f>IF($A90&lt;&gt;"", SUMIFS(Raw_data_01!H:H, Raw_data_01!C:C, "VS*", Raw_data_01!A:A, $A90), "")</f>
        <v>0</v>
      </c>
    </row>
    <row r="91" spans="1:15" x14ac:dyDescent="0.3">
      <c r="A91" t="s">
        <v>135</v>
      </c>
      <c r="B91" s="4">
        <f>IF(E90&lt;&gt;0, E90, IFERROR(INDEX(E3:E$90, MATCH(1, E3:E$90&lt;&gt;0, 0)), LOOKUP(2, 1/(E3:E$90&lt;&gt;0), E3:E$90)))</f>
        <v>10000</v>
      </c>
      <c r="C91" s="4"/>
      <c r="D91" s="4"/>
      <c r="E91" s="4">
        <f t="shared" si="1"/>
        <v>10000</v>
      </c>
      <c r="G91" s="4">
        <f>IF($A91&lt;&gt;"", SUMIFS(Raw_data_01!H:H, Raw_data_01!C:C, "F*", Raw_data_01!A:A, $A91), "")</f>
        <v>0</v>
      </c>
      <c r="I91" s="4">
        <f>IF($A91&lt;&gt;"", SUMIFS(Raw_data_01!H:H, Raw_data_01!C:C, "V*", Raw_data_01!A:A, $A91), "")</f>
        <v>0</v>
      </c>
      <c r="K91" s="4">
        <f>IF($A91&lt;&gt;"", SUMIFS(Raw_data_01!H:H, Raw_data_01!C:C, "S*", Raw_data_01!A:A, $A91), "")</f>
        <v>0</v>
      </c>
      <c r="M91" s="4">
        <f>IF($A91&lt;&gt;"", SUMIFS(Raw_data_01!H:H, Raw_data_01!C:C, "O*", Raw_data_01!A:A, $A91), "")</f>
        <v>0</v>
      </c>
      <c r="O91" s="4">
        <f>IF($A91&lt;&gt;"", SUMIFS(Raw_data_01!H:H, Raw_data_01!C:C, "VS*", Raw_data_01!A:A, $A91), "")</f>
        <v>0</v>
      </c>
    </row>
    <row r="92" spans="1:15" x14ac:dyDescent="0.3">
      <c r="A92" t="s">
        <v>136</v>
      </c>
      <c r="B92" s="4">
        <f>IF(E91&lt;&gt;0, E91, IFERROR(INDEX(E3:E$91, MATCH(1, E3:E$91&lt;&gt;0, 0)), LOOKUP(2, 1/(E3:E$91&lt;&gt;0), E3:E$91)))</f>
        <v>10000</v>
      </c>
      <c r="C92" s="4"/>
      <c r="D92" s="4"/>
      <c r="E92" s="4">
        <f t="shared" si="1"/>
        <v>10000</v>
      </c>
      <c r="G92" s="4">
        <f>IF($A92&lt;&gt;"", SUMIFS(Raw_data_01!H:H, Raw_data_01!C:C, "F*", Raw_data_01!A:A, $A92), "")</f>
        <v>0</v>
      </c>
      <c r="I92" s="4">
        <f>IF($A92&lt;&gt;"", SUMIFS(Raw_data_01!H:H, Raw_data_01!C:C, "V*", Raw_data_01!A:A, $A92), "")</f>
        <v>0</v>
      </c>
      <c r="K92" s="4">
        <f>IF($A92&lt;&gt;"", SUMIFS(Raw_data_01!H:H, Raw_data_01!C:C, "S*", Raw_data_01!A:A, $A92), "")</f>
        <v>0</v>
      </c>
      <c r="M92" s="4">
        <f>IF($A92&lt;&gt;"", SUMIFS(Raw_data_01!H:H, Raw_data_01!C:C, "O*", Raw_data_01!A:A, $A92), "")</f>
        <v>0</v>
      </c>
      <c r="O92" s="4">
        <f>IF($A92&lt;&gt;"", SUMIFS(Raw_data_01!H:H, Raw_data_01!C:C, "VS*", Raw_data_01!A:A, $A92), "")</f>
        <v>0</v>
      </c>
    </row>
    <row r="93" spans="1:15" x14ac:dyDescent="0.3">
      <c r="A93" t="s">
        <v>137</v>
      </c>
      <c r="B93" s="4">
        <f>IF(E92&lt;&gt;0, E92, IFERROR(INDEX(E3:E$92, MATCH(1, E3:E$92&lt;&gt;0, 0)), LOOKUP(2, 1/(E3:E$92&lt;&gt;0), E3:E$92)))</f>
        <v>10000</v>
      </c>
      <c r="C93" s="4"/>
      <c r="D93" s="4"/>
      <c r="E93" s="4">
        <f t="shared" si="1"/>
        <v>10000</v>
      </c>
      <c r="G93" s="4">
        <f>IF($A93&lt;&gt;"", SUMIFS(Raw_data_01!H:H, Raw_data_01!C:C, "F*", Raw_data_01!A:A, $A93), "")</f>
        <v>0</v>
      </c>
      <c r="I93" s="4">
        <f>IF($A93&lt;&gt;"", SUMIFS(Raw_data_01!H:H, Raw_data_01!C:C, "V*", Raw_data_01!A:A, $A93), "")</f>
        <v>0</v>
      </c>
      <c r="K93" s="4">
        <f>IF($A93&lt;&gt;"", SUMIFS(Raw_data_01!H:H, Raw_data_01!C:C, "S*", Raw_data_01!A:A, $A93), "")</f>
        <v>0</v>
      </c>
      <c r="M93" s="4">
        <f>IF($A93&lt;&gt;"", SUMIFS(Raw_data_01!H:H, Raw_data_01!C:C, "O*", Raw_data_01!A:A, $A93), "")</f>
        <v>0</v>
      </c>
      <c r="O93" s="4">
        <f>IF($A93&lt;&gt;"", SUMIFS(Raw_data_01!H:H, Raw_data_01!C:C, "VS*", Raw_data_01!A:A, $A93), "")</f>
        <v>0</v>
      </c>
    </row>
    <row r="94" spans="1:15" x14ac:dyDescent="0.3">
      <c r="A94" t="s">
        <v>138</v>
      </c>
      <c r="B94" s="4">
        <f>IF(E93&lt;&gt;0, E93, IFERROR(INDEX(E3:E$93, MATCH(1, E3:E$93&lt;&gt;0, 0)), LOOKUP(2, 1/(E3:E$93&lt;&gt;0), E3:E$93)))</f>
        <v>10000</v>
      </c>
      <c r="C94" s="4"/>
      <c r="D94" s="4"/>
      <c r="E94" s="4">
        <f t="shared" si="1"/>
        <v>10000</v>
      </c>
      <c r="G94" s="4">
        <f>IF($A94&lt;&gt;"", SUMIFS(Raw_data_01!H:H, Raw_data_01!C:C, "F*", Raw_data_01!A:A, $A94), "")</f>
        <v>0</v>
      </c>
      <c r="I94" s="4">
        <f>IF($A94&lt;&gt;"", SUMIFS(Raw_data_01!H:H, Raw_data_01!C:C, "V*", Raw_data_01!A:A, $A94), "")</f>
        <v>0</v>
      </c>
      <c r="K94" s="4">
        <f>IF($A94&lt;&gt;"", SUMIFS(Raw_data_01!H:H, Raw_data_01!C:C, "S*", Raw_data_01!A:A, $A94), "")</f>
        <v>0</v>
      </c>
      <c r="M94" s="4">
        <f>IF($A94&lt;&gt;"", SUMIFS(Raw_data_01!H:H, Raw_data_01!C:C, "O*", Raw_data_01!A:A, $A94), "")</f>
        <v>0</v>
      </c>
      <c r="O94" s="4">
        <f>IF($A94&lt;&gt;"", SUMIFS(Raw_data_01!H:H, Raw_data_01!C:C, "VS*", Raw_data_01!A:A, $A94), "")</f>
        <v>0</v>
      </c>
    </row>
    <row r="95" spans="1:15" x14ac:dyDescent="0.3">
      <c r="A95" t="s">
        <v>139</v>
      </c>
      <c r="B95" s="4">
        <f>IF(E94&lt;&gt;0, E94, IFERROR(INDEX(E3:E$94, MATCH(1, E3:E$94&lt;&gt;0, 0)), LOOKUP(2, 1/(E3:E$94&lt;&gt;0), E3:E$94)))</f>
        <v>10000</v>
      </c>
      <c r="C95" s="4"/>
      <c r="D95" s="4"/>
      <c r="E95" s="4">
        <f t="shared" si="1"/>
        <v>10000</v>
      </c>
      <c r="G95" s="4">
        <f>IF($A95&lt;&gt;"", SUMIFS(Raw_data_01!H:H, Raw_data_01!C:C, "F*", Raw_data_01!A:A, $A95), "")</f>
        <v>0</v>
      </c>
      <c r="I95" s="4">
        <f>IF($A95&lt;&gt;"", SUMIFS(Raw_data_01!H:H, Raw_data_01!C:C, "V*", Raw_data_01!A:A, $A95), "")</f>
        <v>0</v>
      </c>
      <c r="K95" s="4">
        <f>IF($A95&lt;&gt;"", SUMIFS(Raw_data_01!H:H, Raw_data_01!C:C, "S*", Raw_data_01!A:A, $A95), "")</f>
        <v>0</v>
      </c>
      <c r="M95" s="4">
        <f>IF($A95&lt;&gt;"", SUMIFS(Raw_data_01!H:H, Raw_data_01!C:C, "O*", Raw_data_01!A:A, $A95), "")</f>
        <v>0</v>
      </c>
      <c r="O95" s="4">
        <f>IF($A95&lt;&gt;"", SUMIFS(Raw_data_01!H:H, Raw_data_01!C:C, "VS*", Raw_data_01!A:A, $A95), "")</f>
        <v>0</v>
      </c>
    </row>
    <row r="96" spans="1:15" x14ac:dyDescent="0.3">
      <c r="A96" t="s">
        <v>140</v>
      </c>
      <c r="B96" s="4">
        <f>IF(E95&lt;&gt;0, E95, IFERROR(INDEX(E3:E$95, MATCH(1, E3:E$95&lt;&gt;0, 0)), LOOKUP(2, 1/(E3:E$95&lt;&gt;0), E3:E$95)))</f>
        <v>10000</v>
      </c>
      <c r="C96" s="4"/>
      <c r="D96" s="4"/>
      <c r="E96" s="4">
        <f t="shared" si="1"/>
        <v>10000</v>
      </c>
      <c r="G96" s="4">
        <f>IF($A96&lt;&gt;"", SUMIFS(Raw_data_01!H:H, Raw_data_01!C:C, "F*", Raw_data_01!A:A, $A96), "")</f>
        <v>0</v>
      </c>
      <c r="I96" s="4">
        <f>IF($A96&lt;&gt;"", SUMIFS(Raw_data_01!H:H, Raw_data_01!C:C, "V*", Raw_data_01!A:A, $A96), "")</f>
        <v>0</v>
      </c>
      <c r="K96" s="4">
        <f>IF($A96&lt;&gt;"", SUMIFS(Raw_data_01!H:H, Raw_data_01!C:C, "S*", Raw_data_01!A:A, $A96), "")</f>
        <v>0</v>
      </c>
      <c r="M96" s="4">
        <f>IF($A96&lt;&gt;"", SUMIFS(Raw_data_01!H:H, Raw_data_01!C:C, "O*", Raw_data_01!A:A, $A96), "")</f>
        <v>0</v>
      </c>
      <c r="O96" s="4">
        <f>IF($A96&lt;&gt;"", SUMIFS(Raw_data_01!H:H, Raw_data_01!C:C, "VS*", Raw_data_01!A:A, $A96), "")</f>
        <v>0</v>
      </c>
    </row>
    <row r="97" spans="1:15" x14ac:dyDescent="0.3">
      <c r="A97" t="s">
        <v>141</v>
      </c>
      <c r="B97" s="4">
        <f>IF(E96&lt;&gt;0, E96, IFERROR(INDEX(E3:E$96, MATCH(1, E3:E$96&lt;&gt;0, 0)), LOOKUP(2, 1/(E3:E$96&lt;&gt;0), E3:E$96)))</f>
        <v>10000</v>
      </c>
      <c r="C97" s="4"/>
      <c r="D97" s="4"/>
      <c r="E97" s="4">
        <f t="shared" si="1"/>
        <v>10000</v>
      </c>
      <c r="G97" s="4">
        <f>IF($A97&lt;&gt;"", SUMIFS(Raw_data_01!H:H, Raw_data_01!C:C, "F*", Raw_data_01!A:A, $A97), "")</f>
        <v>0</v>
      </c>
      <c r="I97" s="4">
        <f>IF($A97&lt;&gt;"", SUMIFS(Raw_data_01!H:H, Raw_data_01!C:C, "V*", Raw_data_01!A:A, $A97), "")</f>
        <v>0</v>
      </c>
      <c r="K97" s="4">
        <f>IF($A97&lt;&gt;"", SUMIFS(Raw_data_01!H:H, Raw_data_01!C:C, "S*", Raw_data_01!A:A, $A97), "")</f>
        <v>0</v>
      </c>
      <c r="M97" s="4">
        <f>IF($A97&lt;&gt;"", SUMIFS(Raw_data_01!H:H, Raw_data_01!C:C, "O*", Raw_data_01!A:A, $A97), "")</f>
        <v>0</v>
      </c>
      <c r="O97" s="4">
        <f>IF($A97&lt;&gt;"", SUMIFS(Raw_data_01!H:H, Raw_data_01!C:C, "VS*", Raw_data_01!A:A, $A97), "")</f>
        <v>0</v>
      </c>
    </row>
    <row r="98" spans="1:15" x14ac:dyDescent="0.3">
      <c r="A98" t="s">
        <v>142</v>
      </c>
      <c r="B98" s="4">
        <f>IF(E97&lt;&gt;0, E97, IFERROR(INDEX(E3:E$97, MATCH(1, E3:E$97&lt;&gt;0, 0)), LOOKUP(2, 1/(E3:E$97&lt;&gt;0), E3:E$97)))</f>
        <v>10000</v>
      </c>
      <c r="C98" s="4"/>
      <c r="D98" s="4"/>
      <c r="E98" s="4">
        <f t="shared" si="1"/>
        <v>10000</v>
      </c>
      <c r="G98" s="4">
        <f>IF($A98&lt;&gt;"", SUMIFS(Raw_data_01!H:H, Raw_data_01!C:C, "F*", Raw_data_01!A:A, $A98), "")</f>
        <v>0</v>
      </c>
      <c r="I98" s="4">
        <f>IF($A98&lt;&gt;"", SUMIFS(Raw_data_01!H:H, Raw_data_01!C:C, "V*", Raw_data_01!A:A, $A98), "")</f>
        <v>0</v>
      </c>
      <c r="K98" s="4">
        <f>IF($A98&lt;&gt;"", SUMIFS(Raw_data_01!H:H, Raw_data_01!C:C, "S*", Raw_data_01!A:A, $A98), "")</f>
        <v>0</v>
      </c>
      <c r="M98" s="4">
        <f>IF($A98&lt;&gt;"", SUMIFS(Raw_data_01!H:H, Raw_data_01!C:C, "O*", Raw_data_01!A:A, $A98), "")</f>
        <v>0</v>
      </c>
      <c r="O98" s="4">
        <f>IF($A98&lt;&gt;"", SUMIFS(Raw_data_01!H:H, Raw_data_01!C:C, "VS*", Raw_data_01!A:A, $A98), "")</f>
        <v>0</v>
      </c>
    </row>
    <row r="99" spans="1:15" x14ac:dyDescent="0.3">
      <c r="A99" t="s">
        <v>143</v>
      </c>
      <c r="B99" s="4">
        <f>IF(E98&lt;&gt;0, E98, IFERROR(INDEX(E3:E$98, MATCH(1, E3:E$98&lt;&gt;0, 0)), LOOKUP(2, 1/(E3:E$98&lt;&gt;0), E3:E$98)))</f>
        <v>10000</v>
      </c>
      <c r="C99" s="4"/>
      <c r="D99" s="4"/>
      <c r="E99" s="4">
        <f t="shared" si="1"/>
        <v>10000</v>
      </c>
      <c r="G99" s="4">
        <f>IF($A99&lt;&gt;"", SUMIFS(Raw_data_01!H:H, Raw_data_01!C:C, "F*", Raw_data_01!A:A, $A99), "")</f>
        <v>0</v>
      </c>
      <c r="I99" s="4">
        <f>IF($A99&lt;&gt;"", SUMIFS(Raw_data_01!H:H, Raw_data_01!C:C, "V*", Raw_data_01!A:A, $A99), "")</f>
        <v>0</v>
      </c>
      <c r="K99" s="4">
        <f>IF($A99&lt;&gt;"", SUMIFS(Raw_data_01!H:H, Raw_data_01!C:C, "S*", Raw_data_01!A:A, $A99), "")</f>
        <v>0</v>
      </c>
      <c r="M99" s="4">
        <f>IF($A99&lt;&gt;"", SUMIFS(Raw_data_01!H:H, Raw_data_01!C:C, "O*", Raw_data_01!A:A, $A99), "")</f>
        <v>0</v>
      </c>
      <c r="O99" s="4">
        <f>IF($A99&lt;&gt;"", SUMIFS(Raw_data_01!H:H, Raw_data_01!C:C, "VS*", Raw_data_01!A:A, $A99), "")</f>
        <v>0</v>
      </c>
    </row>
    <row r="100" spans="1:15" x14ac:dyDescent="0.3">
      <c r="A100" t="s">
        <v>144</v>
      </c>
      <c r="B100" s="4">
        <f>IF(E99&lt;&gt;0, E99, IFERROR(INDEX(E3:E$99, MATCH(1, E3:E$99&lt;&gt;0, 0)), LOOKUP(2, 1/(E3:E$99&lt;&gt;0), E3:E$99)))</f>
        <v>10000</v>
      </c>
      <c r="C100" s="4"/>
      <c r="D100" s="4"/>
      <c r="E100" s="4">
        <f t="shared" si="1"/>
        <v>10000</v>
      </c>
      <c r="G100" s="4">
        <f>IF($A100&lt;&gt;"", SUMIFS(Raw_data_01!H:H, Raw_data_01!C:C, "F*", Raw_data_01!A:A, $A100), "")</f>
        <v>0</v>
      </c>
      <c r="I100" s="4">
        <f>IF($A100&lt;&gt;"", SUMIFS(Raw_data_01!H:H, Raw_data_01!C:C, "V*", Raw_data_01!A:A, $A100), "")</f>
        <v>0</v>
      </c>
      <c r="K100" s="4">
        <f>IF($A100&lt;&gt;"", SUMIFS(Raw_data_01!H:H, Raw_data_01!C:C, "S*", Raw_data_01!A:A, $A100), "")</f>
        <v>0</v>
      </c>
      <c r="M100" s="4">
        <f>IF($A100&lt;&gt;"", SUMIFS(Raw_data_01!H:H, Raw_data_01!C:C, "O*", Raw_data_01!A:A, $A100), "")</f>
        <v>0</v>
      </c>
      <c r="O100" s="4">
        <f>IF($A100&lt;&gt;"", SUMIFS(Raw_data_01!H:H, Raw_data_01!C:C, "VS*", Raw_data_01!A:A, $A100), "")</f>
        <v>0</v>
      </c>
    </row>
    <row r="101" spans="1:15" x14ac:dyDescent="0.3">
      <c r="A101" t="s">
        <v>145</v>
      </c>
      <c r="B101" s="4">
        <f>IF(E100&lt;&gt;0, E100, IFERROR(INDEX(E3:E$100, MATCH(1, E3:E$100&lt;&gt;0, 0)), LOOKUP(2, 1/(E3:E$100&lt;&gt;0), E3:E$100)))</f>
        <v>10000</v>
      </c>
      <c r="C101" s="4"/>
      <c r="D101" s="4"/>
      <c r="E101" s="4">
        <f t="shared" si="1"/>
        <v>10000</v>
      </c>
      <c r="G101" s="4">
        <f>IF($A101&lt;&gt;"", SUMIFS(Raw_data_01!H:H, Raw_data_01!C:C, "F*", Raw_data_01!A:A, $A101), "")</f>
        <v>0</v>
      </c>
      <c r="I101" s="4">
        <f>IF($A101&lt;&gt;"", SUMIFS(Raw_data_01!H:H, Raw_data_01!C:C, "V*", Raw_data_01!A:A, $A101), "")</f>
        <v>0</v>
      </c>
      <c r="K101" s="4">
        <f>IF($A101&lt;&gt;"", SUMIFS(Raw_data_01!H:H, Raw_data_01!C:C, "S*", Raw_data_01!A:A, $A101), "")</f>
        <v>0</v>
      </c>
      <c r="M101" s="4">
        <f>IF($A101&lt;&gt;"", SUMIFS(Raw_data_01!H:H, Raw_data_01!C:C, "O*", Raw_data_01!A:A, $A101), "")</f>
        <v>0</v>
      </c>
      <c r="O101" s="4">
        <f>IF($A101&lt;&gt;"", SUMIFS(Raw_data_01!H:H, Raw_data_01!C:C, "VS*", Raw_data_01!A:A, $A101), "")</f>
        <v>0</v>
      </c>
    </row>
    <row r="102" spans="1:15" x14ac:dyDescent="0.3">
      <c r="A102" t="s">
        <v>146</v>
      </c>
      <c r="B102" s="4">
        <f>IF(E101&lt;&gt;0, E101, IFERROR(INDEX(E3:E$101, MATCH(1, E3:E$101&lt;&gt;0, 0)), LOOKUP(2, 1/(E3:E$101&lt;&gt;0), E3:E$101)))</f>
        <v>10000</v>
      </c>
      <c r="C102" s="4"/>
      <c r="D102" s="4"/>
      <c r="E102" s="4">
        <f t="shared" si="1"/>
        <v>10000</v>
      </c>
      <c r="G102" s="4">
        <f>IF($A102&lt;&gt;"", SUMIFS(Raw_data_01!H:H, Raw_data_01!C:C, "F*", Raw_data_01!A:A, $A102), "")</f>
        <v>0</v>
      </c>
      <c r="I102" s="4">
        <f>IF($A102&lt;&gt;"", SUMIFS(Raw_data_01!H:H, Raw_data_01!C:C, "V*", Raw_data_01!A:A, $A102), "")</f>
        <v>0</v>
      </c>
      <c r="K102" s="4">
        <f>IF($A102&lt;&gt;"", SUMIFS(Raw_data_01!H:H, Raw_data_01!C:C, "S*", Raw_data_01!A:A, $A102), "")</f>
        <v>0</v>
      </c>
      <c r="M102" s="4">
        <f>IF($A102&lt;&gt;"", SUMIFS(Raw_data_01!H:H, Raw_data_01!C:C, "O*", Raw_data_01!A:A, $A102), "")</f>
        <v>0</v>
      </c>
      <c r="O102" s="4">
        <f>IF($A102&lt;&gt;"", SUMIFS(Raw_data_01!H:H, Raw_data_01!C:C, "VS*", Raw_data_01!A:A, $A102), "")</f>
        <v>0</v>
      </c>
    </row>
    <row r="103" spans="1:15" x14ac:dyDescent="0.3">
      <c r="A103" t="s">
        <v>147</v>
      </c>
      <c r="B103" s="4">
        <f>IF(E102&lt;&gt;0, E102, IFERROR(INDEX(E3:E$102, MATCH(1, E3:E$102&lt;&gt;0, 0)), LOOKUP(2, 1/(E3:E$102&lt;&gt;0), E3:E$102)))</f>
        <v>10000</v>
      </c>
      <c r="C103" s="4"/>
      <c r="D103" s="4"/>
      <c r="E103" s="4">
        <f t="shared" si="1"/>
        <v>10000</v>
      </c>
      <c r="G103" s="4">
        <f>IF($A103&lt;&gt;"", SUMIFS(Raw_data_01!H:H, Raw_data_01!C:C, "F*", Raw_data_01!A:A, $A103), "")</f>
        <v>0</v>
      </c>
      <c r="I103" s="4">
        <f>IF($A103&lt;&gt;"", SUMIFS(Raw_data_01!H:H, Raw_data_01!C:C, "V*", Raw_data_01!A:A, $A103), "")</f>
        <v>0</v>
      </c>
      <c r="K103" s="4">
        <f>IF($A103&lt;&gt;"", SUMIFS(Raw_data_01!H:H, Raw_data_01!C:C, "S*", Raw_data_01!A:A, $A103), "")</f>
        <v>0</v>
      </c>
      <c r="M103" s="4">
        <f>IF($A103&lt;&gt;"", SUMIFS(Raw_data_01!H:H, Raw_data_01!C:C, "O*", Raw_data_01!A:A, $A103), "")</f>
        <v>0</v>
      </c>
      <c r="O103" s="4">
        <f>IF($A103&lt;&gt;"", SUMIFS(Raw_data_01!H:H, Raw_data_01!C:C, "VS*", Raw_data_01!A:A, $A103), "")</f>
        <v>0</v>
      </c>
    </row>
    <row r="104" spans="1:15" x14ac:dyDescent="0.3">
      <c r="A104" t="s">
        <v>148</v>
      </c>
      <c r="B104" s="4">
        <f>IF(E103&lt;&gt;0, E103, IFERROR(INDEX(E3:E$103, MATCH(1, E3:E$103&lt;&gt;0, 0)), LOOKUP(2, 1/(E3:E$103&lt;&gt;0), E3:E$103)))</f>
        <v>10000</v>
      </c>
      <c r="C104" s="4"/>
      <c r="D104" s="4"/>
      <c r="E104" s="4">
        <f t="shared" si="1"/>
        <v>10000</v>
      </c>
      <c r="G104" s="4">
        <f>IF($A104&lt;&gt;"", SUMIFS(Raw_data_01!H:H, Raw_data_01!C:C, "F*", Raw_data_01!A:A, $A104), "")</f>
        <v>0</v>
      </c>
      <c r="I104" s="4">
        <f>IF($A104&lt;&gt;"", SUMIFS(Raw_data_01!H:H, Raw_data_01!C:C, "V*", Raw_data_01!A:A, $A104), "")</f>
        <v>0</v>
      </c>
      <c r="K104" s="4">
        <f>IF($A104&lt;&gt;"", SUMIFS(Raw_data_01!H:H, Raw_data_01!C:C, "S*", Raw_data_01!A:A, $A104), "")</f>
        <v>0</v>
      </c>
      <c r="M104" s="4">
        <f>IF($A104&lt;&gt;"", SUMIFS(Raw_data_01!H:H, Raw_data_01!C:C, "O*", Raw_data_01!A:A, $A104), "")</f>
        <v>0</v>
      </c>
      <c r="O104" s="4">
        <f>IF($A104&lt;&gt;"", SUMIFS(Raw_data_01!H:H, Raw_data_01!C:C, "VS*", Raw_data_01!A:A, $A104), "")</f>
        <v>0</v>
      </c>
    </row>
    <row r="105" spans="1:15" x14ac:dyDescent="0.3">
      <c r="A105" t="s">
        <v>149</v>
      </c>
      <c r="B105" s="4">
        <f>IF(E104&lt;&gt;0, E104, IFERROR(INDEX(E3:E$104, MATCH(1, E3:E$104&lt;&gt;0, 0)), LOOKUP(2, 1/(E3:E$104&lt;&gt;0), E3:E$104)))</f>
        <v>10000</v>
      </c>
      <c r="C105" s="4"/>
      <c r="D105" s="4"/>
      <c r="E105" s="4">
        <f t="shared" si="1"/>
        <v>10000</v>
      </c>
      <c r="G105" s="4">
        <f>IF($A105&lt;&gt;"", SUMIFS(Raw_data_01!H:H, Raw_data_01!C:C, "F*", Raw_data_01!A:A, $A105), "")</f>
        <v>0</v>
      </c>
      <c r="I105" s="4">
        <f>IF($A105&lt;&gt;"", SUMIFS(Raw_data_01!H:H, Raw_data_01!C:C, "V*", Raw_data_01!A:A, $A105), "")</f>
        <v>0</v>
      </c>
      <c r="K105" s="4">
        <f>IF($A105&lt;&gt;"", SUMIFS(Raw_data_01!H:H, Raw_data_01!C:C, "S*", Raw_data_01!A:A, $A105), "")</f>
        <v>0</v>
      </c>
      <c r="M105" s="4">
        <f>IF($A105&lt;&gt;"", SUMIFS(Raw_data_01!H:H, Raw_data_01!C:C, "O*", Raw_data_01!A:A, $A105), "")</f>
        <v>0</v>
      </c>
      <c r="O105" s="4">
        <f>IF($A105&lt;&gt;"", SUMIFS(Raw_data_01!H:H, Raw_data_01!C:C, "VS*", Raw_data_01!A:A, $A105), "")</f>
        <v>0</v>
      </c>
    </row>
    <row r="106" spans="1:15" x14ac:dyDescent="0.3">
      <c r="A106" t="s">
        <v>150</v>
      </c>
      <c r="B106" s="4">
        <f>IF(E105&lt;&gt;0, E105, IFERROR(INDEX(E3:E$105, MATCH(1, E3:E$105&lt;&gt;0, 0)), LOOKUP(2, 1/(E3:E$105&lt;&gt;0), E3:E$105)))</f>
        <v>10000</v>
      </c>
      <c r="C106" s="4"/>
      <c r="D106" s="4"/>
      <c r="E106" s="4">
        <f t="shared" si="1"/>
        <v>10000</v>
      </c>
      <c r="G106" s="4">
        <f>IF($A106&lt;&gt;"", SUMIFS(Raw_data_01!H:H, Raw_data_01!C:C, "F*", Raw_data_01!A:A, $A106), "")</f>
        <v>0</v>
      </c>
      <c r="I106" s="4">
        <f>IF($A106&lt;&gt;"", SUMIFS(Raw_data_01!H:H, Raw_data_01!C:C, "V*", Raw_data_01!A:A, $A106), "")</f>
        <v>0</v>
      </c>
      <c r="K106" s="4">
        <f>IF($A106&lt;&gt;"", SUMIFS(Raw_data_01!H:H, Raw_data_01!C:C, "S*", Raw_data_01!A:A, $A106), "")</f>
        <v>0</v>
      </c>
      <c r="M106" s="4">
        <f>IF($A106&lt;&gt;"", SUMIFS(Raw_data_01!H:H, Raw_data_01!C:C, "O*", Raw_data_01!A:A, $A106), "")</f>
        <v>0</v>
      </c>
      <c r="O106" s="4">
        <f>IF($A106&lt;&gt;"", SUMIFS(Raw_data_01!H:H, Raw_data_01!C:C, "VS*", Raw_data_01!A:A, $A106), "")</f>
        <v>0</v>
      </c>
    </row>
    <row r="107" spans="1:15" x14ac:dyDescent="0.3">
      <c r="A107" t="s">
        <v>151</v>
      </c>
      <c r="B107" s="4">
        <f>IF(E106&lt;&gt;0, E106, IFERROR(INDEX(E3:E$106, MATCH(1, E3:E$106&lt;&gt;0, 0)), LOOKUP(2, 1/(E3:E$106&lt;&gt;0), E3:E$106)))</f>
        <v>10000</v>
      </c>
      <c r="C107" s="4"/>
      <c r="D107" s="4"/>
      <c r="E107" s="4">
        <f t="shared" si="1"/>
        <v>10000</v>
      </c>
      <c r="G107" s="4">
        <f>IF($A107&lt;&gt;"", SUMIFS(Raw_data_01!H:H, Raw_data_01!C:C, "F*", Raw_data_01!A:A, $A107), "")</f>
        <v>0</v>
      </c>
      <c r="I107" s="4">
        <f>IF($A107&lt;&gt;"", SUMIFS(Raw_data_01!H:H, Raw_data_01!C:C, "V*", Raw_data_01!A:A, $A107), "")</f>
        <v>0</v>
      </c>
      <c r="K107" s="4">
        <f>IF($A107&lt;&gt;"", SUMIFS(Raw_data_01!H:H, Raw_data_01!C:C, "S*", Raw_data_01!A:A, $A107), "")</f>
        <v>0</v>
      </c>
      <c r="M107" s="4">
        <f>IF($A107&lt;&gt;"", SUMIFS(Raw_data_01!H:H, Raw_data_01!C:C, "O*", Raw_data_01!A:A, $A107), "")</f>
        <v>0</v>
      </c>
      <c r="O107" s="4">
        <f>IF($A107&lt;&gt;"", SUMIFS(Raw_data_01!H:H, Raw_data_01!C:C, "VS*", Raw_data_01!A:A, $A107), "")</f>
        <v>0</v>
      </c>
    </row>
    <row r="108" spans="1:15" x14ac:dyDescent="0.3">
      <c r="A108" t="s">
        <v>152</v>
      </c>
      <c r="B108" s="4">
        <f>IF(E107&lt;&gt;0, E107, IFERROR(INDEX(E3:E$107, MATCH(1, E3:E$107&lt;&gt;0, 0)), LOOKUP(2, 1/(E3:E$107&lt;&gt;0), E3:E$107)))</f>
        <v>10000</v>
      </c>
      <c r="C108" s="4"/>
      <c r="D108" s="4"/>
      <c r="E108" s="4">
        <f t="shared" si="1"/>
        <v>10000</v>
      </c>
      <c r="G108" s="4">
        <f>IF($A108&lt;&gt;"", SUMIFS(Raw_data_01!H:H, Raw_data_01!C:C, "F*", Raw_data_01!A:A, $A108), "")</f>
        <v>0</v>
      </c>
      <c r="I108" s="4">
        <f>IF($A108&lt;&gt;"", SUMIFS(Raw_data_01!H:H, Raw_data_01!C:C, "V*", Raw_data_01!A:A, $A108), "")</f>
        <v>0</v>
      </c>
      <c r="K108" s="4">
        <f>IF($A108&lt;&gt;"", SUMIFS(Raw_data_01!H:H, Raw_data_01!C:C, "S*", Raw_data_01!A:A, $A108), "")</f>
        <v>0</v>
      </c>
      <c r="M108" s="4">
        <f>IF($A108&lt;&gt;"", SUMIFS(Raw_data_01!H:H, Raw_data_01!C:C, "O*", Raw_data_01!A:A, $A108), "")</f>
        <v>0</v>
      </c>
      <c r="O108" s="4">
        <f>IF($A108&lt;&gt;"", SUMIFS(Raw_data_01!H:H, Raw_data_01!C:C, "VS*", Raw_data_01!A:A, $A108), "")</f>
        <v>0</v>
      </c>
    </row>
    <row r="109" spans="1:15" x14ac:dyDescent="0.3">
      <c r="A109" t="s">
        <v>153</v>
      </c>
      <c r="B109" s="4">
        <f>IF(E108&lt;&gt;0, E108, IFERROR(INDEX(E3:E$108, MATCH(1, E3:E$108&lt;&gt;0, 0)), LOOKUP(2, 1/(E3:E$108&lt;&gt;0), E3:E$108)))</f>
        <v>10000</v>
      </c>
      <c r="C109" s="4"/>
      <c r="D109" s="4"/>
      <c r="E109" s="4">
        <f t="shared" si="1"/>
        <v>10000</v>
      </c>
      <c r="G109" s="4">
        <f>IF($A109&lt;&gt;"", SUMIFS(Raw_data_01!H:H, Raw_data_01!C:C, "F*", Raw_data_01!A:A, $A109), "")</f>
        <v>0</v>
      </c>
      <c r="I109" s="4">
        <f>IF($A109&lt;&gt;"", SUMIFS(Raw_data_01!H:H, Raw_data_01!C:C, "V*", Raw_data_01!A:A, $A109), "")</f>
        <v>0</v>
      </c>
      <c r="K109" s="4">
        <f>IF($A109&lt;&gt;"", SUMIFS(Raw_data_01!H:H, Raw_data_01!C:C, "S*", Raw_data_01!A:A, $A109), "")</f>
        <v>0</v>
      </c>
      <c r="M109" s="4">
        <f>IF($A109&lt;&gt;"", SUMIFS(Raw_data_01!H:H, Raw_data_01!C:C, "O*", Raw_data_01!A:A, $A109), "")</f>
        <v>0</v>
      </c>
      <c r="O109" s="4">
        <f>IF($A109&lt;&gt;"", SUMIFS(Raw_data_01!H:H, Raw_data_01!C:C, "VS*", Raw_data_01!A:A, $A109), "")</f>
        <v>0</v>
      </c>
    </row>
    <row r="110" spans="1:15" x14ac:dyDescent="0.3">
      <c r="A110" t="s">
        <v>154</v>
      </c>
      <c r="B110" s="4">
        <f>IF(E109&lt;&gt;0, E109, IFERROR(INDEX(E3:E$109, MATCH(1, E3:E$109&lt;&gt;0, 0)), LOOKUP(2, 1/(E3:E$109&lt;&gt;0), E3:E$109)))</f>
        <v>10000</v>
      </c>
      <c r="C110" s="4"/>
      <c r="D110" s="4"/>
      <c r="E110" s="4">
        <f t="shared" si="1"/>
        <v>10000</v>
      </c>
      <c r="G110" s="4">
        <f>IF($A110&lt;&gt;"", SUMIFS(Raw_data_01!H:H, Raw_data_01!C:C, "F*", Raw_data_01!A:A, $A110), "")</f>
        <v>0</v>
      </c>
      <c r="I110" s="4">
        <f>IF($A110&lt;&gt;"", SUMIFS(Raw_data_01!H:H, Raw_data_01!C:C, "V*", Raw_data_01!A:A, $A110), "")</f>
        <v>0</v>
      </c>
      <c r="K110" s="4">
        <f>IF($A110&lt;&gt;"", SUMIFS(Raw_data_01!H:H, Raw_data_01!C:C, "S*", Raw_data_01!A:A, $A110), "")</f>
        <v>0</v>
      </c>
      <c r="M110" s="4">
        <f>IF($A110&lt;&gt;"", SUMIFS(Raw_data_01!H:H, Raw_data_01!C:C, "O*", Raw_data_01!A:A, $A110), "")</f>
        <v>0</v>
      </c>
      <c r="O110" s="4">
        <f>IF($A110&lt;&gt;"", SUMIFS(Raw_data_01!H:H, Raw_data_01!C:C, "VS*", Raw_data_01!A:A, $A110), "")</f>
        <v>0</v>
      </c>
    </row>
    <row r="111" spans="1:15" x14ac:dyDescent="0.3">
      <c r="A111" t="s">
        <v>155</v>
      </c>
      <c r="B111" s="4">
        <f>IF(E110&lt;&gt;0, E110, IFERROR(INDEX(E3:E$110, MATCH(1, E3:E$110&lt;&gt;0, 0)), LOOKUP(2, 1/(E3:E$110&lt;&gt;0), E3:E$110)))</f>
        <v>10000</v>
      </c>
      <c r="C111" s="4"/>
      <c r="D111" s="4"/>
      <c r="E111" s="4">
        <f t="shared" si="1"/>
        <v>10000</v>
      </c>
      <c r="G111" s="4">
        <f>IF($A111&lt;&gt;"", SUMIFS(Raw_data_01!H:H, Raw_data_01!C:C, "F*", Raw_data_01!A:A, $A111), "")</f>
        <v>0</v>
      </c>
      <c r="I111" s="4">
        <f>IF($A111&lt;&gt;"", SUMIFS(Raw_data_01!H:H, Raw_data_01!C:C, "V*", Raw_data_01!A:A, $A111), "")</f>
        <v>0</v>
      </c>
      <c r="K111" s="4">
        <f>IF($A111&lt;&gt;"", SUMIFS(Raw_data_01!H:H, Raw_data_01!C:C, "S*", Raw_data_01!A:A, $A111), "")</f>
        <v>0</v>
      </c>
      <c r="M111" s="4">
        <f>IF($A111&lt;&gt;"", SUMIFS(Raw_data_01!H:H, Raw_data_01!C:C, "O*", Raw_data_01!A:A, $A111), "")</f>
        <v>0</v>
      </c>
      <c r="O111" s="4">
        <f>IF($A111&lt;&gt;"", SUMIFS(Raw_data_01!H:H, Raw_data_01!C:C, "VS*", Raw_data_01!A:A, $A111), "")</f>
        <v>0</v>
      </c>
    </row>
    <row r="112" spans="1:15" x14ac:dyDescent="0.3">
      <c r="A112" t="s">
        <v>156</v>
      </c>
      <c r="B112" s="4">
        <f>IF(E111&lt;&gt;0, E111, IFERROR(INDEX(E3:E$111, MATCH(1, E3:E$111&lt;&gt;0, 0)), LOOKUP(2, 1/(E3:E$111&lt;&gt;0), E3:E$111)))</f>
        <v>10000</v>
      </c>
      <c r="C112" s="4"/>
      <c r="D112" s="4"/>
      <c r="E112" s="4">
        <f t="shared" si="1"/>
        <v>10000</v>
      </c>
      <c r="G112" s="4">
        <f>IF($A112&lt;&gt;"", SUMIFS(Raw_data_01!H:H, Raw_data_01!C:C, "F*", Raw_data_01!A:A, $A112), "")</f>
        <v>0</v>
      </c>
      <c r="I112" s="4">
        <f>IF($A112&lt;&gt;"", SUMIFS(Raw_data_01!H:H, Raw_data_01!C:C, "V*", Raw_data_01!A:A, $A112), "")</f>
        <v>0</v>
      </c>
      <c r="K112" s="4">
        <f>IF($A112&lt;&gt;"", SUMIFS(Raw_data_01!H:H, Raw_data_01!C:C, "S*", Raw_data_01!A:A, $A112), "")</f>
        <v>0</v>
      </c>
      <c r="M112" s="4">
        <f>IF($A112&lt;&gt;"", SUMIFS(Raw_data_01!H:H, Raw_data_01!C:C, "O*", Raw_data_01!A:A, $A112), "")</f>
        <v>0</v>
      </c>
      <c r="O112" s="4">
        <f>IF($A112&lt;&gt;"", SUMIFS(Raw_data_01!H:H, Raw_data_01!C:C, "VS*", Raw_data_01!A:A, $A112), "")</f>
        <v>0</v>
      </c>
    </row>
    <row r="113" spans="1:15" x14ac:dyDescent="0.3">
      <c r="A113" t="s">
        <v>157</v>
      </c>
      <c r="B113" s="4">
        <f>IF(E112&lt;&gt;0, E112, IFERROR(INDEX(E3:E$112, MATCH(1, E3:E$112&lt;&gt;0, 0)), LOOKUP(2, 1/(E3:E$112&lt;&gt;0), E3:E$112)))</f>
        <v>10000</v>
      </c>
      <c r="C113" s="4"/>
      <c r="D113" s="4"/>
      <c r="E113" s="4">
        <f t="shared" si="1"/>
        <v>10000</v>
      </c>
      <c r="G113" s="4">
        <f>IF($A113&lt;&gt;"", SUMIFS(Raw_data_01!H:H, Raw_data_01!C:C, "F*", Raw_data_01!A:A, $A113), "")</f>
        <v>0</v>
      </c>
      <c r="I113" s="4">
        <f>IF($A113&lt;&gt;"", SUMIFS(Raw_data_01!H:H, Raw_data_01!C:C, "V*", Raw_data_01!A:A, $A113), "")</f>
        <v>0</v>
      </c>
      <c r="K113" s="4">
        <f>IF($A113&lt;&gt;"", SUMIFS(Raw_data_01!H:H, Raw_data_01!C:C, "S*", Raw_data_01!A:A, $A113), "")</f>
        <v>0</v>
      </c>
      <c r="M113" s="4">
        <f>IF($A113&lt;&gt;"", SUMIFS(Raw_data_01!H:H, Raw_data_01!C:C, "O*", Raw_data_01!A:A, $A113), "")</f>
        <v>0</v>
      </c>
      <c r="O113" s="4">
        <f>IF($A113&lt;&gt;"", SUMIFS(Raw_data_01!H:H, Raw_data_01!C:C, "VS*", Raw_data_01!A:A, $A113), "")</f>
        <v>0</v>
      </c>
    </row>
    <row r="114" spans="1:15" x14ac:dyDescent="0.3">
      <c r="A114" t="s">
        <v>158</v>
      </c>
      <c r="B114" s="4">
        <f>IF(E113&lt;&gt;0, E113, IFERROR(INDEX(E3:E$113, MATCH(1, E3:E$113&lt;&gt;0, 0)), LOOKUP(2, 1/(E3:E$113&lt;&gt;0), E3:E$113)))</f>
        <v>10000</v>
      </c>
      <c r="C114" s="4"/>
      <c r="D114" s="4"/>
      <c r="E114" s="4">
        <f t="shared" si="1"/>
        <v>10000</v>
      </c>
      <c r="G114" s="4">
        <f>IF($A114&lt;&gt;"", SUMIFS(Raw_data_01!H:H, Raw_data_01!C:C, "F*", Raw_data_01!A:A, $A114), "")</f>
        <v>0</v>
      </c>
      <c r="I114" s="4">
        <f>IF($A114&lt;&gt;"", SUMIFS(Raw_data_01!H:H, Raw_data_01!C:C, "V*", Raw_data_01!A:A, $A114), "")</f>
        <v>0</v>
      </c>
      <c r="K114" s="4">
        <f>IF($A114&lt;&gt;"", SUMIFS(Raw_data_01!H:H, Raw_data_01!C:C, "S*", Raw_data_01!A:A, $A114), "")</f>
        <v>0</v>
      </c>
      <c r="M114" s="4">
        <f>IF($A114&lt;&gt;"", SUMIFS(Raw_data_01!H:H, Raw_data_01!C:C, "O*", Raw_data_01!A:A, $A114), "")</f>
        <v>0</v>
      </c>
      <c r="O114" s="4">
        <f>IF($A114&lt;&gt;"", SUMIFS(Raw_data_01!H:H, Raw_data_01!C:C, "VS*", Raw_data_01!A:A, $A114), "")</f>
        <v>0</v>
      </c>
    </row>
    <row r="115" spans="1:15" x14ac:dyDescent="0.3">
      <c r="A115" t="s">
        <v>159</v>
      </c>
      <c r="B115" s="4">
        <f>IF(E114&lt;&gt;0, E114, IFERROR(INDEX(E3:E$114, MATCH(1, E3:E$114&lt;&gt;0, 0)), LOOKUP(2, 1/(E3:E$114&lt;&gt;0), E3:E$114)))</f>
        <v>10000</v>
      </c>
      <c r="C115" s="4"/>
      <c r="D115" s="4"/>
      <c r="E115" s="4">
        <f t="shared" si="1"/>
        <v>10000</v>
      </c>
      <c r="G115" s="4">
        <f>IF($A115&lt;&gt;"", SUMIFS(Raw_data_01!H:H, Raw_data_01!C:C, "F*", Raw_data_01!A:A, $A115), "")</f>
        <v>0</v>
      </c>
      <c r="I115" s="4">
        <f>IF($A115&lt;&gt;"", SUMIFS(Raw_data_01!H:H, Raw_data_01!C:C, "V*", Raw_data_01!A:A, $A115), "")</f>
        <v>0</v>
      </c>
      <c r="K115" s="4">
        <f>IF($A115&lt;&gt;"", SUMIFS(Raw_data_01!H:H, Raw_data_01!C:C, "S*", Raw_data_01!A:A, $A115), "")</f>
        <v>0</v>
      </c>
      <c r="M115" s="4">
        <f>IF($A115&lt;&gt;"", SUMIFS(Raw_data_01!H:H, Raw_data_01!C:C, "O*", Raw_data_01!A:A, $A115), "")</f>
        <v>0</v>
      </c>
      <c r="O115" s="4">
        <f>IF($A115&lt;&gt;"", SUMIFS(Raw_data_01!H:H, Raw_data_01!C:C, "VS*", Raw_data_01!A:A, $A115), "")</f>
        <v>0</v>
      </c>
    </row>
    <row r="116" spans="1:15" x14ac:dyDescent="0.3">
      <c r="A116" t="s">
        <v>160</v>
      </c>
      <c r="B116" s="4">
        <f>IF(E115&lt;&gt;0, E115, IFERROR(INDEX(E3:E$115, MATCH(1, E3:E$115&lt;&gt;0, 0)), LOOKUP(2, 1/(E3:E$115&lt;&gt;0), E3:E$115)))</f>
        <v>10000</v>
      </c>
      <c r="C116" s="4"/>
      <c r="D116" s="4"/>
      <c r="E116" s="4">
        <f t="shared" si="1"/>
        <v>10000</v>
      </c>
      <c r="G116" s="4">
        <f>IF($A116&lt;&gt;"", SUMIFS(Raw_data_01!H:H, Raw_data_01!C:C, "F*", Raw_data_01!A:A, $A116), "")</f>
        <v>0</v>
      </c>
      <c r="I116" s="4">
        <f>IF($A116&lt;&gt;"", SUMIFS(Raw_data_01!H:H, Raw_data_01!C:C, "V*", Raw_data_01!A:A, $A116), "")</f>
        <v>0</v>
      </c>
      <c r="K116" s="4">
        <f>IF($A116&lt;&gt;"", SUMIFS(Raw_data_01!H:H, Raw_data_01!C:C, "S*", Raw_data_01!A:A, $A116), "")</f>
        <v>0</v>
      </c>
      <c r="M116" s="4">
        <f>IF($A116&lt;&gt;"", SUMIFS(Raw_data_01!H:H, Raw_data_01!C:C, "O*", Raw_data_01!A:A, $A116), "")</f>
        <v>0</v>
      </c>
      <c r="O116" s="4">
        <f>IF($A116&lt;&gt;"", SUMIFS(Raw_data_01!H:H, Raw_data_01!C:C, "VS*", Raw_data_01!A:A, $A116), "")</f>
        <v>0</v>
      </c>
    </row>
    <row r="117" spans="1:15" x14ac:dyDescent="0.3">
      <c r="A117" t="s">
        <v>161</v>
      </c>
      <c r="B117" s="4">
        <f>IF(E116&lt;&gt;0, E116, IFERROR(INDEX(E3:E$116, MATCH(1, E3:E$116&lt;&gt;0, 0)), LOOKUP(2, 1/(E3:E$116&lt;&gt;0), E3:E$116)))</f>
        <v>10000</v>
      </c>
      <c r="C117" s="4"/>
      <c r="D117" s="4"/>
      <c r="E117" s="4">
        <f t="shared" si="1"/>
        <v>10000</v>
      </c>
      <c r="G117" s="4">
        <f>IF($A117&lt;&gt;"", SUMIFS(Raw_data_01!H:H, Raw_data_01!C:C, "F*", Raw_data_01!A:A, $A117), "")</f>
        <v>0</v>
      </c>
      <c r="I117" s="4">
        <f>IF($A117&lt;&gt;"", SUMIFS(Raw_data_01!H:H, Raw_data_01!C:C, "V*", Raw_data_01!A:A, $A117), "")</f>
        <v>0</v>
      </c>
      <c r="K117" s="4">
        <f>IF($A117&lt;&gt;"", SUMIFS(Raw_data_01!H:H, Raw_data_01!C:C, "S*", Raw_data_01!A:A, $A117), "")</f>
        <v>0</v>
      </c>
      <c r="M117" s="4">
        <f>IF($A117&lt;&gt;"", SUMIFS(Raw_data_01!H:H, Raw_data_01!C:C, "O*", Raw_data_01!A:A, $A117), "")</f>
        <v>0</v>
      </c>
      <c r="O117" s="4">
        <f>IF($A117&lt;&gt;"", SUMIFS(Raw_data_01!H:H, Raw_data_01!C:C, "VS*", Raw_data_01!A:A, $A117), "")</f>
        <v>0</v>
      </c>
    </row>
    <row r="118" spans="1:15" x14ac:dyDescent="0.3">
      <c r="A118" t="s">
        <v>162</v>
      </c>
      <c r="B118" s="4">
        <f>IF(E117&lt;&gt;0, E117, IFERROR(INDEX(E3:E$117, MATCH(1, E3:E$117&lt;&gt;0, 0)), LOOKUP(2, 1/(E3:E$117&lt;&gt;0), E3:E$117)))</f>
        <v>10000</v>
      </c>
      <c r="C118" s="4"/>
      <c r="D118" s="4"/>
      <c r="E118" s="4">
        <f t="shared" si="1"/>
        <v>10000</v>
      </c>
      <c r="G118" s="4">
        <f>IF($A118&lt;&gt;"", SUMIFS(Raw_data_01!H:H, Raw_data_01!C:C, "F*", Raw_data_01!A:A, $A118), "")</f>
        <v>0</v>
      </c>
      <c r="I118" s="4">
        <f>IF($A118&lt;&gt;"", SUMIFS(Raw_data_01!H:H, Raw_data_01!C:C, "V*", Raw_data_01!A:A, $A118), "")</f>
        <v>0</v>
      </c>
      <c r="K118" s="4">
        <f>IF($A118&lt;&gt;"", SUMIFS(Raw_data_01!H:H, Raw_data_01!C:C, "S*", Raw_data_01!A:A, $A118), "")</f>
        <v>0</v>
      </c>
      <c r="M118" s="4">
        <f>IF($A118&lt;&gt;"", SUMIFS(Raw_data_01!H:H, Raw_data_01!C:C, "O*", Raw_data_01!A:A, $A118), "")</f>
        <v>0</v>
      </c>
      <c r="O118" s="4">
        <f>IF($A118&lt;&gt;"", SUMIFS(Raw_data_01!H:H, Raw_data_01!C:C, "VS*", Raw_data_01!A:A, $A118), "")</f>
        <v>0</v>
      </c>
    </row>
    <row r="119" spans="1:15" x14ac:dyDescent="0.3">
      <c r="A119" t="s">
        <v>163</v>
      </c>
      <c r="B119" s="4">
        <f>IF(E118&lt;&gt;0, E118, IFERROR(INDEX(E3:E$118, MATCH(1, E3:E$118&lt;&gt;0, 0)), LOOKUP(2, 1/(E3:E$118&lt;&gt;0), E3:E$118)))</f>
        <v>10000</v>
      </c>
      <c r="C119" s="4"/>
      <c r="D119" s="4"/>
      <c r="E119" s="4">
        <f t="shared" si="1"/>
        <v>10000</v>
      </c>
      <c r="G119" s="4">
        <f>IF($A119&lt;&gt;"", SUMIFS(Raw_data_01!H:H, Raw_data_01!C:C, "F*", Raw_data_01!A:A, $A119), "")</f>
        <v>0</v>
      </c>
      <c r="I119" s="4">
        <f>IF($A119&lt;&gt;"", SUMIFS(Raw_data_01!H:H, Raw_data_01!C:C, "V*", Raw_data_01!A:A, $A119), "")</f>
        <v>0</v>
      </c>
      <c r="K119" s="4">
        <f>IF($A119&lt;&gt;"", SUMIFS(Raw_data_01!H:H, Raw_data_01!C:C, "S*", Raw_data_01!A:A, $A119), "")</f>
        <v>0</v>
      </c>
      <c r="M119" s="4">
        <f>IF($A119&lt;&gt;"", SUMIFS(Raw_data_01!H:H, Raw_data_01!C:C, "O*", Raw_data_01!A:A, $A119), "")</f>
        <v>0</v>
      </c>
      <c r="O119" s="4">
        <f>IF($A119&lt;&gt;"", SUMIFS(Raw_data_01!H:H, Raw_data_01!C:C, "VS*", Raw_data_01!A:A, $A119), "")</f>
        <v>0</v>
      </c>
    </row>
    <row r="120" spans="1:15" x14ac:dyDescent="0.3">
      <c r="A120" t="s">
        <v>164</v>
      </c>
      <c r="B120" s="4">
        <f>IF(E119&lt;&gt;0, E119, IFERROR(INDEX(E3:E$119, MATCH(1, E3:E$119&lt;&gt;0, 0)), LOOKUP(2, 1/(E3:E$119&lt;&gt;0), E3:E$119)))</f>
        <v>10000</v>
      </c>
      <c r="C120" s="4"/>
      <c r="D120" s="4"/>
      <c r="E120" s="4">
        <f t="shared" si="1"/>
        <v>10000</v>
      </c>
      <c r="G120" s="4">
        <f>IF($A120&lt;&gt;"", SUMIFS(Raw_data_01!H:H, Raw_data_01!C:C, "F*", Raw_data_01!A:A, $A120), "")</f>
        <v>0</v>
      </c>
      <c r="I120" s="4">
        <f>IF($A120&lt;&gt;"", SUMIFS(Raw_data_01!H:H, Raw_data_01!C:C, "V*", Raw_data_01!A:A, $A120), "")</f>
        <v>0</v>
      </c>
      <c r="K120" s="4">
        <f>IF($A120&lt;&gt;"", SUMIFS(Raw_data_01!H:H, Raw_data_01!C:C, "S*", Raw_data_01!A:A, $A120), "")</f>
        <v>0</v>
      </c>
      <c r="M120" s="4">
        <f>IF($A120&lt;&gt;"", SUMIFS(Raw_data_01!H:H, Raw_data_01!C:C, "O*", Raw_data_01!A:A, $A120), "")</f>
        <v>0</v>
      </c>
      <c r="O120" s="4">
        <f>IF($A120&lt;&gt;"", SUMIFS(Raw_data_01!H:H, Raw_data_01!C:C, "VS*", Raw_data_01!A:A, $A120), "")</f>
        <v>0</v>
      </c>
    </row>
    <row r="121" spans="1:15" x14ac:dyDescent="0.3">
      <c r="A121" t="s">
        <v>165</v>
      </c>
      <c r="B121" s="4">
        <f>IF(E120&lt;&gt;0, E120, IFERROR(INDEX(E3:E$120, MATCH(1, E3:E$120&lt;&gt;0, 0)), LOOKUP(2, 1/(E3:E$120&lt;&gt;0), E3:E$120)))</f>
        <v>10000</v>
      </c>
      <c r="C121" s="4"/>
      <c r="D121" s="4"/>
      <c r="E121" s="4">
        <f t="shared" si="1"/>
        <v>10000</v>
      </c>
      <c r="G121" s="4">
        <f>IF($A121&lt;&gt;"", SUMIFS(Raw_data_01!H:H, Raw_data_01!C:C, "F*", Raw_data_01!A:A, $A121), "")</f>
        <v>0</v>
      </c>
      <c r="I121" s="4">
        <f>IF($A121&lt;&gt;"", SUMIFS(Raw_data_01!H:H, Raw_data_01!C:C, "V*", Raw_data_01!A:A, $A121), "")</f>
        <v>0</v>
      </c>
      <c r="K121" s="4">
        <f>IF($A121&lt;&gt;"", SUMIFS(Raw_data_01!H:H, Raw_data_01!C:C, "S*", Raw_data_01!A:A, $A121), "")</f>
        <v>0</v>
      </c>
      <c r="M121" s="4">
        <f>IF($A121&lt;&gt;"", SUMIFS(Raw_data_01!H:H, Raw_data_01!C:C, "O*", Raw_data_01!A:A, $A121), "")</f>
        <v>0</v>
      </c>
      <c r="O121" s="4">
        <f>IF($A121&lt;&gt;"", SUMIFS(Raw_data_01!H:H, Raw_data_01!C:C, "VS*", Raw_data_01!A:A, $A121), "")</f>
        <v>0</v>
      </c>
    </row>
    <row r="122" spans="1:15" x14ac:dyDescent="0.3">
      <c r="A122" t="s">
        <v>166</v>
      </c>
      <c r="B122" s="4">
        <f>IF(E121&lt;&gt;0, E121, IFERROR(INDEX(E3:E$121, MATCH(1, E3:E$121&lt;&gt;0, 0)), LOOKUP(2, 1/(E3:E$121&lt;&gt;0), E3:E$121)))</f>
        <v>10000</v>
      </c>
      <c r="C122" s="4"/>
      <c r="D122" s="4"/>
      <c r="E122" s="4">
        <f t="shared" si="1"/>
        <v>10000</v>
      </c>
      <c r="G122" s="4">
        <f>IF($A122&lt;&gt;"", SUMIFS(Raw_data_01!H:H, Raw_data_01!C:C, "F*", Raw_data_01!A:A, $A122), "")</f>
        <v>0</v>
      </c>
      <c r="I122" s="4">
        <f>IF($A122&lt;&gt;"", SUMIFS(Raw_data_01!H:H, Raw_data_01!C:C, "V*", Raw_data_01!A:A, $A122), "")</f>
        <v>0</v>
      </c>
      <c r="K122" s="4">
        <f>IF($A122&lt;&gt;"", SUMIFS(Raw_data_01!H:H, Raw_data_01!C:C, "S*", Raw_data_01!A:A, $A122), "")</f>
        <v>0</v>
      </c>
      <c r="M122" s="4">
        <f>IF($A122&lt;&gt;"", SUMIFS(Raw_data_01!H:H, Raw_data_01!C:C, "O*", Raw_data_01!A:A, $A122), "")</f>
        <v>0</v>
      </c>
      <c r="O122" s="4">
        <f>IF($A122&lt;&gt;"", SUMIFS(Raw_data_01!H:H, Raw_data_01!C:C, "VS*", Raw_data_01!A:A, $A122), "")</f>
        <v>0</v>
      </c>
    </row>
    <row r="123" spans="1:15" x14ac:dyDescent="0.3">
      <c r="A123" t="s">
        <v>167</v>
      </c>
      <c r="B123" s="4">
        <f>IF(E122&lt;&gt;0, E122, IFERROR(INDEX(E3:E$122, MATCH(1, E3:E$122&lt;&gt;0, 0)), LOOKUP(2, 1/(E3:E$122&lt;&gt;0), E3:E$122)))</f>
        <v>10000</v>
      </c>
      <c r="C123" s="4"/>
      <c r="D123" s="4"/>
      <c r="E123" s="4">
        <f t="shared" si="1"/>
        <v>10000</v>
      </c>
      <c r="G123" s="4">
        <f>IF($A123&lt;&gt;"", SUMIFS(Raw_data_01!H:H, Raw_data_01!C:C, "F*", Raw_data_01!A:A, $A123), "")</f>
        <v>0</v>
      </c>
      <c r="I123" s="4">
        <f>IF($A123&lt;&gt;"", SUMIFS(Raw_data_01!H:H, Raw_data_01!C:C, "V*", Raw_data_01!A:A, $A123), "")</f>
        <v>0</v>
      </c>
      <c r="K123" s="4">
        <f>IF($A123&lt;&gt;"", SUMIFS(Raw_data_01!H:H, Raw_data_01!C:C, "S*", Raw_data_01!A:A, $A123), "")</f>
        <v>0</v>
      </c>
      <c r="M123" s="4">
        <f>IF($A123&lt;&gt;"", SUMIFS(Raw_data_01!H:H, Raw_data_01!C:C, "O*", Raw_data_01!A:A, $A123), "")</f>
        <v>0</v>
      </c>
      <c r="O123" s="4">
        <f>IF($A123&lt;&gt;"", SUMIFS(Raw_data_01!H:H, Raw_data_01!C:C, "VS*", Raw_data_01!A:A, $A123), "")</f>
        <v>0</v>
      </c>
    </row>
    <row r="124" spans="1:15" x14ac:dyDescent="0.3">
      <c r="A124" t="s">
        <v>168</v>
      </c>
      <c r="B124" s="4">
        <f>IF(E123&lt;&gt;0, E123, IFERROR(INDEX(E3:E$123, MATCH(1, E3:E$123&lt;&gt;0, 0)), LOOKUP(2, 1/(E3:E$123&lt;&gt;0), E3:E$123)))</f>
        <v>10000</v>
      </c>
      <c r="C124" s="4"/>
      <c r="D124" s="4"/>
      <c r="E124" s="4">
        <f t="shared" si="1"/>
        <v>10000</v>
      </c>
      <c r="G124" s="4">
        <f>IF($A124&lt;&gt;"", SUMIFS(Raw_data_01!H:H, Raw_data_01!C:C, "F*", Raw_data_01!A:A, $A124), "")</f>
        <v>0</v>
      </c>
      <c r="I124" s="4">
        <f>IF($A124&lt;&gt;"", SUMIFS(Raw_data_01!H:H, Raw_data_01!C:C, "V*", Raw_data_01!A:A, $A124), "")</f>
        <v>0</v>
      </c>
      <c r="K124" s="4">
        <f>IF($A124&lt;&gt;"", SUMIFS(Raw_data_01!H:H, Raw_data_01!C:C, "S*", Raw_data_01!A:A, $A124), "")</f>
        <v>0</v>
      </c>
      <c r="M124" s="4">
        <f>IF($A124&lt;&gt;"", SUMIFS(Raw_data_01!H:H, Raw_data_01!C:C, "O*", Raw_data_01!A:A, $A124), "")</f>
        <v>0</v>
      </c>
      <c r="O124" s="4">
        <f>IF($A124&lt;&gt;"", SUMIFS(Raw_data_01!H:H, Raw_data_01!C:C, "VS*", Raw_data_01!A:A, $A124), "")</f>
        <v>0</v>
      </c>
    </row>
    <row r="125" spans="1:15" x14ac:dyDescent="0.3">
      <c r="A125" t="s">
        <v>169</v>
      </c>
      <c r="B125" s="4">
        <f>IF(E124&lt;&gt;0, E124, IFERROR(INDEX(E3:E$124, MATCH(1, E3:E$124&lt;&gt;0, 0)), LOOKUP(2, 1/(E3:E$124&lt;&gt;0), E3:E$124)))</f>
        <v>10000</v>
      </c>
      <c r="C125" s="4"/>
      <c r="D125" s="4"/>
      <c r="E125" s="4">
        <f t="shared" si="1"/>
        <v>10000</v>
      </c>
      <c r="G125" s="4">
        <f>IF($A125&lt;&gt;"", SUMIFS(Raw_data_01!H:H, Raw_data_01!C:C, "F*", Raw_data_01!A:A, $A125), "")</f>
        <v>0</v>
      </c>
      <c r="I125" s="4">
        <f>IF($A125&lt;&gt;"", SUMIFS(Raw_data_01!H:H, Raw_data_01!C:C, "V*", Raw_data_01!A:A, $A125), "")</f>
        <v>0</v>
      </c>
      <c r="K125" s="4">
        <f>IF($A125&lt;&gt;"", SUMIFS(Raw_data_01!H:H, Raw_data_01!C:C, "S*", Raw_data_01!A:A, $A125), "")</f>
        <v>0</v>
      </c>
      <c r="M125" s="4">
        <f>IF($A125&lt;&gt;"", SUMIFS(Raw_data_01!H:H, Raw_data_01!C:C, "O*", Raw_data_01!A:A, $A125), "")</f>
        <v>0</v>
      </c>
      <c r="O125" s="4">
        <f>IF($A125&lt;&gt;"", SUMIFS(Raw_data_01!H:H, Raw_data_01!C:C, "VS*", Raw_data_01!A:A, $A125), "")</f>
        <v>0</v>
      </c>
    </row>
    <row r="126" spans="1:15" x14ac:dyDescent="0.3">
      <c r="A126" t="s">
        <v>170</v>
      </c>
      <c r="B126" s="4">
        <f>IF(E125&lt;&gt;0, E125, IFERROR(INDEX(E3:E$125, MATCH(1, E3:E$125&lt;&gt;0, 0)), LOOKUP(2, 1/(E3:E$125&lt;&gt;0), E3:E$125)))</f>
        <v>10000</v>
      </c>
      <c r="C126" s="4"/>
      <c r="D126" s="4"/>
      <c r="E126" s="4">
        <f t="shared" si="1"/>
        <v>10000</v>
      </c>
      <c r="G126" s="4">
        <f>IF($A126&lt;&gt;"", SUMIFS(Raw_data_01!H:H, Raw_data_01!C:C, "F*", Raw_data_01!A:A, $A126), "")</f>
        <v>0</v>
      </c>
      <c r="I126" s="4">
        <f>IF($A126&lt;&gt;"", SUMIFS(Raw_data_01!H:H, Raw_data_01!C:C, "V*", Raw_data_01!A:A, $A126), "")</f>
        <v>0</v>
      </c>
      <c r="K126" s="4">
        <f>IF($A126&lt;&gt;"", SUMIFS(Raw_data_01!H:H, Raw_data_01!C:C, "S*", Raw_data_01!A:A, $A126), "")</f>
        <v>0</v>
      </c>
      <c r="M126" s="4">
        <f>IF($A126&lt;&gt;"", SUMIFS(Raw_data_01!H:H, Raw_data_01!C:C, "O*", Raw_data_01!A:A, $A126), "")</f>
        <v>0</v>
      </c>
      <c r="O126" s="4">
        <f>IF($A126&lt;&gt;"", SUMIFS(Raw_data_01!H:H, Raw_data_01!C:C, "VS*", Raw_data_01!A:A, $A126), "")</f>
        <v>0</v>
      </c>
    </row>
    <row r="127" spans="1:15" x14ac:dyDescent="0.3">
      <c r="A127" t="s">
        <v>171</v>
      </c>
      <c r="B127" s="4">
        <f>IF(E126&lt;&gt;0, E126, IFERROR(INDEX(E3:E$126, MATCH(1, E3:E$126&lt;&gt;0, 0)), LOOKUP(2, 1/(E3:E$126&lt;&gt;0), E3:E$126)))</f>
        <v>10000</v>
      </c>
      <c r="C127" s="4"/>
      <c r="D127" s="4"/>
      <c r="E127" s="4">
        <f t="shared" si="1"/>
        <v>10000</v>
      </c>
      <c r="G127" s="4">
        <f>IF($A127&lt;&gt;"", SUMIFS(Raw_data_01!H:H, Raw_data_01!C:C, "F*", Raw_data_01!A:A, $A127), "")</f>
        <v>0</v>
      </c>
      <c r="I127" s="4">
        <f>IF($A127&lt;&gt;"", SUMIFS(Raw_data_01!H:H, Raw_data_01!C:C, "V*", Raw_data_01!A:A, $A127), "")</f>
        <v>0</v>
      </c>
      <c r="K127" s="4">
        <f>IF($A127&lt;&gt;"", SUMIFS(Raw_data_01!H:H, Raw_data_01!C:C, "S*", Raw_data_01!A:A, $A127), "")</f>
        <v>0</v>
      </c>
      <c r="M127" s="4">
        <f>IF($A127&lt;&gt;"", SUMIFS(Raw_data_01!H:H, Raw_data_01!C:C, "O*", Raw_data_01!A:A, $A127), "")</f>
        <v>0</v>
      </c>
      <c r="O127" s="4">
        <f>IF($A127&lt;&gt;"", SUMIFS(Raw_data_01!H:H, Raw_data_01!C:C, "VS*", Raw_data_01!A:A, $A127), "")</f>
        <v>0</v>
      </c>
    </row>
    <row r="128" spans="1:15" x14ac:dyDescent="0.3">
      <c r="A128" t="s">
        <v>172</v>
      </c>
      <c r="B128" s="4">
        <f>IF(E127&lt;&gt;0, E127, IFERROR(INDEX(E3:E$127, MATCH(1, E3:E$127&lt;&gt;0, 0)), LOOKUP(2, 1/(E3:E$127&lt;&gt;0), E3:E$127)))</f>
        <v>10000</v>
      </c>
      <c r="C128" s="4"/>
      <c r="D128" s="4"/>
      <c r="E128" s="4">
        <f t="shared" si="1"/>
        <v>10000</v>
      </c>
      <c r="G128" s="4">
        <f>IF($A128&lt;&gt;"", SUMIFS(Raw_data_01!H:H, Raw_data_01!C:C, "F*", Raw_data_01!A:A, $A128), "")</f>
        <v>0</v>
      </c>
      <c r="I128" s="4">
        <f>IF($A128&lt;&gt;"", SUMIFS(Raw_data_01!H:H, Raw_data_01!C:C, "V*", Raw_data_01!A:A, $A128), "")</f>
        <v>0</v>
      </c>
      <c r="K128" s="4">
        <f>IF($A128&lt;&gt;"", SUMIFS(Raw_data_01!H:H, Raw_data_01!C:C, "S*", Raw_data_01!A:A, $A128), "")</f>
        <v>0</v>
      </c>
      <c r="M128" s="4">
        <f>IF($A128&lt;&gt;"", SUMIFS(Raw_data_01!H:H, Raw_data_01!C:C, "O*", Raw_data_01!A:A, $A128), "")</f>
        <v>0</v>
      </c>
      <c r="O128" s="4">
        <f>IF($A128&lt;&gt;"", SUMIFS(Raw_data_01!H:H, Raw_data_01!C:C, "VS*", Raw_data_01!A:A, $A128), "")</f>
        <v>0</v>
      </c>
    </row>
    <row r="129" spans="1:15" x14ac:dyDescent="0.3">
      <c r="A129" t="s">
        <v>173</v>
      </c>
      <c r="B129" s="4">
        <f>IF(E128&lt;&gt;0, E128, IFERROR(INDEX(E3:E$128, MATCH(1, E3:E$128&lt;&gt;0, 0)), LOOKUP(2, 1/(E3:E$128&lt;&gt;0), E3:E$128)))</f>
        <v>10000</v>
      </c>
      <c r="C129" s="4"/>
      <c r="D129" s="4"/>
      <c r="E129" s="4">
        <f t="shared" si="1"/>
        <v>10000</v>
      </c>
      <c r="G129" s="4">
        <f>IF($A129&lt;&gt;"", SUMIFS(Raw_data_01!H:H, Raw_data_01!C:C, "F*", Raw_data_01!A:A, $A129), "")</f>
        <v>0</v>
      </c>
      <c r="I129" s="4">
        <f>IF($A129&lt;&gt;"", SUMIFS(Raw_data_01!H:H, Raw_data_01!C:C, "V*", Raw_data_01!A:A, $A129), "")</f>
        <v>0</v>
      </c>
      <c r="K129" s="4">
        <f>IF($A129&lt;&gt;"", SUMIFS(Raw_data_01!H:H, Raw_data_01!C:C, "S*", Raw_data_01!A:A, $A129), "")</f>
        <v>0</v>
      </c>
      <c r="M129" s="4">
        <f>IF($A129&lt;&gt;"", SUMIFS(Raw_data_01!H:H, Raw_data_01!C:C, "O*", Raw_data_01!A:A, $A129), "")</f>
        <v>0</v>
      </c>
      <c r="O129" s="4">
        <f>IF($A129&lt;&gt;"", SUMIFS(Raw_data_01!H:H, Raw_data_01!C:C, "VS*", Raw_data_01!A:A, $A129), "")</f>
        <v>0</v>
      </c>
    </row>
    <row r="130" spans="1:15" x14ac:dyDescent="0.3">
      <c r="A130" t="s">
        <v>174</v>
      </c>
      <c r="B130" s="4">
        <f>IF(E129&lt;&gt;0, E129, IFERROR(INDEX(E3:E$129, MATCH(1, E3:E$129&lt;&gt;0, 0)), LOOKUP(2, 1/(E3:E$129&lt;&gt;0), E3:E$129)))</f>
        <v>10000</v>
      </c>
      <c r="C130" s="4"/>
      <c r="D130" s="4"/>
      <c r="E130" s="4">
        <f t="shared" si="1"/>
        <v>10000</v>
      </c>
      <c r="G130" s="4">
        <f>IF($A130&lt;&gt;"", SUMIFS(Raw_data_01!H:H, Raw_data_01!C:C, "F*", Raw_data_01!A:A, $A130), "")</f>
        <v>0</v>
      </c>
      <c r="I130" s="4">
        <f>IF($A130&lt;&gt;"", SUMIFS(Raw_data_01!H:H, Raw_data_01!C:C, "V*", Raw_data_01!A:A, $A130), "")</f>
        <v>0</v>
      </c>
      <c r="K130" s="4">
        <f>IF($A130&lt;&gt;"", SUMIFS(Raw_data_01!H:H, Raw_data_01!C:C, "S*", Raw_data_01!A:A, $A130), "")</f>
        <v>0</v>
      </c>
      <c r="M130" s="4">
        <f>IF($A130&lt;&gt;"", SUMIFS(Raw_data_01!H:H, Raw_data_01!C:C, "O*", Raw_data_01!A:A, $A130), "")</f>
        <v>0</v>
      </c>
      <c r="O130" s="4">
        <f>IF($A130&lt;&gt;"", SUMIFS(Raw_data_01!H:H, Raw_data_01!C:C, "VS*", Raw_data_01!A:A, $A130), "")</f>
        <v>0</v>
      </c>
    </row>
    <row r="131" spans="1:15" x14ac:dyDescent="0.3">
      <c r="A131" t="s">
        <v>175</v>
      </c>
      <c r="B131" s="4">
        <f>IF(E130&lt;&gt;0, E130, IFERROR(INDEX(E3:E$130, MATCH(1, E3:E$130&lt;&gt;0, 0)), LOOKUP(2, 1/(E3:E$130&lt;&gt;0), E3:E$130)))</f>
        <v>10000</v>
      </c>
      <c r="C131" s="4"/>
      <c r="D131" s="4"/>
      <c r="E131" s="4">
        <f t="shared" ref="E131:E194" si="2">SUM(B131,C131,G131,I131,K131,M131,O131) - D131</f>
        <v>10000</v>
      </c>
      <c r="G131" s="4">
        <f>IF($A131&lt;&gt;"", SUMIFS(Raw_data_01!H:H, Raw_data_01!C:C, "F*", Raw_data_01!A:A, $A131), "")</f>
        <v>0</v>
      </c>
      <c r="I131" s="4">
        <f>IF($A131&lt;&gt;"", SUMIFS(Raw_data_01!H:H, Raw_data_01!C:C, "V*", Raw_data_01!A:A, $A131), "")</f>
        <v>0</v>
      </c>
      <c r="K131" s="4">
        <f>IF($A131&lt;&gt;"", SUMIFS(Raw_data_01!H:H, Raw_data_01!C:C, "S*", Raw_data_01!A:A, $A131), "")</f>
        <v>0</v>
      </c>
      <c r="M131" s="4">
        <f>IF($A131&lt;&gt;"", SUMIFS(Raw_data_01!H:H, Raw_data_01!C:C, "O*", Raw_data_01!A:A, $A131), "")</f>
        <v>0</v>
      </c>
      <c r="O131" s="4">
        <f>IF($A131&lt;&gt;"", SUMIFS(Raw_data_01!H:H, Raw_data_01!C:C, "VS*", Raw_data_01!A:A, $A131), "")</f>
        <v>0</v>
      </c>
    </row>
    <row r="132" spans="1:15" x14ac:dyDescent="0.3">
      <c r="A132" t="s">
        <v>176</v>
      </c>
      <c r="B132" s="4">
        <f>IF(E131&lt;&gt;0, E131, IFERROR(INDEX(E3:E$131, MATCH(1, E3:E$131&lt;&gt;0, 0)), LOOKUP(2, 1/(E3:E$131&lt;&gt;0), E3:E$131)))</f>
        <v>10000</v>
      </c>
      <c r="C132" s="4"/>
      <c r="D132" s="4"/>
      <c r="E132" s="4">
        <f t="shared" si="2"/>
        <v>10000</v>
      </c>
      <c r="G132" s="4">
        <f>IF($A132&lt;&gt;"", SUMIFS(Raw_data_01!H:H, Raw_data_01!C:C, "F*", Raw_data_01!A:A, $A132), "")</f>
        <v>0</v>
      </c>
      <c r="I132" s="4">
        <f>IF($A132&lt;&gt;"", SUMIFS(Raw_data_01!H:H, Raw_data_01!C:C, "V*", Raw_data_01!A:A, $A132), "")</f>
        <v>0</v>
      </c>
      <c r="K132" s="4">
        <f>IF($A132&lt;&gt;"", SUMIFS(Raw_data_01!H:H, Raw_data_01!C:C, "S*", Raw_data_01!A:A, $A132), "")</f>
        <v>0</v>
      </c>
      <c r="M132" s="4">
        <f>IF($A132&lt;&gt;"", SUMIFS(Raw_data_01!H:H, Raw_data_01!C:C, "O*", Raw_data_01!A:A, $A132), "")</f>
        <v>0</v>
      </c>
      <c r="O132" s="4">
        <f>IF($A132&lt;&gt;"", SUMIFS(Raw_data_01!H:H, Raw_data_01!C:C, "VS*", Raw_data_01!A:A, $A132), "")</f>
        <v>0</v>
      </c>
    </row>
    <row r="133" spans="1:15" x14ac:dyDescent="0.3">
      <c r="A133" t="s">
        <v>177</v>
      </c>
      <c r="B133" s="4">
        <f>IF(E132&lt;&gt;0, E132, IFERROR(INDEX(E3:E$132, MATCH(1, E3:E$132&lt;&gt;0, 0)), LOOKUP(2, 1/(E3:E$132&lt;&gt;0), E3:E$132)))</f>
        <v>10000</v>
      </c>
      <c r="C133" s="4"/>
      <c r="D133" s="4"/>
      <c r="E133" s="4">
        <f t="shared" si="2"/>
        <v>10000</v>
      </c>
      <c r="G133" s="4">
        <f>IF($A133&lt;&gt;"", SUMIFS(Raw_data_01!H:H, Raw_data_01!C:C, "F*", Raw_data_01!A:A, $A133), "")</f>
        <v>0</v>
      </c>
      <c r="I133" s="4">
        <f>IF($A133&lt;&gt;"", SUMIFS(Raw_data_01!H:H, Raw_data_01!C:C, "V*", Raw_data_01!A:A, $A133), "")</f>
        <v>0</v>
      </c>
      <c r="K133" s="4">
        <f>IF($A133&lt;&gt;"", SUMIFS(Raw_data_01!H:H, Raw_data_01!C:C, "S*", Raw_data_01!A:A, $A133), "")</f>
        <v>0</v>
      </c>
      <c r="M133" s="4">
        <f>IF($A133&lt;&gt;"", SUMIFS(Raw_data_01!H:H, Raw_data_01!C:C, "O*", Raw_data_01!A:A, $A133), "")</f>
        <v>0</v>
      </c>
      <c r="O133" s="4">
        <f>IF($A133&lt;&gt;"", SUMIFS(Raw_data_01!H:H, Raw_data_01!C:C, "VS*", Raw_data_01!A:A, $A133), "")</f>
        <v>0</v>
      </c>
    </row>
    <row r="134" spans="1:15" x14ac:dyDescent="0.3">
      <c r="A134" t="s">
        <v>178</v>
      </c>
      <c r="B134" s="4">
        <f>IF(E133&lt;&gt;0, E133, IFERROR(INDEX(E3:E$133, MATCH(1, E3:E$133&lt;&gt;0, 0)), LOOKUP(2, 1/(E3:E$133&lt;&gt;0), E3:E$133)))</f>
        <v>10000</v>
      </c>
      <c r="C134" s="4"/>
      <c r="D134" s="4"/>
      <c r="E134" s="4">
        <f t="shared" si="2"/>
        <v>10000</v>
      </c>
      <c r="G134" s="4">
        <f>IF($A134&lt;&gt;"", SUMIFS(Raw_data_01!H:H, Raw_data_01!C:C, "F*", Raw_data_01!A:A, $A134), "")</f>
        <v>0</v>
      </c>
      <c r="I134" s="4">
        <f>IF($A134&lt;&gt;"", SUMIFS(Raw_data_01!H:H, Raw_data_01!C:C, "V*", Raw_data_01!A:A, $A134), "")</f>
        <v>0</v>
      </c>
      <c r="K134" s="4">
        <f>IF($A134&lt;&gt;"", SUMIFS(Raw_data_01!H:H, Raw_data_01!C:C, "S*", Raw_data_01!A:A, $A134), "")</f>
        <v>0</v>
      </c>
      <c r="M134" s="4">
        <f>IF($A134&lt;&gt;"", SUMIFS(Raw_data_01!H:H, Raw_data_01!C:C, "O*", Raw_data_01!A:A, $A134), "")</f>
        <v>0</v>
      </c>
      <c r="O134" s="4">
        <f>IF($A134&lt;&gt;"", SUMIFS(Raw_data_01!H:H, Raw_data_01!C:C, "VS*", Raw_data_01!A:A, $A134), "")</f>
        <v>0</v>
      </c>
    </row>
    <row r="135" spans="1:15" x14ac:dyDescent="0.3">
      <c r="A135" t="s">
        <v>179</v>
      </c>
      <c r="B135" s="4">
        <f>IF(E134&lt;&gt;0, E134, IFERROR(INDEX(E3:E$134, MATCH(1, E3:E$134&lt;&gt;0, 0)), LOOKUP(2, 1/(E3:E$134&lt;&gt;0), E3:E$134)))</f>
        <v>10000</v>
      </c>
      <c r="C135" s="4"/>
      <c r="D135" s="4"/>
      <c r="E135" s="4">
        <f t="shared" si="2"/>
        <v>10000</v>
      </c>
      <c r="G135" s="4">
        <f>IF($A135&lt;&gt;"", SUMIFS(Raw_data_01!H:H, Raw_data_01!C:C, "F*", Raw_data_01!A:A, $A135), "")</f>
        <v>0</v>
      </c>
      <c r="I135" s="4">
        <f>IF($A135&lt;&gt;"", SUMIFS(Raw_data_01!H:H, Raw_data_01!C:C, "V*", Raw_data_01!A:A, $A135), "")</f>
        <v>0</v>
      </c>
      <c r="K135" s="4">
        <f>IF($A135&lt;&gt;"", SUMIFS(Raw_data_01!H:H, Raw_data_01!C:C, "S*", Raw_data_01!A:A, $A135), "")</f>
        <v>0</v>
      </c>
      <c r="M135" s="4">
        <f>IF($A135&lt;&gt;"", SUMIFS(Raw_data_01!H:H, Raw_data_01!C:C, "O*", Raw_data_01!A:A, $A135), "")</f>
        <v>0</v>
      </c>
      <c r="O135" s="4">
        <f>IF($A135&lt;&gt;"", SUMIFS(Raw_data_01!H:H, Raw_data_01!C:C, "VS*", Raw_data_01!A:A, $A135), "")</f>
        <v>0</v>
      </c>
    </row>
    <row r="136" spans="1:15" x14ac:dyDescent="0.3">
      <c r="A136" t="s">
        <v>180</v>
      </c>
      <c r="B136" s="4">
        <f>IF(E135&lt;&gt;0, E135, IFERROR(INDEX(E3:E$135, MATCH(1, E3:E$135&lt;&gt;0, 0)), LOOKUP(2, 1/(E3:E$135&lt;&gt;0), E3:E$135)))</f>
        <v>10000</v>
      </c>
      <c r="C136" s="4"/>
      <c r="D136" s="4"/>
      <c r="E136" s="4">
        <f t="shared" si="2"/>
        <v>10000</v>
      </c>
      <c r="G136" s="4">
        <f>IF($A136&lt;&gt;"", SUMIFS(Raw_data_01!H:H, Raw_data_01!C:C, "F*", Raw_data_01!A:A, $A136), "")</f>
        <v>0</v>
      </c>
      <c r="I136" s="4">
        <f>IF($A136&lt;&gt;"", SUMIFS(Raw_data_01!H:H, Raw_data_01!C:C, "V*", Raw_data_01!A:A, $A136), "")</f>
        <v>0</v>
      </c>
      <c r="K136" s="4">
        <f>IF($A136&lt;&gt;"", SUMIFS(Raw_data_01!H:H, Raw_data_01!C:C, "S*", Raw_data_01!A:A, $A136), "")</f>
        <v>0</v>
      </c>
      <c r="M136" s="4">
        <f>IF($A136&lt;&gt;"", SUMIFS(Raw_data_01!H:H, Raw_data_01!C:C, "O*", Raw_data_01!A:A, $A136), "")</f>
        <v>0</v>
      </c>
      <c r="O136" s="4">
        <f>IF($A136&lt;&gt;"", SUMIFS(Raw_data_01!H:H, Raw_data_01!C:C, "VS*", Raw_data_01!A:A, $A136), "")</f>
        <v>0</v>
      </c>
    </row>
    <row r="137" spans="1:15" x14ac:dyDescent="0.3">
      <c r="A137" t="s">
        <v>181</v>
      </c>
      <c r="B137" s="4">
        <f>IF(E136&lt;&gt;0, E136, IFERROR(INDEX(E3:E$136, MATCH(1, E3:E$136&lt;&gt;0, 0)), LOOKUP(2, 1/(E3:E$136&lt;&gt;0), E3:E$136)))</f>
        <v>10000</v>
      </c>
      <c r="C137" s="4"/>
      <c r="D137" s="4"/>
      <c r="E137" s="4">
        <f t="shared" si="2"/>
        <v>10000</v>
      </c>
      <c r="G137" s="4">
        <f>IF($A137&lt;&gt;"", SUMIFS(Raw_data_01!H:H, Raw_data_01!C:C, "F*", Raw_data_01!A:A, $A137), "")</f>
        <v>0</v>
      </c>
      <c r="I137" s="4">
        <f>IF($A137&lt;&gt;"", SUMIFS(Raw_data_01!H:H, Raw_data_01!C:C, "V*", Raw_data_01!A:A, $A137), "")</f>
        <v>0</v>
      </c>
      <c r="K137" s="4">
        <f>IF($A137&lt;&gt;"", SUMIFS(Raw_data_01!H:H, Raw_data_01!C:C, "S*", Raw_data_01!A:A, $A137), "")</f>
        <v>0</v>
      </c>
      <c r="M137" s="4">
        <f>IF($A137&lt;&gt;"", SUMIFS(Raw_data_01!H:H, Raw_data_01!C:C, "O*", Raw_data_01!A:A, $A137), "")</f>
        <v>0</v>
      </c>
      <c r="O137" s="4">
        <f>IF($A137&lt;&gt;"", SUMIFS(Raw_data_01!H:H, Raw_data_01!C:C, "VS*", Raw_data_01!A:A, $A137), "")</f>
        <v>0</v>
      </c>
    </row>
    <row r="138" spans="1:15" x14ac:dyDescent="0.3">
      <c r="A138" t="s">
        <v>182</v>
      </c>
      <c r="B138" s="4">
        <f>IF(E137&lt;&gt;0, E137, IFERROR(INDEX(E3:E$137, MATCH(1, E3:E$137&lt;&gt;0, 0)), LOOKUP(2, 1/(E3:E$137&lt;&gt;0), E3:E$137)))</f>
        <v>10000</v>
      </c>
      <c r="C138" s="4"/>
      <c r="D138" s="4"/>
      <c r="E138" s="4">
        <f t="shared" si="2"/>
        <v>10000</v>
      </c>
      <c r="G138" s="4">
        <f>IF($A138&lt;&gt;"", SUMIFS(Raw_data_01!H:H, Raw_data_01!C:C, "F*", Raw_data_01!A:A, $A138), "")</f>
        <v>0</v>
      </c>
      <c r="I138" s="4">
        <f>IF($A138&lt;&gt;"", SUMIFS(Raw_data_01!H:H, Raw_data_01!C:C, "V*", Raw_data_01!A:A, $A138), "")</f>
        <v>0</v>
      </c>
      <c r="K138" s="4">
        <f>IF($A138&lt;&gt;"", SUMIFS(Raw_data_01!H:H, Raw_data_01!C:C, "S*", Raw_data_01!A:A, $A138), "")</f>
        <v>0</v>
      </c>
      <c r="M138" s="4">
        <f>IF($A138&lt;&gt;"", SUMIFS(Raw_data_01!H:H, Raw_data_01!C:C, "O*", Raw_data_01!A:A, $A138), "")</f>
        <v>0</v>
      </c>
      <c r="O138" s="4">
        <f>IF($A138&lt;&gt;"", SUMIFS(Raw_data_01!H:H, Raw_data_01!C:C, "VS*", Raw_data_01!A:A, $A138), "")</f>
        <v>0</v>
      </c>
    </row>
    <row r="139" spans="1:15" x14ac:dyDescent="0.3">
      <c r="A139" t="s">
        <v>183</v>
      </c>
      <c r="B139" s="4">
        <f>IF(E138&lt;&gt;0, E138, IFERROR(INDEX(E3:E$138, MATCH(1, E3:E$138&lt;&gt;0, 0)), LOOKUP(2, 1/(E3:E$138&lt;&gt;0), E3:E$138)))</f>
        <v>10000</v>
      </c>
      <c r="C139" s="4"/>
      <c r="D139" s="4"/>
      <c r="E139" s="4">
        <f t="shared" si="2"/>
        <v>10000</v>
      </c>
      <c r="G139" s="4">
        <f>IF($A139&lt;&gt;"", SUMIFS(Raw_data_01!H:H, Raw_data_01!C:C, "F*", Raw_data_01!A:A, $A139), "")</f>
        <v>0</v>
      </c>
      <c r="I139" s="4">
        <f>IF($A139&lt;&gt;"", SUMIFS(Raw_data_01!H:H, Raw_data_01!C:C, "V*", Raw_data_01!A:A, $A139), "")</f>
        <v>0</v>
      </c>
      <c r="K139" s="4">
        <f>IF($A139&lt;&gt;"", SUMIFS(Raw_data_01!H:H, Raw_data_01!C:C, "S*", Raw_data_01!A:A, $A139), "")</f>
        <v>0</v>
      </c>
      <c r="M139" s="4">
        <f>IF($A139&lt;&gt;"", SUMIFS(Raw_data_01!H:H, Raw_data_01!C:C, "O*", Raw_data_01!A:A, $A139), "")</f>
        <v>0</v>
      </c>
      <c r="O139" s="4">
        <f>IF($A139&lt;&gt;"", SUMIFS(Raw_data_01!H:H, Raw_data_01!C:C, "VS*", Raw_data_01!A:A, $A139), "")</f>
        <v>0</v>
      </c>
    </row>
    <row r="140" spans="1:15" x14ac:dyDescent="0.3">
      <c r="A140" t="s">
        <v>184</v>
      </c>
      <c r="B140" s="4">
        <f>IF(E139&lt;&gt;0, E139, IFERROR(INDEX(E3:E$139, MATCH(1, E3:E$139&lt;&gt;0, 0)), LOOKUP(2, 1/(E3:E$139&lt;&gt;0), E3:E$139)))</f>
        <v>10000</v>
      </c>
      <c r="C140" s="4"/>
      <c r="D140" s="4"/>
      <c r="E140" s="4">
        <f t="shared" si="2"/>
        <v>10000</v>
      </c>
      <c r="G140" s="4">
        <f>IF($A140&lt;&gt;"", SUMIFS(Raw_data_01!H:H, Raw_data_01!C:C, "F*", Raw_data_01!A:A, $A140), "")</f>
        <v>0</v>
      </c>
      <c r="I140" s="4">
        <f>IF($A140&lt;&gt;"", SUMIFS(Raw_data_01!H:H, Raw_data_01!C:C, "V*", Raw_data_01!A:A, $A140), "")</f>
        <v>0</v>
      </c>
      <c r="K140" s="4">
        <f>IF($A140&lt;&gt;"", SUMIFS(Raw_data_01!H:H, Raw_data_01!C:C, "S*", Raw_data_01!A:A, $A140), "")</f>
        <v>0</v>
      </c>
      <c r="M140" s="4">
        <f>IF($A140&lt;&gt;"", SUMIFS(Raw_data_01!H:H, Raw_data_01!C:C, "O*", Raw_data_01!A:A, $A140), "")</f>
        <v>0</v>
      </c>
      <c r="O140" s="4">
        <f>IF($A140&lt;&gt;"", SUMIFS(Raw_data_01!H:H, Raw_data_01!C:C, "VS*", Raw_data_01!A:A, $A140), "")</f>
        <v>0</v>
      </c>
    </row>
    <row r="141" spans="1:15" x14ac:dyDescent="0.3">
      <c r="A141" t="s">
        <v>185</v>
      </c>
      <c r="B141" s="4">
        <f>IF(E140&lt;&gt;0, E140, IFERROR(INDEX(E3:E$140, MATCH(1, E3:E$140&lt;&gt;0, 0)), LOOKUP(2, 1/(E3:E$140&lt;&gt;0), E3:E$140)))</f>
        <v>10000</v>
      </c>
      <c r="C141" s="4"/>
      <c r="D141" s="4"/>
      <c r="E141" s="4">
        <f t="shared" si="2"/>
        <v>10000</v>
      </c>
      <c r="G141" s="4">
        <f>IF($A141&lt;&gt;"", SUMIFS(Raw_data_01!H:H, Raw_data_01!C:C, "F*", Raw_data_01!A:A, $A141), "")</f>
        <v>0</v>
      </c>
      <c r="I141" s="4">
        <f>IF($A141&lt;&gt;"", SUMIFS(Raw_data_01!H:H, Raw_data_01!C:C, "V*", Raw_data_01!A:A, $A141), "")</f>
        <v>0</v>
      </c>
      <c r="K141" s="4">
        <f>IF($A141&lt;&gt;"", SUMIFS(Raw_data_01!H:H, Raw_data_01!C:C, "S*", Raw_data_01!A:A, $A141), "")</f>
        <v>0</v>
      </c>
      <c r="M141" s="4">
        <f>IF($A141&lt;&gt;"", SUMIFS(Raw_data_01!H:H, Raw_data_01!C:C, "O*", Raw_data_01!A:A, $A141), "")</f>
        <v>0</v>
      </c>
      <c r="O141" s="4">
        <f>IF($A141&lt;&gt;"", SUMIFS(Raw_data_01!H:H, Raw_data_01!C:C, "VS*", Raw_data_01!A:A, $A141), "")</f>
        <v>0</v>
      </c>
    </row>
    <row r="142" spans="1:15" x14ac:dyDescent="0.3">
      <c r="A142" t="s">
        <v>186</v>
      </c>
      <c r="B142" s="4">
        <f>IF(E141&lt;&gt;0, E141, IFERROR(INDEX(E3:E$141, MATCH(1, E3:E$141&lt;&gt;0, 0)), LOOKUP(2, 1/(E3:E$141&lt;&gt;0), E3:E$141)))</f>
        <v>10000</v>
      </c>
      <c r="C142" s="4"/>
      <c r="D142" s="4"/>
      <c r="E142" s="4">
        <f t="shared" si="2"/>
        <v>10000</v>
      </c>
      <c r="G142" s="4">
        <f>IF($A142&lt;&gt;"", SUMIFS(Raw_data_01!H:H, Raw_data_01!C:C, "F*", Raw_data_01!A:A, $A142), "")</f>
        <v>0</v>
      </c>
      <c r="I142" s="4">
        <f>IF($A142&lt;&gt;"", SUMIFS(Raw_data_01!H:H, Raw_data_01!C:C, "V*", Raw_data_01!A:A, $A142), "")</f>
        <v>0</v>
      </c>
      <c r="K142" s="4">
        <f>IF($A142&lt;&gt;"", SUMIFS(Raw_data_01!H:H, Raw_data_01!C:C, "S*", Raw_data_01!A:A, $A142), "")</f>
        <v>0</v>
      </c>
      <c r="M142" s="4">
        <f>IF($A142&lt;&gt;"", SUMIFS(Raw_data_01!H:H, Raw_data_01!C:C, "O*", Raw_data_01!A:A, $A142), "")</f>
        <v>0</v>
      </c>
      <c r="O142" s="4">
        <f>IF($A142&lt;&gt;"", SUMIFS(Raw_data_01!H:H, Raw_data_01!C:C, "VS*", Raw_data_01!A:A, $A142), "")</f>
        <v>0</v>
      </c>
    </row>
    <row r="143" spans="1:15" x14ac:dyDescent="0.3">
      <c r="A143" t="s">
        <v>187</v>
      </c>
      <c r="B143" s="4">
        <f>IF(E142&lt;&gt;0, E142, IFERROR(INDEX(E3:E$142, MATCH(1, E3:E$142&lt;&gt;0, 0)), LOOKUP(2, 1/(E3:E$142&lt;&gt;0), E3:E$142)))</f>
        <v>10000</v>
      </c>
      <c r="C143" s="4"/>
      <c r="D143" s="4"/>
      <c r="E143" s="4">
        <f t="shared" si="2"/>
        <v>10000</v>
      </c>
      <c r="G143" s="4">
        <f>IF($A143&lt;&gt;"", SUMIFS(Raw_data_01!H:H, Raw_data_01!C:C, "F*", Raw_data_01!A:A, $A143), "")</f>
        <v>0</v>
      </c>
      <c r="I143" s="4">
        <f>IF($A143&lt;&gt;"", SUMIFS(Raw_data_01!H:H, Raw_data_01!C:C, "V*", Raw_data_01!A:A, $A143), "")</f>
        <v>0</v>
      </c>
      <c r="K143" s="4">
        <f>IF($A143&lt;&gt;"", SUMIFS(Raw_data_01!H:H, Raw_data_01!C:C, "S*", Raw_data_01!A:A, $A143), "")</f>
        <v>0</v>
      </c>
      <c r="M143" s="4">
        <f>IF($A143&lt;&gt;"", SUMIFS(Raw_data_01!H:H, Raw_data_01!C:C, "O*", Raw_data_01!A:A, $A143), "")</f>
        <v>0</v>
      </c>
      <c r="O143" s="4">
        <f>IF($A143&lt;&gt;"", SUMIFS(Raw_data_01!H:H, Raw_data_01!C:C, "VS*", Raw_data_01!A:A, $A143), "")</f>
        <v>0</v>
      </c>
    </row>
    <row r="144" spans="1:15" x14ac:dyDescent="0.3">
      <c r="A144" t="s">
        <v>188</v>
      </c>
      <c r="B144" s="4">
        <f>IF(E143&lt;&gt;0, E143, IFERROR(INDEX(E3:E$143, MATCH(1, E3:E$143&lt;&gt;0, 0)), LOOKUP(2, 1/(E3:E$143&lt;&gt;0), E3:E$143)))</f>
        <v>10000</v>
      </c>
      <c r="C144" s="4"/>
      <c r="D144" s="4"/>
      <c r="E144" s="4">
        <f t="shared" si="2"/>
        <v>10000</v>
      </c>
      <c r="G144" s="4">
        <f>IF($A144&lt;&gt;"", SUMIFS(Raw_data_01!H:H, Raw_data_01!C:C, "F*", Raw_data_01!A:A, $A144), "")</f>
        <v>0</v>
      </c>
      <c r="I144" s="4">
        <f>IF($A144&lt;&gt;"", SUMIFS(Raw_data_01!H:H, Raw_data_01!C:C, "V*", Raw_data_01!A:A, $A144), "")</f>
        <v>0</v>
      </c>
      <c r="K144" s="4">
        <f>IF($A144&lt;&gt;"", SUMIFS(Raw_data_01!H:H, Raw_data_01!C:C, "S*", Raw_data_01!A:A, $A144), "")</f>
        <v>0</v>
      </c>
      <c r="M144" s="4">
        <f>IF($A144&lt;&gt;"", SUMIFS(Raw_data_01!H:H, Raw_data_01!C:C, "O*", Raw_data_01!A:A, $A144), "")</f>
        <v>0</v>
      </c>
      <c r="O144" s="4">
        <f>IF($A144&lt;&gt;"", SUMIFS(Raw_data_01!H:H, Raw_data_01!C:C, "VS*", Raw_data_01!A:A, $A144), "")</f>
        <v>0</v>
      </c>
    </row>
    <row r="145" spans="1:15" x14ac:dyDescent="0.3">
      <c r="A145" t="s">
        <v>189</v>
      </c>
      <c r="B145" s="4">
        <f>IF(E144&lt;&gt;0, E144, IFERROR(INDEX(E3:E$144, MATCH(1, E3:E$144&lt;&gt;0, 0)), LOOKUP(2, 1/(E3:E$144&lt;&gt;0), E3:E$144)))</f>
        <v>10000</v>
      </c>
      <c r="C145" s="4"/>
      <c r="D145" s="4"/>
      <c r="E145" s="4">
        <f t="shared" si="2"/>
        <v>10000</v>
      </c>
      <c r="G145" s="4">
        <f>IF($A145&lt;&gt;"", SUMIFS(Raw_data_01!H:H, Raw_data_01!C:C, "F*", Raw_data_01!A:A, $A145), "")</f>
        <v>0</v>
      </c>
      <c r="I145" s="4">
        <f>IF($A145&lt;&gt;"", SUMIFS(Raw_data_01!H:H, Raw_data_01!C:C, "V*", Raw_data_01!A:A, $A145), "")</f>
        <v>0</v>
      </c>
      <c r="K145" s="4">
        <f>IF($A145&lt;&gt;"", SUMIFS(Raw_data_01!H:H, Raw_data_01!C:C, "S*", Raw_data_01!A:A, $A145), "")</f>
        <v>0</v>
      </c>
      <c r="M145" s="4">
        <f>IF($A145&lt;&gt;"", SUMIFS(Raw_data_01!H:H, Raw_data_01!C:C, "O*", Raw_data_01!A:A, $A145), "")</f>
        <v>0</v>
      </c>
      <c r="O145" s="4">
        <f>IF($A145&lt;&gt;"", SUMIFS(Raw_data_01!H:H, Raw_data_01!C:C, "VS*", Raw_data_01!A:A, $A145), "")</f>
        <v>0</v>
      </c>
    </row>
    <row r="146" spans="1:15" x14ac:dyDescent="0.3">
      <c r="A146" t="s">
        <v>190</v>
      </c>
      <c r="B146" s="4">
        <f>IF(E145&lt;&gt;0, E145, IFERROR(INDEX(E3:E$145, MATCH(1, E3:E$145&lt;&gt;0, 0)), LOOKUP(2, 1/(E3:E$145&lt;&gt;0), E3:E$145)))</f>
        <v>10000</v>
      </c>
      <c r="C146" s="4"/>
      <c r="D146" s="4"/>
      <c r="E146" s="4">
        <f t="shared" si="2"/>
        <v>10000</v>
      </c>
      <c r="G146" s="4">
        <f>IF($A146&lt;&gt;"", SUMIFS(Raw_data_01!H:H, Raw_data_01!C:C, "F*", Raw_data_01!A:A, $A146), "")</f>
        <v>0</v>
      </c>
      <c r="I146" s="4">
        <f>IF($A146&lt;&gt;"", SUMIFS(Raw_data_01!H:H, Raw_data_01!C:C, "V*", Raw_data_01!A:A, $A146), "")</f>
        <v>0</v>
      </c>
      <c r="K146" s="4">
        <f>IF($A146&lt;&gt;"", SUMIFS(Raw_data_01!H:H, Raw_data_01!C:C, "S*", Raw_data_01!A:A, $A146), "")</f>
        <v>0</v>
      </c>
      <c r="M146" s="4">
        <f>IF($A146&lt;&gt;"", SUMIFS(Raw_data_01!H:H, Raw_data_01!C:C, "O*", Raw_data_01!A:A, $A146), "")</f>
        <v>0</v>
      </c>
      <c r="O146" s="4">
        <f>IF($A146&lt;&gt;"", SUMIFS(Raw_data_01!H:H, Raw_data_01!C:C, "VS*", Raw_data_01!A:A, $A146), "")</f>
        <v>0</v>
      </c>
    </row>
    <row r="147" spans="1:15" x14ac:dyDescent="0.3">
      <c r="A147" t="s">
        <v>191</v>
      </c>
      <c r="B147" s="4">
        <f>IF(E146&lt;&gt;0, E146, IFERROR(INDEX(E3:E$146, MATCH(1, E3:E$146&lt;&gt;0, 0)), LOOKUP(2, 1/(E3:E$146&lt;&gt;0), E3:E$146)))</f>
        <v>10000</v>
      </c>
      <c r="C147" s="4"/>
      <c r="D147" s="4"/>
      <c r="E147" s="4">
        <f t="shared" si="2"/>
        <v>10000</v>
      </c>
      <c r="G147" s="4">
        <f>IF($A147&lt;&gt;"", SUMIFS(Raw_data_01!H:H, Raw_data_01!C:C, "F*", Raw_data_01!A:A, $A147), "")</f>
        <v>0</v>
      </c>
      <c r="I147" s="4">
        <f>IF($A147&lt;&gt;"", SUMIFS(Raw_data_01!H:H, Raw_data_01!C:C, "V*", Raw_data_01!A:A, $A147), "")</f>
        <v>0</v>
      </c>
      <c r="K147" s="4">
        <f>IF($A147&lt;&gt;"", SUMIFS(Raw_data_01!H:H, Raw_data_01!C:C, "S*", Raw_data_01!A:A, $A147), "")</f>
        <v>0</v>
      </c>
      <c r="M147" s="4">
        <f>IF($A147&lt;&gt;"", SUMIFS(Raw_data_01!H:H, Raw_data_01!C:C, "O*", Raw_data_01!A:A, $A147), "")</f>
        <v>0</v>
      </c>
      <c r="O147" s="4">
        <f>IF($A147&lt;&gt;"", SUMIFS(Raw_data_01!H:H, Raw_data_01!C:C, "VS*", Raw_data_01!A:A, $A147), "")</f>
        <v>0</v>
      </c>
    </row>
    <row r="148" spans="1:15" x14ac:dyDescent="0.3">
      <c r="A148" t="s">
        <v>192</v>
      </c>
      <c r="B148" s="4">
        <f>IF(E147&lt;&gt;0, E147, IFERROR(INDEX(E3:E$147, MATCH(1, E3:E$147&lt;&gt;0, 0)), LOOKUP(2, 1/(E3:E$147&lt;&gt;0), E3:E$147)))</f>
        <v>10000</v>
      </c>
      <c r="C148" s="4"/>
      <c r="D148" s="4"/>
      <c r="E148" s="4">
        <f t="shared" si="2"/>
        <v>10000</v>
      </c>
      <c r="G148" s="4">
        <f>IF($A148&lt;&gt;"", SUMIFS(Raw_data_01!H:H, Raw_data_01!C:C, "F*", Raw_data_01!A:A, $A148), "")</f>
        <v>0</v>
      </c>
      <c r="I148" s="4">
        <f>IF($A148&lt;&gt;"", SUMIFS(Raw_data_01!H:H, Raw_data_01!C:C, "V*", Raw_data_01!A:A, $A148), "")</f>
        <v>0</v>
      </c>
      <c r="K148" s="4">
        <f>IF($A148&lt;&gt;"", SUMIFS(Raw_data_01!H:H, Raw_data_01!C:C, "S*", Raw_data_01!A:A, $A148), "")</f>
        <v>0</v>
      </c>
      <c r="M148" s="4">
        <f>IF($A148&lt;&gt;"", SUMIFS(Raw_data_01!H:H, Raw_data_01!C:C, "O*", Raw_data_01!A:A, $A148), "")</f>
        <v>0</v>
      </c>
      <c r="O148" s="4">
        <f>IF($A148&lt;&gt;"", SUMIFS(Raw_data_01!H:H, Raw_data_01!C:C, "VS*", Raw_data_01!A:A, $A148), "")</f>
        <v>0</v>
      </c>
    </row>
    <row r="149" spans="1:15" x14ac:dyDescent="0.3">
      <c r="A149" t="s">
        <v>193</v>
      </c>
      <c r="B149" s="4">
        <f>IF(E148&lt;&gt;0, E148, IFERROR(INDEX(E3:E$148, MATCH(1, E3:E$148&lt;&gt;0, 0)), LOOKUP(2, 1/(E3:E$148&lt;&gt;0), E3:E$148)))</f>
        <v>10000</v>
      </c>
      <c r="C149" s="4"/>
      <c r="D149" s="4"/>
      <c r="E149" s="4">
        <f t="shared" si="2"/>
        <v>10000</v>
      </c>
      <c r="G149" s="4">
        <f>IF($A149&lt;&gt;"", SUMIFS(Raw_data_01!H:H, Raw_data_01!C:C, "F*", Raw_data_01!A:A, $A149), "")</f>
        <v>0</v>
      </c>
      <c r="I149" s="4">
        <f>IF($A149&lt;&gt;"", SUMIFS(Raw_data_01!H:H, Raw_data_01!C:C, "V*", Raw_data_01!A:A, $A149), "")</f>
        <v>0</v>
      </c>
      <c r="K149" s="4">
        <f>IF($A149&lt;&gt;"", SUMIFS(Raw_data_01!H:H, Raw_data_01!C:C, "S*", Raw_data_01!A:A, $A149), "")</f>
        <v>0</v>
      </c>
      <c r="M149" s="4">
        <f>IF($A149&lt;&gt;"", SUMIFS(Raw_data_01!H:H, Raw_data_01!C:C, "O*", Raw_data_01!A:A, $A149), "")</f>
        <v>0</v>
      </c>
      <c r="O149" s="4">
        <f>IF($A149&lt;&gt;"", SUMIFS(Raw_data_01!H:H, Raw_data_01!C:C, "VS*", Raw_data_01!A:A, $A149), "")</f>
        <v>0</v>
      </c>
    </row>
    <row r="150" spans="1:15" x14ac:dyDescent="0.3">
      <c r="A150" t="s">
        <v>194</v>
      </c>
      <c r="B150" s="4">
        <f>IF(E149&lt;&gt;0, E149, IFERROR(INDEX(E3:E$149, MATCH(1, E3:E$149&lt;&gt;0, 0)), LOOKUP(2, 1/(E3:E$149&lt;&gt;0), E3:E$149)))</f>
        <v>10000</v>
      </c>
      <c r="C150" s="4"/>
      <c r="D150" s="4"/>
      <c r="E150" s="4">
        <f t="shared" si="2"/>
        <v>10000</v>
      </c>
      <c r="G150" s="4">
        <f>IF($A150&lt;&gt;"", SUMIFS(Raw_data_01!H:H, Raw_data_01!C:C, "F*", Raw_data_01!A:A, $A150), "")</f>
        <v>0</v>
      </c>
      <c r="I150" s="4">
        <f>IF($A150&lt;&gt;"", SUMIFS(Raw_data_01!H:H, Raw_data_01!C:C, "V*", Raw_data_01!A:A, $A150), "")</f>
        <v>0</v>
      </c>
      <c r="K150" s="4">
        <f>IF($A150&lt;&gt;"", SUMIFS(Raw_data_01!H:H, Raw_data_01!C:C, "S*", Raw_data_01!A:A, $A150), "")</f>
        <v>0</v>
      </c>
      <c r="M150" s="4">
        <f>IF($A150&lt;&gt;"", SUMIFS(Raw_data_01!H:H, Raw_data_01!C:C, "O*", Raw_data_01!A:A, $A150), "")</f>
        <v>0</v>
      </c>
      <c r="O150" s="4">
        <f>IF($A150&lt;&gt;"", SUMIFS(Raw_data_01!H:H, Raw_data_01!C:C, "VS*", Raw_data_01!A:A, $A150), "")</f>
        <v>0</v>
      </c>
    </row>
    <row r="151" spans="1:15" x14ac:dyDescent="0.3">
      <c r="A151" t="s">
        <v>195</v>
      </c>
      <c r="B151" s="4">
        <f>IF(E150&lt;&gt;0, E150, IFERROR(INDEX(E3:E$150, MATCH(1, E3:E$150&lt;&gt;0, 0)), LOOKUP(2, 1/(E3:E$150&lt;&gt;0), E3:E$150)))</f>
        <v>10000</v>
      </c>
      <c r="C151" s="4"/>
      <c r="D151" s="4"/>
      <c r="E151" s="4">
        <f t="shared" si="2"/>
        <v>10000</v>
      </c>
      <c r="G151" s="4">
        <f>IF($A151&lt;&gt;"", SUMIFS(Raw_data_01!H:H, Raw_data_01!C:C, "F*", Raw_data_01!A:A, $A151), "")</f>
        <v>0</v>
      </c>
      <c r="I151" s="4">
        <f>IF($A151&lt;&gt;"", SUMIFS(Raw_data_01!H:H, Raw_data_01!C:C, "V*", Raw_data_01!A:A, $A151), "")</f>
        <v>0</v>
      </c>
      <c r="K151" s="4">
        <f>IF($A151&lt;&gt;"", SUMIFS(Raw_data_01!H:H, Raw_data_01!C:C, "S*", Raw_data_01!A:A, $A151), "")</f>
        <v>0</v>
      </c>
      <c r="M151" s="4">
        <f>IF($A151&lt;&gt;"", SUMIFS(Raw_data_01!H:H, Raw_data_01!C:C, "O*", Raw_data_01!A:A, $A151), "")</f>
        <v>0</v>
      </c>
      <c r="O151" s="4">
        <f>IF($A151&lt;&gt;"", SUMIFS(Raw_data_01!H:H, Raw_data_01!C:C, "VS*", Raw_data_01!A:A, $A151), "")</f>
        <v>0</v>
      </c>
    </row>
    <row r="152" spans="1:15" x14ac:dyDescent="0.3">
      <c r="A152" t="s">
        <v>196</v>
      </c>
      <c r="B152" s="4">
        <f>IF(E151&lt;&gt;0, E151, IFERROR(INDEX(E3:E$151, MATCH(1, E3:E$151&lt;&gt;0, 0)), LOOKUP(2, 1/(E3:E$151&lt;&gt;0), E3:E$151)))</f>
        <v>10000</v>
      </c>
      <c r="C152" s="4"/>
      <c r="D152" s="4"/>
      <c r="E152" s="4">
        <f t="shared" si="2"/>
        <v>10000</v>
      </c>
      <c r="G152" s="4">
        <f>IF($A152&lt;&gt;"", SUMIFS(Raw_data_01!H:H, Raw_data_01!C:C, "F*", Raw_data_01!A:A, $A152), "")</f>
        <v>0</v>
      </c>
      <c r="I152" s="4">
        <f>IF($A152&lt;&gt;"", SUMIFS(Raw_data_01!H:H, Raw_data_01!C:C, "V*", Raw_data_01!A:A, $A152), "")</f>
        <v>0</v>
      </c>
      <c r="K152" s="4">
        <f>IF($A152&lt;&gt;"", SUMIFS(Raw_data_01!H:H, Raw_data_01!C:C, "S*", Raw_data_01!A:A, $A152), "")</f>
        <v>0</v>
      </c>
      <c r="M152" s="4">
        <f>IF($A152&lt;&gt;"", SUMIFS(Raw_data_01!H:H, Raw_data_01!C:C, "O*", Raw_data_01!A:A, $A152), "")</f>
        <v>0</v>
      </c>
      <c r="O152" s="4">
        <f>IF($A152&lt;&gt;"", SUMIFS(Raw_data_01!H:H, Raw_data_01!C:C, "VS*", Raw_data_01!A:A, $A152), "")</f>
        <v>0</v>
      </c>
    </row>
    <row r="153" spans="1:15" x14ac:dyDescent="0.3">
      <c r="A153" t="s">
        <v>197</v>
      </c>
      <c r="B153" s="4">
        <f>IF(E152&lt;&gt;0, E152, IFERROR(INDEX(E3:E$152, MATCH(1, E3:E$152&lt;&gt;0, 0)), LOOKUP(2, 1/(E3:E$152&lt;&gt;0), E3:E$152)))</f>
        <v>10000</v>
      </c>
      <c r="C153" s="4"/>
      <c r="D153" s="4"/>
      <c r="E153" s="4">
        <f t="shared" si="2"/>
        <v>10000</v>
      </c>
      <c r="G153" s="4">
        <f>IF($A153&lt;&gt;"", SUMIFS(Raw_data_01!H:H, Raw_data_01!C:C, "F*", Raw_data_01!A:A, $A153), "")</f>
        <v>0</v>
      </c>
      <c r="I153" s="4">
        <f>IF($A153&lt;&gt;"", SUMIFS(Raw_data_01!H:H, Raw_data_01!C:C, "V*", Raw_data_01!A:A, $A153), "")</f>
        <v>0</v>
      </c>
      <c r="K153" s="4">
        <f>IF($A153&lt;&gt;"", SUMIFS(Raw_data_01!H:H, Raw_data_01!C:C, "S*", Raw_data_01!A:A, $A153), "")</f>
        <v>0</v>
      </c>
      <c r="M153" s="4">
        <f>IF($A153&lt;&gt;"", SUMIFS(Raw_data_01!H:H, Raw_data_01!C:C, "O*", Raw_data_01!A:A, $A153), "")</f>
        <v>0</v>
      </c>
      <c r="O153" s="4">
        <f>IF($A153&lt;&gt;"", SUMIFS(Raw_data_01!H:H, Raw_data_01!C:C, "VS*", Raw_data_01!A:A, $A153), "")</f>
        <v>0</v>
      </c>
    </row>
    <row r="154" spans="1:15" x14ac:dyDescent="0.3">
      <c r="A154" t="s">
        <v>198</v>
      </c>
      <c r="B154" s="4">
        <f>IF(E153&lt;&gt;0, E153, IFERROR(INDEX(E3:E$153, MATCH(1, E3:E$153&lt;&gt;0, 0)), LOOKUP(2, 1/(E3:E$153&lt;&gt;0), E3:E$153)))</f>
        <v>10000</v>
      </c>
      <c r="C154" s="4"/>
      <c r="D154" s="4"/>
      <c r="E154" s="4">
        <f t="shared" si="2"/>
        <v>10000</v>
      </c>
      <c r="G154" s="4">
        <f>IF($A154&lt;&gt;"", SUMIFS(Raw_data_01!H:H, Raw_data_01!C:C, "F*", Raw_data_01!A:A, $A154), "")</f>
        <v>0</v>
      </c>
      <c r="I154" s="4">
        <f>IF($A154&lt;&gt;"", SUMIFS(Raw_data_01!H:H, Raw_data_01!C:C, "V*", Raw_data_01!A:A, $A154), "")</f>
        <v>0</v>
      </c>
      <c r="K154" s="4">
        <f>IF($A154&lt;&gt;"", SUMIFS(Raw_data_01!H:H, Raw_data_01!C:C, "S*", Raw_data_01!A:A, $A154), "")</f>
        <v>0</v>
      </c>
      <c r="M154" s="4">
        <f>IF($A154&lt;&gt;"", SUMIFS(Raw_data_01!H:H, Raw_data_01!C:C, "O*", Raw_data_01!A:A, $A154), "")</f>
        <v>0</v>
      </c>
      <c r="O154" s="4">
        <f>IF($A154&lt;&gt;"", SUMIFS(Raw_data_01!H:H, Raw_data_01!C:C, "VS*", Raw_data_01!A:A, $A154), "")</f>
        <v>0</v>
      </c>
    </row>
    <row r="155" spans="1:15" x14ac:dyDescent="0.3">
      <c r="A155" t="s">
        <v>199</v>
      </c>
      <c r="B155" s="4">
        <f>IF(E154&lt;&gt;0, E154, IFERROR(INDEX(E3:E$154, MATCH(1, E3:E$154&lt;&gt;0, 0)), LOOKUP(2, 1/(E3:E$154&lt;&gt;0), E3:E$154)))</f>
        <v>10000</v>
      </c>
      <c r="C155" s="4"/>
      <c r="D155" s="4"/>
      <c r="E155" s="4">
        <f t="shared" si="2"/>
        <v>10000</v>
      </c>
      <c r="G155" s="4">
        <f>IF($A155&lt;&gt;"", SUMIFS(Raw_data_01!H:H, Raw_data_01!C:C, "F*", Raw_data_01!A:A, $A155), "")</f>
        <v>0</v>
      </c>
      <c r="I155" s="4">
        <f>IF($A155&lt;&gt;"", SUMIFS(Raw_data_01!H:H, Raw_data_01!C:C, "V*", Raw_data_01!A:A, $A155), "")</f>
        <v>0</v>
      </c>
      <c r="K155" s="4">
        <f>IF($A155&lt;&gt;"", SUMIFS(Raw_data_01!H:H, Raw_data_01!C:C, "S*", Raw_data_01!A:A, $A155), "")</f>
        <v>0</v>
      </c>
      <c r="M155" s="4">
        <f>IF($A155&lt;&gt;"", SUMIFS(Raw_data_01!H:H, Raw_data_01!C:C, "O*", Raw_data_01!A:A, $A155), "")</f>
        <v>0</v>
      </c>
      <c r="O155" s="4">
        <f>IF($A155&lt;&gt;"", SUMIFS(Raw_data_01!H:H, Raw_data_01!C:C, "VS*", Raw_data_01!A:A, $A155), "")</f>
        <v>0</v>
      </c>
    </row>
    <row r="156" spans="1:15" x14ac:dyDescent="0.3">
      <c r="A156" t="s">
        <v>200</v>
      </c>
      <c r="B156" s="4">
        <f>IF(E155&lt;&gt;0, E155, IFERROR(INDEX(E3:E$155, MATCH(1, E3:E$155&lt;&gt;0, 0)), LOOKUP(2, 1/(E3:E$155&lt;&gt;0), E3:E$155)))</f>
        <v>10000</v>
      </c>
      <c r="C156" s="4"/>
      <c r="D156" s="4"/>
      <c r="E156" s="4">
        <f t="shared" si="2"/>
        <v>10000</v>
      </c>
      <c r="G156" s="4">
        <f>IF($A156&lt;&gt;"", SUMIFS(Raw_data_01!H:H, Raw_data_01!C:C, "F*", Raw_data_01!A:A, $A156), "")</f>
        <v>0</v>
      </c>
      <c r="I156" s="4">
        <f>IF($A156&lt;&gt;"", SUMIFS(Raw_data_01!H:H, Raw_data_01!C:C, "V*", Raw_data_01!A:A, $A156), "")</f>
        <v>0</v>
      </c>
      <c r="K156" s="4">
        <f>IF($A156&lt;&gt;"", SUMIFS(Raw_data_01!H:H, Raw_data_01!C:C, "S*", Raw_data_01!A:A, $A156), "")</f>
        <v>0</v>
      </c>
      <c r="M156" s="4">
        <f>IF($A156&lt;&gt;"", SUMIFS(Raw_data_01!H:H, Raw_data_01!C:C, "O*", Raw_data_01!A:A, $A156), "")</f>
        <v>0</v>
      </c>
      <c r="O156" s="4">
        <f>IF($A156&lt;&gt;"", SUMIFS(Raw_data_01!H:H, Raw_data_01!C:C, "VS*", Raw_data_01!A:A, $A156), "")</f>
        <v>0</v>
      </c>
    </row>
    <row r="157" spans="1:15" x14ac:dyDescent="0.3">
      <c r="A157" t="s">
        <v>201</v>
      </c>
      <c r="B157" s="4">
        <f>IF(E156&lt;&gt;0, E156, IFERROR(INDEX(E3:E$156, MATCH(1, E3:E$156&lt;&gt;0, 0)), LOOKUP(2, 1/(E3:E$156&lt;&gt;0), E3:E$156)))</f>
        <v>10000</v>
      </c>
      <c r="C157" s="4"/>
      <c r="D157" s="4"/>
      <c r="E157" s="4">
        <f t="shared" si="2"/>
        <v>10000</v>
      </c>
      <c r="G157" s="4">
        <f>IF($A157&lt;&gt;"", SUMIFS(Raw_data_01!H:H, Raw_data_01!C:C, "F*", Raw_data_01!A:A, $A157), "")</f>
        <v>0</v>
      </c>
      <c r="I157" s="4">
        <f>IF($A157&lt;&gt;"", SUMIFS(Raw_data_01!H:H, Raw_data_01!C:C, "V*", Raw_data_01!A:A, $A157), "")</f>
        <v>0</v>
      </c>
      <c r="K157" s="4">
        <f>IF($A157&lt;&gt;"", SUMIFS(Raw_data_01!H:H, Raw_data_01!C:C, "S*", Raw_data_01!A:A, $A157), "")</f>
        <v>0</v>
      </c>
      <c r="M157" s="4">
        <f>IF($A157&lt;&gt;"", SUMIFS(Raw_data_01!H:H, Raw_data_01!C:C, "O*", Raw_data_01!A:A, $A157), "")</f>
        <v>0</v>
      </c>
      <c r="O157" s="4">
        <f>IF($A157&lt;&gt;"", SUMIFS(Raw_data_01!H:H, Raw_data_01!C:C, "VS*", Raw_data_01!A:A, $A157), "")</f>
        <v>0</v>
      </c>
    </row>
    <row r="158" spans="1:15" x14ac:dyDescent="0.3">
      <c r="A158" t="s">
        <v>202</v>
      </c>
      <c r="B158" s="4">
        <f>IF(E157&lt;&gt;0, E157, IFERROR(INDEX(E3:E$157, MATCH(1, E3:E$157&lt;&gt;0, 0)), LOOKUP(2, 1/(E3:E$157&lt;&gt;0), E3:E$157)))</f>
        <v>10000</v>
      </c>
      <c r="C158" s="4"/>
      <c r="D158" s="4"/>
      <c r="E158" s="4">
        <f t="shared" si="2"/>
        <v>10000</v>
      </c>
      <c r="G158" s="4">
        <f>IF($A158&lt;&gt;"", SUMIFS(Raw_data_01!H:H, Raw_data_01!C:C, "F*", Raw_data_01!A:A, $A158), "")</f>
        <v>0</v>
      </c>
      <c r="I158" s="4">
        <f>IF($A158&lt;&gt;"", SUMIFS(Raw_data_01!H:H, Raw_data_01!C:C, "V*", Raw_data_01!A:A, $A158), "")</f>
        <v>0</v>
      </c>
      <c r="K158" s="4">
        <f>IF($A158&lt;&gt;"", SUMIFS(Raw_data_01!H:H, Raw_data_01!C:C, "S*", Raw_data_01!A:A, $A158), "")</f>
        <v>0</v>
      </c>
      <c r="M158" s="4">
        <f>IF($A158&lt;&gt;"", SUMIFS(Raw_data_01!H:H, Raw_data_01!C:C, "O*", Raw_data_01!A:A, $A158), "")</f>
        <v>0</v>
      </c>
      <c r="O158" s="4">
        <f>IF($A158&lt;&gt;"", SUMIFS(Raw_data_01!H:H, Raw_data_01!C:C, "VS*", Raw_data_01!A:A, $A158), "")</f>
        <v>0</v>
      </c>
    </row>
    <row r="159" spans="1:15" x14ac:dyDescent="0.3">
      <c r="A159" t="s">
        <v>203</v>
      </c>
      <c r="B159" s="4">
        <f>IF(E158&lt;&gt;0, E158, IFERROR(INDEX(E3:E$158, MATCH(1, E3:E$158&lt;&gt;0, 0)), LOOKUP(2, 1/(E3:E$158&lt;&gt;0), E3:E$158)))</f>
        <v>10000</v>
      </c>
      <c r="C159" s="4"/>
      <c r="D159" s="4"/>
      <c r="E159" s="4">
        <f t="shared" si="2"/>
        <v>10000</v>
      </c>
      <c r="G159" s="4">
        <f>IF($A159&lt;&gt;"", SUMIFS(Raw_data_01!H:H, Raw_data_01!C:C, "F*", Raw_data_01!A:A, $A159), "")</f>
        <v>0</v>
      </c>
      <c r="I159" s="4">
        <f>IF($A159&lt;&gt;"", SUMIFS(Raw_data_01!H:H, Raw_data_01!C:C, "V*", Raw_data_01!A:A, $A159), "")</f>
        <v>0</v>
      </c>
      <c r="K159" s="4">
        <f>IF($A159&lt;&gt;"", SUMIFS(Raw_data_01!H:H, Raw_data_01!C:C, "S*", Raw_data_01!A:A, $A159), "")</f>
        <v>0</v>
      </c>
      <c r="M159" s="4">
        <f>IF($A159&lt;&gt;"", SUMIFS(Raw_data_01!H:H, Raw_data_01!C:C, "O*", Raw_data_01!A:A, $A159), "")</f>
        <v>0</v>
      </c>
      <c r="O159" s="4">
        <f>IF($A159&lt;&gt;"", SUMIFS(Raw_data_01!H:H, Raw_data_01!C:C, "VS*", Raw_data_01!A:A, $A159), "")</f>
        <v>0</v>
      </c>
    </row>
    <row r="160" spans="1:15" x14ac:dyDescent="0.3">
      <c r="A160" t="s">
        <v>204</v>
      </c>
      <c r="B160" s="4">
        <f>IF(E159&lt;&gt;0, E159, IFERROR(INDEX(E3:E$159, MATCH(1, E3:E$159&lt;&gt;0, 0)), LOOKUP(2, 1/(E3:E$159&lt;&gt;0), E3:E$159)))</f>
        <v>10000</v>
      </c>
      <c r="C160" s="4"/>
      <c r="D160" s="4"/>
      <c r="E160" s="4">
        <f t="shared" si="2"/>
        <v>10000</v>
      </c>
      <c r="G160" s="4">
        <f>IF($A160&lt;&gt;"", SUMIFS(Raw_data_01!H:H, Raw_data_01!C:C, "F*", Raw_data_01!A:A, $A160), "")</f>
        <v>0</v>
      </c>
      <c r="I160" s="4">
        <f>IF($A160&lt;&gt;"", SUMIFS(Raw_data_01!H:H, Raw_data_01!C:C, "V*", Raw_data_01!A:A, $A160), "")</f>
        <v>0</v>
      </c>
      <c r="K160" s="4">
        <f>IF($A160&lt;&gt;"", SUMIFS(Raw_data_01!H:H, Raw_data_01!C:C, "S*", Raw_data_01!A:A, $A160), "")</f>
        <v>0</v>
      </c>
      <c r="M160" s="4">
        <f>IF($A160&lt;&gt;"", SUMIFS(Raw_data_01!H:H, Raw_data_01!C:C, "O*", Raw_data_01!A:A, $A160), "")</f>
        <v>0</v>
      </c>
      <c r="O160" s="4">
        <f>IF($A160&lt;&gt;"", SUMIFS(Raw_data_01!H:H, Raw_data_01!C:C, "VS*", Raw_data_01!A:A, $A160), "")</f>
        <v>0</v>
      </c>
    </row>
    <row r="161" spans="1:15" x14ac:dyDescent="0.3">
      <c r="A161" t="s">
        <v>205</v>
      </c>
      <c r="B161" s="4">
        <f>IF(E160&lt;&gt;0, E160, IFERROR(INDEX(E3:E$160, MATCH(1, E3:E$160&lt;&gt;0, 0)), LOOKUP(2, 1/(E3:E$160&lt;&gt;0), E3:E$160)))</f>
        <v>10000</v>
      </c>
      <c r="C161" s="4"/>
      <c r="D161" s="4"/>
      <c r="E161" s="4">
        <f t="shared" si="2"/>
        <v>10000</v>
      </c>
      <c r="G161" s="4">
        <f>IF($A161&lt;&gt;"", SUMIFS(Raw_data_01!H:H, Raw_data_01!C:C, "F*", Raw_data_01!A:A, $A161), "")</f>
        <v>0</v>
      </c>
      <c r="I161" s="4">
        <f>IF($A161&lt;&gt;"", SUMIFS(Raw_data_01!H:H, Raw_data_01!C:C, "V*", Raw_data_01!A:A, $A161), "")</f>
        <v>0</v>
      </c>
      <c r="K161" s="4">
        <f>IF($A161&lt;&gt;"", SUMIFS(Raw_data_01!H:H, Raw_data_01!C:C, "S*", Raw_data_01!A:A, $A161), "")</f>
        <v>0</v>
      </c>
      <c r="M161" s="4">
        <f>IF($A161&lt;&gt;"", SUMIFS(Raw_data_01!H:H, Raw_data_01!C:C, "O*", Raw_data_01!A:A, $A161), "")</f>
        <v>0</v>
      </c>
      <c r="O161" s="4">
        <f>IF($A161&lt;&gt;"", SUMIFS(Raw_data_01!H:H, Raw_data_01!C:C, "VS*", Raw_data_01!A:A, $A161), "")</f>
        <v>0</v>
      </c>
    </row>
    <row r="162" spans="1:15" x14ac:dyDescent="0.3">
      <c r="A162" t="s">
        <v>206</v>
      </c>
      <c r="B162" s="4">
        <f>IF(E161&lt;&gt;0, E161, IFERROR(INDEX(E3:E$161, MATCH(1, E3:E$161&lt;&gt;0, 0)), LOOKUP(2, 1/(E3:E$161&lt;&gt;0), E3:E$161)))</f>
        <v>10000</v>
      </c>
      <c r="C162" s="4"/>
      <c r="D162" s="4"/>
      <c r="E162" s="4">
        <f t="shared" si="2"/>
        <v>10000</v>
      </c>
      <c r="G162" s="4">
        <f>IF($A162&lt;&gt;"", SUMIFS(Raw_data_01!H:H, Raw_data_01!C:C, "F*", Raw_data_01!A:A, $A162), "")</f>
        <v>0</v>
      </c>
      <c r="I162" s="4">
        <f>IF($A162&lt;&gt;"", SUMIFS(Raw_data_01!H:H, Raw_data_01!C:C, "V*", Raw_data_01!A:A, $A162), "")</f>
        <v>0</v>
      </c>
      <c r="K162" s="4">
        <f>IF($A162&lt;&gt;"", SUMIFS(Raw_data_01!H:H, Raw_data_01!C:C, "S*", Raw_data_01!A:A, $A162), "")</f>
        <v>0</v>
      </c>
      <c r="M162" s="4">
        <f>IF($A162&lt;&gt;"", SUMIFS(Raw_data_01!H:H, Raw_data_01!C:C, "O*", Raw_data_01!A:A, $A162), "")</f>
        <v>0</v>
      </c>
      <c r="O162" s="4">
        <f>IF($A162&lt;&gt;"", SUMIFS(Raw_data_01!H:H, Raw_data_01!C:C, "VS*", Raw_data_01!A:A, $A162), "")</f>
        <v>0</v>
      </c>
    </row>
    <row r="163" spans="1:15" x14ac:dyDescent="0.3">
      <c r="A163" t="s">
        <v>207</v>
      </c>
      <c r="B163" s="4">
        <f>IF(E162&lt;&gt;0, E162, IFERROR(INDEX(E3:E$162, MATCH(1, E3:E$162&lt;&gt;0, 0)), LOOKUP(2, 1/(E3:E$162&lt;&gt;0), E3:E$162)))</f>
        <v>10000</v>
      </c>
      <c r="C163" s="4"/>
      <c r="D163" s="4"/>
      <c r="E163" s="4">
        <f t="shared" si="2"/>
        <v>10000</v>
      </c>
      <c r="G163" s="4">
        <f>IF($A163&lt;&gt;"", SUMIFS(Raw_data_01!H:H, Raw_data_01!C:C, "F*", Raw_data_01!A:A, $A163), "")</f>
        <v>0</v>
      </c>
      <c r="I163" s="4">
        <f>IF($A163&lt;&gt;"", SUMIFS(Raw_data_01!H:H, Raw_data_01!C:C, "V*", Raw_data_01!A:A, $A163), "")</f>
        <v>0</v>
      </c>
      <c r="K163" s="4">
        <f>IF($A163&lt;&gt;"", SUMIFS(Raw_data_01!H:H, Raw_data_01!C:C, "S*", Raw_data_01!A:A, $A163), "")</f>
        <v>0</v>
      </c>
      <c r="M163" s="4">
        <f>IF($A163&lt;&gt;"", SUMIFS(Raw_data_01!H:H, Raw_data_01!C:C, "O*", Raw_data_01!A:A, $A163), "")</f>
        <v>0</v>
      </c>
      <c r="O163" s="4">
        <f>IF($A163&lt;&gt;"", SUMIFS(Raw_data_01!H:H, Raw_data_01!C:C, "VS*", Raw_data_01!A:A, $A163), "")</f>
        <v>0</v>
      </c>
    </row>
    <row r="164" spans="1:15" x14ac:dyDescent="0.3">
      <c r="A164" t="s">
        <v>208</v>
      </c>
      <c r="B164" s="4">
        <f>IF(E163&lt;&gt;0, E163, IFERROR(INDEX(E3:E$163, MATCH(1, E3:E$163&lt;&gt;0, 0)), LOOKUP(2, 1/(E3:E$163&lt;&gt;0), E3:E$163)))</f>
        <v>10000</v>
      </c>
      <c r="C164" s="4"/>
      <c r="D164" s="4"/>
      <c r="E164" s="4">
        <f t="shared" si="2"/>
        <v>10000</v>
      </c>
      <c r="G164" s="4">
        <f>IF($A164&lt;&gt;"", SUMIFS(Raw_data_01!H:H, Raw_data_01!C:C, "F*", Raw_data_01!A:A, $A164), "")</f>
        <v>0</v>
      </c>
      <c r="I164" s="4">
        <f>IF($A164&lt;&gt;"", SUMIFS(Raw_data_01!H:H, Raw_data_01!C:C, "V*", Raw_data_01!A:A, $A164), "")</f>
        <v>0</v>
      </c>
      <c r="K164" s="4">
        <f>IF($A164&lt;&gt;"", SUMIFS(Raw_data_01!H:H, Raw_data_01!C:C, "S*", Raw_data_01!A:A, $A164), "")</f>
        <v>0</v>
      </c>
      <c r="M164" s="4">
        <f>IF($A164&lt;&gt;"", SUMIFS(Raw_data_01!H:H, Raw_data_01!C:C, "O*", Raw_data_01!A:A, $A164), "")</f>
        <v>0</v>
      </c>
      <c r="O164" s="4">
        <f>IF($A164&lt;&gt;"", SUMIFS(Raw_data_01!H:H, Raw_data_01!C:C, "VS*", Raw_data_01!A:A, $A164), "")</f>
        <v>0</v>
      </c>
    </row>
    <row r="165" spans="1:15" x14ac:dyDescent="0.3">
      <c r="A165" t="s">
        <v>209</v>
      </c>
      <c r="B165" s="4">
        <f>IF(E164&lt;&gt;0, E164, IFERROR(INDEX(E3:E$164, MATCH(1, E3:E$164&lt;&gt;0, 0)), LOOKUP(2, 1/(E3:E$164&lt;&gt;0), E3:E$164)))</f>
        <v>10000</v>
      </c>
      <c r="C165" s="4"/>
      <c r="D165" s="4"/>
      <c r="E165" s="4">
        <f t="shared" si="2"/>
        <v>10000</v>
      </c>
      <c r="G165" s="4">
        <f>IF($A165&lt;&gt;"", SUMIFS(Raw_data_01!H:H, Raw_data_01!C:C, "F*", Raw_data_01!A:A, $A165), "")</f>
        <v>0</v>
      </c>
      <c r="I165" s="4">
        <f>IF($A165&lt;&gt;"", SUMIFS(Raw_data_01!H:H, Raw_data_01!C:C, "V*", Raw_data_01!A:A, $A165), "")</f>
        <v>0</v>
      </c>
      <c r="K165" s="4">
        <f>IF($A165&lt;&gt;"", SUMIFS(Raw_data_01!H:H, Raw_data_01!C:C, "S*", Raw_data_01!A:A, $A165), "")</f>
        <v>0</v>
      </c>
      <c r="M165" s="4">
        <f>IF($A165&lt;&gt;"", SUMIFS(Raw_data_01!H:H, Raw_data_01!C:C, "O*", Raw_data_01!A:A, $A165), "")</f>
        <v>0</v>
      </c>
      <c r="O165" s="4">
        <f>IF($A165&lt;&gt;"", SUMIFS(Raw_data_01!H:H, Raw_data_01!C:C, "VS*", Raw_data_01!A:A, $A165), "")</f>
        <v>0</v>
      </c>
    </row>
    <row r="166" spans="1:15" x14ac:dyDescent="0.3">
      <c r="A166" t="s">
        <v>210</v>
      </c>
      <c r="B166" s="4">
        <f>IF(E165&lt;&gt;0, E165, IFERROR(INDEX(E3:E$165, MATCH(1, E3:E$165&lt;&gt;0, 0)), LOOKUP(2, 1/(E3:E$165&lt;&gt;0), E3:E$165)))</f>
        <v>10000</v>
      </c>
      <c r="C166" s="4"/>
      <c r="D166" s="4"/>
      <c r="E166" s="4">
        <f t="shared" si="2"/>
        <v>10000</v>
      </c>
      <c r="G166" s="4">
        <f>IF($A166&lt;&gt;"", SUMIFS(Raw_data_01!H:H, Raw_data_01!C:C, "F*", Raw_data_01!A:A, $A166), "")</f>
        <v>0</v>
      </c>
      <c r="I166" s="4">
        <f>IF($A166&lt;&gt;"", SUMIFS(Raw_data_01!H:H, Raw_data_01!C:C, "V*", Raw_data_01!A:A, $A166), "")</f>
        <v>0</v>
      </c>
      <c r="K166" s="4">
        <f>IF($A166&lt;&gt;"", SUMIFS(Raw_data_01!H:H, Raw_data_01!C:C, "S*", Raw_data_01!A:A, $A166), "")</f>
        <v>0</v>
      </c>
      <c r="M166" s="4">
        <f>IF($A166&lt;&gt;"", SUMIFS(Raw_data_01!H:H, Raw_data_01!C:C, "O*", Raw_data_01!A:A, $A166), "")</f>
        <v>0</v>
      </c>
      <c r="O166" s="4">
        <f>IF($A166&lt;&gt;"", SUMIFS(Raw_data_01!H:H, Raw_data_01!C:C, "VS*", Raw_data_01!A:A, $A166), "")</f>
        <v>0</v>
      </c>
    </row>
    <row r="167" spans="1:15" x14ac:dyDescent="0.3">
      <c r="A167" t="s">
        <v>211</v>
      </c>
      <c r="B167" s="4">
        <f>IF(E166&lt;&gt;0, E166, IFERROR(INDEX(E3:E$166, MATCH(1, E3:E$166&lt;&gt;0, 0)), LOOKUP(2, 1/(E3:E$166&lt;&gt;0), E3:E$166)))</f>
        <v>10000</v>
      </c>
      <c r="C167" s="4"/>
      <c r="D167" s="4"/>
      <c r="E167" s="4">
        <f t="shared" si="2"/>
        <v>10000</v>
      </c>
      <c r="G167" s="4">
        <f>IF($A167&lt;&gt;"", SUMIFS(Raw_data_01!H:H, Raw_data_01!C:C, "F*", Raw_data_01!A:A, $A167), "")</f>
        <v>0</v>
      </c>
      <c r="I167" s="4">
        <f>IF($A167&lt;&gt;"", SUMIFS(Raw_data_01!H:H, Raw_data_01!C:C, "V*", Raw_data_01!A:A, $A167), "")</f>
        <v>0</v>
      </c>
      <c r="K167" s="4">
        <f>IF($A167&lt;&gt;"", SUMIFS(Raw_data_01!H:H, Raw_data_01!C:C, "S*", Raw_data_01!A:A, $A167), "")</f>
        <v>0</v>
      </c>
      <c r="M167" s="4">
        <f>IF($A167&lt;&gt;"", SUMIFS(Raw_data_01!H:H, Raw_data_01!C:C, "O*", Raw_data_01!A:A, $A167), "")</f>
        <v>0</v>
      </c>
      <c r="O167" s="4">
        <f>IF($A167&lt;&gt;"", SUMIFS(Raw_data_01!H:H, Raw_data_01!C:C, "VS*", Raw_data_01!A:A, $A167), "")</f>
        <v>0</v>
      </c>
    </row>
    <row r="168" spans="1:15" x14ac:dyDescent="0.3">
      <c r="A168" t="s">
        <v>212</v>
      </c>
      <c r="B168" s="4">
        <f>IF(E167&lt;&gt;0, E167, IFERROR(INDEX(E3:E$167, MATCH(1, E3:E$167&lt;&gt;0, 0)), LOOKUP(2, 1/(E3:E$167&lt;&gt;0), E3:E$167)))</f>
        <v>10000</v>
      </c>
      <c r="C168" s="4"/>
      <c r="D168" s="4"/>
      <c r="E168" s="4">
        <f t="shared" si="2"/>
        <v>10000</v>
      </c>
      <c r="G168" s="4">
        <f>IF($A168&lt;&gt;"", SUMIFS(Raw_data_01!H:H, Raw_data_01!C:C, "F*", Raw_data_01!A:A, $A168), "")</f>
        <v>0</v>
      </c>
      <c r="I168" s="4">
        <f>IF($A168&lt;&gt;"", SUMIFS(Raw_data_01!H:H, Raw_data_01!C:C, "V*", Raw_data_01!A:A, $A168), "")</f>
        <v>0</v>
      </c>
      <c r="K168" s="4">
        <f>IF($A168&lt;&gt;"", SUMIFS(Raw_data_01!H:H, Raw_data_01!C:C, "S*", Raw_data_01!A:A, $A168), "")</f>
        <v>0</v>
      </c>
      <c r="M168" s="4">
        <f>IF($A168&lt;&gt;"", SUMIFS(Raw_data_01!H:H, Raw_data_01!C:C, "O*", Raw_data_01!A:A, $A168), "")</f>
        <v>0</v>
      </c>
      <c r="O168" s="4">
        <f>IF($A168&lt;&gt;"", SUMIFS(Raw_data_01!H:H, Raw_data_01!C:C, "VS*", Raw_data_01!A:A, $A168), "")</f>
        <v>0</v>
      </c>
    </row>
    <row r="169" spans="1:15" x14ac:dyDescent="0.3">
      <c r="A169" t="s">
        <v>213</v>
      </c>
      <c r="B169" s="4">
        <f>IF(E168&lt;&gt;0, E168, IFERROR(INDEX(E3:E$168, MATCH(1, E3:E$168&lt;&gt;0, 0)), LOOKUP(2, 1/(E3:E$168&lt;&gt;0), E3:E$168)))</f>
        <v>10000</v>
      </c>
      <c r="C169" s="4"/>
      <c r="D169" s="4"/>
      <c r="E169" s="4">
        <f t="shared" si="2"/>
        <v>10000</v>
      </c>
      <c r="G169" s="4">
        <f>IF($A169&lt;&gt;"", SUMIFS(Raw_data_01!H:H, Raw_data_01!C:C, "F*", Raw_data_01!A:A, $A169), "")</f>
        <v>0</v>
      </c>
      <c r="I169" s="4">
        <f>IF($A169&lt;&gt;"", SUMIFS(Raw_data_01!H:H, Raw_data_01!C:C, "V*", Raw_data_01!A:A, $A169), "")</f>
        <v>0</v>
      </c>
      <c r="K169" s="4">
        <f>IF($A169&lt;&gt;"", SUMIFS(Raw_data_01!H:H, Raw_data_01!C:C, "S*", Raw_data_01!A:A, $A169), "")</f>
        <v>0</v>
      </c>
      <c r="M169" s="4">
        <f>IF($A169&lt;&gt;"", SUMIFS(Raw_data_01!H:H, Raw_data_01!C:C, "O*", Raw_data_01!A:A, $A169), "")</f>
        <v>0</v>
      </c>
      <c r="O169" s="4">
        <f>IF($A169&lt;&gt;"", SUMIFS(Raw_data_01!H:H, Raw_data_01!C:C, "VS*", Raw_data_01!A:A, $A169), "")</f>
        <v>0</v>
      </c>
    </row>
    <row r="170" spans="1:15" x14ac:dyDescent="0.3">
      <c r="A170" t="s">
        <v>214</v>
      </c>
      <c r="B170" s="4">
        <f>IF(E169&lt;&gt;0, E169, IFERROR(INDEX(E3:E$169, MATCH(1, E3:E$169&lt;&gt;0, 0)), LOOKUP(2, 1/(E3:E$169&lt;&gt;0), E3:E$169)))</f>
        <v>10000</v>
      </c>
      <c r="C170" s="4"/>
      <c r="D170" s="4"/>
      <c r="E170" s="4">
        <f t="shared" si="2"/>
        <v>10000</v>
      </c>
      <c r="G170" s="4">
        <f>IF($A170&lt;&gt;"", SUMIFS(Raw_data_01!H:H, Raw_data_01!C:C, "F*", Raw_data_01!A:A, $A170), "")</f>
        <v>0</v>
      </c>
      <c r="I170" s="4">
        <f>IF($A170&lt;&gt;"", SUMIFS(Raw_data_01!H:H, Raw_data_01!C:C, "V*", Raw_data_01!A:A, $A170), "")</f>
        <v>0</v>
      </c>
      <c r="K170" s="4">
        <f>IF($A170&lt;&gt;"", SUMIFS(Raw_data_01!H:H, Raw_data_01!C:C, "S*", Raw_data_01!A:A, $A170), "")</f>
        <v>0</v>
      </c>
      <c r="M170" s="4">
        <f>IF($A170&lt;&gt;"", SUMIFS(Raw_data_01!H:H, Raw_data_01!C:C, "O*", Raw_data_01!A:A, $A170), "")</f>
        <v>0</v>
      </c>
      <c r="O170" s="4">
        <f>IF($A170&lt;&gt;"", SUMIFS(Raw_data_01!H:H, Raw_data_01!C:C, "VS*", Raw_data_01!A:A, $A170), "")</f>
        <v>0</v>
      </c>
    </row>
    <row r="171" spans="1:15" x14ac:dyDescent="0.3">
      <c r="A171" t="s">
        <v>215</v>
      </c>
      <c r="B171" s="4">
        <f>IF(E170&lt;&gt;0, E170, IFERROR(INDEX(E3:E$170, MATCH(1, E3:E$170&lt;&gt;0, 0)), LOOKUP(2, 1/(E3:E$170&lt;&gt;0), E3:E$170)))</f>
        <v>10000</v>
      </c>
      <c r="C171" s="4"/>
      <c r="D171" s="4"/>
      <c r="E171" s="4">
        <f t="shared" si="2"/>
        <v>10000</v>
      </c>
      <c r="G171" s="4">
        <f>IF($A171&lt;&gt;"", SUMIFS(Raw_data_01!H:H, Raw_data_01!C:C, "F*", Raw_data_01!A:A, $A171), "")</f>
        <v>0</v>
      </c>
      <c r="I171" s="4">
        <f>IF($A171&lt;&gt;"", SUMIFS(Raw_data_01!H:H, Raw_data_01!C:C, "V*", Raw_data_01!A:A, $A171), "")</f>
        <v>0</v>
      </c>
      <c r="K171" s="4">
        <f>IF($A171&lt;&gt;"", SUMIFS(Raw_data_01!H:H, Raw_data_01!C:C, "S*", Raw_data_01!A:A, $A171), "")</f>
        <v>0</v>
      </c>
      <c r="M171" s="4">
        <f>IF($A171&lt;&gt;"", SUMIFS(Raw_data_01!H:H, Raw_data_01!C:C, "O*", Raw_data_01!A:A, $A171), "")</f>
        <v>0</v>
      </c>
      <c r="O171" s="4">
        <f>IF($A171&lt;&gt;"", SUMIFS(Raw_data_01!H:H, Raw_data_01!C:C, "VS*", Raw_data_01!A:A, $A171), "")</f>
        <v>0</v>
      </c>
    </row>
    <row r="172" spans="1:15" x14ac:dyDescent="0.3">
      <c r="A172" t="s">
        <v>216</v>
      </c>
      <c r="B172" s="4">
        <f>IF(E171&lt;&gt;0, E171, IFERROR(INDEX(E3:E$171, MATCH(1, E3:E$171&lt;&gt;0, 0)), LOOKUP(2, 1/(E3:E$171&lt;&gt;0), E3:E$171)))</f>
        <v>10000</v>
      </c>
      <c r="C172" s="4"/>
      <c r="D172" s="4"/>
      <c r="E172" s="4">
        <f t="shared" si="2"/>
        <v>10000</v>
      </c>
      <c r="G172" s="4">
        <f>IF($A172&lt;&gt;"", SUMIFS(Raw_data_01!H:H, Raw_data_01!C:C, "F*", Raw_data_01!A:A, $A172), "")</f>
        <v>0</v>
      </c>
      <c r="I172" s="4">
        <f>IF($A172&lt;&gt;"", SUMIFS(Raw_data_01!H:H, Raw_data_01!C:C, "V*", Raw_data_01!A:A, $A172), "")</f>
        <v>0</v>
      </c>
      <c r="K172" s="4">
        <f>IF($A172&lt;&gt;"", SUMIFS(Raw_data_01!H:H, Raw_data_01!C:C, "S*", Raw_data_01!A:A, $A172), "")</f>
        <v>0</v>
      </c>
      <c r="M172" s="4">
        <f>IF($A172&lt;&gt;"", SUMIFS(Raw_data_01!H:H, Raw_data_01!C:C, "O*", Raw_data_01!A:A, $A172), "")</f>
        <v>0</v>
      </c>
      <c r="O172" s="4">
        <f>IF($A172&lt;&gt;"", SUMIFS(Raw_data_01!H:H, Raw_data_01!C:C, "VS*", Raw_data_01!A:A, $A172), "")</f>
        <v>0</v>
      </c>
    </row>
    <row r="173" spans="1:15" x14ac:dyDescent="0.3">
      <c r="A173" t="s">
        <v>217</v>
      </c>
      <c r="B173" s="4">
        <f>IF(E172&lt;&gt;0, E172, IFERROR(INDEX(E3:E$172, MATCH(1, E3:E$172&lt;&gt;0, 0)), LOOKUP(2, 1/(E3:E$172&lt;&gt;0), E3:E$172)))</f>
        <v>10000</v>
      </c>
      <c r="C173" s="4"/>
      <c r="D173" s="4"/>
      <c r="E173" s="4">
        <f t="shared" si="2"/>
        <v>10000</v>
      </c>
      <c r="G173" s="4">
        <f>IF($A173&lt;&gt;"", SUMIFS(Raw_data_01!H:H, Raw_data_01!C:C, "F*", Raw_data_01!A:A, $A173), "")</f>
        <v>0</v>
      </c>
      <c r="I173" s="4">
        <f>IF($A173&lt;&gt;"", SUMIFS(Raw_data_01!H:H, Raw_data_01!C:C, "V*", Raw_data_01!A:A, $A173), "")</f>
        <v>0</v>
      </c>
      <c r="K173" s="4">
        <f>IF($A173&lt;&gt;"", SUMIFS(Raw_data_01!H:H, Raw_data_01!C:C, "S*", Raw_data_01!A:A, $A173), "")</f>
        <v>0</v>
      </c>
      <c r="M173" s="4">
        <f>IF($A173&lt;&gt;"", SUMIFS(Raw_data_01!H:H, Raw_data_01!C:C, "O*", Raw_data_01!A:A, $A173), "")</f>
        <v>0</v>
      </c>
      <c r="O173" s="4">
        <f>IF($A173&lt;&gt;"", SUMIFS(Raw_data_01!H:H, Raw_data_01!C:C, "VS*", Raw_data_01!A:A, $A173), "")</f>
        <v>0</v>
      </c>
    </row>
    <row r="174" spans="1:15" x14ac:dyDescent="0.3">
      <c r="A174" t="s">
        <v>218</v>
      </c>
      <c r="B174" s="4">
        <f>IF(E173&lt;&gt;0, E173, IFERROR(INDEX(E3:E$173, MATCH(1, E3:E$173&lt;&gt;0, 0)), LOOKUP(2, 1/(E3:E$173&lt;&gt;0), E3:E$173)))</f>
        <v>10000</v>
      </c>
      <c r="C174" s="4"/>
      <c r="D174" s="4"/>
      <c r="E174" s="4">
        <f t="shared" si="2"/>
        <v>10000</v>
      </c>
      <c r="G174" s="4">
        <f>IF($A174&lt;&gt;"", SUMIFS(Raw_data_01!H:H, Raw_data_01!C:C, "F*", Raw_data_01!A:A, $A174), "")</f>
        <v>0</v>
      </c>
      <c r="I174" s="4">
        <f>IF($A174&lt;&gt;"", SUMIFS(Raw_data_01!H:H, Raw_data_01!C:C, "V*", Raw_data_01!A:A, $A174), "")</f>
        <v>0</v>
      </c>
      <c r="K174" s="4">
        <f>IF($A174&lt;&gt;"", SUMIFS(Raw_data_01!H:H, Raw_data_01!C:C, "S*", Raw_data_01!A:A, $A174), "")</f>
        <v>0</v>
      </c>
      <c r="M174" s="4">
        <f>IF($A174&lt;&gt;"", SUMIFS(Raw_data_01!H:H, Raw_data_01!C:C, "O*", Raw_data_01!A:A, $A174), "")</f>
        <v>0</v>
      </c>
      <c r="O174" s="4">
        <f>IF($A174&lt;&gt;"", SUMIFS(Raw_data_01!H:H, Raw_data_01!C:C, "VS*", Raw_data_01!A:A, $A174), "")</f>
        <v>0</v>
      </c>
    </row>
    <row r="175" spans="1:15" x14ac:dyDescent="0.3">
      <c r="A175" t="s">
        <v>219</v>
      </c>
      <c r="B175" s="4">
        <f>IF(E174&lt;&gt;0, E174, IFERROR(INDEX(E3:E$174, MATCH(1, E3:E$174&lt;&gt;0, 0)), LOOKUP(2, 1/(E3:E$174&lt;&gt;0), E3:E$174)))</f>
        <v>10000</v>
      </c>
      <c r="C175" s="4"/>
      <c r="D175" s="4"/>
      <c r="E175" s="4">
        <f t="shared" si="2"/>
        <v>10000</v>
      </c>
      <c r="G175" s="4">
        <f>IF($A175&lt;&gt;"", SUMIFS(Raw_data_01!H:H, Raw_data_01!C:C, "F*", Raw_data_01!A:A, $A175), "")</f>
        <v>0</v>
      </c>
      <c r="I175" s="4">
        <f>IF($A175&lt;&gt;"", SUMIFS(Raw_data_01!H:H, Raw_data_01!C:C, "V*", Raw_data_01!A:A, $A175), "")</f>
        <v>0</v>
      </c>
      <c r="K175" s="4">
        <f>IF($A175&lt;&gt;"", SUMIFS(Raw_data_01!H:H, Raw_data_01!C:C, "S*", Raw_data_01!A:A, $A175), "")</f>
        <v>0</v>
      </c>
      <c r="M175" s="4">
        <f>IF($A175&lt;&gt;"", SUMIFS(Raw_data_01!H:H, Raw_data_01!C:C, "O*", Raw_data_01!A:A, $A175), "")</f>
        <v>0</v>
      </c>
      <c r="O175" s="4">
        <f>IF($A175&lt;&gt;"", SUMIFS(Raw_data_01!H:H, Raw_data_01!C:C, "VS*", Raw_data_01!A:A, $A175), "")</f>
        <v>0</v>
      </c>
    </row>
    <row r="176" spans="1:15" x14ac:dyDescent="0.3">
      <c r="A176" t="s">
        <v>220</v>
      </c>
      <c r="B176" s="4">
        <f>IF(E175&lt;&gt;0, E175, IFERROR(INDEX(E3:E$175, MATCH(1, E3:E$175&lt;&gt;0, 0)), LOOKUP(2, 1/(E3:E$175&lt;&gt;0), E3:E$175)))</f>
        <v>10000</v>
      </c>
      <c r="C176" s="4"/>
      <c r="D176" s="4"/>
      <c r="E176" s="4">
        <f t="shared" si="2"/>
        <v>10000</v>
      </c>
      <c r="G176" s="4">
        <f>IF($A176&lt;&gt;"", SUMIFS(Raw_data_01!H:H, Raw_data_01!C:C, "F*", Raw_data_01!A:A, $A176), "")</f>
        <v>0</v>
      </c>
      <c r="I176" s="4">
        <f>IF($A176&lt;&gt;"", SUMIFS(Raw_data_01!H:H, Raw_data_01!C:C, "V*", Raw_data_01!A:A, $A176), "")</f>
        <v>0</v>
      </c>
      <c r="K176" s="4">
        <f>IF($A176&lt;&gt;"", SUMIFS(Raw_data_01!H:H, Raw_data_01!C:C, "S*", Raw_data_01!A:A, $A176), "")</f>
        <v>0</v>
      </c>
      <c r="M176" s="4">
        <f>IF($A176&lt;&gt;"", SUMIFS(Raw_data_01!H:H, Raw_data_01!C:C, "O*", Raw_data_01!A:A, $A176), "")</f>
        <v>0</v>
      </c>
      <c r="O176" s="4">
        <f>IF($A176&lt;&gt;"", SUMIFS(Raw_data_01!H:H, Raw_data_01!C:C, "VS*", Raw_data_01!A:A, $A176), "")</f>
        <v>0</v>
      </c>
    </row>
    <row r="177" spans="1:15" x14ac:dyDescent="0.3">
      <c r="A177" t="s">
        <v>221</v>
      </c>
      <c r="B177" s="4">
        <f>IF(E176&lt;&gt;0, E176, IFERROR(INDEX(E3:E$176, MATCH(1, E3:E$176&lt;&gt;0, 0)), LOOKUP(2, 1/(E3:E$176&lt;&gt;0), E3:E$176)))</f>
        <v>10000</v>
      </c>
      <c r="C177" s="4"/>
      <c r="D177" s="4"/>
      <c r="E177" s="4">
        <f t="shared" si="2"/>
        <v>10000</v>
      </c>
      <c r="G177" s="4">
        <f>IF($A177&lt;&gt;"", SUMIFS(Raw_data_01!H:H, Raw_data_01!C:C, "F*", Raw_data_01!A:A, $A177), "")</f>
        <v>0</v>
      </c>
      <c r="I177" s="4">
        <f>IF($A177&lt;&gt;"", SUMIFS(Raw_data_01!H:H, Raw_data_01!C:C, "V*", Raw_data_01!A:A, $A177), "")</f>
        <v>0</v>
      </c>
      <c r="K177" s="4">
        <f>IF($A177&lt;&gt;"", SUMIFS(Raw_data_01!H:H, Raw_data_01!C:C, "S*", Raw_data_01!A:A, $A177), "")</f>
        <v>0</v>
      </c>
      <c r="M177" s="4">
        <f>IF($A177&lt;&gt;"", SUMIFS(Raw_data_01!H:H, Raw_data_01!C:C, "O*", Raw_data_01!A:A, $A177), "")</f>
        <v>0</v>
      </c>
      <c r="O177" s="4">
        <f>IF($A177&lt;&gt;"", SUMIFS(Raw_data_01!H:H, Raw_data_01!C:C, "VS*", Raw_data_01!A:A, $A177), "")</f>
        <v>0</v>
      </c>
    </row>
    <row r="178" spans="1:15" x14ac:dyDescent="0.3">
      <c r="A178" t="s">
        <v>222</v>
      </c>
      <c r="B178" s="4">
        <f>IF(E177&lt;&gt;0, E177, IFERROR(INDEX(E3:E$177, MATCH(1, E3:E$177&lt;&gt;0, 0)), LOOKUP(2, 1/(E3:E$177&lt;&gt;0), E3:E$177)))</f>
        <v>10000</v>
      </c>
      <c r="C178" s="4"/>
      <c r="D178" s="4"/>
      <c r="E178" s="4">
        <f t="shared" si="2"/>
        <v>10000</v>
      </c>
      <c r="G178" s="4">
        <f>IF($A178&lt;&gt;"", SUMIFS(Raw_data_01!H:H, Raw_data_01!C:C, "F*", Raw_data_01!A:A, $A178), "")</f>
        <v>0</v>
      </c>
      <c r="I178" s="4">
        <f>IF($A178&lt;&gt;"", SUMIFS(Raw_data_01!H:H, Raw_data_01!C:C, "V*", Raw_data_01!A:A, $A178), "")</f>
        <v>0</v>
      </c>
      <c r="K178" s="4">
        <f>IF($A178&lt;&gt;"", SUMIFS(Raw_data_01!H:H, Raw_data_01!C:C, "S*", Raw_data_01!A:A, $A178), "")</f>
        <v>0</v>
      </c>
      <c r="M178" s="4">
        <f>IF($A178&lt;&gt;"", SUMIFS(Raw_data_01!H:H, Raw_data_01!C:C, "O*", Raw_data_01!A:A, $A178), "")</f>
        <v>0</v>
      </c>
      <c r="O178" s="4">
        <f>IF($A178&lt;&gt;"", SUMIFS(Raw_data_01!H:H, Raw_data_01!C:C, "VS*", Raw_data_01!A:A, $A178), "")</f>
        <v>0</v>
      </c>
    </row>
    <row r="179" spans="1:15" x14ac:dyDescent="0.3">
      <c r="A179" t="s">
        <v>223</v>
      </c>
      <c r="B179" s="4">
        <f>IF(E178&lt;&gt;0, E178, IFERROR(INDEX(E3:E$178, MATCH(1, E3:E$178&lt;&gt;0, 0)), LOOKUP(2, 1/(E3:E$178&lt;&gt;0), E3:E$178)))</f>
        <v>10000</v>
      </c>
      <c r="C179" s="4"/>
      <c r="D179" s="4"/>
      <c r="E179" s="4">
        <f t="shared" si="2"/>
        <v>10000</v>
      </c>
      <c r="G179" s="4">
        <f>IF($A179&lt;&gt;"", SUMIFS(Raw_data_01!H:H, Raw_data_01!C:C, "F*", Raw_data_01!A:A, $A179), "")</f>
        <v>0</v>
      </c>
      <c r="I179" s="4">
        <f>IF($A179&lt;&gt;"", SUMIFS(Raw_data_01!H:H, Raw_data_01!C:C, "V*", Raw_data_01!A:A, $A179), "")</f>
        <v>0</v>
      </c>
      <c r="K179" s="4">
        <f>IF($A179&lt;&gt;"", SUMIFS(Raw_data_01!H:H, Raw_data_01!C:C, "S*", Raw_data_01!A:A, $A179), "")</f>
        <v>0</v>
      </c>
      <c r="M179" s="4">
        <f>IF($A179&lt;&gt;"", SUMIFS(Raw_data_01!H:H, Raw_data_01!C:C, "O*", Raw_data_01!A:A, $A179), "")</f>
        <v>0</v>
      </c>
      <c r="O179" s="4">
        <f>IF($A179&lt;&gt;"", SUMIFS(Raw_data_01!H:H, Raw_data_01!C:C, "VS*", Raw_data_01!A:A, $A179), "")</f>
        <v>0</v>
      </c>
    </row>
    <row r="180" spans="1:15" x14ac:dyDescent="0.3">
      <c r="A180" t="s">
        <v>224</v>
      </c>
      <c r="B180" s="4">
        <f>IF(E179&lt;&gt;0, E179, IFERROR(INDEX(E3:E$179, MATCH(1, E3:E$179&lt;&gt;0, 0)), LOOKUP(2, 1/(E3:E$179&lt;&gt;0), E3:E$179)))</f>
        <v>10000</v>
      </c>
      <c r="C180" s="4"/>
      <c r="D180" s="4"/>
      <c r="E180" s="4">
        <f t="shared" si="2"/>
        <v>10000</v>
      </c>
      <c r="G180" s="4">
        <f>IF($A180&lt;&gt;"", SUMIFS(Raw_data_01!H:H, Raw_data_01!C:C, "F*", Raw_data_01!A:A, $A180), "")</f>
        <v>0</v>
      </c>
      <c r="I180" s="4">
        <f>IF($A180&lt;&gt;"", SUMIFS(Raw_data_01!H:H, Raw_data_01!C:C, "V*", Raw_data_01!A:A, $A180), "")</f>
        <v>0</v>
      </c>
      <c r="K180" s="4">
        <f>IF($A180&lt;&gt;"", SUMIFS(Raw_data_01!H:H, Raw_data_01!C:C, "S*", Raw_data_01!A:A, $A180), "")</f>
        <v>0</v>
      </c>
      <c r="M180" s="4">
        <f>IF($A180&lt;&gt;"", SUMIFS(Raw_data_01!H:H, Raw_data_01!C:C, "O*", Raw_data_01!A:A, $A180), "")</f>
        <v>0</v>
      </c>
      <c r="O180" s="4">
        <f>IF($A180&lt;&gt;"", SUMIFS(Raw_data_01!H:H, Raw_data_01!C:C, "VS*", Raw_data_01!A:A, $A180), "")</f>
        <v>0</v>
      </c>
    </row>
    <row r="181" spans="1:15" x14ac:dyDescent="0.3">
      <c r="A181" t="s">
        <v>225</v>
      </c>
      <c r="B181" s="4">
        <f>IF(E180&lt;&gt;0, E180, IFERROR(INDEX(E3:E$180, MATCH(1, E3:E$180&lt;&gt;0, 0)), LOOKUP(2, 1/(E3:E$180&lt;&gt;0), E3:E$180)))</f>
        <v>10000</v>
      </c>
      <c r="C181" s="4"/>
      <c r="D181" s="4"/>
      <c r="E181" s="4">
        <f t="shared" si="2"/>
        <v>10000</v>
      </c>
      <c r="G181" s="4">
        <f>IF($A181&lt;&gt;"", SUMIFS(Raw_data_01!H:H, Raw_data_01!C:C, "F*", Raw_data_01!A:A, $A181), "")</f>
        <v>0</v>
      </c>
      <c r="I181" s="4">
        <f>IF($A181&lt;&gt;"", SUMIFS(Raw_data_01!H:H, Raw_data_01!C:C, "V*", Raw_data_01!A:A, $A181), "")</f>
        <v>0</v>
      </c>
      <c r="K181" s="4">
        <f>IF($A181&lt;&gt;"", SUMIFS(Raw_data_01!H:H, Raw_data_01!C:C, "S*", Raw_data_01!A:A, $A181), "")</f>
        <v>0</v>
      </c>
      <c r="M181" s="4">
        <f>IF($A181&lt;&gt;"", SUMIFS(Raw_data_01!H:H, Raw_data_01!C:C, "O*", Raw_data_01!A:A, $A181), "")</f>
        <v>0</v>
      </c>
      <c r="O181" s="4">
        <f>IF($A181&lt;&gt;"", SUMIFS(Raw_data_01!H:H, Raw_data_01!C:C, "VS*", Raw_data_01!A:A, $A181), "")</f>
        <v>0</v>
      </c>
    </row>
    <row r="182" spans="1:15" x14ac:dyDescent="0.3">
      <c r="A182" t="s">
        <v>226</v>
      </c>
      <c r="B182" s="4">
        <f>IF(E181&lt;&gt;0, E181, IFERROR(INDEX(E3:E$181, MATCH(1, E3:E$181&lt;&gt;0, 0)), LOOKUP(2, 1/(E3:E$181&lt;&gt;0), E3:E$181)))</f>
        <v>10000</v>
      </c>
      <c r="C182" s="4"/>
      <c r="D182" s="4"/>
      <c r="E182" s="4">
        <f t="shared" si="2"/>
        <v>10000</v>
      </c>
      <c r="G182" s="4">
        <f>IF($A182&lt;&gt;"", SUMIFS(Raw_data_01!H:H, Raw_data_01!C:C, "F*", Raw_data_01!A:A, $A182), "")</f>
        <v>0</v>
      </c>
      <c r="I182" s="4">
        <f>IF($A182&lt;&gt;"", SUMIFS(Raw_data_01!H:H, Raw_data_01!C:C, "V*", Raw_data_01!A:A, $A182), "")</f>
        <v>0</v>
      </c>
      <c r="K182" s="4">
        <f>IF($A182&lt;&gt;"", SUMIFS(Raw_data_01!H:H, Raw_data_01!C:C, "S*", Raw_data_01!A:A, $A182), "")</f>
        <v>0</v>
      </c>
      <c r="M182" s="4">
        <f>IF($A182&lt;&gt;"", SUMIFS(Raw_data_01!H:H, Raw_data_01!C:C, "O*", Raw_data_01!A:A, $A182), "")</f>
        <v>0</v>
      </c>
      <c r="O182" s="4">
        <f>IF($A182&lt;&gt;"", SUMIFS(Raw_data_01!H:H, Raw_data_01!C:C, "VS*", Raw_data_01!A:A, $A182), "")</f>
        <v>0</v>
      </c>
    </row>
    <row r="183" spans="1:15" x14ac:dyDescent="0.3">
      <c r="A183" t="s">
        <v>227</v>
      </c>
      <c r="B183" s="4">
        <f>IF(E182&lt;&gt;0, E182, IFERROR(INDEX(E3:E$182, MATCH(1, E3:E$182&lt;&gt;0, 0)), LOOKUP(2, 1/(E3:E$182&lt;&gt;0), E3:E$182)))</f>
        <v>10000</v>
      </c>
      <c r="C183" s="4"/>
      <c r="D183" s="4"/>
      <c r="E183" s="4">
        <f t="shared" si="2"/>
        <v>10000</v>
      </c>
      <c r="G183" s="4">
        <f>IF($A183&lt;&gt;"", SUMIFS(Raw_data_01!H:H, Raw_data_01!C:C, "F*", Raw_data_01!A:A, $A183), "")</f>
        <v>0</v>
      </c>
      <c r="I183" s="4">
        <f>IF($A183&lt;&gt;"", SUMIFS(Raw_data_01!H:H, Raw_data_01!C:C, "V*", Raw_data_01!A:A, $A183), "")</f>
        <v>0</v>
      </c>
      <c r="K183" s="4">
        <f>IF($A183&lt;&gt;"", SUMIFS(Raw_data_01!H:H, Raw_data_01!C:C, "S*", Raw_data_01!A:A, $A183), "")</f>
        <v>0</v>
      </c>
      <c r="M183" s="4">
        <f>IF($A183&lt;&gt;"", SUMIFS(Raw_data_01!H:H, Raw_data_01!C:C, "O*", Raw_data_01!A:A, $A183), "")</f>
        <v>0</v>
      </c>
      <c r="O183" s="4">
        <f>IF($A183&lt;&gt;"", SUMIFS(Raw_data_01!H:H, Raw_data_01!C:C, "VS*", Raw_data_01!A:A, $A183), "")</f>
        <v>0</v>
      </c>
    </row>
    <row r="184" spans="1:15" x14ac:dyDescent="0.3">
      <c r="A184" t="s">
        <v>228</v>
      </c>
      <c r="B184" s="4">
        <f>IF(E183&lt;&gt;0, E183, IFERROR(INDEX(E3:E$183, MATCH(1, E3:E$183&lt;&gt;0, 0)), LOOKUP(2, 1/(E3:E$183&lt;&gt;0), E3:E$183)))</f>
        <v>10000</v>
      </c>
      <c r="C184" s="4"/>
      <c r="D184" s="4"/>
      <c r="E184" s="4">
        <f t="shared" si="2"/>
        <v>10000</v>
      </c>
      <c r="G184" s="4">
        <f>IF($A184&lt;&gt;"", SUMIFS(Raw_data_01!H:H, Raw_data_01!C:C, "F*", Raw_data_01!A:A, $A184), "")</f>
        <v>0</v>
      </c>
      <c r="I184" s="4">
        <f>IF($A184&lt;&gt;"", SUMIFS(Raw_data_01!H:H, Raw_data_01!C:C, "V*", Raw_data_01!A:A, $A184), "")</f>
        <v>0</v>
      </c>
      <c r="K184" s="4">
        <f>IF($A184&lt;&gt;"", SUMIFS(Raw_data_01!H:H, Raw_data_01!C:C, "S*", Raw_data_01!A:A, $A184), "")</f>
        <v>0</v>
      </c>
      <c r="M184" s="4">
        <f>IF($A184&lt;&gt;"", SUMIFS(Raw_data_01!H:H, Raw_data_01!C:C, "O*", Raw_data_01!A:A, $A184), "")</f>
        <v>0</v>
      </c>
      <c r="O184" s="4">
        <f>IF($A184&lt;&gt;"", SUMIFS(Raw_data_01!H:H, Raw_data_01!C:C, "VS*", Raw_data_01!A:A, $A184), "")</f>
        <v>0</v>
      </c>
    </row>
    <row r="185" spans="1:15" x14ac:dyDescent="0.3">
      <c r="A185" t="s">
        <v>229</v>
      </c>
      <c r="B185" s="4">
        <f>IF(E184&lt;&gt;0, E184, IFERROR(INDEX(E3:E$184, MATCH(1, E3:E$184&lt;&gt;0, 0)), LOOKUP(2, 1/(E3:E$184&lt;&gt;0), E3:E$184)))</f>
        <v>10000</v>
      </c>
      <c r="C185" s="4"/>
      <c r="D185" s="4"/>
      <c r="E185" s="4">
        <f t="shared" si="2"/>
        <v>10000</v>
      </c>
      <c r="G185" s="4">
        <f>IF($A185&lt;&gt;"", SUMIFS(Raw_data_01!H:H, Raw_data_01!C:C, "F*", Raw_data_01!A:A, $A185), "")</f>
        <v>0</v>
      </c>
      <c r="I185" s="4">
        <f>IF($A185&lt;&gt;"", SUMIFS(Raw_data_01!H:H, Raw_data_01!C:C, "V*", Raw_data_01!A:A, $A185), "")</f>
        <v>0</v>
      </c>
      <c r="K185" s="4">
        <f>IF($A185&lt;&gt;"", SUMIFS(Raw_data_01!H:H, Raw_data_01!C:C, "S*", Raw_data_01!A:A, $A185), "")</f>
        <v>0</v>
      </c>
      <c r="M185" s="4">
        <f>IF($A185&lt;&gt;"", SUMIFS(Raw_data_01!H:H, Raw_data_01!C:C, "O*", Raw_data_01!A:A, $A185), "")</f>
        <v>0</v>
      </c>
      <c r="O185" s="4">
        <f>IF($A185&lt;&gt;"", SUMIFS(Raw_data_01!H:H, Raw_data_01!C:C, "VS*", Raw_data_01!A:A, $A185), "")</f>
        <v>0</v>
      </c>
    </row>
    <row r="186" spans="1:15" x14ac:dyDescent="0.3">
      <c r="A186" t="s">
        <v>230</v>
      </c>
      <c r="B186" s="4">
        <f>IF(E185&lt;&gt;0, E185, IFERROR(INDEX(E3:E$185, MATCH(1, E3:E$185&lt;&gt;0, 0)), LOOKUP(2, 1/(E3:E$185&lt;&gt;0), E3:E$185)))</f>
        <v>10000</v>
      </c>
      <c r="C186" s="4"/>
      <c r="D186" s="4"/>
      <c r="E186" s="4">
        <f t="shared" si="2"/>
        <v>10000</v>
      </c>
      <c r="G186" s="4">
        <f>IF($A186&lt;&gt;"", SUMIFS(Raw_data_01!H:H, Raw_data_01!C:C, "F*", Raw_data_01!A:A, $A186), "")</f>
        <v>0</v>
      </c>
      <c r="I186" s="4">
        <f>IF($A186&lt;&gt;"", SUMIFS(Raw_data_01!H:H, Raw_data_01!C:C, "V*", Raw_data_01!A:A, $A186), "")</f>
        <v>0</v>
      </c>
      <c r="K186" s="4">
        <f>IF($A186&lt;&gt;"", SUMIFS(Raw_data_01!H:H, Raw_data_01!C:C, "S*", Raw_data_01!A:A, $A186), "")</f>
        <v>0</v>
      </c>
      <c r="M186" s="4">
        <f>IF($A186&lt;&gt;"", SUMIFS(Raw_data_01!H:H, Raw_data_01!C:C, "O*", Raw_data_01!A:A, $A186), "")</f>
        <v>0</v>
      </c>
      <c r="O186" s="4">
        <f>IF($A186&lt;&gt;"", SUMIFS(Raw_data_01!H:H, Raw_data_01!C:C, "VS*", Raw_data_01!A:A, $A186), "")</f>
        <v>0</v>
      </c>
    </row>
    <row r="187" spans="1:15" x14ac:dyDescent="0.3">
      <c r="A187" t="s">
        <v>231</v>
      </c>
      <c r="B187" s="4">
        <f>IF(E186&lt;&gt;0, E186, IFERROR(INDEX(E3:E$186, MATCH(1, E3:E$186&lt;&gt;0, 0)), LOOKUP(2, 1/(E3:E$186&lt;&gt;0), E3:E$186)))</f>
        <v>10000</v>
      </c>
      <c r="C187" s="4"/>
      <c r="D187" s="4"/>
      <c r="E187" s="4">
        <f t="shared" si="2"/>
        <v>10000</v>
      </c>
      <c r="G187" s="4">
        <f>IF($A187&lt;&gt;"", SUMIFS(Raw_data_01!H:H, Raw_data_01!C:C, "F*", Raw_data_01!A:A, $A187), "")</f>
        <v>0</v>
      </c>
      <c r="I187" s="4">
        <f>IF($A187&lt;&gt;"", SUMIFS(Raw_data_01!H:H, Raw_data_01!C:C, "V*", Raw_data_01!A:A, $A187), "")</f>
        <v>0</v>
      </c>
      <c r="K187" s="4">
        <f>IF($A187&lt;&gt;"", SUMIFS(Raw_data_01!H:H, Raw_data_01!C:C, "S*", Raw_data_01!A:A, $A187), "")</f>
        <v>0</v>
      </c>
      <c r="M187" s="4">
        <f>IF($A187&lt;&gt;"", SUMIFS(Raw_data_01!H:H, Raw_data_01!C:C, "O*", Raw_data_01!A:A, $A187), "")</f>
        <v>0</v>
      </c>
      <c r="O187" s="4">
        <f>IF($A187&lt;&gt;"", SUMIFS(Raw_data_01!H:H, Raw_data_01!C:C, "VS*", Raw_data_01!A:A, $A187), "")</f>
        <v>0</v>
      </c>
    </row>
    <row r="188" spans="1:15" x14ac:dyDescent="0.3">
      <c r="A188" t="s">
        <v>232</v>
      </c>
      <c r="B188" s="4">
        <f>IF(E187&lt;&gt;0, E187, IFERROR(INDEX(E3:E$187, MATCH(1, E3:E$187&lt;&gt;0, 0)), LOOKUP(2, 1/(E3:E$187&lt;&gt;0), E3:E$187)))</f>
        <v>10000</v>
      </c>
      <c r="C188" s="4"/>
      <c r="D188" s="4"/>
      <c r="E188" s="4">
        <f t="shared" si="2"/>
        <v>10000</v>
      </c>
      <c r="G188" s="4">
        <f>IF($A188&lt;&gt;"", SUMIFS(Raw_data_01!H:H, Raw_data_01!C:C, "F*", Raw_data_01!A:A, $A188), "")</f>
        <v>0</v>
      </c>
      <c r="I188" s="4">
        <f>IF($A188&lt;&gt;"", SUMIFS(Raw_data_01!H:H, Raw_data_01!C:C, "V*", Raw_data_01!A:A, $A188), "")</f>
        <v>0</v>
      </c>
      <c r="K188" s="4">
        <f>IF($A188&lt;&gt;"", SUMIFS(Raw_data_01!H:H, Raw_data_01!C:C, "S*", Raw_data_01!A:A, $A188), "")</f>
        <v>0</v>
      </c>
      <c r="M188" s="4">
        <f>IF($A188&lt;&gt;"", SUMIFS(Raw_data_01!H:H, Raw_data_01!C:C, "O*", Raw_data_01!A:A, $A188), "")</f>
        <v>0</v>
      </c>
      <c r="O188" s="4">
        <f>IF($A188&lt;&gt;"", SUMIFS(Raw_data_01!H:H, Raw_data_01!C:C, "VS*", Raw_data_01!A:A, $A188), "")</f>
        <v>0</v>
      </c>
    </row>
    <row r="189" spans="1:15" x14ac:dyDescent="0.3">
      <c r="A189" t="s">
        <v>233</v>
      </c>
      <c r="B189" s="4">
        <f>IF(E188&lt;&gt;0, E188, IFERROR(INDEX(E3:E$188, MATCH(1, E3:E$188&lt;&gt;0, 0)), LOOKUP(2, 1/(E3:E$188&lt;&gt;0), E3:E$188)))</f>
        <v>10000</v>
      </c>
      <c r="C189" s="4"/>
      <c r="D189" s="4"/>
      <c r="E189" s="4">
        <f t="shared" si="2"/>
        <v>10000</v>
      </c>
      <c r="G189" s="4">
        <f>IF($A189&lt;&gt;"", SUMIFS(Raw_data_01!H:H, Raw_data_01!C:C, "F*", Raw_data_01!A:A, $A189), "")</f>
        <v>0</v>
      </c>
      <c r="I189" s="4">
        <f>IF($A189&lt;&gt;"", SUMIFS(Raw_data_01!H:H, Raw_data_01!C:C, "V*", Raw_data_01!A:A, $A189), "")</f>
        <v>0</v>
      </c>
      <c r="K189" s="4">
        <f>IF($A189&lt;&gt;"", SUMIFS(Raw_data_01!H:H, Raw_data_01!C:C, "S*", Raw_data_01!A:A, $A189), "")</f>
        <v>0</v>
      </c>
      <c r="M189" s="4">
        <f>IF($A189&lt;&gt;"", SUMIFS(Raw_data_01!H:H, Raw_data_01!C:C, "O*", Raw_data_01!A:A, $A189), "")</f>
        <v>0</v>
      </c>
      <c r="O189" s="4">
        <f>IF($A189&lt;&gt;"", SUMIFS(Raw_data_01!H:H, Raw_data_01!C:C, "VS*", Raw_data_01!A:A, $A189), "")</f>
        <v>0</v>
      </c>
    </row>
    <row r="190" spans="1:15" x14ac:dyDescent="0.3">
      <c r="A190" t="s">
        <v>234</v>
      </c>
      <c r="B190" s="4">
        <f>IF(E189&lt;&gt;0, E189, IFERROR(INDEX(E3:E$189, MATCH(1, E3:E$189&lt;&gt;0, 0)), LOOKUP(2, 1/(E3:E$189&lt;&gt;0), E3:E$189)))</f>
        <v>10000</v>
      </c>
      <c r="C190" s="4"/>
      <c r="D190" s="4"/>
      <c r="E190" s="4">
        <f t="shared" si="2"/>
        <v>10000</v>
      </c>
      <c r="G190" s="4">
        <f>IF($A190&lt;&gt;"", SUMIFS(Raw_data_01!H:H, Raw_data_01!C:C, "F*", Raw_data_01!A:A, $A190), "")</f>
        <v>0</v>
      </c>
      <c r="I190" s="4">
        <f>IF($A190&lt;&gt;"", SUMIFS(Raw_data_01!H:H, Raw_data_01!C:C, "V*", Raw_data_01!A:A, $A190), "")</f>
        <v>0</v>
      </c>
      <c r="K190" s="4">
        <f>IF($A190&lt;&gt;"", SUMIFS(Raw_data_01!H:H, Raw_data_01!C:C, "S*", Raw_data_01!A:A, $A190), "")</f>
        <v>0</v>
      </c>
      <c r="M190" s="4">
        <f>IF($A190&lt;&gt;"", SUMIFS(Raw_data_01!H:H, Raw_data_01!C:C, "O*", Raw_data_01!A:A, $A190), "")</f>
        <v>0</v>
      </c>
      <c r="O190" s="4">
        <f>IF($A190&lt;&gt;"", SUMIFS(Raw_data_01!H:H, Raw_data_01!C:C, "VS*", Raw_data_01!A:A, $A190), "")</f>
        <v>0</v>
      </c>
    </row>
    <row r="191" spans="1:15" x14ac:dyDescent="0.3">
      <c r="A191" t="s">
        <v>235</v>
      </c>
      <c r="B191" s="4">
        <f>IF(E190&lt;&gt;0, E190, IFERROR(INDEX(E3:E$190, MATCH(1, E3:E$190&lt;&gt;0, 0)), LOOKUP(2, 1/(E3:E$190&lt;&gt;0), E3:E$190)))</f>
        <v>10000</v>
      </c>
      <c r="C191" s="4"/>
      <c r="D191" s="4"/>
      <c r="E191" s="4">
        <f t="shared" si="2"/>
        <v>10000</v>
      </c>
      <c r="G191" s="4">
        <f>IF($A191&lt;&gt;"", SUMIFS(Raw_data_01!H:H, Raw_data_01!C:C, "F*", Raw_data_01!A:A, $A191), "")</f>
        <v>0</v>
      </c>
      <c r="I191" s="4">
        <f>IF($A191&lt;&gt;"", SUMIFS(Raw_data_01!H:H, Raw_data_01!C:C, "V*", Raw_data_01!A:A, $A191), "")</f>
        <v>0</v>
      </c>
      <c r="K191" s="4">
        <f>IF($A191&lt;&gt;"", SUMIFS(Raw_data_01!H:H, Raw_data_01!C:C, "S*", Raw_data_01!A:A, $A191), "")</f>
        <v>0</v>
      </c>
      <c r="M191" s="4">
        <f>IF($A191&lt;&gt;"", SUMIFS(Raw_data_01!H:H, Raw_data_01!C:C, "O*", Raw_data_01!A:A, $A191), "")</f>
        <v>0</v>
      </c>
      <c r="O191" s="4">
        <f>IF($A191&lt;&gt;"", SUMIFS(Raw_data_01!H:H, Raw_data_01!C:C, "VS*", Raw_data_01!A:A, $A191), "")</f>
        <v>0</v>
      </c>
    </row>
    <row r="192" spans="1:15" x14ac:dyDescent="0.3">
      <c r="A192" t="s">
        <v>236</v>
      </c>
      <c r="B192" s="4">
        <f>IF(E191&lt;&gt;0, E191, IFERROR(INDEX(E3:E$191, MATCH(1, E3:E$191&lt;&gt;0, 0)), LOOKUP(2, 1/(E3:E$191&lt;&gt;0), E3:E$191)))</f>
        <v>10000</v>
      </c>
      <c r="C192" s="4"/>
      <c r="D192" s="4"/>
      <c r="E192" s="4">
        <f t="shared" si="2"/>
        <v>10000</v>
      </c>
      <c r="G192" s="4">
        <f>IF($A192&lt;&gt;"", SUMIFS(Raw_data_01!H:H, Raw_data_01!C:C, "F*", Raw_data_01!A:A, $A192), "")</f>
        <v>0</v>
      </c>
      <c r="I192" s="4">
        <f>IF($A192&lt;&gt;"", SUMIFS(Raw_data_01!H:H, Raw_data_01!C:C, "V*", Raw_data_01!A:A, $A192), "")</f>
        <v>0</v>
      </c>
      <c r="K192" s="4">
        <f>IF($A192&lt;&gt;"", SUMIFS(Raw_data_01!H:H, Raw_data_01!C:C, "S*", Raw_data_01!A:A, $A192), "")</f>
        <v>0</v>
      </c>
      <c r="M192" s="4">
        <f>IF($A192&lt;&gt;"", SUMIFS(Raw_data_01!H:H, Raw_data_01!C:C, "O*", Raw_data_01!A:A, $A192), "")</f>
        <v>0</v>
      </c>
      <c r="O192" s="4">
        <f>IF($A192&lt;&gt;"", SUMIFS(Raw_data_01!H:H, Raw_data_01!C:C, "VS*", Raw_data_01!A:A, $A192), "")</f>
        <v>0</v>
      </c>
    </row>
    <row r="193" spans="1:15" x14ac:dyDescent="0.3">
      <c r="A193" t="s">
        <v>237</v>
      </c>
      <c r="B193" s="4">
        <f>IF(E192&lt;&gt;0, E192, IFERROR(INDEX(E3:E$192, MATCH(1, E3:E$192&lt;&gt;0, 0)), LOOKUP(2, 1/(E3:E$192&lt;&gt;0), E3:E$192)))</f>
        <v>10000</v>
      </c>
      <c r="C193" s="4"/>
      <c r="D193" s="4"/>
      <c r="E193" s="4">
        <f t="shared" si="2"/>
        <v>10000</v>
      </c>
      <c r="G193" s="4">
        <f>IF($A193&lt;&gt;"", SUMIFS(Raw_data_01!H:H, Raw_data_01!C:C, "F*", Raw_data_01!A:A, $A193), "")</f>
        <v>0</v>
      </c>
      <c r="I193" s="4">
        <f>IF($A193&lt;&gt;"", SUMIFS(Raw_data_01!H:H, Raw_data_01!C:C, "V*", Raw_data_01!A:A, $A193), "")</f>
        <v>0</v>
      </c>
      <c r="K193" s="4">
        <f>IF($A193&lt;&gt;"", SUMIFS(Raw_data_01!H:H, Raw_data_01!C:C, "S*", Raw_data_01!A:A, $A193), "")</f>
        <v>0</v>
      </c>
      <c r="M193" s="4">
        <f>IF($A193&lt;&gt;"", SUMIFS(Raw_data_01!H:H, Raw_data_01!C:C, "O*", Raw_data_01!A:A, $A193), "")</f>
        <v>0</v>
      </c>
      <c r="O193" s="4">
        <f>IF($A193&lt;&gt;"", SUMIFS(Raw_data_01!H:H, Raw_data_01!C:C, "VS*", Raw_data_01!A:A, $A193), "")</f>
        <v>0</v>
      </c>
    </row>
    <row r="194" spans="1:15" x14ac:dyDescent="0.3">
      <c r="A194" t="s">
        <v>238</v>
      </c>
      <c r="B194" s="4">
        <f>IF(E193&lt;&gt;0, E193, IFERROR(INDEX(E3:E$193, MATCH(1, E3:E$193&lt;&gt;0, 0)), LOOKUP(2, 1/(E3:E$193&lt;&gt;0), E3:E$193)))</f>
        <v>10000</v>
      </c>
      <c r="C194" s="4"/>
      <c r="D194" s="4"/>
      <c r="E194" s="4">
        <f t="shared" si="2"/>
        <v>10000</v>
      </c>
      <c r="G194" s="4">
        <f>IF($A194&lt;&gt;"", SUMIFS(Raw_data_01!H:H, Raw_data_01!C:C, "F*", Raw_data_01!A:A, $A194), "")</f>
        <v>0</v>
      </c>
      <c r="I194" s="4">
        <f>IF($A194&lt;&gt;"", SUMIFS(Raw_data_01!H:H, Raw_data_01!C:C, "V*", Raw_data_01!A:A, $A194), "")</f>
        <v>0</v>
      </c>
      <c r="K194" s="4">
        <f>IF($A194&lt;&gt;"", SUMIFS(Raw_data_01!H:H, Raw_data_01!C:C, "S*", Raw_data_01!A:A, $A194), "")</f>
        <v>0</v>
      </c>
      <c r="M194" s="4">
        <f>IF($A194&lt;&gt;"", SUMIFS(Raw_data_01!H:H, Raw_data_01!C:C, "O*", Raw_data_01!A:A, $A194), "")</f>
        <v>0</v>
      </c>
      <c r="O194" s="4">
        <f>IF($A194&lt;&gt;"", SUMIFS(Raw_data_01!H:H, Raw_data_01!C:C, "VS*", Raw_data_01!A:A, $A194), "")</f>
        <v>0</v>
      </c>
    </row>
    <row r="195" spans="1:15" x14ac:dyDescent="0.3">
      <c r="A195" t="s">
        <v>239</v>
      </c>
      <c r="B195" s="4">
        <f>IF(E194&lt;&gt;0, E194, IFERROR(INDEX(E3:E$194, MATCH(1, E3:E$194&lt;&gt;0, 0)), LOOKUP(2, 1/(E3:E$194&lt;&gt;0), E3:E$194)))</f>
        <v>10000</v>
      </c>
      <c r="C195" s="4"/>
      <c r="D195" s="4"/>
      <c r="E195" s="4">
        <f t="shared" ref="E195:E258" si="3">SUM(B195,C195,G195,I195,K195,M195,O195) - D195</f>
        <v>10000</v>
      </c>
      <c r="G195" s="4">
        <f>IF($A195&lt;&gt;"", SUMIFS(Raw_data_01!H:H, Raw_data_01!C:C, "F*", Raw_data_01!A:A, $A195), "")</f>
        <v>0</v>
      </c>
      <c r="I195" s="4">
        <f>IF($A195&lt;&gt;"", SUMIFS(Raw_data_01!H:H, Raw_data_01!C:C, "V*", Raw_data_01!A:A, $A195), "")</f>
        <v>0</v>
      </c>
      <c r="K195" s="4">
        <f>IF($A195&lt;&gt;"", SUMIFS(Raw_data_01!H:H, Raw_data_01!C:C, "S*", Raw_data_01!A:A, $A195), "")</f>
        <v>0</v>
      </c>
      <c r="M195" s="4">
        <f>IF($A195&lt;&gt;"", SUMIFS(Raw_data_01!H:H, Raw_data_01!C:C, "O*", Raw_data_01!A:A, $A195), "")</f>
        <v>0</v>
      </c>
      <c r="O195" s="4">
        <f>IF($A195&lt;&gt;"", SUMIFS(Raw_data_01!H:H, Raw_data_01!C:C, "VS*", Raw_data_01!A:A, $A195), "")</f>
        <v>0</v>
      </c>
    </row>
    <row r="196" spans="1:15" x14ac:dyDescent="0.3">
      <c r="A196" t="s">
        <v>240</v>
      </c>
      <c r="B196" s="4">
        <f>IF(E195&lt;&gt;0, E195, IFERROR(INDEX(E3:E$195, MATCH(1, E3:E$195&lt;&gt;0, 0)), LOOKUP(2, 1/(E3:E$195&lt;&gt;0), E3:E$195)))</f>
        <v>10000</v>
      </c>
      <c r="C196" s="4"/>
      <c r="D196" s="4"/>
      <c r="E196" s="4">
        <f t="shared" si="3"/>
        <v>10000</v>
      </c>
      <c r="G196" s="4">
        <f>IF($A196&lt;&gt;"", SUMIFS(Raw_data_01!H:H, Raw_data_01!C:C, "F*", Raw_data_01!A:A, $A196), "")</f>
        <v>0</v>
      </c>
      <c r="I196" s="4">
        <f>IF($A196&lt;&gt;"", SUMIFS(Raw_data_01!H:H, Raw_data_01!C:C, "V*", Raw_data_01!A:A, $A196), "")</f>
        <v>0</v>
      </c>
      <c r="K196" s="4">
        <f>IF($A196&lt;&gt;"", SUMIFS(Raw_data_01!H:H, Raw_data_01!C:C, "S*", Raw_data_01!A:A, $A196), "")</f>
        <v>0</v>
      </c>
      <c r="M196" s="4">
        <f>IF($A196&lt;&gt;"", SUMIFS(Raw_data_01!H:H, Raw_data_01!C:C, "O*", Raw_data_01!A:A, $A196), "")</f>
        <v>0</v>
      </c>
      <c r="O196" s="4">
        <f>IF($A196&lt;&gt;"", SUMIFS(Raw_data_01!H:H, Raw_data_01!C:C, "VS*", Raw_data_01!A:A, $A196), "")</f>
        <v>0</v>
      </c>
    </row>
    <row r="197" spans="1:15" x14ac:dyDescent="0.3">
      <c r="A197" t="s">
        <v>241</v>
      </c>
      <c r="B197" s="4">
        <f>IF(E196&lt;&gt;0, E196, IFERROR(INDEX(E3:E$196, MATCH(1, E3:E$196&lt;&gt;0, 0)), LOOKUP(2, 1/(E3:E$196&lt;&gt;0), E3:E$196)))</f>
        <v>10000</v>
      </c>
      <c r="C197" s="4"/>
      <c r="D197" s="4"/>
      <c r="E197" s="4">
        <f t="shared" si="3"/>
        <v>10000</v>
      </c>
      <c r="G197" s="4">
        <f>IF($A197&lt;&gt;"", SUMIFS(Raw_data_01!H:H, Raw_data_01!C:C, "F*", Raw_data_01!A:A, $A197), "")</f>
        <v>0</v>
      </c>
      <c r="I197" s="4">
        <f>IF($A197&lt;&gt;"", SUMIFS(Raw_data_01!H:H, Raw_data_01!C:C, "V*", Raw_data_01!A:A, $A197), "")</f>
        <v>0</v>
      </c>
      <c r="K197" s="4">
        <f>IF($A197&lt;&gt;"", SUMIFS(Raw_data_01!H:H, Raw_data_01!C:C, "S*", Raw_data_01!A:A, $A197), "")</f>
        <v>0</v>
      </c>
      <c r="M197" s="4">
        <f>IF($A197&lt;&gt;"", SUMIFS(Raw_data_01!H:H, Raw_data_01!C:C, "O*", Raw_data_01!A:A, $A197), "")</f>
        <v>0</v>
      </c>
      <c r="O197" s="4">
        <f>IF($A197&lt;&gt;"", SUMIFS(Raw_data_01!H:H, Raw_data_01!C:C, "VS*", Raw_data_01!A:A, $A197), "")</f>
        <v>0</v>
      </c>
    </row>
    <row r="198" spans="1:15" x14ac:dyDescent="0.3">
      <c r="A198" t="s">
        <v>242</v>
      </c>
      <c r="B198" s="4">
        <f>IF(E197&lt;&gt;0, E197, IFERROR(INDEX(E3:E$197, MATCH(1, E3:E$197&lt;&gt;0, 0)), LOOKUP(2, 1/(E3:E$197&lt;&gt;0), E3:E$197)))</f>
        <v>10000</v>
      </c>
      <c r="C198" s="4"/>
      <c r="D198" s="4"/>
      <c r="E198" s="4">
        <f t="shared" si="3"/>
        <v>10000</v>
      </c>
      <c r="G198" s="4">
        <f>IF($A198&lt;&gt;"", SUMIFS(Raw_data_01!H:H, Raw_data_01!C:C, "F*", Raw_data_01!A:A, $A198), "")</f>
        <v>0</v>
      </c>
      <c r="I198" s="4">
        <f>IF($A198&lt;&gt;"", SUMIFS(Raw_data_01!H:H, Raw_data_01!C:C, "V*", Raw_data_01!A:A, $A198), "")</f>
        <v>0</v>
      </c>
      <c r="K198" s="4">
        <f>IF($A198&lt;&gt;"", SUMIFS(Raw_data_01!H:H, Raw_data_01!C:C, "S*", Raw_data_01!A:A, $A198), "")</f>
        <v>0</v>
      </c>
      <c r="M198" s="4">
        <f>IF($A198&lt;&gt;"", SUMIFS(Raw_data_01!H:H, Raw_data_01!C:C, "O*", Raw_data_01!A:A, $A198), "")</f>
        <v>0</v>
      </c>
      <c r="O198" s="4">
        <f>IF($A198&lt;&gt;"", SUMIFS(Raw_data_01!H:H, Raw_data_01!C:C, "VS*", Raw_data_01!A:A, $A198), "")</f>
        <v>0</v>
      </c>
    </row>
    <row r="199" spans="1:15" x14ac:dyDescent="0.3">
      <c r="A199" t="s">
        <v>243</v>
      </c>
      <c r="B199" s="4">
        <f>IF(E198&lt;&gt;0, E198, IFERROR(INDEX(E3:E$198, MATCH(1, E3:E$198&lt;&gt;0, 0)), LOOKUP(2, 1/(E3:E$198&lt;&gt;0), E3:E$198)))</f>
        <v>10000</v>
      </c>
      <c r="C199" s="4"/>
      <c r="D199" s="4"/>
      <c r="E199" s="4">
        <f t="shared" si="3"/>
        <v>10000</v>
      </c>
      <c r="G199" s="4">
        <f>IF($A199&lt;&gt;"", SUMIFS(Raw_data_01!H:H, Raw_data_01!C:C, "F*", Raw_data_01!A:A, $A199), "")</f>
        <v>0</v>
      </c>
      <c r="I199" s="4">
        <f>IF($A199&lt;&gt;"", SUMIFS(Raw_data_01!H:H, Raw_data_01!C:C, "V*", Raw_data_01!A:A, $A199), "")</f>
        <v>0</v>
      </c>
      <c r="K199" s="4">
        <f>IF($A199&lt;&gt;"", SUMIFS(Raw_data_01!H:H, Raw_data_01!C:C, "S*", Raw_data_01!A:A, $A199), "")</f>
        <v>0</v>
      </c>
      <c r="M199" s="4">
        <f>IF($A199&lt;&gt;"", SUMIFS(Raw_data_01!H:H, Raw_data_01!C:C, "O*", Raw_data_01!A:A, $A199), "")</f>
        <v>0</v>
      </c>
      <c r="O199" s="4">
        <f>IF($A199&lt;&gt;"", SUMIFS(Raw_data_01!H:H, Raw_data_01!C:C, "VS*", Raw_data_01!A:A, $A199), "")</f>
        <v>0</v>
      </c>
    </row>
    <row r="200" spans="1:15" x14ac:dyDescent="0.3">
      <c r="A200" t="s">
        <v>244</v>
      </c>
      <c r="B200" s="4">
        <f>IF(E199&lt;&gt;0, E199, IFERROR(INDEX(E3:E$199, MATCH(1, E3:E$199&lt;&gt;0, 0)), LOOKUP(2, 1/(E3:E$199&lt;&gt;0), E3:E$199)))</f>
        <v>10000</v>
      </c>
      <c r="C200" s="4"/>
      <c r="D200" s="4"/>
      <c r="E200" s="4">
        <f t="shared" si="3"/>
        <v>10000</v>
      </c>
      <c r="G200" s="4">
        <f>IF($A200&lt;&gt;"", SUMIFS(Raw_data_01!H:H, Raw_data_01!C:C, "F*", Raw_data_01!A:A, $A200), "")</f>
        <v>0</v>
      </c>
      <c r="I200" s="4">
        <f>IF($A200&lt;&gt;"", SUMIFS(Raw_data_01!H:H, Raw_data_01!C:C, "V*", Raw_data_01!A:A, $A200), "")</f>
        <v>0</v>
      </c>
      <c r="K200" s="4">
        <f>IF($A200&lt;&gt;"", SUMIFS(Raw_data_01!H:H, Raw_data_01!C:C, "S*", Raw_data_01!A:A, $A200), "")</f>
        <v>0</v>
      </c>
      <c r="M200" s="4">
        <f>IF($A200&lt;&gt;"", SUMIFS(Raw_data_01!H:H, Raw_data_01!C:C, "O*", Raw_data_01!A:A, $A200), "")</f>
        <v>0</v>
      </c>
      <c r="O200" s="4">
        <f>IF($A200&lt;&gt;"", SUMIFS(Raw_data_01!H:H, Raw_data_01!C:C, "VS*", Raw_data_01!A:A, $A200), "")</f>
        <v>0</v>
      </c>
    </row>
    <row r="201" spans="1:15" x14ac:dyDescent="0.3">
      <c r="A201" t="s">
        <v>245</v>
      </c>
      <c r="B201" s="4">
        <f>IF(E200&lt;&gt;0, E200, IFERROR(INDEX(E3:E$200, MATCH(1, E3:E$200&lt;&gt;0, 0)), LOOKUP(2, 1/(E3:E$200&lt;&gt;0), E3:E$200)))</f>
        <v>10000</v>
      </c>
      <c r="C201" s="4"/>
      <c r="D201" s="4"/>
      <c r="E201" s="4">
        <f t="shared" si="3"/>
        <v>10000</v>
      </c>
      <c r="G201" s="4">
        <f>IF($A201&lt;&gt;"", SUMIFS(Raw_data_01!H:H, Raw_data_01!C:C, "F*", Raw_data_01!A:A, $A201), "")</f>
        <v>0</v>
      </c>
      <c r="I201" s="4">
        <f>IF($A201&lt;&gt;"", SUMIFS(Raw_data_01!H:H, Raw_data_01!C:C, "V*", Raw_data_01!A:A, $A201), "")</f>
        <v>0</v>
      </c>
      <c r="K201" s="4">
        <f>IF($A201&lt;&gt;"", SUMIFS(Raw_data_01!H:H, Raw_data_01!C:C, "S*", Raw_data_01!A:A, $A201), "")</f>
        <v>0</v>
      </c>
      <c r="M201" s="4">
        <f>IF($A201&lt;&gt;"", SUMIFS(Raw_data_01!H:H, Raw_data_01!C:C, "O*", Raw_data_01!A:A, $A201), "")</f>
        <v>0</v>
      </c>
      <c r="O201" s="4">
        <f>IF($A201&lt;&gt;"", SUMIFS(Raw_data_01!H:H, Raw_data_01!C:C, "VS*", Raw_data_01!A:A, $A201), "")</f>
        <v>0</v>
      </c>
    </row>
    <row r="202" spans="1:15" x14ac:dyDescent="0.3">
      <c r="A202" t="s">
        <v>246</v>
      </c>
      <c r="B202" s="4">
        <f>IF(E201&lt;&gt;0, E201, IFERROR(INDEX(E3:E$201, MATCH(1, E3:E$201&lt;&gt;0, 0)), LOOKUP(2, 1/(E3:E$201&lt;&gt;0), E3:E$201)))</f>
        <v>10000</v>
      </c>
      <c r="C202" s="4"/>
      <c r="D202" s="4"/>
      <c r="E202" s="4">
        <f t="shared" si="3"/>
        <v>10000</v>
      </c>
      <c r="G202" s="4">
        <f>IF($A202&lt;&gt;"", SUMIFS(Raw_data_01!H:H, Raw_data_01!C:C, "F*", Raw_data_01!A:A, $A202), "")</f>
        <v>0</v>
      </c>
      <c r="I202" s="4">
        <f>IF($A202&lt;&gt;"", SUMIFS(Raw_data_01!H:H, Raw_data_01!C:C, "V*", Raw_data_01!A:A, $A202), "")</f>
        <v>0</v>
      </c>
      <c r="K202" s="4">
        <f>IF($A202&lt;&gt;"", SUMIFS(Raw_data_01!H:H, Raw_data_01!C:C, "S*", Raw_data_01!A:A, $A202), "")</f>
        <v>0</v>
      </c>
      <c r="M202" s="4">
        <f>IF($A202&lt;&gt;"", SUMIFS(Raw_data_01!H:H, Raw_data_01!C:C, "O*", Raw_data_01!A:A, $A202), "")</f>
        <v>0</v>
      </c>
      <c r="O202" s="4">
        <f>IF($A202&lt;&gt;"", SUMIFS(Raw_data_01!H:H, Raw_data_01!C:C, "VS*", Raw_data_01!A:A, $A202), "")</f>
        <v>0</v>
      </c>
    </row>
    <row r="203" spans="1:15" x14ac:dyDescent="0.3">
      <c r="A203" t="s">
        <v>247</v>
      </c>
      <c r="B203" s="4">
        <f>IF(E202&lt;&gt;0, E202, IFERROR(INDEX(E3:E$202, MATCH(1, E3:E$202&lt;&gt;0, 0)), LOOKUP(2, 1/(E3:E$202&lt;&gt;0), E3:E$202)))</f>
        <v>10000</v>
      </c>
      <c r="C203" s="4"/>
      <c r="D203" s="4"/>
      <c r="E203" s="4">
        <f t="shared" si="3"/>
        <v>10000</v>
      </c>
      <c r="G203" s="4">
        <f>IF($A203&lt;&gt;"", SUMIFS(Raw_data_01!H:H, Raw_data_01!C:C, "F*", Raw_data_01!A:A, $A203), "")</f>
        <v>0</v>
      </c>
      <c r="I203" s="4">
        <f>IF($A203&lt;&gt;"", SUMIFS(Raw_data_01!H:H, Raw_data_01!C:C, "V*", Raw_data_01!A:A, $A203), "")</f>
        <v>0</v>
      </c>
      <c r="K203" s="4">
        <f>IF($A203&lt;&gt;"", SUMIFS(Raw_data_01!H:H, Raw_data_01!C:C, "S*", Raw_data_01!A:A, $A203), "")</f>
        <v>0</v>
      </c>
      <c r="M203" s="4">
        <f>IF($A203&lt;&gt;"", SUMIFS(Raw_data_01!H:H, Raw_data_01!C:C, "O*", Raw_data_01!A:A, $A203), "")</f>
        <v>0</v>
      </c>
      <c r="O203" s="4">
        <f>IF($A203&lt;&gt;"", SUMIFS(Raw_data_01!H:H, Raw_data_01!C:C, "VS*", Raw_data_01!A:A, $A203), "")</f>
        <v>0</v>
      </c>
    </row>
    <row r="204" spans="1:15" x14ac:dyDescent="0.3">
      <c r="A204" t="s">
        <v>248</v>
      </c>
      <c r="B204" s="4">
        <f>IF(E203&lt;&gt;0, E203, IFERROR(INDEX(E3:E$203, MATCH(1, E3:E$203&lt;&gt;0, 0)), LOOKUP(2, 1/(E3:E$203&lt;&gt;0), E3:E$203)))</f>
        <v>10000</v>
      </c>
      <c r="C204" s="4"/>
      <c r="D204" s="4"/>
      <c r="E204" s="4">
        <f t="shared" si="3"/>
        <v>10000</v>
      </c>
      <c r="G204" s="4">
        <f>IF($A204&lt;&gt;"", SUMIFS(Raw_data_01!H:H, Raw_data_01!C:C, "F*", Raw_data_01!A:A, $A204), "")</f>
        <v>0</v>
      </c>
      <c r="I204" s="4">
        <f>IF($A204&lt;&gt;"", SUMIFS(Raw_data_01!H:H, Raw_data_01!C:C, "V*", Raw_data_01!A:A, $A204), "")</f>
        <v>0</v>
      </c>
      <c r="K204" s="4">
        <f>IF($A204&lt;&gt;"", SUMIFS(Raw_data_01!H:H, Raw_data_01!C:C, "S*", Raw_data_01!A:A, $A204), "")</f>
        <v>0</v>
      </c>
      <c r="M204" s="4">
        <f>IF($A204&lt;&gt;"", SUMIFS(Raw_data_01!H:H, Raw_data_01!C:C, "O*", Raw_data_01!A:A, $A204), "")</f>
        <v>0</v>
      </c>
      <c r="O204" s="4">
        <f>IF($A204&lt;&gt;"", SUMIFS(Raw_data_01!H:H, Raw_data_01!C:C, "VS*", Raw_data_01!A:A, $A204), "")</f>
        <v>0</v>
      </c>
    </row>
    <row r="205" spans="1:15" x14ac:dyDescent="0.3">
      <c r="A205" t="s">
        <v>249</v>
      </c>
      <c r="B205" s="4">
        <f>IF(E204&lt;&gt;0, E204, IFERROR(INDEX(E3:E$204, MATCH(1, E3:E$204&lt;&gt;0, 0)), LOOKUP(2, 1/(E3:E$204&lt;&gt;0), E3:E$204)))</f>
        <v>10000</v>
      </c>
      <c r="C205" s="4"/>
      <c r="D205" s="4"/>
      <c r="E205" s="4">
        <f t="shared" si="3"/>
        <v>10000</v>
      </c>
      <c r="G205" s="4">
        <f>IF($A205&lt;&gt;"", SUMIFS(Raw_data_01!H:H, Raw_data_01!C:C, "F*", Raw_data_01!A:A, $A205), "")</f>
        <v>0</v>
      </c>
      <c r="I205" s="4">
        <f>IF($A205&lt;&gt;"", SUMIFS(Raw_data_01!H:H, Raw_data_01!C:C, "V*", Raw_data_01!A:A, $A205), "")</f>
        <v>0</v>
      </c>
      <c r="K205" s="4">
        <f>IF($A205&lt;&gt;"", SUMIFS(Raw_data_01!H:H, Raw_data_01!C:C, "S*", Raw_data_01!A:A, $A205), "")</f>
        <v>0</v>
      </c>
      <c r="M205" s="4">
        <f>IF($A205&lt;&gt;"", SUMIFS(Raw_data_01!H:H, Raw_data_01!C:C, "O*", Raw_data_01!A:A, $A205), "")</f>
        <v>0</v>
      </c>
      <c r="O205" s="4">
        <f>IF($A205&lt;&gt;"", SUMIFS(Raw_data_01!H:H, Raw_data_01!C:C, "VS*", Raw_data_01!A:A, $A205), "")</f>
        <v>0</v>
      </c>
    </row>
    <row r="206" spans="1:15" x14ac:dyDescent="0.3">
      <c r="A206" t="s">
        <v>250</v>
      </c>
      <c r="B206" s="4">
        <f>IF(E205&lt;&gt;0, E205, IFERROR(INDEX(E3:E$205, MATCH(1, E3:E$205&lt;&gt;0, 0)), LOOKUP(2, 1/(E3:E$205&lt;&gt;0), E3:E$205)))</f>
        <v>10000</v>
      </c>
      <c r="C206" s="4"/>
      <c r="D206" s="4"/>
      <c r="E206" s="4">
        <f t="shared" si="3"/>
        <v>10000</v>
      </c>
      <c r="G206" s="4">
        <f>IF($A206&lt;&gt;"", SUMIFS(Raw_data_01!H:H, Raw_data_01!C:C, "F*", Raw_data_01!A:A, $A206), "")</f>
        <v>0</v>
      </c>
      <c r="I206" s="4">
        <f>IF($A206&lt;&gt;"", SUMIFS(Raw_data_01!H:H, Raw_data_01!C:C, "V*", Raw_data_01!A:A, $A206), "")</f>
        <v>0</v>
      </c>
      <c r="K206" s="4">
        <f>IF($A206&lt;&gt;"", SUMIFS(Raw_data_01!H:H, Raw_data_01!C:C, "S*", Raw_data_01!A:A, $A206), "")</f>
        <v>0</v>
      </c>
      <c r="M206" s="4">
        <f>IF($A206&lt;&gt;"", SUMIFS(Raw_data_01!H:H, Raw_data_01!C:C, "O*", Raw_data_01!A:A, $A206), "")</f>
        <v>0</v>
      </c>
      <c r="O206" s="4">
        <f>IF($A206&lt;&gt;"", SUMIFS(Raw_data_01!H:H, Raw_data_01!C:C, "VS*", Raw_data_01!A:A, $A206), "")</f>
        <v>0</v>
      </c>
    </row>
    <row r="207" spans="1:15" x14ac:dyDescent="0.3">
      <c r="A207" t="s">
        <v>251</v>
      </c>
      <c r="B207" s="4">
        <f>IF(E206&lt;&gt;0, E206, IFERROR(INDEX(E3:E$206, MATCH(1, E3:E$206&lt;&gt;0, 0)), LOOKUP(2, 1/(E3:E$206&lt;&gt;0), E3:E$206)))</f>
        <v>10000</v>
      </c>
      <c r="C207" s="4"/>
      <c r="D207" s="4"/>
      <c r="E207" s="4">
        <f t="shared" si="3"/>
        <v>10000</v>
      </c>
      <c r="G207" s="4">
        <f>IF($A207&lt;&gt;"", SUMIFS(Raw_data_01!H:H, Raw_data_01!C:C, "F*", Raw_data_01!A:A, $A207), "")</f>
        <v>0</v>
      </c>
      <c r="I207" s="4">
        <f>IF($A207&lt;&gt;"", SUMIFS(Raw_data_01!H:H, Raw_data_01!C:C, "V*", Raw_data_01!A:A, $A207), "")</f>
        <v>0</v>
      </c>
      <c r="K207" s="4">
        <f>IF($A207&lt;&gt;"", SUMIFS(Raw_data_01!H:H, Raw_data_01!C:C, "S*", Raw_data_01!A:A, $A207), "")</f>
        <v>0</v>
      </c>
      <c r="M207" s="4">
        <f>IF($A207&lt;&gt;"", SUMIFS(Raw_data_01!H:H, Raw_data_01!C:C, "O*", Raw_data_01!A:A, $A207), "")</f>
        <v>0</v>
      </c>
      <c r="O207" s="4">
        <f>IF($A207&lt;&gt;"", SUMIFS(Raw_data_01!H:H, Raw_data_01!C:C, "VS*", Raw_data_01!A:A, $A207), "")</f>
        <v>0</v>
      </c>
    </row>
    <row r="208" spans="1:15" x14ac:dyDescent="0.3">
      <c r="A208" t="s">
        <v>252</v>
      </c>
      <c r="B208" s="4">
        <f>IF(E207&lt;&gt;0, E207, IFERROR(INDEX(E3:E$207, MATCH(1, E3:E$207&lt;&gt;0, 0)), LOOKUP(2, 1/(E3:E$207&lt;&gt;0), E3:E$207)))</f>
        <v>10000</v>
      </c>
      <c r="C208" s="4"/>
      <c r="D208" s="4"/>
      <c r="E208" s="4">
        <f t="shared" si="3"/>
        <v>10000</v>
      </c>
      <c r="G208" s="4">
        <f>IF($A208&lt;&gt;"", SUMIFS(Raw_data_01!H:H, Raw_data_01!C:C, "F*", Raw_data_01!A:A, $A208), "")</f>
        <v>0</v>
      </c>
      <c r="I208" s="4">
        <f>IF($A208&lt;&gt;"", SUMIFS(Raw_data_01!H:H, Raw_data_01!C:C, "V*", Raw_data_01!A:A, $A208), "")</f>
        <v>0</v>
      </c>
      <c r="K208" s="4">
        <f>IF($A208&lt;&gt;"", SUMIFS(Raw_data_01!H:H, Raw_data_01!C:C, "S*", Raw_data_01!A:A, $A208), "")</f>
        <v>0</v>
      </c>
      <c r="M208" s="4">
        <f>IF($A208&lt;&gt;"", SUMIFS(Raw_data_01!H:H, Raw_data_01!C:C, "O*", Raw_data_01!A:A, $A208), "")</f>
        <v>0</v>
      </c>
      <c r="O208" s="4">
        <f>IF($A208&lt;&gt;"", SUMIFS(Raw_data_01!H:H, Raw_data_01!C:C, "VS*", Raw_data_01!A:A, $A208), "")</f>
        <v>0</v>
      </c>
    </row>
    <row r="209" spans="1:15" x14ac:dyDescent="0.3">
      <c r="A209" t="s">
        <v>253</v>
      </c>
      <c r="B209" s="4">
        <f>IF(E208&lt;&gt;0, E208, IFERROR(INDEX(E3:E$208, MATCH(1, E3:E$208&lt;&gt;0, 0)), LOOKUP(2, 1/(E3:E$208&lt;&gt;0), E3:E$208)))</f>
        <v>10000</v>
      </c>
      <c r="C209" s="4"/>
      <c r="D209" s="4"/>
      <c r="E209" s="4">
        <f t="shared" si="3"/>
        <v>10000</v>
      </c>
      <c r="G209" s="4">
        <f>IF($A209&lt;&gt;"", SUMIFS(Raw_data_01!H:H, Raw_data_01!C:C, "F*", Raw_data_01!A:A, $A209), "")</f>
        <v>0</v>
      </c>
      <c r="I209" s="4">
        <f>IF($A209&lt;&gt;"", SUMIFS(Raw_data_01!H:H, Raw_data_01!C:C, "V*", Raw_data_01!A:A, $A209), "")</f>
        <v>0</v>
      </c>
      <c r="K209" s="4">
        <f>IF($A209&lt;&gt;"", SUMIFS(Raw_data_01!H:H, Raw_data_01!C:C, "S*", Raw_data_01!A:A, $A209), "")</f>
        <v>0</v>
      </c>
      <c r="M209" s="4">
        <f>IF($A209&lt;&gt;"", SUMIFS(Raw_data_01!H:H, Raw_data_01!C:C, "O*", Raw_data_01!A:A, $A209), "")</f>
        <v>0</v>
      </c>
      <c r="O209" s="4">
        <f>IF($A209&lt;&gt;"", SUMIFS(Raw_data_01!H:H, Raw_data_01!C:C, "VS*", Raw_data_01!A:A, $A209), "")</f>
        <v>0</v>
      </c>
    </row>
    <row r="210" spans="1:15" x14ac:dyDescent="0.3">
      <c r="A210" t="s">
        <v>254</v>
      </c>
      <c r="B210" s="4">
        <f>IF(E209&lt;&gt;0, E209, IFERROR(INDEX(E3:E$209, MATCH(1, E3:E$209&lt;&gt;0, 0)), LOOKUP(2, 1/(E3:E$209&lt;&gt;0), E3:E$209)))</f>
        <v>10000</v>
      </c>
      <c r="C210" s="4"/>
      <c r="D210" s="4"/>
      <c r="E210" s="4">
        <f t="shared" si="3"/>
        <v>10000</v>
      </c>
      <c r="G210" s="4">
        <f>IF($A210&lt;&gt;"", SUMIFS(Raw_data_01!H:H, Raw_data_01!C:C, "F*", Raw_data_01!A:A, $A210), "")</f>
        <v>0</v>
      </c>
      <c r="I210" s="4">
        <f>IF($A210&lt;&gt;"", SUMIFS(Raw_data_01!H:H, Raw_data_01!C:C, "V*", Raw_data_01!A:A, $A210), "")</f>
        <v>0</v>
      </c>
      <c r="K210" s="4">
        <f>IF($A210&lt;&gt;"", SUMIFS(Raw_data_01!H:H, Raw_data_01!C:C, "S*", Raw_data_01!A:A, $A210), "")</f>
        <v>0</v>
      </c>
      <c r="M210" s="4">
        <f>IF($A210&lt;&gt;"", SUMIFS(Raw_data_01!H:H, Raw_data_01!C:C, "O*", Raw_data_01!A:A, $A210), "")</f>
        <v>0</v>
      </c>
      <c r="O210" s="4">
        <f>IF($A210&lt;&gt;"", SUMIFS(Raw_data_01!H:H, Raw_data_01!C:C, "VS*", Raw_data_01!A:A, $A210), "")</f>
        <v>0</v>
      </c>
    </row>
    <row r="211" spans="1:15" x14ac:dyDescent="0.3">
      <c r="A211" t="s">
        <v>255</v>
      </c>
      <c r="B211" s="4">
        <f>IF(E210&lt;&gt;0, E210, IFERROR(INDEX(E3:E$210, MATCH(1, E3:E$210&lt;&gt;0, 0)), LOOKUP(2, 1/(E3:E$210&lt;&gt;0), E3:E$210)))</f>
        <v>10000</v>
      </c>
      <c r="C211" s="4"/>
      <c r="D211" s="4"/>
      <c r="E211" s="4">
        <f t="shared" si="3"/>
        <v>10000</v>
      </c>
      <c r="G211" s="4">
        <f>IF($A211&lt;&gt;"", SUMIFS(Raw_data_01!H:H, Raw_data_01!C:C, "F*", Raw_data_01!A:A, $A211), "")</f>
        <v>0</v>
      </c>
      <c r="I211" s="4">
        <f>IF($A211&lt;&gt;"", SUMIFS(Raw_data_01!H:H, Raw_data_01!C:C, "V*", Raw_data_01!A:A, $A211), "")</f>
        <v>0</v>
      </c>
      <c r="K211" s="4">
        <f>IF($A211&lt;&gt;"", SUMIFS(Raw_data_01!H:H, Raw_data_01!C:C, "S*", Raw_data_01!A:A, $A211), "")</f>
        <v>0</v>
      </c>
      <c r="M211" s="4">
        <f>IF($A211&lt;&gt;"", SUMIFS(Raw_data_01!H:H, Raw_data_01!C:C, "O*", Raw_data_01!A:A, $A211), "")</f>
        <v>0</v>
      </c>
      <c r="O211" s="4">
        <f>IF($A211&lt;&gt;"", SUMIFS(Raw_data_01!H:H, Raw_data_01!C:C, "VS*", Raw_data_01!A:A, $A211), "")</f>
        <v>0</v>
      </c>
    </row>
    <row r="212" spans="1:15" x14ac:dyDescent="0.3">
      <c r="A212" t="s">
        <v>256</v>
      </c>
      <c r="B212" s="4">
        <f>IF(E211&lt;&gt;0, E211, IFERROR(INDEX(E3:E$211, MATCH(1, E3:E$211&lt;&gt;0, 0)), LOOKUP(2, 1/(E3:E$211&lt;&gt;0), E3:E$211)))</f>
        <v>10000</v>
      </c>
      <c r="C212" s="4"/>
      <c r="D212" s="4"/>
      <c r="E212" s="4">
        <f t="shared" si="3"/>
        <v>10000</v>
      </c>
      <c r="G212" s="4">
        <f>IF($A212&lt;&gt;"", SUMIFS(Raw_data_01!H:H, Raw_data_01!C:C, "F*", Raw_data_01!A:A, $A212), "")</f>
        <v>0</v>
      </c>
      <c r="I212" s="4">
        <f>IF($A212&lt;&gt;"", SUMIFS(Raw_data_01!H:H, Raw_data_01!C:C, "V*", Raw_data_01!A:A, $A212), "")</f>
        <v>0</v>
      </c>
      <c r="K212" s="4">
        <f>IF($A212&lt;&gt;"", SUMIFS(Raw_data_01!H:H, Raw_data_01!C:C, "S*", Raw_data_01!A:A, $A212), "")</f>
        <v>0</v>
      </c>
      <c r="M212" s="4">
        <f>IF($A212&lt;&gt;"", SUMIFS(Raw_data_01!H:H, Raw_data_01!C:C, "O*", Raw_data_01!A:A, $A212), "")</f>
        <v>0</v>
      </c>
      <c r="O212" s="4">
        <f>IF($A212&lt;&gt;"", SUMIFS(Raw_data_01!H:H, Raw_data_01!C:C, "VS*", Raw_data_01!A:A, $A212), "")</f>
        <v>0</v>
      </c>
    </row>
    <row r="213" spans="1:15" x14ac:dyDescent="0.3">
      <c r="A213" t="s">
        <v>257</v>
      </c>
      <c r="B213" s="4">
        <f>IF(E212&lt;&gt;0, E212, IFERROR(INDEX(E3:E$212, MATCH(1, E3:E$212&lt;&gt;0, 0)), LOOKUP(2, 1/(E3:E$212&lt;&gt;0), E3:E$212)))</f>
        <v>10000</v>
      </c>
      <c r="C213" s="4"/>
      <c r="D213" s="4"/>
      <c r="E213" s="4">
        <f t="shared" si="3"/>
        <v>10000</v>
      </c>
      <c r="G213" s="4">
        <f>IF($A213&lt;&gt;"", SUMIFS(Raw_data_01!H:H, Raw_data_01!C:C, "F*", Raw_data_01!A:A, $A213), "")</f>
        <v>0</v>
      </c>
      <c r="I213" s="4">
        <f>IF($A213&lt;&gt;"", SUMIFS(Raw_data_01!H:H, Raw_data_01!C:C, "V*", Raw_data_01!A:A, $A213), "")</f>
        <v>0</v>
      </c>
      <c r="K213" s="4">
        <f>IF($A213&lt;&gt;"", SUMIFS(Raw_data_01!H:H, Raw_data_01!C:C, "S*", Raw_data_01!A:A, $A213), "")</f>
        <v>0</v>
      </c>
      <c r="M213" s="4">
        <f>IF($A213&lt;&gt;"", SUMIFS(Raw_data_01!H:H, Raw_data_01!C:C, "O*", Raw_data_01!A:A, $A213), "")</f>
        <v>0</v>
      </c>
      <c r="O213" s="4">
        <f>IF($A213&lt;&gt;"", SUMIFS(Raw_data_01!H:H, Raw_data_01!C:C, "VS*", Raw_data_01!A:A, $A213), "")</f>
        <v>0</v>
      </c>
    </row>
    <row r="214" spans="1:15" x14ac:dyDescent="0.3">
      <c r="A214" t="s">
        <v>258</v>
      </c>
      <c r="B214" s="4">
        <f>IF(E213&lt;&gt;0, E213, IFERROR(INDEX(E3:E$213, MATCH(1, E3:E$213&lt;&gt;0, 0)), LOOKUP(2, 1/(E3:E$213&lt;&gt;0), E3:E$213)))</f>
        <v>10000</v>
      </c>
      <c r="C214" s="4"/>
      <c r="D214" s="4"/>
      <c r="E214" s="4">
        <f t="shared" si="3"/>
        <v>10000</v>
      </c>
      <c r="G214" s="4">
        <f>IF($A214&lt;&gt;"", SUMIFS(Raw_data_01!H:H, Raw_data_01!C:C, "F*", Raw_data_01!A:A, $A214), "")</f>
        <v>0</v>
      </c>
      <c r="I214" s="4">
        <f>IF($A214&lt;&gt;"", SUMIFS(Raw_data_01!H:H, Raw_data_01!C:C, "V*", Raw_data_01!A:A, $A214), "")</f>
        <v>0</v>
      </c>
      <c r="K214" s="4">
        <f>IF($A214&lt;&gt;"", SUMIFS(Raw_data_01!H:H, Raw_data_01!C:C, "S*", Raw_data_01!A:A, $A214), "")</f>
        <v>0</v>
      </c>
      <c r="M214" s="4">
        <f>IF($A214&lt;&gt;"", SUMIFS(Raw_data_01!H:H, Raw_data_01!C:C, "O*", Raw_data_01!A:A, $A214), "")</f>
        <v>0</v>
      </c>
      <c r="O214" s="4">
        <f>IF($A214&lt;&gt;"", SUMIFS(Raw_data_01!H:H, Raw_data_01!C:C, "VS*", Raw_data_01!A:A, $A214), "")</f>
        <v>0</v>
      </c>
    </row>
    <row r="215" spans="1:15" x14ac:dyDescent="0.3">
      <c r="A215" t="s">
        <v>259</v>
      </c>
      <c r="B215" s="4">
        <f>IF(E214&lt;&gt;0, E214, IFERROR(INDEX(E3:E$214, MATCH(1, E3:E$214&lt;&gt;0, 0)), LOOKUP(2, 1/(E3:E$214&lt;&gt;0), E3:E$214)))</f>
        <v>10000</v>
      </c>
      <c r="C215" s="4"/>
      <c r="D215" s="4"/>
      <c r="E215" s="4">
        <f t="shared" si="3"/>
        <v>10000</v>
      </c>
      <c r="G215" s="4">
        <f>IF($A215&lt;&gt;"", SUMIFS(Raw_data_01!H:H, Raw_data_01!C:C, "F*", Raw_data_01!A:A, $A215), "")</f>
        <v>0</v>
      </c>
      <c r="I215" s="4">
        <f>IF($A215&lt;&gt;"", SUMIFS(Raw_data_01!H:H, Raw_data_01!C:C, "V*", Raw_data_01!A:A, $A215), "")</f>
        <v>0</v>
      </c>
      <c r="K215" s="4">
        <f>IF($A215&lt;&gt;"", SUMIFS(Raw_data_01!H:H, Raw_data_01!C:C, "S*", Raw_data_01!A:A, $A215), "")</f>
        <v>0</v>
      </c>
      <c r="M215" s="4">
        <f>IF($A215&lt;&gt;"", SUMIFS(Raw_data_01!H:H, Raw_data_01!C:C, "O*", Raw_data_01!A:A, $A215), "")</f>
        <v>0</v>
      </c>
      <c r="O215" s="4">
        <f>IF($A215&lt;&gt;"", SUMIFS(Raw_data_01!H:H, Raw_data_01!C:C, "VS*", Raw_data_01!A:A, $A215), "")</f>
        <v>0</v>
      </c>
    </row>
    <row r="216" spans="1:15" x14ac:dyDescent="0.3">
      <c r="A216" t="s">
        <v>260</v>
      </c>
      <c r="B216" s="4">
        <f>IF(E215&lt;&gt;0, E215, IFERROR(INDEX(E3:E$215, MATCH(1, E3:E$215&lt;&gt;0, 0)), LOOKUP(2, 1/(E3:E$215&lt;&gt;0), E3:E$215)))</f>
        <v>10000</v>
      </c>
      <c r="C216" s="4"/>
      <c r="D216" s="4"/>
      <c r="E216" s="4">
        <f t="shared" si="3"/>
        <v>10000</v>
      </c>
      <c r="G216" s="4">
        <f>IF($A216&lt;&gt;"", SUMIFS(Raw_data_01!H:H, Raw_data_01!C:C, "F*", Raw_data_01!A:A, $A216), "")</f>
        <v>0</v>
      </c>
      <c r="I216" s="4">
        <f>IF($A216&lt;&gt;"", SUMIFS(Raw_data_01!H:H, Raw_data_01!C:C, "V*", Raw_data_01!A:A, $A216), "")</f>
        <v>0</v>
      </c>
      <c r="K216" s="4">
        <f>IF($A216&lt;&gt;"", SUMIFS(Raw_data_01!H:H, Raw_data_01!C:C, "S*", Raw_data_01!A:A, $A216), "")</f>
        <v>0</v>
      </c>
      <c r="M216" s="4">
        <f>IF($A216&lt;&gt;"", SUMIFS(Raw_data_01!H:H, Raw_data_01!C:C, "O*", Raw_data_01!A:A, $A216), "")</f>
        <v>0</v>
      </c>
      <c r="O216" s="4">
        <f>IF($A216&lt;&gt;"", SUMIFS(Raw_data_01!H:H, Raw_data_01!C:C, "VS*", Raw_data_01!A:A, $A216), "")</f>
        <v>0</v>
      </c>
    </row>
    <row r="217" spans="1:15" x14ac:dyDescent="0.3">
      <c r="A217" t="s">
        <v>261</v>
      </c>
      <c r="B217" s="4">
        <f>IF(E216&lt;&gt;0, E216, IFERROR(INDEX(E3:E$216, MATCH(1, E3:E$216&lt;&gt;0, 0)), LOOKUP(2, 1/(E3:E$216&lt;&gt;0), E3:E$216)))</f>
        <v>10000</v>
      </c>
      <c r="C217" s="4"/>
      <c r="D217" s="4"/>
      <c r="E217" s="4">
        <f t="shared" si="3"/>
        <v>10000</v>
      </c>
      <c r="G217" s="4">
        <f>IF($A217&lt;&gt;"", SUMIFS(Raw_data_01!H:H, Raw_data_01!C:C, "F*", Raw_data_01!A:A, $A217), "")</f>
        <v>0</v>
      </c>
      <c r="I217" s="4">
        <f>IF($A217&lt;&gt;"", SUMIFS(Raw_data_01!H:H, Raw_data_01!C:C, "V*", Raw_data_01!A:A, $A217), "")</f>
        <v>0</v>
      </c>
      <c r="K217" s="4">
        <f>IF($A217&lt;&gt;"", SUMIFS(Raw_data_01!H:H, Raw_data_01!C:C, "S*", Raw_data_01!A:A, $A217), "")</f>
        <v>0</v>
      </c>
      <c r="M217" s="4">
        <f>IF($A217&lt;&gt;"", SUMIFS(Raw_data_01!H:H, Raw_data_01!C:C, "O*", Raw_data_01!A:A, $A217), "")</f>
        <v>0</v>
      </c>
      <c r="O217" s="4">
        <f>IF($A217&lt;&gt;"", SUMIFS(Raw_data_01!H:H, Raw_data_01!C:C, "VS*", Raw_data_01!A:A, $A217), "")</f>
        <v>0</v>
      </c>
    </row>
    <row r="218" spans="1:15" x14ac:dyDescent="0.3">
      <c r="A218" t="s">
        <v>262</v>
      </c>
      <c r="B218" s="4">
        <f>IF(E217&lt;&gt;0, E217, IFERROR(INDEX(E3:E$217, MATCH(1, E3:E$217&lt;&gt;0, 0)), LOOKUP(2, 1/(E3:E$217&lt;&gt;0), E3:E$217)))</f>
        <v>10000</v>
      </c>
      <c r="C218" s="4"/>
      <c r="D218" s="4"/>
      <c r="E218" s="4">
        <f t="shared" si="3"/>
        <v>10000</v>
      </c>
      <c r="G218" s="4">
        <f>IF($A218&lt;&gt;"", SUMIFS(Raw_data_01!H:H, Raw_data_01!C:C, "F*", Raw_data_01!A:A, $A218), "")</f>
        <v>0</v>
      </c>
      <c r="I218" s="4">
        <f>IF($A218&lt;&gt;"", SUMIFS(Raw_data_01!H:H, Raw_data_01!C:C, "V*", Raw_data_01!A:A, $A218), "")</f>
        <v>0</v>
      </c>
      <c r="K218" s="4">
        <f>IF($A218&lt;&gt;"", SUMIFS(Raw_data_01!H:H, Raw_data_01!C:C, "S*", Raw_data_01!A:A, $A218), "")</f>
        <v>0</v>
      </c>
      <c r="M218" s="4">
        <f>IF($A218&lt;&gt;"", SUMIFS(Raw_data_01!H:H, Raw_data_01!C:C, "O*", Raw_data_01!A:A, $A218), "")</f>
        <v>0</v>
      </c>
      <c r="O218" s="4">
        <f>IF($A218&lt;&gt;"", SUMIFS(Raw_data_01!H:H, Raw_data_01!C:C, "VS*", Raw_data_01!A:A, $A218), "")</f>
        <v>0</v>
      </c>
    </row>
    <row r="219" spans="1:15" x14ac:dyDescent="0.3">
      <c r="A219" t="s">
        <v>263</v>
      </c>
      <c r="B219" s="4">
        <f>IF(E218&lt;&gt;0, E218, IFERROR(INDEX(E3:E$218, MATCH(1, E3:E$218&lt;&gt;0, 0)), LOOKUP(2, 1/(E3:E$218&lt;&gt;0), E3:E$218)))</f>
        <v>10000</v>
      </c>
      <c r="C219" s="4"/>
      <c r="D219" s="4"/>
      <c r="E219" s="4">
        <f t="shared" si="3"/>
        <v>10000</v>
      </c>
      <c r="G219" s="4">
        <f>IF($A219&lt;&gt;"", SUMIFS(Raw_data_01!H:H, Raw_data_01!C:C, "F*", Raw_data_01!A:A, $A219), "")</f>
        <v>0</v>
      </c>
      <c r="I219" s="4">
        <f>IF($A219&lt;&gt;"", SUMIFS(Raw_data_01!H:H, Raw_data_01!C:C, "V*", Raw_data_01!A:A, $A219), "")</f>
        <v>0</v>
      </c>
      <c r="K219" s="4">
        <f>IF($A219&lt;&gt;"", SUMIFS(Raw_data_01!H:H, Raw_data_01!C:C, "S*", Raw_data_01!A:A, $A219), "")</f>
        <v>0</v>
      </c>
      <c r="M219" s="4">
        <f>IF($A219&lt;&gt;"", SUMIFS(Raw_data_01!H:H, Raw_data_01!C:C, "O*", Raw_data_01!A:A, $A219), "")</f>
        <v>0</v>
      </c>
      <c r="O219" s="4">
        <f>IF($A219&lt;&gt;"", SUMIFS(Raw_data_01!H:H, Raw_data_01!C:C, "VS*", Raw_data_01!A:A, $A219), "")</f>
        <v>0</v>
      </c>
    </row>
    <row r="220" spans="1:15" x14ac:dyDescent="0.3">
      <c r="A220" t="s">
        <v>264</v>
      </c>
      <c r="B220" s="4">
        <f>IF(E219&lt;&gt;0, E219, IFERROR(INDEX(E3:E$219, MATCH(1, E3:E$219&lt;&gt;0, 0)), LOOKUP(2, 1/(E3:E$219&lt;&gt;0), E3:E$219)))</f>
        <v>10000</v>
      </c>
      <c r="C220" s="4"/>
      <c r="D220" s="4"/>
      <c r="E220" s="4">
        <f t="shared" si="3"/>
        <v>10000</v>
      </c>
      <c r="G220" s="4">
        <f>IF($A220&lt;&gt;"", SUMIFS(Raw_data_01!H:H, Raw_data_01!C:C, "F*", Raw_data_01!A:A, $A220), "")</f>
        <v>0</v>
      </c>
      <c r="I220" s="4">
        <f>IF($A220&lt;&gt;"", SUMIFS(Raw_data_01!H:H, Raw_data_01!C:C, "V*", Raw_data_01!A:A, $A220), "")</f>
        <v>0</v>
      </c>
      <c r="K220" s="4">
        <f>IF($A220&lt;&gt;"", SUMIFS(Raw_data_01!H:H, Raw_data_01!C:C, "S*", Raw_data_01!A:A, $A220), "")</f>
        <v>0</v>
      </c>
      <c r="M220" s="4">
        <f>IF($A220&lt;&gt;"", SUMIFS(Raw_data_01!H:H, Raw_data_01!C:C, "O*", Raw_data_01!A:A, $A220), "")</f>
        <v>0</v>
      </c>
      <c r="O220" s="4">
        <f>IF($A220&lt;&gt;"", SUMIFS(Raw_data_01!H:H, Raw_data_01!C:C, "VS*", Raw_data_01!A:A, $A220), "")</f>
        <v>0</v>
      </c>
    </row>
    <row r="221" spans="1:15" x14ac:dyDescent="0.3">
      <c r="A221" t="s">
        <v>265</v>
      </c>
      <c r="B221" s="4">
        <f>IF(E220&lt;&gt;0, E220, IFERROR(INDEX(E3:E$220, MATCH(1, E3:E$220&lt;&gt;0, 0)), LOOKUP(2, 1/(E3:E$220&lt;&gt;0), E3:E$220)))</f>
        <v>10000</v>
      </c>
      <c r="C221" s="4"/>
      <c r="D221" s="4"/>
      <c r="E221" s="4">
        <f t="shared" si="3"/>
        <v>10000</v>
      </c>
      <c r="G221" s="4">
        <f>IF($A221&lt;&gt;"", SUMIFS(Raw_data_01!H:H, Raw_data_01!C:C, "F*", Raw_data_01!A:A, $A221), "")</f>
        <v>0</v>
      </c>
      <c r="I221" s="4">
        <f>IF($A221&lt;&gt;"", SUMIFS(Raw_data_01!H:H, Raw_data_01!C:C, "V*", Raw_data_01!A:A, $A221), "")</f>
        <v>0</v>
      </c>
      <c r="K221" s="4">
        <f>IF($A221&lt;&gt;"", SUMIFS(Raw_data_01!H:H, Raw_data_01!C:C, "S*", Raw_data_01!A:A, $A221), "")</f>
        <v>0</v>
      </c>
      <c r="M221" s="4">
        <f>IF($A221&lt;&gt;"", SUMIFS(Raw_data_01!H:H, Raw_data_01!C:C, "O*", Raw_data_01!A:A, $A221), "")</f>
        <v>0</v>
      </c>
      <c r="O221" s="4">
        <f>IF($A221&lt;&gt;"", SUMIFS(Raw_data_01!H:H, Raw_data_01!C:C, "VS*", Raw_data_01!A:A, $A221), "")</f>
        <v>0</v>
      </c>
    </row>
    <row r="222" spans="1:15" x14ac:dyDescent="0.3">
      <c r="A222" t="s">
        <v>266</v>
      </c>
      <c r="B222" s="4">
        <f>IF(E221&lt;&gt;0, E221, IFERROR(INDEX(E3:E$221, MATCH(1, E3:E$221&lt;&gt;0, 0)), LOOKUP(2, 1/(E3:E$221&lt;&gt;0), E3:E$221)))</f>
        <v>10000</v>
      </c>
      <c r="C222" s="4"/>
      <c r="D222" s="4"/>
      <c r="E222" s="4">
        <f t="shared" si="3"/>
        <v>10000</v>
      </c>
      <c r="G222" s="4">
        <f>IF($A222&lt;&gt;"", SUMIFS(Raw_data_01!H:H, Raw_data_01!C:C, "F*", Raw_data_01!A:A, $A222), "")</f>
        <v>0</v>
      </c>
      <c r="I222" s="4">
        <f>IF($A222&lt;&gt;"", SUMIFS(Raw_data_01!H:H, Raw_data_01!C:C, "V*", Raw_data_01!A:A, $A222), "")</f>
        <v>0</v>
      </c>
      <c r="K222" s="4">
        <f>IF($A222&lt;&gt;"", SUMIFS(Raw_data_01!H:H, Raw_data_01!C:C, "S*", Raw_data_01!A:A, $A222), "")</f>
        <v>0</v>
      </c>
      <c r="M222" s="4">
        <f>IF($A222&lt;&gt;"", SUMIFS(Raw_data_01!H:H, Raw_data_01!C:C, "O*", Raw_data_01!A:A, $A222), "")</f>
        <v>0</v>
      </c>
      <c r="O222" s="4">
        <f>IF($A222&lt;&gt;"", SUMIFS(Raw_data_01!H:H, Raw_data_01!C:C, "VS*", Raw_data_01!A:A, $A222), "")</f>
        <v>0</v>
      </c>
    </row>
    <row r="223" spans="1:15" x14ac:dyDescent="0.3">
      <c r="A223" t="s">
        <v>10</v>
      </c>
      <c r="B223" s="4">
        <f>IF(E222&lt;&gt;0, E222, IFERROR(INDEX(E3:E$222, MATCH(1, E3:E$222&lt;&gt;0, 0)), LOOKUP(2, 1/(E3:E$222&lt;&gt;0), E3:E$222)))</f>
        <v>10000</v>
      </c>
      <c r="C223" s="4"/>
      <c r="D223" s="4"/>
      <c r="E223" s="4">
        <f t="shared" si="3"/>
        <v>10000</v>
      </c>
      <c r="G223" s="4">
        <f>IF($A223&lt;&gt;"", SUMIFS(Raw_data_01!H:H, Raw_data_01!C:C, "F*", Raw_data_01!A:A, $A223), "")</f>
        <v>0</v>
      </c>
      <c r="I223" s="4">
        <f>IF($A223&lt;&gt;"", SUMIFS(Raw_data_01!H:H, Raw_data_01!C:C, "V*", Raw_data_01!A:A, $A223), "")</f>
        <v>0</v>
      </c>
      <c r="K223" s="4">
        <f>IF($A223&lt;&gt;"", SUMIFS(Raw_data_01!H:H, Raw_data_01!C:C, "S*", Raw_data_01!A:A, $A223), "")</f>
        <v>0</v>
      </c>
      <c r="M223" s="4">
        <f>IF($A223&lt;&gt;"", SUMIFS(Raw_data_01!H:H, Raw_data_01!C:C, "O*", Raw_data_01!A:A, $A223), "")</f>
        <v>0</v>
      </c>
      <c r="O223" s="4">
        <f>IF($A223&lt;&gt;"", SUMIFS(Raw_data_01!H:H, Raw_data_01!C:C, "VS*", Raw_data_01!A:A, $A223), "")</f>
        <v>0</v>
      </c>
    </row>
    <row r="224" spans="1:15" x14ac:dyDescent="0.3">
      <c r="A224" t="s">
        <v>267</v>
      </c>
      <c r="B224" s="4">
        <f>IF(E223&lt;&gt;0, E223, IFERROR(INDEX(E3:E$223, MATCH(1, E3:E$223&lt;&gt;0, 0)), LOOKUP(2, 1/(E3:E$223&lt;&gt;0), E3:E$223)))</f>
        <v>10000</v>
      </c>
      <c r="C224" s="4"/>
      <c r="D224" s="4"/>
      <c r="E224" s="4">
        <f t="shared" si="3"/>
        <v>10000</v>
      </c>
      <c r="G224" s="4">
        <f>IF($A224&lt;&gt;"", SUMIFS(Raw_data_01!H:H, Raw_data_01!C:C, "F*", Raw_data_01!A:A, $A224), "")</f>
        <v>0</v>
      </c>
      <c r="I224" s="4">
        <f>IF($A224&lt;&gt;"", SUMIFS(Raw_data_01!H:H, Raw_data_01!C:C, "V*", Raw_data_01!A:A, $A224), "")</f>
        <v>0</v>
      </c>
      <c r="K224" s="4">
        <f>IF($A224&lt;&gt;"", SUMIFS(Raw_data_01!H:H, Raw_data_01!C:C, "S*", Raw_data_01!A:A, $A224), "")</f>
        <v>0</v>
      </c>
      <c r="M224" s="4">
        <f>IF($A224&lt;&gt;"", SUMIFS(Raw_data_01!H:H, Raw_data_01!C:C, "O*", Raw_data_01!A:A, $A224), "")</f>
        <v>0</v>
      </c>
      <c r="O224" s="4">
        <f>IF($A224&lt;&gt;"", SUMIFS(Raw_data_01!H:H, Raw_data_01!C:C, "VS*", Raw_data_01!A:A, $A224), "")</f>
        <v>0</v>
      </c>
    </row>
    <row r="225" spans="1:15" x14ac:dyDescent="0.3">
      <c r="A225" t="s">
        <v>268</v>
      </c>
      <c r="B225" s="4">
        <f>IF(E224&lt;&gt;0, E224, IFERROR(INDEX(E3:E$224, MATCH(1, E3:E$224&lt;&gt;0, 0)), LOOKUP(2, 1/(E3:E$224&lt;&gt;0), E3:E$224)))</f>
        <v>10000</v>
      </c>
      <c r="C225" s="4"/>
      <c r="D225" s="4"/>
      <c r="E225" s="4">
        <f t="shared" si="3"/>
        <v>10000</v>
      </c>
      <c r="G225" s="4">
        <f>IF($A225&lt;&gt;"", SUMIFS(Raw_data_01!H:H, Raw_data_01!C:C, "F*", Raw_data_01!A:A, $A225), "")</f>
        <v>0</v>
      </c>
      <c r="I225" s="4">
        <f>IF($A225&lt;&gt;"", SUMIFS(Raw_data_01!H:H, Raw_data_01!C:C, "V*", Raw_data_01!A:A, $A225), "")</f>
        <v>0</v>
      </c>
      <c r="K225" s="4">
        <f>IF($A225&lt;&gt;"", SUMIFS(Raw_data_01!H:H, Raw_data_01!C:C, "S*", Raw_data_01!A:A, $A225), "")</f>
        <v>0</v>
      </c>
      <c r="M225" s="4">
        <f>IF($A225&lt;&gt;"", SUMIFS(Raw_data_01!H:H, Raw_data_01!C:C, "O*", Raw_data_01!A:A, $A225), "")</f>
        <v>0</v>
      </c>
      <c r="O225" s="4">
        <f>IF($A225&lt;&gt;"", SUMIFS(Raw_data_01!H:H, Raw_data_01!C:C, "VS*", Raw_data_01!A:A, $A225), "")</f>
        <v>0</v>
      </c>
    </row>
    <row r="226" spans="1:15" x14ac:dyDescent="0.3">
      <c r="A226" t="s">
        <v>269</v>
      </c>
      <c r="B226" s="4">
        <f>IF(E225&lt;&gt;0, E225, IFERROR(INDEX(E3:E$225, MATCH(1, E3:E$225&lt;&gt;0, 0)), LOOKUP(2, 1/(E3:E$225&lt;&gt;0), E3:E$225)))</f>
        <v>10000</v>
      </c>
      <c r="C226" s="4"/>
      <c r="D226" s="4"/>
      <c r="E226" s="4">
        <f t="shared" si="3"/>
        <v>10000</v>
      </c>
      <c r="G226" s="4">
        <f>IF($A226&lt;&gt;"", SUMIFS(Raw_data_01!H:H, Raw_data_01!C:C, "F*", Raw_data_01!A:A, $A226), "")</f>
        <v>0</v>
      </c>
      <c r="I226" s="4">
        <f>IF($A226&lt;&gt;"", SUMIFS(Raw_data_01!H:H, Raw_data_01!C:C, "V*", Raw_data_01!A:A, $A226), "")</f>
        <v>0</v>
      </c>
      <c r="K226" s="4">
        <f>IF($A226&lt;&gt;"", SUMIFS(Raw_data_01!H:H, Raw_data_01!C:C, "S*", Raw_data_01!A:A, $A226), "")</f>
        <v>0</v>
      </c>
      <c r="M226" s="4">
        <f>IF($A226&lt;&gt;"", SUMIFS(Raw_data_01!H:H, Raw_data_01!C:C, "O*", Raw_data_01!A:A, $A226), "")</f>
        <v>0</v>
      </c>
      <c r="O226" s="4">
        <f>IF($A226&lt;&gt;"", SUMIFS(Raw_data_01!H:H, Raw_data_01!C:C, "VS*", Raw_data_01!A:A, $A226), "")</f>
        <v>0</v>
      </c>
    </row>
    <row r="227" spans="1:15" x14ac:dyDescent="0.3">
      <c r="A227" t="s">
        <v>270</v>
      </c>
      <c r="B227" s="4">
        <f>IF(E226&lt;&gt;0, E226, IFERROR(INDEX(E3:E$226, MATCH(1, E3:E$226&lt;&gt;0, 0)), LOOKUP(2, 1/(E3:E$226&lt;&gt;0), E3:E$226)))</f>
        <v>10000</v>
      </c>
      <c r="C227" s="4"/>
      <c r="D227" s="4"/>
      <c r="E227" s="4">
        <f t="shared" si="3"/>
        <v>10000</v>
      </c>
      <c r="G227" s="4">
        <f>IF($A227&lt;&gt;"", SUMIFS(Raw_data_01!H:H, Raw_data_01!C:C, "F*", Raw_data_01!A:A, $A227), "")</f>
        <v>0</v>
      </c>
      <c r="I227" s="4">
        <f>IF($A227&lt;&gt;"", SUMIFS(Raw_data_01!H:H, Raw_data_01!C:C, "V*", Raw_data_01!A:A, $A227), "")</f>
        <v>0</v>
      </c>
      <c r="K227" s="4">
        <f>IF($A227&lt;&gt;"", SUMIFS(Raw_data_01!H:H, Raw_data_01!C:C, "S*", Raw_data_01!A:A, $A227), "")</f>
        <v>0</v>
      </c>
      <c r="M227" s="4">
        <f>IF($A227&lt;&gt;"", SUMIFS(Raw_data_01!H:H, Raw_data_01!C:C, "O*", Raw_data_01!A:A, $A227), "")</f>
        <v>0</v>
      </c>
      <c r="O227" s="4">
        <f>IF($A227&lt;&gt;"", SUMIFS(Raw_data_01!H:H, Raw_data_01!C:C, "VS*", Raw_data_01!A:A, $A227), "")</f>
        <v>0</v>
      </c>
    </row>
    <row r="228" spans="1:15" x14ac:dyDescent="0.3">
      <c r="A228" t="s">
        <v>271</v>
      </c>
      <c r="B228" s="4">
        <f>IF(E227&lt;&gt;0, E227, IFERROR(INDEX(E3:E$227, MATCH(1, E3:E$227&lt;&gt;0, 0)), LOOKUP(2, 1/(E3:E$227&lt;&gt;0), E3:E$227)))</f>
        <v>10000</v>
      </c>
      <c r="C228" s="4"/>
      <c r="D228" s="4"/>
      <c r="E228" s="4">
        <f t="shared" si="3"/>
        <v>10000</v>
      </c>
      <c r="G228" s="4">
        <f>IF($A228&lt;&gt;"", SUMIFS(Raw_data_01!H:H, Raw_data_01!C:C, "F*", Raw_data_01!A:A, $A228), "")</f>
        <v>0</v>
      </c>
      <c r="I228" s="4">
        <f>IF($A228&lt;&gt;"", SUMIFS(Raw_data_01!H:H, Raw_data_01!C:C, "V*", Raw_data_01!A:A, $A228), "")</f>
        <v>0</v>
      </c>
      <c r="K228" s="4">
        <f>IF($A228&lt;&gt;"", SUMIFS(Raw_data_01!H:H, Raw_data_01!C:C, "S*", Raw_data_01!A:A, $A228), "")</f>
        <v>0</v>
      </c>
      <c r="M228" s="4">
        <f>IF($A228&lt;&gt;"", SUMIFS(Raw_data_01!H:H, Raw_data_01!C:C, "O*", Raw_data_01!A:A, $A228), "")</f>
        <v>0</v>
      </c>
      <c r="O228" s="4">
        <f>IF($A228&lt;&gt;"", SUMIFS(Raw_data_01!H:H, Raw_data_01!C:C, "VS*", Raw_data_01!A:A, $A228), "")</f>
        <v>0</v>
      </c>
    </row>
    <row r="229" spans="1:15" x14ac:dyDescent="0.3">
      <c r="A229" t="s">
        <v>272</v>
      </c>
      <c r="B229" s="4">
        <f>IF(E228&lt;&gt;0, E228, IFERROR(INDEX(E3:E$228, MATCH(1, E3:E$228&lt;&gt;0, 0)), LOOKUP(2, 1/(E3:E$228&lt;&gt;0), E3:E$228)))</f>
        <v>10000</v>
      </c>
      <c r="C229" s="4"/>
      <c r="D229" s="4"/>
      <c r="E229" s="4">
        <f t="shared" si="3"/>
        <v>10000</v>
      </c>
      <c r="G229" s="4">
        <f>IF($A229&lt;&gt;"", SUMIFS(Raw_data_01!H:H, Raw_data_01!C:C, "F*", Raw_data_01!A:A, $A229), "")</f>
        <v>0</v>
      </c>
      <c r="I229" s="4">
        <f>IF($A229&lt;&gt;"", SUMIFS(Raw_data_01!H:H, Raw_data_01!C:C, "V*", Raw_data_01!A:A, $A229), "")</f>
        <v>0</v>
      </c>
      <c r="K229" s="4">
        <f>IF($A229&lt;&gt;"", SUMIFS(Raw_data_01!H:H, Raw_data_01!C:C, "S*", Raw_data_01!A:A, $A229), "")</f>
        <v>0</v>
      </c>
      <c r="M229" s="4">
        <f>IF($A229&lt;&gt;"", SUMIFS(Raw_data_01!H:H, Raw_data_01!C:C, "O*", Raw_data_01!A:A, $A229), "")</f>
        <v>0</v>
      </c>
      <c r="O229" s="4">
        <f>IF($A229&lt;&gt;"", SUMIFS(Raw_data_01!H:H, Raw_data_01!C:C, "VS*", Raw_data_01!A:A, $A229), "")</f>
        <v>0</v>
      </c>
    </row>
    <row r="230" spans="1:15" x14ac:dyDescent="0.3">
      <c r="A230" t="s">
        <v>273</v>
      </c>
      <c r="B230" s="4">
        <f>IF(E229&lt;&gt;0, E229, IFERROR(INDEX(E3:E$229, MATCH(1, E3:E$229&lt;&gt;0, 0)), LOOKUP(2, 1/(E3:E$229&lt;&gt;0), E3:E$229)))</f>
        <v>10000</v>
      </c>
      <c r="C230" s="4"/>
      <c r="D230" s="4"/>
      <c r="E230" s="4">
        <f t="shared" si="3"/>
        <v>10000</v>
      </c>
      <c r="G230" s="4">
        <f>IF($A230&lt;&gt;"", SUMIFS(Raw_data_01!H:H, Raw_data_01!C:C, "F*", Raw_data_01!A:A, $A230), "")</f>
        <v>0</v>
      </c>
      <c r="I230" s="4">
        <f>IF($A230&lt;&gt;"", SUMIFS(Raw_data_01!H:H, Raw_data_01!C:C, "V*", Raw_data_01!A:A, $A230), "")</f>
        <v>0</v>
      </c>
      <c r="K230" s="4">
        <f>IF($A230&lt;&gt;"", SUMIFS(Raw_data_01!H:H, Raw_data_01!C:C, "S*", Raw_data_01!A:A, $A230), "")</f>
        <v>0</v>
      </c>
      <c r="M230" s="4">
        <f>IF($A230&lt;&gt;"", SUMIFS(Raw_data_01!H:H, Raw_data_01!C:C, "O*", Raw_data_01!A:A, $A230), "")</f>
        <v>0</v>
      </c>
      <c r="O230" s="4">
        <f>IF($A230&lt;&gt;"", SUMIFS(Raw_data_01!H:H, Raw_data_01!C:C, "VS*", Raw_data_01!A:A, $A230), "")</f>
        <v>0</v>
      </c>
    </row>
    <row r="231" spans="1:15" x14ac:dyDescent="0.3">
      <c r="A231" t="s">
        <v>274</v>
      </c>
      <c r="B231" s="4">
        <f>IF(E230&lt;&gt;0, E230, IFERROR(INDEX(E3:E$230, MATCH(1, E3:E$230&lt;&gt;0, 0)), LOOKUP(2, 1/(E3:E$230&lt;&gt;0), E3:E$230)))</f>
        <v>10000</v>
      </c>
      <c r="C231" s="4"/>
      <c r="D231" s="4"/>
      <c r="E231" s="4">
        <f t="shared" si="3"/>
        <v>10000</v>
      </c>
      <c r="G231" s="4">
        <f>IF($A231&lt;&gt;"", SUMIFS(Raw_data_01!H:H, Raw_data_01!C:C, "F*", Raw_data_01!A:A, $A231), "")</f>
        <v>0</v>
      </c>
      <c r="I231" s="4">
        <f>IF($A231&lt;&gt;"", SUMIFS(Raw_data_01!H:H, Raw_data_01!C:C, "V*", Raw_data_01!A:A, $A231), "")</f>
        <v>0</v>
      </c>
      <c r="K231" s="4">
        <f>IF($A231&lt;&gt;"", SUMIFS(Raw_data_01!H:H, Raw_data_01!C:C, "S*", Raw_data_01!A:A, $A231), "")</f>
        <v>0</v>
      </c>
      <c r="M231" s="4">
        <f>IF($A231&lt;&gt;"", SUMIFS(Raw_data_01!H:H, Raw_data_01!C:C, "O*", Raw_data_01!A:A, $A231), "")</f>
        <v>0</v>
      </c>
      <c r="O231" s="4">
        <f>IF($A231&lt;&gt;"", SUMIFS(Raw_data_01!H:H, Raw_data_01!C:C, "VS*", Raw_data_01!A:A, $A231), "")</f>
        <v>0</v>
      </c>
    </row>
    <row r="232" spans="1:15" x14ac:dyDescent="0.3">
      <c r="A232" t="s">
        <v>275</v>
      </c>
      <c r="B232" s="4">
        <f>IF(E231&lt;&gt;0, E231, IFERROR(INDEX(E3:E$231, MATCH(1, E3:E$231&lt;&gt;0, 0)), LOOKUP(2, 1/(E3:E$231&lt;&gt;0), E3:E$231)))</f>
        <v>10000</v>
      </c>
      <c r="C232" s="4"/>
      <c r="D232" s="4"/>
      <c r="E232" s="4">
        <f t="shared" si="3"/>
        <v>10000</v>
      </c>
      <c r="G232" s="4">
        <f>IF($A232&lt;&gt;"", SUMIFS(Raw_data_01!H:H, Raw_data_01!C:C, "F*", Raw_data_01!A:A, $A232), "")</f>
        <v>0</v>
      </c>
      <c r="I232" s="4">
        <f>IF($A232&lt;&gt;"", SUMIFS(Raw_data_01!H:H, Raw_data_01!C:C, "V*", Raw_data_01!A:A, $A232), "")</f>
        <v>0</v>
      </c>
      <c r="K232" s="4">
        <f>IF($A232&lt;&gt;"", SUMIFS(Raw_data_01!H:H, Raw_data_01!C:C, "S*", Raw_data_01!A:A, $A232), "")</f>
        <v>0</v>
      </c>
      <c r="M232" s="4">
        <f>IF($A232&lt;&gt;"", SUMIFS(Raw_data_01!H:H, Raw_data_01!C:C, "O*", Raw_data_01!A:A, $A232), "")</f>
        <v>0</v>
      </c>
      <c r="O232" s="4">
        <f>IF($A232&lt;&gt;"", SUMIFS(Raw_data_01!H:H, Raw_data_01!C:C, "VS*", Raw_data_01!A:A, $A232), "")</f>
        <v>0</v>
      </c>
    </row>
    <row r="233" spans="1:15" x14ac:dyDescent="0.3">
      <c r="A233" t="s">
        <v>276</v>
      </c>
      <c r="B233" s="4">
        <f>IF(E232&lt;&gt;0, E232, IFERROR(INDEX(E3:E$232, MATCH(1, E3:E$232&lt;&gt;0, 0)), LOOKUP(2, 1/(E3:E$232&lt;&gt;0), E3:E$232)))</f>
        <v>10000</v>
      </c>
      <c r="C233" s="4"/>
      <c r="D233" s="4"/>
      <c r="E233" s="4">
        <f t="shared" si="3"/>
        <v>10000</v>
      </c>
      <c r="G233" s="4">
        <f>IF($A233&lt;&gt;"", SUMIFS(Raw_data_01!H:H, Raw_data_01!C:C, "F*", Raw_data_01!A:A, $A233), "")</f>
        <v>0</v>
      </c>
      <c r="I233" s="4">
        <f>IF($A233&lt;&gt;"", SUMIFS(Raw_data_01!H:H, Raw_data_01!C:C, "V*", Raw_data_01!A:A, $A233), "")</f>
        <v>0</v>
      </c>
      <c r="K233" s="4">
        <f>IF($A233&lt;&gt;"", SUMIFS(Raw_data_01!H:H, Raw_data_01!C:C, "S*", Raw_data_01!A:A, $A233), "")</f>
        <v>0</v>
      </c>
      <c r="M233" s="4">
        <f>IF($A233&lt;&gt;"", SUMIFS(Raw_data_01!H:H, Raw_data_01!C:C, "O*", Raw_data_01!A:A, $A233), "")</f>
        <v>0</v>
      </c>
      <c r="O233" s="4">
        <f>IF($A233&lt;&gt;"", SUMIFS(Raw_data_01!H:H, Raw_data_01!C:C, "VS*", Raw_data_01!A:A, $A233), "")</f>
        <v>0</v>
      </c>
    </row>
    <row r="234" spans="1:15" x14ac:dyDescent="0.3">
      <c r="A234" t="s">
        <v>277</v>
      </c>
      <c r="B234" s="4">
        <f>IF(E233&lt;&gt;0, E233, IFERROR(INDEX(E3:E$233, MATCH(1, E3:E$233&lt;&gt;0, 0)), LOOKUP(2, 1/(E3:E$233&lt;&gt;0), E3:E$233)))</f>
        <v>10000</v>
      </c>
      <c r="C234" s="4"/>
      <c r="D234" s="4"/>
      <c r="E234" s="4">
        <f t="shared" si="3"/>
        <v>10000</v>
      </c>
      <c r="G234" s="4">
        <f>IF($A234&lt;&gt;"", SUMIFS(Raw_data_01!H:H, Raw_data_01!C:C, "F*", Raw_data_01!A:A, $A234), "")</f>
        <v>0</v>
      </c>
      <c r="I234" s="4">
        <f>IF($A234&lt;&gt;"", SUMIFS(Raw_data_01!H:H, Raw_data_01!C:C, "V*", Raw_data_01!A:A, $A234), "")</f>
        <v>0</v>
      </c>
      <c r="K234" s="4">
        <f>IF($A234&lt;&gt;"", SUMIFS(Raw_data_01!H:H, Raw_data_01!C:C, "S*", Raw_data_01!A:A, $A234), "")</f>
        <v>0</v>
      </c>
      <c r="M234" s="4">
        <f>IF($A234&lt;&gt;"", SUMIFS(Raw_data_01!H:H, Raw_data_01!C:C, "O*", Raw_data_01!A:A, $A234), "")</f>
        <v>0</v>
      </c>
      <c r="O234" s="4">
        <f>IF($A234&lt;&gt;"", SUMIFS(Raw_data_01!H:H, Raw_data_01!C:C, "VS*", Raw_data_01!A:A, $A234), "")</f>
        <v>0</v>
      </c>
    </row>
    <row r="235" spans="1:15" x14ac:dyDescent="0.3">
      <c r="A235" t="s">
        <v>278</v>
      </c>
      <c r="B235" s="4">
        <f>IF(E234&lt;&gt;0, E234, IFERROR(INDEX(E3:E$234, MATCH(1, E3:E$234&lt;&gt;0, 0)), LOOKUP(2, 1/(E3:E$234&lt;&gt;0), E3:E$234)))</f>
        <v>10000</v>
      </c>
      <c r="C235" s="4"/>
      <c r="D235" s="4"/>
      <c r="E235" s="4">
        <f t="shared" si="3"/>
        <v>10000</v>
      </c>
      <c r="G235" s="4">
        <f>IF($A235&lt;&gt;"", SUMIFS(Raw_data_01!H:H, Raw_data_01!C:C, "F*", Raw_data_01!A:A, $A235), "")</f>
        <v>0</v>
      </c>
      <c r="I235" s="4">
        <f>IF($A235&lt;&gt;"", SUMIFS(Raw_data_01!H:H, Raw_data_01!C:C, "V*", Raw_data_01!A:A, $A235), "")</f>
        <v>0</v>
      </c>
      <c r="K235" s="4">
        <f>IF($A235&lt;&gt;"", SUMIFS(Raw_data_01!H:H, Raw_data_01!C:C, "S*", Raw_data_01!A:A, $A235), "")</f>
        <v>0</v>
      </c>
      <c r="M235" s="4">
        <f>IF($A235&lt;&gt;"", SUMIFS(Raw_data_01!H:H, Raw_data_01!C:C, "O*", Raw_data_01!A:A, $A235), "")</f>
        <v>0</v>
      </c>
      <c r="O235" s="4">
        <f>IF($A235&lt;&gt;"", SUMIFS(Raw_data_01!H:H, Raw_data_01!C:C, "VS*", Raw_data_01!A:A, $A235), "")</f>
        <v>0</v>
      </c>
    </row>
    <row r="236" spans="1:15" x14ac:dyDescent="0.3">
      <c r="A236" t="s">
        <v>279</v>
      </c>
      <c r="B236" s="4">
        <f>IF(E235&lt;&gt;0, E235, IFERROR(INDEX(E3:E$235, MATCH(1, E3:E$235&lt;&gt;0, 0)), LOOKUP(2, 1/(E3:E$235&lt;&gt;0), E3:E$235)))</f>
        <v>10000</v>
      </c>
      <c r="C236" s="4"/>
      <c r="D236" s="4"/>
      <c r="E236" s="4">
        <f t="shared" si="3"/>
        <v>10000</v>
      </c>
      <c r="G236" s="4">
        <f>IF($A236&lt;&gt;"", SUMIFS(Raw_data_01!H:H, Raw_data_01!C:C, "F*", Raw_data_01!A:A, $A236), "")</f>
        <v>0</v>
      </c>
      <c r="I236" s="4">
        <f>IF($A236&lt;&gt;"", SUMIFS(Raw_data_01!H:H, Raw_data_01!C:C, "V*", Raw_data_01!A:A, $A236), "")</f>
        <v>0</v>
      </c>
      <c r="K236" s="4">
        <f>IF($A236&lt;&gt;"", SUMIFS(Raw_data_01!H:H, Raw_data_01!C:C, "S*", Raw_data_01!A:A, $A236), "")</f>
        <v>0</v>
      </c>
      <c r="M236" s="4">
        <f>IF($A236&lt;&gt;"", SUMIFS(Raw_data_01!H:H, Raw_data_01!C:C, "O*", Raw_data_01!A:A, $A236), "")</f>
        <v>0</v>
      </c>
      <c r="O236" s="4">
        <f>IF($A236&lt;&gt;"", SUMIFS(Raw_data_01!H:H, Raw_data_01!C:C, "VS*", Raw_data_01!A:A, $A236), "")</f>
        <v>0</v>
      </c>
    </row>
    <row r="237" spans="1:15" x14ac:dyDescent="0.3">
      <c r="A237" t="s">
        <v>280</v>
      </c>
      <c r="B237" s="4">
        <f>IF(E236&lt;&gt;0, E236, IFERROR(INDEX(E3:E$236, MATCH(1, E3:E$236&lt;&gt;0, 0)), LOOKUP(2, 1/(E3:E$236&lt;&gt;0), E3:E$236)))</f>
        <v>10000</v>
      </c>
      <c r="C237" s="4"/>
      <c r="D237" s="4"/>
      <c r="E237" s="4">
        <f t="shared" si="3"/>
        <v>10000</v>
      </c>
      <c r="G237" s="4">
        <f>IF($A237&lt;&gt;"", SUMIFS(Raw_data_01!H:H, Raw_data_01!C:C, "F*", Raw_data_01!A:A, $A237), "")</f>
        <v>0</v>
      </c>
      <c r="I237" s="4">
        <f>IF($A237&lt;&gt;"", SUMIFS(Raw_data_01!H:H, Raw_data_01!C:C, "V*", Raw_data_01!A:A, $A237), "")</f>
        <v>0</v>
      </c>
      <c r="K237" s="4">
        <f>IF($A237&lt;&gt;"", SUMIFS(Raw_data_01!H:H, Raw_data_01!C:C, "S*", Raw_data_01!A:A, $A237), "")</f>
        <v>0</v>
      </c>
      <c r="M237" s="4">
        <f>IF($A237&lt;&gt;"", SUMIFS(Raw_data_01!H:H, Raw_data_01!C:C, "O*", Raw_data_01!A:A, $A237), "")</f>
        <v>0</v>
      </c>
      <c r="O237" s="4">
        <f>IF($A237&lt;&gt;"", SUMIFS(Raw_data_01!H:H, Raw_data_01!C:C, "VS*", Raw_data_01!A:A, $A237), "")</f>
        <v>0</v>
      </c>
    </row>
    <row r="238" spans="1:15" x14ac:dyDescent="0.3">
      <c r="A238" t="s">
        <v>281</v>
      </c>
      <c r="B238" s="4">
        <f>IF(E237&lt;&gt;0, E237, IFERROR(INDEX(E3:E$237, MATCH(1, E3:E$237&lt;&gt;0, 0)), LOOKUP(2, 1/(E3:E$237&lt;&gt;0), E3:E$237)))</f>
        <v>10000</v>
      </c>
      <c r="C238" s="4"/>
      <c r="D238" s="4"/>
      <c r="E238" s="4">
        <f t="shared" si="3"/>
        <v>10000</v>
      </c>
      <c r="G238" s="4">
        <f>IF($A238&lt;&gt;"", SUMIFS(Raw_data_01!H:H, Raw_data_01!C:C, "F*", Raw_data_01!A:A, $A238), "")</f>
        <v>0</v>
      </c>
      <c r="I238" s="4">
        <f>IF($A238&lt;&gt;"", SUMIFS(Raw_data_01!H:H, Raw_data_01!C:C, "V*", Raw_data_01!A:A, $A238), "")</f>
        <v>0</v>
      </c>
      <c r="K238" s="4">
        <f>IF($A238&lt;&gt;"", SUMIFS(Raw_data_01!H:H, Raw_data_01!C:C, "S*", Raw_data_01!A:A, $A238), "")</f>
        <v>0</v>
      </c>
      <c r="M238" s="4">
        <f>IF($A238&lt;&gt;"", SUMIFS(Raw_data_01!H:H, Raw_data_01!C:C, "O*", Raw_data_01!A:A, $A238), "")</f>
        <v>0</v>
      </c>
      <c r="O238" s="4">
        <f>IF($A238&lt;&gt;"", SUMIFS(Raw_data_01!H:H, Raw_data_01!C:C, "VS*", Raw_data_01!A:A, $A238), "")</f>
        <v>0</v>
      </c>
    </row>
    <row r="239" spans="1:15" x14ac:dyDescent="0.3">
      <c r="A239" t="s">
        <v>282</v>
      </c>
      <c r="B239" s="4">
        <f>IF(E238&lt;&gt;0, E238, IFERROR(INDEX(E3:E$238, MATCH(1, E3:E$238&lt;&gt;0, 0)), LOOKUP(2, 1/(E3:E$238&lt;&gt;0), E3:E$238)))</f>
        <v>10000</v>
      </c>
      <c r="C239" s="4"/>
      <c r="D239" s="4"/>
      <c r="E239" s="4">
        <f t="shared" si="3"/>
        <v>10000</v>
      </c>
      <c r="G239" s="4">
        <f>IF($A239&lt;&gt;"", SUMIFS(Raw_data_01!H:H, Raw_data_01!C:C, "F*", Raw_data_01!A:A, $A239), "")</f>
        <v>0</v>
      </c>
      <c r="I239" s="4">
        <f>IF($A239&lt;&gt;"", SUMIFS(Raw_data_01!H:H, Raw_data_01!C:C, "V*", Raw_data_01!A:A, $A239), "")</f>
        <v>0</v>
      </c>
      <c r="K239" s="4">
        <f>IF($A239&lt;&gt;"", SUMIFS(Raw_data_01!H:H, Raw_data_01!C:C, "S*", Raw_data_01!A:A, $A239), "")</f>
        <v>0</v>
      </c>
      <c r="M239" s="4">
        <f>IF($A239&lt;&gt;"", SUMIFS(Raw_data_01!H:H, Raw_data_01!C:C, "O*", Raw_data_01!A:A, $A239), "")</f>
        <v>0</v>
      </c>
      <c r="O239" s="4">
        <f>IF($A239&lt;&gt;"", SUMIFS(Raw_data_01!H:H, Raw_data_01!C:C, "VS*", Raw_data_01!A:A, $A239), "")</f>
        <v>0</v>
      </c>
    </row>
    <row r="240" spans="1:15" x14ac:dyDescent="0.3">
      <c r="A240" t="s">
        <v>283</v>
      </c>
      <c r="B240" s="4">
        <f>IF(E239&lt;&gt;0, E239, IFERROR(INDEX(E3:E$239, MATCH(1, E3:E$239&lt;&gt;0, 0)), LOOKUP(2, 1/(E3:E$239&lt;&gt;0), E3:E$239)))</f>
        <v>10000</v>
      </c>
      <c r="C240" s="4"/>
      <c r="D240" s="4"/>
      <c r="E240" s="4">
        <f t="shared" si="3"/>
        <v>10000</v>
      </c>
      <c r="G240" s="4">
        <f>IF($A240&lt;&gt;"", SUMIFS(Raw_data_01!H:H, Raw_data_01!C:C, "F*", Raw_data_01!A:A, $A240), "")</f>
        <v>0</v>
      </c>
      <c r="I240" s="4">
        <f>IF($A240&lt;&gt;"", SUMIFS(Raw_data_01!H:H, Raw_data_01!C:C, "V*", Raw_data_01!A:A, $A240), "")</f>
        <v>0</v>
      </c>
      <c r="K240" s="4">
        <f>IF($A240&lt;&gt;"", SUMIFS(Raw_data_01!H:H, Raw_data_01!C:C, "S*", Raw_data_01!A:A, $A240), "")</f>
        <v>0</v>
      </c>
      <c r="M240" s="4">
        <f>IF($A240&lt;&gt;"", SUMIFS(Raw_data_01!H:H, Raw_data_01!C:C, "O*", Raw_data_01!A:A, $A240), "")</f>
        <v>0</v>
      </c>
      <c r="O240" s="4">
        <f>IF($A240&lt;&gt;"", SUMIFS(Raw_data_01!H:H, Raw_data_01!C:C, "VS*", Raw_data_01!A:A, $A240), "")</f>
        <v>0</v>
      </c>
    </row>
    <row r="241" spans="1:15" x14ac:dyDescent="0.3">
      <c r="A241" t="s">
        <v>284</v>
      </c>
      <c r="B241" s="4">
        <f>IF(E240&lt;&gt;0, E240, IFERROR(INDEX(E3:E$240, MATCH(1, E3:E$240&lt;&gt;0, 0)), LOOKUP(2, 1/(E3:E$240&lt;&gt;0), E3:E$240)))</f>
        <v>10000</v>
      </c>
      <c r="C241" s="4"/>
      <c r="D241" s="4"/>
      <c r="E241" s="4">
        <f t="shared" si="3"/>
        <v>10000</v>
      </c>
      <c r="G241" s="4">
        <f>IF($A241&lt;&gt;"", SUMIFS(Raw_data_01!H:H, Raw_data_01!C:C, "F*", Raw_data_01!A:A, $A241), "")</f>
        <v>0</v>
      </c>
      <c r="I241" s="4">
        <f>IF($A241&lt;&gt;"", SUMIFS(Raw_data_01!H:H, Raw_data_01!C:C, "V*", Raw_data_01!A:A, $A241), "")</f>
        <v>0</v>
      </c>
      <c r="K241" s="4">
        <f>IF($A241&lt;&gt;"", SUMIFS(Raw_data_01!H:H, Raw_data_01!C:C, "S*", Raw_data_01!A:A, $A241), "")</f>
        <v>0</v>
      </c>
      <c r="M241" s="4">
        <f>IF($A241&lt;&gt;"", SUMIFS(Raw_data_01!H:H, Raw_data_01!C:C, "O*", Raw_data_01!A:A, $A241), "")</f>
        <v>0</v>
      </c>
      <c r="O241" s="4">
        <f>IF($A241&lt;&gt;"", SUMIFS(Raw_data_01!H:H, Raw_data_01!C:C, "VS*", Raw_data_01!A:A, $A241), "")</f>
        <v>0</v>
      </c>
    </row>
    <row r="242" spans="1:15" x14ac:dyDescent="0.3">
      <c r="A242" t="s">
        <v>285</v>
      </c>
      <c r="B242" s="4">
        <f>IF(E241&lt;&gt;0, E241, IFERROR(INDEX(E3:E$241, MATCH(1, E3:E$241&lt;&gt;0, 0)), LOOKUP(2, 1/(E3:E$241&lt;&gt;0), E3:E$241)))</f>
        <v>10000</v>
      </c>
      <c r="C242" s="4"/>
      <c r="D242" s="4"/>
      <c r="E242" s="4">
        <f t="shared" si="3"/>
        <v>10000</v>
      </c>
      <c r="G242" s="4">
        <f>IF($A242&lt;&gt;"", SUMIFS(Raw_data_01!H:H, Raw_data_01!C:C, "F*", Raw_data_01!A:A, $A242), "")</f>
        <v>0</v>
      </c>
      <c r="I242" s="4">
        <f>IF($A242&lt;&gt;"", SUMIFS(Raw_data_01!H:H, Raw_data_01!C:C, "V*", Raw_data_01!A:A, $A242), "")</f>
        <v>0</v>
      </c>
      <c r="K242" s="4">
        <f>IF($A242&lt;&gt;"", SUMIFS(Raw_data_01!H:H, Raw_data_01!C:C, "S*", Raw_data_01!A:A, $A242), "")</f>
        <v>0</v>
      </c>
      <c r="M242" s="4">
        <f>IF($A242&lt;&gt;"", SUMIFS(Raw_data_01!H:H, Raw_data_01!C:C, "O*", Raw_data_01!A:A, $A242), "")</f>
        <v>0</v>
      </c>
      <c r="O242" s="4">
        <f>IF($A242&lt;&gt;"", SUMIFS(Raw_data_01!H:H, Raw_data_01!C:C, "VS*", Raw_data_01!A:A, $A242), "")</f>
        <v>0</v>
      </c>
    </row>
    <row r="243" spans="1:15" x14ac:dyDescent="0.3">
      <c r="A243" t="s">
        <v>286</v>
      </c>
      <c r="B243" s="4">
        <f>IF(E242&lt;&gt;0, E242, IFERROR(INDEX(E3:E$242, MATCH(1, E3:E$242&lt;&gt;0, 0)), LOOKUP(2, 1/(E3:E$242&lt;&gt;0), E3:E$242)))</f>
        <v>10000</v>
      </c>
      <c r="C243" s="4"/>
      <c r="D243" s="4"/>
      <c r="E243" s="4">
        <f t="shared" si="3"/>
        <v>10000</v>
      </c>
      <c r="G243" s="4">
        <f>IF($A243&lt;&gt;"", SUMIFS(Raw_data_01!H:H, Raw_data_01!C:C, "F*", Raw_data_01!A:A, $A243), "")</f>
        <v>0</v>
      </c>
      <c r="I243" s="4">
        <f>IF($A243&lt;&gt;"", SUMIFS(Raw_data_01!H:H, Raw_data_01!C:C, "V*", Raw_data_01!A:A, $A243), "")</f>
        <v>0</v>
      </c>
      <c r="K243" s="4">
        <f>IF($A243&lt;&gt;"", SUMIFS(Raw_data_01!H:H, Raw_data_01!C:C, "S*", Raw_data_01!A:A, $A243), "")</f>
        <v>0</v>
      </c>
      <c r="M243" s="4">
        <f>IF($A243&lt;&gt;"", SUMIFS(Raw_data_01!H:H, Raw_data_01!C:C, "O*", Raw_data_01!A:A, $A243), "")</f>
        <v>0</v>
      </c>
      <c r="O243" s="4">
        <f>IF($A243&lt;&gt;"", SUMIFS(Raw_data_01!H:H, Raw_data_01!C:C, "VS*", Raw_data_01!A:A, $A243), "")</f>
        <v>0</v>
      </c>
    </row>
    <row r="244" spans="1:15" x14ac:dyDescent="0.3">
      <c r="A244" t="s">
        <v>287</v>
      </c>
      <c r="B244" s="4">
        <f>IF(E243&lt;&gt;0, E243, IFERROR(INDEX(E3:E$243, MATCH(1, E3:E$243&lt;&gt;0, 0)), LOOKUP(2, 1/(E3:E$243&lt;&gt;0), E3:E$243)))</f>
        <v>10000</v>
      </c>
      <c r="C244" s="4"/>
      <c r="D244" s="4"/>
      <c r="E244" s="4">
        <f t="shared" si="3"/>
        <v>10000</v>
      </c>
      <c r="G244" s="4">
        <f>IF($A244&lt;&gt;"", SUMIFS(Raw_data_01!H:H, Raw_data_01!C:C, "F*", Raw_data_01!A:A, $A244), "")</f>
        <v>0</v>
      </c>
      <c r="I244" s="4">
        <f>IF($A244&lt;&gt;"", SUMIFS(Raw_data_01!H:H, Raw_data_01!C:C, "V*", Raw_data_01!A:A, $A244), "")</f>
        <v>0</v>
      </c>
      <c r="K244" s="4">
        <f>IF($A244&lt;&gt;"", SUMIFS(Raw_data_01!H:H, Raw_data_01!C:C, "S*", Raw_data_01!A:A, $A244), "")</f>
        <v>0</v>
      </c>
      <c r="M244" s="4">
        <f>IF($A244&lt;&gt;"", SUMIFS(Raw_data_01!H:H, Raw_data_01!C:C, "O*", Raw_data_01!A:A, $A244), "")</f>
        <v>0</v>
      </c>
      <c r="O244" s="4">
        <f>IF($A244&lt;&gt;"", SUMIFS(Raw_data_01!H:H, Raw_data_01!C:C, "VS*", Raw_data_01!A:A, $A244), "")</f>
        <v>0</v>
      </c>
    </row>
    <row r="245" spans="1:15" x14ac:dyDescent="0.3">
      <c r="A245" t="s">
        <v>288</v>
      </c>
      <c r="B245" s="4">
        <f>IF(E244&lt;&gt;0, E244, IFERROR(INDEX(E3:E$244, MATCH(1, E3:E$244&lt;&gt;0, 0)), LOOKUP(2, 1/(E3:E$244&lt;&gt;0), E3:E$244)))</f>
        <v>10000</v>
      </c>
      <c r="C245" s="4"/>
      <c r="D245" s="4"/>
      <c r="E245" s="4">
        <f t="shared" si="3"/>
        <v>10000</v>
      </c>
      <c r="G245" s="4">
        <f>IF($A245&lt;&gt;"", SUMIFS(Raw_data_01!H:H, Raw_data_01!C:C, "F*", Raw_data_01!A:A, $A245), "")</f>
        <v>0</v>
      </c>
      <c r="I245" s="4">
        <f>IF($A245&lt;&gt;"", SUMIFS(Raw_data_01!H:H, Raw_data_01!C:C, "V*", Raw_data_01!A:A, $A245), "")</f>
        <v>0</v>
      </c>
      <c r="K245" s="4">
        <f>IF($A245&lt;&gt;"", SUMIFS(Raw_data_01!H:H, Raw_data_01!C:C, "S*", Raw_data_01!A:A, $A245), "")</f>
        <v>0</v>
      </c>
      <c r="M245" s="4">
        <f>IF($A245&lt;&gt;"", SUMIFS(Raw_data_01!H:H, Raw_data_01!C:C, "O*", Raw_data_01!A:A, $A245), "")</f>
        <v>0</v>
      </c>
      <c r="O245" s="4">
        <f>IF($A245&lt;&gt;"", SUMIFS(Raw_data_01!H:H, Raw_data_01!C:C, "VS*", Raw_data_01!A:A, $A245), "")</f>
        <v>0</v>
      </c>
    </row>
    <row r="246" spans="1:15" x14ac:dyDescent="0.3">
      <c r="A246" t="s">
        <v>289</v>
      </c>
      <c r="B246" s="4">
        <f>IF(E245&lt;&gt;0, E245, IFERROR(INDEX(E3:E$245, MATCH(1, E3:E$245&lt;&gt;0, 0)), LOOKUP(2, 1/(E3:E$245&lt;&gt;0), E3:E$245)))</f>
        <v>10000</v>
      </c>
      <c r="C246" s="4"/>
      <c r="D246" s="4"/>
      <c r="E246" s="4">
        <f t="shared" si="3"/>
        <v>10000</v>
      </c>
      <c r="G246" s="4">
        <f>IF($A246&lt;&gt;"", SUMIFS(Raw_data_01!H:H, Raw_data_01!C:C, "F*", Raw_data_01!A:A, $A246), "")</f>
        <v>0</v>
      </c>
      <c r="I246" s="4">
        <f>IF($A246&lt;&gt;"", SUMIFS(Raw_data_01!H:H, Raw_data_01!C:C, "V*", Raw_data_01!A:A, $A246), "")</f>
        <v>0</v>
      </c>
      <c r="K246" s="4">
        <f>IF($A246&lt;&gt;"", SUMIFS(Raw_data_01!H:H, Raw_data_01!C:C, "S*", Raw_data_01!A:A, $A246), "")</f>
        <v>0</v>
      </c>
      <c r="M246" s="4">
        <f>IF($A246&lt;&gt;"", SUMIFS(Raw_data_01!H:H, Raw_data_01!C:C, "O*", Raw_data_01!A:A, $A246), "")</f>
        <v>0</v>
      </c>
      <c r="O246" s="4">
        <f>IF($A246&lt;&gt;"", SUMIFS(Raw_data_01!H:H, Raw_data_01!C:C, "VS*", Raw_data_01!A:A, $A246), "")</f>
        <v>0</v>
      </c>
    </row>
    <row r="247" spans="1:15" x14ac:dyDescent="0.3">
      <c r="A247" t="s">
        <v>290</v>
      </c>
      <c r="B247" s="4">
        <f>IF(E246&lt;&gt;0, E246, IFERROR(INDEX(E3:E$246, MATCH(1, E3:E$246&lt;&gt;0, 0)), LOOKUP(2, 1/(E3:E$246&lt;&gt;0), E3:E$246)))</f>
        <v>10000</v>
      </c>
      <c r="C247" s="4"/>
      <c r="D247" s="4"/>
      <c r="E247" s="4">
        <f t="shared" si="3"/>
        <v>10000</v>
      </c>
      <c r="G247" s="4">
        <f>IF($A247&lt;&gt;"", SUMIFS(Raw_data_01!H:H, Raw_data_01!C:C, "F*", Raw_data_01!A:A, $A247), "")</f>
        <v>0</v>
      </c>
      <c r="I247" s="4">
        <f>IF($A247&lt;&gt;"", SUMIFS(Raw_data_01!H:H, Raw_data_01!C:C, "V*", Raw_data_01!A:A, $A247), "")</f>
        <v>0</v>
      </c>
      <c r="K247" s="4">
        <f>IF($A247&lt;&gt;"", SUMIFS(Raw_data_01!H:H, Raw_data_01!C:C, "S*", Raw_data_01!A:A, $A247), "")</f>
        <v>0</v>
      </c>
      <c r="M247" s="4">
        <f>IF($A247&lt;&gt;"", SUMIFS(Raw_data_01!H:H, Raw_data_01!C:C, "O*", Raw_data_01!A:A, $A247), "")</f>
        <v>0</v>
      </c>
      <c r="O247" s="4">
        <f>IF($A247&lt;&gt;"", SUMIFS(Raw_data_01!H:H, Raw_data_01!C:C, "VS*", Raw_data_01!A:A, $A247), "")</f>
        <v>0</v>
      </c>
    </row>
    <row r="248" spans="1:15" x14ac:dyDescent="0.3">
      <c r="A248" t="s">
        <v>291</v>
      </c>
      <c r="B248" s="4">
        <f>IF(E247&lt;&gt;0, E247, IFERROR(INDEX(E3:E$247, MATCH(1, E3:E$247&lt;&gt;0, 0)), LOOKUP(2, 1/(E3:E$247&lt;&gt;0), E3:E$247)))</f>
        <v>10000</v>
      </c>
      <c r="C248" s="4"/>
      <c r="D248" s="4"/>
      <c r="E248" s="4">
        <f t="shared" si="3"/>
        <v>10000</v>
      </c>
      <c r="G248" s="4">
        <f>IF($A248&lt;&gt;"", SUMIFS(Raw_data_01!H:H, Raw_data_01!C:C, "F*", Raw_data_01!A:A, $A248), "")</f>
        <v>0</v>
      </c>
      <c r="I248" s="4">
        <f>IF($A248&lt;&gt;"", SUMIFS(Raw_data_01!H:H, Raw_data_01!C:C, "V*", Raw_data_01!A:A, $A248), "")</f>
        <v>0</v>
      </c>
      <c r="K248" s="4">
        <f>IF($A248&lt;&gt;"", SUMIFS(Raw_data_01!H:H, Raw_data_01!C:C, "S*", Raw_data_01!A:A, $A248), "")</f>
        <v>0</v>
      </c>
      <c r="M248" s="4">
        <f>IF($A248&lt;&gt;"", SUMIFS(Raw_data_01!H:H, Raw_data_01!C:C, "O*", Raw_data_01!A:A, $A248), "")</f>
        <v>0</v>
      </c>
      <c r="O248" s="4">
        <f>IF($A248&lt;&gt;"", SUMIFS(Raw_data_01!H:H, Raw_data_01!C:C, "VS*", Raw_data_01!A:A, $A248), "")</f>
        <v>0</v>
      </c>
    </row>
    <row r="249" spans="1:15" x14ac:dyDescent="0.3">
      <c r="A249" t="s">
        <v>292</v>
      </c>
      <c r="B249" s="4">
        <f>IF(E248&lt;&gt;0, E248, IFERROR(INDEX(E3:E$248, MATCH(1, E3:E$248&lt;&gt;0, 0)), LOOKUP(2, 1/(E3:E$248&lt;&gt;0), E3:E$248)))</f>
        <v>10000</v>
      </c>
      <c r="C249" s="4"/>
      <c r="D249" s="4"/>
      <c r="E249" s="4">
        <f t="shared" si="3"/>
        <v>10000</v>
      </c>
      <c r="G249" s="4">
        <f>IF($A249&lt;&gt;"", SUMIFS(Raw_data_01!H:H, Raw_data_01!C:C, "F*", Raw_data_01!A:A, $A249), "")</f>
        <v>0</v>
      </c>
      <c r="I249" s="4">
        <f>IF($A249&lt;&gt;"", SUMIFS(Raw_data_01!H:H, Raw_data_01!C:C, "V*", Raw_data_01!A:A, $A249), "")</f>
        <v>0</v>
      </c>
      <c r="K249" s="4">
        <f>IF($A249&lt;&gt;"", SUMIFS(Raw_data_01!H:H, Raw_data_01!C:C, "S*", Raw_data_01!A:A, $A249), "")</f>
        <v>0</v>
      </c>
      <c r="M249" s="4">
        <f>IF($A249&lt;&gt;"", SUMIFS(Raw_data_01!H:H, Raw_data_01!C:C, "O*", Raw_data_01!A:A, $A249), "")</f>
        <v>0</v>
      </c>
      <c r="O249" s="4">
        <f>IF($A249&lt;&gt;"", SUMIFS(Raw_data_01!H:H, Raw_data_01!C:C, "VS*", Raw_data_01!A:A, $A249), "")</f>
        <v>0</v>
      </c>
    </row>
    <row r="250" spans="1:15" x14ac:dyDescent="0.3">
      <c r="A250" t="s">
        <v>293</v>
      </c>
      <c r="B250" s="4">
        <f>IF(E249&lt;&gt;0, E249, IFERROR(INDEX(E3:E$249, MATCH(1, E3:E$249&lt;&gt;0, 0)), LOOKUP(2, 1/(E3:E$249&lt;&gt;0), E3:E$249)))</f>
        <v>10000</v>
      </c>
      <c r="C250" s="4"/>
      <c r="D250" s="4"/>
      <c r="E250" s="4">
        <f t="shared" si="3"/>
        <v>10000</v>
      </c>
      <c r="G250" s="4">
        <f>IF($A250&lt;&gt;"", SUMIFS(Raw_data_01!H:H, Raw_data_01!C:C, "F*", Raw_data_01!A:A, $A250), "")</f>
        <v>0</v>
      </c>
      <c r="I250" s="4">
        <f>IF($A250&lt;&gt;"", SUMIFS(Raw_data_01!H:H, Raw_data_01!C:C, "V*", Raw_data_01!A:A, $A250), "")</f>
        <v>0</v>
      </c>
      <c r="K250" s="4">
        <f>IF($A250&lt;&gt;"", SUMIFS(Raw_data_01!H:H, Raw_data_01!C:C, "S*", Raw_data_01!A:A, $A250), "")</f>
        <v>0</v>
      </c>
      <c r="M250" s="4">
        <f>IF($A250&lt;&gt;"", SUMIFS(Raw_data_01!H:H, Raw_data_01!C:C, "O*", Raw_data_01!A:A, $A250), "")</f>
        <v>0</v>
      </c>
      <c r="O250" s="4">
        <f>IF($A250&lt;&gt;"", SUMIFS(Raw_data_01!H:H, Raw_data_01!C:C, "VS*", Raw_data_01!A:A, $A250), "")</f>
        <v>0</v>
      </c>
    </row>
    <row r="251" spans="1:15" x14ac:dyDescent="0.3">
      <c r="A251" t="s">
        <v>294</v>
      </c>
      <c r="B251" s="4">
        <f>IF(E250&lt;&gt;0, E250, IFERROR(INDEX(E3:E$250, MATCH(1, E3:E$250&lt;&gt;0, 0)), LOOKUP(2, 1/(E3:E$250&lt;&gt;0), E3:E$250)))</f>
        <v>10000</v>
      </c>
      <c r="C251" s="4"/>
      <c r="D251" s="4"/>
      <c r="E251" s="4">
        <f t="shared" si="3"/>
        <v>10000</v>
      </c>
      <c r="G251" s="4">
        <f>IF($A251&lt;&gt;"", SUMIFS(Raw_data_01!H:H, Raw_data_01!C:C, "F*", Raw_data_01!A:A, $A251), "")</f>
        <v>0</v>
      </c>
      <c r="I251" s="4">
        <f>IF($A251&lt;&gt;"", SUMIFS(Raw_data_01!H:H, Raw_data_01!C:C, "V*", Raw_data_01!A:A, $A251), "")</f>
        <v>0</v>
      </c>
      <c r="K251" s="4">
        <f>IF($A251&lt;&gt;"", SUMIFS(Raw_data_01!H:H, Raw_data_01!C:C, "S*", Raw_data_01!A:A, $A251), "")</f>
        <v>0</v>
      </c>
      <c r="M251" s="4">
        <f>IF($A251&lt;&gt;"", SUMIFS(Raw_data_01!H:H, Raw_data_01!C:C, "O*", Raw_data_01!A:A, $A251), "")</f>
        <v>0</v>
      </c>
      <c r="O251" s="4">
        <f>IF($A251&lt;&gt;"", SUMIFS(Raw_data_01!H:H, Raw_data_01!C:C, "VS*", Raw_data_01!A:A, $A251), "")</f>
        <v>0</v>
      </c>
    </row>
    <row r="252" spans="1:15" x14ac:dyDescent="0.3">
      <c r="A252" t="s">
        <v>295</v>
      </c>
      <c r="B252" s="4">
        <f>IF(E251&lt;&gt;0, E251, IFERROR(INDEX(E3:E$251, MATCH(1, E3:E$251&lt;&gt;0, 0)), LOOKUP(2, 1/(E3:E$251&lt;&gt;0), E3:E$251)))</f>
        <v>10000</v>
      </c>
      <c r="C252" s="4"/>
      <c r="D252" s="4"/>
      <c r="E252" s="4">
        <f t="shared" si="3"/>
        <v>10000</v>
      </c>
      <c r="G252" s="4">
        <f>IF($A252&lt;&gt;"", SUMIFS(Raw_data_01!H:H, Raw_data_01!C:C, "F*", Raw_data_01!A:A, $A252), "")</f>
        <v>0</v>
      </c>
      <c r="I252" s="4">
        <f>IF($A252&lt;&gt;"", SUMIFS(Raw_data_01!H:H, Raw_data_01!C:C, "V*", Raw_data_01!A:A, $A252), "")</f>
        <v>0</v>
      </c>
      <c r="K252" s="4">
        <f>IF($A252&lt;&gt;"", SUMIFS(Raw_data_01!H:H, Raw_data_01!C:C, "S*", Raw_data_01!A:A, $A252), "")</f>
        <v>0</v>
      </c>
      <c r="M252" s="4">
        <f>IF($A252&lt;&gt;"", SUMIFS(Raw_data_01!H:H, Raw_data_01!C:C, "O*", Raw_data_01!A:A, $A252), "")</f>
        <v>0</v>
      </c>
      <c r="O252" s="4">
        <f>IF($A252&lt;&gt;"", SUMIFS(Raw_data_01!H:H, Raw_data_01!C:C, "VS*", Raw_data_01!A:A, $A252), "")</f>
        <v>0</v>
      </c>
    </row>
    <row r="253" spans="1:15" x14ac:dyDescent="0.3">
      <c r="A253" t="s">
        <v>296</v>
      </c>
      <c r="B253" s="4">
        <f>IF(E252&lt;&gt;0, E252, IFERROR(INDEX(E3:E$252, MATCH(1, E3:E$252&lt;&gt;0, 0)), LOOKUP(2, 1/(E3:E$252&lt;&gt;0), E3:E$252)))</f>
        <v>10000</v>
      </c>
      <c r="C253" s="4"/>
      <c r="D253" s="4"/>
      <c r="E253" s="4">
        <f t="shared" si="3"/>
        <v>10000</v>
      </c>
      <c r="G253" s="4">
        <f>IF($A253&lt;&gt;"", SUMIFS(Raw_data_01!H:H, Raw_data_01!C:C, "F*", Raw_data_01!A:A, $A253), "")</f>
        <v>0</v>
      </c>
      <c r="I253" s="4">
        <f>IF($A253&lt;&gt;"", SUMIFS(Raw_data_01!H:H, Raw_data_01!C:C, "V*", Raw_data_01!A:A, $A253), "")</f>
        <v>0</v>
      </c>
      <c r="K253" s="4">
        <f>IF($A253&lt;&gt;"", SUMIFS(Raw_data_01!H:H, Raw_data_01!C:C, "S*", Raw_data_01!A:A, $A253), "")</f>
        <v>0</v>
      </c>
      <c r="M253" s="4">
        <f>IF($A253&lt;&gt;"", SUMIFS(Raw_data_01!H:H, Raw_data_01!C:C, "O*", Raw_data_01!A:A, $A253), "")</f>
        <v>0</v>
      </c>
      <c r="O253" s="4">
        <f>IF($A253&lt;&gt;"", SUMIFS(Raw_data_01!H:H, Raw_data_01!C:C, "VS*", Raw_data_01!A:A, $A253), "")</f>
        <v>0</v>
      </c>
    </row>
    <row r="254" spans="1:15" x14ac:dyDescent="0.3">
      <c r="A254" t="s">
        <v>297</v>
      </c>
      <c r="B254" s="4">
        <f>IF(E253&lt;&gt;0, E253, IFERROR(INDEX(E3:E$253, MATCH(1, E3:E$253&lt;&gt;0, 0)), LOOKUP(2, 1/(E3:E$253&lt;&gt;0), E3:E$253)))</f>
        <v>10000</v>
      </c>
      <c r="C254" s="4"/>
      <c r="D254" s="4"/>
      <c r="E254" s="4">
        <f t="shared" si="3"/>
        <v>10000</v>
      </c>
      <c r="G254" s="4">
        <f>IF($A254&lt;&gt;"", SUMIFS(Raw_data_01!H:H, Raw_data_01!C:C, "F*", Raw_data_01!A:A, $A254), "")</f>
        <v>0</v>
      </c>
      <c r="I254" s="4">
        <f>IF($A254&lt;&gt;"", SUMIFS(Raw_data_01!H:H, Raw_data_01!C:C, "V*", Raw_data_01!A:A, $A254), "")</f>
        <v>0</v>
      </c>
      <c r="K254" s="4">
        <f>IF($A254&lt;&gt;"", SUMIFS(Raw_data_01!H:H, Raw_data_01!C:C, "S*", Raw_data_01!A:A, $A254), "")</f>
        <v>0</v>
      </c>
      <c r="M254" s="4">
        <f>IF($A254&lt;&gt;"", SUMIFS(Raw_data_01!H:H, Raw_data_01!C:C, "O*", Raw_data_01!A:A, $A254), "")</f>
        <v>0</v>
      </c>
      <c r="O254" s="4">
        <f>IF($A254&lt;&gt;"", SUMIFS(Raw_data_01!H:H, Raw_data_01!C:C, "VS*", Raw_data_01!A:A, $A254), "")</f>
        <v>0</v>
      </c>
    </row>
    <row r="255" spans="1:15" x14ac:dyDescent="0.3">
      <c r="A255" t="s">
        <v>298</v>
      </c>
      <c r="B255" s="4">
        <f>IF(E254&lt;&gt;0, E254, IFERROR(INDEX(E3:E$254, MATCH(1, E3:E$254&lt;&gt;0, 0)), LOOKUP(2, 1/(E3:E$254&lt;&gt;0), E3:E$254)))</f>
        <v>10000</v>
      </c>
      <c r="C255" s="4"/>
      <c r="D255" s="4"/>
      <c r="E255" s="4">
        <f t="shared" si="3"/>
        <v>10000</v>
      </c>
      <c r="G255" s="4">
        <f>IF($A255&lt;&gt;"", SUMIFS(Raw_data_01!H:H, Raw_data_01!C:C, "F*", Raw_data_01!A:A, $A255), "")</f>
        <v>0</v>
      </c>
      <c r="I255" s="4">
        <f>IF($A255&lt;&gt;"", SUMIFS(Raw_data_01!H:H, Raw_data_01!C:C, "V*", Raw_data_01!A:A, $A255), "")</f>
        <v>0</v>
      </c>
      <c r="K255" s="4">
        <f>IF($A255&lt;&gt;"", SUMIFS(Raw_data_01!H:H, Raw_data_01!C:C, "S*", Raw_data_01!A:A, $A255), "")</f>
        <v>0</v>
      </c>
      <c r="M255" s="4">
        <f>IF($A255&lt;&gt;"", SUMIFS(Raw_data_01!H:H, Raw_data_01!C:C, "O*", Raw_data_01!A:A, $A255), "")</f>
        <v>0</v>
      </c>
      <c r="O255" s="4">
        <f>IF($A255&lt;&gt;"", SUMIFS(Raw_data_01!H:H, Raw_data_01!C:C, "VS*", Raw_data_01!A:A, $A255), "")</f>
        <v>0</v>
      </c>
    </row>
    <row r="256" spans="1:15" x14ac:dyDescent="0.3">
      <c r="A256" t="s">
        <v>299</v>
      </c>
      <c r="B256" s="4">
        <f>IF(E255&lt;&gt;0, E255, IFERROR(INDEX(E3:E$255, MATCH(1, E3:E$255&lt;&gt;0, 0)), LOOKUP(2, 1/(E3:E$255&lt;&gt;0), E3:E$255)))</f>
        <v>10000</v>
      </c>
      <c r="C256" s="4"/>
      <c r="D256" s="4"/>
      <c r="E256" s="4">
        <f t="shared" si="3"/>
        <v>10000</v>
      </c>
      <c r="G256" s="4">
        <f>IF($A256&lt;&gt;"", SUMIFS(Raw_data_01!H:H, Raw_data_01!C:C, "F*", Raw_data_01!A:A, $A256), "")</f>
        <v>0</v>
      </c>
      <c r="I256" s="4">
        <f>IF($A256&lt;&gt;"", SUMIFS(Raw_data_01!H:H, Raw_data_01!C:C, "V*", Raw_data_01!A:A, $A256), "")</f>
        <v>0</v>
      </c>
      <c r="K256" s="4">
        <f>IF($A256&lt;&gt;"", SUMIFS(Raw_data_01!H:H, Raw_data_01!C:C, "S*", Raw_data_01!A:A, $A256), "")</f>
        <v>0</v>
      </c>
      <c r="M256" s="4">
        <f>IF($A256&lt;&gt;"", SUMIFS(Raw_data_01!H:H, Raw_data_01!C:C, "O*", Raw_data_01!A:A, $A256), "")</f>
        <v>0</v>
      </c>
      <c r="O256" s="4">
        <f>IF($A256&lt;&gt;"", SUMIFS(Raw_data_01!H:H, Raw_data_01!C:C, "VS*", Raw_data_01!A:A, $A256), "")</f>
        <v>0</v>
      </c>
    </row>
    <row r="257" spans="1:15" x14ac:dyDescent="0.3">
      <c r="A257" t="s">
        <v>300</v>
      </c>
      <c r="B257" s="4">
        <f>IF(E256&lt;&gt;0, E256, IFERROR(INDEX(E3:E$256, MATCH(1, E3:E$256&lt;&gt;0, 0)), LOOKUP(2, 1/(E3:E$256&lt;&gt;0), E3:E$256)))</f>
        <v>10000</v>
      </c>
      <c r="C257" s="4"/>
      <c r="D257" s="4"/>
      <c r="E257" s="4">
        <f t="shared" si="3"/>
        <v>10000</v>
      </c>
      <c r="G257" s="4">
        <f>IF($A257&lt;&gt;"", SUMIFS(Raw_data_01!H:H, Raw_data_01!C:C, "F*", Raw_data_01!A:A, $A257), "")</f>
        <v>0</v>
      </c>
      <c r="I257" s="4">
        <f>IF($A257&lt;&gt;"", SUMIFS(Raw_data_01!H:H, Raw_data_01!C:C, "V*", Raw_data_01!A:A, $A257), "")</f>
        <v>0</v>
      </c>
      <c r="K257" s="4">
        <f>IF($A257&lt;&gt;"", SUMIFS(Raw_data_01!H:H, Raw_data_01!C:C, "S*", Raw_data_01!A:A, $A257), "")</f>
        <v>0</v>
      </c>
      <c r="M257" s="4">
        <f>IF($A257&lt;&gt;"", SUMIFS(Raw_data_01!H:H, Raw_data_01!C:C, "O*", Raw_data_01!A:A, $A257), "")</f>
        <v>0</v>
      </c>
      <c r="O257" s="4">
        <f>IF($A257&lt;&gt;"", SUMIFS(Raw_data_01!H:H, Raw_data_01!C:C, "VS*", Raw_data_01!A:A, $A257), "")</f>
        <v>0</v>
      </c>
    </row>
    <row r="258" spans="1:15" x14ac:dyDescent="0.3">
      <c r="A258" t="s">
        <v>301</v>
      </c>
      <c r="B258" s="4">
        <f>IF(E257&lt;&gt;0, E257, IFERROR(INDEX(E3:E$257, MATCH(1, E3:E$257&lt;&gt;0, 0)), LOOKUP(2, 1/(E3:E$257&lt;&gt;0), E3:E$257)))</f>
        <v>10000</v>
      </c>
      <c r="C258" s="4"/>
      <c r="D258" s="4"/>
      <c r="E258" s="4">
        <f t="shared" si="3"/>
        <v>10000</v>
      </c>
      <c r="G258" s="4">
        <f>IF($A258&lt;&gt;"", SUMIFS(Raw_data_01!H:H, Raw_data_01!C:C, "F*", Raw_data_01!A:A, $A258), "")</f>
        <v>0</v>
      </c>
      <c r="I258" s="4">
        <f>IF($A258&lt;&gt;"", SUMIFS(Raw_data_01!H:H, Raw_data_01!C:C, "V*", Raw_data_01!A:A, $A258), "")</f>
        <v>0</v>
      </c>
      <c r="K258" s="4">
        <f>IF($A258&lt;&gt;"", SUMIFS(Raw_data_01!H:H, Raw_data_01!C:C, "S*", Raw_data_01!A:A, $A258), "")</f>
        <v>0</v>
      </c>
      <c r="M258" s="4">
        <f>IF($A258&lt;&gt;"", SUMIFS(Raw_data_01!H:H, Raw_data_01!C:C, "O*", Raw_data_01!A:A, $A258), "")</f>
        <v>0</v>
      </c>
      <c r="O258" s="4">
        <f>IF($A258&lt;&gt;"", SUMIFS(Raw_data_01!H:H, Raw_data_01!C:C, "VS*", Raw_data_01!A:A, $A258), "")</f>
        <v>0</v>
      </c>
    </row>
    <row r="259" spans="1:15" x14ac:dyDescent="0.3">
      <c r="A259" t="s">
        <v>302</v>
      </c>
      <c r="B259" s="4">
        <f>IF(E258&lt;&gt;0, E258, IFERROR(INDEX(E3:E$258, MATCH(1, E3:E$258&lt;&gt;0, 0)), LOOKUP(2, 1/(E3:E$258&lt;&gt;0), E3:E$258)))</f>
        <v>10000</v>
      </c>
      <c r="C259" s="4"/>
      <c r="D259" s="4"/>
      <c r="E259" s="4">
        <f t="shared" ref="E259:E322" si="4">SUM(B259,C259,G259,I259,K259,M259,O259) - D259</f>
        <v>10000</v>
      </c>
      <c r="G259" s="4">
        <f>IF($A259&lt;&gt;"", SUMIFS(Raw_data_01!H:H, Raw_data_01!C:C, "F*", Raw_data_01!A:A, $A259), "")</f>
        <v>0</v>
      </c>
      <c r="I259" s="4">
        <f>IF($A259&lt;&gt;"", SUMIFS(Raw_data_01!H:H, Raw_data_01!C:C, "V*", Raw_data_01!A:A, $A259), "")</f>
        <v>0</v>
      </c>
      <c r="K259" s="4">
        <f>IF($A259&lt;&gt;"", SUMIFS(Raw_data_01!H:H, Raw_data_01!C:C, "S*", Raw_data_01!A:A, $A259), "")</f>
        <v>0</v>
      </c>
      <c r="M259" s="4">
        <f>IF($A259&lt;&gt;"", SUMIFS(Raw_data_01!H:H, Raw_data_01!C:C, "O*", Raw_data_01!A:A, $A259), "")</f>
        <v>0</v>
      </c>
      <c r="O259" s="4">
        <f>IF($A259&lt;&gt;"", SUMIFS(Raw_data_01!H:H, Raw_data_01!C:C, "VS*", Raw_data_01!A:A, $A259), "")</f>
        <v>0</v>
      </c>
    </row>
    <row r="260" spans="1:15" x14ac:dyDescent="0.3">
      <c r="A260" t="s">
        <v>303</v>
      </c>
      <c r="B260" s="4">
        <f>IF(E259&lt;&gt;0, E259, IFERROR(INDEX(E3:E$259, MATCH(1, E3:E$259&lt;&gt;0, 0)), LOOKUP(2, 1/(E3:E$259&lt;&gt;0), E3:E$259)))</f>
        <v>10000</v>
      </c>
      <c r="C260" s="4"/>
      <c r="D260" s="4"/>
      <c r="E260" s="4">
        <f t="shared" si="4"/>
        <v>10000</v>
      </c>
      <c r="G260" s="4">
        <f>IF($A260&lt;&gt;"", SUMIFS(Raw_data_01!H:H, Raw_data_01!C:C, "F*", Raw_data_01!A:A, $A260), "")</f>
        <v>0</v>
      </c>
      <c r="I260" s="4">
        <f>IF($A260&lt;&gt;"", SUMIFS(Raw_data_01!H:H, Raw_data_01!C:C, "V*", Raw_data_01!A:A, $A260), "")</f>
        <v>0</v>
      </c>
      <c r="K260" s="4">
        <f>IF($A260&lt;&gt;"", SUMIFS(Raw_data_01!H:H, Raw_data_01!C:C, "S*", Raw_data_01!A:A, $A260), "")</f>
        <v>0</v>
      </c>
      <c r="M260" s="4">
        <f>IF($A260&lt;&gt;"", SUMIFS(Raw_data_01!H:H, Raw_data_01!C:C, "O*", Raw_data_01!A:A, $A260), "")</f>
        <v>0</v>
      </c>
      <c r="O260" s="4">
        <f>IF($A260&lt;&gt;"", SUMIFS(Raw_data_01!H:H, Raw_data_01!C:C, "VS*", Raw_data_01!A:A, $A260), "")</f>
        <v>0</v>
      </c>
    </row>
    <row r="261" spans="1:15" x14ac:dyDescent="0.3">
      <c r="A261" t="s">
        <v>304</v>
      </c>
      <c r="B261" s="4">
        <f>IF(E260&lt;&gt;0, E260, IFERROR(INDEX(E3:E$260, MATCH(1, E3:E$260&lt;&gt;0, 0)), LOOKUP(2, 1/(E3:E$260&lt;&gt;0), E3:E$260)))</f>
        <v>10000</v>
      </c>
      <c r="C261" s="4"/>
      <c r="D261" s="4"/>
      <c r="E261" s="4">
        <f t="shared" si="4"/>
        <v>10000</v>
      </c>
      <c r="G261" s="4">
        <f>IF($A261&lt;&gt;"", SUMIFS(Raw_data_01!H:H, Raw_data_01!C:C, "F*", Raw_data_01!A:A, $A261), "")</f>
        <v>0</v>
      </c>
      <c r="I261" s="4">
        <f>IF($A261&lt;&gt;"", SUMIFS(Raw_data_01!H:H, Raw_data_01!C:C, "V*", Raw_data_01!A:A, $A261), "")</f>
        <v>0</v>
      </c>
      <c r="K261" s="4">
        <f>IF($A261&lt;&gt;"", SUMIFS(Raw_data_01!H:H, Raw_data_01!C:C, "S*", Raw_data_01!A:A, $A261), "")</f>
        <v>0</v>
      </c>
      <c r="M261" s="4">
        <f>IF($A261&lt;&gt;"", SUMIFS(Raw_data_01!H:H, Raw_data_01!C:C, "O*", Raw_data_01!A:A, $A261), "")</f>
        <v>0</v>
      </c>
      <c r="O261" s="4">
        <f>IF($A261&lt;&gt;"", SUMIFS(Raw_data_01!H:H, Raw_data_01!C:C, "VS*", Raw_data_01!A:A, $A261), "")</f>
        <v>0</v>
      </c>
    </row>
    <row r="262" spans="1:15" x14ac:dyDescent="0.3">
      <c r="A262" t="s">
        <v>305</v>
      </c>
      <c r="B262" s="4">
        <f>IF(E261&lt;&gt;0, E261, IFERROR(INDEX(E3:E$261, MATCH(1, E3:E$261&lt;&gt;0, 0)), LOOKUP(2, 1/(E3:E$261&lt;&gt;0), E3:E$261)))</f>
        <v>10000</v>
      </c>
      <c r="C262" s="4"/>
      <c r="D262" s="4"/>
      <c r="E262" s="4">
        <f t="shared" si="4"/>
        <v>10000</v>
      </c>
      <c r="G262" s="4">
        <f>IF($A262&lt;&gt;"", SUMIFS(Raw_data_01!H:H, Raw_data_01!C:C, "F*", Raw_data_01!A:A, $A262), "")</f>
        <v>0</v>
      </c>
      <c r="I262" s="4">
        <f>IF($A262&lt;&gt;"", SUMIFS(Raw_data_01!H:H, Raw_data_01!C:C, "V*", Raw_data_01!A:A, $A262), "")</f>
        <v>0</v>
      </c>
      <c r="K262" s="4">
        <f>IF($A262&lt;&gt;"", SUMIFS(Raw_data_01!H:H, Raw_data_01!C:C, "S*", Raw_data_01!A:A, $A262), "")</f>
        <v>0</v>
      </c>
      <c r="M262" s="4">
        <f>IF($A262&lt;&gt;"", SUMIFS(Raw_data_01!H:H, Raw_data_01!C:C, "O*", Raw_data_01!A:A, $A262), "")</f>
        <v>0</v>
      </c>
      <c r="O262" s="4">
        <f>IF($A262&lt;&gt;"", SUMIFS(Raw_data_01!H:H, Raw_data_01!C:C, "VS*", Raw_data_01!A:A, $A262), "")</f>
        <v>0</v>
      </c>
    </row>
    <row r="263" spans="1:15" x14ac:dyDescent="0.3">
      <c r="A263" t="s">
        <v>306</v>
      </c>
      <c r="B263" s="4">
        <f>IF(E262&lt;&gt;0, E262, IFERROR(INDEX(E3:E$262, MATCH(1, E3:E$262&lt;&gt;0, 0)), LOOKUP(2, 1/(E3:E$262&lt;&gt;0), E3:E$262)))</f>
        <v>10000</v>
      </c>
      <c r="C263" s="4"/>
      <c r="D263" s="4"/>
      <c r="E263" s="4">
        <f t="shared" si="4"/>
        <v>10000</v>
      </c>
      <c r="G263" s="4">
        <f>IF($A263&lt;&gt;"", SUMIFS(Raw_data_01!H:H, Raw_data_01!C:C, "F*", Raw_data_01!A:A, $A263), "")</f>
        <v>0</v>
      </c>
      <c r="I263" s="4">
        <f>IF($A263&lt;&gt;"", SUMIFS(Raw_data_01!H:H, Raw_data_01!C:C, "V*", Raw_data_01!A:A, $A263), "")</f>
        <v>0</v>
      </c>
      <c r="K263" s="4">
        <f>IF($A263&lt;&gt;"", SUMIFS(Raw_data_01!H:H, Raw_data_01!C:C, "S*", Raw_data_01!A:A, $A263), "")</f>
        <v>0</v>
      </c>
      <c r="M263" s="4">
        <f>IF($A263&lt;&gt;"", SUMIFS(Raw_data_01!H:H, Raw_data_01!C:C, "O*", Raw_data_01!A:A, $A263), "")</f>
        <v>0</v>
      </c>
      <c r="O263" s="4">
        <f>IF($A263&lt;&gt;"", SUMIFS(Raw_data_01!H:H, Raw_data_01!C:C, "VS*", Raw_data_01!A:A, $A263), "")</f>
        <v>0</v>
      </c>
    </row>
    <row r="264" spans="1:15" x14ac:dyDescent="0.3">
      <c r="A264" t="s">
        <v>307</v>
      </c>
      <c r="B264" s="4">
        <f>IF(E263&lt;&gt;0, E263, IFERROR(INDEX(E3:E$263, MATCH(1, E3:E$263&lt;&gt;0, 0)), LOOKUP(2, 1/(E3:E$263&lt;&gt;0), E3:E$263)))</f>
        <v>10000</v>
      </c>
      <c r="C264" s="4"/>
      <c r="D264" s="4"/>
      <c r="E264" s="4">
        <f t="shared" si="4"/>
        <v>10000</v>
      </c>
      <c r="G264" s="4">
        <f>IF($A264&lt;&gt;"", SUMIFS(Raw_data_01!H:H, Raw_data_01!C:C, "F*", Raw_data_01!A:A, $A264), "")</f>
        <v>0</v>
      </c>
      <c r="I264" s="4">
        <f>IF($A264&lt;&gt;"", SUMIFS(Raw_data_01!H:H, Raw_data_01!C:C, "V*", Raw_data_01!A:A, $A264), "")</f>
        <v>0</v>
      </c>
      <c r="K264" s="4">
        <f>IF($A264&lt;&gt;"", SUMIFS(Raw_data_01!H:H, Raw_data_01!C:C, "S*", Raw_data_01!A:A, $A264), "")</f>
        <v>0</v>
      </c>
      <c r="M264" s="4">
        <f>IF($A264&lt;&gt;"", SUMIFS(Raw_data_01!H:H, Raw_data_01!C:C, "O*", Raw_data_01!A:A, $A264), "")</f>
        <v>0</v>
      </c>
      <c r="O264" s="4">
        <f>IF($A264&lt;&gt;"", SUMIFS(Raw_data_01!H:H, Raw_data_01!C:C, "VS*", Raw_data_01!A:A, $A264), "")</f>
        <v>0</v>
      </c>
    </row>
    <row r="265" spans="1:15" x14ac:dyDescent="0.3">
      <c r="A265" t="s">
        <v>308</v>
      </c>
      <c r="B265" s="4">
        <f>IF(E264&lt;&gt;0, E264, IFERROR(INDEX(E3:E$264, MATCH(1, E3:E$264&lt;&gt;0, 0)), LOOKUP(2, 1/(E3:E$264&lt;&gt;0), E3:E$264)))</f>
        <v>10000</v>
      </c>
      <c r="C265" s="4"/>
      <c r="D265" s="4"/>
      <c r="E265" s="4">
        <f t="shared" si="4"/>
        <v>10000</v>
      </c>
      <c r="G265" s="4">
        <f>IF($A265&lt;&gt;"", SUMIFS(Raw_data_01!H:H, Raw_data_01!C:C, "F*", Raw_data_01!A:A, $A265), "")</f>
        <v>0</v>
      </c>
      <c r="I265" s="4">
        <f>IF($A265&lt;&gt;"", SUMIFS(Raw_data_01!H:H, Raw_data_01!C:C, "V*", Raw_data_01!A:A, $A265), "")</f>
        <v>0</v>
      </c>
      <c r="K265" s="4">
        <f>IF($A265&lt;&gt;"", SUMIFS(Raw_data_01!H:H, Raw_data_01!C:C, "S*", Raw_data_01!A:A, $A265), "")</f>
        <v>0</v>
      </c>
      <c r="M265" s="4">
        <f>IF($A265&lt;&gt;"", SUMIFS(Raw_data_01!H:H, Raw_data_01!C:C, "O*", Raw_data_01!A:A, $A265), "")</f>
        <v>0</v>
      </c>
      <c r="O265" s="4">
        <f>IF($A265&lt;&gt;"", SUMIFS(Raw_data_01!H:H, Raw_data_01!C:C, "VS*", Raw_data_01!A:A, $A265), "")</f>
        <v>0</v>
      </c>
    </row>
    <row r="266" spans="1:15" x14ac:dyDescent="0.3">
      <c r="A266" t="s">
        <v>309</v>
      </c>
      <c r="B266" s="4">
        <f>IF(E265&lt;&gt;0, E265, IFERROR(INDEX(E3:E$265, MATCH(1, E3:E$265&lt;&gt;0, 0)), LOOKUP(2, 1/(E3:E$265&lt;&gt;0), E3:E$265)))</f>
        <v>10000</v>
      </c>
      <c r="C266" s="4"/>
      <c r="D266" s="4"/>
      <c r="E266" s="4">
        <f t="shared" si="4"/>
        <v>10000</v>
      </c>
      <c r="G266" s="4">
        <f>IF($A266&lt;&gt;"", SUMIFS(Raw_data_01!H:H, Raw_data_01!C:C, "F*", Raw_data_01!A:A, $A266), "")</f>
        <v>0</v>
      </c>
      <c r="I266" s="4">
        <f>IF($A266&lt;&gt;"", SUMIFS(Raw_data_01!H:H, Raw_data_01!C:C, "V*", Raw_data_01!A:A, $A266), "")</f>
        <v>0</v>
      </c>
      <c r="K266" s="4">
        <f>IF($A266&lt;&gt;"", SUMIFS(Raw_data_01!H:H, Raw_data_01!C:C, "S*", Raw_data_01!A:A, $A266), "")</f>
        <v>0</v>
      </c>
      <c r="M266" s="4">
        <f>IF($A266&lt;&gt;"", SUMIFS(Raw_data_01!H:H, Raw_data_01!C:C, "O*", Raw_data_01!A:A, $A266), "")</f>
        <v>0</v>
      </c>
      <c r="O266" s="4">
        <f>IF($A266&lt;&gt;"", SUMIFS(Raw_data_01!H:H, Raw_data_01!C:C, "VS*", Raw_data_01!A:A, $A266), "")</f>
        <v>0</v>
      </c>
    </row>
    <row r="267" spans="1:15" x14ac:dyDescent="0.3">
      <c r="A267" t="s">
        <v>310</v>
      </c>
      <c r="B267" s="4">
        <f>IF(E266&lt;&gt;0, E266, IFERROR(INDEX(E3:E$266, MATCH(1, E3:E$266&lt;&gt;0, 0)), LOOKUP(2, 1/(E3:E$266&lt;&gt;0), E3:E$266)))</f>
        <v>10000</v>
      </c>
      <c r="C267" s="4"/>
      <c r="D267" s="4"/>
      <c r="E267" s="4">
        <f t="shared" si="4"/>
        <v>10000</v>
      </c>
      <c r="G267" s="4">
        <f>IF($A267&lt;&gt;"", SUMIFS(Raw_data_01!H:H, Raw_data_01!C:C, "F*", Raw_data_01!A:A, $A267), "")</f>
        <v>0</v>
      </c>
      <c r="I267" s="4">
        <f>IF($A267&lt;&gt;"", SUMIFS(Raw_data_01!H:H, Raw_data_01!C:C, "V*", Raw_data_01!A:A, $A267), "")</f>
        <v>0</v>
      </c>
      <c r="K267" s="4">
        <f>IF($A267&lt;&gt;"", SUMIFS(Raw_data_01!H:H, Raw_data_01!C:C, "S*", Raw_data_01!A:A, $A267), "")</f>
        <v>0</v>
      </c>
      <c r="M267" s="4">
        <f>IF($A267&lt;&gt;"", SUMIFS(Raw_data_01!H:H, Raw_data_01!C:C, "O*", Raw_data_01!A:A, $A267), "")</f>
        <v>0</v>
      </c>
      <c r="O267" s="4">
        <f>IF($A267&lt;&gt;"", SUMIFS(Raw_data_01!H:H, Raw_data_01!C:C, "VS*", Raw_data_01!A:A, $A267), "")</f>
        <v>0</v>
      </c>
    </row>
    <row r="268" spans="1:15" x14ac:dyDescent="0.3">
      <c r="A268" t="s">
        <v>311</v>
      </c>
      <c r="B268" s="4">
        <f>IF(E267&lt;&gt;0, E267, IFERROR(INDEX(E3:E$267, MATCH(1, E3:E$267&lt;&gt;0, 0)), LOOKUP(2, 1/(E3:E$267&lt;&gt;0), E3:E$267)))</f>
        <v>10000</v>
      </c>
      <c r="C268" s="4"/>
      <c r="D268" s="4"/>
      <c r="E268" s="4">
        <f t="shared" si="4"/>
        <v>10000</v>
      </c>
      <c r="G268" s="4">
        <f>IF($A268&lt;&gt;"", SUMIFS(Raw_data_01!H:H, Raw_data_01!C:C, "F*", Raw_data_01!A:A, $A268), "")</f>
        <v>0</v>
      </c>
      <c r="I268" s="4">
        <f>IF($A268&lt;&gt;"", SUMIFS(Raw_data_01!H:H, Raw_data_01!C:C, "V*", Raw_data_01!A:A, $A268), "")</f>
        <v>0</v>
      </c>
      <c r="K268" s="4">
        <f>IF($A268&lt;&gt;"", SUMIFS(Raw_data_01!H:H, Raw_data_01!C:C, "S*", Raw_data_01!A:A, $A268), "")</f>
        <v>0</v>
      </c>
      <c r="M268" s="4">
        <f>IF($A268&lt;&gt;"", SUMIFS(Raw_data_01!H:H, Raw_data_01!C:C, "O*", Raw_data_01!A:A, $A268), "")</f>
        <v>0</v>
      </c>
      <c r="O268" s="4">
        <f>IF($A268&lt;&gt;"", SUMIFS(Raw_data_01!H:H, Raw_data_01!C:C, "VS*", Raw_data_01!A:A, $A268), "")</f>
        <v>0</v>
      </c>
    </row>
    <row r="269" spans="1:15" x14ac:dyDescent="0.3">
      <c r="A269" t="s">
        <v>312</v>
      </c>
      <c r="B269" s="4">
        <f>IF(E268&lt;&gt;0, E268, IFERROR(INDEX(E3:E$268, MATCH(1, E3:E$268&lt;&gt;0, 0)), LOOKUP(2, 1/(E3:E$268&lt;&gt;0), E3:E$268)))</f>
        <v>10000</v>
      </c>
      <c r="C269" s="4"/>
      <c r="D269" s="4"/>
      <c r="E269" s="4">
        <f t="shared" si="4"/>
        <v>10000</v>
      </c>
      <c r="G269" s="4">
        <f>IF($A269&lt;&gt;"", SUMIFS(Raw_data_01!H:H, Raw_data_01!C:C, "F*", Raw_data_01!A:A, $A269), "")</f>
        <v>0</v>
      </c>
      <c r="I269" s="4">
        <f>IF($A269&lt;&gt;"", SUMIFS(Raw_data_01!H:H, Raw_data_01!C:C, "V*", Raw_data_01!A:A, $A269), "")</f>
        <v>0</v>
      </c>
      <c r="K269" s="4">
        <f>IF($A269&lt;&gt;"", SUMIFS(Raw_data_01!H:H, Raw_data_01!C:C, "S*", Raw_data_01!A:A, $A269), "")</f>
        <v>0</v>
      </c>
      <c r="M269" s="4">
        <f>IF($A269&lt;&gt;"", SUMIFS(Raw_data_01!H:H, Raw_data_01!C:C, "O*", Raw_data_01!A:A, $A269), "")</f>
        <v>0</v>
      </c>
      <c r="O269" s="4">
        <f>IF($A269&lt;&gt;"", SUMIFS(Raw_data_01!H:H, Raw_data_01!C:C, "VS*", Raw_data_01!A:A, $A269), "")</f>
        <v>0</v>
      </c>
    </row>
    <row r="270" spans="1:15" x14ac:dyDescent="0.3">
      <c r="A270" t="s">
        <v>313</v>
      </c>
      <c r="B270" s="4">
        <f>IF(E269&lt;&gt;0, E269, IFERROR(INDEX(E3:E$269, MATCH(1, E3:E$269&lt;&gt;0, 0)), LOOKUP(2, 1/(E3:E$269&lt;&gt;0), E3:E$269)))</f>
        <v>10000</v>
      </c>
      <c r="C270" s="4"/>
      <c r="D270" s="4"/>
      <c r="E270" s="4">
        <f t="shared" si="4"/>
        <v>10000</v>
      </c>
      <c r="G270" s="4">
        <f>IF($A270&lt;&gt;"", SUMIFS(Raw_data_01!H:H, Raw_data_01!C:C, "F*", Raw_data_01!A:A, $A270), "")</f>
        <v>0</v>
      </c>
      <c r="I270" s="4">
        <f>IF($A270&lt;&gt;"", SUMIFS(Raw_data_01!H:H, Raw_data_01!C:C, "V*", Raw_data_01!A:A, $A270), "")</f>
        <v>0</v>
      </c>
      <c r="K270" s="4">
        <f>IF($A270&lt;&gt;"", SUMIFS(Raw_data_01!H:H, Raw_data_01!C:C, "S*", Raw_data_01!A:A, $A270), "")</f>
        <v>0</v>
      </c>
      <c r="M270" s="4">
        <f>IF($A270&lt;&gt;"", SUMIFS(Raw_data_01!H:H, Raw_data_01!C:C, "O*", Raw_data_01!A:A, $A270), "")</f>
        <v>0</v>
      </c>
      <c r="O270" s="4">
        <f>IF($A270&lt;&gt;"", SUMIFS(Raw_data_01!H:H, Raw_data_01!C:C, "VS*", Raw_data_01!A:A, $A270), "")</f>
        <v>0</v>
      </c>
    </row>
    <row r="271" spans="1:15" x14ac:dyDescent="0.3">
      <c r="A271" t="s">
        <v>314</v>
      </c>
      <c r="B271" s="4">
        <f>IF(E270&lt;&gt;0, E270, IFERROR(INDEX(E3:E$270, MATCH(1, E3:E$270&lt;&gt;0, 0)), LOOKUP(2, 1/(E3:E$270&lt;&gt;0), E3:E$270)))</f>
        <v>10000</v>
      </c>
      <c r="C271" s="4"/>
      <c r="D271" s="4"/>
      <c r="E271" s="4">
        <f t="shared" si="4"/>
        <v>10000</v>
      </c>
      <c r="G271" s="4">
        <f>IF($A271&lt;&gt;"", SUMIFS(Raw_data_01!H:H, Raw_data_01!C:C, "F*", Raw_data_01!A:A, $A271), "")</f>
        <v>0</v>
      </c>
      <c r="I271" s="4">
        <f>IF($A271&lt;&gt;"", SUMIFS(Raw_data_01!H:H, Raw_data_01!C:C, "V*", Raw_data_01!A:A, $A271), "")</f>
        <v>0</v>
      </c>
      <c r="K271" s="4">
        <f>IF($A271&lt;&gt;"", SUMIFS(Raw_data_01!H:H, Raw_data_01!C:C, "S*", Raw_data_01!A:A, $A271), "")</f>
        <v>0</v>
      </c>
      <c r="M271" s="4">
        <f>IF($A271&lt;&gt;"", SUMIFS(Raw_data_01!H:H, Raw_data_01!C:C, "O*", Raw_data_01!A:A, $A271), "")</f>
        <v>0</v>
      </c>
      <c r="O271" s="4">
        <f>IF($A271&lt;&gt;"", SUMIFS(Raw_data_01!H:H, Raw_data_01!C:C, "VS*", Raw_data_01!A:A, $A271), "")</f>
        <v>0</v>
      </c>
    </row>
    <row r="272" spans="1:15" x14ac:dyDescent="0.3">
      <c r="A272" t="s">
        <v>315</v>
      </c>
      <c r="B272" s="4">
        <f>IF(E271&lt;&gt;0, E271, IFERROR(INDEX(E3:E$271, MATCH(1, E3:E$271&lt;&gt;0, 0)), LOOKUP(2, 1/(E3:E$271&lt;&gt;0), E3:E$271)))</f>
        <v>10000</v>
      </c>
      <c r="C272" s="4"/>
      <c r="D272" s="4"/>
      <c r="E272" s="4">
        <f t="shared" si="4"/>
        <v>10000</v>
      </c>
      <c r="G272" s="4">
        <f>IF($A272&lt;&gt;"", SUMIFS(Raw_data_01!H:H, Raw_data_01!C:C, "F*", Raw_data_01!A:A, $A272), "")</f>
        <v>0</v>
      </c>
      <c r="I272" s="4">
        <f>IF($A272&lt;&gt;"", SUMIFS(Raw_data_01!H:H, Raw_data_01!C:C, "V*", Raw_data_01!A:A, $A272), "")</f>
        <v>0</v>
      </c>
      <c r="K272" s="4">
        <f>IF($A272&lt;&gt;"", SUMIFS(Raw_data_01!H:H, Raw_data_01!C:C, "S*", Raw_data_01!A:A, $A272), "")</f>
        <v>0</v>
      </c>
      <c r="M272" s="4">
        <f>IF($A272&lt;&gt;"", SUMIFS(Raw_data_01!H:H, Raw_data_01!C:C, "O*", Raw_data_01!A:A, $A272), "")</f>
        <v>0</v>
      </c>
      <c r="O272" s="4">
        <f>IF($A272&lt;&gt;"", SUMIFS(Raw_data_01!H:H, Raw_data_01!C:C, "VS*", Raw_data_01!A:A, $A272), "")</f>
        <v>0</v>
      </c>
    </row>
    <row r="273" spans="1:15" x14ac:dyDescent="0.3">
      <c r="A273" t="s">
        <v>316</v>
      </c>
      <c r="B273" s="4">
        <f>IF(E272&lt;&gt;0, E272, IFERROR(INDEX(E3:E$272, MATCH(1, E3:E$272&lt;&gt;0, 0)), LOOKUP(2, 1/(E3:E$272&lt;&gt;0), E3:E$272)))</f>
        <v>10000</v>
      </c>
      <c r="C273" s="4"/>
      <c r="D273" s="4"/>
      <c r="E273" s="4">
        <f t="shared" si="4"/>
        <v>10000</v>
      </c>
      <c r="G273" s="4">
        <f>IF($A273&lt;&gt;"", SUMIFS(Raw_data_01!H:H, Raw_data_01!C:C, "F*", Raw_data_01!A:A, $A273), "")</f>
        <v>0</v>
      </c>
      <c r="I273" s="4">
        <f>IF($A273&lt;&gt;"", SUMIFS(Raw_data_01!H:H, Raw_data_01!C:C, "V*", Raw_data_01!A:A, $A273), "")</f>
        <v>0</v>
      </c>
      <c r="K273" s="4">
        <f>IF($A273&lt;&gt;"", SUMIFS(Raw_data_01!H:H, Raw_data_01!C:C, "S*", Raw_data_01!A:A, $A273), "")</f>
        <v>0</v>
      </c>
      <c r="M273" s="4">
        <f>IF($A273&lt;&gt;"", SUMIFS(Raw_data_01!H:H, Raw_data_01!C:C, "O*", Raw_data_01!A:A, $A273), "")</f>
        <v>0</v>
      </c>
      <c r="O273" s="4">
        <f>IF($A273&lt;&gt;"", SUMIFS(Raw_data_01!H:H, Raw_data_01!C:C, "VS*", Raw_data_01!A:A, $A273), "")</f>
        <v>0</v>
      </c>
    </row>
    <row r="274" spans="1:15" x14ac:dyDescent="0.3">
      <c r="A274" t="s">
        <v>317</v>
      </c>
      <c r="B274" s="4">
        <f>IF(E273&lt;&gt;0, E273, IFERROR(INDEX(E3:E$273, MATCH(1, E3:E$273&lt;&gt;0, 0)), LOOKUP(2, 1/(E3:E$273&lt;&gt;0), E3:E$273)))</f>
        <v>10000</v>
      </c>
      <c r="C274" s="4"/>
      <c r="D274" s="4"/>
      <c r="E274" s="4">
        <f t="shared" si="4"/>
        <v>10000</v>
      </c>
      <c r="G274" s="4">
        <f>IF($A274&lt;&gt;"", SUMIFS(Raw_data_01!H:H, Raw_data_01!C:C, "F*", Raw_data_01!A:A, $A274), "")</f>
        <v>0</v>
      </c>
      <c r="I274" s="4">
        <f>IF($A274&lt;&gt;"", SUMIFS(Raw_data_01!H:H, Raw_data_01!C:C, "V*", Raw_data_01!A:A, $A274), "")</f>
        <v>0</v>
      </c>
      <c r="K274" s="4">
        <f>IF($A274&lt;&gt;"", SUMIFS(Raw_data_01!H:H, Raw_data_01!C:C, "S*", Raw_data_01!A:A, $A274), "")</f>
        <v>0</v>
      </c>
      <c r="M274" s="4">
        <f>IF($A274&lt;&gt;"", SUMIFS(Raw_data_01!H:H, Raw_data_01!C:C, "O*", Raw_data_01!A:A, $A274), "")</f>
        <v>0</v>
      </c>
      <c r="O274" s="4">
        <f>IF($A274&lt;&gt;"", SUMIFS(Raw_data_01!H:H, Raw_data_01!C:C, "VS*", Raw_data_01!A:A, $A274), "")</f>
        <v>0</v>
      </c>
    </row>
    <row r="275" spans="1:15" x14ac:dyDescent="0.3">
      <c r="A275" t="s">
        <v>318</v>
      </c>
      <c r="B275" s="4">
        <f>IF(E274&lt;&gt;0, E274, IFERROR(INDEX(E3:E$274, MATCH(1, E3:E$274&lt;&gt;0, 0)), LOOKUP(2, 1/(E3:E$274&lt;&gt;0), E3:E$274)))</f>
        <v>10000</v>
      </c>
      <c r="C275" s="4"/>
      <c r="D275" s="4"/>
      <c r="E275" s="4">
        <f t="shared" si="4"/>
        <v>10000</v>
      </c>
      <c r="G275" s="4">
        <f>IF($A275&lt;&gt;"", SUMIFS(Raw_data_01!H:H, Raw_data_01!C:C, "F*", Raw_data_01!A:A, $A275), "")</f>
        <v>0</v>
      </c>
      <c r="I275" s="4">
        <f>IF($A275&lt;&gt;"", SUMIFS(Raw_data_01!H:H, Raw_data_01!C:C, "V*", Raw_data_01!A:A, $A275), "")</f>
        <v>0</v>
      </c>
      <c r="K275" s="4">
        <f>IF($A275&lt;&gt;"", SUMIFS(Raw_data_01!H:H, Raw_data_01!C:C, "S*", Raw_data_01!A:A, $A275), "")</f>
        <v>0</v>
      </c>
      <c r="M275" s="4">
        <f>IF($A275&lt;&gt;"", SUMIFS(Raw_data_01!H:H, Raw_data_01!C:C, "O*", Raw_data_01!A:A, $A275), "")</f>
        <v>0</v>
      </c>
      <c r="O275" s="4">
        <f>IF($A275&lt;&gt;"", SUMIFS(Raw_data_01!H:H, Raw_data_01!C:C, "VS*", Raw_data_01!A:A, $A275), "")</f>
        <v>0</v>
      </c>
    </row>
    <row r="276" spans="1:15" x14ac:dyDescent="0.3">
      <c r="A276" t="s">
        <v>319</v>
      </c>
      <c r="B276" s="4">
        <f>IF(E275&lt;&gt;0, E275, IFERROR(INDEX(E3:E$275, MATCH(1, E3:E$275&lt;&gt;0, 0)), LOOKUP(2, 1/(E3:E$275&lt;&gt;0), E3:E$275)))</f>
        <v>10000</v>
      </c>
      <c r="C276" s="4"/>
      <c r="D276" s="4"/>
      <c r="E276" s="4">
        <f t="shared" si="4"/>
        <v>10000</v>
      </c>
      <c r="G276" s="4">
        <f>IF($A276&lt;&gt;"", SUMIFS(Raw_data_01!H:H, Raw_data_01!C:C, "F*", Raw_data_01!A:A, $A276), "")</f>
        <v>0</v>
      </c>
      <c r="I276" s="4">
        <f>IF($A276&lt;&gt;"", SUMIFS(Raw_data_01!H:H, Raw_data_01!C:C, "V*", Raw_data_01!A:A, $A276), "")</f>
        <v>0</v>
      </c>
      <c r="K276" s="4">
        <f>IF($A276&lt;&gt;"", SUMIFS(Raw_data_01!H:H, Raw_data_01!C:C, "S*", Raw_data_01!A:A, $A276), "")</f>
        <v>0</v>
      </c>
      <c r="M276" s="4">
        <f>IF($A276&lt;&gt;"", SUMIFS(Raw_data_01!H:H, Raw_data_01!C:C, "O*", Raw_data_01!A:A, $A276), "")</f>
        <v>0</v>
      </c>
      <c r="O276" s="4">
        <f>IF($A276&lt;&gt;"", SUMIFS(Raw_data_01!H:H, Raw_data_01!C:C, "VS*", Raw_data_01!A:A, $A276), "")</f>
        <v>0</v>
      </c>
    </row>
    <row r="277" spans="1:15" x14ac:dyDescent="0.3">
      <c r="A277" t="s">
        <v>320</v>
      </c>
      <c r="B277" s="4">
        <f>IF(E276&lt;&gt;0, E276, IFERROR(INDEX(E3:E$276, MATCH(1, E3:E$276&lt;&gt;0, 0)), LOOKUP(2, 1/(E3:E$276&lt;&gt;0), E3:E$276)))</f>
        <v>10000</v>
      </c>
      <c r="C277" s="4"/>
      <c r="D277" s="4"/>
      <c r="E277" s="4">
        <f t="shared" si="4"/>
        <v>10000</v>
      </c>
      <c r="G277" s="4">
        <f>IF($A277&lt;&gt;"", SUMIFS(Raw_data_01!H:H, Raw_data_01!C:C, "F*", Raw_data_01!A:A, $A277), "")</f>
        <v>0</v>
      </c>
      <c r="I277" s="4">
        <f>IF($A277&lt;&gt;"", SUMIFS(Raw_data_01!H:H, Raw_data_01!C:C, "V*", Raw_data_01!A:A, $A277), "")</f>
        <v>0</v>
      </c>
      <c r="K277" s="4">
        <f>IF($A277&lt;&gt;"", SUMIFS(Raw_data_01!H:H, Raw_data_01!C:C, "S*", Raw_data_01!A:A, $A277), "")</f>
        <v>0</v>
      </c>
      <c r="M277" s="4">
        <f>IF($A277&lt;&gt;"", SUMIFS(Raw_data_01!H:H, Raw_data_01!C:C, "O*", Raw_data_01!A:A, $A277), "")</f>
        <v>0</v>
      </c>
      <c r="O277" s="4">
        <f>IF($A277&lt;&gt;"", SUMIFS(Raw_data_01!H:H, Raw_data_01!C:C, "VS*", Raw_data_01!A:A, $A277), "")</f>
        <v>0</v>
      </c>
    </row>
    <row r="278" spans="1:15" x14ac:dyDescent="0.3">
      <c r="A278" t="s">
        <v>321</v>
      </c>
      <c r="B278" s="4">
        <f>IF(E277&lt;&gt;0, E277, IFERROR(INDEX(E3:E$277, MATCH(1, E3:E$277&lt;&gt;0, 0)), LOOKUP(2, 1/(E3:E$277&lt;&gt;0), E3:E$277)))</f>
        <v>10000</v>
      </c>
      <c r="C278" s="4"/>
      <c r="D278" s="4"/>
      <c r="E278" s="4">
        <f t="shared" si="4"/>
        <v>10000</v>
      </c>
      <c r="G278" s="4">
        <f>IF($A278&lt;&gt;"", SUMIFS(Raw_data_01!H:H, Raw_data_01!C:C, "F*", Raw_data_01!A:A, $A278), "")</f>
        <v>0</v>
      </c>
      <c r="I278" s="4">
        <f>IF($A278&lt;&gt;"", SUMIFS(Raw_data_01!H:H, Raw_data_01!C:C, "V*", Raw_data_01!A:A, $A278), "")</f>
        <v>0</v>
      </c>
      <c r="K278" s="4">
        <f>IF($A278&lt;&gt;"", SUMIFS(Raw_data_01!H:H, Raw_data_01!C:C, "S*", Raw_data_01!A:A, $A278), "")</f>
        <v>0</v>
      </c>
      <c r="M278" s="4">
        <f>IF($A278&lt;&gt;"", SUMIFS(Raw_data_01!H:H, Raw_data_01!C:C, "O*", Raw_data_01!A:A, $A278), "")</f>
        <v>0</v>
      </c>
      <c r="O278" s="4">
        <f>IF($A278&lt;&gt;"", SUMIFS(Raw_data_01!H:H, Raw_data_01!C:C, "VS*", Raw_data_01!A:A, $A278), "")</f>
        <v>0</v>
      </c>
    </row>
    <row r="279" spans="1:15" x14ac:dyDescent="0.3">
      <c r="A279" t="s">
        <v>322</v>
      </c>
      <c r="B279" s="4">
        <f>IF(E278&lt;&gt;0, E278, IFERROR(INDEX(E3:E$278, MATCH(1, E3:E$278&lt;&gt;0, 0)), LOOKUP(2, 1/(E3:E$278&lt;&gt;0), E3:E$278)))</f>
        <v>10000</v>
      </c>
      <c r="C279" s="4"/>
      <c r="D279" s="4"/>
      <c r="E279" s="4">
        <f t="shared" si="4"/>
        <v>10000</v>
      </c>
      <c r="G279" s="4">
        <f>IF($A279&lt;&gt;"", SUMIFS(Raw_data_01!H:H, Raw_data_01!C:C, "F*", Raw_data_01!A:A, $A279), "")</f>
        <v>0</v>
      </c>
      <c r="I279" s="4">
        <f>IF($A279&lt;&gt;"", SUMIFS(Raw_data_01!H:H, Raw_data_01!C:C, "V*", Raw_data_01!A:A, $A279), "")</f>
        <v>0</v>
      </c>
      <c r="K279" s="4">
        <f>IF($A279&lt;&gt;"", SUMIFS(Raw_data_01!H:H, Raw_data_01!C:C, "S*", Raw_data_01!A:A, $A279), "")</f>
        <v>0</v>
      </c>
      <c r="M279" s="4">
        <f>IF($A279&lt;&gt;"", SUMIFS(Raw_data_01!H:H, Raw_data_01!C:C, "O*", Raw_data_01!A:A, $A279), "")</f>
        <v>0</v>
      </c>
      <c r="O279" s="4">
        <f>IF($A279&lt;&gt;"", SUMIFS(Raw_data_01!H:H, Raw_data_01!C:C, "VS*", Raw_data_01!A:A, $A279), "")</f>
        <v>0</v>
      </c>
    </row>
    <row r="280" spans="1:15" x14ac:dyDescent="0.3">
      <c r="A280" t="s">
        <v>323</v>
      </c>
      <c r="B280" s="4">
        <f>IF(E279&lt;&gt;0, E279, IFERROR(INDEX(E3:E$279, MATCH(1, E3:E$279&lt;&gt;0, 0)), LOOKUP(2, 1/(E3:E$279&lt;&gt;0), E3:E$279)))</f>
        <v>10000</v>
      </c>
      <c r="C280" s="4"/>
      <c r="D280" s="4"/>
      <c r="E280" s="4">
        <f t="shared" si="4"/>
        <v>10000</v>
      </c>
      <c r="G280" s="4">
        <f>IF($A280&lt;&gt;"", SUMIFS(Raw_data_01!H:H, Raw_data_01!C:C, "F*", Raw_data_01!A:A, $A280), "")</f>
        <v>0</v>
      </c>
      <c r="I280" s="4">
        <f>IF($A280&lt;&gt;"", SUMIFS(Raw_data_01!H:H, Raw_data_01!C:C, "V*", Raw_data_01!A:A, $A280), "")</f>
        <v>0</v>
      </c>
      <c r="K280" s="4">
        <f>IF($A280&lt;&gt;"", SUMIFS(Raw_data_01!H:H, Raw_data_01!C:C, "S*", Raw_data_01!A:A, $A280), "")</f>
        <v>0</v>
      </c>
      <c r="M280" s="4">
        <f>IF($A280&lt;&gt;"", SUMIFS(Raw_data_01!H:H, Raw_data_01!C:C, "O*", Raw_data_01!A:A, $A280), "")</f>
        <v>0</v>
      </c>
      <c r="O280" s="4">
        <f>IF($A280&lt;&gt;"", SUMIFS(Raw_data_01!H:H, Raw_data_01!C:C, "VS*", Raw_data_01!A:A, $A280), "")</f>
        <v>0</v>
      </c>
    </row>
    <row r="281" spans="1:15" x14ac:dyDescent="0.3">
      <c r="A281" t="s">
        <v>324</v>
      </c>
      <c r="B281" s="4">
        <f>IF(E280&lt;&gt;0, E280, IFERROR(INDEX(E3:E$280, MATCH(1, E3:E$280&lt;&gt;0, 0)), LOOKUP(2, 1/(E3:E$280&lt;&gt;0), E3:E$280)))</f>
        <v>10000</v>
      </c>
      <c r="C281" s="4"/>
      <c r="D281" s="4"/>
      <c r="E281" s="4">
        <f t="shared" si="4"/>
        <v>10000</v>
      </c>
      <c r="G281" s="4">
        <f>IF($A281&lt;&gt;"", SUMIFS(Raw_data_01!H:H, Raw_data_01!C:C, "F*", Raw_data_01!A:A, $A281), "")</f>
        <v>0</v>
      </c>
      <c r="I281" s="4">
        <f>IF($A281&lt;&gt;"", SUMIFS(Raw_data_01!H:H, Raw_data_01!C:C, "V*", Raw_data_01!A:A, $A281), "")</f>
        <v>0</v>
      </c>
      <c r="K281" s="4">
        <f>IF($A281&lt;&gt;"", SUMIFS(Raw_data_01!H:H, Raw_data_01!C:C, "S*", Raw_data_01!A:A, $A281), "")</f>
        <v>0</v>
      </c>
      <c r="M281" s="4">
        <f>IF($A281&lt;&gt;"", SUMIFS(Raw_data_01!H:H, Raw_data_01!C:C, "O*", Raw_data_01!A:A, $A281), "")</f>
        <v>0</v>
      </c>
      <c r="O281" s="4">
        <f>IF($A281&lt;&gt;"", SUMIFS(Raw_data_01!H:H, Raw_data_01!C:C, "VS*", Raw_data_01!A:A, $A281), "")</f>
        <v>0</v>
      </c>
    </row>
    <row r="282" spans="1:15" x14ac:dyDescent="0.3">
      <c r="A282" t="s">
        <v>325</v>
      </c>
      <c r="B282" s="4">
        <f>IF(E281&lt;&gt;0, E281, IFERROR(INDEX(E3:E$281, MATCH(1, E3:E$281&lt;&gt;0, 0)), LOOKUP(2, 1/(E3:E$281&lt;&gt;0), E3:E$281)))</f>
        <v>10000</v>
      </c>
      <c r="C282" s="4"/>
      <c r="D282" s="4"/>
      <c r="E282" s="4">
        <f t="shared" si="4"/>
        <v>10000</v>
      </c>
      <c r="G282" s="4">
        <f>IF($A282&lt;&gt;"", SUMIFS(Raw_data_01!H:H, Raw_data_01!C:C, "F*", Raw_data_01!A:A, $A282), "")</f>
        <v>0</v>
      </c>
      <c r="I282" s="4">
        <f>IF($A282&lt;&gt;"", SUMIFS(Raw_data_01!H:H, Raw_data_01!C:C, "V*", Raw_data_01!A:A, $A282), "")</f>
        <v>0</v>
      </c>
      <c r="K282" s="4">
        <f>IF($A282&lt;&gt;"", SUMIFS(Raw_data_01!H:H, Raw_data_01!C:C, "S*", Raw_data_01!A:A, $A282), "")</f>
        <v>0</v>
      </c>
      <c r="M282" s="4">
        <f>IF($A282&lt;&gt;"", SUMIFS(Raw_data_01!H:H, Raw_data_01!C:C, "O*", Raw_data_01!A:A, $A282), "")</f>
        <v>0</v>
      </c>
      <c r="O282" s="4">
        <f>IF($A282&lt;&gt;"", SUMIFS(Raw_data_01!H:H, Raw_data_01!C:C, "VS*", Raw_data_01!A:A, $A282), "")</f>
        <v>0</v>
      </c>
    </row>
    <row r="283" spans="1:15" x14ac:dyDescent="0.3">
      <c r="A283" t="s">
        <v>326</v>
      </c>
      <c r="B283" s="4">
        <f>IF(E282&lt;&gt;0, E282, IFERROR(INDEX(E3:E$282, MATCH(1, E3:E$282&lt;&gt;0, 0)), LOOKUP(2, 1/(E3:E$282&lt;&gt;0), E3:E$282)))</f>
        <v>10000</v>
      </c>
      <c r="C283" s="4"/>
      <c r="D283" s="4"/>
      <c r="E283" s="4">
        <f t="shared" si="4"/>
        <v>10000</v>
      </c>
      <c r="G283" s="4">
        <f>IF($A283&lt;&gt;"", SUMIFS(Raw_data_01!H:H, Raw_data_01!C:C, "F*", Raw_data_01!A:A, $A283), "")</f>
        <v>0</v>
      </c>
      <c r="I283" s="4">
        <f>IF($A283&lt;&gt;"", SUMIFS(Raw_data_01!H:H, Raw_data_01!C:C, "V*", Raw_data_01!A:A, $A283), "")</f>
        <v>0</v>
      </c>
      <c r="K283" s="4">
        <f>IF($A283&lt;&gt;"", SUMIFS(Raw_data_01!H:H, Raw_data_01!C:C, "S*", Raw_data_01!A:A, $A283), "")</f>
        <v>0</v>
      </c>
      <c r="M283" s="4">
        <f>IF($A283&lt;&gt;"", SUMIFS(Raw_data_01!H:H, Raw_data_01!C:C, "O*", Raw_data_01!A:A, $A283), "")</f>
        <v>0</v>
      </c>
      <c r="O283" s="4">
        <f>IF($A283&lt;&gt;"", SUMIFS(Raw_data_01!H:H, Raw_data_01!C:C, "VS*", Raw_data_01!A:A, $A283), "")</f>
        <v>0</v>
      </c>
    </row>
    <row r="284" spans="1:15" x14ac:dyDescent="0.3">
      <c r="A284" t="s">
        <v>327</v>
      </c>
      <c r="B284" s="4">
        <f>IF(E283&lt;&gt;0, E283, IFERROR(INDEX(E3:E$283, MATCH(1, E3:E$283&lt;&gt;0, 0)), LOOKUP(2, 1/(E3:E$283&lt;&gt;0), E3:E$283)))</f>
        <v>10000</v>
      </c>
      <c r="C284" s="4"/>
      <c r="D284" s="4"/>
      <c r="E284" s="4">
        <f t="shared" si="4"/>
        <v>10000</v>
      </c>
      <c r="G284" s="4">
        <f>IF($A284&lt;&gt;"", SUMIFS(Raw_data_01!H:H, Raw_data_01!C:C, "F*", Raw_data_01!A:A, $A284), "")</f>
        <v>0</v>
      </c>
      <c r="I284" s="4">
        <f>IF($A284&lt;&gt;"", SUMIFS(Raw_data_01!H:H, Raw_data_01!C:C, "V*", Raw_data_01!A:A, $A284), "")</f>
        <v>0</v>
      </c>
      <c r="K284" s="4">
        <f>IF($A284&lt;&gt;"", SUMIFS(Raw_data_01!H:H, Raw_data_01!C:C, "S*", Raw_data_01!A:A, $A284), "")</f>
        <v>0</v>
      </c>
      <c r="M284" s="4">
        <f>IF($A284&lt;&gt;"", SUMIFS(Raw_data_01!H:H, Raw_data_01!C:C, "O*", Raw_data_01!A:A, $A284), "")</f>
        <v>0</v>
      </c>
      <c r="O284" s="4">
        <f>IF($A284&lt;&gt;"", SUMIFS(Raw_data_01!H:H, Raw_data_01!C:C, "VS*", Raw_data_01!A:A, $A284), "")</f>
        <v>0</v>
      </c>
    </row>
    <row r="285" spans="1:15" x14ac:dyDescent="0.3">
      <c r="A285" t="s">
        <v>328</v>
      </c>
      <c r="B285" s="4">
        <f>IF(E284&lt;&gt;0, E284, IFERROR(INDEX(E3:E$284, MATCH(1, E3:E$284&lt;&gt;0, 0)), LOOKUP(2, 1/(E3:E$284&lt;&gt;0), E3:E$284)))</f>
        <v>10000</v>
      </c>
      <c r="C285" s="4"/>
      <c r="D285" s="4"/>
      <c r="E285" s="4">
        <f t="shared" si="4"/>
        <v>10000</v>
      </c>
      <c r="G285" s="4">
        <f>IF($A285&lt;&gt;"", SUMIFS(Raw_data_01!H:H, Raw_data_01!C:C, "F*", Raw_data_01!A:A, $A285), "")</f>
        <v>0</v>
      </c>
      <c r="I285" s="4">
        <f>IF($A285&lt;&gt;"", SUMIFS(Raw_data_01!H:H, Raw_data_01!C:C, "V*", Raw_data_01!A:A, $A285), "")</f>
        <v>0</v>
      </c>
      <c r="K285" s="4">
        <f>IF($A285&lt;&gt;"", SUMIFS(Raw_data_01!H:H, Raw_data_01!C:C, "S*", Raw_data_01!A:A, $A285), "")</f>
        <v>0</v>
      </c>
      <c r="M285" s="4">
        <f>IF($A285&lt;&gt;"", SUMIFS(Raw_data_01!H:H, Raw_data_01!C:C, "O*", Raw_data_01!A:A, $A285), "")</f>
        <v>0</v>
      </c>
      <c r="O285" s="4">
        <f>IF($A285&lt;&gt;"", SUMIFS(Raw_data_01!H:H, Raw_data_01!C:C, "VS*", Raw_data_01!A:A, $A285), "")</f>
        <v>0</v>
      </c>
    </row>
    <row r="286" spans="1:15" x14ac:dyDescent="0.3">
      <c r="A286" t="s">
        <v>329</v>
      </c>
      <c r="B286" s="4">
        <f>IF(E285&lt;&gt;0, E285, IFERROR(INDEX(E3:E$285, MATCH(1, E3:E$285&lt;&gt;0, 0)), LOOKUP(2, 1/(E3:E$285&lt;&gt;0), E3:E$285)))</f>
        <v>10000</v>
      </c>
      <c r="C286" s="4"/>
      <c r="D286" s="4"/>
      <c r="E286" s="4">
        <f t="shared" si="4"/>
        <v>10000</v>
      </c>
      <c r="G286" s="4">
        <f>IF($A286&lt;&gt;"", SUMIFS(Raw_data_01!H:H, Raw_data_01!C:C, "F*", Raw_data_01!A:A, $A286), "")</f>
        <v>0</v>
      </c>
      <c r="I286" s="4">
        <f>IF($A286&lt;&gt;"", SUMIFS(Raw_data_01!H:H, Raw_data_01!C:C, "V*", Raw_data_01!A:A, $A286), "")</f>
        <v>0</v>
      </c>
      <c r="K286" s="4">
        <f>IF($A286&lt;&gt;"", SUMIFS(Raw_data_01!H:H, Raw_data_01!C:C, "S*", Raw_data_01!A:A, $A286), "")</f>
        <v>0</v>
      </c>
      <c r="M286" s="4">
        <f>IF($A286&lt;&gt;"", SUMIFS(Raw_data_01!H:H, Raw_data_01!C:C, "O*", Raw_data_01!A:A, $A286), "")</f>
        <v>0</v>
      </c>
      <c r="O286" s="4">
        <f>IF($A286&lt;&gt;"", SUMIFS(Raw_data_01!H:H, Raw_data_01!C:C, "VS*", Raw_data_01!A:A, $A286), "")</f>
        <v>0</v>
      </c>
    </row>
    <row r="287" spans="1:15" x14ac:dyDescent="0.3">
      <c r="A287" t="s">
        <v>330</v>
      </c>
      <c r="B287" s="4">
        <f>IF(E286&lt;&gt;0, E286, IFERROR(INDEX(E3:E$286, MATCH(1, E3:E$286&lt;&gt;0, 0)), LOOKUP(2, 1/(E3:E$286&lt;&gt;0), E3:E$286)))</f>
        <v>10000</v>
      </c>
      <c r="C287" s="4"/>
      <c r="D287" s="4"/>
      <c r="E287" s="4">
        <f t="shared" si="4"/>
        <v>10000</v>
      </c>
      <c r="G287" s="4">
        <f>IF($A287&lt;&gt;"", SUMIFS(Raw_data_01!H:H, Raw_data_01!C:C, "F*", Raw_data_01!A:A, $A287), "")</f>
        <v>0</v>
      </c>
      <c r="I287" s="4">
        <f>IF($A287&lt;&gt;"", SUMIFS(Raw_data_01!H:H, Raw_data_01!C:C, "V*", Raw_data_01!A:A, $A287), "")</f>
        <v>0</v>
      </c>
      <c r="K287" s="4">
        <f>IF($A287&lt;&gt;"", SUMIFS(Raw_data_01!H:H, Raw_data_01!C:C, "S*", Raw_data_01!A:A, $A287), "")</f>
        <v>0</v>
      </c>
      <c r="M287" s="4">
        <f>IF($A287&lt;&gt;"", SUMIFS(Raw_data_01!H:H, Raw_data_01!C:C, "O*", Raw_data_01!A:A, $A287), "")</f>
        <v>0</v>
      </c>
      <c r="O287" s="4">
        <f>IF($A287&lt;&gt;"", SUMIFS(Raw_data_01!H:H, Raw_data_01!C:C, "VS*", Raw_data_01!A:A, $A287), "")</f>
        <v>0</v>
      </c>
    </row>
    <row r="288" spans="1:15" x14ac:dyDescent="0.3">
      <c r="A288" t="s">
        <v>331</v>
      </c>
      <c r="B288" s="4">
        <f>IF(E287&lt;&gt;0, E287, IFERROR(INDEX(E3:E$287, MATCH(1, E3:E$287&lt;&gt;0, 0)), LOOKUP(2, 1/(E3:E$287&lt;&gt;0), E3:E$287)))</f>
        <v>10000</v>
      </c>
      <c r="C288" s="4"/>
      <c r="D288" s="4"/>
      <c r="E288" s="4">
        <f t="shared" si="4"/>
        <v>10000</v>
      </c>
      <c r="G288" s="4">
        <f>IF($A288&lt;&gt;"", SUMIFS(Raw_data_01!H:H, Raw_data_01!C:C, "F*", Raw_data_01!A:A, $A288), "")</f>
        <v>0</v>
      </c>
      <c r="I288" s="4">
        <f>IF($A288&lt;&gt;"", SUMIFS(Raw_data_01!H:H, Raw_data_01!C:C, "V*", Raw_data_01!A:A, $A288), "")</f>
        <v>0</v>
      </c>
      <c r="K288" s="4">
        <f>IF($A288&lt;&gt;"", SUMIFS(Raw_data_01!H:H, Raw_data_01!C:C, "S*", Raw_data_01!A:A, $A288), "")</f>
        <v>0</v>
      </c>
      <c r="M288" s="4">
        <f>IF($A288&lt;&gt;"", SUMIFS(Raw_data_01!H:H, Raw_data_01!C:C, "O*", Raw_data_01!A:A, $A288), "")</f>
        <v>0</v>
      </c>
      <c r="O288" s="4">
        <f>IF($A288&lt;&gt;"", SUMIFS(Raw_data_01!H:H, Raw_data_01!C:C, "VS*", Raw_data_01!A:A, $A288), "")</f>
        <v>0</v>
      </c>
    </row>
    <row r="289" spans="1:15" x14ac:dyDescent="0.3">
      <c r="A289" t="s">
        <v>332</v>
      </c>
      <c r="B289" s="4">
        <f>IF(E288&lt;&gt;0, E288, IFERROR(INDEX(E3:E$288, MATCH(1, E3:E$288&lt;&gt;0, 0)), LOOKUP(2, 1/(E3:E$288&lt;&gt;0), E3:E$288)))</f>
        <v>10000</v>
      </c>
      <c r="C289" s="4"/>
      <c r="D289" s="4"/>
      <c r="E289" s="4">
        <f t="shared" si="4"/>
        <v>10000</v>
      </c>
      <c r="G289" s="4">
        <f>IF($A289&lt;&gt;"", SUMIFS(Raw_data_01!H:H, Raw_data_01!C:C, "F*", Raw_data_01!A:A, $A289), "")</f>
        <v>0</v>
      </c>
      <c r="I289" s="4">
        <f>IF($A289&lt;&gt;"", SUMIFS(Raw_data_01!H:H, Raw_data_01!C:C, "V*", Raw_data_01!A:A, $A289), "")</f>
        <v>0</v>
      </c>
      <c r="K289" s="4">
        <f>IF($A289&lt;&gt;"", SUMIFS(Raw_data_01!H:H, Raw_data_01!C:C, "S*", Raw_data_01!A:A, $A289), "")</f>
        <v>0</v>
      </c>
      <c r="M289" s="4">
        <f>IF($A289&lt;&gt;"", SUMIFS(Raw_data_01!H:H, Raw_data_01!C:C, "O*", Raw_data_01!A:A, $A289), "")</f>
        <v>0</v>
      </c>
      <c r="O289" s="4">
        <f>IF($A289&lt;&gt;"", SUMIFS(Raw_data_01!H:H, Raw_data_01!C:C, "VS*", Raw_data_01!A:A, $A289), "")</f>
        <v>0</v>
      </c>
    </row>
    <row r="290" spans="1:15" x14ac:dyDescent="0.3">
      <c r="A290" t="s">
        <v>333</v>
      </c>
      <c r="B290" s="4">
        <f>IF(E289&lt;&gt;0, E289, IFERROR(INDEX(E3:E$289, MATCH(1, E3:E$289&lt;&gt;0, 0)), LOOKUP(2, 1/(E3:E$289&lt;&gt;0), E3:E$289)))</f>
        <v>10000</v>
      </c>
      <c r="C290" s="4"/>
      <c r="D290" s="4"/>
      <c r="E290" s="4">
        <f t="shared" si="4"/>
        <v>10000</v>
      </c>
      <c r="G290" s="4">
        <f>IF($A290&lt;&gt;"", SUMIFS(Raw_data_01!H:H, Raw_data_01!C:C, "F*", Raw_data_01!A:A, $A290), "")</f>
        <v>0</v>
      </c>
      <c r="I290" s="4">
        <f>IF($A290&lt;&gt;"", SUMIFS(Raw_data_01!H:H, Raw_data_01!C:C, "V*", Raw_data_01!A:A, $A290), "")</f>
        <v>0</v>
      </c>
      <c r="K290" s="4">
        <f>IF($A290&lt;&gt;"", SUMIFS(Raw_data_01!H:H, Raw_data_01!C:C, "S*", Raw_data_01!A:A, $A290), "")</f>
        <v>0</v>
      </c>
      <c r="M290" s="4">
        <f>IF($A290&lt;&gt;"", SUMIFS(Raw_data_01!H:H, Raw_data_01!C:C, "O*", Raw_data_01!A:A, $A290), "")</f>
        <v>0</v>
      </c>
      <c r="O290" s="4">
        <f>IF($A290&lt;&gt;"", SUMIFS(Raw_data_01!H:H, Raw_data_01!C:C, "VS*", Raw_data_01!A:A, $A290), "")</f>
        <v>0</v>
      </c>
    </row>
    <row r="291" spans="1:15" x14ac:dyDescent="0.3">
      <c r="A291" t="s">
        <v>334</v>
      </c>
      <c r="B291" s="4">
        <f>IF(E290&lt;&gt;0, E290, IFERROR(INDEX(E3:E$290, MATCH(1, E3:E$290&lt;&gt;0, 0)), LOOKUP(2, 1/(E3:E$290&lt;&gt;0), E3:E$290)))</f>
        <v>10000</v>
      </c>
      <c r="C291" s="4"/>
      <c r="D291" s="4"/>
      <c r="E291" s="4">
        <f t="shared" si="4"/>
        <v>10000</v>
      </c>
      <c r="G291" s="4">
        <f>IF($A291&lt;&gt;"", SUMIFS(Raw_data_01!H:H, Raw_data_01!C:C, "F*", Raw_data_01!A:A, $A291), "")</f>
        <v>0</v>
      </c>
      <c r="I291" s="4">
        <f>IF($A291&lt;&gt;"", SUMIFS(Raw_data_01!H:H, Raw_data_01!C:C, "V*", Raw_data_01!A:A, $A291), "")</f>
        <v>0</v>
      </c>
      <c r="K291" s="4">
        <f>IF($A291&lt;&gt;"", SUMIFS(Raw_data_01!H:H, Raw_data_01!C:C, "S*", Raw_data_01!A:A, $A291), "")</f>
        <v>0</v>
      </c>
      <c r="M291" s="4">
        <f>IF($A291&lt;&gt;"", SUMIFS(Raw_data_01!H:H, Raw_data_01!C:C, "O*", Raw_data_01!A:A, $A291), "")</f>
        <v>0</v>
      </c>
      <c r="O291" s="4">
        <f>IF($A291&lt;&gt;"", SUMIFS(Raw_data_01!H:H, Raw_data_01!C:C, "VS*", Raw_data_01!A:A, $A291), "")</f>
        <v>0</v>
      </c>
    </row>
    <row r="292" spans="1:15" x14ac:dyDescent="0.3">
      <c r="A292" t="s">
        <v>335</v>
      </c>
      <c r="B292" s="4">
        <f>IF(E291&lt;&gt;0, E291, IFERROR(INDEX(E3:E$291, MATCH(1, E3:E$291&lt;&gt;0, 0)), LOOKUP(2, 1/(E3:E$291&lt;&gt;0), E3:E$291)))</f>
        <v>10000</v>
      </c>
      <c r="C292" s="4"/>
      <c r="D292" s="4"/>
      <c r="E292" s="4">
        <f t="shared" si="4"/>
        <v>10000</v>
      </c>
      <c r="G292" s="4">
        <f>IF($A292&lt;&gt;"", SUMIFS(Raw_data_01!H:H, Raw_data_01!C:C, "F*", Raw_data_01!A:A, $A292), "")</f>
        <v>0</v>
      </c>
      <c r="I292" s="4">
        <f>IF($A292&lt;&gt;"", SUMIFS(Raw_data_01!H:H, Raw_data_01!C:C, "V*", Raw_data_01!A:A, $A292), "")</f>
        <v>0</v>
      </c>
      <c r="K292" s="4">
        <f>IF($A292&lt;&gt;"", SUMIFS(Raw_data_01!H:H, Raw_data_01!C:C, "S*", Raw_data_01!A:A, $A292), "")</f>
        <v>0</v>
      </c>
      <c r="M292" s="4">
        <f>IF($A292&lt;&gt;"", SUMIFS(Raw_data_01!H:H, Raw_data_01!C:C, "O*", Raw_data_01!A:A, $A292), "")</f>
        <v>0</v>
      </c>
      <c r="O292" s="4">
        <f>IF($A292&lt;&gt;"", SUMIFS(Raw_data_01!H:H, Raw_data_01!C:C, "VS*", Raw_data_01!A:A, $A292), "")</f>
        <v>0</v>
      </c>
    </row>
    <row r="293" spans="1:15" x14ac:dyDescent="0.3">
      <c r="A293" t="s">
        <v>336</v>
      </c>
      <c r="B293" s="4">
        <f>IF(E292&lt;&gt;0, E292, IFERROR(INDEX(E3:E$292, MATCH(1, E3:E$292&lt;&gt;0, 0)), LOOKUP(2, 1/(E3:E$292&lt;&gt;0), E3:E$292)))</f>
        <v>10000</v>
      </c>
      <c r="C293" s="4"/>
      <c r="D293" s="4"/>
      <c r="E293" s="4">
        <f t="shared" si="4"/>
        <v>10000</v>
      </c>
      <c r="G293" s="4">
        <f>IF($A293&lt;&gt;"", SUMIFS(Raw_data_01!H:H, Raw_data_01!C:C, "F*", Raw_data_01!A:A, $A293), "")</f>
        <v>0</v>
      </c>
      <c r="I293" s="4">
        <f>IF($A293&lt;&gt;"", SUMIFS(Raw_data_01!H:H, Raw_data_01!C:C, "V*", Raw_data_01!A:A, $A293), "")</f>
        <v>0</v>
      </c>
      <c r="K293" s="4">
        <f>IF($A293&lt;&gt;"", SUMIFS(Raw_data_01!H:H, Raw_data_01!C:C, "S*", Raw_data_01!A:A, $A293), "")</f>
        <v>0</v>
      </c>
      <c r="M293" s="4">
        <f>IF($A293&lt;&gt;"", SUMIFS(Raw_data_01!H:H, Raw_data_01!C:C, "O*", Raw_data_01!A:A, $A293), "")</f>
        <v>0</v>
      </c>
      <c r="O293" s="4">
        <f>IF($A293&lt;&gt;"", SUMIFS(Raw_data_01!H:H, Raw_data_01!C:C, "VS*", Raw_data_01!A:A, $A293), "")</f>
        <v>0</v>
      </c>
    </row>
    <row r="294" spans="1:15" x14ac:dyDescent="0.3">
      <c r="A294" t="s">
        <v>337</v>
      </c>
      <c r="B294" s="4">
        <f>IF(E293&lt;&gt;0, E293, IFERROR(INDEX(E3:E$293, MATCH(1, E3:E$293&lt;&gt;0, 0)), LOOKUP(2, 1/(E3:E$293&lt;&gt;0), E3:E$293)))</f>
        <v>10000</v>
      </c>
      <c r="C294" s="4"/>
      <c r="D294" s="4"/>
      <c r="E294" s="4">
        <f t="shared" si="4"/>
        <v>10000</v>
      </c>
      <c r="G294" s="4">
        <f>IF($A294&lt;&gt;"", SUMIFS(Raw_data_01!H:H, Raw_data_01!C:C, "F*", Raw_data_01!A:A, $A294), "")</f>
        <v>0</v>
      </c>
      <c r="I294" s="4">
        <f>IF($A294&lt;&gt;"", SUMIFS(Raw_data_01!H:H, Raw_data_01!C:C, "V*", Raw_data_01!A:A, $A294), "")</f>
        <v>0</v>
      </c>
      <c r="K294" s="4">
        <f>IF($A294&lt;&gt;"", SUMIFS(Raw_data_01!H:H, Raw_data_01!C:C, "S*", Raw_data_01!A:A, $A294), "")</f>
        <v>0</v>
      </c>
      <c r="M294" s="4">
        <f>IF($A294&lt;&gt;"", SUMIFS(Raw_data_01!H:H, Raw_data_01!C:C, "O*", Raw_data_01!A:A, $A294), "")</f>
        <v>0</v>
      </c>
      <c r="O294" s="4">
        <f>IF($A294&lt;&gt;"", SUMIFS(Raw_data_01!H:H, Raw_data_01!C:C, "VS*", Raw_data_01!A:A, $A294), "")</f>
        <v>0</v>
      </c>
    </row>
    <row r="295" spans="1:15" x14ac:dyDescent="0.3">
      <c r="A295" t="s">
        <v>338</v>
      </c>
      <c r="B295" s="4">
        <f>IF(E294&lt;&gt;0, E294, IFERROR(INDEX(E3:E$294, MATCH(1, E3:E$294&lt;&gt;0, 0)), LOOKUP(2, 1/(E3:E$294&lt;&gt;0), E3:E$294)))</f>
        <v>10000</v>
      </c>
      <c r="C295" s="4"/>
      <c r="D295" s="4"/>
      <c r="E295" s="4">
        <f t="shared" si="4"/>
        <v>10000</v>
      </c>
      <c r="G295" s="4">
        <f>IF($A295&lt;&gt;"", SUMIFS(Raw_data_01!H:H, Raw_data_01!C:C, "F*", Raw_data_01!A:A, $A295), "")</f>
        <v>0</v>
      </c>
      <c r="I295" s="4">
        <f>IF($A295&lt;&gt;"", SUMIFS(Raw_data_01!H:H, Raw_data_01!C:C, "V*", Raw_data_01!A:A, $A295), "")</f>
        <v>0</v>
      </c>
      <c r="K295" s="4">
        <f>IF($A295&lt;&gt;"", SUMIFS(Raw_data_01!H:H, Raw_data_01!C:C, "S*", Raw_data_01!A:A, $A295), "")</f>
        <v>0</v>
      </c>
      <c r="M295" s="4">
        <f>IF($A295&lt;&gt;"", SUMIFS(Raw_data_01!H:H, Raw_data_01!C:C, "O*", Raw_data_01!A:A, $A295), "")</f>
        <v>0</v>
      </c>
      <c r="O295" s="4">
        <f>IF($A295&lt;&gt;"", SUMIFS(Raw_data_01!H:H, Raw_data_01!C:C, "VS*", Raw_data_01!A:A, $A295), "")</f>
        <v>0</v>
      </c>
    </row>
    <row r="296" spans="1:15" x14ac:dyDescent="0.3">
      <c r="A296" t="s">
        <v>339</v>
      </c>
      <c r="B296" s="4">
        <f>IF(E295&lt;&gt;0, E295, IFERROR(INDEX(E3:E$295, MATCH(1, E3:E$295&lt;&gt;0, 0)), LOOKUP(2, 1/(E3:E$295&lt;&gt;0), E3:E$295)))</f>
        <v>10000</v>
      </c>
      <c r="C296" s="4"/>
      <c r="D296" s="4"/>
      <c r="E296" s="4">
        <f t="shared" si="4"/>
        <v>10000</v>
      </c>
      <c r="G296" s="4">
        <f>IF($A296&lt;&gt;"", SUMIFS(Raw_data_01!H:H, Raw_data_01!C:C, "F*", Raw_data_01!A:A, $A296), "")</f>
        <v>0</v>
      </c>
      <c r="I296" s="4">
        <f>IF($A296&lt;&gt;"", SUMIFS(Raw_data_01!H:H, Raw_data_01!C:C, "V*", Raw_data_01!A:A, $A296), "")</f>
        <v>0</v>
      </c>
      <c r="K296" s="4">
        <f>IF($A296&lt;&gt;"", SUMIFS(Raw_data_01!H:H, Raw_data_01!C:C, "S*", Raw_data_01!A:A, $A296), "")</f>
        <v>0</v>
      </c>
      <c r="M296" s="4">
        <f>IF($A296&lt;&gt;"", SUMIFS(Raw_data_01!H:H, Raw_data_01!C:C, "O*", Raw_data_01!A:A, $A296), "")</f>
        <v>0</v>
      </c>
      <c r="O296" s="4">
        <f>IF($A296&lt;&gt;"", SUMIFS(Raw_data_01!H:H, Raw_data_01!C:C, "VS*", Raw_data_01!A:A, $A296), "")</f>
        <v>0</v>
      </c>
    </row>
    <row r="297" spans="1:15" x14ac:dyDescent="0.3">
      <c r="A297" t="s">
        <v>340</v>
      </c>
      <c r="B297" s="4">
        <f>IF(E296&lt;&gt;0, E296, IFERROR(INDEX(E3:E$296, MATCH(1, E3:E$296&lt;&gt;0, 0)), LOOKUP(2, 1/(E3:E$296&lt;&gt;0), E3:E$296)))</f>
        <v>10000</v>
      </c>
      <c r="C297" s="4"/>
      <c r="D297" s="4"/>
      <c r="E297" s="4">
        <f t="shared" si="4"/>
        <v>10000</v>
      </c>
      <c r="G297" s="4">
        <f>IF($A297&lt;&gt;"", SUMIFS(Raw_data_01!H:H, Raw_data_01!C:C, "F*", Raw_data_01!A:A, $A297), "")</f>
        <v>0</v>
      </c>
      <c r="I297" s="4">
        <f>IF($A297&lt;&gt;"", SUMIFS(Raw_data_01!H:H, Raw_data_01!C:C, "V*", Raw_data_01!A:A, $A297), "")</f>
        <v>0</v>
      </c>
      <c r="K297" s="4">
        <f>IF($A297&lt;&gt;"", SUMIFS(Raw_data_01!H:H, Raw_data_01!C:C, "S*", Raw_data_01!A:A, $A297), "")</f>
        <v>0</v>
      </c>
      <c r="M297" s="4">
        <f>IF($A297&lt;&gt;"", SUMIFS(Raw_data_01!H:H, Raw_data_01!C:C, "O*", Raw_data_01!A:A, $A297), "")</f>
        <v>0</v>
      </c>
      <c r="O297" s="4">
        <f>IF($A297&lt;&gt;"", SUMIFS(Raw_data_01!H:H, Raw_data_01!C:C, "VS*", Raw_data_01!A:A, $A297), "")</f>
        <v>0</v>
      </c>
    </row>
    <row r="298" spans="1:15" x14ac:dyDescent="0.3">
      <c r="A298" t="s">
        <v>341</v>
      </c>
      <c r="B298" s="4">
        <f>IF(E297&lt;&gt;0, E297, IFERROR(INDEX(E3:E$297, MATCH(1, E3:E$297&lt;&gt;0, 0)), LOOKUP(2, 1/(E3:E$297&lt;&gt;0), E3:E$297)))</f>
        <v>10000</v>
      </c>
      <c r="C298" s="4"/>
      <c r="D298" s="4"/>
      <c r="E298" s="4">
        <f t="shared" si="4"/>
        <v>10000</v>
      </c>
      <c r="G298" s="4">
        <f>IF($A298&lt;&gt;"", SUMIFS(Raw_data_01!H:H, Raw_data_01!C:C, "F*", Raw_data_01!A:A, $A298), "")</f>
        <v>0</v>
      </c>
      <c r="I298" s="4">
        <f>IF($A298&lt;&gt;"", SUMIFS(Raw_data_01!H:H, Raw_data_01!C:C, "V*", Raw_data_01!A:A, $A298), "")</f>
        <v>0</v>
      </c>
      <c r="K298" s="4">
        <f>IF($A298&lt;&gt;"", SUMIFS(Raw_data_01!H:H, Raw_data_01!C:C, "S*", Raw_data_01!A:A, $A298), "")</f>
        <v>0</v>
      </c>
      <c r="M298" s="4">
        <f>IF($A298&lt;&gt;"", SUMIFS(Raw_data_01!H:H, Raw_data_01!C:C, "O*", Raw_data_01!A:A, $A298), "")</f>
        <v>0</v>
      </c>
      <c r="O298" s="4">
        <f>IF($A298&lt;&gt;"", SUMIFS(Raw_data_01!H:H, Raw_data_01!C:C, "VS*", Raw_data_01!A:A, $A298), "")</f>
        <v>0</v>
      </c>
    </row>
    <row r="299" spans="1:15" x14ac:dyDescent="0.3">
      <c r="A299" t="s">
        <v>342</v>
      </c>
      <c r="B299" s="4">
        <f>IF(E298&lt;&gt;0, E298, IFERROR(INDEX(E3:E$298, MATCH(1, E3:E$298&lt;&gt;0, 0)), LOOKUP(2, 1/(E3:E$298&lt;&gt;0), E3:E$298)))</f>
        <v>10000</v>
      </c>
      <c r="C299" s="4"/>
      <c r="D299" s="4"/>
      <c r="E299" s="4">
        <f t="shared" si="4"/>
        <v>10000</v>
      </c>
      <c r="G299" s="4">
        <f>IF($A299&lt;&gt;"", SUMIFS(Raw_data_01!H:H, Raw_data_01!C:C, "F*", Raw_data_01!A:A, $A299), "")</f>
        <v>0</v>
      </c>
      <c r="I299" s="4">
        <f>IF($A299&lt;&gt;"", SUMIFS(Raw_data_01!H:H, Raw_data_01!C:C, "V*", Raw_data_01!A:A, $A299), "")</f>
        <v>0</v>
      </c>
      <c r="K299" s="4">
        <f>IF($A299&lt;&gt;"", SUMIFS(Raw_data_01!H:H, Raw_data_01!C:C, "S*", Raw_data_01!A:A, $A299), "")</f>
        <v>0</v>
      </c>
      <c r="M299" s="4">
        <f>IF($A299&lt;&gt;"", SUMIFS(Raw_data_01!H:H, Raw_data_01!C:C, "O*", Raw_data_01!A:A, $A299), "")</f>
        <v>0</v>
      </c>
      <c r="O299" s="4">
        <f>IF($A299&lt;&gt;"", SUMIFS(Raw_data_01!H:H, Raw_data_01!C:C, "VS*", Raw_data_01!A:A, $A299), "")</f>
        <v>0</v>
      </c>
    </row>
    <row r="300" spans="1:15" x14ac:dyDescent="0.3">
      <c r="A300" t="s">
        <v>343</v>
      </c>
      <c r="B300" s="4">
        <f>IF(E299&lt;&gt;0, E299, IFERROR(INDEX(E3:E$299, MATCH(1, E3:E$299&lt;&gt;0, 0)), LOOKUP(2, 1/(E3:E$299&lt;&gt;0), E3:E$299)))</f>
        <v>10000</v>
      </c>
      <c r="C300" s="4"/>
      <c r="D300" s="4"/>
      <c r="E300" s="4">
        <f t="shared" si="4"/>
        <v>10000</v>
      </c>
      <c r="G300" s="4">
        <f>IF($A300&lt;&gt;"", SUMIFS(Raw_data_01!H:H, Raw_data_01!C:C, "F*", Raw_data_01!A:A, $A300), "")</f>
        <v>0</v>
      </c>
      <c r="I300" s="4">
        <f>IF($A300&lt;&gt;"", SUMIFS(Raw_data_01!H:H, Raw_data_01!C:C, "V*", Raw_data_01!A:A, $A300), "")</f>
        <v>0</v>
      </c>
      <c r="K300" s="4">
        <f>IF($A300&lt;&gt;"", SUMIFS(Raw_data_01!H:H, Raw_data_01!C:C, "S*", Raw_data_01!A:A, $A300), "")</f>
        <v>0</v>
      </c>
      <c r="M300" s="4">
        <f>IF($A300&lt;&gt;"", SUMIFS(Raw_data_01!H:H, Raw_data_01!C:C, "O*", Raw_data_01!A:A, $A300), "")</f>
        <v>0</v>
      </c>
      <c r="O300" s="4">
        <f>IF($A300&lt;&gt;"", SUMIFS(Raw_data_01!H:H, Raw_data_01!C:C, "VS*", Raw_data_01!A:A, $A300), "")</f>
        <v>0</v>
      </c>
    </row>
    <row r="301" spans="1:15" x14ac:dyDescent="0.3">
      <c r="A301" t="s">
        <v>344</v>
      </c>
      <c r="B301" s="4">
        <f>IF(E300&lt;&gt;0, E300, IFERROR(INDEX(E3:E$300, MATCH(1, E3:E$300&lt;&gt;0, 0)), LOOKUP(2, 1/(E3:E$300&lt;&gt;0), E3:E$300)))</f>
        <v>10000</v>
      </c>
      <c r="C301" s="4"/>
      <c r="D301" s="4"/>
      <c r="E301" s="4">
        <f t="shared" si="4"/>
        <v>10000</v>
      </c>
      <c r="G301" s="4">
        <f>IF($A301&lt;&gt;"", SUMIFS(Raw_data_01!H:H, Raw_data_01!C:C, "F*", Raw_data_01!A:A, $A301), "")</f>
        <v>0</v>
      </c>
      <c r="I301" s="4">
        <f>IF($A301&lt;&gt;"", SUMIFS(Raw_data_01!H:H, Raw_data_01!C:C, "V*", Raw_data_01!A:A, $A301), "")</f>
        <v>0</v>
      </c>
      <c r="K301" s="4">
        <f>IF($A301&lt;&gt;"", SUMIFS(Raw_data_01!H:H, Raw_data_01!C:C, "S*", Raw_data_01!A:A, $A301), "")</f>
        <v>0</v>
      </c>
      <c r="M301" s="4">
        <f>IF($A301&lt;&gt;"", SUMIFS(Raw_data_01!H:H, Raw_data_01!C:C, "O*", Raw_data_01!A:A, $A301), "")</f>
        <v>0</v>
      </c>
      <c r="O301" s="4">
        <f>IF($A301&lt;&gt;"", SUMIFS(Raw_data_01!H:H, Raw_data_01!C:C, "VS*", Raw_data_01!A:A, $A301), "")</f>
        <v>0</v>
      </c>
    </row>
    <row r="302" spans="1:15" x14ac:dyDescent="0.3">
      <c r="A302" t="s">
        <v>345</v>
      </c>
      <c r="B302" s="4">
        <f>IF(E301&lt;&gt;0, E301, IFERROR(INDEX(E3:E$301, MATCH(1, E3:E$301&lt;&gt;0, 0)), LOOKUP(2, 1/(E3:E$301&lt;&gt;0), E3:E$301)))</f>
        <v>10000</v>
      </c>
      <c r="C302" s="4"/>
      <c r="D302" s="4"/>
      <c r="E302" s="4">
        <f t="shared" si="4"/>
        <v>10000</v>
      </c>
      <c r="G302" s="4">
        <f>IF($A302&lt;&gt;"", SUMIFS(Raw_data_01!H:H, Raw_data_01!C:C, "F*", Raw_data_01!A:A, $A302), "")</f>
        <v>0</v>
      </c>
      <c r="I302" s="4">
        <f>IF($A302&lt;&gt;"", SUMIFS(Raw_data_01!H:H, Raw_data_01!C:C, "V*", Raw_data_01!A:A, $A302), "")</f>
        <v>0</v>
      </c>
      <c r="K302" s="4">
        <f>IF($A302&lt;&gt;"", SUMIFS(Raw_data_01!H:H, Raw_data_01!C:C, "S*", Raw_data_01!A:A, $A302), "")</f>
        <v>0</v>
      </c>
      <c r="M302" s="4">
        <f>IF($A302&lt;&gt;"", SUMIFS(Raw_data_01!H:H, Raw_data_01!C:C, "O*", Raw_data_01!A:A, $A302), "")</f>
        <v>0</v>
      </c>
      <c r="O302" s="4">
        <f>IF($A302&lt;&gt;"", SUMIFS(Raw_data_01!H:H, Raw_data_01!C:C, "VS*", Raw_data_01!A:A, $A302), "")</f>
        <v>0</v>
      </c>
    </row>
    <row r="303" spans="1:15" x14ac:dyDescent="0.3">
      <c r="A303" t="s">
        <v>346</v>
      </c>
      <c r="B303" s="4">
        <f>IF(E302&lt;&gt;0, E302, IFERROR(INDEX(E3:E$302, MATCH(1, E3:E$302&lt;&gt;0, 0)), LOOKUP(2, 1/(E3:E$302&lt;&gt;0), E3:E$302)))</f>
        <v>10000</v>
      </c>
      <c r="C303" s="4"/>
      <c r="D303" s="4"/>
      <c r="E303" s="4">
        <f t="shared" si="4"/>
        <v>10000</v>
      </c>
      <c r="G303" s="4">
        <f>IF($A303&lt;&gt;"", SUMIFS(Raw_data_01!H:H, Raw_data_01!C:C, "F*", Raw_data_01!A:A, $A303), "")</f>
        <v>0</v>
      </c>
      <c r="I303" s="4">
        <f>IF($A303&lt;&gt;"", SUMIFS(Raw_data_01!H:H, Raw_data_01!C:C, "V*", Raw_data_01!A:A, $A303), "")</f>
        <v>0</v>
      </c>
      <c r="K303" s="4">
        <f>IF($A303&lt;&gt;"", SUMIFS(Raw_data_01!H:H, Raw_data_01!C:C, "S*", Raw_data_01!A:A, $A303), "")</f>
        <v>0</v>
      </c>
      <c r="M303" s="4">
        <f>IF($A303&lt;&gt;"", SUMIFS(Raw_data_01!H:H, Raw_data_01!C:C, "O*", Raw_data_01!A:A, $A303), "")</f>
        <v>0</v>
      </c>
      <c r="O303" s="4">
        <f>IF($A303&lt;&gt;"", SUMIFS(Raw_data_01!H:H, Raw_data_01!C:C, "VS*", Raw_data_01!A:A, $A303), "")</f>
        <v>0</v>
      </c>
    </row>
    <row r="304" spans="1:15" x14ac:dyDescent="0.3">
      <c r="A304" t="s">
        <v>347</v>
      </c>
      <c r="B304" s="4">
        <f>IF(E303&lt;&gt;0, E303, IFERROR(INDEX(E3:E$303, MATCH(1, E3:E$303&lt;&gt;0, 0)), LOOKUP(2, 1/(E3:E$303&lt;&gt;0), E3:E$303)))</f>
        <v>10000</v>
      </c>
      <c r="C304" s="4"/>
      <c r="D304" s="4"/>
      <c r="E304" s="4">
        <f t="shared" si="4"/>
        <v>10000</v>
      </c>
      <c r="G304" s="4">
        <f>IF($A304&lt;&gt;"", SUMIFS(Raw_data_01!H:H, Raw_data_01!C:C, "F*", Raw_data_01!A:A, $A304), "")</f>
        <v>0</v>
      </c>
      <c r="I304" s="4">
        <f>IF($A304&lt;&gt;"", SUMIFS(Raw_data_01!H:H, Raw_data_01!C:C, "V*", Raw_data_01!A:A, $A304), "")</f>
        <v>0</v>
      </c>
      <c r="K304" s="4">
        <f>IF($A304&lt;&gt;"", SUMIFS(Raw_data_01!H:H, Raw_data_01!C:C, "S*", Raw_data_01!A:A, $A304), "")</f>
        <v>0</v>
      </c>
      <c r="M304" s="4">
        <f>IF($A304&lt;&gt;"", SUMIFS(Raw_data_01!H:H, Raw_data_01!C:C, "O*", Raw_data_01!A:A, $A304), "")</f>
        <v>0</v>
      </c>
      <c r="O304" s="4">
        <f>IF($A304&lt;&gt;"", SUMIFS(Raw_data_01!H:H, Raw_data_01!C:C, "VS*", Raw_data_01!A:A, $A304), "")</f>
        <v>0</v>
      </c>
    </row>
    <row r="305" spans="1:15" x14ac:dyDescent="0.3">
      <c r="A305" t="s">
        <v>348</v>
      </c>
      <c r="B305" s="4">
        <f>IF(E304&lt;&gt;0, E304, IFERROR(INDEX(E3:E$304, MATCH(1, E3:E$304&lt;&gt;0, 0)), LOOKUP(2, 1/(E3:E$304&lt;&gt;0), E3:E$304)))</f>
        <v>10000</v>
      </c>
      <c r="C305" s="4"/>
      <c r="D305" s="4"/>
      <c r="E305" s="4">
        <f t="shared" si="4"/>
        <v>10000</v>
      </c>
      <c r="G305" s="4">
        <f>IF($A305&lt;&gt;"", SUMIFS(Raw_data_01!H:H, Raw_data_01!C:C, "F*", Raw_data_01!A:A, $A305), "")</f>
        <v>0</v>
      </c>
      <c r="I305" s="4">
        <f>IF($A305&lt;&gt;"", SUMIFS(Raw_data_01!H:H, Raw_data_01!C:C, "V*", Raw_data_01!A:A, $A305), "")</f>
        <v>0</v>
      </c>
      <c r="K305" s="4">
        <f>IF($A305&lt;&gt;"", SUMIFS(Raw_data_01!H:H, Raw_data_01!C:C, "S*", Raw_data_01!A:A, $A305), "")</f>
        <v>0</v>
      </c>
      <c r="M305" s="4">
        <f>IF($A305&lt;&gt;"", SUMIFS(Raw_data_01!H:H, Raw_data_01!C:C, "O*", Raw_data_01!A:A, $A305), "")</f>
        <v>0</v>
      </c>
      <c r="O305" s="4">
        <f>IF($A305&lt;&gt;"", SUMIFS(Raw_data_01!H:H, Raw_data_01!C:C, "VS*", Raw_data_01!A:A, $A305), "")</f>
        <v>0</v>
      </c>
    </row>
    <row r="306" spans="1:15" x14ac:dyDescent="0.3">
      <c r="A306" t="s">
        <v>349</v>
      </c>
      <c r="B306" s="4">
        <f>IF(E305&lt;&gt;0, E305, IFERROR(INDEX(E3:E$305, MATCH(1, E3:E$305&lt;&gt;0, 0)), LOOKUP(2, 1/(E3:E$305&lt;&gt;0), E3:E$305)))</f>
        <v>10000</v>
      </c>
      <c r="C306" s="4"/>
      <c r="D306" s="4"/>
      <c r="E306" s="4">
        <f t="shared" si="4"/>
        <v>10000</v>
      </c>
      <c r="G306" s="4">
        <f>IF($A306&lt;&gt;"", SUMIFS(Raw_data_01!H:H, Raw_data_01!C:C, "F*", Raw_data_01!A:A, $A306), "")</f>
        <v>0</v>
      </c>
      <c r="I306" s="4">
        <f>IF($A306&lt;&gt;"", SUMIFS(Raw_data_01!H:H, Raw_data_01!C:C, "V*", Raw_data_01!A:A, $A306), "")</f>
        <v>0</v>
      </c>
      <c r="K306" s="4">
        <f>IF($A306&lt;&gt;"", SUMIFS(Raw_data_01!H:H, Raw_data_01!C:C, "S*", Raw_data_01!A:A, $A306), "")</f>
        <v>0</v>
      </c>
      <c r="M306" s="4">
        <f>IF($A306&lt;&gt;"", SUMIFS(Raw_data_01!H:H, Raw_data_01!C:C, "O*", Raw_data_01!A:A, $A306), "")</f>
        <v>0</v>
      </c>
      <c r="O306" s="4">
        <f>IF($A306&lt;&gt;"", SUMIFS(Raw_data_01!H:H, Raw_data_01!C:C, "VS*", Raw_data_01!A:A, $A306), "")</f>
        <v>0</v>
      </c>
    </row>
    <row r="307" spans="1:15" x14ac:dyDescent="0.3">
      <c r="A307" t="s">
        <v>350</v>
      </c>
      <c r="B307" s="4">
        <f>IF(E306&lt;&gt;0, E306, IFERROR(INDEX(E3:E$306, MATCH(1, E3:E$306&lt;&gt;0, 0)), LOOKUP(2, 1/(E3:E$306&lt;&gt;0), E3:E$306)))</f>
        <v>10000</v>
      </c>
      <c r="C307" s="4"/>
      <c r="D307" s="4"/>
      <c r="E307" s="4">
        <f t="shared" si="4"/>
        <v>10000</v>
      </c>
      <c r="G307" s="4">
        <f>IF($A307&lt;&gt;"", SUMIFS(Raw_data_01!H:H, Raw_data_01!C:C, "F*", Raw_data_01!A:A, $A307), "")</f>
        <v>0</v>
      </c>
      <c r="I307" s="4">
        <f>IF($A307&lt;&gt;"", SUMIFS(Raw_data_01!H:H, Raw_data_01!C:C, "V*", Raw_data_01!A:A, $A307), "")</f>
        <v>0</v>
      </c>
      <c r="K307" s="4">
        <f>IF($A307&lt;&gt;"", SUMIFS(Raw_data_01!H:H, Raw_data_01!C:C, "S*", Raw_data_01!A:A, $A307), "")</f>
        <v>0</v>
      </c>
      <c r="M307" s="4">
        <f>IF($A307&lt;&gt;"", SUMIFS(Raw_data_01!H:H, Raw_data_01!C:C, "O*", Raw_data_01!A:A, $A307), "")</f>
        <v>0</v>
      </c>
      <c r="O307" s="4">
        <f>IF($A307&lt;&gt;"", SUMIFS(Raw_data_01!H:H, Raw_data_01!C:C, "VS*", Raw_data_01!A:A, $A307), "")</f>
        <v>0</v>
      </c>
    </row>
    <row r="308" spans="1:15" x14ac:dyDescent="0.3">
      <c r="A308" t="s">
        <v>351</v>
      </c>
      <c r="B308" s="4">
        <f>IF(E307&lt;&gt;0, E307, IFERROR(INDEX(E3:E$307, MATCH(1, E3:E$307&lt;&gt;0, 0)), LOOKUP(2, 1/(E3:E$307&lt;&gt;0), E3:E$307)))</f>
        <v>10000</v>
      </c>
      <c r="C308" s="4"/>
      <c r="D308" s="4"/>
      <c r="E308" s="4">
        <f t="shared" si="4"/>
        <v>10000</v>
      </c>
      <c r="G308" s="4">
        <f>IF($A308&lt;&gt;"", SUMIFS(Raw_data_01!H:H, Raw_data_01!C:C, "F*", Raw_data_01!A:A, $A308), "")</f>
        <v>0</v>
      </c>
      <c r="I308" s="4">
        <f>IF($A308&lt;&gt;"", SUMIFS(Raw_data_01!H:H, Raw_data_01!C:C, "V*", Raw_data_01!A:A, $A308), "")</f>
        <v>0</v>
      </c>
      <c r="K308" s="4">
        <f>IF($A308&lt;&gt;"", SUMIFS(Raw_data_01!H:H, Raw_data_01!C:C, "S*", Raw_data_01!A:A, $A308), "")</f>
        <v>0</v>
      </c>
      <c r="M308" s="4">
        <f>IF($A308&lt;&gt;"", SUMIFS(Raw_data_01!H:H, Raw_data_01!C:C, "O*", Raw_data_01!A:A, $A308), "")</f>
        <v>0</v>
      </c>
      <c r="O308" s="4">
        <f>IF($A308&lt;&gt;"", SUMIFS(Raw_data_01!H:H, Raw_data_01!C:C, "VS*", Raw_data_01!A:A, $A308), "")</f>
        <v>0</v>
      </c>
    </row>
    <row r="309" spans="1:15" x14ac:dyDescent="0.3">
      <c r="A309" t="s">
        <v>352</v>
      </c>
      <c r="B309" s="4">
        <f>IF(E308&lt;&gt;0, E308, IFERROR(INDEX(E3:E$308, MATCH(1, E3:E$308&lt;&gt;0, 0)), LOOKUP(2, 1/(E3:E$308&lt;&gt;0), E3:E$308)))</f>
        <v>10000</v>
      </c>
      <c r="C309" s="4"/>
      <c r="D309" s="4"/>
      <c r="E309" s="4">
        <f t="shared" si="4"/>
        <v>10000</v>
      </c>
      <c r="G309" s="4">
        <f>IF($A309&lt;&gt;"", SUMIFS(Raw_data_01!H:H, Raw_data_01!C:C, "F*", Raw_data_01!A:A, $A309), "")</f>
        <v>0</v>
      </c>
      <c r="I309" s="4">
        <f>IF($A309&lt;&gt;"", SUMIFS(Raw_data_01!H:H, Raw_data_01!C:C, "V*", Raw_data_01!A:A, $A309), "")</f>
        <v>0</v>
      </c>
      <c r="K309" s="4">
        <f>IF($A309&lt;&gt;"", SUMIFS(Raw_data_01!H:H, Raw_data_01!C:C, "S*", Raw_data_01!A:A, $A309), "")</f>
        <v>0</v>
      </c>
      <c r="M309" s="4">
        <f>IF($A309&lt;&gt;"", SUMIFS(Raw_data_01!H:H, Raw_data_01!C:C, "O*", Raw_data_01!A:A, $A309), "")</f>
        <v>0</v>
      </c>
      <c r="O309" s="4">
        <f>IF($A309&lt;&gt;"", SUMIFS(Raw_data_01!H:H, Raw_data_01!C:C, "VS*", Raw_data_01!A:A, $A309), "")</f>
        <v>0</v>
      </c>
    </row>
    <row r="310" spans="1:15" x14ac:dyDescent="0.3">
      <c r="A310" t="s">
        <v>353</v>
      </c>
      <c r="B310" s="4">
        <f>IF(E309&lt;&gt;0, E309, IFERROR(INDEX(E3:E$309, MATCH(1, E3:E$309&lt;&gt;0, 0)), LOOKUP(2, 1/(E3:E$309&lt;&gt;0), E3:E$309)))</f>
        <v>10000</v>
      </c>
      <c r="C310" s="4"/>
      <c r="D310" s="4"/>
      <c r="E310" s="4">
        <f t="shared" si="4"/>
        <v>10000</v>
      </c>
      <c r="G310" s="4">
        <f>IF($A310&lt;&gt;"", SUMIFS(Raw_data_01!H:H, Raw_data_01!C:C, "F*", Raw_data_01!A:A, $A310), "")</f>
        <v>0</v>
      </c>
      <c r="I310" s="4">
        <f>IF($A310&lt;&gt;"", SUMIFS(Raw_data_01!H:H, Raw_data_01!C:C, "V*", Raw_data_01!A:A, $A310), "")</f>
        <v>0</v>
      </c>
      <c r="K310" s="4">
        <f>IF($A310&lt;&gt;"", SUMIFS(Raw_data_01!H:H, Raw_data_01!C:C, "S*", Raw_data_01!A:A, $A310), "")</f>
        <v>0</v>
      </c>
      <c r="M310" s="4">
        <f>IF($A310&lt;&gt;"", SUMIFS(Raw_data_01!H:H, Raw_data_01!C:C, "O*", Raw_data_01!A:A, $A310), "")</f>
        <v>0</v>
      </c>
      <c r="O310" s="4">
        <f>IF($A310&lt;&gt;"", SUMIFS(Raw_data_01!H:H, Raw_data_01!C:C, "VS*", Raw_data_01!A:A, $A310), "")</f>
        <v>0</v>
      </c>
    </row>
    <row r="311" spans="1:15" x14ac:dyDescent="0.3">
      <c r="A311" t="s">
        <v>354</v>
      </c>
      <c r="B311" s="4">
        <f>IF(E310&lt;&gt;0, E310, IFERROR(INDEX(E3:E$310, MATCH(1, E3:E$310&lt;&gt;0, 0)), LOOKUP(2, 1/(E3:E$310&lt;&gt;0), E3:E$310)))</f>
        <v>10000</v>
      </c>
      <c r="C311" s="4"/>
      <c r="D311" s="4"/>
      <c r="E311" s="4">
        <f t="shared" si="4"/>
        <v>10000</v>
      </c>
      <c r="G311" s="4">
        <f>IF($A311&lt;&gt;"", SUMIFS(Raw_data_01!H:H, Raw_data_01!C:C, "F*", Raw_data_01!A:A, $A311), "")</f>
        <v>0</v>
      </c>
      <c r="I311" s="4">
        <f>IF($A311&lt;&gt;"", SUMIFS(Raw_data_01!H:H, Raw_data_01!C:C, "V*", Raw_data_01!A:A, $A311), "")</f>
        <v>0</v>
      </c>
      <c r="K311" s="4">
        <f>IF($A311&lt;&gt;"", SUMIFS(Raw_data_01!H:H, Raw_data_01!C:C, "S*", Raw_data_01!A:A, $A311), "")</f>
        <v>0</v>
      </c>
      <c r="M311" s="4">
        <f>IF($A311&lt;&gt;"", SUMIFS(Raw_data_01!H:H, Raw_data_01!C:C, "O*", Raw_data_01!A:A, $A311), "")</f>
        <v>0</v>
      </c>
      <c r="O311" s="4">
        <f>IF($A311&lt;&gt;"", SUMIFS(Raw_data_01!H:H, Raw_data_01!C:C, "VS*", Raw_data_01!A:A, $A311), "")</f>
        <v>0</v>
      </c>
    </row>
    <row r="312" spans="1:15" x14ac:dyDescent="0.3">
      <c r="A312" t="s">
        <v>355</v>
      </c>
      <c r="B312" s="4">
        <f>IF(E311&lt;&gt;0, E311, IFERROR(INDEX(E3:E$311, MATCH(1, E3:E$311&lt;&gt;0, 0)), LOOKUP(2, 1/(E3:E$311&lt;&gt;0), E3:E$311)))</f>
        <v>10000</v>
      </c>
      <c r="C312" s="4"/>
      <c r="D312" s="4"/>
      <c r="E312" s="4">
        <f t="shared" si="4"/>
        <v>10000</v>
      </c>
      <c r="G312" s="4">
        <f>IF($A312&lt;&gt;"", SUMIFS(Raw_data_01!H:H, Raw_data_01!C:C, "F*", Raw_data_01!A:A, $A312), "")</f>
        <v>0</v>
      </c>
      <c r="I312" s="4">
        <f>IF($A312&lt;&gt;"", SUMIFS(Raw_data_01!H:H, Raw_data_01!C:C, "V*", Raw_data_01!A:A, $A312), "")</f>
        <v>0</v>
      </c>
      <c r="K312" s="4">
        <f>IF($A312&lt;&gt;"", SUMIFS(Raw_data_01!H:H, Raw_data_01!C:C, "S*", Raw_data_01!A:A, $A312), "")</f>
        <v>0</v>
      </c>
      <c r="M312" s="4">
        <f>IF($A312&lt;&gt;"", SUMIFS(Raw_data_01!H:H, Raw_data_01!C:C, "O*", Raw_data_01!A:A, $A312), "")</f>
        <v>0</v>
      </c>
      <c r="O312" s="4">
        <f>IF($A312&lt;&gt;"", SUMIFS(Raw_data_01!H:H, Raw_data_01!C:C, "VS*", Raw_data_01!A:A, $A312), "")</f>
        <v>0</v>
      </c>
    </row>
    <row r="313" spans="1:15" x14ac:dyDescent="0.3">
      <c r="A313" t="s">
        <v>356</v>
      </c>
      <c r="B313" s="4">
        <f>IF(E312&lt;&gt;0, E312, IFERROR(INDEX(E3:E$312, MATCH(1, E3:E$312&lt;&gt;0, 0)), LOOKUP(2, 1/(E3:E$312&lt;&gt;0), E3:E$312)))</f>
        <v>10000</v>
      </c>
      <c r="C313" s="4"/>
      <c r="D313" s="4"/>
      <c r="E313" s="4">
        <f t="shared" si="4"/>
        <v>10000</v>
      </c>
      <c r="G313" s="4">
        <f>IF($A313&lt;&gt;"", SUMIFS(Raw_data_01!H:H, Raw_data_01!C:C, "F*", Raw_data_01!A:A, $A313), "")</f>
        <v>0</v>
      </c>
      <c r="I313" s="4">
        <f>IF($A313&lt;&gt;"", SUMIFS(Raw_data_01!H:H, Raw_data_01!C:C, "V*", Raw_data_01!A:A, $A313), "")</f>
        <v>0</v>
      </c>
      <c r="K313" s="4">
        <f>IF($A313&lt;&gt;"", SUMIFS(Raw_data_01!H:H, Raw_data_01!C:C, "S*", Raw_data_01!A:A, $A313), "")</f>
        <v>0</v>
      </c>
      <c r="M313" s="4">
        <f>IF($A313&lt;&gt;"", SUMIFS(Raw_data_01!H:H, Raw_data_01!C:C, "O*", Raw_data_01!A:A, $A313), "")</f>
        <v>0</v>
      </c>
      <c r="O313" s="4">
        <f>IF($A313&lt;&gt;"", SUMIFS(Raw_data_01!H:H, Raw_data_01!C:C, "VS*", Raw_data_01!A:A, $A313), "")</f>
        <v>0</v>
      </c>
    </row>
    <row r="314" spans="1:15" x14ac:dyDescent="0.3">
      <c r="A314" t="s">
        <v>357</v>
      </c>
      <c r="B314" s="4">
        <f>IF(E313&lt;&gt;0, E313, IFERROR(INDEX(E3:E$313, MATCH(1, E3:E$313&lt;&gt;0, 0)), LOOKUP(2, 1/(E3:E$313&lt;&gt;0), E3:E$313)))</f>
        <v>10000</v>
      </c>
      <c r="C314" s="4"/>
      <c r="D314" s="4"/>
      <c r="E314" s="4">
        <f t="shared" si="4"/>
        <v>10000</v>
      </c>
      <c r="G314" s="4">
        <f>IF($A314&lt;&gt;"", SUMIFS(Raw_data_01!H:H, Raw_data_01!C:C, "F*", Raw_data_01!A:A, $A314), "")</f>
        <v>0</v>
      </c>
      <c r="I314" s="4">
        <f>IF($A314&lt;&gt;"", SUMIFS(Raw_data_01!H:H, Raw_data_01!C:C, "V*", Raw_data_01!A:A, $A314), "")</f>
        <v>0</v>
      </c>
      <c r="K314" s="4">
        <f>IF($A314&lt;&gt;"", SUMIFS(Raw_data_01!H:H, Raw_data_01!C:C, "S*", Raw_data_01!A:A, $A314), "")</f>
        <v>0</v>
      </c>
      <c r="M314" s="4">
        <f>IF($A314&lt;&gt;"", SUMIFS(Raw_data_01!H:H, Raw_data_01!C:C, "O*", Raw_data_01!A:A, $A314), "")</f>
        <v>0</v>
      </c>
      <c r="O314" s="4">
        <f>IF($A314&lt;&gt;"", SUMIFS(Raw_data_01!H:H, Raw_data_01!C:C, "VS*", Raw_data_01!A:A, $A314), "")</f>
        <v>0</v>
      </c>
    </row>
    <row r="315" spans="1:15" x14ac:dyDescent="0.3">
      <c r="A315" t="s">
        <v>358</v>
      </c>
      <c r="B315" s="4">
        <f>IF(E314&lt;&gt;0, E314, IFERROR(INDEX(E3:E$314, MATCH(1, E3:E$314&lt;&gt;0, 0)), LOOKUP(2, 1/(E3:E$314&lt;&gt;0), E3:E$314)))</f>
        <v>10000</v>
      </c>
      <c r="C315" s="4"/>
      <c r="D315" s="4"/>
      <c r="E315" s="4">
        <f t="shared" si="4"/>
        <v>10000</v>
      </c>
      <c r="G315" s="4">
        <f>IF($A315&lt;&gt;"", SUMIFS(Raw_data_01!H:H, Raw_data_01!C:C, "F*", Raw_data_01!A:A, $A315), "")</f>
        <v>0</v>
      </c>
      <c r="I315" s="4">
        <f>IF($A315&lt;&gt;"", SUMIFS(Raw_data_01!H:H, Raw_data_01!C:C, "V*", Raw_data_01!A:A, $A315), "")</f>
        <v>0</v>
      </c>
      <c r="K315" s="4">
        <f>IF($A315&lt;&gt;"", SUMIFS(Raw_data_01!H:H, Raw_data_01!C:C, "S*", Raw_data_01!A:A, $A315), "")</f>
        <v>0</v>
      </c>
      <c r="M315" s="4">
        <f>IF($A315&lt;&gt;"", SUMIFS(Raw_data_01!H:H, Raw_data_01!C:C, "O*", Raw_data_01!A:A, $A315), "")</f>
        <v>0</v>
      </c>
      <c r="O315" s="4">
        <f>IF($A315&lt;&gt;"", SUMIFS(Raw_data_01!H:H, Raw_data_01!C:C, "VS*", Raw_data_01!A:A, $A315), "")</f>
        <v>0</v>
      </c>
    </row>
    <row r="316" spans="1:15" x14ac:dyDescent="0.3">
      <c r="A316" t="s">
        <v>359</v>
      </c>
      <c r="B316" s="4">
        <f>IF(E315&lt;&gt;0, E315, IFERROR(INDEX(E3:E$315, MATCH(1, E3:E$315&lt;&gt;0, 0)), LOOKUP(2, 1/(E3:E$315&lt;&gt;0), E3:E$315)))</f>
        <v>10000</v>
      </c>
      <c r="C316" s="4"/>
      <c r="D316" s="4"/>
      <c r="E316" s="4">
        <f t="shared" si="4"/>
        <v>10000</v>
      </c>
      <c r="G316" s="4">
        <f>IF($A316&lt;&gt;"", SUMIFS(Raw_data_01!H:H, Raw_data_01!C:C, "F*", Raw_data_01!A:A, $A316), "")</f>
        <v>0</v>
      </c>
      <c r="I316" s="4">
        <f>IF($A316&lt;&gt;"", SUMIFS(Raw_data_01!H:H, Raw_data_01!C:C, "V*", Raw_data_01!A:A, $A316), "")</f>
        <v>0</v>
      </c>
      <c r="K316" s="4">
        <f>IF($A316&lt;&gt;"", SUMIFS(Raw_data_01!H:H, Raw_data_01!C:C, "S*", Raw_data_01!A:A, $A316), "")</f>
        <v>0</v>
      </c>
      <c r="M316" s="4">
        <f>IF($A316&lt;&gt;"", SUMIFS(Raw_data_01!H:H, Raw_data_01!C:C, "O*", Raw_data_01!A:A, $A316), "")</f>
        <v>0</v>
      </c>
      <c r="O316" s="4">
        <f>IF($A316&lt;&gt;"", SUMIFS(Raw_data_01!H:H, Raw_data_01!C:C, "VS*", Raw_data_01!A:A, $A316), "")</f>
        <v>0</v>
      </c>
    </row>
    <row r="317" spans="1:15" x14ac:dyDescent="0.3">
      <c r="A317" t="s">
        <v>360</v>
      </c>
      <c r="B317" s="4">
        <f>IF(E316&lt;&gt;0, E316, IFERROR(INDEX(E3:E$316, MATCH(1, E3:E$316&lt;&gt;0, 0)), LOOKUP(2, 1/(E3:E$316&lt;&gt;0), E3:E$316)))</f>
        <v>10000</v>
      </c>
      <c r="C317" s="4"/>
      <c r="D317" s="4"/>
      <c r="E317" s="4">
        <f t="shared" si="4"/>
        <v>10000</v>
      </c>
      <c r="G317" s="4">
        <f>IF($A317&lt;&gt;"", SUMIFS(Raw_data_01!H:H, Raw_data_01!C:C, "F*", Raw_data_01!A:A, $A317), "")</f>
        <v>0</v>
      </c>
      <c r="I317" s="4">
        <f>IF($A317&lt;&gt;"", SUMIFS(Raw_data_01!H:H, Raw_data_01!C:C, "V*", Raw_data_01!A:A, $A317), "")</f>
        <v>0</v>
      </c>
      <c r="K317" s="4">
        <f>IF($A317&lt;&gt;"", SUMIFS(Raw_data_01!H:H, Raw_data_01!C:C, "S*", Raw_data_01!A:A, $A317), "")</f>
        <v>0</v>
      </c>
      <c r="M317" s="4">
        <f>IF($A317&lt;&gt;"", SUMIFS(Raw_data_01!H:H, Raw_data_01!C:C, "O*", Raw_data_01!A:A, $A317), "")</f>
        <v>0</v>
      </c>
      <c r="O317" s="4">
        <f>IF($A317&lt;&gt;"", SUMIFS(Raw_data_01!H:H, Raw_data_01!C:C, "VS*", Raw_data_01!A:A, $A317), "")</f>
        <v>0</v>
      </c>
    </row>
    <row r="318" spans="1:15" x14ac:dyDescent="0.3">
      <c r="A318" t="s">
        <v>361</v>
      </c>
      <c r="B318" s="4">
        <f>IF(E317&lt;&gt;0, E317, IFERROR(INDEX(E3:E$317, MATCH(1, E3:E$317&lt;&gt;0, 0)), LOOKUP(2, 1/(E3:E$317&lt;&gt;0), E3:E$317)))</f>
        <v>10000</v>
      </c>
      <c r="C318" s="4"/>
      <c r="D318" s="4"/>
      <c r="E318" s="4">
        <f t="shared" si="4"/>
        <v>10000</v>
      </c>
      <c r="G318" s="4">
        <f>IF($A318&lt;&gt;"", SUMIFS(Raw_data_01!H:H, Raw_data_01!C:C, "F*", Raw_data_01!A:A, $A318), "")</f>
        <v>0</v>
      </c>
      <c r="I318" s="4">
        <f>IF($A318&lt;&gt;"", SUMIFS(Raw_data_01!H:H, Raw_data_01!C:C, "V*", Raw_data_01!A:A, $A318), "")</f>
        <v>0</v>
      </c>
      <c r="K318" s="4">
        <f>IF($A318&lt;&gt;"", SUMIFS(Raw_data_01!H:H, Raw_data_01!C:C, "S*", Raw_data_01!A:A, $A318), "")</f>
        <v>0</v>
      </c>
      <c r="M318" s="4">
        <f>IF($A318&lt;&gt;"", SUMIFS(Raw_data_01!H:H, Raw_data_01!C:C, "O*", Raw_data_01!A:A, $A318), "")</f>
        <v>0</v>
      </c>
      <c r="O318" s="4">
        <f>IF($A318&lt;&gt;"", SUMIFS(Raw_data_01!H:H, Raw_data_01!C:C, "VS*", Raw_data_01!A:A, $A318), "")</f>
        <v>0</v>
      </c>
    </row>
    <row r="319" spans="1:15" x14ac:dyDescent="0.3">
      <c r="A319" t="s">
        <v>362</v>
      </c>
      <c r="B319" s="4">
        <f>IF(E318&lt;&gt;0, E318, IFERROR(INDEX(E3:E$318, MATCH(1, E3:E$318&lt;&gt;0, 0)), LOOKUP(2, 1/(E3:E$318&lt;&gt;0), E3:E$318)))</f>
        <v>10000</v>
      </c>
      <c r="C319" s="4"/>
      <c r="D319" s="4"/>
      <c r="E319" s="4">
        <f t="shared" si="4"/>
        <v>10000</v>
      </c>
      <c r="G319" s="4">
        <f>IF($A319&lt;&gt;"", SUMIFS(Raw_data_01!H:H, Raw_data_01!C:C, "F*", Raw_data_01!A:A, $A319), "")</f>
        <v>0</v>
      </c>
      <c r="I319" s="4">
        <f>IF($A319&lt;&gt;"", SUMIFS(Raw_data_01!H:H, Raw_data_01!C:C, "V*", Raw_data_01!A:A, $A319), "")</f>
        <v>0</v>
      </c>
      <c r="K319" s="4">
        <f>IF($A319&lt;&gt;"", SUMIFS(Raw_data_01!H:H, Raw_data_01!C:C, "S*", Raw_data_01!A:A, $A319), "")</f>
        <v>0</v>
      </c>
      <c r="M319" s="4">
        <f>IF($A319&lt;&gt;"", SUMIFS(Raw_data_01!H:H, Raw_data_01!C:C, "O*", Raw_data_01!A:A, $A319), "")</f>
        <v>0</v>
      </c>
      <c r="O319" s="4">
        <f>IF($A319&lt;&gt;"", SUMIFS(Raw_data_01!H:H, Raw_data_01!C:C, "VS*", Raw_data_01!A:A, $A319), "")</f>
        <v>0</v>
      </c>
    </row>
    <row r="320" spans="1:15" x14ac:dyDescent="0.3">
      <c r="A320" t="s">
        <v>363</v>
      </c>
      <c r="B320" s="4">
        <f>IF(E319&lt;&gt;0, E319, IFERROR(INDEX(E3:E$319, MATCH(1, E3:E$319&lt;&gt;0, 0)), LOOKUP(2, 1/(E3:E$319&lt;&gt;0), E3:E$319)))</f>
        <v>10000</v>
      </c>
      <c r="C320" s="4"/>
      <c r="D320" s="4"/>
      <c r="E320" s="4">
        <f t="shared" si="4"/>
        <v>10000</v>
      </c>
      <c r="G320" s="4">
        <f>IF($A320&lt;&gt;"", SUMIFS(Raw_data_01!H:H, Raw_data_01!C:C, "F*", Raw_data_01!A:A, $A320), "")</f>
        <v>0</v>
      </c>
      <c r="I320" s="4">
        <f>IF($A320&lt;&gt;"", SUMIFS(Raw_data_01!H:H, Raw_data_01!C:C, "V*", Raw_data_01!A:A, $A320), "")</f>
        <v>0</v>
      </c>
      <c r="K320" s="4">
        <f>IF($A320&lt;&gt;"", SUMIFS(Raw_data_01!H:H, Raw_data_01!C:C, "S*", Raw_data_01!A:A, $A320), "")</f>
        <v>0</v>
      </c>
      <c r="M320" s="4">
        <f>IF($A320&lt;&gt;"", SUMIFS(Raw_data_01!H:H, Raw_data_01!C:C, "O*", Raw_data_01!A:A, $A320), "")</f>
        <v>0</v>
      </c>
      <c r="O320" s="4">
        <f>IF($A320&lt;&gt;"", SUMIFS(Raw_data_01!H:H, Raw_data_01!C:C, "VS*", Raw_data_01!A:A, $A320), "")</f>
        <v>0</v>
      </c>
    </row>
    <row r="321" spans="1:15" x14ac:dyDescent="0.3">
      <c r="A321" t="s">
        <v>364</v>
      </c>
      <c r="B321" s="4">
        <f>IF(E320&lt;&gt;0, E320, IFERROR(INDEX(E3:E$320, MATCH(1, E3:E$320&lt;&gt;0, 0)), LOOKUP(2, 1/(E3:E$320&lt;&gt;0), E3:E$320)))</f>
        <v>10000</v>
      </c>
      <c r="C321" s="4"/>
      <c r="D321" s="4"/>
      <c r="E321" s="4">
        <f t="shared" si="4"/>
        <v>10000</v>
      </c>
      <c r="G321" s="4">
        <f>IF($A321&lt;&gt;"", SUMIFS(Raw_data_01!H:H, Raw_data_01!C:C, "F*", Raw_data_01!A:A, $A321), "")</f>
        <v>0</v>
      </c>
      <c r="I321" s="4">
        <f>IF($A321&lt;&gt;"", SUMIFS(Raw_data_01!H:H, Raw_data_01!C:C, "V*", Raw_data_01!A:A, $A321), "")</f>
        <v>0</v>
      </c>
      <c r="K321" s="4">
        <f>IF($A321&lt;&gt;"", SUMIFS(Raw_data_01!H:H, Raw_data_01!C:C, "S*", Raw_data_01!A:A, $A321), "")</f>
        <v>0</v>
      </c>
      <c r="M321" s="4">
        <f>IF($A321&lt;&gt;"", SUMIFS(Raw_data_01!H:H, Raw_data_01!C:C, "O*", Raw_data_01!A:A, $A321), "")</f>
        <v>0</v>
      </c>
      <c r="O321" s="4">
        <f>IF($A321&lt;&gt;"", SUMIFS(Raw_data_01!H:H, Raw_data_01!C:C, "VS*", Raw_data_01!A:A, $A321), "")</f>
        <v>0</v>
      </c>
    </row>
    <row r="322" spans="1:15" x14ac:dyDescent="0.3">
      <c r="A322" t="s">
        <v>365</v>
      </c>
      <c r="B322" s="4">
        <f>IF(E321&lt;&gt;0, E321, IFERROR(INDEX(E3:E$321, MATCH(1, E3:E$321&lt;&gt;0, 0)), LOOKUP(2, 1/(E3:E$321&lt;&gt;0), E3:E$321)))</f>
        <v>10000</v>
      </c>
      <c r="C322" s="4"/>
      <c r="D322" s="4"/>
      <c r="E322" s="4">
        <f t="shared" si="4"/>
        <v>10000</v>
      </c>
      <c r="G322" s="4">
        <f>IF($A322&lt;&gt;"", SUMIFS(Raw_data_01!H:H, Raw_data_01!C:C, "F*", Raw_data_01!A:A, $A322), "")</f>
        <v>0</v>
      </c>
      <c r="I322" s="4">
        <f>IF($A322&lt;&gt;"", SUMIFS(Raw_data_01!H:H, Raw_data_01!C:C, "V*", Raw_data_01!A:A, $A322), "")</f>
        <v>0</v>
      </c>
      <c r="K322" s="4">
        <f>IF($A322&lt;&gt;"", SUMIFS(Raw_data_01!H:H, Raw_data_01!C:C, "S*", Raw_data_01!A:A, $A322), "")</f>
        <v>0</v>
      </c>
      <c r="M322" s="4">
        <f>IF($A322&lt;&gt;"", SUMIFS(Raw_data_01!H:H, Raw_data_01!C:C, "O*", Raw_data_01!A:A, $A322), "")</f>
        <v>0</v>
      </c>
      <c r="O322" s="4">
        <f>IF($A322&lt;&gt;"", SUMIFS(Raw_data_01!H:H, Raw_data_01!C:C, "VS*", Raw_data_01!A:A, $A322), "")</f>
        <v>0</v>
      </c>
    </row>
    <row r="323" spans="1:15" x14ac:dyDescent="0.3">
      <c r="A323" t="s">
        <v>366</v>
      </c>
      <c r="B323" s="4">
        <f>IF(E322&lt;&gt;0, E322, IFERROR(INDEX(E3:E$322, MATCH(1, E3:E$322&lt;&gt;0, 0)), LOOKUP(2, 1/(E3:E$322&lt;&gt;0), E3:E$322)))</f>
        <v>10000</v>
      </c>
      <c r="C323" s="4"/>
      <c r="D323" s="4"/>
      <c r="E323" s="4">
        <f t="shared" ref="E323:E386" si="5">SUM(B323,C323,G323,I323,K323,M323,O323) - D323</f>
        <v>10000</v>
      </c>
      <c r="G323" s="4">
        <f>IF($A323&lt;&gt;"", SUMIFS(Raw_data_01!H:H, Raw_data_01!C:C, "F*", Raw_data_01!A:A, $A323), "")</f>
        <v>0</v>
      </c>
      <c r="I323" s="4">
        <f>IF($A323&lt;&gt;"", SUMIFS(Raw_data_01!H:H, Raw_data_01!C:C, "V*", Raw_data_01!A:A, $A323), "")</f>
        <v>0</v>
      </c>
      <c r="K323" s="4">
        <f>IF($A323&lt;&gt;"", SUMIFS(Raw_data_01!H:H, Raw_data_01!C:C, "S*", Raw_data_01!A:A, $A323), "")</f>
        <v>0</v>
      </c>
      <c r="M323" s="4">
        <f>IF($A323&lt;&gt;"", SUMIFS(Raw_data_01!H:H, Raw_data_01!C:C, "O*", Raw_data_01!A:A, $A323), "")</f>
        <v>0</v>
      </c>
      <c r="O323" s="4">
        <f>IF($A323&lt;&gt;"", SUMIFS(Raw_data_01!H:H, Raw_data_01!C:C, "VS*", Raw_data_01!A:A, $A323), "")</f>
        <v>0</v>
      </c>
    </row>
    <row r="324" spans="1:15" x14ac:dyDescent="0.3">
      <c r="A324" t="s">
        <v>367</v>
      </c>
      <c r="B324" s="4">
        <f>IF(E323&lt;&gt;0, E323, IFERROR(INDEX(E3:E$323, MATCH(1, E3:E$323&lt;&gt;0, 0)), LOOKUP(2, 1/(E3:E$323&lt;&gt;0), E3:E$323)))</f>
        <v>10000</v>
      </c>
      <c r="C324" s="4"/>
      <c r="D324" s="4"/>
      <c r="E324" s="4">
        <f t="shared" si="5"/>
        <v>10000</v>
      </c>
      <c r="G324" s="4">
        <f>IF($A324&lt;&gt;"", SUMIFS(Raw_data_01!H:H, Raw_data_01!C:C, "F*", Raw_data_01!A:A, $A324), "")</f>
        <v>0</v>
      </c>
      <c r="I324" s="4">
        <f>IF($A324&lt;&gt;"", SUMIFS(Raw_data_01!H:H, Raw_data_01!C:C, "V*", Raw_data_01!A:A, $A324), "")</f>
        <v>0</v>
      </c>
      <c r="K324" s="4">
        <f>IF($A324&lt;&gt;"", SUMIFS(Raw_data_01!H:H, Raw_data_01!C:C, "S*", Raw_data_01!A:A, $A324), "")</f>
        <v>0</v>
      </c>
      <c r="M324" s="4">
        <f>IF($A324&lt;&gt;"", SUMIFS(Raw_data_01!H:H, Raw_data_01!C:C, "O*", Raw_data_01!A:A, $A324), "")</f>
        <v>0</v>
      </c>
      <c r="O324" s="4">
        <f>IF($A324&lt;&gt;"", SUMIFS(Raw_data_01!H:H, Raw_data_01!C:C, "VS*", Raw_data_01!A:A, $A324), "")</f>
        <v>0</v>
      </c>
    </row>
    <row r="325" spans="1:15" x14ac:dyDescent="0.3">
      <c r="A325" t="s">
        <v>368</v>
      </c>
      <c r="B325" s="4">
        <f>IF(E324&lt;&gt;0, E324, IFERROR(INDEX(E3:E$324, MATCH(1, E3:E$324&lt;&gt;0, 0)), LOOKUP(2, 1/(E3:E$324&lt;&gt;0), E3:E$324)))</f>
        <v>10000</v>
      </c>
      <c r="C325" s="4"/>
      <c r="D325" s="4"/>
      <c r="E325" s="4">
        <f t="shared" si="5"/>
        <v>10000</v>
      </c>
      <c r="G325" s="4">
        <f>IF($A325&lt;&gt;"", SUMIFS(Raw_data_01!H:H, Raw_data_01!C:C, "F*", Raw_data_01!A:A, $A325), "")</f>
        <v>0</v>
      </c>
      <c r="I325" s="4">
        <f>IF($A325&lt;&gt;"", SUMIFS(Raw_data_01!H:H, Raw_data_01!C:C, "V*", Raw_data_01!A:A, $A325), "")</f>
        <v>0</v>
      </c>
      <c r="K325" s="4">
        <f>IF($A325&lt;&gt;"", SUMIFS(Raw_data_01!H:H, Raw_data_01!C:C, "S*", Raw_data_01!A:A, $A325), "")</f>
        <v>0</v>
      </c>
      <c r="M325" s="4">
        <f>IF($A325&lt;&gt;"", SUMIFS(Raw_data_01!H:H, Raw_data_01!C:C, "O*", Raw_data_01!A:A, $A325), "")</f>
        <v>0</v>
      </c>
      <c r="O325" s="4">
        <f>IF($A325&lt;&gt;"", SUMIFS(Raw_data_01!H:H, Raw_data_01!C:C, "VS*", Raw_data_01!A:A, $A325), "")</f>
        <v>0</v>
      </c>
    </row>
    <row r="326" spans="1:15" x14ac:dyDescent="0.3">
      <c r="A326" t="s">
        <v>369</v>
      </c>
      <c r="B326" s="4">
        <f>IF(E325&lt;&gt;0, E325, IFERROR(INDEX(E3:E$325, MATCH(1, E3:E$325&lt;&gt;0, 0)), LOOKUP(2, 1/(E3:E$325&lt;&gt;0), E3:E$325)))</f>
        <v>10000</v>
      </c>
      <c r="C326" s="4"/>
      <c r="D326" s="4"/>
      <c r="E326" s="4">
        <f t="shared" si="5"/>
        <v>10000</v>
      </c>
      <c r="G326" s="4">
        <f>IF($A326&lt;&gt;"", SUMIFS(Raw_data_01!H:H, Raw_data_01!C:C, "F*", Raw_data_01!A:A, $A326), "")</f>
        <v>0</v>
      </c>
      <c r="I326" s="4">
        <f>IF($A326&lt;&gt;"", SUMIFS(Raw_data_01!H:H, Raw_data_01!C:C, "V*", Raw_data_01!A:A, $A326), "")</f>
        <v>0</v>
      </c>
      <c r="K326" s="4">
        <f>IF($A326&lt;&gt;"", SUMIFS(Raw_data_01!H:H, Raw_data_01!C:C, "S*", Raw_data_01!A:A, $A326), "")</f>
        <v>0</v>
      </c>
      <c r="M326" s="4">
        <f>IF($A326&lt;&gt;"", SUMIFS(Raw_data_01!H:H, Raw_data_01!C:C, "O*", Raw_data_01!A:A, $A326), "")</f>
        <v>0</v>
      </c>
      <c r="O326" s="4">
        <f>IF($A326&lt;&gt;"", SUMIFS(Raw_data_01!H:H, Raw_data_01!C:C, "VS*", Raw_data_01!A:A, $A326), "")</f>
        <v>0</v>
      </c>
    </row>
    <row r="327" spans="1:15" x14ac:dyDescent="0.3">
      <c r="A327" t="s">
        <v>370</v>
      </c>
      <c r="B327" s="4">
        <f>IF(E326&lt;&gt;0, E326, IFERROR(INDEX(E3:E$326, MATCH(1, E3:E$326&lt;&gt;0, 0)), LOOKUP(2, 1/(E3:E$326&lt;&gt;0), E3:E$326)))</f>
        <v>10000</v>
      </c>
      <c r="C327" s="4"/>
      <c r="D327" s="4"/>
      <c r="E327" s="4">
        <f t="shared" si="5"/>
        <v>10000</v>
      </c>
      <c r="G327" s="4">
        <f>IF($A327&lt;&gt;"", SUMIFS(Raw_data_01!H:H, Raw_data_01!C:C, "F*", Raw_data_01!A:A, $A327), "")</f>
        <v>0</v>
      </c>
      <c r="I327" s="4">
        <f>IF($A327&lt;&gt;"", SUMIFS(Raw_data_01!H:H, Raw_data_01!C:C, "V*", Raw_data_01!A:A, $A327), "")</f>
        <v>0</v>
      </c>
      <c r="K327" s="4">
        <f>IF($A327&lt;&gt;"", SUMIFS(Raw_data_01!H:H, Raw_data_01!C:C, "S*", Raw_data_01!A:A, $A327), "")</f>
        <v>0</v>
      </c>
      <c r="M327" s="4">
        <f>IF($A327&lt;&gt;"", SUMIFS(Raw_data_01!H:H, Raw_data_01!C:C, "O*", Raw_data_01!A:A, $A327), "")</f>
        <v>0</v>
      </c>
      <c r="O327" s="4">
        <f>IF($A327&lt;&gt;"", SUMIFS(Raw_data_01!H:H, Raw_data_01!C:C, "VS*", Raw_data_01!A:A, $A327), "")</f>
        <v>0</v>
      </c>
    </row>
    <row r="328" spans="1:15" x14ac:dyDescent="0.3">
      <c r="A328" t="s">
        <v>371</v>
      </c>
      <c r="B328" s="4">
        <f>IF(E327&lt;&gt;0, E327, IFERROR(INDEX(E3:E$327, MATCH(1, E3:E$327&lt;&gt;0, 0)), LOOKUP(2, 1/(E3:E$327&lt;&gt;0), E3:E$327)))</f>
        <v>10000</v>
      </c>
      <c r="C328" s="4"/>
      <c r="D328" s="4"/>
      <c r="E328" s="4">
        <f t="shared" si="5"/>
        <v>10000</v>
      </c>
      <c r="G328" s="4">
        <f>IF($A328&lt;&gt;"", SUMIFS(Raw_data_01!H:H, Raw_data_01!C:C, "F*", Raw_data_01!A:A, $A328), "")</f>
        <v>0</v>
      </c>
      <c r="I328" s="4">
        <f>IF($A328&lt;&gt;"", SUMIFS(Raw_data_01!H:H, Raw_data_01!C:C, "V*", Raw_data_01!A:A, $A328), "")</f>
        <v>0</v>
      </c>
      <c r="K328" s="4">
        <f>IF($A328&lt;&gt;"", SUMIFS(Raw_data_01!H:H, Raw_data_01!C:C, "S*", Raw_data_01!A:A, $A328), "")</f>
        <v>0</v>
      </c>
      <c r="M328" s="4">
        <f>IF($A328&lt;&gt;"", SUMIFS(Raw_data_01!H:H, Raw_data_01!C:C, "O*", Raw_data_01!A:A, $A328), "")</f>
        <v>0</v>
      </c>
      <c r="O328" s="4">
        <f>IF($A328&lt;&gt;"", SUMIFS(Raw_data_01!H:H, Raw_data_01!C:C, "VS*", Raw_data_01!A:A, $A328), "")</f>
        <v>0</v>
      </c>
    </row>
    <row r="329" spans="1:15" x14ac:dyDescent="0.3">
      <c r="A329" t="s">
        <v>372</v>
      </c>
      <c r="B329" s="4">
        <f>IF(E328&lt;&gt;0, E328, IFERROR(INDEX(E3:E$328, MATCH(1, E3:E$328&lt;&gt;0, 0)), LOOKUP(2, 1/(E3:E$328&lt;&gt;0), E3:E$328)))</f>
        <v>10000</v>
      </c>
      <c r="C329" s="4"/>
      <c r="D329" s="4"/>
      <c r="E329" s="4">
        <f t="shared" si="5"/>
        <v>10000</v>
      </c>
      <c r="G329" s="4">
        <f>IF($A329&lt;&gt;"", SUMIFS(Raw_data_01!H:H, Raw_data_01!C:C, "F*", Raw_data_01!A:A, $A329), "")</f>
        <v>0</v>
      </c>
      <c r="I329" s="4">
        <f>IF($A329&lt;&gt;"", SUMIFS(Raw_data_01!H:H, Raw_data_01!C:C, "V*", Raw_data_01!A:A, $A329), "")</f>
        <v>0</v>
      </c>
      <c r="K329" s="4">
        <f>IF($A329&lt;&gt;"", SUMIFS(Raw_data_01!H:H, Raw_data_01!C:C, "S*", Raw_data_01!A:A, $A329), "")</f>
        <v>0</v>
      </c>
      <c r="M329" s="4">
        <f>IF($A329&lt;&gt;"", SUMIFS(Raw_data_01!H:H, Raw_data_01!C:C, "O*", Raw_data_01!A:A, $A329), "")</f>
        <v>0</v>
      </c>
      <c r="O329" s="4">
        <f>IF($A329&lt;&gt;"", SUMIFS(Raw_data_01!H:H, Raw_data_01!C:C, "VS*", Raw_data_01!A:A, $A329), "")</f>
        <v>0</v>
      </c>
    </row>
    <row r="330" spans="1:15" x14ac:dyDescent="0.3">
      <c r="A330" t="s">
        <v>373</v>
      </c>
      <c r="B330" s="4">
        <f>IF(E329&lt;&gt;0, E329, IFERROR(INDEX(E3:E$329, MATCH(1, E3:E$329&lt;&gt;0, 0)), LOOKUP(2, 1/(E3:E$329&lt;&gt;0), E3:E$329)))</f>
        <v>10000</v>
      </c>
      <c r="C330" s="4"/>
      <c r="D330" s="4"/>
      <c r="E330" s="4">
        <f t="shared" si="5"/>
        <v>10000</v>
      </c>
      <c r="G330" s="4">
        <f>IF($A330&lt;&gt;"", SUMIFS(Raw_data_01!H:H, Raw_data_01!C:C, "F*", Raw_data_01!A:A, $A330), "")</f>
        <v>0</v>
      </c>
      <c r="I330" s="4">
        <f>IF($A330&lt;&gt;"", SUMIFS(Raw_data_01!H:H, Raw_data_01!C:C, "V*", Raw_data_01!A:A, $A330), "")</f>
        <v>0</v>
      </c>
      <c r="K330" s="4">
        <f>IF($A330&lt;&gt;"", SUMIFS(Raw_data_01!H:H, Raw_data_01!C:C, "S*", Raw_data_01!A:A, $A330), "")</f>
        <v>0</v>
      </c>
      <c r="M330" s="4">
        <f>IF($A330&lt;&gt;"", SUMIFS(Raw_data_01!H:H, Raw_data_01!C:C, "O*", Raw_data_01!A:A, $A330), "")</f>
        <v>0</v>
      </c>
      <c r="O330" s="4">
        <f>IF($A330&lt;&gt;"", SUMIFS(Raw_data_01!H:H, Raw_data_01!C:C, "VS*", Raw_data_01!A:A, $A330), "")</f>
        <v>0</v>
      </c>
    </row>
    <row r="331" spans="1:15" x14ac:dyDescent="0.3">
      <c r="A331" t="s">
        <v>374</v>
      </c>
      <c r="B331" s="4">
        <f>IF(E330&lt;&gt;0, E330, IFERROR(INDEX(E3:E$330, MATCH(1, E3:E$330&lt;&gt;0, 0)), LOOKUP(2, 1/(E3:E$330&lt;&gt;0), E3:E$330)))</f>
        <v>10000</v>
      </c>
      <c r="C331" s="4"/>
      <c r="D331" s="4"/>
      <c r="E331" s="4">
        <f t="shared" si="5"/>
        <v>10000</v>
      </c>
      <c r="G331" s="4">
        <f>IF($A331&lt;&gt;"", SUMIFS(Raw_data_01!H:H, Raw_data_01!C:C, "F*", Raw_data_01!A:A, $A331), "")</f>
        <v>0</v>
      </c>
      <c r="I331" s="4">
        <f>IF($A331&lt;&gt;"", SUMIFS(Raw_data_01!H:H, Raw_data_01!C:C, "V*", Raw_data_01!A:A, $A331), "")</f>
        <v>0</v>
      </c>
      <c r="K331" s="4">
        <f>IF($A331&lt;&gt;"", SUMIFS(Raw_data_01!H:H, Raw_data_01!C:C, "S*", Raw_data_01!A:A, $A331), "")</f>
        <v>0</v>
      </c>
      <c r="M331" s="4">
        <f>IF($A331&lt;&gt;"", SUMIFS(Raw_data_01!H:H, Raw_data_01!C:C, "O*", Raw_data_01!A:A, $A331), "")</f>
        <v>0</v>
      </c>
      <c r="O331" s="4">
        <f>IF($A331&lt;&gt;"", SUMIFS(Raw_data_01!H:H, Raw_data_01!C:C, "VS*", Raw_data_01!A:A, $A331), "")</f>
        <v>0</v>
      </c>
    </row>
    <row r="332" spans="1:15" x14ac:dyDescent="0.3">
      <c r="A332" t="s">
        <v>375</v>
      </c>
      <c r="B332" s="4">
        <f>IF(E331&lt;&gt;0, E331, IFERROR(INDEX(E3:E$331, MATCH(1, E3:E$331&lt;&gt;0, 0)), LOOKUP(2, 1/(E3:E$331&lt;&gt;0), E3:E$331)))</f>
        <v>10000</v>
      </c>
      <c r="C332" s="4"/>
      <c r="D332" s="4"/>
      <c r="E332" s="4">
        <f t="shared" si="5"/>
        <v>10000</v>
      </c>
      <c r="G332" s="4">
        <f>IF($A332&lt;&gt;"", SUMIFS(Raw_data_01!H:H, Raw_data_01!C:C, "F*", Raw_data_01!A:A, $A332), "")</f>
        <v>0</v>
      </c>
      <c r="I332" s="4">
        <f>IF($A332&lt;&gt;"", SUMIFS(Raw_data_01!H:H, Raw_data_01!C:C, "V*", Raw_data_01!A:A, $A332), "")</f>
        <v>0</v>
      </c>
      <c r="K332" s="4">
        <f>IF($A332&lt;&gt;"", SUMIFS(Raw_data_01!H:H, Raw_data_01!C:C, "S*", Raw_data_01!A:A, $A332), "")</f>
        <v>0</v>
      </c>
      <c r="M332" s="4">
        <f>IF($A332&lt;&gt;"", SUMIFS(Raw_data_01!H:H, Raw_data_01!C:C, "O*", Raw_data_01!A:A, $A332), "")</f>
        <v>0</v>
      </c>
      <c r="O332" s="4">
        <f>IF($A332&lt;&gt;"", SUMIFS(Raw_data_01!H:H, Raw_data_01!C:C, "VS*", Raw_data_01!A:A, $A332), "")</f>
        <v>0</v>
      </c>
    </row>
    <row r="333" spans="1:15" x14ac:dyDescent="0.3">
      <c r="A333" t="s">
        <v>376</v>
      </c>
      <c r="B333" s="4">
        <f>IF(E332&lt;&gt;0, E332, IFERROR(INDEX(E3:E$332, MATCH(1, E3:E$332&lt;&gt;0, 0)), LOOKUP(2, 1/(E3:E$332&lt;&gt;0), E3:E$332)))</f>
        <v>10000</v>
      </c>
      <c r="C333" s="4"/>
      <c r="D333" s="4"/>
      <c r="E333" s="4">
        <f t="shared" si="5"/>
        <v>10000</v>
      </c>
      <c r="G333" s="4">
        <f>IF($A333&lt;&gt;"", SUMIFS(Raw_data_01!H:H, Raw_data_01!C:C, "F*", Raw_data_01!A:A, $A333), "")</f>
        <v>0</v>
      </c>
      <c r="I333" s="4">
        <f>IF($A333&lt;&gt;"", SUMIFS(Raw_data_01!H:H, Raw_data_01!C:C, "V*", Raw_data_01!A:A, $A333), "")</f>
        <v>0</v>
      </c>
      <c r="K333" s="4">
        <f>IF($A333&lt;&gt;"", SUMIFS(Raw_data_01!H:H, Raw_data_01!C:C, "S*", Raw_data_01!A:A, $A333), "")</f>
        <v>0</v>
      </c>
      <c r="M333" s="4">
        <f>IF($A333&lt;&gt;"", SUMIFS(Raw_data_01!H:H, Raw_data_01!C:C, "O*", Raw_data_01!A:A, $A333), "")</f>
        <v>0</v>
      </c>
      <c r="O333" s="4">
        <f>IF($A333&lt;&gt;"", SUMIFS(Raw_data_01!H:H, Raw_data_01!C:C, "VS*", Raw_data_01!A:A, $A333), "")</f>
        <v>0</v>
      </c>
    </row>
    <row r="334" spans="1:15" x14ac:dyDescent="0.3">
      <c r="A334" t="s">
        <v>377</v>
      </c>
      <c r="B334" s="4">
        <f>IF(E333&lt;&gt;0, E333, IFERROR(INDEX(E3:E$333, MATCH(1, E3:E$333&lt;&gt;0, 0)), LOOKUP(2, 1/(E3:E$333&lt;&gt;0), E3:E$333)))</f>
        <v>10000</v>
      </c>
      <c r="C334" s="4"/>
      <c r="D334" s="4"/>
      <c r="E334" s="4">
        <f t="shared" si="5"/>
        <v>10000</v>
      </c>
      <c r="G334" s="4">
        <f>IF($A334&lt;&gt;"", SUMIFS(Raw_data_01!H:H, Raw_data_01!C:C, "F*", Raw_data_01!A:A, $A334), "")</f>
        <v>0</v>
      </c>
      <c r="I334" s="4">
        <f>IF($A334&lt;&gt;"", SUMIFS(Raw_data_01!H:H, Raw_data_01!C:C, "V*", Raw_data_01!A:A, $A334), "")</f>
        <v>0</v>
      </c>
      <c r="K334" s="4">
        <f>IF($A334&lt;&gt;"", SUMIFS(Raw_data_01!H:H, Raw_data_01!C:C, "S*", Raw_data_01!A:A, $A334), "")</f>
        <v>0</v>
      </c>
      <c r="M334" s="4">
        <f>IF($A334&lt;&gt;"", SUMIFS(Raw_data_01!H:H, Raw_data_01!C:C, "O*", Raw_data_01!A:A, $A334), "")</f>
        <v>0</v>
      </c>
      <c r="O334" s="4">
        <f>IF($A334&lt;&gt;"", SUMIFS(Raw_data_01!H:H, Raw_data_01!C:C, "VS*", Raw_data_01!A:A, $A334), "")</f>
        <v>0</v>
      </c>
    </row>
    <row r="335" spans="1:15" x14ac:dyDescent="0.3">
      <c r="A335" t="s">
        <v>378</v>
      </c>
      <c r="B335" s="4">
        <f>IF(E334&lt;&gt;0, E334, IFERROR(INDEX(E3:E$334, MATCH(1, E3:E$334&lt;&gt;0, 0)), LOOKUP(2, 1/(E3:E$334&lt;&gt;0), E3:E$334)))</f>
        <v>10000</v>
      </c>
      <c r="C335" s="4"/>
      <c r="D335" s="4"/>
      <c r="E335" s="4">
        <f t="shared" si="5"/>
        <v>10000</v>
      </c>
      <c r="G335" s="4">
        <f>IF($A335&lt;&gt;"", SUMIFS(Raw_data_01!H:H, Raw_data_01!C:C, "F*", Raw_data_01!A:A, $A335), "")</f>
        <v>0</v>
      </c>
      <c r="I335" s="4">
        <f>IF($A335&lt;&gt;"", SUMIFS(Raw_data_01!H:H, Raw_data_01!C:C, "V*", Raw_data_01!A:A, $A335), "")</f>
        <v>0</v>
      </c>
      <c r="K335" s="4">
        <f>IF($A335&lt;&gt;"", SUMIFS(Raw_data_01!H:H, Raw_data_01!C:C, "S*", Raw_data_01!A:A, $A335), "")</f>
        <v>0</v>
      </c>
      <c r="M335" s="4">
        <f>IF($A335&lt;&gt;"", SUMIFS(Raw_data_01!H:H, Raw_data_01!C:C, "O*", Raw_data_01!A:A, $A335), "")</f>
        <v>0</v>
      </c>
      <c r="O335" s="4">
        <f>IF($A335&lt;&gt;"", SUMIFS(Raw_data_01!H:H, Raw_data_01!C:C, "VS*", Raw_data_01!A:A, $A335), "")</f>
        <v>0</v>
      </c>
    </row>
    <row r="336" spans="1:15" x14ac:dyDescent="0.3">
      <c r="A336" t="s">
        <v>379</v>
      </c>
      <c r="B336" s="4">
        <f>IF(E335&lt;&gt;0, E335, IFERROR(INDEX(E3:E$335, MATCH(1, E3:E$335&lt;&gt;0, 0)), LOOKUP(2, 1/(E3:E$335&lt;&gt;0), E3:E$335)))</f>
        <v>10000</v>
      </c>
      <c r="C336" s="4"/>
      <c r="D336" s="4"/>
      <c r="E336" s="4">
        <f t="shared" si="5"/>
        <v>10000</v>
      </c>
      <c r="G336" s="4">
        <f>IF($A336&lt;&gt;"", SUMIFS(Raw_data_01!H:H, Raw_data_01!C:C, "F*", Raw_data_01!A:A, $A336), "")</f>
        <v>0</v>
      </c>
      <c r="I336" s="4">
        <f>IF($A336&lt;&gt;"", SUMIFS(Raw_data_01!H:H, Raw_data_01!C:C, "V*", Raw_data_01!A:A, $A336), "")</f>
        <v>0</v>
      </c>
      <c r="K336" s="4">
        <f>IF($A336&lt;&gt;"", SUMIFS(Raw_data_01!H:H, Raw_data_01!C:C, "S*", Raw_data_01!A:A, $A336), "")</f>
        <v>0</v>
      </c>
      <c r="M336" s="4">
        <f>IF($A336&lt;&gt;"", SUMIFS(Raw_data_01!H:H, Raw_data_01!C:C, "O*", Raw_data_01!A:A, $A336), "")</f>
        <v>0</v>
      </c>
      <c r="O336" s="4">
        <f>IF($A336&lt;&gt;"", SUMIFS(Raw_data_01!H:H, Raw_data_01!C:C, "VS*", Raw_data_01!A:A, $A336), "")</f>
        <v>0</v>
      </c>
    </row>
    <row r="337" spans="1:15" x14ac:dyDescent="0.3">
      <c r="A337" t="s">
        <v>380</v>
      </c>
      <c r="B337" s="4">
        <f>IF(E336&lt;&gt;0, E336, IFERROR(INDEX(E3:E$336, MATCH(1, E3:E$336&lt;&gt;0, 0)), LOOKUP(2, 1/(E3:E$336&lt;&gt;0), E3:E$336)))</f>
        <v>10000</v>
      </c>
      <c r="C337" s="4"/>
      <c r="D337" s="4"/>
      <c r="E337" s="4">
        <f t="shared" si="5"/>
        <v>10000</v>
      </c>
      <c r="G337" s="4">
        <f>IF($A337&lt;&gt;"", SUMIFS(Raw_data_01!H:H, Raw_data_01!C:C, "F*", Raw_data_01!A:A, $A337), "")</f>
        <v>0</v>
      </c>
      <c r="I337" s="4">
        <f>IF($A337&lt;&gt;"", SUMIFS(Raw_data_01!H:H, Raw_data_01!C:C, "V*", Raw_data_01!A:A, $A337), "")</f>
        <v>0</v>
      </c>
      <c r="K337" s="4">
        <f>IF($A337&lt;&gt;"", SUMIFS(Raw_data_01!H:H, Raw_data_01!C:C, "S*", Raw_data_01!A:A, $A337), "")</f>
        <v>0</v>
      </c>
      <c r="M337" s="4">
        <f>IF($A337&lt;&gt;"", SUMIFS(Raw_data_01!H:H, Raw_data_01!C:C, "O*", Raw_data_01!A:A, $A337), "")</f>
        <v>0</v>
      </c>
      <c r="O337" s="4">
        <f>IF($A337&lt;&gt;"", SUMIFS(Raw_data_01!H:H, Raw_data_01!C:C, "VS*", Raw_data_01!A:A, $A337), "")</f>
        <v>0</v>
      </c>
    </row>
    <row r="338" spans="1:15" x14ac:dyDescent="0.3">
      <c r="A338" t="s">
        <v>381</v>
      </c>
      <c r="B338" s="4">
        <f>IF(E337&lt;&gt;0, E337, IFERROR(INDEX(E3:E$337, MATCH(1, E3:E$337&lt;&gt;0, 0)), LOOKUP(2, 1/(E3:E$337&lt;&gt;0), E3:E$337)))</f>
        <v>10000</v>
      </c>
      <c r="C338" s="4"/>
      <c r="D338" s="4"/>
      <c r="E338" s="4">
        <f t="shared" si="5"/>
        <v>10000</v>
      </c>
      <c r="G338" s="4">
        <f>IF($A338&lt;&gt;"", SUMIFS(Raw_data_01!H:H, Raw_data_01!C:C, "F*", Raw_data_01!A:A, $A338), "")</f>
        <v>0</v>
      </c>
      <c r="I338" s="4">
        <f>IF($A338&lt;&gt;"", SUMIFS(Raw_data_01!H:H, Raw_data_01!C:C, "V*", Raw_data_01!A:A, $A338), "")</f>
        <v>0</v>
      </c>
      <c r="K338" s="4">
        <f>IF($A338&lt;&gt;"", SUMIFS(Raw_data_01!H:H, Raw_data_01!C:C, "S*", Raw_data_01!A:A, $A338), "")</f>
        <v>0</v>
      </c>
      <c r="M338" s="4">
        <f>IF($A338&lt;&gt;"", SUMIFS(Raw_data_01!H:H, Raw_data_01!C:C, "O*", Raw_data_01!A:A, $A338), "")</f>
        <v>0</v>
      </c>
      <c r="O338" s="4">
        <f>IF($A338&lt;&gt;"", SUMIFS(Raw_data_01!H:H, Raw_data_01!C:C, "VS*", Raw_data_01!A:A, $A338), "")</f>
        <v>0</v>
      </c>
    </row>
    <row r="339" spans="1:15" x14ac:dyDescent="0.3">
      <c r="A339" t="s">
        <v>382</v>
      </c>
      <c r="B339" s="4">
        <f>IF(E338&lt;&gt;0, E338, IFERROR(INDEX(E3:E$338, MATCH(1, E3:E$338&lt;&gt;0, 0)), LOOKUP(2, 1/(E3:E$338&lt;&gt;0), E3:E$338)))</f>
        <v>10000</v>
      </c>
      <c r="C339" s="4"/>
      <c r="D339" s="4"/>
      <c r="E339" s="4">
        <f t="shared" si="5"/>
        <v>10000</v>
      </c>
      <c r="G339" s="4">
        <f>IF($A339&lt;&gt;"", SUMIFS(Raw_data_01!H:H, Raw_data_01!C:C, "F*", Raw_data_01!A:A, $A339), "")</f>
        <v>0</v>
      </c>
      <c r="I339" s="4">
        <f>IF($A339&lt;&gt;"", SUMIFS(Raw_data_01!H:H, Raw_data_01!C:C, "V*", Raw_data_01!A:A, $A339), "")</f>
        <v>0</v>
      </c>
      <c r="K339" s="4">
        <f>IF($A339&lt;&gt;"", SUMIFS(Raw_data_01!H:H, Raw_data_01!C:C, "S*", Raw_data_01!A:A, $A339), "")</f>
        <v>0</v>
      </c>
      <c r="M339" s="4">
        <f>IF($A339&lt;&gt;"", SUMIFS(Raw_data_01!H:H, Raw_data_01!C:C, "O*", Raw_data_01!A:A, $A339), "")</f>
        <v>0</v>
      </c>
      <c r="O339" s="4">
        <f>IF($A339&lt;&gt;"", SUMIFS(Raw_data_01!H:H, Raw_data_01!C:C, "VS*", Raw_data_01!A:A, $A339), "")</f>
        <v>0</v>
      </c>
    </row>
    <row r="340" spans="1:15" x14ac:dyDescent="0.3">
      <c r="A340" t="s">
        <v>383</v>
      </c>
      <c r="B340" s="4">
        <f>IF(E339&lt;&gt;0, E339, IFERROR(INDEX(E3:E$339, MATCH(1, E3:E$339&lt;&gt;0, 0)), LOOKUP(2, 1/(E3:E$339&lt;&gt;0), E3:E$339)))</f>
        <v>10000</v>
      </c>
      <c r="C340" s="4"/>
      <c r="D340" s="4"/>
      <c r="E340" s="4">
        <f t="shared" si="5"/>
        <v>10000</v>
      </c>
      <c r="G340" s="4">
        <f>IF($A340&lt;&gt;"", SUMIFS(Raw_data_01!H:H, Raw_data_01!C:C, "F*", Raw_data_01!A:A, $A340), "")</f>
        <v>0</v>
      </c>
      <c r="I340" s="4">
        <f>IF($A340&lt;&gt;"", SUMIFS(Raw_data_01!H:H, Raw_data_01!C:C, "V*", Raw_data_01!A:A, $A340), "")</f>
        <v>0</v>
      </c>
      <c r="K340" s="4">
        <f>IF($A340&lt;&gt;"", SUMIFS(Raw_data_01!H:H, Raw_data_01!C:C, "S*", Raw_data_01!A:A, $A340), "")</f>
        <v>0</v>
      </c>
      <c r="M340" s="4">
        <f>IF($A340&lt;&gt;"", SUMIFS(Raw_data_01!H:H, Raw_data_01!C:C, "O*", Raw_data_01!A:A, $A340), "")</f>
        <v>0</v>
      </c>
      <c r="O340" s="4">
        <f>IF($A340&lt;&gt;"", SUMIFS(Raw_data_01!H:H, Raw_data_01!C:C, "VS*", Raw_data_01!A:A, $A340), "")</f>
        <v>0</v>
      </c>
    </row>
    <row r="341" spans="1:15" x14ac:dyDescent="0.3">
      <c r="A341" t="s">
        <v>384</v>
      </c>
      <c r="B341" s="4">
        <f>IF(E340&lt;&gt;0, E340, IFERROR(INDEX(E3:E$340, MATCH(1, E3:E$340&lt;&gt;0, 0)), LOOKUP(2, 1/(E3:E$340&lt;&gt;0), E3:E$340)))</f>
        <v>10000</v>
      </c>
      <c r="C341" s="4"/>
      <c r="D341" s="4"/>
      <c r="E341" s="4">
        <f t="shared" si="5"/>
        <v>10000</v>
      </c>
      <c r="G341" s="4">
        <f>IF($A341&lt;&gt;"", SUMIFS(Raw_data_01!H:H, Raw_data_01!C:C, "F*", Raw_data_01!A:A, $A341), "")</f>
        <v>0</v>
      </c>
      <c r="I341" s="4">
        <f>IF($A341&lt;&gt;"", SUMIFS(Raw_data_01!H:H, Raw_data_01!C:C, "V*", Raw_data_01!A:A, $A341), "")</f>
        <v>0</v>
      </c>
      <c r="K341" s="4">
        <f>IF($A341&lt;&gt;"", SUMIFS(Raw_data_01!H:H, Raw_data_01!C:C, "S*", Raw_data_01!A:A, $A341), "")</f>
        <v>0</v>
      </c>
      <c r="M341" s="4">
        <f>IF($A341&lt;&gt;"", SUMIFS(Raw_data_01!H:H, Raw_data_01!C:C, "O*", Raw_data_01!A:A, $A341), "")</f>
        <v>0</v>
      </c>
      <c r="O341" s="4">
        <f>IF($A341&lt;&gt;"", SUMIFS(Raw_data_01!H:H, Raw_data_01!C:C, "VS*", Raw_data_01!A:A, $A341), "")</f>
        <v>0</v>
      </c>
    </row>
    <row r="342" spans="1:15" x14ac:dyDescent="0.3">
      <c r="A342" t="s">
        <v>385</v>
      </c>
      <c r="B342" s="4">
        <f>IF(E341&lt;&gt;0, E341, IFERROR(INDEX(E3:E$341, MATCH(1, E3:E$341&lt;&gt;0, 0)), LOOKUP(2, 1/(E3:E$341&lt;&gt;0), E3:E$341)))</f>
        <v>10000</v>
      </c>
      <c r="C342" s="4"/>
      <c r="D342" s="4"/>
      <c r="E342" s="4">
        <f t="shared" si="5"/>
        <v>10000</v>
      </c>
      <c r="G342" s="4">
        <f>IF($A342&lt;&gt;"", SUMIFS(Raw_data_01!H:H, Raw_data_01!C:C, "F*", Raw_data_01!A:A, $A342), "")</f>
        <v>0</v>
      </c>
      <c r="I342" s="4">
        <f>IF($A342&lt;&gt;"", SUMIFS(Raw_data_01!H:H, Raw_data_01!C:C, "V*", Raw_data_01!A:A, $A342), "")</f>
        <v>0</v>
      </c>
      <c r="K342" s="4">
        <f>IF($A342&lt;&gt;"", SUMIFS(Raw_data_01!H:H, Raw_data_01!C:C, "S*", Raw_data_01!A:A, $A342), "")</f>
        <v>0</v>
      </c>
      <c r="M342" s="4">
        <f>IF($A342&lt;&gt;"", SUMIFS(Raw_data_01!H:H, Raw_data_01!C:C, "O*", Raw_data_01!A:A, $A342), "")</f>
        <v>0</v>
      </c>
      <c r="O342" s="4">
        <f>IF($A342&lt;&gt;"", SUMIFS(Raw_data_01!H:H, Raw_data_01!C:C, "VS*", Raw_data_01!A:A, $A342), "")</f>
        <v>0</v>
      </c>
    </row>
    <row r="343" spans="1:15" x14ac:dyDescent="0.3">
      <c r="A343" t="s">
        <v>386</v>
      </c>
      <c r="B343" s="4">
        <f>IF(E342&lt;&gt;0, E342, IFERROR(INDEX(E3:E$342, MATCH(1, E3:E$342&lt;&gt;0, 0)), LOOKUP(2, 1/(E3:E$342&lt;&gt;0), E3:E$342)))</f>
        <v>10000</v>
      </c>
      <c r="C343" s="4"/>
      <c r="D343" s="4"/>
      <c r="E343" s="4">
        <f t="shared" si="5"/>
        <v>10000</v>
      </c>
      <c r="G343" s="4">
        <f>IF($A343&lt;&gt;"", SUMIFS(Raw_data_01!H:H, Raw_data_01!C:C, "F*", Raw_data_01!A:A, $A343), "")</f>
        <v>0</v>
      </c>
      <c r="I343" s="4">
        <f>IF($A343&lt;&gt;"", SUMIFS(Raw_data_01!H:H, Raw_data_01!C:C, "V*", Raw_data_01!A:A, $A343), "")</f>
        <v>0</v>
      </c>
      <c r="K343" s="4">
        <f>IF($A343&lt;&gt;"", SUMIFS(Raw_data_01!H:H, Raw_data_01!C:C, "S*", Raw_data_01!A:A, $A343), "")</f>
        <v>0</v>
      </c>
      <c r="M343" s="4">
        <f>IF($A343&lt;&gt;"", SUMIFS(Raw_data_01!H:H, Raw_data_01!C:C, "O*", Raw_data_01!A:A, $A343), "")</f>
        <v>0</v>
      </c>
      <c r="O343" s="4">
        <f>IF($A343&lt;&gt;"", SUMIFS(Raw_data_01!H:H, Raw_data_01!C:C, "VS*", Raw_data_01!A:A, $A343), "")</f>
        <v>0</v>
      </c>
    </row>
    <row r="344" spans="1:15" x14ac:dyDescent="0.3">
      <c r="A344" t="s">
        <v>387</v>
      </c>
      <c r="B344" s="4">
        <f>IF(E343&lt;&gt;0, E343, IFERROR(INDEX(E3:E$343, MATCH(1, E3:E$343&lt;&gt;0, 0)), LOOKUP(2, 1/(E3:E$343&lt;&gt;0), E3:E$343)))</f>
        <v>10000</v>
      </c>
      <c r="C344" s="4"/>
      <c r="D344" s="4"/>
      <c r="E344" s="4">
        <f t="shared" si="5"/>
        <v>10000</v>
      </c>
      <c r="G344" s="4">
        <f>IF($A344&lt;&gt;"", SUMIFS(Raw_data_01!H:H, Raw_data_01!C:C, "F*", Raw_data_01!A:A, $A344), "")</f>
        <v>0</v>
      </c>
      <c r="I344" s="4">
        <f>IF($A344&lt;&gt;"", SUMIFS(Raw_data_01!H:H, Raw_data_01!C:C, "V*", Raw_data_01!A:A, $A344), "")</f>
        <v>0</v>
      </c>
      <c r="K344" s="4">
        <f>IF($A344&lt;&gt;"", SUMIFS(Raw_data_01!H:H, Raw_data_01!C:C, "S*", Raw_data_01!A:A, $A344), "")</f>
        <v>0</v>
      </c>
      <c r="M344" s="4">
        <f>IF($A344&lt;&gt;"", SUMIFS(Raw_data_01!H:H, Raw_data_01!C:C, "O*", Raw_data_01!A:A, $A344), "")</f>
        <v>0</v>
      </c>
      <c r="O344" s="4">
        <f>IF($A344&lt;&gt;"", SUMIFS(Raw_data_01!H:H, Raw_data_01!C:C, "VS*", Raw_data_01!A:A, $A344), "")</f>
        <v>0</v>
      </c>
    </row>
    <row r="345" spans="1:15" x14ac:dyDescent="0.3">
      <c r="A345" t="s">
        <v>388</v>
      </c>
      <c r="B345" s="4">
        <f>IF(E344&lt;&gt;0, E344, IFERROR(INDEX(E3:E$344, MATCH(1, E3:E$344&lt;&gt;0, 0)), LOOKUP(2, 1/(E3:E$344&lt;&gt;0), E3:E$344)))</f>
        <v>10000</v>
      </c>
      <c r="C345" s="4"/>
      <c r="D345" s="4"/>
      <c r="E345" s="4">
        <f t="shared" si="5"/>
        <v>10000</v>
      </c>
      <c r="G345" s="4">
        <f>IF($A345&lt;&gt;"", SUMIFS(Raw_data_01!H:H, Raw_data_01!C:C, "F*", Raw_data_01!A:A, $A345), "")</f>
        <v>0</v>
      </c>
      <c r="I345" s="4">
        <f>IF($A345&lt;&gt;"", SUMIFS(Raw_data_01!H:H, Raw_data_01!C:C, "V*", Raw_data_01!A:A, $A345), "")</f>
        <v>0</v>
      </c>
      <c r="K345" s="4">
        <f>IF($A345&lt;&gt;"", SUMIFS(Raw_data_01!H:H, Raw_data_01!C:C, "S*", Raw_data_01!A:A, $A345), "")</f>
        <v>0</v>
      </c>
      <c r="M345" s="4">
        <f>IF($A345&lt;&gt;"", SUMIFS(Raw_data_01!H:H, Raw_data_01!C:C, "O*", Raw_data_01!A:A, $A345), "")</f>
        <v>0</v>
      </c>
      <c r="O345" s="4">
        <f>IF($A345&lt;&gt;"", SUMIFS(Raw_data_01!H:H, Raw_data_01!C:C, "VS*", Raw_data_01!A:A, $A345), "")</f>
        <v>0</v>
      </c>
    </row>
    <row r="346" spans="1:15" x14ac:dyDescent="0.3">
      <c r="A346" t="s">
        <v>389</v>
      </c>
      <c r="B346" s="4">
        <f>IF(E345&lt;&gt;0, E345, IFERROR(INDEX(E3:E$345, MATCH(1, E3:E$345&lt;&gt;0, 0)), LOOKUP(2, 1/(E3:E$345&lt;&gt;0), E3:E$345)))</f>
        <v>10000</v>
      </c>
      <c r="C346" s="4"/>
      <c r="D346" s="4"/>
      <c r="E346" s="4">
        <f t="shared" si="5"/>
        <v>10000</v>
      </c>
      <c r="G346" s="4">
        <f>IF($A346&lt;&gt;"", SUMIFS(Raw_data_01!H:H, Raw_data_01!C:C, "F*", Raw_data_01!A:A, $A346), "")</f>
        <v>0</v>
      </c>
      <c r="I346" s="4">
        <f>IF($A346&lt;&gt;"", SUMIFS(Raw_data_01!H:H, Raw_data_01!C:C, "V*", Raw_data_01!A:A, $A346), "")</f>
        <v>0</v>
      </c>
      <c r="K346" s="4">
        <f>IF($A346&lt;&gt;"", SUMIFS(Raw_data_01!H:H, Raw_data_01!C:C, "S*", Raw_data_01!A:A, $A346), "")</f>
        <v>0</v>
      </c>
      <c r="M346" s="4">
        <f>IF($A346&lt;&gt;"", SUMIFS(Raw_data_01!H:H, Raw_data_01!C:C, "O*", Raw_data_01!A:A, $A346), "")</f>
        <v>0</v>
      </c>
      <c r="O346" s="4">
        <f>IF($A346&lt;&gt;"", SUMIFS(Raw_data_01!H:H, Raw_data_01!C:C, "VS*", Raw_data_01!A:A, $A346), "")</f>
        <v>0</v>
      </c>
    </row>
    <row r="347" spans="1:15" x14ac:dyDescent="0.3">
      <c r="A347" t="s">
        <v>390</v>
      </c>
      <c r="B347" s="4">
        <f>IF(E346&lt;&gt;0, E346, IFERROR(INDEX(E3:E$346, MATCH(1, E3:E$346&lt;&gt;0, 0)), LOOKUP(2, 1/(E3:E$346&lt;&gt;0), E3:E$346)))</f>
        <v>10000</v>
      </c>
      <c r="C347" s="4"/>
      <c r="D347" s="4"/>
      <c r="E347" s="4">
        <f t="shared" si="5"/>
        <v>10000</v>
      </c>
      <c r="G347" s="4">
        <f>IF($A347&lt;&gt;"", SUMIFS(Raw_data_01!H:H, Raw_data_01!C:C, "F*", Raw_data_01!A:A, $A347), "")</f>
        <v>0</v>
      </c>
      <c r="I347" s="4">
        <f>IF($A347&lt;&gt;"", SUMIFS(Raw_data_01!H:H, Raw_data_01!C:C, "V*", Raw_data_01!A:A, $A347), "")</f>
        <v>0</v>
      </c>
      <c r="K347" s="4">
        <f>IF($A347&lt;&gt;"", SUMIFS(Raw_data_01!H:H, Raw_data_01!C:C, "S*", Raw_data_01!A:A, $A347), "")</f>
        <v>0</v>
      </c>
      <c r="M347" s="4">
        <f>IF($A347&lt;&gt;"", SUMIFS(Raw_data_01!H:H, Raw_data_01!C:C, "O*", Raw_data_01!A:A, $A347), "")</f>
        <v>0</v>
      </c>
      <c r="O347" s="4">
        <f>IF($A347&lt;&gt;"", SUMIFS(Raw_data_01!H:H, Raw_data_01!C:C, "VS*", Raw_data_01!A:A, $A347), "")</f>
        <v>0</v>
      </c>
    </row>
    <row r="348" spans="1:15" x14ac:dyDescent="0.3">
      <c r="A348" t="s">
        <v>391</v>
      </c>
      <c r="B348" s="4">
        <f>IF(E347&lt;&gt;0, E347, IFERROR(INDEX(E3:E$347, MATCH(1, E3:E$347&lt;&gt;0, 0)), LOOKUP(2, 1/(E3:E$347&lt;&gt;0), E3:E$347)))</f>
        <v>10000</v>
      </c>
      <c r="C348" s="4"/>
      <c r="D348" s="4"/>
      <c r="E348" s="4">
        <f t="shared" si="5"/>
        <v>10000</v>
      </c>
      <c r="G348" s="4">
        <f>IF($A348&lt;&gt;"", SUMIFS(Raw_data_01!H:H, Raw_data_01!C:C, "F*", Raw_data_01!A:A, $A348), "")</f>
        <v>0</v>
      </c>
      <c r="I348" s="4">
        <f>IF($A348&lt;&gt;"", SUMIFS(Raw_data_01!H:H, Raw_data_01!C:C, "V*", Raw_data_01!A:A, $A348), "")</f>
        <v>0</v>
      </c>
      <c r="K348" s="4">
        <f>IF($A348&lt;&gt;"", SUMIFS(Raw_data_01!H:H, Raw_data_01!C:C, "S*", Raw_data_01!A:A, $A348), "")</f>
        <v>0</v>
      </c>
      <c r="M348" s="4">
        <f>IF($A348&lt;&gt;"", SUMIFS(Raw_data_01!H:H, Raw_data_01!C:C, "O*", Raw_data_01!A:A, $A348), "")</f>
        <v>0</v>
      </c>
      <c r="O348" s="4">
        <f>IF($A348&lt;&gt;"", SUMIFS(Raw_data_01!H:H, Raw_data_01!C:C, "VS*", Raw_data_01!A:A, $A348), "")</f>
        <v>0</v>
      </c>
    </row>
    <row r="349" spans="1:15" x14ac:dyDescent="0.3">
      <c r="A349" t="s">
        <v>392</v>
      </c>
      <c r="B349" s="4">
        <f>IF(E348&lt;&gt;0, E348, IFERROR(INDEX(E3:E$348, MATCH(1, E3:E$348&lt;&gt;0, 0)), LOOKUP(2, 1/(E3:E$348&lt;&gt;0), E3:E$348)))</f>
        <v>10000</v>
      </c>
      <c r="C349" s="4"/>
      <c r="D349" s="4"/>
      <c r="E349" s="4">
        <f t="shared" si="5"/>
        <v>10000</v>
      </c>
      <c r="G349" s="4">
        <f>IF($A349&lt;&gt;"", SUMIFS(Raw_data_01!H:H, Raw_data_01!C:C, "F*", Raw_data_01!A:A, $A349), "")</f>
        <v>0</v>
      </c>
      <c r="I349" s="4">
        <f>IF($A349&lt;&gt;"", SUMIFS(Raw_data_01!H:H, Raw_data_01!C:C, "V*", Raw_data_01!A:A, $A349), "")</f>
        <v>0</v>
      </c>
      <c r="K349" s="4">
        <f>IF($A349&lt;&gt;"", SUMIFS(Raw_data_01!H:H, Raw_data_01!C:C, "S*", Raw_data_01!A:A, $A349), "")</f>
        <v>0</v>
      </c>
      <c r="M349" s="4">
        <f>IF($A349&lt;&gt;"", SUMIFS(Raw_data_01!H:H, Raw_data_01!C:C, "O*", Raw_data_01!A:A, $A349), "")</f>
        <v>0</v>
      </c>
      <c r="O349" s="4">
        <f>IF($A349&lt;&gt;"", SUMIFS(Raw_data_01!H:H, Raw_data_01!C:C, "VS*", Raw_data_01!A:A, $A349), "")</f>
        <v>0</v>
      </c>
    </row>
    <row r="350" spans="1:15" x14ac:dyDescent="0.3">
      <c r="A350" t="s">
        <v>393</v>
      </c>
      <c r="B350" s="4">
        <f>IF(E349&lt;&gt;0, E349, IFERROR(INDEX(E3:E$349, MATCH(1, E3:E$349&lt;&gt;0, 0)), LOOKUP(2, 1/(E3:E$349&lt;&gt;0), E3:E$349)))</f>
        <v>10000</v>
      </c>
      <c r="C350" s="4"/>
      <c r="D350" s="4"/>
      <c r="E350" s="4">
        <f t="shared" si="5"/>
        <v>10000</v>
      </c>
      <c r="G350" s="4">
        <f>IF($A350&lt;&gt;"", SUMIFS(Raw_data_01!H:H, Raw_data_01!C:C, "F*", Raw_data_01!A:A, $A350), "")</f>
        <v>0</v>
      </c>
      <c r="I350" s="4">
        <f>IF($A350&lt;&gt;"", SUMIFS(Raw_data_01!H:H, Raw_data_01!C:C, "V*", Raw_data_01!A:A, $A350), "")</f>
        <v>0</v>
      </c>
      <c r="K350" s="4">
        <f>IF($A350&lt;&gt;"", SUMIFS(Raw_data_01!H:H, Raw_data_01!C:C, "S*", Raw_data_01!A:A, $A350), "")</f>
        <v>0</v>
      </c>
      <c r="M350" s="4">
        <f>IF($A350&lt;&gt;"", SUMIFS(Raw_data_01!H:H, Raw_data_01!C:C, "O*", Raw_data_01!A:A, $A350), "")</f>
        <v>0</v>
      </c>
      <c r="O350" s="4">
        <f>IF($A350&lt;&gt;"", SUMIFS(Raw_data_01!H:H, Raw_data_01!C:C, "VS*", Raw_data_01!A:A, $A350), "")</f>
        <v>0</v>
      </c>
    </row>
    <row r="351" spans="1:15" x14ac:dyDescent="0.3">
      <c r="A351" t="s">
        <v>394</v>
      </c>
      <c r="B351" s="4">
        <f>IF(E350&lt;&gt;0, E350, IFERROR(INDEX(E3:E$350, MATCH(1, E3:E$350&lt;&gt;0, 0)), LOOKUP(2, 1/(E3:E$350&lt;&gt;0), E3:E$350)))</f>
        <v>10000</v>
      </c>
      <c r="C351" s="4"/>
      <c r="D351" s="4"/>
      <c r="E351" s="4">
        <f t="shared" si="5"/>
        <v>10000</v>
      </c>
      <c r="G351" s="4">
        <f>IF($A351&lt;&gt;"", SUMIFS(Raw_data_01!H:H, Raw_data_01!C:C, "F*", Raw_data_01!A:A, $A351), "")</f>
        <v>0</v>
      </c>
      <c r="I351" s="4">
        <f>IF($A351&lt;&gt;"", SUMIFS(Raw_data_01!H:H, Raw_data_01!C:C, "V*", Raw_data_01!A:A, $A351), "")</f>
        <v>0</v>
      </c>
      <c r="K351" s="4">
        <f>IF($A351&lt;&gt;"", SUMIFS(Raw_data_01!H:H, Raw_data_01!C:C, "S*", Raw_data_01!A:A, $A351), "")</f>
        <v>0</v>
      </c>
      <c r="M351" s="4">
        <f>IF($A351&lt;&gt;"", SUMIFS(Raw_data_01!H:H, Raw_data_01!C:C, "O*", Raw_data_01!A:A, $A351), "")</f>
        <v>0</v>
      </c>
      <c r="O351" s="4">
        <f>IF($A351&lt;&gt;"", SUMIFS(Raw_data_01!H:H, Raw_data_01!C:C, "VS*", Raw_data_01!A:A, $A351), "")</f>
        <v>0</v>
      </c>
    </row>
    <row r="352" spans="1:15" x14ac:dyDescent="0.3">
      <c r="A352" t="s">
        <v>395</v>
      </c>
      <c r="B352" s="4">
        <f>IF(E351&lt;&gt;0, E351, IFERROR(INDEX(E3:E$351, MATCH(1, E3:E$351&lt;&gt;0, 0)), LOOKUP(2, 1/(E3:E$351&lt;&gt;0), E3:E$351)))</f>
        <v>10000</v>
      </c>
      <c r="C352" s="4"/>
      <c r="D352" s="4"/>
      <c r="E352" s="4">
        <f t="shared" si="5"/>
        <v>10000</v>
      </c>
      <c r="G352" s="4">
        <f>IF($A352&lt;&gt;"", SUMIFS(Raw_data_01!H:H, Raw_data_01!C:C, "F*", Raw_data_01!A:A, $A352), "")</f>
        <v>0</v>
      </c>
      <c r="I352" s="4">
        <f>IF($A352&lt;&gt;"", SUMIFS(Raw_data_01!H:H, Raw_data_01!C:C, "V*", Raw_data_01!A:A, $A352), "")</f>
        <v>0</v>
      </c>
      <c r="K352" s="4">
        <f>IF($A352&lt;&gt;"", SUMIFS(Raw_data_01!H:H, Raw_data_01!C:C, "S*", Raw_data_01!A:A, $A352), "")</f>
        <v>0</v>
      </c>
      <c r="M352" s="4">
        <f>IF($A352&lt;&gt;"", SUMIFS(Raw_data_01!H:H, Raw_data_01!C:C, "O*", Raw_data_01!A:A, $A352), "")</f>
        <v>0</v>
      </c>
      <c r="O352" s="4">
        <f>IF($A352&lt;&gt;"", SUMIFS(Raw_data_01!H:H, Raw_data_01!C:C, "VS*", Raw_data_01!A:A, $A352), "")</f>
        <v>0</v>
      </c>
    </row>
    <row r="353" spans="1:15" x14ac:dyDescent="0.3">
      <c r="A353" t="s">
        <v>396</v>
      </c>
      <c r="B353" s="4">
        <f>IF(E352&lt;&gt;0, E352, IFERROR(INDEX(E3:E$352, MATCH(1, E3:E$352&lt;&gt;0, 0)), LOOKUP(2, 1/(E3:E$352&lt;&gt;0), E3:E$352)))</f>
        <v>10000</v>
      </c>
      <c r="C353" s="4"/>
      <c r="D353" s="4"/>
      <c r="E353" s="4">
        <f t="shared" si="5"/>
        <v>10000</v>
      </c>
      <c r="G353" s="4">
        <f>IF($A353&lt;&gt;"", SUMIFS(Raw_data_01!H:H, Raw_data_01!C:C, "F*", Raw_data_01!A:A, $A353), "")</f>
        <v>0</v>
      </c>
      <c r="I353" s="4">
        <f>IF($A353&lt;&gt;"", SUMIFS(Raw_data_01!H:H, Raw_data_01!C:C, "V*", Raw_data_01!A:A, $A353), "")</f>
        <v>0</v>
      </c>
      <c r="K353" s="4">
        <f>IF($A353&lt;&gt;"", SUMIFS(Raw_data_01!H:H, Raw_data_01!C:C, "S*", Raw_data_01!A:A, $A353), "")</f>
        <v>0</v>
      </c>
      <c r="M353" s="4">
        <f>IF($A353&lt;&gt;"", SUMIFS(Raw_data_01!H:H, Raw_data_01!C:C, "O*", Raw_data_01!A:A, $A353), "")</f>
        <v>0</v>
      </c>
      <c r="O353" s="4">
        <f>IF($A353&lt;&gt;"", SUMIFS(Raw_data_01!H:H, Raw_data_01!C:C, "VS*", Raw_data_01!A:A, $A353), "")</f>
        <v>0</v>
      </c>
    </row>
    <row r="354" spans="1:15" x14ac:dyDescent="0.3">
      <c r="A354" t="s">
        <v>397</v>
      </c>
      <c r="B354" s="4">
        <f>IF(E353&lt;&gt;0, E353, IFERROR(INDEX(E3:E$353, MATCH(1, E3:E$353&lt;&gt;0, 0)), LOOKUP(2, 1/(E3:E$353&lt;&gt;0), E3:E$353)))</f>
        <v>10000</v>
      </c>
      <c r="C354" s="4"/>
      <c r="D354" s="4"/>
      <c r="E354" s="4">
        <f t="shared" si="5"/>
        <v>10000</v>
      </c>
      <c r="G354" s="4">
        <f>IF($A354&lt;&gt;"", SUMIFS(Raw_data_01!H:H, Raw_data_01!C:C, "F*", Raw_data_01!A:A, $A354), "")</f>
        <v>0</v>
      </c>
      <c r="I354" s="4">
        <f>IF($A354&lt;&gt;"", SUMIFS(Raw_data_01!H:H, Raw_data_01!C:C, "V*", Raw_data_01!A:A, $A354), "")</f>
        <v>0</v>
      </c>
      <c r="K354" s="4">
        <f>IF($A354&lt;&gt;"", SUMIFS(Raw_data_01!H:H, Raw_data_01!C:C, "S*", Raw_data_01!A:A, $A354), "")</f>
        <v>0</v>
      </c>
      <c r="M354" s="4">
        <f>IF($A354&lt;&gt;"", SUMIFS(Raw_data_01!H:H, Raw_data_01!C:C, "O*", Raw_data_01!A:A, $A354), "")</f>
        <v>0</v>
      </c>
      <c r="O354" s="4">
        <f>IF($A354&lt;&gt;"", SUMIFS(Raw_data_01!H:H, Raw_data_01!C:C, "VS*", Raw_data_01!A:A, $A354), "")</f>
        <v>0</v>
      </c>
    </row>
    <row r="355" spans="1:15" x14ac:dyDescent="0.3">
      <c r="A355" t="s">
        <v>398</v>
      </c>
      <c r="B355" s="4">
        <f>IF(E354&lt;&gt;0, E354, IFERROR(INDEX(E3:E$354, MATCH(1, E3:E$354&lt;&gt;0, 0)), LOOKUP(2, 1/(E3:E$354&lt;&gt;0), E3:E$354)))</f>
        <v>10000</v>
      </c>
      <c r="C355" s="4"/>
      <c r="D355" s="4"/>
      <c r="E355" s="4">
        <f t="shared" si="5"/>
        <v>10000</v>
      </c>
      <c r="G355" s="4">
        <f>IF($A355&lt;&gt;"", SUMIFS(Raw_data_01!H:H, Raw_data_01!C:C, "F*", Raw_data_01!A:A, $A355), "")</f>
        <v>0</v>
      </c>
      <c r="I355" s="4">
        <f>IF($A355&lt;&gt;"", SUMIFS(Raw_data_01!H:H, Raw_data_01!C:C, "V*", Raw_data_01!A:A, $A355), "")</f>
        <v>0</v>
      </c>
      <c r="K355" s="4">
        <f>IF($A355&lt;&gt;"", SUMIFS(Raw_data_01!H:H, Raw_data_01!C:C, "S*", Raw_data_01!A:A, $A355), "")</f>
        <v>0</v>
      </c>
      <c r="M355" s="4">
        <f>IF($A355&lt;&gt;"", SUMIFS(Raw_data_01!H:H, Raw_data_01!C:C, "O*", Raw_data_01!A:A, $A355), "")</f>
        <v>0</v>
      </c>
      <c r="O355" s="4">
        <f>IF($A355&lt;&gt;"", SUMIFS(Raw_data_01!H:H, Raw_data_01!C:C, "VS*", Raw_data_01!A:A, $A355), "")</f>
        <v>0</v>
      </c>
    </row>
    <row r="356" spans="1:15" x14ac:dyDescent="0.3">
      <c r="A356" t="s">
        <v>399</v>
      </c>
      <c r="B356" s="4">
        <f>IF(E355&lt;&gt;0, E355, IFERROR(INDEX(E3:E$355, MATCH(1, E3:E$355&lt;&gt;0, 0)), LOOKUP(2, 1/(E3:E$355&lt;&gt;0), E3:E$355)))</f>
        <v>10000</v>
      </c>
      <c r="C356" s="4"/>
      <c r="D356" s="4"/>
      <c r="E356" s="4">
        <f t="shared" si="5"/>
        <v>10000</v>
      </c>
      <c r="G356" s="4">
        <f>IF($A356&lt;&gt;"", SUMIFS(Raw_data_01!H:H, Raw_data_01!C:C, "F*", Raw_data_01!A:A, $A356), "")</f>
        <v>0</v>
      </c>
      <c r="I356" s="4">
        <f>IF($A356&lt;&gt;"", SUMIFS(Raw_data_01!H:H, Raw_data_01!C:C, "V*", Raw_data_01!A:A, $A356), "")</f>
        <v>0</v>
      </c>
      <c r="K356" s="4">
        <f>IF($A356&lt;&gt;"", SUMIFS(Raw_data_01!H:H, Raw_data_01!C:C, "S*", Raw_data_01!A:A, $A356), "")</f>
        <v>0</v>
      </c>
      <c r="M356" s="4">
        <f>IF($A356&lt;&gt;"", SUMIFS(Raw_data_01!H:H, Raw_data_01!C:C, "O*", Raw_data_01!A:A, $A356), "")</f>
        <v>0</v>
      </c>
      <c r="O356" s="4">
        <f>IF($A356&lt;&gt;"", SUMIFS(Raw_data_01!H:H, Raw_data_01!C:C, "VS*", Raw_data_01!A:A, $A356), "")</f>
        <v>0</v>
      </c>
    </row>
    <row r="357" spans="1:15" x14ac:dyDescent="0.3">
      <c r="A357" t="s">
        <v>400</v>
      </c>
      <c r="B357" s="4">
        <f>IF(E356&lt;&gt;0, E356, IFERROR(INDEX(E3:E$356, MATCH(1, E3:E$356&lt;&gt;0, 0)), LOOKUP(2, 1/(E3:E$356&lt;&gt;0), E3:E$356)))</f>
        <v>10000</v>
      </c>
      <c r="C357" s="4"/>
      <c r="D357" s="4"/>
      <c r="E357" s="4">
        <f t="shared" si="5"/>
        <v>10000</v>
      </c>
      <c r="G357" s="4">
        <f>IF($A357&lt;&gt;"", SUMIFS(Raw_data_01!H:H, Raw_data_01!C:C, "F*", Raw_data_01!A:A, $A357), "")</f>
        <v>0</v>
      </c>
      <c r="I357" s="4">
        <f>IF($A357&lt;&gt;"", SUMIFS(Raw_data_01!H:H, Raw_data_01!C:C, "V*", Raw_data_01!A:A, $A357), "")</f>
        <v>0</v>
      </c>
      <c r="K357" s="4">
        <f>IF($A357&lt;&gt;"", SUMIFS(Raw_data_01!H:H, Raw_data_01!C:C, "S*", Raw_data_01!A:A, $A357), "")</f>
        <v>0</v>
      </c>
      <c r="M357" s="4">
        <f>IF($A357&lt;&gt;"", SUMIFS(Raw_data_01!H:H, Raw_data_01!C:C, "O*", Raw_data_01!A:A, $A357), "")</f>
        <v>0</v>
      </c>
      <c r="O357" s="4">
        <f>IF($A357&lt;&gt;"", SUMIFS(Raw_data_01!H:H, Raw_data_01!C:C, "VS*", Raw_data_01!A:A, $A357), "")</f>
        <v>0</v>
      </c>
    </row>
    <row r="358" spans="1:15" x14ac:dyDescent="0.3">
      <c r="A358" t="s">
        <v>401</v>
      </c>
      <c r="B358" s="4">
        <f>IF(E357&lt;&gt;0, E357, IFERROR(INDEX(E3:E$357, MATCH(1, E3:E$357&lt;&gt;0, 0)), LOOKUP(2, 1/(E3:E$357&lt;&gt;0), E3:E$357)))</f>
        <v>10000</v>
      </c>
      <c r="C358" s="4"/>
      <c r="D358" s="4"/>
      <c r="E358" s="4">
        <f t="shared" si="5"/>
        <v>10000</v>
      </c>
      <c r="G358" s="4">
        <f>IF($A358&lt;&gt;"", SUMIFS(Raw_data_01!H:H, Raw_data_01!C:C, "F*", Raw_data_01!A:A, $A358), "")</f>
        <v>0</v>
      </c>
      <c r="I358" s="4">
        <f>IF($A358&lt;&gt;"", SUMIFS(Raw_data_01!H:H, Raw_data_01!C:C, "V*", Raw_data_01!A:A, $A358), "")</f>
        <v>0</v>
      </c>
      <c r="K358" s="4">
        <f>IF($A358&lt;&gt;"", SUMIFS(Raw_data_01!H:H, Raw_data_01!C:C, "S*", Raw_data_01!A:A, $A358), "")</f>
        <v>0</v>
      </c>
      <c r="M358" s="4">
        <f>IF($A358&lt;&gt;"", SUMIFS(Raw_data_01!H:H, Raw_data_01!C:C, "O*", Raw_data_01!A:A, $A358), "")</f>
        <v>0</v>
      </c>
      <c r="O358" s="4">
        <f>IF($A358&lt;&gt;"", SUMIFS(Raw_data_01!H:H, Raw_data_01!C:C, "VS*", Raw_data_01!A:A, $A358), "")</f>
        <v>0</v>
      </c>
    </row>
    <row r="359" spans="1:15" x14ac:dyDescent="0.3">
      <c r="A359" t="s">
        <v>402</v>
      </c>
      <c r="B359" s="4">
        <f>IF(E358&lt;&gt;0, E358, IFERROR(INDEX(E3:E$358, MATCH(1, E3:E$358&lt;&gt;0, 0)), LOOKUP(2, 1/(E3:E$358&lt;&gt;0), E3:E$358)))</f>
        <v>10000</v>
      </c>
      <c r="C359" s="4"/>
      <c r="D359" s="4"/>
      <c r="E359" s="4">
        <f t="shared" si="5"/>
        <v>10000</v>
      </c>
      <c r="G359" s="4">
        <f>IF($A359&lt;&gt;"", SUMIFS(Raw_data_01!H:H, Raw_data_01!C:C, "F*", Raw_data_01!A:A, $A359), "")</f>
        <v>0</v>
      </c>
      <c r="I359" s="4">
        <f>IF($A359&lt;&gt;"", SUMIFS(Raw_data_01!H:H, Raw_data_01!C:C, "V*", Raw_data_01!A:A, $A359), "")</f>
        <v>0</v>
      </c>
      <c r="K359" s="4">
        <f>IF($A359&lt;&gt;"", SUMIFS(Raw_data_01!H:H, Raw_data_01!C:C, "S*", Raw_data_01!A:A, $A359), "")</f>
        <v>0</v>
      </c>
      <c r="M359" s="4">
        <f>IF($A359&lt;&gt;"", SUMIFS(Raw_data_01!H:H, Raw_data_01!C:C, "O*", Raw_data_01!A:A, $A359), "")</f>
        <v>0</v>
      </c>
      <c r="O359" s="4">
        <f>IF($A359&lt;&gt;"", SUMIFS(Raw_data_01!H:H, Raw_data_01!C:C, "VS*", Raw_data_01!A:A, $A359), "")</f>
        <v>0</v>
      </c>
    </row>
    <row r="360" spans="1:15" x14ac:dyDescent="0.3">
      <c r="A360" t="s">
        <v>403</v>
      </c>
      <c r="B360" s="4">
        <f>IF(E359&lt;&gt;0, E359, IFERROR(INDEX(E3:E$359, MATCH(1, E3:E$359&lt;&gt;0, 0)), LOOKUP(2, 1/(E3:E$359&lt;&gt;0), E3:E$359)))</f>
        <v>10000</v>
      </c>
      <c r="C360" s="4"/>
      <c r="D360" s="4"/>
      <c r="E360" s="4">
        <f t="shared" si="5"/>
        <v>10000</v>
      </c>
      <c r="G360" s="4">
        <f>IF($A360&lt;&gt;"", SUMIFS(Raw_data_01!H:H, Raw_data_01!C:C, "F*", Raw_data_01!A:A, $A360), "")</f>
        <v>0</v>
      </c>
      <c r="I360" s="4">
        <f>IF($A360&lt;&gt;"", SUMIFS(Raw_data_01!H:H, Raw_data_01!C:C, "V*", Raw_data_01!A:A, $A360), "")</f>
        <v>0</v>
      </c>
      <c r="K360" s="4">
        <f>IF($A360&lt;&gt;"", SUMIFS(Raw_data_01!H:H, Raw_data_01!C:C, "S*", Raw_data_01!A:A, $A360), "")</f>
        <v>0</v>
      </c>
      <c r="M360" s="4">
        <f>IF($A360&lt;&gt;"", SUMIFS(Raw_data_01!H:H, Raw_data_01!C:C, "O*", Raw_data_01!A:A, $A360), "")</f>
        <v>0</v>
      </c>
      <c r="O360" s="4">
        <f>IF($A360&lt;&gt;"", SUMIFS(Raw_data_01!H:H, Raw_data_01!C:C, "VS*", Raw_data_01!A:A, $A360), "")</f>
        <v>0</v>
      </c>
    </row>
    <row r="361" spans="1:15" x14ac:dyDescent="0.3">
      <c r="A361" t="s">
        <v>404</v>
      </c>
      <c r="B361" s="4">
        <f>IF(E360&lt;&gt;0, E360, IFERROR(INDEX(E3:E$360, MATCH(1, E3:E$360&lt;&gt;0, 0)), LOOKUP(2, 1/(E3:E$360&lt;&gt;0), E3:E$360)))</f>
        <v>10000</v>
      </c>
      <c r="C361" s="4"/>
      <c r="D361" s="4"/>
      <c r="E361" s="4">
        <f t="shared" si="5"/>
        <v>10000</v>
      </c>
      <c r="G361" s="4">
        <f>IF($A361&lt;&gt;"", SUMIFS(Raw_data_01!H:H, Raw_data_01!C:C, "F*", Raw_data_01!A:A, $A361), "")</f>
        <v>0</v>
      </c>
      <c r="I361" s="4">
        <f>IF($A361&lt;&gt;"", SUMIFS(Raw_data_01!H:H, Raw_data_01!C:C, "V*", Raw_data_01!A:A, $A361), "")</f>
        <v>0</v>
      </c>
      <c r="K361" s="4">
        <f>IF($A361&lt;&gt;"", SUMIFS(Raw_data_01!H:H, Raw_data_01!C:C, "S*", Raw_data_01!A:A, $A361), "")</f>
        <v>0</v>
      </c>
      <c r="M361" s="4">
        <f>IF($A361&lt;&gt;"", SUMIFS(Raw_data_01!H:H, Raw_data_01!C:C, "O*", Raw_data_01!A:A, $A361), "")</f>
        <v>0</v>
      </c>
      <c r="O361" s="4">
        <f>IF($A361&lt;&gt;"", SUMIFS(Raw_data_01!H:H, Raw_data_01!C:C, "VS*", Raw_data_01!A:A, $A361), "")</f>
        <v>0</v>
      </c>
    </row>
    <row r="362" spans="1:15" x14ac:dyDescent="0.3">
      <c r="A362" t="s">
        <v>405</v>
      </c>
      <c r="B362" s="4">
        <f>IF(E361&lt;&gt;0, E361, IFERROR(INDEX(E3:E$361, MATCH(1, E3:E$361&lt;&gt;0, 0)), LOOKUP(2, 1/(E3:E$361&lt;&gt;0), E3:E$361)))</f>
        <v>10000</v>
      </c>
      <c r="C362" s="4"/>
      <c r="D362" s="4"/>
      <c r="E362" s="4">
        <f t="shared" si="5"/>
        <v>10000</v>
      </c>
      <c r="G362" s="4">
        <f>IF($A362&lt;&gt;"", SUMIFS(Raw_data_01!H:H, Raw_data_01!C:C, "F*", Raw_data_01!A:A, $A362), "")</f>
        <v>0</v>
      </c>
      <c r="I362" s="4">
        <f>IF($A362&lt;&gt;"", SUMIFS(Raw_data_01!H:H, Raw_data_01!C:C, "V*", Raw_data_01!A:A, $A362), "")</f>
        <v>0</v>
      </c>
      <c r="K362" s="4">
        <f>IF($A362&lt;&gt;"", SUMIFS(Raw_data_01!H:H, Raw_data_01!C:C, "S*", Raw_data_01!A:A, $A362), "")</f>
        <v>0</v>
      </c>
      <c r="M362" s="4">
        <f>IF($A362&lt;&gt;"", SUMIFS(Raw_data_01!H:H, Raw_data_01!C:C, "O*", Raw_data_01!A:A, $A362), "")</f>
        <v>0</v>
      </c>
      <c r="O362" s="4">
        <f>IF($A362&lt;&gt;"", SUMIFS(Raw_data_01!H:H, Raw_data_01!C:C, "VS*", Raw_data_01!A:A, $A362), "")</f>
        <v>0</v>
      </c>
    </row>
    <row r="363" spans="1:15" x14ac:dyDescent="0.3">
      <c r="A363" t="s">
        <v>406</v>
      </c>
      <c r="B363" s="4">
        <f>IF(E362&lt;&gt;0, E362, IFERROR(INDEX(E3:E$362, MATCH(1, E3:E$362&lt;&gt;0, 0)), LOOKUP(2, 1/(E3:E$362&lt;&gt;0), E3:E$362)))</f>
        <v>10000</v>
      </c>
      <c r="C363" s="4"/>
      <c r="D363" s="4"/>
      <c r="E363" s="4">
        <f t="shared" si="5"/>
        <v>10000</v>
      </c>
      <c r="G363" s="4">
        <f>IF($A363&lt;&gt;"", SUMIFS(Raw_data_01!H:H, Raw_data_01!C:C, "F*", Raw_data_01!A:A, $A363), "")</f>
        <v>0</v>
      </c>
      <c r="I363" s="4">
        <f>IF($A363&lt;&gt;"", SUMIFS(Raw_data_01!H:H, Raw_data_01!C:C, "V*", Raw_data_01!A:A, $A363), "")</f>
        <v>0</v>
      </c>
      <c r="K363" s="4">
        <f>IF($A363&lt;&gt;"", SUMIFS(Raw_data_01!H:H, Raw_data_01!C:C, "S*", Raw_data_01!A:A, $A363), "")</f>
        <v>0</v>
      </c>
      <c r="M363" s="4">
        <f>IF($A363&lt;&gt;"", SUMIFS(Raw_data_01!H:H, Raw_data_01!C:C, "O*", Raw_data_01!A:A, $A363), "")</f>
        <v>0</v>
      </c>
      <c r="O363" s="4">
        <f>IF($A363&lt;&gt;"", SUMIFS(Raw_data_01!H:H, Raw_data_01!C:C, "VS*", Raw_data_01!A:A, $A363), "")</f>
        <v>0</v>
      </c>
    </row>
    <row r="364" spans="1:15" x14ac:dyDescent="0.3">
      <c r="A364" t="s">
        <v>407</v>
      </c>
      <c r="B364" s="4">
        <f>IF(E363&lt;&gt;0, E363, IFERROR(INDEX(E3:E$363, MATCH(1, E3:E$363&lt;&gt;0, 0)), LOOKUP(2, 1/(E3:E$363&lt;&gt;0), E3:E$363)))</f>
        <v>10000</v>
      </c>
      <c r="C364" s="4"/>
      <c r="D364" s="4"/>
      <c r="E364" s="4">
        <f t="shared" si="5"/>
        <v>10000</v>
      </c>
      <c r="G364" s="4">
        <f>IF($A364&lt;&gt;"", SUMIFS(Raw_data_01!H:H, Raw_data_01!C:C, "F*", Raw_data_01!A:A, $A364), "")</f>
        <v>0</v>
      </c>
      <c r="I364" s="4">
        <f>IF($A364&lt;&gt;"", SUMIFS(Raw_data_01!H:H, Raw_data_01!C:C, "V*", Raw_data_01!A:A, $A364), "")</f>
        <v>0</v>
      </c>
      <c r="K364" s="4">
        <f>IF($A364&lt;&gt;"", SUMIFS(Raw_data_01!H:H, Raw_data_01!C:C, "S*", Raw_data_01!A:A, $A364), "")</f>
        <v>0</v>
      </c>
      <c r="M364" s="4">
        <f>IF($A364&lt;&gt;"", SUMIFS(Raw_data_01!H:H, Raw_data_01!C:C, "O*", Raw_data_01!A:A, $A364), "")</f>
        <v>0</v>
      </c>
      <c r="O364" s="4">
        <f>IF($A364&lt;&gt;"", SUMIFS(Raw_data_01!H:H, Raw_data_01!C:C, "VS*", Raw_data_01!A:A, $A364), "")</f>
        <v>0</v>
      </c>
    </row>
    <row r="365" spans="1:15" x14ac:dyDescent="0.3">
      <c r="A365" t="s">
        <v>408</v>
      </c>
      <c r="B365" s="4">
        <f>IF(E364&lt;&gt;0, E364, IFERROR(INDEX(E3:E$364, MATCH(1, E3:E$364&lt;&gt;0, 0)), LOOKUP(2, 1/(E3:E$364&lt;&gt;0), E3:E$364)))</f>
        <v>10000</v>
      </c>
      <c r="C365" s="4"/>
      <c r="D365" s="4"/>
      <c r="E365" s="4">
        <f t="shared" si="5"/>
        <v>10000</v>
      </c>
      <c r="G365" s="4">
        <f>IF($A365&lt;&gt;"", SUMIFS(Raw_data_01!H:H, Raw_data_01!C:C, "F*", Raw_data_01!A:A, $A365), "")</f>
        <v>0</v>
      </c>
      <c r="I365" s="4">
        <f>IF($A365&lt;&gt;"", SUMIFS(Raw_data_01!H:H, Raw_data_01!C:C, "V*", Raw_data_01!A:A, $A365), "")</f>
        <v>0</v>
      </c>
      <c r="K365" s="4">
        <f>IF($A365&lt;&gt;"", SUMIFS(Raw_data_01!H:H, Raw_data_01!C:C, "S*", Raw_data_01!A:A, $A365), "")</f>
        <v>0</v>
      </c>
      <c r="M365" s="4">
        <f>IF($A365&lt;&gt;"", SUMIFS(Raw_data_01!H:H, Raw_data_01!C:C, "O*", Raw_data_01!A:A, $A365), "")</f>
        <v>0</v>
      </c>
      <c r="O365" s="4">
        <f>IF($A365&lt;&gt;"", SUMIFS(Raw_data_01!H:H, Raw_data_01!C:C, "VS*", Raw_data_01!A:A, $A365), "")</f>
        <v>0</v>
      </c>
    </row>
    <row r="366" spans="1:15" x14ac:dyDescent="0.3">
      <c r="A366" t="s">
        <v>409</v>
      </c>
      <c r="B366" s="4">
        <f>IF(E365&lt;&gt;0, E365, IFERROR(INDEX(E3:E$365, MATCH(1, E3:E$365&lt;&gt;0, 0)), LOOKUP(2, 1/(E3:E$365&lt;&gt;0), E3:E$365)))</f>
        <v>10000</v>
      </c>
      <c r="C366" s="4"/>
      <c r="D366" s="4"/>
      <c r="E366" s="4">
        <f t="shared" si="5"/>
        <v>10000</v>
      </c>
      <c r="G366" s="4">
        <f>IF($A366&lt;&gt;"", SUMIFS(Raw_data_01!H:H, Raw_data_01!C:C, "F*", Raw_data_01!A:A, $A366), "")</f>
        <v>0</v>
      </c>
      <c r="I366" s="4">
        <f>IF($A366&lt;&gt;"", SUMIFS(Raw_data_01!H:H, Raw_data_01!C:C, "V*", Raw_data_01!A:A, $A366), "")</f>
        <v>0</v>
      </c>
      <c r="K366" s="4">
        <f>IF($A366&lt;&gt;"", SUMIFS(Raw_data_01!H:H, Raw_data_01!C:C, "S*", Raw_data_01!A:A, $A366), "")</f>
        <v>0</v>
      </c>
      <c r="M366" s="4">
        <f>IF($A366&lt;&gt;"", SUMIFS(Raw_data_01!H:H, Raw_data_01!C:C, "O*", Raw_data_01!A:A, $A366), "")</f>
        <v>0</v>
      </c>
      <c r="O366" s="4">
        <f>IF($A366&lt;&gt;"", SUMIFS(Raw_data_01!H:H, Raw_data_01!C:C, "VS*", Raw_data_01!A:A, $A366), "")</f>
        <v>0</v>
      </c>
    </row>
    <row r="367" spans="1:15" x14ac:dyDescent="0.3">
      <c r="A367" t="s">
        <v>410</v>
      </c>
      <c r="B367" s="4">
        <f>IF(E366&lt;&gt;0, E366, IFERROR(INDEX(E3:E$366, MATCH(1, E3:E$366&lt;&gt;0, 0)), LOOKUP(2, 1/(E3:E$366&lt;&gt;0), E3:E$366)))</f>
        <v>10000</v>
      </c>
      <c r="C367" s="4"/>
      <c r="D367" s="4"/>
      <c r="E367" s="4">
        <f t="shared" si="5"/>
        <v>10000</v>
      </c>
      <c r="G367" s="4">
        <f>IF($A367&lt;&gt;"", SUMIFS(Raw_data_01!H:H, Raw_data_01!C:C, "F*", Raw_data_01!A:A, $A367), "")</f>
        <v>0</v>
      </c>
      <c r="I367" s="4">
        <f>IF($A367&lt;&gt;"", SUMIFS(Raw_data_01!H:H, Raw_data_01!C:C, "V*", Raw_data_01!A:A, $A367), "")</f>
        <v>0</v>
      </c>
      <c r="K367" s="4">
        <f>IF($A367&lt;&gt;"", SUMIFS(Raw_data_01!H:H, Raw_data_01!C:C, "S*", Raw_data_01!A:A, $A367), "")</f>
        <v>0</v>
      </c>
      <c r="M367" s="4">
        <f>IF($A367&lt;&gt;"", SUMIFS(Raw_data_01!H:H, Raw_data_01!C:C, "O*", Raw_data_01!A:A, $A367), "")</f>
        <v>0</v>
      </c>
      <c r="O367" s="4">
        <f>IF($A367&lt;&gt;"", SUMIFS(Raw_data_01!H:H, Raw_data_01!C:C, "VS*", Raw_data_01!A:A, $A367), "")</f>
        <v>0</v>
      </c>
    </row>
    <row r="368" spans="1:15" x14ac:dyDescent="0.3">
      <c r="A368" t="s">
        <v>411</v>
      </c>
      <c r="B368" s="4">
        <f>IF(E367&lt;&gt;0, E367, IFERROR(INDEX(E3:E$367, MATCH(1, E3:E$367&lt;&gt;0, 0)), LOOKUP(2, 1/(E3:E$367&lt;&gt;0), E3:E$367)))</f>
        <v>10000</v>
      </c>
      <c r="C368" s="4"/>
      <c r="D368" s="4"/>
      <c r="E368" s="4">
        <f t="shared" si="5"/>
        <v>10000</v>
      </c>
      <c r="G368" s="4">
        <f>IF($A368&lt;&gt;"", SUMIFS(Raw_data_01!H:H, Raw_data_01!C:C, "F*", Raw_data_01!A:A, $A368), "")</f>
        <v>0</v>
      </c>
      <c r="I368" s="4">
        <f>IF($A368&lt;&gt;"", SUMIFS(Raw_data_01!H:H, Raw_data_01!C:C, "V*", Raw_data_01!A:A, $A368), "")</f>
        <v>0</v>
      </c>
      <c r="K368" s="4">
        <f>IF($A368&lt;&gt;"", SUMIFS(Raw_data_01!H:H, Raw_data_01!C:C, "S*", Raw_data_01!A:A, $A368), "")</f>
        <v>0</v>
      </c>
      <c r="M368" s="4">
        <f>IF($A368&lt;&gt;"", SUMIFS(Raw_data_01!H:H, Raw_data_01!C:C, "O*", Raw_data_01!A:A, $A368), "")</f>
        <v>0</v>
      </c>
      <c r="O368" s="4">
        <f>IF($A368&lt;&gt;"", SUMIFS(Raw_data_01!H:H, Raw_data_01!C:C, "VS*", Raw_data_01!A:A, $A368), "")</f>
        <v>0</v>
      </c>
    </row>
    <row r="369" spans="2:15" x14ac:dyDescent="0.3">
      <c r="B369" s="4"/>
      <c r="C369" s="4"/>
      <c r="D369" s="4"/>
      <c r="E369" s="4"/>
      <c r="G369" s="4"/>
      <c r="I369" s="4"/>
      <c r="K369" s="4"/>
      <c r="M369" s="4"/>
      <c r="O369" s="4"/>
    </row>
  </sheetData>
  <mergeCells count="6">
    <mergeCell ref="O1"/>
    <mergeCell ref="I1"/>
    <mergeCell ref="M1"/>
    <mergeCell ref="G1"/>
    <mergeCell ref="A1:E1"/>
    <mergeCell ref="K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69"/>
  <sheetViews>
    <sheetView workbookViewId="0">
      <pane ySplit="2" topLeftCell="A3" activePane="bottomLeft" state="frozen"/>
      <selection pane="bottomLeft" sqref="A1:E1"/>
    </sheetView>
  </sheetViews>
  <sheetFormatPr defaultRowHeight="14.4" x14ac:dyDescent="0.3"/>
  <cols>
    <col min="1" max="1" width="14" customWidth="1"/>
    <col min="2" max="2" width="17" customWidth="1"/>
    <col min="3" max="3" width="19" customWidth="1"/>
    <col min="4" max="4" width="14" customWidth="1"/>
    <col min="5" max="5" width="17" customWidth="1"/>
    <col min="6" max="16" width="14" customWidth="1"/>
  </cols>
  <sheetData>
    <row r="1" spans="1:16" x14ac:dyDescent="0.3">
      <c r="A1" s="5" t="s">
        <v>412</v>
      </c>
      <c r="B1" s="6"/>
      <c r="C1" s="6"/>
      <c r="D1" s="6"/>
      <c r="E1" s="6"/>
      <c r="G1" s="5" t="s">
        <v>38</v>
      </c>
      <c r="I1" s="5" t="s">
        <v>39</v>
      </c>
      <c r="K1" s="5" t="s">
        <v>40</v>
      </c>
      <c r="M1" s="5" t="s">
        <v>41</v>
      </c>
      <c r="O1" s="5" t="s">
        <v>42</v>
      </c>
    </row>
    <row r="2" spans="1:16" x14ac:dyDescent="0.3">
      <c r="A2" s="1" t="s">
        <v>1</v>
      </c>
      <c r="B2" s="1" t="s">
        <v>43</v>
      </c>
      <c r="C2" s="1" t="s">
        <v>44</v>
      </c>
      <c r="D2" s="1" t="s">
        <v>45</v>
      </c>
      <c r="E2" s="1" t="s">
        <v>46</v>
      </c>
      <c r="F2" s="1"/>
      <c r="G2" s="1" t="s">
        <v>413</v>
      </c>
      <c r="H2" s="1"/>
      <c r="I2" s="1" t="s">
        <v>413</v>
      </c>
      <c r="J2" s="1"/>
      <c r="K2" s="1" t="s">
        <v>413</v>
      </c>
      <c r="L2" s="1"/>
      <c r="M2" s="1" t="s">
        <v>413</v>
      </c>
      <c r="N2" s="1"/>
      <c r="O2" s="1" t="s">
        <v>413</v>
      </c>
      <c r="P2" s="1"/>
    </row>
    <row r="3" spans="1:16" x14ac:dyDescent="0.3">
      <c r="A3" t="s">
        <v>47</v>
      </c>
      <c r="B3" s="4"/>
      <c r="C3" s="4"/>
      <c r="D3" s="4"/>
      <c r="E3" s="4">
        <f t="shared" ref="E3:E66" si="0">SUM(B3,C3,G3,I3,K3,M3,O3) - D3</f>
        <v>0</v>
      </c>
      <c r="G3" s="4">
        <f>IF($A3&lt;&gt;"", SUMIFS(Raw_data_01!H:H, Raw_data_01!C:C, "F*", Raw_data_01!A:A, $A3, Raw_data_01!F:F, "cash"), "")</f>
        <v>0</v>
      </c>
      <c r="I3" s="4">
        <f>IF($A3&lt;&gt;"", SUMIFS(Raw_data_01!H:H, Raw_data_01!C:C, "V*", Raw_data_01!A:A, $A3, Raw_data_01!F:F, "cash"), "")</f>
        <v>0</v>
      </c>
      <c r="K3" s="4">
        <f>IF($A3&lt;&gt;"", SUMIFS(Raw_data_01!H:H, Raw_data_01!C:C, "S*", Raw_data_01!A:A, $A3, Raw_data_01!F:F, "cash"), "")</f>
        <v>0</v>
      </c>
      <c r="M3" s="4">
        <f>IF($A3&lt;&gt;"", SUMIFS(Raw_data_01!H:H, Raw_data_01!C:C, "O*", Raw_data_01!A:A, $A3, Raw_data_01!F:F, "cash"), "")</f>
        <v>0</v>
      </c>
      <c r="O3" s="4">
        <f>IF($A3&lt;&gt;"", SUMIFS(Raw_data_01!H:H, Raw_data_01!C:C, "VS*", Raw_data_01!A:A, $A3, Raw_data_01!F:F, "cash"), "")</f>
        <v>0</v>
      </c>
    </row>
    <row r="4" spans="1:16" x14ac:dyDescent="0.3">
      <c r="A4" t="s">
        <v>48</v>
      </c>
      <c r="B4" s="4" t="e">
        <f>IF(E3&lt;&gt;0, E3, IFERROR(INDEX(E3:E$3, MATCH(1, E3:E$3&lt;&gt;0, 0)), LOOKUP(2, 1/(E3:E$3&lt;&gt;0), E3:E$3)))</f>
        <v>#DIV/0!</v>
      </c>
      <c r="C4" s="4"/>
      <c r="D4" s="4"/>
      <c r="E4" s="4" t="e">
        <f t="shared" si="0"/>
        <v>#DIV/0!</v>
      </c>
      <c r="G4" s="4">
        <f>IF($A4&lt;&gt;"", SUMIFS(Raw_data_01!H:H, Raw_data_01!C:C, "F*", Raw_data_01!A:A, $A4, Raw_data_01!F:F, "cash"), "")</f>
        <v>0</v>
      </c>
      <c r="I4" s="4">
        <f>IF($A4&lt;&gt;"", SUMIFS(Raw_data_01!H:H, Raw_data_01!C:C, "V*", Raw_data_01!A:A, $A4, Raw_data_01!F:F, "cash"), "")</f>
        <v>0</v>
      </c>
      <c r="K4" s="4">
        <f>IF($A4&lt;&gt;"", SUMIFS(Raw_data_01!H:H, Raw_data_01!C:C, "S*", Raw_data_01!A:A, $A4, Raw_data_01!F:F, "cash"), "")</f>
        <v>0</v>
      </c>
      <c r="M4" s="4">
        <f>IF($A4&lt;&gt;"", SUMIFS(Raw_data_01!H:H, Raw_data_01!C:C, "O*", Raw_data_01!A:A, $A4, Raw_data_01!F:F, "cash"), "")</f>
        <v>0</v>
      </c>
      <c r="O4" s="4">
        <f>IF($A4&lt;&gt;"", SUMIFS(Raw_data_01!H:H, Raw_data_01!C:C, "VS*", Raw_data_01!A:A, $A4, Raw_data_01!F:F, "cash"), "")</f>
        <v>0</v>
      </c>
    </row>
    <row r="5" spans="1:16" x14ac:dyDescent="0.3">
      <c r="A5" t="s">
        <v>49</v>
      </c>
      <c r="B5" s="4" t="e">
        <f>IF(E4&lt;&gt;0, E4, IFERROR(INDEX(E3:E$4, MATCH(1, E3:E$4&lt;&gt;0, 0)), LOOKUP(2, 1/(E3:E$4&lt;&gt;0), E3:E$4)))</f>
        <v>#DIV/0!</v>
      </c>
      <c r="C5" s="4"/>
      <c r="D5" s="4"/>
      <c r="E5" s="4" t="e">
        <f t="shared" si="0"/>
        <v>#DIV/0!</v>
      </c>
      <c r="G5" s="4">
        <f>IF($A5&lt;&gt;"", SUMIFS(Raw_data_01!H:H, Raw_data_01!C:C, "F*", Raw_data_01!A:A, $A5, Raw_data_01!F:F, "cash"), "")</f>
        <v>0</v>
      </c>
      <c r="I5" s="4">
        <f>IF($A5&lt;&gt;"", SUMIFS(Raw_data_01!H:H, Raw_data_01!C:C, "V*", Raw_data_01!A:A, $A5, Raw_data_01!F:F, "cash"), "")</f>
        <v>0</v>
      </c>
      <c r="K5" s="4">
        <f>IF($A5&lt;&gt;"", SUMIFS(Raw_data_01!H:H, Raw_data_01!C:C, "S*", Raw_data_01!A:A, $A5, Raw_data_01!F:F, "cash"), "")</f>
        <v>0</v>
      </c>
      <c r="M5" s="4">
        <f>IF($A5&lt;&gt;"", SUMIFS(Raw_data_01!H:H, Raw_data_01!C:C, "O*", Raw_data_01!A:A, $A5, Raw_data_01!F:F, "cash"), "")</f>
        <v>0</v>
      </c>
      <c r="O5" s="4">
        <f>IF($A5&lt;&gt;"", SUMIFS(Raw_data_01!H:H, Raw_data_01!C:C, "VS*", Raw_data_01!A:A, $A5, Raw_data_01!F:F, "cash"), "")</f>
        <v>0</v>
      </c>
    </row>
    <row r="6" spans="1:16" x14ac:dyDescent="0.3">
      <c r="A6" t="s">
        <v>50</v>
      </c>
      <c r="B6" s="4" t="e">
        <f>IF(E5&lt;&gt;0, E5, IFERROR(INDEX(E3:E$5, MATCH(1, E3:E$5&lt;&gt;0, 0)), LOOKUP(2, 1/(E3:E$5&lt;&gt;0), E3:E$5)))</f>
        <v>#DIV/0!</v>
      </c>
      <c r="C6" s="4"/>
      <c r="D6" s="4"/>
      <c r="E6" s="4" t="e">
        <f t="shared" si="0"/>
        <v>#DIV/0!</v>
      </c>
      <c r="G6" s="4">
        <f>IF($A6&lt;&gt;"", SUMIFS(Raw_data_01!H:H, Raw_data_01!C:C, "F*", Raw_data_01!A:A, $A6, Raw_data_01!F:F, "cash"), "")</f>
        <v>0</v>
      </c>
      <c r="I6" s="4">
        <f>IF($A6&lt;&gt;"", SUMIFS(Raw_data_01!H:H, Raw_data_01!C:C, "V*", Raw_data_01!A:A, $A6, Raw_data_01!F:F, "cash"), "")</f>
        <v>0</v>
      </c>
      <c r="K6" s="4">
        <f>IF($A6&lt;&gt;"", SUMIFS(Raw_data_01!H:H, Raw_data_01!C:C, "S*", Raw_data_01!A:A, $A6, Raw_data_01!F:F, "cash"), "")</f>
        <v>0</v>
      </c>
      <c r="M6" s="4">
        <f>IF($A6&lt;&gt;"", SUMIFS(Raw_data_01!H:H, Raw_data_01!C:C, "O*", Raw_data_01!A:A, $A6, Raw_data_01!F:F, "cash"), "")</f>
        <v>0</v>
      </c>
      <c r="O6" s="4">
        <f>IF($A6&lt;&gt;"", SUMIFS(Raw_data_01!H:H, Raw_data_01!C:C, "VS*", Raw_data_01!A:A, $A6, Raw_data_01!F:F, "cash"), "")</f>
        <v>0</v>
      </c>
    </row>
    <row r="7" spans="1:16" x14ac:dyDescent="0.3">
      <c r="A7" t="s">
        <v>51</v>
      </c>
      <c r="B7" s="4" t="e">
        <f>IF(E6&lt;&gt;0, E6, IFERROR(INDEX(E3:E$6, MATCH(1, E3:E$6&lt;&gt;0, 0)), LOOKUP(2, 1/(E3:E$6&lt;&gt;0), E3:E$6)))</f>
        <v>#DIV/0!</v>
      </c>
      <c r="C7" s="4"/>
      <c r="D7" s="4"/>
      <c r="E7" s="4" t="e">
        <f t="shared" si="0"/>
        <v>#DIV/0!</v>
      </c>
      <c r="G7" s="4">
        <f>IF($A7&lt;&gt;"", SUMIFS(Raw_data_01!H:H, Raw_data_01!C:C, "F*", Raw_data_01!A:A, $A7, Raw_data_01!F:F, "cash"), "")</f>
        <v>0</v>
      </c>
      <c r="I7" s="4">
        <f>IF($A7&lt;&gt;"", SUMIFS(Raw_data_01!H:H, Raw_data_01!C:C, "V*", Raw_data_01!A:A, $A7, Raw_data_01!F:F, "cash"), "")</f>
        <v>0</v>
      </c>
      <c r="K7" s="4">
        <f>IF($A7&lt;&gt;"", SUMIFS(Raw_data_01!H:H, Raw_data_01!C:C, "S*", Raw_data_01!A:A, $A7, Raw_data_01!F:F, "cash"), "")</f>
        <v>0</v>
      </c>
      <c r="M7" s="4">
        <f>IF($A7&lt;&gt;"", SUMIFS(Raw_data_01!H:H, Raw_data_01!C:C, "O*", Raw_data_01!A:A, $A7, Raw_data_01!F:F, "cash"), "")</f>
        <v>0</v>
      </c>
      <c r="O7" s="4">
        <f>IF($A7&lt;&gt;"", SUMIFS(Raw_data_01!H:H, Raw_data_01!C:C, "VS*", Raw_data_01!A:A, $A7, Raw_data_01!F:F, "cash"), "")</f>
        <v>0</v>
      </c>
    </row>
    <row r="8" spans="1:16" x14ac:dyDescent="0.3">
      <c r="A8" t="s">
        <v>52</v>
      </c>
      <c r="B8" s="4" t="e">
        <f>IF(E7&lt;&gt;0, E7, IFERROR(INDEX(E3:E$7, MATCH(1, E3:E$7&lt;&gt;0, 0)), LOOKUP(2, 1/(E3:E$7&lt;&gt;0), E3:E$7)))</f>
        <v>#DIV/0!</v>
      </c>
      <c r="C8" s="4"/>
      <c r="D8" s="4"/>
      <c r="E8" s="4" t="e">
        <f t="shared" si="0"/>
        <v>#DIV/0!</v>
      </c>
      <c r="G8" s="4">
        <f>IF($A8&lt;&gt;"", SUMIFS(Raw_data_01!H:H, Raw_data_01!C:C, "F*", Raw_data_01!A:A, $A8, Raw_data_01!F:F, "cash"), "")</f>
        <v>0</v>
      </c>
      <c r="I8" s="4">
        <f>IF($A8&lt;&gt;"", SUMIFS(Raw_data_01!H:H, Raw_data_01!C:C, "V*", Raw_data_01!A:A, $A8, Raw_data_01!F:F, "cash"), "")</f>
        <v>0</v>
      </c>
      <c r="K8" s="4">
        <f>IF($A8&lt;&gt;"", SUMIFS(Raw_data_01!H:H, Raw_data_01!C:C, "S*", Raw_data_01!A:A, $A8, Raw_data_01!F:F, "cash"), "")</f>
        <v>0</v>
      </c>
      <c r="M8" s="4">
        <f>IF($A8&lt;&gt;"", SUMIFS(Raw_data_01!H:H, Raw_data_01!C:C, "O*", Raw_data_01!A:A, $A8, Raw_data_01!F:F, "cash"), "")</f>
        <v>0</v>
      </c>
      <c r="O8" s="4">
        <f>IF($A8&lt;&gt;"", SUMIFS(Raw_data_01!H:H, Raw_data_01!C:C, "VS*", Raw_data_01!A:A, $A8, Raw_data_01!F:F, "cash"), "")</f>
        <v>0</v>
      </c>
    </row>
    <row r="9" spans="1:16" x14ac:dyDescent="0.3">
      <c r="A9" t="s">
        <v>53</v>
      </c>
      <c r="B9" s="4" t="e">
        <f>IF(E8&lt;&gt;0, E8, IFERROR(INDEX(E3:E$8, MATCH(1, E3:E$8&lt;&gt;0, 0)), LOOKUP(2, 1/(E3:E$8&lt;&gt;0), E3:E$8)))</f>
        <v>#DIV/0!</v>
      </c>
      <c r="C9" s="4"/>
      <c r="D9" s="4"/>
      <c r="E9" s="4" t="e">
        <f t="shared" si="0"/>
        <v>#DIV/0!</v>
      </c>
      <c r="G9" s="4">
        <f>IF($A9&lt;&gt;"", SUMIFS(Raw_data_01!H:H, Raw_data_01!C:C, "F*", Raw_data_01!A:A, $A9, Raw_data_01!F:F, "cash"), "")</f>
        <v>0</v>
      </c>
      <c r="I9" s="4">
        <f>IF($A9&lt;&gt;"", SUMIFS(Raw_data_01!H:H, Raw_data_01!C:C, "V*", Raw_data_01!A:A, $A9, Raw_data_01!F:F, "cash"), "")</f>
        <v>0</v>
      </c>
      <c r="K9" s="4">
        <f>IF($A9&lt;&gt;"", SUMIFS(Raw_data_01!H:H, Raw_data_01!C:C, "S*", Raw_data_01!A:A, $A9, Raw_data_01!F:F, "cash"), "")</f>
        <v>0</v>
      </c>
      <c r="M9" s="4">
        <f>IF($A9&lt;&gt;"", SUMIFS(Raw_data_01!H:H, Raw_data_01!C:C, "O*", Raw_data_01!A:A, $A9, Raw_data_01!F:F, "cash"), "")</f>
        <v>0</v>
      </c>
      <c r="O9" s="4">
        <f>IF($A9&lt;&gt;"", SUMIFS(Raw_data_01!H:H, Raw_data_01!C:C, "VS*", Raw_data_01!A:A, $A9, Raw_data_01!F:F, "cash"), "")</f>
        <v>0</v>
      </c>
    </row>
    <row r="10" spans="1:16" x14ac:dyDescent="0.3">
      <c r="A10" t="s">
        <v>54</v>
      </c>
      <c r="B10" s="4" t="e">
        <f>IF(E9&lt;&gt;0, E9, IFERROR(INDEX(E3:E$9, MATCH(1, E3:E$9&lt;&gt;0, 0)), LOOKUP(2, 1/(E3:E$9&lt;&gt;0), E3:E$9)))</f>
        <v>#DIV/0!</v>
      </c>
      <c r="C10" s="4"/>
      <c r="D10" s="4"/>
      <c r="E10" s="4" t="e">
        <f t="shared" si="0"/>
        <v>#DIV/0!</v>
      </c>
      <c r="G10" s="4">
        <f>IF($A10&lt;&gt;"", SUMIFS(Raw_data_01!H:H, Raw_data_01!C:C, "F*", Raw_data_01!A:A, $A10, Raw_data_01!F:F, "cash"), "")</f>
        <v>0</v>
      </c>
      <c r="I10" s="4">
        <f>IF($A10&lt;&gt;"", SUMIFS(Raw_data_01!H:H, Raw_data_01!C:C, "V*", Raw_data_01!A:A, $A10, Raw_data_01!F:F, "cash"), "")</f>
        <v>0</v>
      </c>
      <c r="K10" s="4">
        <f>IF($A10&lt;&gt;"", SUMIFS(Raw_data_01!H:H, Raw_data_01!C:C, "S*", Raw_data_01!A:A, $A10, Raw_data_01!F:F, "cash"), "")</f>
        <v>0</v>
      </c>
      <c r="M10" s="4">
        <f>IF($A10&lt;&gt;"", SUMIFS(Raw_data_01!H:H, Raw_data_01!C:C, "O*", Raw_data_01!A:A, $A10, Raw_data_01!F:F, "cash"), "")</f>
        <v>0</v>
      </c>
      <c r="O10" s="4">
        <f>IF($A10&lt;&gt;"", SUMIFS(Raw_data_01!H:H, Raw_data_01!C:C, "VS*", Raw_data_01!A:A, $A10, Raw_data_01!F:F, "cash"), "")</f>
        <v>0</v>
      </c>
    </row>
    <row r="11" spans="1:16" x14ac:dyDescent="0.3">
      <c r="A11" t="s">
        <v>55</v>
      </c>
      <c r="B11" s="4" t="e">
        <f>IF(E10&lt;&gt;0, E10, IFERROR(INDEX(E3:E$10, MATCH(1, E3:E$10&lt;&gt;0, 0)), LOOKUP(2, 1/(E3:E$10&lt;&gt;0), E3:E$10)))</f>
        <v>#DIV/0!</v>
      </c>
      <c r="C11" s="4"/>
      <c r="D11" s="4"/>
      <c r="E11" s="4" t="e">
        <f t="shared" si="0"/>
        <v>#DIV/0!</v>
      </c>
      <c r="G11" s="4">
        <f>IF($A11&lt;&gt;"", SUMIFS(Raw_data_01!H:H, Raw_data_01!C:C, "F*", Raw_data_01!A:A, $A11, Raw_data_01!F:F, "cash"), "")</f>
        <v>0</v>
      </c>
      <c r="I11" s="4">
        <f>IF($A11&lt;&gt;"", SUMIFS(Raw_data_01!H:H, Raw_data_01!C:C, "V*", Raw_data_01!A:A, $A11, Raw_data_01!F:F, "cash"), "")</f>
        <v>0</v>
      </c>
      <c r="K11" s="4">
        <f>IF($A11&lt;&gt;"", SUMIFS(Raw_data_01!H:H, Raw_data_01!C:C, "S*", Raw_data_01!A:A, $A11, Raw_data_01!F:F, "cash"), "")</f>
        <v>0</v>
      </c>
      <c r="M11" s="4">
        <f>IF($A11&lt;&gt;"", SUMIFS(Raw_data_01!H:H, Raw_data_01!C:C, "O*", Raw_data_01!A:A, $A11, Raw_data_01!F:F, "cash"), "")</f>
        <v>0</v>
      </c>
      <c r="O11" s="4">
        <f>IF($A11&lt;&gt;"", SUMIFS(Raw_data_01!H:H, Raw_data_01!C:C, "VS*", Raw_data_01!A:A, $A11, Raw_data_01!F:F, "cash"), "")</f>
        <v>0</v>
      </c>
    </row>
    <row r="12" spans="1:16" x14ac:dyDescent="0.3">
      <c r="A12" t="s">
        <v>56</v>
      </c>
      <c r="B12" s="4" t="e">
        <f>IF(E11&lt;&gt;0, E11, IFERROR(INDEX(E3:E$11, MATCH(1, E3:E$11&lt;&gt;0, 0)), LOOKUP(2, 1/(E3:E$11&lt;&gt;0), E3:E$11)))</f>
        <v>#DIV/0!</v>
      </c>
      <c r="C12" s="4"/>
      <c r="D12" s="4"/>
      <c r="E12" s="4" t="e">
        <f t="shared" si="0"/>
        <v>#DIV/0!</v>
      </c>
      <c r="G12" s="4">
        <f>IF($A12&lt;&gt;"", SUMIFS(Raw_data_01!H:H, Raw_data_01!C:C, "F*", Raw_data_01!A:A, $A12, Raw_data_01!F:F, "cash"), "")</f>
        <v>0</v>
      </c>
      <c r="I12" s="4">
        <f>IF($A12&lt;&gt;"", SUMIFS(Raw_data_01!H:H, Raw_data_01!C:C, "V*", Raw_data_01!A:A, $A12, Raw_data_01!F:F, "cash"), "")</f>
        <v>0</v>
      </c>
      <c r="K12" s="4">
        <f>IF($A12&lt;&gt;"", SUMIFS(Raw_data_01!H:H, Raw_data_01!C:C, "S*", Raw_data_01!A:A, $A12, Raw_data_01!F:F, "cash"), "")</f>
        <v>0</v>
      </c>
      <c r="M12" s="4">
        <f>IF($A12&lt;&gt;"", SUMIFS(Raw_data_01!H:H, Raw_data_01!C:C, "O*", Raw_data_01!A:A, $A12, Raw_data_01!F:F, "cash"), "")</f>
        <v>0</v>
      </c>
      <c r="O12" s="4">
        <f>IF($A12&lt;&gt;"", SUMIFS(Raw_data_01!H:H, Raw_data_01!C:C, "VS*", Raw_data_01!A:A, $A12, Raw_data_01!F:F, "cash"), "")</f>
        <v>0</v>
      </c>
    </row>
    <row r="13" spans="1:16" x14ac:dyDescent="0.3">
      <c r="A13" t="s">
        <v>57</v>
      </c>
      <c r="B13" s="4" t="e">
        <f>IF(E12&lt;&gt;0, E12, IFERROR(INDEX(E3:E$12, MATCH(1, E3:E$12&lt;&gt;0, 0)), LOOKUP(2, 1/(E3:E$12&lt;&gt;0), E3:E$12)))</f>
        <v>#DIV/0!</v>
      </c>
      <c r="C13" s="4"/>
      <c r="D13" s="4"/>
      <c r="E13" s="4" t="e">
        <f t="shared" si="0"/>
        <v>#DIV/0!</v>
      </c>
      <c r="G13" s="4">
        <f>IF($A13&lt;&gt;"", SUMIFS(Raw_data_01!H:H, Raw_data_01!C:C, "F*", Raw_data_01!A:A, $A13, Raw_data_01!F:F, "cash"), "")</f>
        <v>0</v>
      </c>
      <c r="I13" s="4">
        <f>IF($A13&lt;&gt;"", SUMIFS(Raw_data_01!H:H, Raw_data_01!C:C, "V*", Raw_data_01!A:A, $A13, Raw_data_01!F:F, "cash"), "")</f>
        <v>0</v>
      </c>
      <c r="K13" s="4">
        <f>IF($A13&lt;&gt;"", SUMIFS(Raw_data_01!H:H, Raw_data_01!C:C, "S*", Raw_data_01!A:A, $A13, Raw_data_01!F:F, "cash"), "")</f>
        <v>0</v>
      </c>
      <c r="M13" s="4">
        <f>IF($A13&lt;&gt;"", SUMIFS(Raw_data_01!H:H, Raw_data_01!C:C, "O*", Raw_data_01!A:A, $A13, Raw_data_01!F:F, "cash"), "")</f>
        <v>0</v>
      </c>
      <c r="O13" s="4">
        <f>IF($A13&lt;&gt;"", SUMIFS(Raw_data_01!H:H, Raw_data_01!C:C, "VS*", Raw_data_01!A:A, $A13, Raw_data_01!F:F, "cash"), "")</f>
        <v>0</v>
      </c>
    </row>
    <row r="14" spans="1:16" x14ac:dyDescent="0.3">
      <c r="A14" t="s">
        <v>58</v>
      </c>
      <c r="B14" s="4" t="e">
        <f>IF(E13&lt;&gt;0, E13, IFERROR(INDEX(E3:E$13, MATCH(1, E3:E$13&lt;&gt;0, 0)), LOOKUP(2, 1/(E3:E$13&lt;&gt;0), E3:E$13)))</f>
        <v>#DIV/0!</v>
      </c>
      <c r="C14" s="4"/>
      <c r="D14" s="4"/>
      <c r="E14" s="4" t="e">
        <f t="shared" si="0"/>
        <v>#DIV/0!</v>
      </c>
      <c r="G14" s="4">
        <f>IF($A14&lt;&gt;"", SUMIFS(Raw_data_01!H:H, Raw_data_01!C:C, "F*", Raw_data_01!A:A, $A14, Raw_data_01!F:F, "cash"), "")</f>
        <v>0</v>
      </c>
      <c r="I14" s="4">
        <f>IF($A14&lt;&gt;"", SUMIFS(Raw_data_01!H:H, Raw_data_01!C:C, "V*", Raw_data_01!A:A, $A14, Raw_data_01!F:F, "cash"), "")</f>
        <v>0</v>
      </c>
      <c r="K14" s="4">
        <f>IF($A14&lt;&gt;"", SUMIFS(Raw_data_01!H:H, Raw_data_01!C:C, "S*", Raw_data_01!A:A, $A14, Raw_data_01!F:F, "cash"), "")</f>
        <v>0</v>
      </c>
      <c r="M14" s="4">
        <f>IF($A14&lt;&gt;"", SUMIFS(Raw_data_01!H:H, Raw_data_01!C:C, "O*", Raw_data_01!A:A, $A14, Raw_data_01!F:F, "cash"), "")</f>
        <v>0</v>
      </c>
      <c r="O14" s="4">
        <f>IF($A14&lt;&gt;"", SUMIFS(Raw_data_01!H:H, Raw_data_01!C:C, "VS*", Raw_data_01!A:A, $A14, Raw_data_01!F:F, "cash"), "")</f>
        <v>0</v>
      </c>
    </row>
    <row r="15" spans="1:16" x14ac:dyDescent="0.3">
      <c r="A15" t="s">
        <v>59</v>
      </c>
      <c r="B15" s="4" t="e">
        <f>IF(E14&lt;&gt;0, E14, IFERROR(INDEX(E3:E$14, MATCH(1, E3:E$14&lt;&gt;0, 0)), LOOKUP(2, 1/(E3:E$14&lt;&gt;0), E3:E$14)))</f>
        <v>#DIV/0!</v>
      </c>
      <c r="C15" s="4"/>
      <c r="D15" s="4"/>
      <c r="E15" s="4" t="e">
        <f t="shared" si="0"/>
        <v>#DIV/0!</v>
      </c>
      <c r="G15" s="4">
        <f>IF($A15&lt;&gt;"", SUMIFS(Raw_data_01!H:H, Raw_data_01!C:C, "F*", Raw_data_01!A:A, $A15, Raw_data_01!F:F, "cash"), "")</f>
        <v>0</v>
      </c>
      <c r="I15" s="4">
        <f>IF($A15&lt;&gt;"", SUMIFS(Raw_data_01!H:H, Raw_data_01!C:C, "V*", Raw_data_01!A:A, $A15, Raw_data_01!F:F, "cash"), "")</f>
        <v>0</v>
      </c>
      <c r="K15" s="4">
        <f>IF($A15&lt;&gt;"", SUMIFS(Raw_data_01!H:H, Raw_data_01!C:C, "S*", Raw_data_01!A:A, $A15, Raw_data_01!F:F, "cash"), "")</f>
        <v>0</v>
      </c>
      <c r="M15" s="4">
        <f>IF($A15&lt;&gt;"", SUMIFS(Raw_data_01!H:H, Raw_data_01!C:C, "O*", Raw_data_01!A:A, $A15, Raw_data_01!F:F, "cash"), "")</f>
        <v>0</v>
      </c>
      <c r="O15" s="4">
        <f>IF($A15&lt;&gt;"", SUMIFS(Raw_data_01!H:H, Raw_data_01!C:C, "VS*", Raw_data_01!A:A, $A15, Raw_data_01!F:F, "cash"), "")</f>
        <v>0</v>
      </c>
    </row>
    <row r="16" spans="1:16" x14ac:dyDescent="0.3">
      <c r="A16" t="s">
        <v>60</v>
      </c>
      <c r="B16" s="4" t="e">
        <f>IF(E15&lt;&gt;0, E15, IFERROR(INDEX(E3:E$15, MATCH(1, E3:E$15&lt;&gt;0, 0)), LOOKUP(2, 1/(E3:E$15&lt;&gt;0), E3:E$15)))</f>
        <v>#DIV/0!</v>
      </c>
      <c r="C16" s="4"/>
      <c r="D16" s="4"/>
      <c r="E16" s="4" t="e">
        <f t="shared" si="0"/>
        <v>#DIV/0!</v>
      </c>
      <c r="G16" s="4">
        <f>IF($A16&lt;&gt;"", SUMIFS(Raw_data_01!H:H, Raw_data_01!C:C, "F*", Raw_data_01!A:A, $A16, Raw_data_01!F:F, "cash"), "")</f>
        <v>0</v>
      </c>
      <c r="I16" s="4">
        <f>IF($A16&lt;&gt;"", SUMIFS(Raw_data_01!H:H, Raw_data_01!C:C, "V*", Raw_data_01!A:A, $A16, Raw_data_01!F:F, "cash"), "")</f>
        <v>0</v>
      </c>
      <c r="K16" s="4">
        <f>IF($A16&lt;&gt;"", SUMIFS(Raw_data_01!H:H, Raw_data_01!C:C, "S*", Raw_data_01!A:A, $A16, Raw_data_01!F:F, "cash"), "")</f>
        <v>0</v>
      </c>
      <c r="M16" s="4">
        <f>IF($A16&lt;&gt;"", SUMIFS(Raw_data_01!H:H, Raw_data_01!C:C, "O*", Raw_data_01!A:A, $A16, Raw_data_01!F:F, "cash"), "")</f>
        <v>0</v>
      </c>
      <c r="O16" s="4">
        <f>IF($A16&lt;&gt;"", SUMIFS(Raw_data_01!H:H, Raw_data_01!C:C, "VS*", Raw_data_01!A:A, $A16, Raw_data_01!F:F, "cash"), "")</f>
        <v>0</v>
      </c>
    </row>
    <row r="17" spans="1:15" x14ac:dyDescent="0.3">
      <c r="A17" t="s">
        <v>61</v>
      </c>
      <c r="B17" s="4" t="e">
        <f>IF(E16&lt;&gt;0, E16, IFERROR(INDEX(E3:E$16, MATCH(1, E3:E$16&lt;&gt;0, 0)), LOOKUP(2, 1/(E3:E$16&lt;&gt;0), E3:E$16)))</f>
        <v>#DIV/0!</v>
      </c>
      <c r="C17" s="4"/>
      <c r="D17" s="4"/>
      <c r="E17" s="4" t="e">
        <f t="shared" si="0"/>
        <v>#DIV/0!</v>
      </c>
      <c r="G17" s="4">
        <f>IF($A17&lt;&gt;"", SUMIFS(Raw_data_01!H:H, Raw_data_01!C:C, "F*", Raw_data_01!A:A, $A17, Raw_data_01!F:F, "cash"), "")</f>
        <v>0</v>
      </c>
      <c r="I17" s="4">
        <f>IF($A17&lt;&gt;"", SUMIFS(Raw_data_01!H:H, Raw_data_01!C:C, "V*", Raw_data_01!A:A, $A17, Raw_data_01!F:F, "cash"), "")</f>
        <v>0</v>
      </c>
      <c r="K17" s="4">
        <f>IF($A17&lt;&gt;"", SUMIFS(Raw_data_01!H:H, Raw_data_01!C:C, "S*", Raw_data_01!A:A, $A17, Raw_data_01!F:F, "cash"), "")</f>
        <v>0</v>
      </c>
      <c r="M17" s="4">
        <f>IF($A17&lt;&gt;"", SUMIFS(Raw_data_01!H:H, Raw_data_01!C:C, "O*", Raw_data_01!A:A, $A17, Raw_data_01!F:F, "cash"), "")</f>
        <v>0</v>
      </c>
      <c r="O17" s="4">
        <f>IF($A17&lt;&gt;"", SUMIFS(Raw_data_01!H:H, Raw_data_01!C:C, "VS*", Raw_data_01!A:A, $A17, Raw_data_01!F:F, "cash"), "")</f>
        <v>0</v>
      </c>
    </row>
    <row r="18" spans="1:15" x14ac:dyDescent="0.3">
      <c r="A18" t="s">
        <v>62</v>
      </c>
      <c r="B18" s="4" t="e">
        <f>IF(E17&lt;&gt;0, E17, IFERROR(INDEX(E3:E$17, MATCH(1, E3:E$17&lt;&gt;0, 0)), LOOKUP(2, 1/(E3:E$17&lt;&gt;0), E3:E$17)))</f>
        <v>#DIV/0!</v>
      </c>
      <c r="C18" s="4"/>
      <c r="D18" s="4"/>
      <c r="E18" s="4" t="e">
        <f t="shared" si="0"/>
        <v>#DIV/0!</v>
      </c>
      <c r="G18" s="4">
        <f>IF($A18&lt;&gt;"", SUMIFS(Raw_data_01!H:H, Raw_data_01!C:C, "F*", Raw_data_01!A:A, $A18, Raw_data_01!F:F, "cash"), "")</f>
        <v>0</v>
      </c>
      <c r="I18" s="4">
        <f>IF($A18&lt;&gt;"", SUMIFS(Raw_data_01!H:H, Raw_data_01!C:C, "V*", Raw_data_01!A:A, $A18, Raw_data_01!F:F, "cash"), "")</f>
        <v>0</v>
      </c>
      <c r="K18" s="4">
        <f>IF($A18&lt;&gt;"", SUMIFS(Raw_data_01!H:H, Raw_data_01!C:C, "S*", Raw_data_01!A:A, $A18, Raw_data_01!F:F, "cash"), "")</f>
        <v>0</v>
      </c>
      <c r="M18" s="4">
        <f>IF($A18&lt;&gt;"", SUMIFS(Raw_data_01!H:H, Raw_data_01!C:C, "O*", Raw_data_01!A:A, $A18, Raw_data_01!F:F, "cash"), "")</f>
        <v>0</v>
      </c>
      <c r="O18" s="4">
        <f>IF($A18&lt;&gt;"", SUMIFS(Raw_data_01!H:H, Raw_data_01!C:C, "VS*", Raw_data_01!A:A, $A18, Raw_data_01!F:F, "cash"), "")</f>
        <v>0</v>
      </c>
    </row>
    <row r="19" spans="1:15" x14ac:dyDescent="0.3">
      <c r="A19" t="s">
        <v>63</v>
      </c>
      <c r="B19" s="4" t="e">
        <f>IF(E18&lt;&gt;0, E18, IFERROR(INDEX(E3:E$18, MATCH(1, E3:E$18&lt;&gt;0, 0)), LOOKUP(2, 1/(E3:E$18&lt;&gt;0), E3:E$18)))</f>
        <v>#DIV/0!</v>
      </c>
      <c r="C19" s="4"/>
      <c r="D19" s="4"/>
      <c r="E19" s="4" t="e">
        <f t="shared" si="0"/>
        <v>#DIV/0!</v>
      </c>
      <c r="G19" s="4">
        <f>IF($A19&lt;&gt;"", SUMIFS(Raw_data_01!H:H, Raw_data_01!C:C, "F*", Raw_data_01!A:A, $A19, Raw_data_01!F:F, "cash"), "")</f>
        <v>0</v>
      </c>
      <c r="I19" s="4">
        <f>IF($A19&lt;&gt;"", SUMIFS(Raw_data_01!H:H, Raw_data_01!C:C, "V*", Raw_data_01!A:A, $A19, Raw_data_01!F:F, "cash"), "")</f>
        <v>0</v>
      </c>
      <c r="K19" s="4">
        <f>IF($A19&lt;&gt;"", SUMIFS(Raw_data_01!H:H, Raw_data_01!C:C, "S*", Raw_data_01!A:A, $A19, Raw_data_01!F:F, "cash"), "")</f>
        <v>0</v>
      </c>
      <c r="M19" s="4">
        <f>IF($A19&lt;&gt;"", SUMIFS(Raw_data_01!H:H, Raw_data_01!C:C, "O*", Raw_data_01!A:A, $A19, Raw_data_01!F:F, "cash"), "")</f>
        <v>0</v>
      </c>
      <c r="O19" s="4">
        <f>IF($A19&lt;&gt;"", SUMIFS(Raw_data_01!H:H, Raw_data_01!C:C, "VS*", Raw_data_01!A:A, $A19, Raw_data_01!F:F, "cash"), "")</f>
        <v>0</v>
      </c>
    </row>
    <row r="20" spans="1:15" x14ac:dyDescent="0.3">
      <c r="A20" t="s">
        <v>64</v>
      </c>
      <c r="B20" s="4" t="e">
        <f>IF(E19&lt;&gt;0, E19, IFERROR(INDEX(E3:E$19, MATCH(1, E3:E$19&lt;&gt;0, 0)), LOOKUP(2, 1/(E3:E$19&lt;&gt;0), E3:E$19)))</f>
        <v>#DIV/0!</v>
      </c>
      <c r="C20" s="4"/>
      <c r="D20" s="4"/>
      <c r="E20" s="4" t="e">
        <f t="shared" si="0"/>
        <v>#DIV/0!</v>
      </c>
      <c r="G20" s="4">
        <f>IF($A20&lt;&gt;"", SUMIFS(Raw_data_01!H:H, Raw_data_01!C:C, "F*", Raw_data_01!A:A, $A20, Raw_data_01!F:F, "cash"), "")</f>
        <v>0</v>
      </c>
      <c r="I20" s="4">
        <f>IF($A20&lt;&gt;"", SUMIFS(Raw_data_01!H:H, Raw_data_01!C:C, "V*", Raw_data_01!A:A, $A20, Raw_data_01!F:F, "cash"), "")</f>
        <v>0</v>
      </c>
      <c r="K20" s="4">
        <f>IF($A20&lt;&gt;"", SUMIFS(Raw_data_01!H:H, Raw_data_01!C:C, "S*", Raw_data_01!A:A, $A20, Raw_data_01!F:F, "cash"), "")</f>
        <v>0</v>
      </c>
      <c r="M20" s="4">
        <f>IF($A20&lt;&gt;"", SUMIFS(Raw_data_01!H:H, Raw_data_01!C:C, "O*", Raw_data_01!A:A, $A20, Raw_data_01!F:F, "cash"), "")</f>
        <v>0</v>
      </c>
      <c r="O20" s="4">
        <f>IF($A20&lt;&gt;"", SUMIFS(Raw_data_01!H:H, Raw_data_01!C:C, "VS*", Raw_data_01!A:A, $A20, Raw_data_01!F:F, "cash"), "")</f>
        <v>0</v>
      </c>
    </row>
    <row r="21" spans="1:15" x14ac:dyDescent="0.3">
      <c r="A21" t="s">
        <v>65</v>
      </c>
      <c r="B21" s="4" t="e">
        <f>IF(E20&lt;&gt;0, E20, IFERROR(INDEX(E3:E$20, MATCH(1, E3:E$20&lt;&gt;0, 0)), LOOKUP(2, 1/(E3:E$20&lt;&gt;0), E3:E$20)))</f>
        <v>#DIV/0!</v>
      </c>
      <c r="C21" s="4"/>
      <c r="D21" s="4"/>
      <c r="E21" s="4" t="e">
        <f t="shared" si="0"/>
        <v>#DIV/0!</v>
      </c>
      <c r="G21" s="4">
        <f>IF($A21&lt;&gt;"", SUMIFS(Raw_data_01!H:H, Raw_data_01!C:C, "F*", Raw_data_01!A:A, $A21, Raw_data_01!F:F, "cash"), "")</f>
        <v>0</v>
      </c>
      <c r="I21" s="4">
        <f>IF($A21&lt;&gt;"", SUMIFS(Raw_data_01!H:H, Raw_data_01!C:C, "V*", Raw_data_01!A:A, $A21, Raw_data_01!F:F, "cash"), "")</f>
        <v>0</v>
      </c>
      <c r="K21" s="4">
        <f>IF($A21&lt;&gt;"", SUMIFS(Raw_data_01!H:H, Raw_data_01!C:C, "S*", Raw_data_01!A:A, $A21, Raw_data_01!F:F, "cash"), "")</f>
        <v>0</v>
      </c>
      <c r="M21" s="4">
        <f>IF($A21&lt;&gt;"", SUMIFS(Raw_data_01!H:H, Raw_data_01!C:C, "O*", Raw_data_01!A:A, $A21, Raw_data_01!F:F, "cash"), "")</f>
        <v>0</v>
      </c>
      <c r="O21" s="4">
        <f>IF($A21&lt;&gt;"", SUMIFS(Raw_data_01!H:H, Raw_data_01!C:C, "VS*", Raw_data_01!A:A, $A21, Raw_data_01!F:F, "cash"), "")</f>
        <v>0</v>
      </c>
    </row>
    <row r="22" spans="1:15" x14ac:dyDescent="0.3">
      <c r="A22" t="s">
        <v>66</v>
      </c>
      <c r="B22" s="4" t="e">
        <f>IF(E21&lt;&gt;0, E21, IFERROR(INDEX(E3:E$21, MATCH(1, E3:E$21&lt;&gt;0, 0)), LOOKUP(2, 1/(E3:E$21&lt;&gt;0), E3:E$21)))</f>
        <v>#DIV/0!</v>
      </c>
      <c r="C22" s="4"/>
      <c r="D22" s="4"/>
      <c r="E22" s="4" t="e">
        <f t="shared" si="0"/>
        <v>#DIV/0!</v>
      </c>
      <c r="G22" s="4">
        <f>IF($A22&lt;&gt;"", SUMIFS(Raw_data_01!H:H, Raw_data_01!C:C, "F*", Raw_data_01!A:A, $A22, Raw_data_01!F:F, "cash"), "")</f>
        <v>0</v>
      </c>
      <c r="I22" s="4">
        <f>IF($A22&lt;&gt;"", SUMIFS(Raw_data_01!H:H, Raw_data_01!C:C, "V*", Raw_data_01!A:A, $A22, Raw_data_01!F:F, "cash"), "")</f>
        <v>0</v>
      </c>
      <c r="K22" s="4">
        <f>IF($A22&lt;&gt;"", SUMIFS(Raw_data_01!H:H, Raw_data_01!C:C, "S*", Raw_data_01!A:A, $A22, Raw_data_01!F:F, "cash"), "")</f>
        <v>0</v>
      </c>
      <c r="M22" s="4">
        <f>IF($A22&lt;&gt;"", SUMIFS(Raw_data_01!H:H, Raw_data_01!C:C, "O*", Raw_data_01!A:A, $A22, Raw_data_01!F:F, "cash"), "")</f>
        <v>0</v>
      </c>
      <c r="O22" s="4">
        <f>IF($A22&lt;&gt;"", SUMIFS(Raw_data_01!H:H, Raw_data_01!C:C, "VS*", Raw_data_01!A:A, $A22, Raw_data_01!F:F, "cash"), "")</f>
        <v>0</v>
      </c>
    </row>
    <row r="23" spans="1:15" x14ac:dyDescent="0.3">
      <c r="A23" t="s">
        <v>67</v>
      </c>
      <c r="B23" s="4" t="e">
        <f>IF(E22&lt;&gt;0, E22, IFERROR(INDEX(E3:E$22, MATCH(1, E3:E$22&lt;&gt;0, 0)), LOOKUP(2, 1/(E3:E$22&lt;&gt;0), E3:E$22)))</f>
        <v>#DIV/0!</v>
      </c>
      <c r="C23" s="4"/>
      <c r="D23" s="4"/>
      <c r="E23" s="4" t="e">
        <f t="shared" si="0"/>
        <v>#DIV/0!</v>
      </c>
      <c r="G23" s="4">
        <f>IF($A23&lt;&gt;"", SUMIFS(Raw_data_01!H:H, Raw_data_01!C:C, "F*", Raw_data_01!A:A, $A23, Raw_data_01!F:F, "cash"), "")</f>
        <v>0</v>
      </c>
      <c r="I23" s="4">
        <f>IF($A23&lt;&gt;"", SUMIFS(Raw_data_01!H:H, Raw_data_01!C:C, "V*", Raw_data_01!A:A, $A23, Raw_data_01!F:F, "cash"), "")</f>
        <v>0</v>
      </c>
      <c r="K23" s="4">
        <f>IF($A23&lt;&gt;"", SUMIFS(Raw_data_01!H:H, Raw_data_01!C:C, "S*", Raw_data_01!A:A, $A23, Raw_data_01!F:F, "cash"), "")</f>
        <v>0</v>
      </c>
      <c r="M23" s="4">
        <f>IF($A23&lt;&gt;"", SUMIFS(Raw_data_01!H:H, Raw_data_01!C:C, "O*", Raw_data_01!A:A, $A23, Raw_data_01!F:F, "cash"), "")</f>
        <v>0</v>
      </c>
      <c r="O23" s="4">
        <f>IF($A23&lt;&gt;"", SUMIFS(Raw_data_01!H:H, Raw_data_01!C:C, "VS*", Raw_data_01!A:A, $A23, Raw_data_01!F:F, "cash"), "")</f>
        <v>0</v>
      </c>
    </row>
    <row r="24" spans="1:15" x14ac:dyDescent="0.3">
      <c r="A24" t="s">
        <v>68</v>
      </c>
      <c r="B24" s="4" t="e">
        <f>IF(E23&lt;&gt;0, E23, IFERROR(INDEX(E3:E$23, MATCH(1, E3:E$23&lt;&gt;0, 0)), LOOKUP(2, 1/(E3:E$23&lt;&gt;0), E3:E$23)))</f>
        <v>#DIV/0!</v>
      </c>
      <c r="C24" s="4"/>
      <c r="D24" s="4"/>
      <c r="E24" s="4" t="e">
        <f t="shared" si="0"/>
        <v>#DIV/0!</v>
      </c>
      <c r="G24" s="4">
        <f>IF($A24&lt;&gt;"", SUMIFS(Raw_data_01!H:H, Raw_data_01!C:C, "F*", Raw_data_01!A:A, $A24, Raw_data_01!F:F, "cash"), "")</f>
        <v>0</v>
      </c>
      <c r="I24" s="4">
        <f>IF($A24&lt;&gt;"", SUMIFS(Raw_data_01!H:H, Raw_data_01!C:C, "V*", Raw_data_01!A:A, $A24, Raw_data_01!F:F, "cash"), "")</f>
        <v>0</v>
      </c>
      <c r="K24" s="4">
        <f>IF($A24&lt;&gt;"", SUMIFS(Raw_data_01!H:H, Raw_data_01!C:C, "S*", Raw_data_01!A:A, $A24, Raw_data_01!F:F, "cash"), "")</f>
        <v>0</v>
      </c>
      <c r="M24" s="4">
        <f>IF($A24&lt;&gt;"", SUMIFS(Raw_data_01!H:H, Raw_data_01!C:C, "O*", Raw_data_01!A:A, $A24, Raw_data_01!F:F, "cash"), "")</f>
        <v>0</v>
      </c>
      <c r="O24" s="4">
        <f>IF($A24&lt;&gt;"", SUMIFS(Raw_data_01!H:H, Raw_data_01!C:C, "VS*", Raw_data_01!A:A, $A24, Raw_data_01!F:F, "cash"), "")</f>
        <v>0</v>
      </c>
    </row>
    <row r="25" spans="1:15" x14ac:dyDescent="0.3">
      <c r="A25" t="s">
        <v>69</v>
      </c>
      <c r="B25" s="4" t="e">
        <f>IF(E24&lt;&gt;0, E24, IFERROR(INDEX(E3:E$24, MATCH(1, E3:E$24&lt;&gt;0, 0)), LOOKUP(2, 1/(E3:E$24&lt;&gt;0), E3:E$24)))</f>
        <v>#DIV/0!</v>
      </c>
      <c r="C25" s="4"/>
      <c r="D25" s="4"/>
      <c r="E25" s="4" t="e">
        <f t="shared" si="0"/>
        <v>#DIV/0!</v>
      </c>
      <c r="G25" s="4">
        <f>IF($A25&lt;&gt;"", SUMIFS(Raw_data_01!H:H, Raw_data_01!C:C, "F*", Raw_data_01!A:A, $A25, Raw_data_01!F:F, "cash"), "")</f>
        <v>0</v>
      </c>
      <c r="I25" s="4">
        <f>IF($A25&lt;&gt;"", SUMIFS(Raw_data_01!H:H, Raw_data_01!C:C, "V*", Raw_data_01!A:A, $A25, Raw_data_01!F:F, "cash"), "")</f>
        <v>0</v>
      </c>
      <c r="K25" s="4">
        <f>IF($A25&lt;&gt;"", SUMIFS(Raw_data_01!H:H, Raw_data_01!C:C, "S*", Raw_data_01!A:A, $A25, Raw_data_01!F:F, "cash"), "")</f>
        <v>0</v>
      </c>
      <c r="M25" s="4">
        <f>IF($A25&lt;&gt;"", SUMIFS(Raw_data_01!H:H, Raw_data_01!C:C, "O*", Raw_data_01!A:A, $A25, Raw_data_01!F:F, "cash"), "")</f>
        <v>0</v>
      </c>
      <c r="O25" s="4">
        <f>IF($A25&lt;&gt;"", SUMIFS(Raw_data_01!H:H, Raw_data_01!C:C, "VS*", Raw_data_01!A:A, $A25, Raw_data_01!F:F, "cash"), "")</f>
        <v>0</v>
      </c>
    </row>
    <row r="26" spans="1:15" x14ac:dyDescent="0.3">
      <c r="A26" t="s">
        <v>70</v>
      </c>
      <c r="B26" s="4" t="e">
        <f>IF(E25&lt;&gt;0, E25, IFERROR(INDEX(E3:E$25, MATCH(1, E3:E$25&lt;&gt;0, 0)), LOOKUP(2, 1/(E3:E$25&lt;&gt;0), E3:E$25)))</f>
        <v>#DIV/0!</v>
      </c>
      <c r="C26" s="4"/>
      <c r="D26" s="4"/>
      <c r="E26" s="4" t="e">
        <f t="shared" si="0"/>
        <v>#DIV/0!</v>
      </c>
      <c r="G26" s="4">
        <f>IF($A26&lt;&gt;"", SUMIFS(Raw_data_01!H:H, Raw_data_01!C:C, "F*", Raw_data_01!A:A, $A26, Raw_data_01!F:F, "cash"), "")</f>
        <v>0</v>
      </c>
      <c r="I26" s="4">
        <f>IF($A26&lt;&gt;"", SUMIFS(Raw_data_01!H:H, Raw_data_01!C:C, "V*", Raw_data_01!A:A, $A26, Raw_data_01!F:F, "cash"), "")</f>
        <v>0</v>
      </c>
      <c r="K26" s="4">
        <f>IF($A26&lt;&gt;"", SUMIFS(Raw_data_01!H:H, Raw_data_01!C:C, "S*", Raw_data_01!A:A, $A26, Raw_data_01!F:F, "cash"), "")</f>
        <v>0</v>
      </c>
      <c r="M26" s="4">
        <f>IF($A26&lt;&gt;"", SUMIFS(Raw_data_01!H:H, Raw_data_01!C:C, "O*", Raw_data_01!A:A, $A26, Raw_data_01!F:F, "cash"), "")</f>
        <v>0</v>
      </c>
      <c r="O26" s="4">
        <f>IF($A26&lt;&gt;"", SUMIFS(Raw_data_01!H:H, Raw_data_01!C:C, "VS*", Raw_data_01!A:A, $A26, Raw_data_01!F:F, "cash"), "")</f>
        <v>0</v>
      </c>
    </row>
    <row r="27" spans="1:15" x14ac:dyDescent="0.3">
      <c r="A27" t="s">
        <v>71</v>
      </c>
      <c r="B27" s="4" t="e">
        <f>IF(E26&lt;&gt;0, E26, IFERROR(INDEX(E3:E$26, MATCH(1, E3:E$26&lt;&gt;0, 0)), LOOKUP(2, 1/(E3:E$26&lt;&gt;0), E3:E$26)))</f>
        <v>#DIV/0!</v>
      </c>
      <c r="C27" s="4"/>
      <c r="D27" s="4"/>
      <c r="E27" s="4" t="e">
        <f t="shared" si="0"/>
        <v>#DIV/0!</v>
      </c>
      <c r="G27" s="4">
        <f>IF($A27&lt;&gt;"", SUMIFS(Raw_data_01!H:H, Raw_data_01!C:C, "F*", Raw_data_01!A:A, $A27, Raw_data_01!F:F, "cash"), "")</f>
        <v>0</v>
      </c>
      <c r="I27" s="4">
        <f>IF($A27&lt;&gt;"", SUMIFS(Raw_data_01!H:H, Raw_data_01!C:C, "V*", Raw_data_01!A:A, $A27, Raw_data_01!F:F, "cash"), "")</f>
        <v>0</v>
      </c>
      <c r="K27" s="4">
        <f>IF($A27&lt;&gt;"", SUMIFS(Raw_data_01!H:H, Raw_data_01!C:C, "S*", Raw_data_01!A:A, $A27, Raw_data_01!F:F, "cash"), "")</f>
        <v>0</v>
      </c>
      <c r="M27" s="4">
        <f>IF($A27&lt;&gt;"", SUMIFS(Raw_data_01!H:H, Raw_data_01!C:C, "O*", Raw_data_01!A:A, $A27, Raw_data_01!F:F, "cash"), "")</f>
        <v>0</v>
      </c>
      <c r="O27" s="4">
        <f>IF($A27&lt;&gt;"", SUMIFS(Raw_data_01!H:H, Raw_data_01!C:C, "VS*", Raw_data_01!A:A, $A27, Raw_data_01!F:F, "cash"), "")</f>
        <v>0</v>
      </c>
    </row>
    <row r="28" spans="1:15" x14ac:dyDescent="0.3">
      <c r="A28" t="s">
        <v>72</v>
      </c>
      <c r="B28" s="4" t="e">
        <f>IF(E27&lt;&gt;0, E27, IFERROR(INDEX(E3:E$27, MATCH(1, E3:E$27&lt;&gt;0, 0)), LOOKUP(2, 1/(E3:E$27&lt;&gt;0), E3:E$27)))</f>
        <v>#DIV/0!</v>
      </c>
      <c r="C28" s="4"/>
      <c r="D28" s="4"/>
      <c r="E28" s="4" t="e">
        <f t="shared" si="0"/>
        <v>#DIV/0!</v>
      </c>
      <c r="G28" s="4">
        <f>IF($A28&lt;&gt;"", SUMIFS(Raw_data_01!H:H, Raw_data_01!C:C, "F*", Raw_data_01!A:A, $A28, Raw_data_01!F:F, "cash"), "")</f>
        <v>0</v>
      </c>
      <c r="I28" s="4">
        <f>IF($A28&lt;&gt;"", SUMIFS(Raw_data_01!H:H, Raw_data_01!C:C, "V*", Raw_data_01!A:A, $A28, Raw_data_01!F:F, "cash"), "")</f>
        <v>0</v>
      </c>
      <c r="K28" s="4">
        <f>IF($A28&lt;&gt;"", SUMIFS(Raw_data_01!H:H, Raw_data_01!C:C, "S*", Raw_data_01!A:A, $A28, Raw_data_01!F:F, "cash"), "")</f>
        <v>0</v>
      </c>
      <c r="M28" s="4">
        <f>IF($A28&lt;&gt;"", SUMIFS(Raw_data_01!H:H, Raw_data_01!C:C, "O*", Raw_data_01!A:A, $A28, Raw_data_01!F:F, "cash"), "")</f>
        <v>0</v>
      </c>
      <c r="O28" s="4">
        <f>IF($A28&lt;&gt;"", SUMIFS(Raw_data_01!H:H, Raw_data_01!C:C, "VS*", Raw_data_01!A:A, $A28, Raw_data_01!F:F, "cash"), "")</f>
        <v>0</v>
      </c>
    </row>
    <row r="29" spans="1:15" x14ac:dyDescent="0.3">
      <c r="A29" t="s">
        <v>73</v>
      </c>
      <c r="B29" s="4" t="e">
        <f>IF(E28&lt;&gt;0, E28, IFERROR(INDEX(E3:E$28, MATCH(1, E3:E$28&lt;&gt;0, 0)), LOOKUP(2, 1/(E3:E$28&lt;&gt;0), E3:E$28)))</f>
        <v>#DIV/0!</v>
      </c>
      <c r="C29" s="4"/>
      <c r="D29" s="4"/>
      <c r="E29" s="4" t="e">
        <f t="shared" si="0"/>
        <v>#DIV/0!</v>
      </c>
      <c r="G29" s="4">
        <f>IF($A29&lt;&gt;"", SUMIFS(Raw_data_01!H:H, Raw_data_01!C:C, "F*", Raw_data_01!A:A, $A29, Raw_data_01!F:F, "cash"), "")</f>
        <v>0</v>
      </c>
      <c r="I29" s="4">
        <f>IF($A29&lt;&gt;"", SUMIFS(Raw_data_01!H:H, Raw_data_01!C:C, "V*", Raw_data_01!A:A, $A29, Raw_data_01!F:F, "cash"), "")</f>
        <v>0</v>
      </c>
      <c r="K29" s="4">
        <f>IF($A29&lt;&gt;"", SUMIFS(Raw_data_01!H:H, Raw_data_01!C:C, "S*", Raw_data_01!A:A, $A29, Raw_data_01!F:F, "cash"), "")</f>
        <v>0</v>
      </c>
      <c r="M29" s="4">
        <f>IF($A29&lt;&gt;"", SUMIFS(Raw_data_01!H:H, Raw_data_01!C:C, "O*", Raw_data_01!A:A, $A29, Raw_data_01!F:F, "cash"), "")</f>
        <v>0</v>
      </c>
      <c r="O29" s="4">
        <f>IF($A29&lt;&gt;"", SUMIFS(Raw_data_01!H:H, Raw_data_01!C:C, "VS*", Raw_data_01!A:A, $A29, Raw_data_01!F:F, "cash"), "")</f>
        <v>0</v>
      </c>
    </row>
    <row r="30" spans="1:15" x14ac:dyDescent="0.3">
      <c r="A30" t="s">
        <v>74</v>
      </c>
      <c r="B30" s="4" t="e">
        <f>IF(E29&lt;&gt;0, E29, IFERROR(INDEX(E3:E$29, MATCH(1, E3:E$29&lt;&gt;0, 0)), LOOKUP(2, 1/(E3:E$29&lt;&gt;0), E3:E$29)))</f>
        <v>#DIV/0!</v>
      </c>
      <c r="C30" s="4"/>
      <c r="D30" s="4"/>
      <c r="E30" s="4" t="e">
        <f t="shared" si="0"/>
        <v>#DIV/0!</v>
      </c>
      <c r="G30" s="4">
        <f>IF($A30&lt;&gt;"", SUMIFS(Raw_data_01!H:H, Raw_data_01!C:C, "F*", Raw_data_01!A:A, $A30, Raw_data_01!F:F, "cash"), "")</f>
        <v>0</v>
      </c>
      <c r="I30" s="4">
        <f>IF($A30&lt;&gt;"", SUMIFS(Raw_data_01!H:H, Raw_data_01!C:C, "V*", Raw_data_01!A:A, $A30, Raw_data_01!F:F, "cash"), "")</f>
        <v>0</v>
      </c>
      <c r="K30" s="4">
        <f>IF($A30&lt;&gt;"", SUMIFS(Raw_data_01!H:H, Raw_data_01!C:C, "S*", Raw_data_01!A:A, $A30, Raw_data_01!F:F, "cash"), "")</f>
        <v>0</v>
      </c>
      <c r="M30" s="4">
        <f>IF($A30&lt;&gt;"", SUMIFS(Raw_data_01!H:H, Raw_data_01!C:C, "O*", Raw_data_01!A:A, $A30, Raw_data_01!F:F, "cash"), "")</f>
        <v>0</v>
      </c>
      <c r="O30" s="4">
        <f>IF($A30&lt;&gt;"", SUMIFS(Raw_data_01!H:H, Raw_data_01!C:C, "VS*", Raw_data_01!A:A, $A30, Raw_data_01!F:F, "cash"), "")</f>
        <v>0</v>
      </c>
    </row>
    <row r="31" spans="1:15" x14ac:dyDescent="0.3">
      <c r="A31" t="s">
        <v>75</v>
      </c>
      <c r="B31" s="4" t="e">
        <f>IF(E30&lt;&gt;0, E30, IFERROR(INDEX(E3:E$30, MATCH(1, E3:E$30&lt;&gt;0, 0)), LOOKUP(2, 1/(E3:E$30&lt;&gt;0), E3:E$30)))</f>
        <v>#DIV/0!</v>
      </c>
      <c r="C31" s="4"/>
      <c r="D31" s="4"/>
      <c r="E31" s="4" t="e">
        <f t="shared" si="0"/>
        <v>#DIV/0!</v>
      </c>
      <c r="G31" s="4">
        <f>IF($A31&lt;&gt;"", SUMIFS(Raw_data_01!H:H, Raw_data_01!C:C, "F*", Raw_data_01!A:A, $A31, Raw_data_01!F:F, "cash"), "")</f>
        <v>0</v>
      </c>
      <c r="I31" s="4">
        <f>IF($A31&lt;&gt;"", SUMIFS(Raw_data_01!H:H, Raw_data_01!C:C, "V*", Raw_data_01!A:A, $A31, Raw_data_01!F:F, "cash"), "")</f>
        <v>0</v>
      </c>
      <c r="K31" s="4">
        <f>IF($A31&lt;&gt;"", SUMIFS(Raw_data_01!H:H, Raw_data_01!C:C, "S*", Raw_data_01!A:A, $A31, Raw_data_01!F:F, "cash"), "")</f>
        <v>0</v>
      </c>
      <c r="M31" s="4">
        <f>IF($A31&lt;&gt;"", SUMIFS(Raw_data_01!H:H, Raw_data_01!C:C, "O*", Raw_data_01!A:A, $A31, Raw_data_01!F:F, "cash"), "")</f>
        <v>0</v>
      </c>
      <c r="O31" s="4">
        <f>IF($A31&lt;&gt;"", SUMIFS(Raw_data_01!H:H, Raw_data_01!C:C, "VS*", Raw_data_01!A:A, $A31, Raw_data_01!F:F, "cash"), "")</f>
        <v>0</v>
      </c>
    </row>
    <row r="32" spans="1:15" x14ac:dyDescent="0.3">
      <c r="A32" t="s">
        <v>76</v>
      </c>
      <c r="B32" s="4" t="e">
        <f>IF(E31&lt;&gt;0, E31, IFERROR(INDEX(E3:E$31, MATCH(1, E3:E$31&lt;&gt;0, 0)), LOOKUP(2, 1/(E3:E$31&lt;&gt;0), E3:E$31)))</f>
        <v>#DIV/0!</v>
      </c>
      <c r="C32" s="4"/>
      <c r="D32" s="4"/>
      <c r="E32" s="4" t="e">
        <f t="shared" si="0"/>
        <v>#DIV/0!</v>
      </c>
      <c r="G32" s="4">
        <f>IF($A32&lt;&gt;"", SUMIFS(Raw_data_01!H:H, Raw_data_01!C:C, "F*", Raw_data_01!A:A, $A32, Raw_data_01!F:F, "cash"), "")</f>
        <v>0</v>
      </c>
      <c r="I32" s="4">
        <f>IF($A32&lt;&gt;"", SUMIFS(Raw_data_01!H:H, Raw_data_01!C:C, "V*", Raw_data_01!A:A, $A32, Raw_data_01!F:F, "cash"), "")</f>
        <v>0</v>
      </c>
      <c r="K32" s="4">
        <f>IF($A32&lt;&gt;"", SUMIFS(Raw_data_01!H:H, Raw_data_01!C:C, "S*", Raw_data_01!A:A, $A32, Raw_data_01!F:F, "cash"), "")</f>
        <v>0</v>
      </c>
      <c r="M32" s="4">
        <f>IF($A32&lt;&gt;"", SUMIFS(Raw_data_01!H:H, Raw_data_01!C:C, "O*", Raw_data_01!A:A, $A32, Raw_data_01!F:F, "cash"), "")</f>
        <v>0</v>
      </c>
      <c r="O32" s="4">
        <f>IF($A32&lt;&gt;"", SUMIFS(Raw_data_01!H:H, Raw_data_01!C:C, "VS*", Raw_data_01!A:A, $A32, Raw_data_01!F:F, "cash"), "")</f>
        <v>0</v>
      </c>
    </row>
    <row r="33" spans="1:15" x14ac:dyDescent="0.3">
      <c r="A33" t="s">
        <v>77</v>
      </c>
      <c r="B33" s="4" t="e">
        <f>IF(E32&lt;&gt;0, E32, IFERROR(INDEX(E3:E$32, MATCH(1, E3:E$32&lt;&gt;0, 0)), LOOKUP(2, 1/(E3:E$32&lt;&gt;0), E3:E$32)))</f>
        <v>#DIV/0!</v>
      </c>
      <c r="C33" s="4"/>
      <c r="D33" s="4"/>
      <c r="E33" s="4" t="e">
        <f t="shared" si="0"/>
        <v>#DIV/0!</v>
      </c>
      <c r="G33" s="4">
        <f>IF($A33&lt;&gt;"", SUMIFS(Raw_data_01!H:H, Raw_data_01!C:C, "F*", Raw_data_01!A:A, $A33, Raw_data_01!F:F, "cash"), "")</f>
        <v>0</v>
      </c>
      <c r="I33" s="4">
        <f>IF($A33&lt;&gt;"", SUMIFS(Raw_data_01!H:H, Raw_data_01!C:C, "V*", Raw_data_01!A:A, $A33, Raw_data_01!F:F, "cash"), "")</f>
        <v>0</v>
      </c>
      <c r="K33" s="4">
        <f>IF($A33&lt;&gt;"", SUMIFS(Raw_data_01!H:H, Raw_data_01!C:C, "S*", Raw_data_01!A:A, $A33, Raw_data_01!F:F, "cash"), "")</f>
        <v>0</v>
      </c>
      <c r="M33" s="4">
        <f>IF($A33&lt;&gt;"", SUMIFS(Raw_data_01!H:H, Raw_data_01!C:C, "O*", Raw_data_01!A:A, $A33, Raw_data_01!F:F, "cash"), "")</f>
        <v>0</v>
      </c>
      <c r="O33" s="4">
        <f>IF($A33&lt;&gt;"", SUMIFS(Raw_data_01!H:H, Raw_data_01!C:C, "VS*", Raw_data_01!A:A, $A33, Raw_data_01!F:F, "cash"), "")</f>
        <v>0</v>
      </c>
    </row>
    <row r="34" spans="1:15" x14ac:dyDescent="0.3">
      <c r="A34" t="s">
        <v>78</v>
      </c>
      <c r="B34" s="4" t="e">
        <f>IF(E33&lt;&gt;0, E33, IFERROR(INDEX(E3:E$33, MATCH(1, E3:E$33&lt;&gt;0, 0)), LOOKUP(2, 1/(E3:E$33&lt;&gt;0), E3:E$33)))</f>
        <v>#DIV/0!</v>
      </c>
      <c r="C34" s="4"/>
      <c r="D34" s="4"/>
      <c r="E34" s="4" t="e">
        <f t="shared" si="0"/>
        <v>#DIV/0!</v>
      </c>
      <c r="G34" s="4">
        <f>IF($A34&lt;&gt;"", SUMIFS(Raw_data_01!H:H, Raw_data_01!C:C, "F*", Raw_data_01!A:A, $A34, Raw_data_01!F:F, "cash"), "")</f>
        <v>0</v>
      </c>
      <c r="I34" s="4">
        <f>IF($A34&lt;&gt;"", SUMIFS(Raw_data_01!H:H, Raw_data_01!C:C, "V*", Raw_data_01!A:A, $A34, Raw_data_01!F:F, "cash"), "")</f>
        <v>0</v>
      </c>
      <c r="K34" s="4">
        <f>IF($A34&lt;&gt;"", SUMIFS(Raw_data_01!H:H, Raw_data_01!C:C, "S*", Raw_data_01!A:A, $A34, Raw_data_01!F:F, "cash"), "")</f>
        <v>0</v>
      </c>
      <c r="M34" s="4">
        <f>IF($A34&lt;&gt;"", SUMIFS(Raw_data_01!H:H, Raw_data_01!C:C, "O*", Raw_data_01!A:A, $A34, Raw_data_01!F:F, "cash"), "")</f>
        <v>0</v>
      </c>
      <c r="O34" s="4">
        <f>IF($A34&lt;&gt;"", SUMIFS(Raw_data_01!H:H, Raw_data_01!C:C, "VS*", Raw_data_01!A:A, $A34, Raw_data_01!F:F, "cash"), "")</f>
        <v>0</v>
      </c>
    </row>
    <row r="35" spans="1:15" x14ac:dyDescent="0.3">
      <c r="A35" t="s">
        <v>79</v>
      </c>
      <c r="B35" s="4" t="e">
        <f>IF(E34&lt;&gt;0, E34, IFERROR(INDEX(E3:E$34, MATCH(1, E3:E$34&lt;&gt;0, 0)), LOOKUP(2, 1/(E3:E$34&lt;&gt;0), E3:E$34)))</f>
        <v>#DIV/0!</v>
      </c>
      <c r="C35" s="4"/>
      <c r="D35" s="4"/>
      <c r="E35" s="4" t="e">
        <f t="shared" si="0"/>
        <v>#DIV/0!</v>
      </c>
      <c r="G35" s="4">
        <f>IF($A35&lt;&gt;"", SUMIFS(Raw_data_01!H:H, Raw_data_01!C:C, "F*", Raw_data_01!A:A, $A35, Raw_data_01!F:F, "cash"), "")</f>
        <v>0</v>
      </c>
      <c r="I35" s="4">
        <f>IF($A35&lt;&gt;"", SUMIFS(Raw_data_01!H:H, Raw_data_01!C:C, "V*", Raw_data_01!A:A, $A35, Raw_data_01!F:F, "cash"), "")</f>
        <v>0</v>
      </c>
      <c r="K35" s="4">
        <f>IF($A35&lt;&gt;"", SUMIFS(Raw_data_01!H:H, Raw_data_01!C:C, "S*", Raw_data_01!A:A, $A35, Raw_data_01!F:F, "cash"), "")</f>
        <v>0</v>
      </c>
      <c r="M35" s="4">
        <f>IF($A35&lt;&gt;"", SUMIFS(Raw_data_01!H:H, Raw_data_01!C:C, "O*", Raw_data_01!A:A, $A35, Raw_data_01!F:F, "cash"), "")</f>
        <v>0</v>
      </c>
      <c r="O35" s="4">
        <f>IF($A35&lt;&gt;"", SUMIFS(Raw_data_01!H:H, Raw_data_01!C:C, "VS*", Raw_data_01!A:A, $A35, Raw_data_01!F:F, "cash"), "")</f>
        <v>0</v>
      </c>
    </row>
    <row r="36" spans="1:15" x14ac:dyDescent="0.3">
      <c r="A36" t="s">
        <v>80</v>
      </c>
      <c r="B36" s="4" t="e">
        <f>IF(E35&lt;&gt;0, E35, IFERROR(INDEX(E3:E$35, MATCH(1, E3:E$35&lt;&gt;0, 0)), LOOKUP(2, 1/(E3:E$35&lt;&gt;0), E3:E$35)))</f>
        <v>#DIV/0!</v>
      </c>
      <c r="C36" s="4"/>
      <c r="D36" s="4"/>
      <c r="E36" s="4" t="e">
        <f t="shared" si="0"/>
        <v>#DIV/0!</v>
      </c>
      <c r="G36" s="4">
        <f>IF($A36&lt;&gt;"", SUMIFS(Raw_data_01!H:H, Raw_data_01!C:C, "F*", Raw_data_01!A:A, $A36, Raw_data_01!F:F, "cash"), "")</f>
        <v>0</v>
      </c>
      <c r="I36" s="4">
        <f>IF($A36&lt;&gt;"", SUMIFS(Raw_data_01!H:H, Raw_data_01!C:C, "V*", Raw_data_01!A:A, $A36, Raw_data_01!F:F, "cash"), "")</f>
        <v>0</v>
      </c>
      <c r="K36" s="4">
        <f>IF($A36&lt;&gt;"", SUMIFS(Raw_data_01!H:H, Raw_data_01!C:C, "S*", Raw_data_01!A:A, $A36, Raw_data_01!F:F, "cash"), "")</f>
        <v>0</v>
      </c>
      <c r="M36" s="4">
        <f>IF($A36&lt;&gt;"", SUMIFS(Raw_data_01!H:H, Raw_data_01!C:C, "O*", Raw_data_01!A:A, $A36, Raw_data_01!F:F, "cash"), "")</f>
        <v>0</v>
      </c>
      <c r="O36" s="4">
        <f>IF($A36&lt;&gt;"", SUMIFS(Raw_data_01!H:H, Raw_data_01!C:C, "VS*", Raw_data_01!A:A, $A36, Raw_data_01!F:F, "cash"), "")</f>
        <v>0</v>
      </c>
    </row>
    <row r="37" spans="1:15" x14ac:dyDescent="0.3">
      <c r="A37" t="s">
        <v>81</v>
      </c>
      <c r="B37" s="4" t="e">
        <f>IF(E36&lt;&gt;0, E36, IFERROR(INDEX(E3:E$36, MATCH(1, E3:E$36&lt;&gt;0, 0)), LOOKUP(2, 1/(E3:E$36&lt;&gt;0), E3:E$36)))</f>
        <v>#DIV/0!</v>
      </c>
      <c r="C37" s="4"/>
      <c r="D37" s="4"/>
      <c r="E37" s="4" t="e">
        <f t="shared" si="0"/>
        <v>#DIV/0!</v>
      </c>
      <c r="G37" s="4">
        <f>IF($A37&lt;&gt;"", SUMIFS(Raw_data_01!H:H, Raw_data_01!C:C, "F*", Raw_data_01!A:A, $A37, Raw_data_01!F:F, "cash"), "")</f>
        <v>0</v>
      </c>
      <c r="I37" s="4">
        <f>IF($A37&lt;&gt;"", SUMIFS(Raw_data_01!H:H, Raw_data_01!C:C, "V*", Raw_data_01!A:A, $A37, Raw_data_01!F:F, "cash"), "")</f>
        <v>0</v>
      </c>
      <c r="K37" s="4">
        <f>IF($A37&lt;&gt;"", SUMIFS(Raw_data_01!H:H, Raw_data_01!C:C, "S*", Raw_data_01!A:A, $A37, Raw_data_01!F:F, "cash"), "")</f>
        <v>0</v>
      </c>
      <c r="M37" s="4">
        <f>IF($A37&lt;&gt;"", SUMIFS(Raw_data_01!H:H, Raw_data_01!C:C, "O*", Raw_data_01!A:A, $A37, Raw_data_01!F:F, "cash"), "")</f>
        <v>0</v>
      </c>
      <c r="O37" s="4">
        <f>IF($A37&lt;&gt;"", SUMIFS(Raw_data_01!H:H, Raw_data_01!C:C, "VS*", Raw_data_01!A:A, $A37, Raw_data_01!F:F, "cash"), "")</f>
        <v>0</v>
      </c>
    </row>
    <row r="38" spans="1:15" x14ac:dyDescent="0.3">
      <c r="A38" t="s">
        <v>82</v>
      </c>
      <c r="B38" s="4" t="e">
        <f>IF(E37&lt;&gt;0, E37, IFERROR(INDEX(E3:E$37, MATCH(1, E3:E$37&lt;&gt;0, 0)), LOOKUP(2, 1/(E3:E$37&lt;&gt;0), E3:E$37)))</f>
        <v>#DIV/0!</v>
      </c>
      <c r="C38" s="4"/>
      <c r="D38" s="4"/>
      <c r="E38" s="4" t="e">
        <f t="shared" si="0"/>
        <v>#DIV/0!</v>
      </c>
      <c r="G38" s="4">
        <f>IF($A38&lt;&gt;"", SUMIFS(Raw_data_01!H:H, Raw_data_01!C:C, "F*", Raw_data_01!A:A, $A38, Raw_data_01!F:F, "cash"), "")</f>
        <v>0</v>
      </c>
      <c r="I38" s="4">
        <f>IF($A38&lt;&gt;"", SUMIFS(Raw_data_01!H:H, Raw_data_01!C:C, "V*", Raw_data_01!A:A, $A38, Raw_data_01!F:F, "cash"), "")</f>
        <v>0</v>
      </c>
      <c r="K38" s="4">
        <f>IF($A38&lt;&gt;"", SUMIFS(Raw_data_01!H:H, Raw_data_01!C:C, "S*", Raw_data_01!A:A, $A38, Raw_data_01!F:F, "cash"), "")</f>
        <v>0</v>
      </c>
      <c r="M38" s="4">
        <f>IF($A38&lt;&gt;"", SUMIFS(Raw_data_01!H:H, Raw_data_01!C:C, "O*", Raw_data_01!A:A, $A38, Raw_data_01!F:F, "cash"), "")</f>
        <v>0</v>
      </c>
      <c r="O38" s="4">
        <f>IF($A38&lt;&gt;"", SUMIFS(Raw_data_01!H:H, Raw_data_01!C:C, "VS*", Raw_data_01!A:A, $A38, Raw_data_01!F:F, "cash"), "")</f>
        <v>0</v>
      </c>
    </row>
    <row r="39" spans="1:15" x14ac:dyDescent="0.3">
      <c r="A39" t="s">
        <v>83</v>
      </c>
      <c r="B39" s="4" t="e">
        <f>IF(E38&lt;&gt;0, E38, IFERROR(INDEX(E3:E$38, MATCH(1, E3:E$38&lt;&gt;0, 0)), LOOKUP(2, 1/(E3:E$38&lt;&gt;0), E3:E$38)))</f>
        <v>#DIV/0!</v>
      </c>
      <c r="C39" s="4"/>
      <c r="D39" s="4"/>
      <c r="E39" s="4" t="e">
        <f t="shared" si="0"/>
        <v>#DIV/0!</v>
      </c>
      <c r="G39" s="4">
        <f>IF($A39&lt;&gt;"", SUMIFS(Raw_data_01!H:H, Raw_data_01!C:C, "F*", Raw_data_01!A:A, $A39, Raw_data_01!F:F, "cash"), "")</f>
        <v>0</v>
      </c>
      <c r="I39" s="4">
        <f>IF($A39&lt;&gt;"", SUMIFS(Raw_data_01!H:H, Raw_data_01!C:C, "V*", Raw_data_01!A:A, $A39, Raw_data_01!F:F, "cash"), "")</f>
        <v>0</v>
      </c>
      <c r="K39" s="4">
        <f>IF($A39&lt;&gt;"", SUMIFS(Raw_data_01!H:H, Raw_data_01!C:C, "S*", Raw_data_01!A:A, $A39, Raw_data_01!F:F, "cash"), "")</f>
        <v>0</v>
      </c>
      <c r="M39" s="4">
        <f>IF($A39&lt;&gt;"", SUMIFS(Raw_data_01!H:H, Raw_data_01!C:C, "O*", Raw_data_01!A:A, $A39, Raw_data_01!F:F, "cash"), "")</f>
        <v>0</v>
      </c>
      <c r="O39" s="4">
        <f>IF($A39&lt;&gt;"", SUMIFS(Raw_data_01!H:H, Raw_data_01!C:C, "VS*", Raw_data_01!A:A, $A39, Raw_data_01!F:F, "cash"), "")</f>
        <v>0</v>
      </c>
    </row>
    <row r="40" spans="1:15" x14ac:dyDescent="0.3">
      <c r="A40" t="s">
        <v>84</v>
      </c>
      <c r="B40" s="4" t="e">
        <f>IF(E39&lt;&gt;0, E39, IFERROR(INDEX(E3:E$39, MATCH(1, E3:E$39&lt;&gt;0, 0)), LOOKUP(2, 1/(E3:E$39&lt;&gt;0), E3:E$39)))</f>
        <v>#DIV/0!</v>
      </c>
      <c r="C40" s="4"/>
      <c r="D40" s="4"/>
      <c r="E40" s="4" t="e">
        <f t="shared" si="0"/>
        <v>#DIV/0!</v>
      </c>
      <c r="G40" s="4">
        <f>IF($A40&lt;&gt;"", SUMIFS(Raw_data_01!H:H, Raw_data_01!C:C, "F*", Raw_data_01!A:A, $A40, Raw_data_01!F:F, "cash"), "")</f>
        <v>0</v>
      </c>
      <c r="I40" s="4">
        <f>IF($A40&lt;&gt;"", SUMIFS(Raw_data_01!H:H, Raw_data_01!C:C, "V*", Raw_data_01!A:A, $A40, Raw_data_01!F:F, "cash"), "")</f>
        <v>0</v>
      </c>
      <c r="K40" s="4">
        <f>IF($A40&lt;&gt;"", SUMIFS(Raw_data_01!H:H, Raw_data_01!C:C, "S*", Raw_data_01!A:A, $A40, Raw_data_01!F:F, "cash"), "")</f>
        <v>0</v>
      </c>
      <c r="M40" s="4">
        <f>IF($A40&lt;&gt;"", SUMIFS(Raw_data_01!H:H, Raw_data_01!C:C, "O*", Raw_data_01!A:A, $A40, Raw_data_01!F:F, "cash"), "")</f>
        <v>0</v>
      </c>
      <c r="O40" s="4">
        <f>IF($A40&lt;&gt;"", SUMIFS(Raw_data_01!H:H, Raw_data_01!C:C, "VS*", Raw_data_01!A:A, $A40, Raw_data_01!F:F, "cash"), "")</f>
        <v>0</v>
      </c>
    </row>
    <row r="41" spans="1:15" x14ac:dyDescent="0.3">
      <c r="A41" t="s">
        <v>85</v>
      </c>
      <c r="B41" s="4" t="e">
        <f>IF(E40&lt;&gt;0, E40, IFERROR(INDEX(E3:E$40, MATCH(1, E3:E$40&lt;&gt;0, 0)), LOOKUP(2, 1/(E3:E$40&lt;&gt;0), E3:E$40)))</f>
        <v>#DIV/0!</v>
      </c>
      <c r="C41" s="4"/>
      <c r="D41" s="4"/>
      <c r="E41" s="4" t="e">
        <f t="shared" si="0"/>
        <v>#DIV/0!</v>
      </c>
      <c r="G41" s="4">
        <f>IF($A41&lt;&gt;"", SUMIFS(Raw_data_01!H:H, Raw_data_01!C:C, "F*", Raw_data_01!A:A, $A41, Raw_data_01!F:F, "cash"), "")</f>
        <v>0</v>
      </c>
      <c r="I41" s="4">
        <f>IF($A41&lt;&gt;"", SUMIFS(Raw_data_01!H:H, Raw_data_01!C:C, "V*", Raw_data_01!A:A, $A41, Raw_data_01!F:F, "cash"), "")</f>
        <v>0</v>
      </c>
      <c r="K41" s="4">
        <f>IF($A41&lt;&gt;"", SUMIFS(Raw_data_01!H:H, Raw_data_01!C:C, "S*", Raw_data_01!A:A, $A41, Raw_data_01!F:F, "cash"), "")</f>
        <v>0</v>
      </c>
      <c r="M41" s="4">
        <f>IF($A41&lt;&gt;"", SUMIFS(Raw_data_01!H:H, Raw_data_01!C:C, "O*", Raw_data_01!A:A, $A41, Raw_data_01!F:F, "cash"), "")</f>
        <v>0</v>
      </c>
      <c r="O41" s="4">
        <f>IF($A41&lt;&gt;"", SUMIFS(Raw_data_01!H:H, Raw_data_01!C:C, "VS*", Raw_data_01!A:A, $A41, Raw_data_01!F:F, "cash"), "")</f>
        <v>0</v>
      </c>
    </row>
    <row r="42" spans="1:15" x14ac:dyDescent="0.3">
      <c r="A42" t="s">
        <v>86</v>
      </c>
      <c r="B42" s="4" t="e">
        <f>IF(E41&lt;&gt;0, E41, IFERROR(INDEX(E3:E$41, MATCH(1, E3:E$41&lt;&gt;0, 0)), LOOKUP(2, 1/(E3:E$41&lt;&gt;0), E3:E$41)))</f>
        <v>#DIV/0!</v>
      </c>
      <c r="C42" s="4"/>
      <c r="D42" s="4"/>
      <c r="E42" s="4" t="e">
        <f t="shared" si="0"/>
        <v>#DIV/0!</v>
      </c>
      <c r="G42" s="4">
        <f>IF($A42&lt;&gt;"", SUMIFS(Raw_data_01!H:H, Raw_data_01!C:C, "F*", Raw_data_01!A:A, $A42, Raw_data_01!F:F, "cash"), "")</f>
        <v>0</v>
      </c>
      <c r="I42" s="4">
        <f>IF($A42&lt;&gt;"", SUMIFS(Raw_data_01!H:H, Raw_data_01!C:C, "V*", Raw_data_01!A:A, $A42, Raw_data_01!F:F, "cash"), "")</f>
        <v>0</v>
      </c>
      <c r="K42" s="4">
        <f>IF($A42&lt;&gt;"", SUMIFS(Raw_data_01!H:H, Raw_data_01!C:C, "S*", Raw_data_01!A:A, $A42, Raw_data_01!F:F, "cash"), "")</f>
        <v>0</v>
      </c>
      <c r="M42" s="4">
        <f>IF($A42&lt;&gt;"", SUMIFS(Raw_data_01!H:H, Raw_data_01!C:C, "O*", Raw_data_01!A:A, $A42, Raw_data_01!F:F, "cash"), "")</f>
        <v>0</v>
      </c>
      <c r="O42" s="4">
        <f>IF($A42&lt;&gt;"", SUMIFS(Raw_data_01!H:H, Raw_data_01!C:C, "VS*", Raw_data_01!A:A, $A42, Raw_data_01!F:F, "cash"), "")</f>
        <v>0</v>
      </c>
    </row>
    <row r="43" spans="1:15" x14ac:dyDescent="0.3">
      <c r="A43" t="s">
        <v>87</v>
      </c>
      <c r="B43" s="4" t="e">
        <f>IF(E42&lt;&gt;0, E42, IFERROR(INDEX(E3:E$42, MATCH(1, E3:E$42&lt;&gt;0, 0)), LOOKUP(2, 1/(E3:E$42&lt;&gt;0), E3:E$42)))</f>
        <v>#DIV/0!</v>
      </c>
      <c r="C43" s="4"/>
      <c r="D43" s="4"/>
      <c r="E43" s="4" t="e">
        <f t="shared" si="0"/>
        <v>#DIV/0!</v>
      </c>
      <c r="G43" s="4">
        <f>IF($A43&lt;&gt;"", SUMIFS(Raw_data_01!H:H, Raw_data_01!C:C, "F*", Raw_data_01!A:A, $A43, Raw_data_01!F:F, "cash"), "")</f>
        <v>0</v>
      </c>
      <c r="I43" s="4">
        <f>IF($A43&lt;&gt;"", SUMIFS(Raw_data_01!H:H, Raw_data_01!C:C, "V*", Raw_data_01!A:A, $A43, Raw_data_01!F:F, "cash"), "")</f>
        <v>0</v>
      </c>
      <c r="K43" s="4">
        <f>IF($A43&lt;&gt;"", SUMIFS(Raw_data_01!H:H, Raw_data_01!C:C, "S*", Raw_data_01!A:A, $A43, Raw_data_01!F:F, "cash"), "")</f>
        <v>0</v>
      </c>
      <c r="M43" s="4">
        <f>IF($A43&lt;&gt;"", SUMIFS(Raw_data_01!H:H, Raw_data_01!C:C, "O*", Raw_data_01!A:A, $A43, Raw_data_01!F:F, "cash"), "")</f>
        <v>0</v>
      </c>
      <c r="O43" s="4">
        <f>IF($A43&lt;&gt;"", SUMIFS(Raw_data_01!H:H, Raw_data_01!C:C, "VS*", Raw_data_01!A:A, $A43, Raw_data_01!F:F, "cash"), "")</f>
        <v>0</v>
      </c>
    </row>
    <row r="44" spans="1:15" x14ac:dyDescent="0.3">
      <c r="A44" t="s">
        <v>88</v>
      </c>
      <c r="B44" s="4" t="e">
        <f>IF(E43&lt;&gt;0, E43, IFERROR(INDEX(E3:E$43, MATCH(1, E3:E$43&lt;&gt;0, 0)), LOOKUP(2, 1/(E3:E$43&lt;&gt;0), E3:E$43)))</f>
        <v>#DIV/0!</v>
      </c>
      <c r="C44" s="4"/>
      <c r="D44" s="4"/>
      <c r="E44" s="4" t="e">
        <f t="shared" si="0"/>
        <v>#DIV/0!</v>
      </c>
      <c r="G44" s="4">
        <f>IF($A44&lt;&gt;"", SUMIFS(Raw_data_01!H:H, Raw_data_01!C:C, "F*", Raw_data_01!A:A, $A44, Raw_data_01!F:F, "cash"), "")</f>
        <v>0</v>
      </c>
      <c r="I44" s="4">
        <f>IF($A44&lt;&gt;"", SUMIFS(Raw_data_01!H:H, Raw_data_01!C:C, "V*", Raw_data_01!A:A, $A44, Raw_data_01!F:F, "cash"), "")</f>
        <v>0</v>
      </c>
      <c r="K44" s="4">
        <f>IF($A44&lt;&gt;"", SUMIFS(Raw_data_01!H:H, Raw_data_01!C:C, "S*", Raw_data_01!A:A, $A44, Raw_data_01!F:F, "cash"), "")</f>
        <v>0</v>
      </c>
      <c r="M44" s="4">
        <f>IF($A44&lt;&gt;"", SUMIFS(Raw_data_01!H:H, Raw_data_01!C:C, "O*", Raw_data_01!A:A, $A44, Raw_data_01!F:F, "cash"), "")</f>
        <v>0</v>
      </c>
      <c r="O44" s="4">
        <f>IF($A44&lt;&gt;"", SUMIFS(Raw_data_01!H:H, Raw_data_01!C:C, "VS*", Raw_data_01!A:A, $A44, Raw_data_01!F:F, "cash"), "")</f>
        <v>0</v>
      </c>
    </row>
    <row r="45" spans="1:15" x14ac:dyDescent="0.3">
      <c r="A45" t="s">
        <v>89</v>
      </c>
      <c r="B45" s="4" t="e">
        <f>IF(E44&lt;&gt;0, E44, IFERROR(INDEX(E3:E$44, MATCH(1, E3:E$44&lt;&gt;0, 0)), LOOKUP(2, 1/(E3:E$44&lt;&gt;0), E3:E$44)))</f>
        <v>#DIV/0!</v>
      </c>
      <c r="C45" s="4"/>
      <c r="D45" s="4"/>
      <c r="E45" s="4" t="e">
        <f t="shared" si="0"/>
        <v>#DIV/0!</v>
      </c>
      <c r="G45" s="4">
        <f>IF($A45&lt;&gt;"", SUMIFS(Raw_data_01!H:H, Raw_data_01!C:C, "F*", Raw_data_01!A:A, $A45, Raw_data_01!F:F, "cash"), "")</f>
        <v>0</v>
      </c>
      <c r="I45" s="4">
        <f>IF($A45&lt;&gt;"", SUMIFS(Raw_data_01!H:H, Raw_data_01!C:C, "V*", Raw_data_01!A:A, $A45, Raw_data_01!F:F, "cash"), "")</f>
        <v>0</v>
      </c>
      <c r="K45" s="4">
        <f>IF($A45&lt;&gt;"", SUMIFS(Raw_data_01!H:H, Raw_data_01!C:C, "S*", Raw_data_01!A:A, $A45, Raw_data_01!F:F, "cash"), "")</f>
        <v>0</v>
      </c>
      <c r="M45" s="4">
        <f>IF($A45&lt;&gt;"", SUMIFS(Raw_data_01!H:H, Raw_data_01!C:C, "O*", Raw_data_01!A:A, $A45, Raw_data_01!F:F, "cash"), "")</f>
        <v>0</v>
      </c>
      <c r="O45" s="4">
        <f>IF($A45&lt;&gt;"", SUMIFS(Raw_data_01!H:H, Raw_data_01!C:C, "VS*", Raw_data_01!A:A, $A45, Raw_data_01!F:F, "cash"), "")</f>
        <v>0</v>
      </c>
    </row>
    <row r="46" spans="1:15" x14ac:dyDescent="0.3">
      <c r="A46" t="s">
        <v>90</v>
      </c>
      <c r="B46" s="4" t="e">
        <f>IF(E45&lt;&gt;0, E45, IFERROR(INDEX(E3:E$45, MATCH(1, E3:E$45&lt;&gt;0, 0)), LOOKUP(2, 1/(E3:E$45&lt;&gt;0), E3:E$45)))</f>
        <v>#DIV/0!</v>
      </c>
      <c r="C46" s="4"/>
      <c r="D46" s="4"/>
      <c r="E46" s="4" t="e">
        <f t="shared" si="0"/>
        <v>#DIV/0!</v>
      </c>
      <c r="G46" s="4">
        <f>IF($A46&lt;&gt;"", SUMIFS(Raw_data_01!H:H, Raw_data_01!C:C, "F*", Raw_data_01!A:A, $A46, Raw_data_01!F:F, "cash"), "")</f>
        <v>0</v>
      </c>
      <c r="I46" s="4">
        <f>IF($A46&lt;&gt;"", SUMIFS(Raw_data_01!H:H, Raw_data_01!C:C, "V*", Raw_data_01!A:A, $A46, Raw_data_01!F:F, "cash"), "")</f>
        <v>0</v>
      </c>
      <c r="K46" s="4">
        <f>IF($A46&lt;&gt;"", SUMIFS(Raw_data_01!H:H, Raw_data_01!C:C, "S*", Raw_data_01!A:A, $A46, Raw_data_01!F:F, "cash"), "")</f>
        <v>0</v>
      </c>
      <c r="M46" s="4">
        <f>IF($A46&lt;&gt;"", SUMIFS(Raw_data_01!H:H, Raw_data_01!C:C, "O*", Raw_data_01!A:A, $A46, Raw_data_01!F:F, "cash"), "")</f>
        <v>0</v>
      </c>
      <c r="O46" s="4">
        <f>IF($A46&lt;&gt;"", SUMIFS(Raw_data_01!H:H, Raw_data_01!C:C, "VS*", Raw_data_01!A:A, $A46, Raw_data_01!F:F, "cash"), "")</f>
        <v>0</v>
      </c>
    </row>
    <row r="47" spans="1:15" x14ac:dyDescent="0.3">
      <c r="A47" t="s">
        <v>91</v>
      </c>
      <c r="B47" s="4" t="e">
        <f>IF(E46&lt;&gt;0, E46, IFERROR(INDEX(E3:E$46, MATCH(1, E3:E$46&lt;&gt;0, 0)), LOOKUP(2, 1/(E3:E$46&lt;&gt;0), E3:E$46)))</f>
        <v>#DIV/0!</v>
      </c>
      <c r="C47" s="4"/>
      <c r="D47" s="4"/>
      <c r="E47" s="4" t="e">
        <f t="shared" si="0"/>
        <v>#DIV/0!</v>
      </c>
      <c r="G47" s="4">
        <f>IF($A47&lt;&gt;"", SUMIFS(Raw_data_01!H:H, Raw_data_01!C:C, "F*", Raw_data_01!A:A, $A47, Raw_data_01!F:F, "cash"), "")</f>
        <v>0</v>
      </c>
      <c r="I47" s="4">
        <f>IF($A47&lt;&gt;"", SUMIFS(Raw_data_01!H:H, Raw_data_01!C:C, "V*", Raw_data_01!A:A, $A47, Raw_data_01!F:F, "cash"), "")</f>
        <v>0</v>
      </c>
      <c r="K47" s="4">
        <f>IF($A47&lt;&gt;"", SUMIFS(Raw_data_01!H:H, Raw_data_01!C:C, "S*", Raw_data_01!A:A, $A47, Raw_data_01!F:F, "cash"), "")</f>
        <v>0</v>
      </c>
      <c r="M47" s="4">
        <f>IF($A47&lt;&gt;"", SUMIFS(Raw_data_01!H:H, Raw_data_01!C:C, "O*", Raw_data_01!A:A, $A47, Raw_data_01!F:F, "cash"), "")</f>
        <v>0</v>
      </c>
      <c r="O47" s="4">
        <f>IF($A47&lt;&gt;"", SUMIFS(Raw_data_01!H:H, Raw_data_01!C:C, "VS*", Raw_data_01!A:A, $A47, Raw_data_01!F:F, "cash"), "")</f>
        <v>0</v>
      </c>
    </row>
    <row r="48" spans="1:15" x14ac:dyDescent="0.3">
      <c r="A48" t="s">
        <v>92</v>
      </c>
      <c r="B48" s="4" t="e">
        <f>IF(E47&lt;&gt;0, E47, IFERROR(INDEX(E3:E$47, MATCH(1, E3:E$47&lt;&gt;0, 0)), LOOKUP(2, 1/(E3:E$47&lt;&gt;0), E3:E$47)))</f>
        <v>#DIV/0!</v>
      </c>
      <c r="C48" s="4"/>
      <c r="D48" s="4"/>
      <c r="E48" s="4" t="e">
        <f t="shared" si="0"/>
        <v>#DIV/0!</v>
      </c>
      <c r="G48" s="4">
        <f>IF($A48&lt;&gt;"", SUMIFS(Raw_data_01!H:H, Raw_data_01!C:C, "F*", Raw_data_01!A:A, $A48, Raw_data_01!F:F, "cash"), "")</f>
        <v>0</v>
      </c>
      <c r="I48" s="4">
        <f>IF($A48&lt;&gt;"", SUMIFS(Raw_data_01!H:H, Raw_data_01!C:C, "V*", Raw_data_01!A:A, $A48, Raw_data_01!F:F, "cash"), "")</f>
        <v>0</v>
      </c>
      <c r="K48" s="4">
        <f>IF($A48&lt;&gt;"", SUMIFS(Raw_data_01!H:H, Raw_data_01!C:C, "S*", Raw_data_01!A:A, $A48, Raw_data_01!F:F, "cash"), "")</f>
        <v>0</v>
      </c>
      <c r="M48" s="4">
        <f>IF($A48&lt;&gt;"", SUMIFS(Raw_data_01!H:H, Raw_data_01!C:C, "O*", Raw_data_01!A:A, $A48, Raw_data_01!F:F, "cash"), "")</f>
        <v>0</v>
      </c>
      <c r="O48" s="4">
        <f>IF($A48&lt;&gt;"", SUMIFS(Raw_data_01!H:H, Raw_data_01!C:C, "VS*", Raw_data_01!A:A, $A48, Raw_data_01!F:F, "cash"), "")</f>
        <v>0</v>
      </c>
    </row>
    <row r="49" spans="1:15" x14ac:dyDescent="0.3">
      <c r="A49" t="s">
        <v>93</v>
      </c>
      <c r="B49" s="4" t="e">
        <f>IF(E48&lt;&gt;0, E48, IFERROR(INDEX(E3:E$48, MATCH(1, E3:E$48&lt;&gt;0, 0)), LOOKUP(2, 1/(E3:E$48&lt;&gt;0), E3:E$48)))</f>
        <v>#DIV/0!</v>
      </c>
      <c r="C49" s="4"/>
      <c r="D49" s="4"/>
      <c r="E49" s="4" t="e">
        <f t="shared" si="0"/>
        <v>#DIV/0!</v>
      </c>
      <c r="G49" s="4">
        <f>IF($A49&lt;&gt;"", SUMIFS(Raw_data_01!H:H, Raw_data_01!C:C, "F*", Raw_data_01!A:A, $A49, Raw_data_01!F:F, "cash"), "")</f>
        <v>0</v>
      </c>
      <c r="I49" s="4">
        <f>IF($A49&lt;&gt;"", SUMIFS(Raw_data_01!H:H, Raw_data_01!C:C, "V*", Raw_data_01!A:A, $A49, Raw_data_01!F:F, "cash"), "")</f>
        <v>0</v>
      </c>
      <c r="K49" s="4">
        <f>IF($A49&lt;&gt;"", SUMIFS(Raw_data_01!H:H, Raw_data_01!C:C, "S*", Raw_data_01!A:A, $A49, Raw_data_01!F:F, "cash"), "")</f>
        <v>0</v>
      </c>
      <c r="M49" s="4">
        <f>IF($A49&lt;&gt;"", SUMIFS(Raw_data_01!H:H, Raw_data_01!C:C, "O*", Raw_data_01!A:A, $A49, Raw_data_01!F:F, "cash"), "")</f>
        <v>0</v>
      </c>
      <c r="O49" s="4">
        <f>IF($A49&lt;&gt;"", SUMIFS(Raw_data_01!H:H, Raw_data_01!C:C, "VS*", Raw_data_01!A:A, $A49, Raw_data_01!F:F, "cash"), "")</f>
        <v>0</v>
      </c>
    </row>
    <row r="50" spans="1:15" x14ac:dyDescent="0.3">
      <c r="A50" t="s">
        <v>94</v>
      </c>
      <c r="B50" s="4" t="e">
        <f>IF(E49&lt;&gt;0, E49, IFERROR(INDEX(E3:E$49, MATCH(1, E3:E$49&lt;&gt;0, 0)), LOOKUP(2, 1/(E3:E$49&lt;&gt;0), E3:E$49)))</f>
        <v>#DIV/0!</v>
      </c>
      <c r="C50" s="4"/>
      <c r="D50" s="4"/>
      <c r="E50" s="4" t="e">
        <f t="shared" si="0"/>
        <v>#DIV/0!</v>
      </c>
      <c r="G50" s="4">
        <f>IF($A50&lt;&gt;"", SUMIFS(Raw_data_01!H:H, Raw_data_01!C:C, "F*", Raw_data_01!A:A, $A50, Raw_data_01!F:F, "cash"), "")</f>
        <v>0</v>
      </c>
      <c r="I50" s="4">
        <f>IF($A50&lt;&gt;"", SUMIFS(Raw_data_01!H:H, Raw_data_01!C:C, "V*", Raw_data_01!A:A, $A50, Raw_data_01!F:F, "cash"), "")</f>
        <v>0</v>
      </c>
      <c r="K50" s="4">
        <f>IF($A50&lt;&gt;"", SUMIFS(Raw_data_01!H:H, Raw_data_01!C:C, "S*", Raw_data_01!A:A, $A50, Raw_data_01!F:F, "cash"), "")</f>
        <v>0</v>
      </c>
      <c r="M50" s="4">
        <f>IF($A50&lt;&gt;"", SUMIFS(Raw_data_01!H:H, Raw_data_01!C:C, "O*", Raw_data_01!A:A, $A50, Raw_data_01!F:F, "cash"), "")</f>
        <v>0</v>
      </c>
      <c r="O50" s="4">
        <f>IF($A50&lt;&gt;"", SUMIFS(Raw_data_01!H:H, Raw_data_01!C:C, "VS*", Raw_data_01!A:A, $A50, Raw_data_01!F:F, "cash"), "")</f>
        <v>0</v>
      </c>
    </row>
    <row r="51" spans="1:15" x14ac:dyDescent="0.3">
      <c r="A51" t="s">
        <v>95</v>
      </c>
      <c r="B51" s="4" t="e">
        <f>IF(E50&lt;&gt;0, E50, IFERROR(INDEX(E3:E$50, MATCH(1, E3:E$50&lt;&gt;0, 0)), LOOKUP(2, 1/(E3:E$50&lt;&gt;0), E3:E$50)))</f>
        <v>#DIV/0!</v>
      </c>
      <c r="C51" s="4"/>
      <c r="D51" s="4"/>
      <c r="E51" s="4" t="e">
        <f t="shared" si="0"/>
        <v>#DIV/0!</v>
      </c>
      <c r="G51" s="4">
        <f>IF($A51&lt;&gt;"", SUMIFS(Raw_data_01!H:H, Raw_data_01!C:C, "F*", Raw_data_01!A:A, $A51, Raw_data_01!F:F, "cash"), "")</f>
        <v>0</v>
      </c>
      <c r="I51" s="4">
        <f>IF($A51&lt;&gt;"", SUMIFS(Raw_data_01!H:H, Raw_data_01!C:C, "V*", Raw_data_01!A:A, $A51, Raw_data_01!F:F, "cash"), "")</f>
        <v>0</v>
      </c>
      <c r="K51" s="4">
        <f>IF($A51&lt;&gt;"", SUMIFS(Raw_data_01!H:H, Raw_data_01!C:C, "S*", Raw_data_01!A:A, $A51, Raw_data_01!F:F, "cash"), "")</f>
        <v>0</v>
      </c>
      <c r="M51" s="4">
        <f>IF($A51&lt;&gt;"", SUMIFS(Raw_data_01!H:H, Raw_data_01!C:C, "O*", Raw_data_01!A:A, $A51, Raw_data_01!F:F, "cash"), "")</f>
        <v>0</v>
      </c>
      <c r="O51" s="4">
        <f>IF($A51&lt;&gt;"", SUMIFS(Raw_data_01!H:H, Raw_data_01!C:C, "VS*", Raw_data_01!A:A, $A51, Raw_data_01!F:F, "cash"), "")</f>
        <v>0</v>
      </c>
    </row>
    <row r="52" spans="1:15" x14ac:dyDescent="0.3">
      <c r="A52" t="s">
        <v>96</v>
      </c>
      <c r="B52" s="4" t="e">
        <f>IF(E51&lt;&gt;0, E51, IFERROR(INDEX(E3:E$51, MATCH(1, E3:E$51&lt;&gt;0, 0)), LOOKUP(2, 1/(E3:E$51&lt;&gt;0), E3:E$51)))</f>
        <v>#DIV/0!</v>
      </c>
      <c r="C52" s="4"/>
      <c r="D52" s="4"/>
      <c r="E52" s="4" t="e">
        <f t="shared" si="0"/>
        <v>#DIV/0!</v>
      </c>
      <c r="G52" s="4">
        <f>IF($A52&lt;&gt;"", SUMIFS(Raw_data_01!H:H, Raw_data_01!C:C, "F*", Raw_data_01!A:A, $A52, Raw_data_01!F:F, "cash"), "")</f>
        <v>0</v>
      </c>
      <c r="I52" s="4">
        <f>IF($A52&lt;&gt;"", SUMIFS(Raw_data_01!H:H, Raw_data_01!C:C, "V*", Raw_data_01!A:A, $A52, Raw_data_01!F:F, "cash"), "")</f>
        <v>0</v>
      </c>
      <c r="K52" s="4">
        <f>IF($A52&lt;&gt;"", SUMIFS(Raw_data_01!H:H, Raw_data_01!C:C, "S*", Raw_data_01!A:A, $A52, Raw_data_01!F:F, "cash"), "")</f>
        <v>0</v>
      </c>
      <c r="M52" s="4">
        <f>IF($A52&lt;&gt;"", SUMIFS(Raw_data_01!H:H, Raw_data_01!C:C, "O*", Raw_data_01!A:A, $A52, Raw_data_01!F:F, "cash"), "")</f>
        <v>0</v>
      </c>
      <c r="O52" s="4">
        <f>IF($A52&lt;&gt;"", SUMIFS(Raw_data_01!H:H, Raw_data_01!C:C, "VS*", Raw_data_01!A:A, $A52, Raw_data_01!F:F, "cash"), "")</f>
        <v>0</v>
      </c>
    </row>
    <row r="53" spans="1:15" x14ac:dyDescent="0.3">
      <c r="A53" t="s">
        <v>97</v>
      </c>
      <c r="B53" s="4" t="e">
        <f>IF(E52&lt;&gt;0, E52, IFERROR(INDEX(E3:E$52, MATCH(1, E3:E$52&lt;&gt;0, 0)), LOOKUP(2, 1/(E3:E$52&lt;&gt;0), E3:E$52)))</f>
        <v>#DIV/0!</v>
      </c>
      <c r="C53" s="4"/>
      <c r="D53" s="4"/>
      <c r="E53" s="4" t="e">
        <f t="shared" si="0"/>
        <v>#DIV/0!</v>
      </c>
      <c r="G53" s="4">
        <f>IF($A53&lt;&gt;"", SUMIFS(Raw_data_01!H:H, Raw_data_01!C:C, "F*", Raw_data_01!A:A, $A53, Raw_data_01!F:F, "cash"), "")</f>
        <v>0</v>
      </c>
      <c r="I53" s="4">
        <f>IF($A53&lt;&gt;"", SUMIFS(Raw_data_01!H:H, Raw_data_01!C:C, "V*", Raw_data_01!A:A, $A53, Raw_data_01!F:F, "cash"), "")</f>
        <v>0</v>
      </c>
      <c r="K53" s="4">
        <f>IF($A53&lt;&gt;"", SUMIFS(Raw_data_01!H:H, Raw_data_01!C:C, "S*", Raw_data_01!A:A, $A53, Raw_data_01!F:F, "cash"), "")</f>
        <v>0</v>
      </c>
      <c r="M53" s="4">
        <f>IF($A53&lt;&gt;"", SUMIFS(Raw_data_01!H:H, Raw_data_01!C:C, "O*", Raw_data_01!A:A, $A53, Raw_data_01!F:F, "cash"), "")</f>
        <v>0</v>
      </c>
      <c r="O53" s="4">
        <f>IF($A53&lt;&gt;"", SUMIFS(Raw_data_01!H:H, Raw_data_01!C:C, "VS*", Raw_data_01!A:A, $A53, Raw_data_01!F:F, "cash"), "")</f>
        <v>0</v>
      </c>
    </row>
    <row r="54" spans="1:15" x14ac:dyDescent="0.3">
      <c r="A54" t="s">
        <v>98</v>
      </c>
      <c r="B54" s="4" t="e">
        <f>IF(E53&lt;&gt;0, E53, IFERROR(INDEX(E3:E$53, MATCH(1, E3:E$53&lt;&gt;0, 0)), LOOKUP(2, 1/(E3:E$53&lt;&gt;0), E3:E$53)))</f>
        <v>#DIV/0!</v>
      </c>
      <c r="C54" s="4"/>
      <c r="D54" s="4"/>
      <c r="E54" s="4" t="e">
        <f t="shared" si="0"/>
        <v>#DIV/0!</v>
      </c>
      <c r="G54" s="4">
        <f>IF($A54&lt;&gt;"", SUMIFS(Raw_data_01!H:H, Raw_data_01!C:C, "F*", Raw_data_01!A:A, $A54, Raw_data_01!F:F, "cash"), "")</f>
        <v>0</v>
      </c>
      <c r="I54" s="4">
        <f>IF($A54&lt;&gt;"", SUMIFS(Raw_data_01!H:H, Raw_data_01!C:C, "V*", Raw_data_01!A:A, $A54, Raw_data_01!F:F, "cash"), "")</f>
        <v>0</v>
      </c>
      <c r="K54" s="4">
        <f>IF($A54&lt;&gt;"", SUMIFS(Raw_data_01!H:H, Raw_data_01!C:C, "S*", Raw_data_01!A:A, $A54, Raw_data_01!F:F, "cash"), "")</f>
        <v>0</v>
      </c>
      <c r="M54" s="4">
        <f>IF($A54&lt;&gt;"", SUMIFS(Raw_data_01!H:H, Raw_data_01!C:C, "O*", Raw_data_01!A:A, $A54, Raw_data_01!F:F, "cash"), "")</f>
        <v>0</v>
      </c>
      <c r="O54" s="4">
        <f>IF($A54&lt;&gt;"", SUMIFS(Raw_data_01!H:H, Raw_data_01!C:C, "VS*", Raw_data_01!A:A, $A54, Raw_data_01!F:F, "cash"), "")</f>
        <v>0</v>
      </c>
    </row>
    <row r="55" spans="1:15" x14ac:dyDescent="0.3">
      <c r="A55" t="s">
        <v>99</v>
      </c>
      <c r="B55" s="4" t="e">
        <f>IF(E54&lt;&gt;0, E54, IFERROR(INDEX(E3:E$54, MATCH(1, E3:E$54&lt;&gt;0, 0)), LOOKUP(2, 1/(E3:E$54&lt;&gt;0), E3:E$54)))</f>
        <v>#DIV/0!</v>
      </c>
      <c r="C55" s="4"/>
      <c r="D55" s="4"/>
      <c r="E55" s="4" t="e">
        <f t="shared" si="0"/>
        <v>#DIV/0!</v>
      </c>
      <c r="G55" s="4">
        <f>IF($A55&lt;&gt;"", SUMIFS(Raw_data_01!H:H, Raw_data_01!C:C, "F*", Raw_data_01!A:A, $A55, Raw_data_01!F:F, "cash"), "")</f>
        <v>0</v>
      </c>
      <c r="I55" s="4">
        <f>IF($A55&lt;&gt;"", SUMIFS(Raw_data_01!H:H, Raw_data_01!C:C, "V*", Raw_data_01!A:A, $A55, Raw_data_01!F:F, "cash"), "")</f>
        <v>0</v>
      </c>
      <c r="K55" s="4">
        <f>IF($A55&lt;&gt;"", SUMIFS(Raw_data_01!H:H, Raw_data_01!C:C, "S*", Raw_data_01!A:A, $A55, Raw_data_01!F:F, "cash"), "")</f>
        <v>0</v>
      </c>
      <c r="M55" s="4">
        <f>IF($A55&lt;&gt;"", SUMIFS(Raw_data_01!H:H, Raw_data_01!C:C, "O*", Raw_data_01!A:A, $A55, Raw_data_01!F:F, "cash"), "")</f>
        <v>0</v>
      </c>
      <c r="O55" s="4">
        <f>IF($A55&lt;&gt;"", SUMIFS(Raw_data_01!H:H, Raw_data_01!C:C, "VS*", Raw_data_01!A:A, $A55, Raw_data_01!F:F, "cash"), "")</f>
        <v>0</v>
      </c>
    </row>
    <row r="56" spans="1:15" x14ac:dyDescent="0.3">
      <c r="A56" t="s">
        <v>100</v>
      </c>
      <c r="B56" s="4" t="e">
        <f>IF(E55&lt;&gt;0, E55, IFERROR(INDEX(E3:E$55, MATCH(1, E3:E$55&lt;&gt;0, 0)), LOOKUP(2, 1/(E3:E$55&lt;&gt;0), E3:E$55)))</f>
        <v>#DIV/0!</v>
      </c>
      <c r="C56" s="4"/>
      <c r="D56" s="4"/>
      <c r="E56" s="4" t="e">
        <f t="shared" si="0"/>
        <v>#DIV/0!</v>
      </c>
      <c r="G56" s="4">
        <f>IF($A56&lt;&gt;"", SUMIFS(Raw_data_01!H:H, Raw_data_01!C:C, "F*", Raw_data_01!A:A, $A56, Raw_data_01!F:F, "cash"), "")</f>
        <v>0</v>
      </c>
      <c r="I56" s="4">
        <f>IF($A56&lt;&gt;"", SUMIFS(Raw_data_01!H:H, Raw_data_01!C:C, "V*", Raw_data_01!A:A, $A56, Raw_data_01!F:F, "cash"), "")</f>
        <v>0</v>
      </c>
      <c r="K56" s="4">
        <f>IF($A56&lt;&gt;"", SUMIFS(Raw_data_01!H:H, Raw_data_01!C:C, "S*", Raw_data_01!A:A, $A56, Raw_data_01!F:F, "cash"), "")</f>
        <v>0</v>
      </c>
      <c r="M56" s="4">
        <f>IF($A56&lt;&gt;"", SUMIFS(Raw_data_01!H:H, Raw_data_01!C:C, "O*", Raw_data_01!A:A, $A56, Raw_data_01!F:F, "cash"), "")</f>
        <v>0</v>
      </c>
      <c r="O56" s="4">
        <f>IF($A56&lt;&gt;"", SUMIFS(Raw_data_01!H:H, Raw_data_01!C:C, "VS*", Raw_data_01!A:A, $A56, Raw_data_01!F:F, "cash"), "")</f>
        <v>0</v>
      </c>
    </row>
    <row r="57" spans="1:15" x14ac:dyDescent="0.3">
      <c r="A57" t="s">
        <v>101</v>
      </c>
      <c r="B57" s="4" t="e">
        <f>IF(E56&lt;&gt;0, E56, IFERROR(INDEX(E3:E$56, MATCH(1, E3:E$56&lt;&gt;0, 0)), LOOKUP(2, 1/(E3:E$56&lt;&gt;0), E3:E$56)))</f>
        <v>#DIV/0!</v>
      </c>
      <c r="C57" s="4"/>
      <c r="D57" s="4"/>
      <c r="E57" s="4" t="e">
        <f t="shared" si="0"/>
        <v>#DIV/0!</v>
      </c>
      <c r="G57" s="4">
        <f>IF($A57&lt;&gt;"", SUMIFS(Raw_data_01!H:H, Raw_data_01!C:C, "F*", Raw_data_01!A:A, $A57, Raw_data_01!F:F, "cash"), "")</f>
        <v>0</v>
      </c>
      <c r="I57" s="4">
        <f>IF($A57&lt;&gt;"", SUMIFS(Raw_data_01!H:H, Raw_data_01!C:C, "V*", Raw_data_01!A:A, $A57, Raw_data_01!F:F, "cash"), "")</f>
        <v>0</v>
      </c>
      <c r="K57" s="4">
        <f>IF($A57&lt;&gt;"", SUMIFS(Raw_data_01!H:H, Raw_data_01!C:C, "S*", Raw_data_01!A:A, $A57, Raw_data_01!F:F, "cash"), "")</f>
        <v>0</v>
      </c>
      <c r="M57" s="4">
        <f>IF($A57&lt;&gt;"", SUMIFS(Raw_data_01!H:H, Raw_data_01!C:C, "O*", Raw_data_01!A:A, $A57, Raw_data_01!F:F, "cash"), "")</f>
        <v>0</v>
      </c>
      <c r="O57" s="4">
        <f>IF($A57&lt;&gt;"", SUMIFS(Raw_data_01!H:H, Raw_data_01!C:C, "VS*", Raw_data_01!A:A, $A57, Raw_data_01!F:F, "cash"), "")</f>
        <v>0</v>
      </c>
    </row>
    <row r="58" spans="1:15" x14ac:dyDescent="0.3">
      <c r="A58" t="s">
        <v>102</v>
      </c>
      <c r="B58" s="4" t="e">
        <f>IF(E57&lt;&gt;0, E57, IFERROR(INDEX(E3:E$57, MATCH(1, E3:E$57&lt;&gt;0, 0)), LOOKUP(2, 1/(E3:E$57&lt;&gt;0), E3:E$57)))</f>
        <v>#DIV/0!</v>
      </c>
      <c r="C58" s="4"/>
      <c r="D58" s="4"/>
      <c r="E58" s="4" t="e">
        <f t="shared" si="0"/>
        <v>#DIV/0!</v>
      </c>
      <c r="G58" s="4">
        <f>IF($A58&lt;&gt;"", SUMIFS(Raw_data_01!H:H, Raw_data_01!C:C, "F*", Raw_data_01!A:A, $A58, Raw_data_01!F:F, "cash"), "")</f>
        <v>0</v>
      </c>
      <c r="I58" s="4">
        <f>IF($A58&lt;&gt;"", SUMIFS(Raw_data_01!H:H, Raw_data_01!C:C, "V*", Raw_data_01!A:A, $A58, Raw_data_01!F:F, "cash"), "")</f>
        <v>0</v>
      </c>
      <c r="K58" s="4">
        <f>IF($A58&lt;&gt;"", SUMIFS(Raw_data_01!H:H, Raw_data_01!C:C, "S*", Raw_data_01!A:A, $A58, Raw_data_01!F:F, "cash"), "")</f>
        <v>0</v>
      </c>
      <c r="M58" s="4">
        <f>IF($A58&lt;&gt;"", SUMIFS(Raw_data_01!H:H, Raw_data_01!C:C, "O*", Raw_data_01!A:A, $A58, Raw_data_01!F:F, "cash"), "")</f>
        <v>0</v>
      </c>
      <c r="O58" s="4">
        <f>IF($A58&lt;&gt;"", SUMIFS(Raw_data_01!H:H, Raw_data_01!C:C, "VS*", Raw_data_01!A:A, $A58, Raw_data_01!F:F, "cash"), "")</f>
        <v>0</v>
      </c>
    </row>
    <row r="59" spans="1:15" x14ac:dyDescent="0.3">
      <c r="A59" t="s">
        <v>103</v>
      </c>
      <c r="B59" s="4" t="e">
        <f>IF(E58&lt;&gt;0, E58, IFERROR(INDEX(E3:E$58, MATCH(1, E3:E$58&lt;&gt;0, 0)), LOOKUP(2, 1/(E3:E$58&lt;&gt;0), E3:E$58)))</f>
        <v>#DIV/0!</v>
      </c>
      <c r="C59" s="4"/>
      <c r="D59" s="4"/>
      <c r="E59" s="4" t="e">
        <f t="shared" si="0"/>
        <v>#DIV/0!</v>
      </c>
      <c r="G59" s="4">
        <f>IF($A59&lt;&gt;"", SUMIFS(Raw_data_01!H:H, Raw_data_01!C:C, "F*", Raw_data_01!A:A, $A59, Raw_data_01!F:F, "cash"), "")</f>
        <v>0</v>
      </c>
      <c r="I59" s="4">
        <f>IF($A59&lt;&gt;"", SUMIFS(Raw_data_01!H:H, Raw_data_01!C:C, "V*", Raw_data_01!A:A, $A59, Raw_data_01!F:F, "cash"), "")</f>
        <v>0</v>
      </c>
      <c r="K59" s="4">
        <f>IF($A59&lt;&gt;"", SUMIFS(Raw_data_01!H:H, Raw_data_01!C:C, "S*", Raw_data_01!A:A, $A59, Raw_data_01!F:F, "cash"), "")</f>
        <v>0</v>
      </c>
      <c r="M59" s="4">
        <f>IF($A59&lt;&gt;"", SUMIFS(Raw_data_01!H:H, Raw_data_01!C:C, "O*", Raw_data_01!A:A, $A59, Raw_data_01!F:F, "cash"), "")</f>
        <v>0</v>
      </c>
      <c r="O59" s="4">
        <f>IF($A59&lt;&gt;"", SUMIFS(Raw_data_01!H:H, Raw_data_01!C:C, "VS*", Raw_data_01!A:A, $A59, Raw_data_01!F:F, "cash"), "")</f>
        <v>0</v>
      </c>
    </row>
    <row r="60" spans="1:15" x14ac:dyDescent="0.3">
      <c r="A60" t="s">
        <v>104</v>
      </c>
      <c r="B60" s="4" t="e">
        <f>IF(E59&lt;&gt;0, E59, IFERROR(INDEX(E3:E$59, MATCH(1, E3:E$59&lt;&gt;0, 0)), LOOKUP(2, 1/(E3:E$59&lt;&gt;0), E3:E$59)))</f>
        <v>#DIV/0!</v>
      </c>
      <c r="C60" s="4"/>
      <c r="D60" s="4"/>
      <c r="E60" s="4" t="e">
        <f t="shared" si="0"/>
        <v>#DIV/0!</v>
      </c>
      <c r="G60" s="4">
        <f>IF($A60&lt;&gt;"", SUMIFS(Raw_data_01!H:H, Raw_data_01!C:C, "F*", Raw_data_01!A:A, $A60, Raw_data_01!F:F, "cash"), "")</f>
        <v>0</v>
      </c>
      <c r="I60" s="4">
        <f>IF($A60&lt;&gt;"", SUMIFS(Raw_data_01!H:H, Raw_data_01!C:C, "V*", Raw_data_01!A:A, $A60, Raw_data_01!F:F, "cash"), "")</f>
        <v>0</v>
      </c>
      <c r="K60" s="4">
        <f>IF($A60&lt;&gt;"", SUMIFS(Raw_data_01!H:H, Raw_data_01!C:C, "S*", Raw_data_01!A:A, $A60, Raw_data_01!F:F, "cash"), "")</f>
        <v>0</v>
      </c>
      <c r="M60" s="4">
        <f>IF($A60&lt;&gt;"", SUMIFS(Raw_data_01!H:H, Raw_data_01!C:C, "O*", Raw_data_01!A:A, $A60, Raw_data_01!F:F, "cash"), "")</f>
        <v>0</v>
      </c>
      <c r="O60" s="4">
        <f>IF($A60&lt;&gt;"", SUMIFS(Raw_data_01!H:H, Raw_data_01!C:C, "VS*", Raw_data_01!A:A, $A60, Raw_data_01!F:F, "cash"), "")</f>
        <v>0</v>
      </c>
    </row>
    <row r="61" spans="1:15" x14ac:dyDescent="0.3">
      <c r="A61" t="s">
        <v>105</v>
      </c>
      <c r="B61" s="4" t="e">
        <f>IF(E60&lt;&gt;0, E60, IFERROR(INDEX(E3:E$60, MATCH(1, E3:E$60&lt;&gt;0, 0)), LOOKUP(2, 1/(E3:E$60&lt;&gt;0), E3:E$60)))</f>
        <v>#DIV/0!</v>
      </c>
      <c r="C61" s="4"/>
      <c r="D61" s="4"/>
      <c r="E61" s="4" t="e">
        <f t="shared" si="0"/>
        <v>#DIV/0!</v>
      </c>
      <c r="G61" s="4">
        <f>IF($A61&lt;&gt;"", SUMIFS(Raw_data_01!H:H, Raw_data_01!C:C, "F*", Raw_data_01!A:A, $A61, Raw_data_01!F:F, "cash"), "")</f>
        <v>0</v>
      </c>
      <c r="I61" s="4">
        <f>IF($A61&lt;&gt;"", SUMIFS(Raw_data_01!H:H, Raw_data_01!C:C, "V*", Raw_data_01!A:A, $A61, Raw_data_01!F:F, "cash"), "")</f>
        <v>0</v>
      </c>
      <c r="K61" s="4">
        <f>IF($A61&lt;&gt;"", SUMIFS(Raw_data_01!H:H, Raw_data_01!C:C, "S*", Raw_data_01!A:A, $A61, Raw_data_01!F:F, "cash"), "")</f>
        <v>0</v>
      </c>
      <c r="M61" s="4">
        <f>IF($A61&lt;&gt;"", SUMIFS(Raw_data_01!H:H, Raw_data_01!C:C, "O*", Raw_data_01!A:A, $A61, Raw_data_01!F:F, "cash"), "")</f>
        <v>0</v>
      </c>
      <c r="O61" s="4">
        <f>IF($A61&lt;&gt;"", SUMIFS(Raw_data_01!H:H, Raw_data_01!C:C, "VS*", Raw_data_01!A:A, $A61, Raw_data_01!F:F, "cash"), "")</f>
        <v>0</v>
      </c>
    </row>
    <row r="62" spans="1:15" x14ac:dyDescent="0.3">
      <c r="A62" t="s">
        <v>106</v>
      </c>
      <c r="B62" s="4" t="e">
        <f>IF(E61&lt;&gt;0, E61, IFERROR(INDEX(E3:E$61, MATCH(1, E3:E$61&lt;&gt;0, 0)), LOOKUP(2, 1/(E3:E$61&lt;&gt;0), E3:E$61)))</f>
        <v>#DIV/0!</v>
      </c>
      <c r="C62" s="4"/>
      <c r="D62" s="4"/>
      <c r="E62" s="4" t="e">
        <f t="shared" si="0"/>
        <v>#DIV/0!</v>
      </c>
      <c r="G62" s="4">
        <f>IF($A62&lt;&gt;"", SUMIFS(Raw_data_01!H:H, Raw_data_01!C:C, "F*", Raw_data_01!A:A, $A62, Raw_data_01!F:F, "cash"), "")</f>
        <v>0</v>
      </c>
      <c r="I62" s="4">
        <f>IF($A62&lt;&gt;"", SUMIFS(Raw_data_01!H:H, Raw_data_01!C:C, "V*", Raw_data_01!A:A, $A62, Raw_data_01!F:F, "cash"), "")</f>
        <v>0</v>
      </c>
      <c r="K62" s="4">
        <f>IF($A62&lt;&gt;"", SUMIFS(Raw_data_01!H:H, Raw_data_01!C:C, "S*", Raw_data_01!A:A, $A62, Raw_data_01!F:F, "cash"), "")</f>
        <v>0</v>
      </c>
      <c r="M62" s="4">
        <f>IF($A62&lt;&gt;"", SUMIFS(Raw_data_01!H:H, Raw_data_01!C:C, "O*", Raw_data_01!A:A, $A62, Raw_data_01!F:F, "cash"), "")</f>
        <v>0</v>
      </c>
      <c r="O62" s="4">
        <f>IF($A62&lt;&gt;"", SUMIFS(Raw_data_01!H:H, Raw_data_01!C:C, "VS*", Raw_data_01!A:A, $A62, Raw_data_01!F:F, "cash"), "")</f>
        <v>0</v>
      </c>
    </row>
    <row r="63" spans="1:15" x14ac:dyDescent="0.3">
      <c r="A63" t="s">
        <v>107</v>
      </c>
      <c r="B63" s="4" t="e">
        <f>IF(E62&lt;&gt;0, E62, IFERROR(INDEX(E3:E$62, MATCH(1, E3:E$62&lt;&gt;0, 0)), LOOKUP(2, 1/(E3:E$62&lt;&gt;0), E3:E$62)))</f>
        <v>#DIV/0!</v>
      </c>
      <c r="C63" s="4"/>
      <c r="D63" s="4"/>
      <c r="E63" s="4" t="e">
        <f t="shared" si="0"/>
        <v>#DIV/0!</v>
      </c>
      <c r="G63" s="4">
        <f>IF($A63&lt;&gt;"", SUMIFS(Raw_data_01!H:H, Raw_data_01!C:C, "F*", Raw_data_01!A:A, $A63, Raw_data_01!F:F, "cash"), "")</f>
        <v>0</v>
      </c>
      <c r="I63" s="4">
        <f>IF($A63&lt;&gt;"", SUMIFS(Raw_data_01!H:H, Raw_data_01!C:C, "V*", Raw_data_01!A:A, $A63, Raw_data_01!F:F, "cash"), "")</f>
        <v>0</v>
      </c>
      <c r="K63" s="4">
        <f>IF($A63&lt;&gt;"", SUMIFS(Raw_data_01!H:H, Raw_data_01!C:C, "S*", Raw_data_01!A:A, $A63, Raw_data_01!F:F, "cash"), "")</f>
        <v>0</v>
      </c>
      <c r="M63" s="4">
        <f>IF($A63&lt;&gt;"", SUMIFS(Raw_data_01!H:H, Raw_data_01!C:C, "O*", Raw_data_01!A:A, $A63, Raw_data_01!F:F, "cash"), "")</f>
        <v>0</v>
      </c>
      <c r="O63" s="4">
        <f>IF($A63&lt;&gt;"", SUMIFS(Raw_data_01!H:H, Raw_data_01!C:C, "VS*", Raw_data_01!A:A, $A63, Raw_data_01!F:F, "cash"), "")</f>
        <v>0</v>
      </c>
    </row>
    <row r="64" spans="1:15" x14ac:dyDescent="0.3">
      <c r="A64" t="s">
        <v>108</v>
      </c>
      <c r="B64" s="4" t="e">
        <f>IF(E63&lt;&gt;0, E63, IFERROR(INDEX(E3:E$63, MATCH(1, E3:E$63&lt;&gt;0, 0)), LOOKUP(2, 1/(E3:E$63&lt;&gt;0), E3:E$63)))</f>
        <v>#DIV/0!</v>
      </c>
      <c r="C64" s="4"/>
      <c r="D64" s="4"/>
      <c r="E64" s="4" t="e">
        <f t="shared" si="0"/>
        <v>#DIV/0!</v>
      </c>
      <c r="G64" s="4">
        <f>IF($A64&lt;&gt;"", SUMIFS(Raw_data_01!H:H, Raw_data_01!C:C, "F*", Raw_data_01!A:A, $A64, Raw_data_01!F:F, "cash"), "")</f>
        <v>0</v>
      </c>
      <c r="I64" s="4">
        <f>IF($A64&lt;&gt;"", SUMIFS(Raw_data_01!H:H, Raw_data_01!C:C, "V*", Raw_data_01!A:A, $A64, Raw_data_01!F:F, "cash"), "")</f>
        <v>0</v>
      </c>
      <c r="K64" s="4">
        <f>IF($A64&lt;&gt;"", SUMIFS(Raw_data_01!H:H, Raw_data_01!C:C, "S*", Raw_data_01!A:A, $A64, Raw_data_01!F:F, "cash"), "")</f>
        <v>0</v>
      </c>
      <c r="M64" s="4">
        <f>IF($A64&lt;&gt;"", SUMIFS(Raw_data_01!H:H, Raw_data_01!C:C, "O*", Raw_data_01!A:A, $A64, Raw_data_01!F:F, "cash"), "")</f>
        <v>0</v>
      </c>
      <c r="O64" s="4">
        <f>IF($A64&lt;&gt;"", SUMIFS(Raw_data_01!H:H, Raw_data_01!C:C, "VS*", Raw_data_01!A:A, $A64, Raw_data_01!F:F, "cash"), "")</f>
        <v>0</v>
      </c>
    </row>
    <row r="65" spans="1:15" x14ac:dyDescent="0.3">
      <c r="A65" t="s">
        <v>109</v>
      </c>
      <c r="B65" s="4" t="e">
        <f>IF(E64&lt;&gt;0, E64, IFERROR(INDEX(E3:E$64, MATCH(1, E3:E$64&lt;&gt;0, 0)), LOOKUP(2, 1/(E3:E$64&lt;&gt;0), E3:E$64)))</f>
        <v>#DIV/0!</v>
      </c>
      <c r="C65" s="4"/>
      <c r="D65" s="4"/>
      <c r="E65" s="4" t="e">
        <f t="shared" si="0"/>
        <v>#DIV/0!</v>
      </c>
      <c r="G65" s="4">
        <f>IF($A65&lt;&gt;"", SUMIFS(Raw_data_01!H:H, Raw_data_01!C:C, "F*", Raw_data_01!A:A, $A65, Raw_data_01!F:F, "cash"), "")</f>
        <v>0</v>
      </c>
      <c r="I65" s="4">
        <f>IF($A65&lt;&gt;"", SUMIFS(Raw_data_01!H:H, Raw_data_01!C:C, "V*", Raw_data_01!A:A, $A65, Raw_data_01!F:F, "cash"), "")</f>
        <v>0</v>
      </c>
      <c r="K65" s="4">
        <f>IF($A65&lt;&gt;"", SUMIFS(Raw_data_01!H:H, Raw_data_01!C:C, "S*", Raw_data_01!A:A, $A65, Raw_data_01!F:F, "cash"), "")</f>
        <v>0</v>
      </c>
      <c r="M65" s="4">
        <f>IF($A65&lt;&gt;"", SUMIFS(Raw_data_01!H:H, Raw_data_01!C:C, "O*", Raw_data_01!A:A, $A65, Raw_data_01!F:F, "cash"), "")</f>
        <v>0</v>
      </c>
      <c r="O65" s="4">
        <f>IF($A65&lt;&gt;"", SUMIFS(Raw_data_01!H:H, Raw_data_01!C:C, "VS*", Raw_data_01!A:A, $A65, Raw_data_01!F:F, "cash"), "")</f>
        <v>0</v>
      </c>
    </row>
    <row r="66" spans="1:15" x14ac:dyDescent="0.3">
      <c r="A66" t="s">
        <v>110</v>
      </c>
      <c r="B66" s="4" t="e">
        <f>IF(E65&lt;&gt;0, E65, IFERROR(INDEX(E3:E$65, MATCH(1, E3:E$65&lt;&gt;0, 0)), LOOKUP(2, 1/(E3:E$65&lt;&gt;0), E3:E$65)))</f>
        <v>#DIV/0!</v>
      </c>
      <c r="C66" s="4"/>
      <c r="D66" s="4"/>
      <c r="E66" s="4" t="e">
        <f t="shared" si="0"/>
        <v>#DIV/0!</v>
      </c>
      <c r="G66" s="4">
        <f>IF($A66&lt;&gt;"", SUMIFS(Raw_data_01!H:H, Raw_data_01!C:C, "F*", Raw_data_01!A:A, $A66, Raw_data_01!F:F, "cash"), "")</f>
        <v>0</v>
      </c>
      <c r="I66" s="4">
        <f>IF($A66&lt;&gt;"", SUMIFS(Raw_data_01!H:H, Raw_data_01!C:C, "V*", Raw_data_01!A:A, $A66, Raw_data_01!F:F, "cash"), "")</f>
        <v>0</v>
      </c>
      <c r="K66" s="4">
        <f>IF($A66&lt;&gt;"", SUMIFS(Raw_data_01!H:H, Raw_data_01!C:C, "S*", Raw_data_01!A:A, $A66, Raw_data_01!F:F, "cash"), "")</f>
        <v>0</v>
      </c>
      <c r="M66" s="4">
        <f>IF($A66&lt;&gt;"", SUMIFS(Raw_data_01!H:H, Raw_data_01!C:C, "O*", Raw_data_01!A:A, $A66, Raw_data_01!F:F, "cash"), "")</f>
        <v>0</v>
      </c>
      <c r="O66" s="4">
        <f>IF($A66&lt;&gt;"", SUMIFS(Raw_data_01!H:H, Raw_data_01!C:C, "VS*", Raw_data_01!A:A, $A66, Raw_data_01!F:F, "cash"), "")</f>
        <v>0</v>
      </c>
    </row>
    <row r="67" spans="1:15" x14ac:dyDescent="0.3">
      <c r="A67" t="s">
        <v>111</v>
      </c>
      <c r="B67" s="4" t="e">
        <f>IF(E66&lt;&gt;0, E66, IFERROR(INDEX(E3:E$66, MATCH(1, E3:E$66&lt;&gt;0, 0)), LOOKUP(2, 1/(E3:E$66&lt;&gt;0), E3:E$66)))</f>
        <v>#DIV/0!</v>
      </c>
      <c r="C67" s="4"/>
      <c r="D67" s="4"/>
      <c r="E67" s="4" t="e">
        <f t="shared" ref="E67:E130" si="1">SUM(B67,C67,G67,I67,K67,M67,O67) - D67</f>
        <v>#DIV/0!</v>
      </c>
      <c r="G67" s="4">
        <f>IF($A67&lt;&gt;"", SUMIFS(Raw_data_01!H:H, Raw_data_01!C:C, "F*", Raw_data_01!A:A, $A67, Raw_data_01!F:F, "cash"), "")</f>
        <v>0</v>
      </c>
      <c r="I67" s="4">
        <f>IF($A67&lt;&gt;"", SUMIFS(Raw_data_01!H:H, Raw_data_01!C:C, "V*", Raw_data_01!A:A, $A67, Raw_data_01!F:F, "cash"), "")</f>
        <v>0</v>
      </c>
      <c r="K67" s="4">
        <f>IF($A67&lt;&gt;"", SUMIFS(Raw_data_01!H:H, Raw_data_01!C:C, "S*", Raw_data_01!A:A, $A67, Raw_data_01!F:F, "cash"), "")</f>
        <v>0</v>
      </c>
      <c r="M67" s="4">
        <f>IF($A67&lt;&gt;"", SUMIFS(Raw_data_01!H:H, Raw_data_01!C:C, "O*", Raw_data_01!A:A, $A67, Raw_data_01!F:F, "cash"), "")</f>
        <v>0</v>
      </c>
      <c r="O67" s="4">
        <f>IF($A67&lt;&gt;"", SUMIFS(Raw_data_01!H:H, Raw_data_01!C:C, "VS*", Raw_data_01!A:A, $A67, Raw_data_01!F:F, "cash"), "")</f>
        <v>0</v>
      </c>
    </row>
    <row r="68" spans="1:15" x14ac:dyDescent="0.3">
      <c r="A68" t="s">
        <v>112</v>
      </c>
      <c r="B68" s="4" t="e">
        <f>IF(E67&lt;&gt;0, E67, IFERROR(INDEX(E3:E$67, MATCH(1, E3:E$67&lt;&gt;0, 0)), LOOKUP(2, 1/(E3:E$67&lt;&gt;0), E3:E$67)))</f>
        <v>#DIV/0!</v>
      </c>
      <c r="C68" s="4"/>
      <c r="D68" s="4"/>
      <c r="E68" s="4" t="e">
        <f t="shared" si="1"/>
        <v>#DIV/0!</v>
      </c>
      <c r="G68" s="4">
        <f>IF($A68&lt;&gt;"", SUMIFS(Raw_data_01!H:H, Raw_data_01!C:C, "F*", Raw_data_01!A:A, $A68, Raw_data_01!F:F, "cash"), "")</f>
        <v>0</v>
      </c>
      <c r="I68" s="4">
        <f>IF($A68&lt;&gt;"", SUMIFS(Raw_data_01!H:H, Raw_data_01!C:C, "V*", Raw_data_01!A:A, $A68, Raw_data_01!F:F, "cash"), "")</f>
        <v>0</v>
      </c>
      <c r="K68" s="4">
        <f>IF($A68&lt;&gt;"", SUMIFS(Raw_data_01!H:H, Raw_data_01!C:C, "S*", Raw_data_01!A:A, $A68, Raw_data_01!F:F, "cash"), "")</f>
        <v>0</v>
      </c>
      <c r="M68" s="4">
        <f>IF($A68&lt;&gt;"", SUMIFS(Raw_data_01!H:H, Raw_data_01!C:C, "O*", Raw_data_01!A:A, $A68, Raw_data_01!F:F, "cash"), "")</f>
        <v>0</v>
      </c>
      <c r="O68" s="4">
        <f>IF($A68&lt;&gt;"", SUMIFS(Raw_data_01!H:H, Raw_data_01!C:C, "VS*", Raw_data_01!A:A, $A68, Raw_data_01!F:F, "cash"), "")</f>
        <v>0</v>
      </c>
    </row>
    <row r="69" spans="1:15" x14ac:dyDescent="0.3">
      <c r="A69" t="s">
        <v>113</v>
      </c>
      <c r="B69" s="4" t="e">
        <f>IF(E68&lt;&gt;0, E68, IFERROR(INDEX(E3:E$68, MATCH(1, E3:E$68&lt;&gt;0, 0)), LOOKUP(2, 1/(E3:E$68&lt;&gt;0), E3:E$68)))</f>
        <v>#DIV/0!</v>
      </c>
      <c r="C69" s="4"/>
      <c r="D69" s="4"/>
      <c r="E69" s="4" t="e">
        <f t="shared" si="1"/>
        <v>#DIV/0!</v>
      </c>
      <c r="G69" s="4">
        <f>IF($A69&lt;&gt;"", SUMIFS(Raw_data_01!H:H, Raw_data_01!C:C, "F*", Raw_data_01!A:A, $A69, Raw_data_01!F:F, "cash"), "")</f>
        <v>0</v>
      </c>
      <c r="I69" s="4">
        <f>IF($A69&lt;&gt;"", SUMIFS(Raw_data_01!H:H, Raw_data_01!C:C, "V*", Raw_data_01!A:A, $A69, Raw_data_01!F:F, "cash"), "")</f>
        <v>0</v>
      </c>
      <c r="K69" s="4">
        <f>IF($A69&lt;&gt;"", SUMIFS(Raw_data_01!H:H, Raw_data_01!C:C, "S*", Raw_data_01!A:A, $A69, Raw_data_01!F:F, "cash"), "")</f>
        <v>0</v>
      </c>
      <c r="M69" s="4">
        <f>IF($A69&lt;&gt;"", SUMIFS(Raw_data_01!H:H, Raw_data_01!C:C, "O*", Raw_data_01!A:A, $A69, Raw_data_01!F:F, "cash"), "")</f>
        <v>0</v>
      </c>
      <c r="O69" s="4">
        <f>IF($A69&lt;&gt;"", SUMIFS(Raw_data_01!H:H, Raw_data_01!C:C, "VS*", Raw_data_01!A:A, $A69, Raw_data_01!F:F, "cash"), "")</f>
        <v>0</v>
      </c>
    </row>
    <row r="70" spans="1:15" x14ac:dyDescent="0.3">
      <c r="A70" t="s">
        <v>114</v>
      </c>
      <c r="B70" s="4" t="e">
        <f>IF(E69&lt;&gt;0, E69, IFERROR(INDEX(E3:E$69, MATCH(1, E3:E$69&lt;&gt;0, 0)), LOOKUP(2, 1/(E3:E$69&lt;&gt;0), E3:E$69)))</f>
        <v>#DIV/0!</v>
      </c>
      <c r="C70" s="4"/>
      <c r="D70" s="4"/>
      <c r="E70" s="4" t="e">
        <f t="shared" si="1"/>
        <v>#DIV/0!</v>
      </c>
      <c r="G70" s="4">
        <f>IF($A70&lt;&gt;"", SUMIFS(Raw_data_01!H:H, Raw_data_01!C:C, "F*", Raw_data_01!A:A, $A70, Raw_data_01!F:F, "cash"), "")</f>
        <v>0</v>
      </c>
      <c r="I70" s="4">
        <f>IF($A70&lt;&gt;"", SUMIFS(Raw_data_01!H:H, Raw_data_01!C:C, "V*", Raw_data_01!A:A, $A70, Raw_data_01!F:F, "cash"), "")</f>
        <v>0</v>
      </c>
      <c r="K70" s="4">
        <f>IF($A70&lt;&gt;"", SUMIFS(Raw_data_01!H:H, Raw_data_01!C:C, "S*", Raw_data_01!A:A, $A70, Raw_data_01!F:F, "cash"), "")</f>
        <v>0</v>
      </c>
      <c r="M70" s="4">
        <f>IF($A70&lt;&gt;"", SUMIFS(Raw_data_01!H:H, Raw_data_01!C:C, "O*", Raw_data_01!A:A, $A70, Raw_data_01!F:F, "cash"), "")</f>
        <v>0</v>
      </c>
      <c r="O70" s="4">
        <f>IF($A70&lt;&gt;"", SUMIFS(Raw_data_01!H:H, Raw_data_01!C:C, "VS*", Raw_data_01!A:A, $A70, Raw_data_01!F:F, "cash"), "")</f>
        <v>0</v>
      </c>
    </row>
    <row r="71" spans="1:15" x14ac:dyDescent="0.3">
      <c r="A71" t="s">
        <v>115</v>
      </c>
      <c r="B71" s="4" t="e">
        <f>IF(E70&lt;&gt;0, E70, IFERROR(INDEX(E3:E$70, MATCH(1, E3:E$70&lt;&gt;0, 0)), LOOKUP(2, 1/(E3:E$70&lt;&gt;0), E3:E$70)))</f>
        <v>#DIV/0!</v>
      </c>
      <c r="C71" s="4"/>
      <c r="D71" s="4"/>
      <c r="E71" s="4" t="e">
        <f t="shared" si="1"/>
        <v>#DIV/0!</v>
      </c>
      <c r="G71" s="4">
        <f>IF($A71&lt;&gt;"", SUMIFS(Raw_data_01!H:H, Raw_data_01!C:C, "F*", Raw_data_01!A:A, $A71, Raw_data_01!F:F, "cash"), "")</f>
        <v>0</v>
      </c>
      <c r="I71" s="4">
        <f>IF($A71&lt;&gt;"", SUMIFS(Raw_data_01!H:H, Raw_data_01!C:C, "V*", Raw_data_01!A:A, $A71, Raw_data_01!F:F, "cash"), "")</f>
        <v>0</v>
      </c>
      <c r="K71" s="4">
        <f>IF($A71&lt;&gt;"", SUMIFS(Raw_data_01!H:H, Raw_data_01!C:C, "S*", Raw_data_01!A:A, $A71, Raw_data_01!F:F, "cash"), "")</f>
        <v>0</v>
      </c>
      <c r="M71" s="4">
        <f>IF($A71&lt;&gt;"", SUMIFS(Raw_data_01!H:H, Raw_data_01!C:C, "O*", Raw_data_01!A:A, $A71, Raw_data_01!F:F, "cash"), "")</f>
        <v>0</v>
      </c>
      <c r="O71" s="4">
        <f>IF($A71&lt;&gt;"", SUMIFS(Raw_data_01!H:H, Raw_data_01!C:C, "VS*", Raw_data_01!A:A, $A71, Raw_data_01!F:F, "cash"), "")</f>
        <v>0</v>
      </c>
    </row>
    <row r="72" spans="1:15" x14ac:dyDescent="0.3">
      <c r="A72" t="s">
        <v>116</v>
      </c>
      <c r="B72" s="4" t="e">
        <f>IF(E71&lt;&gt;0, E71, IFERROR(INDEX(E3:E$71, MATCH(1, E3:E$71&lt;&gt;0, 0)), LOOKUP(2, 1/(E3:E$71&lt;&gt;0), E3:E$71)))</f>
        <v>#DIV/0!</v>
      </c>
      <c r="C72" s="4"/>
      <c r="D72" s="4"/>
      <c r="E72" s="4" t="e">
        <f t="shared" si="1"/>
        <v>#DIV/0!</v>
      </c>
      <c r="G72" s="4">
        <f>IF($A72&lt;&gt;"", SUMIFS(Raw_data_01!H:H, Raw_data_01!C:C, "F*", Raw_data_01!A:A, $A72, Raw_data_01!F:F, "cash"), "")</f>
        <v>0</v>
      </c>
      <c r="I72" s="4">
        <f>IF($A72&lt;&gt;"", SUMIFS(Raw_data_01!H:H, Raw_data_01!C:C, "V*", Raw_data_01!A:A, $A72, Raw_data_01!F:F, "cash"), "")</f>
        <v>0</v>
      </c>
      <c r="K72" s="4">
        <f>IF($A72&lt;&gt;"", SUMIFS(Raw_data_01!H:H, Raw_data_01!C:C, "S*", Raw_data_01!A:A, $A72, Raw_data_01!F:F, "cash"), "")</f>
        <v>0</v>
      </c>
      <c r="M72" s="4">
        <f>IF($A72&lt;&gt;"", SUMIFS(Raw_data_01!H:H, Raw_data_01!C:C, "O*", Raw_data_01!A:A, $A72, Raw_data_01!F:F, "cash"), "")</f>
        <v>0</v>
      </c>
      <c r="O72" s="4">
        <f>IF($A72&lt;&gt;"", SUMIFS(Raw_data_01!H:H, Raw_data_01!C:C, "VS*", Raw_data_01!A:A, $A72, Raw_data_01!F:F, "cash"), "")</f>
        <v>0</v>
      </c>
    </row>
    <row r="73" spans="1:15" x14ac:dyDescent="0.3">
      <c r="A73" t="s">
        <v>117</v>
      </c>
      <c r="B73" s="4" t="e">
        <f>IF(E72&lt;&gt;0, E72, IFERROR(INDEX(E3:E$72, MATCH(1, E3:E$72&lt;&gt;0, 0)), LOOKUP(2, 1/(E3:E$72&lt;&gt;0), E3:E$72)))</f>
        <v>#DIV/0!</v>
      </c>
      <c r="C73" s="4"/>
      <c r="D73" s="4"/>
      <c r="E73" s="4" t="e">
        <f t="shared" si="1"/>
        <v>#DIV/0!</v>
      </c>
      <c r="G73" s="4">
        <f>IF($A73&lt;&gt;"", SUMIFS(Raw_data_01!H:H, Raw_data_01!C:C, "F*", Raw_data_01!A:A, $A73, Raw_data_01!F:F, "cash"), "")</f>
        <v>0</v>
      </c>
      <c r="I73" s="4">
        <f>IF($A73&lt;&gt;"", SUMIFS(Raw_data_01!H:H, Raw_data_01!C:C, "V*", Raw_data_01!A:A, $A73, Raw_data_01!F:F, "cash"), "")</f>
        <v>0</v>
      </c>
      <c r="K73" s="4">
        <f>IF($A73&lt;&gt;"", SUMIFS(Raw_data_01!H:H, Raw_data_01!C:C, "S*", Raw_data_01!A:A, $A73, Raw_data_01!F:F, "cash"), "")</f>
        <v>0</v>
      </c>
      <c r="M73" s="4">
        <f>IF($A73&lt;&gt;"", SUMIFS(Raw_data_01!H:H, Raw_data_01!C:C, "O*", Raw_data_01!A:A, $A73, Raw_data_01!F:F, "cash"), "")</f>
        <v>0</v>
      </c>
      <c r="O73" s="4">
        <f>IF($A73&lt;&gt;"", SUMIFS(Raw_data_01!H:H, Raw_data_01!C:C, "VS*", Raw_data_01!A:A, $A73, Raw_data_01!F:F, "cash"), "")</f>
        <v>0</v>
      </c>
    </row>
    <row r="74" spans="1:15" x14ac:dyDescent="0.3">
      <c r="A74" t="s">
        <v>118</v>
      </c>
      <c r="B74" s="4" t="e">
        <f>IF(E73&lt;&gt;0, E73, IFERROR(INDEX(E3:E$73, MATCH(1, E3:E$73&lt;&gt;0, 0)), LOOKUP(2, 1/(E3:E$73&lt;&gt;0), E3:E$73)))</f>
        <v>#DIV/0!</v>
      </c>
      <c r="C74" s="4"/>
      <c r="D74" s="4"/>
      <c r="E74" s="4" t="e">
        <f t="shared" si="1"/>
        <v>#DIV/0!</v>
      </c>
      <c r="G74" s="4">
        <f>IF($A74&lt;&gt;"", SUMIFS(Raw_data_01!H:H, Raw_data_01!C:C, "F*", Raw_data_01!A:A, $A74, Raw_data_01!F:F, "cash"), "")</f>
        <v>0</v>
      </c>
      <c r="I74" s="4">
        <f>IF($A74&lt;&gt;"", SUMIFS(Raw_data_01!H:H, Raw_data_01!C:C, "V*", Raw_data_01!A:A, $A74, Raw_data_01!F:F, "cash"), "")</f>
        <v>0</v>
      </c>
      <c r="K74" s="4">
        <f>IF($A74&lt;&gt;"", SUMIFS(Raw_data_01!H:H, Raw_data_01!C:C, "S*", Raw_data_01!A:A, $A74, Raw_data_01!F:F, "cash"), "")</f>
        <v>0</v>
      </c>
      <c r="M74" s="4">
        <f>IF($A74&lt;&gt;"", SUMIFS(Raw_data_01!H:H, Raw_data_01!C:C, "O*", Raw_data_01!A:A, $A74, Raw_data_01!F:F, "cash"), "")</f>
        <v>0</v>
      </c>
      <c r="O74" s="4">
        <f>IF($A74&lt;&gt;"", SUMIFS(Raw_data_01!H:H, Raw_data_01!C:C, "VS*", Raw_data_01!A:A, $A74, Raw_data_01!F:F, "cash"), "")</f>
        <v>0</v>
      </c>
    </row>
    <row r="75" spans="1:15" x14ac:dyDescent="0.3">
      <c r="A75" t="s">
        <v>119</v>
      </c>
      <c r="B75" s="4" t="e">
        <f>IF(E74&lt;&gt;0, E74, IFERROR(INDEX(E3:E$74, MATCH(1, E3:E$74&lt;&gt;0, 0)), LOOKUP(2, 1/(E3:E$74&lt;&gt;0), E3:E$74)))</f>
        <v>#DIV/0!</v>
      </c>
      <c r="C75" s="4"/>
      <c r="D75" s="4"/>
      <c r="E75" s="4" t="e">
        <f t="shared" si="1"/>
        <v>#DIV/0!</v>
      </c>
      <c r="G75" s="4">
        <f>IF($A75&lt;&gt;"", SUMIFS(Raw_data_01!H:H, Raw_data_01!C:C, "F*", Raw_data_01!A:A, $A75, Raw_data_01!F:F, "cash"), "")</f>
        <v>0</v>
      </c>
      <c r="I75" s="4">
        <f>IF($A75&lt;&gt;"", SUMIFS(Raw_data_01!H:H, Raw_data_01!C:C, "V*", Raw_data_01!A:A, $A75, Raw_data_01!F:F, "cash"), "")</f>
        <v>0</v>
      </c>
      <c r="K75" s="4">
        <f>IF($A75&lt;&gt;"", SUMIFS(Raw_data_01!H:H, Raw_data_01!C:C, "S*", Raw_data_01!A:A, $A75, Raw_data_01!F:F, "cash"), "")</f>
        <v>0</v>
      </c>
      <c r="M75" s="4">
        <f>IF($A75&lt;&gt;"", SUMIFS(Raw_data_01!H:H, Raw_data_01!C:C, "O*", Raw_data_01!A:A, $A75, Raw_data_01!F:F, "cash"), "")</f>
        <v>0</v>
      </c>
      <c r="O75" s="4">
        <f>IF($A75&lt;&gt;"", SUMIFS(Raw_data_01!H:H, Raw_data_01!C:C, "VS*", Raw_data_01!A:A, $A75, Raw_data_01!F:F, "cash"), "")</f>
        <v>0</v>
      </c>
    </row>
    <row r="76" spans="1:15" x14ac:dyDescent="0.3">
      <c r="A76" t="s">
        <v>120</v>
      </c>
      <c r="B76" s="4" t="e">
        <f>IF(E75&lt;&gt;0, E75, IFERROR(INDEX(E3:E$75, MATCH(1, E3:E$75&lt;&gt;0, 0)), LOOKUP(2, 1/(E3:E$75&lt;&gt;0), E3:E$75)))</f>
        <v>#DIV/0!</v>
      </c>
      <c r="C76" s="4"/>
      <c r="D76" s="4"/>
      <c r="E76" s="4" t="e">
        <f t="shared" si="1"/>
        <v>#DIV/0!</v>
      </c>
      <c r="G76" s="4">
        <f>IF($A76&lt;&gt;"", SUMIFS(Raw_data_01!H:H, Raw_data_01!C:C, "F*", Raw_data_01!A:A, $A76, Raw_data_01!F:F, "cash"), "")</f>
        <v>0</v>
      </c>
      <c r="I76" s="4">
        <f>IF($A76&lt;&gt;"", SUMIFS(Raw_data_01!H:H, Raw_data_01!C:C, "V*", Raw_data_01!A:A, $A76, Raw_data_01!F:F, "cash"), "")</f>
        <v>0</v>
      </c>
      <c r="K76" s="4">
        <f>IF($A76&lt;&gt;"", SUMIFS(Raw_data_01!H:H, Raw_data_01!C:C, "S*", Raw_data_01!A:A, $A76, Raw_data_01!F:F, "cash"), "")</f>
        <v>0</v>
      </c>
      <c r="M76" s="4">
        <f>IF($A76&lt;&gt;"", SUMIFS(Raw_data_01!H:H, Raw_data_01!C:C, "O*", Raw_data_01!A:A, $A76, Raw_data_01!F:F, "cash"), "")</f>
        <v>0</v>
      </c>
      <c r="O76" s="4">
        <f>IF($A76&lt;&gt;"", SUMIFS(Raw_data_01!H:H, Raw_data_01!C:C, "VS*", Raw_data_01!A:A, $A76, Raw_data_01!F:F, "cash"), "")</f>
        <v>0</v>
      </c>
    </row>
    <row r="77" spans="1:15" x14ac:dyDescent="0.3">
      <c r="A77" t="s">
        <v>121</v>
      </c>
      <c r="B77" s="4" t="e">
        <f>IF(E76&lt;&gt;0, E76, IFERROR(INDEX(E3:E$76, MATCH(1, E3:E$76&lt;&gt;0, 0)), LOOKUP(2, 1/(E3:E$76&lt;&gt;0), E3:E$76)))</f>
        <v>#DIV/0!</v>
      </c>
      <c r="C77" s="4"/>
      <c r="D77" s="4"/>
      <c r="E77" s="4" t="e">
        <f t="shared" si="1"/>
        <v>#DIV/0!</v>
      </c>
      <c r="G77" s="4">
        <f>IF($A77&lt;&gt;"", SUMIFS(Raw_data_01!H:H, Raw_data_01!C:C, "F*", Raw_data_01!A:A, $A77, Raw_data_01!F:F, "cash"), "")</f>
        <v>0</v>
      </c>
      <c r="I77" s="4">
        <f>IF($A77&lt;&gt;"", SUMIFS(Raw_data_01!H:H, Raw_data_01!C:C, "V*", Raw_data_01!A:A, $A77, Raw_data_01!F:F, "cash"), "")</f>
        <v>0</v>
      </c>
      <c r="K77" s="4">
        <f>IF($A77&lt;&gt;"", SUMIFS(Raw_data_01!H:H, Raw_data_01!C:C, "S*", Raw_data_01!A:A, $A77, Raw_data_01!F:F, "cash"), "")</f>
        <v>0</v>
      </c>
      <c r="M77" s="4">
        <f>IF($A77&lt;&gt;"", SUMIFS(Raw_data_01!H:H, Raw_data_01!C:C, "O*", Raw_data_01!A:A, $A77, Raw_data_01!F:F, "cash"), "")</f>
        <v>0</v>
      </c>
      <c r="O77" s="4">
        <f>IF($A77&lt;&gt;"", SUMIFS(Raw_data_01!H:H, Raw_data_01!C:C, "VS*", Raw_data_01!A:A, $A77, Raw_data_01!F:F, "cash"), "")</f>
        <v>0</v>
      </c>
    </row>
    <row r="78" spans="1:15" x14ac:dyDescent="0.3">
      <c r="A78" t="s">
        <v>122</v>
      </c>
      <c r="B78" s="4" t="e">
        <f>IF(E77&lt;&gt;0, E77, IFERROR(INDEX(E3:E$77, MATCH(1, E3:E$77&lt;&gt;0, 0)), LOOKUP(2, 1/(E3:E$77&lt;&gt;0), E3:E$77)))</f>
        <v>#DIV/0!</v>
      </c>
      <c r="C78" s="4"/>
      <c r="D78" s="4"/>
      <c r="E78" s="4" t="e">
        <f t="shared" si="1"/>
        <v>#DIV/0!</v>
      </c>
      <c r="G78" s="4">
        <f>IF($A78&lt;&gt;"", SUMIFS(Raw_data_01!H:H, Raw_data_01!C:C, "F*", Raw_data_01!A:A, $A78, Raw_data_01!F:F, "cash"), "")</f>
        <v>0</v>
      </c>
      <c r="I78" s="4">
        <f>IF($A78&lt;&gt;"", SUMIFS(Raw_data_01!H:H, Raw_data_01!C:C, "V*", Raw_data_01!A:A, $A78, Raw_data_01!F:F, "cash"), "")</f>
        <v>0</v>
      </c>
      <c r="K78" s="4">
        <f>IF($A78&lt;&gt;"", SUMIFS(Raw_data_01!H:H, Raw_data_01!C:C, "S*", Raw_data_01!A:A, $A78, Raw_data_01!F:F, "cash"), "")</f>
        <v>0</v>
      </c>
      <c r="M78" s="4">
        <f>IF($A78&lt;&gt;"", SUMIFS(Raw_data_01!H:H, Raw_data_01!C:C, "O*", Raw_data_01!A:A, $A78, Raw_data_01!F:F, "cash"), "")</f>
        <v>0</v>
      </c>
      <c r="O78" s="4">
        <f>IF($A78&lt;&gt;"", SUMIFS(Raw_data_01!H:H, Raw_data_01!C:C, "VS*", Raw_data_01!A:A, $A78, Raw_data_01!F:F, "cash"), "")</f>
        <v>0</v>
      </c>
    </row>
    <row r="79" spans="1:15" x14ac:dyDescent="0.3">
      <c r="A79" t="s">
        <v>123</v>
      </c>
      <c r="B79" s="4" t="e">
        <f>IF(E78&lt;&gt;0, E78, IFERROR(INDEX(E3:E$78, MATCH(1, E3:E$78&lt;&gt;0, 0)), LOOKUP(2, 1/(E3:E$78&lt;&gt;0), E3:E$78)))</f>
        <v>#DIV/0!</v>
      </c>
      <c r="C79" s="4"/>
      <c r="D79" s="4"/>
      <c r="E79" s="4" t="e">
        <f t="shared" si="1"/>
        <v>#DIV/0!</v>
      </c>
      <c r="G79" s="4">
        <f>IF($A79&lt;&gt;"", SUMIFS(Raw_data_01!H:H, Raw_data_01!C:C, "F*", Raw_data_01!A:A, $A79, Raw_data_01!F:F, "cash"), "")</f>
        <v>0</v>
      </c>
      <c r="I79" s="4">
        <f>IF($A79&lt;&gt;"", SUMIFS(Raw_data_01!H:H, Raw_data_01!C:C, "V*", Raw_data_01!A:A, $A79, Raw_data_01!F:F, "cash"), "")</f>
        <v>0</v>
      </c>
      <c r="K79" s="4">
        <f>IF($A79&lt;&gt;"", SUMIFS(Raw_data_01!H:H, Raw_data_01!C:C, "S*", Raw_data_01!A:A, $A79, Raw_data_01!F:F, "cash"), "")</f>
        <v>0</v>
      </c>
      <c r="M79" s="4">
        <f>IF($A79&lt;&gt;"", SUMIFS(Raw_data_01!H:H, Raw_data_01!C:C, "O*", Raw_data_01!A:A, $A79, Raw_data_01!F:F, "cash"), "")</f>
        <v>0</v>
      </c>
      <c r="O79" s="4">
        <f>IF($A79&lt;&gt;"", SUMIFS(Raw_data_01!H:H, Raw_data_01!C:C, "VS*", Raw_data_01!A:A, $A79, Raw_data_01!F:F, "cash"), "")</f>
        <v>0</v>
      </c>
    </row>
    <row r="80" spans="1:15" x14ac:dyDescent="0.3">
      <c r="A80" t="s">
        <v>124</v>
      </c>
      <c r="B80" s="4" t="e">
        <f>IF(E79&lt;&gt;0, E79, IFERROR(INDEX(E3:E$79, MATCH(1, E3:E$79&lt;&gt;0, 0)), LOOKUP(2, 1/(E3:E$79&lt;&gt;0), E3:E$79)))</f>
        <v>#DIV/0!</v>
      </c>
      <c r="C80" s="4"/>
      <c r="D80" s="4"/>
      <c r="E80" s="4" t="e">
        <f t="shared" si="1"/>
        <v>#DIV/0!</v>
      </c>
      <c r="G80" s="4">
        <f>IF($A80&lt;&gt;"", SUMIFS(Raw_data_01!H:H, Raw_data_01!C:C, "F*", Raw_data_01!A:A, $A80, Raw_data_01!F:F, "cash"), "")</f>
        <v>0</v>
      </c>
      <c r="I80" s="4">
        <f>IF($A80&lt;&gt;"", SUMIFS(Raw_data_01!H:H, Raw_data_01!C:C, "V*", Raw_data_01!A:A, $A80, Raw_data_01!F:F, "cash"), "")</f>
        <v>0</v>
      </c>
      <c r="K80" s="4">
        <f>IF($A80&lt;&gt;"", SUMIFS(Raw_data_01!H:H, Raw_data_01!C:C, "S*", Raw_data_01!A:A, $A80, Raw_data_01!F:F, "cash"), "")</f>
        <v>0</v>
      </c>
      <c r="M80" s="4">
        <f>IF($A80&lt;&gt;"", SUMIFS(Raw_data_01!H:H, Raw_data_01!C:C, "O*", Raw_data_01!A:A, $A80, Raw_data_01!F:F, "cash"), "")</f>
        <v>0</v>
      </c>
      <c r="O80" s="4">
        <f>IF($A80&lt;&gt;"", SUMIFS(Raw_data_01!H:H, Raw_data_01!C:C, "VS*", Raw_data_01!A:A, $A80, Raw_data_01!F:F, "cash"), "")</f>
        <v>0</v>
      </c>
    </row>
    <row r="81" spans="1:15" x14ac:dyDescent="0.3">
      <c r="A81" t="s">
        <v>125</v>
      </c>
      <c r="B81" s="4" t="e">
        <f>IF(E80&lt;&gt;0, E80, IFERROR(INDEX(E3:E$80, MATCH(1, E3:E$80&lt;&gt;0, 0)), LOOKUP(2, 1/(E3:E$80&lt;&gt;0), E3:E$80)))</f>
        <v>#DIV/0!</v>
      </c>
      <c r="C81" s="4"/>
      <c r="D81" s="4"/>
      <c r="E81" s="4" t="e">
        <f t="shared" si="1"/>
        <v>#DIV/0!</v>
      </c>
      <c r="G81" s="4">
        <f>IF($A81&lt;&gt;"", SUMIFS(Raw_data_01!H:H, Raw_data_01!C:C, "F*", Raw_data_01!A:A, $A81, Raw_data_01!F:F, "cash"), "")</f>
        <v>0</v>
      </c>
      <c r="I81" s="4">
        <f>IF($A81&lt;&gt;"", SUMIFS(Raw_data_01!H:H, Raw_data_01!C:C, "V*", Raw_data_01!A:A, $A81, Raw_data_01!F:F, "cash"), "")</f>
        <v>0</v>
      </c>
      <c r="K81" s="4">
        <f>IF($A81&lt;&gt;"", SUMIFS(Raw_data_01!H:H, Raw_data_01!C:C, "S*", Raw_data_01!A:A, $A81, Raw_data_01!F:F, "cash"), "")</f>
        <v>0</v>
      </c>
      <c r="M81" s="4">
        <f>IF($A81&lt;&gt;"", SUMIFS(Raw_data_01!H:H, Raw_data_01!C:C, "O*", Raw_data_01!A:A, $A81, Raw_data_01!F:F, "cash"), "")</f>
        <v>0</v>
      </c>
      <c r="O81" s="4">
        <f>IF($A81&lt;&gt;"", SUMIFS(Raw_data_01!H:H, Raw_data_01!C:C, "VS*", Raw_data_01!A:A, $A81, Raw_data_01!F:F, "cash"), "")</f>
        <v>0</v>
      </c>
    </row>
    <row r="82" spans="1:15" x14ac:dyDescent="0.3">
      <c r="A82" t="s">
        <v>126</v>
      </c>
      <c r="B82" s="4" t="e">
        <f>IF(E81&lt;&gt;0, E81, IFERROR(INDEX(E3:E$81, MATCH(1, E3:E$81&lt;&gt;0, 0)), LOOKUP(2, 1/(E3:E$81&lt;&gt;0), E3:E$81)))</f>
        <v>#DIV/0!</v>
      </c>
      <c r="C82" s="4"/>
      <c r="D82" s="4"/>
      <c r="E82" s="4" t="e">
        <f t="shared" si="1"/>
        <v>#DIV/0!</v>
      </c>
      <c r="G82" s="4">
        <f>IF($A82&lt;&gt;"", SUMIFS(Raw_data_01!H:H, Raw_data_01!C:C, "F*", Raw_data_01!A:A, $A82, Raw_data_01!F:F, "cash"), "")</f>
        <v>0</v>
      </c>
      <c r="I82" s="4">
        <f>IF($A82&lt;&gt;"", SUMIFS(Raw_data_01!H:H, Raw_data_01!C:C, "V*", Raw_data_01!A:A, $A82, Raw_data_01!F:F, "cash"), "")</f>
        <v>0</v>
      </c>
      <c r="K82" s="4">
        <f>IF($A82&lt;&gt;"", SUMIFS(Raw_data_01!H:H, Raw_data_01!C:C, "S*", Raw_data_01!A:A, $A82, Raw_data_01!F:F, "cash"), "")</f>
        <v>0</v>
      </c>
      <c r="M82" s="4">
        <f>IF($A82&lt;&gt;"", SUMIFS(Raw_data_01!H:H, Raw_data_01!C:C, "O*", Raw_data_01!A:A, $A82, Raw_data_01!F:F, "cash"), "")</f>
        <v>0</v>
      </c>
      <c r="O82" s="4">
        <f>IF($A82&lt;&gt;"", SUMIFS(Raw_data_01!H:H, Raw_data_01!C:C, "VS*", Raw_data_01!A:A, $A82, Raw_data_01!F:F, "cash"), "")</f>
        <v>0</v>
      </c>
    </row>
    <row r="83" spans="1:15" x14ac:dyDescent="0.3">
      <c r="A83" t="s">
        <v>127</v>
      </c>
      <c r="B83" s="4" t="e">
        <f>IF(E82&lt;&gt;0, E82, IFERROR(INDEX(E3:E$82, MATCH(1, E3:E$82&lt;&gt;0, 0)), LOOKUP(2, 1/(E3:E$82&lt;&gt;0), E3:E$82)))</f>
        <v>#DIV/0!</v>
      </c>
      <c r="C83" s="4"/>
      <c r="D83" s="4"/>
      <c r="E83" s="4" t="e">
        <f t="shared" si="1"/>
        <v>#DIV/0!</v>
      </c>
      <c r="G83" s="4">
        <f>IF($A83&lt;&gt;"", SUMIFS(Raw_data_01!H:H, Raw_data_01!C:C, "F*", Raw_data_01!A:A, $A83, Raw_data_01!F:F, "cash"), "")</f>
        <v>0</v>
      </c>
      <c r="I83" s="4">
        <f>IF($A83&lt;&gt;"", SUMIFS(Raw_data_01!H:H, Raw_data_01!C:C, "V*", Raw_data_01!A:A, $A83, Raw_data_01!F:F, "cash"), "")</f>
        <v>0</v>
      </c>
      <c r="K83" s="4">
        <f>IF($A83&lt;&gt;"", SUMIFS(Raw_data_01!H:H, Raw_data_01!C:C, "S*", Raw_data_01!A:A, $A83, Raw_data_01!F:F, "cash"), "")</f>
        <v>0</v>
      </c>
      <c r="M83" s="4">
        <f>IF($A83&lt;&gt;"", SUMIFS(Raw_data_01!H:H, Raw_data_01!C:C, "O*", Raw_data_01!A:A, $A83, Raw_data_01!F:F, "cash"), "")</f>
        <v>0</v>
      </c>
      <c r="O83" s="4">
        <f>IF($A83&lt;&gt;"", SUMIFS(Raw_data_01!H:H, Raw_data_01!C:C, "VS*", Raw_data_01!A:A, $A83, Raw_data_01!F:F, "cash"), "")</f>
        <v>0</v>
      </c>
    </row>
    <row r="84" spans="1:15" x14ac:dyDescent="0.3">
      <c r="A84" t="s">
        <v>128</v>
      </c>
      <c r="B84" s="4" t="e">
        <f>IF(E83&lt;&gt;0, E83, IFERROR(INDEX(E3:E$83, MATCH(1, E3:E$83&lt;&gt;0, 0)), LOOKUP(2, 1/(E3:E$83&lt;&gt;0), E3:E$83)))</f>
        <v>#DIV/0!</v>
      </c>
      <c r="C84" s="4"/>
      <c r="D84" s="4"/>
      <c r="E84" s="4" t="e">
        <f t="shared" si="1"/>
        <v>#DIV/0!</v>
      </c>
      <c r="G84" s="4">
        <f>IF($A84&lt;&gt;"", SUMIFS(Raw_data_01!H:H, Raw_data_01!C:C, "F*", Raw_data_01!A:A, $A84, Raw_data_01!F:F, "cash"), "")</f>
        <v>0</v>
      </c>
      <c r="I84" s="4">
        <f>IF($A84&lt;&gt;"", SUMIFS(Raw_data_01!H:H, Raw_data_01!C:C, "V*", Raw_data_01!A:A, $A84, Raw_data_01!F:F, "cash"), "")</f>
        <v>0</v>
      </c>
      <c r="K84" s="4">
        <f>IF($A84&lt;&gt;"", SUMIFS(Raw_data_01!H:H, Raw_data_01!C:C, "S*", Raw_data_01!A:A, $A84, Raw_data_01!F:F, "cash"), "")</f>
        <v>0</v>
      </c>
      <c r="M84" s="4">
        <f>IF($A84&lt;&gt;"", SUMIFS(Raw_data_01!H:H, Raw_data_01!C:C, "O*", Raw_data_01!A:A, $A84, Raw_data_01!F:F, "cash"), "")</f>
        <v>0</v>
      </c>
      <c r="O84" s="4">
        <f>IF($A84&lt;&gt;"", SUMIFS(Raw_data_01!H:H, Raw_data_01!C:C, "VS*", Raw_data_01!A:A, $A84, Raw_data_01!F:F, "cash"), "")</f>
        <v>0</v>
      </c>
    </row>
    <row r="85" spans="1:15" x14ac:dyDescent="0.3">
      <c r="A85" t="s">
        <v>129</v>
      </c>
      <c r="B85" s="4" t="e">
        <f>IF(E84&lt;&gt;0, E84, IFERROR(INDEX(E3:E$84, MATCH(1, E3:E$84&lt;&gt;0, 0)), LOOKUP(2, 1/(E3:E$84&lt;&gt;0), E3:E$84)))</f>
        <v>#DIV/0!</v>
      </c>
      <c r="C85" s="4"/>
      <c r="D85" s="4"/>
      <c r="E85" s="4" t="e">
        <f t="shared" si="1"/>
        <v>#DIV/0!</v>
      </c>
      <c r="G85" s="4">
        <f>IF($A85&lt;&gt;"", SUMIFS(Raw_data_01!H:H, Raw_data_01!C:C, "F*", Raw_data_01!A:A, $A85, Raw_data_01!F:F, "cash"), "")</f>
        <v>0</v>
      </c>
      <c r="I85" s="4">
        <f>IF($A85&lt;&gt;"", SUMIFS(Raw_data_01!H:H, Raw_data_01!C:C, "V*", Raw_data_01!A:A, $A85, Raw_data_01!F:F, "cash"), "")</f>
        <v>0</v>
      </c>
      <c r="K85" s="4">
        <f>IF($A85&lt;&gt;"", SUMIFS(Raw_data_01!H:H, Raw_data_01!C:C, "S*", Raw_data_01!A:A, $A85, Raw_data_01!F:F, "cash"), "")</f>
        <v>0</v>
      </c>
      <c r="M85" s="4">
        <f>IF($A85&lt;&gt;"", SUMIFS(Raw_data_01!H:H, Raw_data_01!C:C, "O*", Raw_data_01!A:A, $A85, Raw_data_01!F:F, "cash"), "")</f>
        <v>0</v>
      </c>
      <c r="O85" s="4">
        <f>IF($A85&lt;&gt;"", SUMIFS(Raw_data_01!H:H, Raw_data_01!C:C, "VS*", Raw_data_01!A:A, $A85, Raw_data_01!F:F, "cash"), "")</f>
        <v>0</v>
      </c>
    </row>
    <row r="86" spans="1:15" x14ac:dyDescent="0.3">
      <c r="A86" t="s">
        <v>130</v>
      </c>
      <c r="B86" s="4" t="e">
        <f>IF(E85&lt;&gt;0, E85, IFERROR(INDEX(E3:E$85, MATCH(1, E3:E$85&lt;&gt;0, 0)), LOOKUP(2, 1/(E3:E$85&lt;&gt;0), E3:E$85)))</f>
        <v>#DIV/0!</v>
      </c>
      <c r="C86" s="4"/>
      <c r="D86" s="4"/>
      <c r="E86" s="4" t="e">
        <f t="shared" si="1"/>
        <v>#DIV/0!</v>
      </c>
      <c r="G86" s="4">
        <f>IF($A86&lt;&gt;"", SUMIFS(Raw_data_01!H:H, Raw_data_01!C:C, "F*", Raw_data_01!A:A, $A86, Raw_data_01!F:F, "cash"), "")</f>
        <v>0</v>
      </c>
      <c r="I86" s="4">
        <f>IF($A86&lt;&gt;"", SUMIFS(Raw_data_01!H:H, Raw_data_01!C:C, "V*", Raw_data_01!A:A, $A86, Raw_data_01!F:F, "cash"), "")</f>
        <v>0</v>
      </c>
      <c r="K86" s="4">
        <f>IF($A86&lt;&gt;"", SUMIFS(Raw_data_01!H:H, Raw_data_01!C:C, "S*", Raw_data_01!A:A, $A86, Raw_data_01!F:F, "cash"), "")</f>
        <v>0</v>
      </c>
      <c r="M86" s="4">
        <f>IF($A86&lt;&gt;"", SUMIFS(Raw_data_01!H:H, Raw_data_01!C:C, "O*", Raw_data_01!A:A, $A86, Raw_data_01!F:F, "cash"), "")</f>
        <v>0</v>
      </c>
      <c r="O86" s="4">
        <f>IF($A86&lt;&gt;"", SUMIFS(Raw_data_01!H:H, Raw_data_01!C:C, "VS*", Raw_data_01!A:A, $A86, Raw_data_01!F:F, "cash"), "")</f>
        <v>0</v>
      </c>
    </row>
    <row r="87" spans="1:15" x14ac:dyDescent="0.3">
      <c r="A87" t="s">
        <v>131</v>
      </c>
      <c r="B87" s="4" t="e">
        <f>IF(E86&lt;&gt;0, E86, IFERROR(INDEX(E3:E$86, MATCH(1, E3:E$86&lt;&gt;0, 0)), LOOKUP(2, 1/(E3:E$86&lt;&gt;0), E3:E$86)))</f>
        <v>#DIV/0!</v>
      </c>
      <c r="C87" s="4"/>
      <c r="D87" s="4"/>
      <c r="E87" s="4" t="e">
        <f t="shared" si="1"/>
        <v>#DIV/0!</v>
      </c>
      <c r="G87" s="4">
        <f>IF($A87&lt;&gt;"", SUMIFS(Raw_data_01!H:H, Raw_data_01!C:C, "F*", Raw_data_01!A:A, $A87, Raw_data_01!F:F, "cash"), "")</f>
        <v>0</v>
      </c>
      <c r="I87" s="4">
        <f>IF($A87&lt;&gt;"", SUMIFS(Raw_data_01!H:H, Raw_data_01!C:C, "V*", Raw_data_01!A:A, $A87, Raw_data_01!F:F, "cash"), "")</f>
        <v>0</v>
      </c>
      <c r="K87" s="4">
        <f>IF($A87&lt;&gt;"", SUMIFS(Raw_data_01!H:H, Raw_data_01!C:C, "S*", Raw_data_01!A:A, $A87, Raw_data_01!F:F, "cash"), "")</f>
        <v>0</v>
      </c>
      <c r="M87" s="4">
        <f>IF($A87&lt;&gt;"", SUMIFS(Raw_data_01!H:H, Raw_data_01!C:C, "O*", Raw_data_01!A:A, $A87, Raw_data_01!F:F, "cash"), "")</f>
        <v>0</v>
      </c>
      <c r="O87" s="4">
        <f>IF($A87&lt;&gt;"", SUMIFS(Raw_data_01!H:H, Raw_data_01!C:C, "VS*", Raw_data_01!A:A, $A87, Raw_data_01!F:F, "cash"), "")</f>
        <v>0</v>
      </c>
    </row>
    <row r="88" spans="1:15" x14ac:dyDescent="0.3">
      <c r="A88" t="s">
        <v>132</v>
      </c>
      <c r="B88" s="4" t="e">
        <f>IF(E87&lt;&gt;0, E87, IFERROR(INDEX(E3:E$87, MATCH(1, E3:E$87&lt;&gt;0, 0)), LOOKUP(2, 1/(E3:E$87&lt;&gt;0), E3:E$87)))</f>
        <v>#DIV/0!</v>
      </c>
      <c r="C88" s="4"/>
      <c r="D88" s="4"/>
      <c r="E88" s="4" t="e">
        <f t="shared" si="1"/>
        <v>#DIV/0!</v>
      </c>
      <c r="G88" s="4">
        <f>IF($A88&lt;&gt;"", SUMIFS(Raw_data_01!H:H, Raw_data_01!C:C, "F*", Raw_data_01!A:A, $A88, Raw_data_01!F:F, "cash"), "")</f>
        <v>0</v>
      </c>
      <c r="I88" s="4">
        <f>IF($A88&lt;&gt;"", SUMIFS(Raw_data_01!H:H, Raw_data_01!C:C, "V*", Raw_data_01!A:A, $A88, Raw_data_01!F:F, "cash"), "")</f>
        <v>0</v>
      </c>
      <c r="K88" s="4">
        <f>IF($A88&lt;&gt;"", SUMIFS(Raw_data_01!H:H, Raw_data_01!C:C, "S*", Raw_data_01!A:A, $A88, Raw_data_01!F:F, "cash"), "")</f>
        <v>0</v>
      </c>
      <c r="M88" s="4">
        <f>IF($A88&lt;&gt;"", SUMIFS(Raw_data_01!H:H, Raw_data_01!C:C, "O*", Raw_data_01!A:A, $A88, Raw_data_01!F:F, "cash"), "")</f>
        <v>0</v>
      </c>
      <c r="O88" s="4">
        <f>IF($A88&lt;&gt;"", SUMIFS(Raw_data_01!H:H, Raw_data_01!C:C, "VS*", Raw_data_01!A:A, $A88, Raw_data_01!F:F, "cash"), "")</f>
        <v>0</v>
      </c>
    </row>
    <row r="89" spans="1:15" x14ac:dyDescent="0.3">
      <c r="A89" t="s">
        <v>133</v>
      </c>
      <c r="B89" s="4" t="e">
        <f>IF(E88&lt;&gt;0, E88, IFERROR(INDEX(E3:E$88, MATCH(1, E3:E$88&lt;&gt;0, 0)), LOOKUP(2, 1/(E3:E$88&lt;&gt;0), E3:E$88)))</f>
        <v>#DIV/0!</v>
      </c>
      <c r="C89" s="4"/>
      <c r="D89" s="4"/>
      <c r="E89" s="4" t="e">
        <f t="shared" si="1"/>
        <v>#DIV/0!</v>
      </c>
      <c r="G89" s="4">
        <f>IF($A89&lt;&gt;"", SUMIFS(Raw_data_01!H:H, Raw_data_01!C:C, "F*", Raw_data_01!A:A, $A89, Raw_data_01!F:F, "cash"), "")</f>
        <v>0</v>
      </c>
      <c r="I89" s="4">
        <f>IF($A89&lt;&gt;"", SUMIFS(Raw_data_01!H:H, Raw_data_01!C:C, "V*", Raw_data_01!A:A, $A89, Raw_data_01!F:F, "cash"), "")</f>
        <v>0</v>
      </c>
      <c r="K89" s="4">
        <f>IF($A89&lt;&gt;"", SUMIFS(Raw_data_01!H:H, Raw_data_01!C:C, "S*", Raw_data_01!A:A, $A89, Raw_data_01!F:F, "cash"), "")</f>
        <v>0</v>
      </c>
      <c r="M89" s="4">
        <f>IF($A89&lt;&gt;"", SUMIFS(Raw_data_01!H:H, Raw_data_01!C:C, "O*", Raw_data_01!A:A, $A89, Raw_data_01!F:F, "cash"), "")</f>
        <v>0</v>
      </c>
      <c r="O89" s="4">
        <f>IF($A89&lt;&gt;"", SUMIFS(Raw_data_01!H:H, Raw_data_01!C:C, "VS*", Raw_data_01!A:A, $A89, Raw_data_01!F:F, "cash"), "")</f>
        <v>0</v>
      </c>
    </row>
    <row r="90" spans="1:15" x14ac:dyDescent="0.3">
      <c r="A90" t="s">
        <v>134</v>
      </c>
      <c r="B90" s="4" t="e">
        <f>IF(E89&lt;&gt;0, E89, IFERROR(INDEX(E3:E$89, MATCH(1, E3:E$89&lt;&gt;0, 0)), LOOKUP(2, 1/(E3:E$89&lt;&gt;0), E3:E$89)))</f>
        <v>#DIV/0!</v>
      </c>
      <c r="C90" s="4"/>
      <c r="D90" s="4"/>
      <c r="E90" s="4" t="e">
        <f t="shared" si="1"/>
        <v>#DIV/0!</v>
      </c>
      <c r="G90" s="4">
        <f>IF($A90&lt;&gt;"", SUMIFS(Raw_data_01!H:H, Raw_data_01!C:C, "F*", Raw_data_01!A:A, $A90, Raw_data_01!F:F, "cash"), "")</f>
        <v>0</v>
      </c>
      <c r="I90" s="4">
        <f>IF($A90&lt;&gt;"", SUMIFS(Raw_data_01!H:H, Raw_data_01!C:C, "V*", Raw_data_01!A:A, $A90, Raw_data_01!F:F, "cash"), "")</f>
        <v>0</v>
      </c>
      <c r="K90" s="4">
        <f>IF($A90&lt;&gt;"", SUMIFS(Raw_data_01!H:H, Raw_data_01!C:C, "S*", Raw_data_01!A:A, $A90, Raw_data_01!F:F, "cash"), "")</f>
        <v>0</v>
      </c>
      <c r="M90" s="4">
        <f>IF($A90&lt;&gt;"", SUMIFS(Raw_data_01!H:H, Raw_data_01!C:C, "O*", Raw_data_01!A:A, $A90, Raw_data_01!F:F, "cash"), "")</f>
        <v>0</v>
      </c>
      <c r="O90" s="4">
        <f>IF($A90&lt;&gt;"", SUMIFS(Raw_data_01!H:H, Raw_data_01!C:C, "VS*", Raw_data_01!A:A, $A90, Raw_data_01!F:F, "cash"), "")</f>
        <v>0</v>
      </c>
    </row>
    <row r="91" spans="1:15" x14ac:dyDescent="0.3">
      <c r="A91" t="s">
        <v>135</v>
      </c>
      <c r="B91" s="4" t="e">
        <f>IF(E90&lt;&gt;0, E90, IFERROR(INDEX(E3:E$90, MATCH(1, E3:E$90&lt;&gt;0, 0)), LOOKUP(2, 1/(E3:E$90&lt;&gt;0), E3:E$90)))</f>
        <v>#DIV/0!</v>
      </c>
      <c r="C91" s="4"/>
      <c r="D91" s="4"/>
      <c r="E91" s="4" t="e">
        <f t="shared" si="1"/>
        <v>#DIV/0!</v>
      </c>
      <c r="G91" s="4">
        <f>IF($A91&lt;&gt;"", SUMIFS(Raw_data_01!H:H, Raw_data_01!C:C, "F*", Raw_data_01!A:A, $A91, Raw_data_01!F:F, "cash"), "")</f>
        <v>0</v>
      </c>
      <c r="I91" s="4">
        <f>IF($A91&lt;&gt;"", SUMIFS(Raw_data_01!H:H, Raw_data_01!C:C, "V*", Raw_data_01!A:A, $A91, Raw_data_01!F:F, "cash"), "")</f>
        <v>0</v>
      </c>
      <c r="K91" s="4">
        <f>IF($A91&lt;&gt;"", SUMIFS(Raw_data_01!H:H, Raw_data_01!C:C, "S*", Raw_data_01!A:A, $A91, Raw_data_01!F:F, "cash"), "")</f>
        <v>0</v>
      </c>
      <c r="M91" s="4">
        <f>IF($A91&lt;&gt;"", SUMIFS(Raw_data_01!H:H, Raw_data_01!C:C, "O*", Raw_data_01!A:A, $A91, Raw_data_01!F:F, "cash"), "")</f>
        <v>0</v>
      </c>
      <c r="O91" s="4">
        <f>IF($A91&lt;&gt;"", SUMIFS(Raw_data_01!H:H, Raw_data_01!C:C, "VS*", Raw_data_01!A:A, $A91, Raw_data_01!F:F, "cash"), "")</f>
        <v>0</v>
      </c>
    </row>
    <row r="92" spans="1:15" x14ac:dyDescent="0.3">
      <c r="A92" t="s">
        <v>136</v>
      </c>
      <c r="B92" s="4" t="e">
        <f>IF(E91&lt;&gt;0, E91, IFERROR(INDEX(E3:E$91, MATCH(1, E3:E$91&lt;&gt;0, 0)), LOOKUP(2, 1/(E3:E$91&lt;&gt;0), E3:E$91)))</f>
        <v>#DIV/0!</v>
      </c>
      <c r="C92" s="4"/>
      <c r="D92" s="4"/>
      <c r="E92" s="4" t="e">
        <f t="shared" si="1"/>
        <v>#DIV/0!</v>
      </c>
      <c r="G92" s="4">
        <f>IF($A92&lt;&gt;"", SUMIFS(Raw_data_01!H:H, Raw_data_01!C:C, "F*", Raw_data_01!A:A, $A92, Raw_data_01!F:F, "cash"), "")</f>
        <v>0</v>
      </c>
      <c r="I92" s="4">
        <f>IF($A92&lt;&gt;"", SUMIFS(Raw_data_01!H:H, Raw_data_01!C:C, "V*", Raw_data_01!A:A, $A92, Raw_data_01!F:F, "cash"), "")</f>
        <v>0</v>
      </c>
      <c r="K92" s="4">
        <f>IF($A92&lt;&gt;"", SUMIFS(Raw_data_01!H:H, Raw_data_01!C:C, "S*", Raw_data_01!A:A, $A92, Raw_data_01!F:F, "cash"), "")</f>
        <v>0</v>
      </c>
      <c r="M92" s="4">
        <f>IF($A92&lt;&gt;"", SUMIFS(Raw_data_01!H:H, Raw_data_01!C:C, "O*", Raw_data_01!A:A, $A92, Raw_data_01!F:F, "cash"), "")</f>
        <v>0</v>
      </c>
      <c r="O92" s="4">
        <f>IF($A92&lt;&gt;"", SUMIFS(Raw_data_01!H:H, Raw_data_01!C:C, "VS*", Raw_data_01!A:A, $A92, Raw_data_01!F:F, "cash"), "")</f>
        <v>0</v>
      </c>
    </row>
    <row r="93" spans="1:15" x14ac:dyDescent="0.3">
      <c r="A93" t="s">
        <v>137</v>
      </c>
      <c r="B93" s="4" t="e">
        <f>IF(E92&lt;&gt;0, E92, IFERROR(INDEX(E3:E$92, MATCH(1, E3:E$92&lt;&gt;0, 0)), LOOKUP(2, 1/(E3:E$92&lt;&gt;0), E3:E$92)))</f>
        <v>#DIV/0!</v>
      </c>
      <c r="C93" s="4"/>
      <c r="D93" s="4"/>
      <c r="E93" s="4" t="e">
        <f t="shared" si="1"/>
        <v>#DIV/0!</v>
      </c>
      <c r="G93" s="4">
        <f>IF($A93&lt;&gt;"", SUMIFS(Raw_data_01!H:H, Raw_data_01!C:C, "F*", Raw_data_01!A:A, $A93, Raw_data_01!F:F, "cash"), "")</f>
        <v>0</v>
      </c>
      <c r="I93" s="4">
        <f>IF($A93&lt;&gt;"", SUMIFS(Raw_data_01!H:H, Raw_data_01!C:C, "V*", Raw_data_01!A:A, $A93, Raw_data_01!F:F, "cash"), "")</f>
        <v>0</v>
      </c>
      <c r="K93" s="4">
        <f>IF($A93&lt;&gt;"", SUMIFS(Raw_data_01!H:H, Raw_data_01!C:C, "S*", Raw_data_01!A:A, $A93, Raw_data_01!F:F, "cash"), "")</f>
        <v>0</v>
      </c>
      <c r="M93" s="4">
        <f>IF($A93&lt;&gt;"", SUMIFS(Raw_data_01!H:H, Raw_data_01!C:C, "O*", Raw_data_01!A:A, $A93, Raw_data_01!F:F, "cash"), "")</f>
        <v>0</v>
      </c>
      <c r="O93" s="4">
        <f>IF($A93&lt;&gt;"", SUMIFS(Raw_data_01!H:H, Raw_data_01!C:C, "VS*", Raw_data_01!A:A, $A93, Raw_data_01!F:F, "cash"), "")</f>
        <v>0</v>
      </c>
    </row>
    <row r="94" spans="1:15" x14ac:dyDescent="0.3">
      <c r="A94" t="s">
        <v>138</v>
      </c>
      <c r="B94" s="4" t="e">
        <f>IF(E93&lt;&gt;0, E93, IFERROR(INDEX(E3:E$93, MATCH(1, E3:E$93&lt;&gt;0, 0)), LOOKUP(2, 1/(E3:E$93&lt;&gt;0), E3:E$93)))</f>
        <v>#DIV/0!</v>
      </c>
      <c r="C94" s="4"/>
      <c r="D94" s="4"/>
      <c r="E94" s="4" t="e">
        <f t="shared" si="1"/>
        <v>#DIV/0!</v>
      </c>
      <c r="G94" s="4">
        <f>IF($A94&lt;&gt;"", SUMIFS(Raw_data_01!H:H, Raw_data_01!C:C, "F*", Raw_data_01!A:A, $A94, Raw_data_01!F:F, "cash"), "")</f>
        <v>0</v>
      </c>
      <c r="I94" s="4">
        <f>IF($A94&lt;&gt;"", SUMIFS(Raw_data_01!H:H, Raw_data_01!C:C, "V*", Raw_data_01!A:A, $A94, Raw_data_01!F:F, "cash"), "")</f>
        <v>0</v>
      </c>
      <c r="K94" s="4">
        <f>IF($A94&lt;&gt;"", SUMIFS(Raw_data_01!H:H, Raw_data_01!C:C, "S*", Raw_data_01!A:A, $A94, Raw_data_01!F:F, "cash"), "")</f>
        <v>0</v>
      </c>
      <c r="M94" s="4">
        <f>IF($A94&lt;&gt;"", SUMIFS(Raw_data_01!H:H, Raw_data_01!C:C, "O*", Raw_data_01!A:A, $A94, Raw_data_01!F:F, "cash"), "")</f>
        <v>0</v>
      </c>
      <c r="O94" s="4">
        <f>IF($A94&lt;&gt;"", SUMIFS(Raw_data_01!H:H, Raw_data_01!C:C, "VS*", Raw_data_01!A:A, $A94, Raw_data_01!F:F, "cash"), "")</f>
        <v>0</v>
      </c>
    </row>
    <row r="95" spans="1:15" x14ac:dyDescent="0.3">
      <c r="A95" t="s">
        <v>139</v>
      </c>
      <c r="B95" s="4" t="e">
        <f>IF(E94&lt;&gt;0, E94, IFERROR(INDEX(E3:E$94, MATCH(1, E3:E$94&lt;&gt;0, 0)), LOOKUP(2, 1/(E3:E$94&lt;&gt;0), E3:E$94)))</f>
        <v>#DIV/0!</v>
      </c>
      <c r="C95" s="4"/>
      <c r="D95" s="4"/>
      <c r="E95" s="4" t="e">
        <f t="shared" si="1"/>
        <v>#DIV/0!</v>
      </c>
      <c r="G95" s="4">
        <f>IF($A95&lt;&gt;"", SUMIFS(Raw_data_01!H:H, Raw_data_01!C:C, "F*", Raw_data_01!A:A, $A95, Raw_data_01!F:F, "cash"), "")</f>
        <v>0</v>
      </c>
      <c r="I95" s="4">
        <f>IF($A95&lt;&gt;"", SUMIFS(Raw_data_01!H:H, Raw_data_01!C:C, "V*", Raw_data_01!A:A, $A95, Raw_data_01!F:F, "cash"), "")</f>
        <v>0</v>
      </c>
      <c r="K95" s="4">
        <f>IF($A95&lt;&gt;"", SUMIFS(Raw_data_01!H:H, Raw_data_01!C:C, "S*", Raw_data_01!A:A, $A95, Raw_data_01!F:F, "cash"), "")</f>
        <v>0</v>
      </c>
      <c r="M95" s="4">
        <f>IF($A95&lt;&gt;"", SUMIFS(Raw_data_01!H:H, Raw_data_01!C:C, "O*", Raw_data_01!A:A, $A95, Raw_data_01!F:F, "cash"), "")</f>
        <v>0</v>
      </c>
      <c r="O95" s="4">
        <f>IF($A95&lt;&gt;"", SUMIFS(Raw_data_01!H:H, Raw_data_01!C:C, "VS*", Raw_data_01!A:A, $A95, Raw_data_01!F:F, "cash"), "")</f>
        <v>0</v>
      </c>
    </row>
    <row r="96" spans="1:15" x14ac:dyDescent="0.3">
      <c r="A96" t="s">
        <v>140</v>
      </c>
      <c r="B96" s="4" t="e">
        <f>IF(E95&lt;&gt;0, E95, IFERROR(INDEX(E3:E$95, MATCH(1, E3:E$95&lt;&gt;0, 0)), LOOKUP(2, 1/(E3:E$95&lt;&gt;0), E3:E$95)))</f>
        <v>#DIV/0!</v>
      </c>
      <c r="C96" s="4"/>
      <c r="D96" s="4"/>
      <c r="E96" s="4" t="e">
        <f t="shared" si="1"/>
        <v>#DIV/0!</v>
      </c>
      <c r="G96" s="4">
        <f>IF($A96&lt;&gt;"", SUMIFS(Raw_data_01!H:H, Raw_data_01!C:C, "F*", Raw_data_01!A:A, $A96, Raw_data_01!F:F, "cash"), "")</f>
        <v>0</v>
      </c>
      <c r="I96" s="4">
        <f>IF($A96&lt;&gt;"", SUMIFS(Raw_data_01!H:H, Raw_data_01!C:C, "V*", Raw_data_01!A:A, $A96, Raw_data_01!F:F, "cash"), "")</f>
        <v>0</v>
      </c>
      <c r="K96" s="4">
        <f>IF($A96&lt;&gt;"", SUMIFS(Raw_data_01!H:H, Raw_data_01!C:C, "S*", Raw_data_01!A:A, $A96, Raw_data_01!F:F, "cash"), "")</f>
        <v>0</v>
      </c>
      <c r="M96" s="4">
        <f>IF($A96&lt;&gt;"", SUMIFS(Raw_data_01!H:H, Raw_data_01!C:C, "O*", Raw_data_01!A:A, $A96, Raw_data_01!F:F, "cash"), "")</f>
        <v>0</v>
      </c>
      <c r="O96" s="4">
        <f>IF($A96&lt;&gt;"", SUMIFS(Raw_data_01!H:H, Raw_data_01!C:C, "VS*", Raw_data_01!A:A, $A96, Raw_data_01!F:F, "cash"), "")</f>
        <v>0</v>
      </c>
    </row>
    <row r="97" spans="1:15" x14ac:dyDescent="0.3">
      <c r="A97" t="s">
        <v>141</v>
      </c>
      <c r="B97" s="4" t="e">
        <f>IF(E96&lt;&gt;0, E96, IFERROR(INDEX(E3:E$96, MATCH(1, E3:E$96&lt;&gt;0, 0)), LOOKUP(2, 1/(E3:E$96&lt;&gt;0), E3:E$96)))</f>
        <v>#DIV/0!</v>
      </c>
      <c r="C97" s="4"/>
      <c r="D97" s="4"/>
      <c r="E97" s="4" t="e">
        <f t="shared" si="1"/>
        <v>#DIV/0!</v>
      </c>
      <c r="G97" s="4">
        <f>IF($A97&lt;&gt;"", SUMIFS(Raw_data_01!H:H, Raw_data_01!C:C, "F*", Raw_data_01!A:A, $A97, Raw_data_01!F:F, "cash"), "")</f>
        <v>0</v>
      </c>
      <c r="I97" s="4">
        <f>IF($A97&lt;&gt;"", SUMIFS(Raw_data_01!H:H, Raw_data_01!C:C, "V*", Raw_data_01!A:A, $A97, Raw_data_01!F:F, "cash"), "")</f>
        <v>0</v>
      </c>
      <c r="K97" s="4">
        <f>IF($A97&lt;&gt;"", SUMIFS(Raw_data_01!H:H, Raw_data_01!C:C, "S*", Raw_data_01!A:A, $A97, Raw_data_01!F:F, "cash"), "")</f>
        <v>0</v>
      </c>
      <c r="M97" s="4">
        <f>IF($A97&lt;&gt;"", SUMIFS(Raw_data_01!H:H, Raw_data_01!C:C, "O*", Raw_data_01!A:A, $A97, Raw_data_01!F:F, "cash"), "")</f>
        <v>0</v>
      </c>
      <c r="O97" s="4">
        <f>IF($A97&lt;&gt;"", SUMIFS(Raw_data_01!H:H, Raw_data_01!C:C, "VS*", Raw_data_01!A:A, $A97, Raw_data_01!F:F, "cash"), "")</f>
        <v>0</v>
      </c>
    </row>
    <row r="98" spans="1:15" x14ac:dyDescent="0.3">
      <c r="A98" t="s">
        <v>142</v>
      </c>
      <c r="B98" s="4" t="e">
        <f>IF(E97&lt;&gt;0, E97, IFERROR(INDEX(E3:E$97, MATCH(1, E3:E$97&lt;&gt;0, 0)), LOOKUP(2, 1/(E3:E$97&lt;&gt;0), E3:E$97)))</f>
        <v>#DIV/0!</v>
      </c>
      <c r="C98" s="4"/>
      <c r="D98" s="4"/>
      <c r="E98" s="4" t="e">
        <f t="shared" si="1"/>
        <v>#DIV/0!</v>
      </c>
      <c r="G98" s="4">
        <f>IF($A98&lt;&gt;"", SUMIFS(Raw_data_01!H:H, Raw_data_01!C:C, "F*", Raw_data_01!A:A, $A98, Raw_data_01!F:F, "cash"), "")</f>
        <v>0</v>
      </c>
      <c r="I98" s="4">
        <f>IF($A98&lt;&gt;"", SUMIFS(Raw_data_01!H:H, Raw_data_01!C:C, "V*", Raw_data_01!A:A, $A98, Raw_data_01!F:F, "cash"), "")</f>
        <v>0</v>
      </c>
      <c r="K98" s="4">
        <f>IF($A98&lt;&gt;"", SUMIFS(Raw_data_01!H:H, Raw_data_01!C:C, "S*", Raw_data_01!A:A, $A98, Raw_data_01!F:F, "cash"), "")</f>
        <v>0</v>
      </c>
      <c r="M98" s="4">
        <f>IF($A98&lt;&gt;"", SUMIFS(Raw_data_01!H:H, Raw_data_01!C:C, "O*", Raw_data_01!A:A, $A98, Raw_data_01!F:F, "cash"), "")</f>
        <v>0</v>
      </c>
      <c r="O98" s="4">
        <f>IF($A98&lt;&gt;"", SUMIFS(Raw_data_01!H:H, Raw_data_01!C:C, "VS*", Raw_data_01!A:A, $A98, Raw_data_01!F:F, "cash"), "")</f>
        <v>0</v>
      </c>
    </row>
    <row r="99" spans="1:15" x14ac:dyDescent="0.3">
      <c r="A99" t="s">
        <v>143</v>
      </c>
      <c r="B99" s="4" t="e">
        <f>IF(E98&lt;&gt;0, E98, IFERROR(INDEX(E3:E$98, MATCH(1, E3:E$98&lt;&gt;0, 0)), LOOKUP(2, 1/(E3:E$98&lt;&gt;0), E3:E$98)))</f>
        <v>#DIV/0!</v>
      </c>
      <c r="C99" s="4"/>
      <c r="D99" s="4"/>
      <c r="E99" s="4" t="e">
        <f t="shared" si="1"/>
        <v>#DIV/0!</v>
      </c>
      <c r="G99" s="4">
        <f>IF($A99&lt;&gt;"", SUMIFS(Raw_data_01!H:H, Raw_data_01!C:C, "F*", Raw_data_01!A:A, $A99, Raw_data_01!F:F, "cash"), "")</f>
        <v>0</v>
      </c>
      <c r="I99" s="4">
        <f>IF($A99&lt;&gt;"", SUMIFS(Raw_data_01!H:H, Raw_data_01!C:C, "V*", Raw_data_01!A:A, $A99, Raw_data_01!F:F, "cash"), "")</f>
        <v>0</v>
      </c>
      <c r="K99" s="4">
        <f>IF($A99&lt;&gt;"", SUMIFS(Raw_data_01!H:H, Raw_data_01!C:C, "S*", Raw_data_01!A:A, $A99, Raw_data_01!F:F, "cash"), "")</f>
        <v>0</v>
      </c>
      <c r="M99" s="4">
        <f>IF($A99&lt;&gt;"", SUMIFS(Raw_data_01!H:H, Raw_data_01!C:C, "O*", Raw_data_01!A:A, $A99, Raw_data_01!F:F, "cash"), "")</f>
        <v>0</v>
      </c>
      <c r="O99" s="4">
        <f>IF($A99&lt;&gt;"", SUMIFS(Raw_data_01!H:H, Raw_data_01!C:C, "VS*", Raw_data_01!A:A, $A99, Raw_data_01!F:F, "cash"), "")</f>
        <v>0</v>
      </c>
    </row>
    <row r="100" spans="1:15" x14ac:dyDescent="0.3">
      <c r="A100" t="s">
        <v>144</v>
      </c>
      <c r="B100" s="4" t="e">
        <f>IF(E99&lt;&gt;0, E99, IFERROR(INDEX(E3:E$99, MATCH(1, E3:E$99&lt;&gt;0, 0)), LOOKUP(2, 1/(E3:E$99&lt;&gt;0), E3:E$99)))</f>
        <v>#DIV/0!</v>
      </c>
      <c r="C100" s="4"/>
      <c r="D100" s="4"/>
      <c r="E100" s="4" t="e">
        <f t="shared" si="1"/>
        <v>#DIV/0!</v>
      </c>
      <c r="G100" s="4">
        <f>IF($A100&lt;&gt;"", SUMIFS(Raw_data_01!H:H, Raw_data_01!C:C, "F*", Raw_data_01!A:A, $A100, Raw_data_01!F:F, "cash"), "")</f>
        <v>0</v>
      </c>
      <c r="I100" s="4">
        <f>IF($A100&lt;&gt;"", SUMIFS(Raw_data_01!H:H, Raw_data_01!C:C, "V*", Raw_data_01!A:A, $A100, Raw_data_01!F:F, "cash"), "")</f>
        <v>0</v>
      </c>
      <c r="K100" s="4">
        <f>IF($A100&lt;&gt;"", SUMIFS(Raw_data_01!H:H, Raw_data_01!C:C, "S*", Raw_data_01!A:A, $A100, Raw_data_01!F:F, "cash"), "")</f>
        <v>0</v>
      </c>
      <c r="M100" s="4">
        <f>IF($A100&lt;&gt;"", SUMIFS(Raw_data_01!H:H, Raw_data_01!C:C, "O*", Raw_data_01!A:A, $A100, Raw_data_01!F:F, "cash"), "")</f>
        <v>0</v>
      </c>
      <c r="O100" s="4">
        <f>IF($A100&lt;&gt;"", SUMIFS(Raw_data_01!H:H, Raw_data_01!C:C, "VS*", Raw_data_01!A:A, $A100, Raw_data_01!F:F, "cash"), "")</f>
        <v>0</v>
      </c>
    </row>
    <row r="101" spans="1:15" x14ac:dyDescent="0.3">
      <c r="A101" t="s">
        <v>145</v>
      </c>
      <c r="B101" s="4" t="e">
        <f>IF(E100&lt;&gt;0, E100, IFERROR(INDEX(E3:E$100, MATCH(1, E3:E$100&lt;&gt;0, 0)), LOOKUP(2, 1/(E3:E$100&lt;&gt;0), E3:E$100)))</f>
        <v>#DIV/0!</v>
      </c>
      <c r="C101" s="4"/>
      <c r="D101" s="4"/>
      <c r="E101" s="4" t="e">
        <f t="shared" si="1"/>
        <v>#DIV/0!</v>
      </c>
      <c r="G101" s="4">
        <f>IF($A101&lt;&gt;"", SUMIFS(Raw_data_01!H:H, Raw_data_01!C:C, "F*", Raw_data_01!A:A, $A101, Raw_data_01!F:F, "cash"), "")</f>
        <v>0</v>
      </c>
      <c r="I101" s="4">
        <f>IF($A101&lt;&gt;"", SUMIFS(Raw_data_01!H:H, Raw_data_01!C:C, "V*", Raw_data_01!A:A, $A101, Raw_data_01!F:F, "cash"), "")</f>
        <v>0</v>
      </c>
      <c r="K101" s="4">
        <f>IF($A101&lt;&gt;"", SUMIFS(Raw_data_01!H:H, Raw_data_01!C:C, "S*", Raw_data_01!A:A, $A101, Raw_data_01!F:F, "cash"), "")</f>
        <v>0</v>
      </c>
      <c r="M101" s="4">
        <f>IF($A101&lt;&gt;"", SUMIFS(Raw_data_01!H:H, Raw_data_01!C:C, "O*", Raw_data_01!A:A, $A101, Raw_data_01!F:F, "cash"), "")</f>
        <v>0</v>
      </c>
      <c r="O101" s="4">
        <f>IF($A101&lt;&gt;"", SUMIFS(Raw_data_01!H:H, Raw_data_01!C:C, "VS*", Raw_data_01!A:A, $A101, Raw_data_01!F:F, "cash"), "")</f>
        <v>0</v>
      </c>
    </row>
    <row r="102" spans="1:15" x14ac:dyDescent="0.3">
      <c r="A102" t="s">
        <v>146</v>
      </c>
      <c r="B102" s="4" t="e">
        <f>IF(E101&lt;&gt;0, E101, IFERROR(INDEX(E3:E$101, MATCH(1, E3:E$101&lt;&gt;0, 0)), LOOKUP(2, 1/(E3:E$101&lt;&gt;0), E3:E$101)))</f>
        <v>#DIV/0!</v>
      </c>
      <c r="C102" s="4"/>
      <c r="D102" s="4"/>
      <c r="E102" s="4" t="e">
        <f t="shared" si="1"/>
        <v>#DIV/0!</v>
      </c>
      <c r="G102" s="4">
        <f>IF($A102&lt;&gt;"", SUMIFS(Raw_data_01!H:H, Raw_data_01!C:C, "F*", Raw_data_01!A:A, $A102, Raw_data_01!F:F, "cash"), "")</f>
        <v>0</v>
      </c>
      <c r="I102" s="4">
        <f>IF($A102&lt;&gt;"", SUMIFS(Raw_data_01!H:H, Raw_data_01!C:C, "V*", Raw_data_01!A:A, $A102, Raw_data_01!F:F, "cash"), "")</f>
        <v>0</v>
      </c>
      <c r="K102" s="4">
        <f>IF($A102&lt;&gt;"", SUMIFS(Raw_data_01!H:H, Raw_data_01!C:C, "S*", Raw_data_01!A:A, $A102, Raw_data_01!F:F, "cash"), "")</f>
        <v>0</v>
      </c>
      <c r="M102" s="4">
        <f>IF($A102&lt;&gt;"", SUMIFS(Raw_data_01!H:H, Raw_data_01!C:C, "O*", Raw_data_01!A:A, $A102, Raw_data_01!F:F, "cash"), "")</f>
        <v>0</v>
      </c>
      <c r="O102" s="4">
        <f>IF($A102&lt;&gt;"", SUMIFS(Raw_data_01!H:H, Raw_data_01!C:C, "VS*", Raw_data_01!A:A, $A102, Raw_data_01!F:F, "cash"), "")</f>
        <v>0</v>
      </c>
    </row>
    <row r="103" spans="1:15" x14ac:dyDescent="0.3">
      <c r="A103" t="s">
        <v>147</v>
      </c>
      <c r="B103" s="4" t="e">
        <f>IF(E102&lt;&gt;0, E102, IFERROR(INDEX(E3:E$102, MATCH(1, E3:E$102&lt;&gt;0, 0)), LOOKUP(2, 1/(E3:E$102&lt;&gt;0), E3:E$102)))</f>
        <v>#DIV/0!</v>
      </c>
      <c r="C103" s="4"/>
      <c r="D103" s="4"/>
      <c r="E103" s="4" t="e">
        <f t="shared" si="1"/>
        <v>#DIV/0!</v>
      </c>
      <c r="G103" s="4">
        <f>IF($A103&lt;&gt;"", SUMIFS(Raw_data_01!H:H, Raw_data_01!C:C, "F*", Raw_data_01!A:A, $A103, Raw_data_01!F:F, "cash"), "")</f>
        <v>0</v>
      </c>
      <c r="I103" s="4">
        <f>IF($A103&lt;&gt;"", SUMIFS(Raw_data_01!H:H, Raw_data_01!C:C, "V*", Raw_data_01!A:A, $A103, Raw_data_01!F:F, "cash"), "")</f>
        <v>0</v>
      </c>
      <c r="K103" s="4">
        <f>IF($A103&lt;&gt;"", SUMIFS(Raw_data_01!H:H, Raw_data_01!C:C, "S*", Raw_data_01!A:A, $A103, Raw_data_01!F:F, "cash"), "")</f>
        <v>0</v>
      </c>
      <c r="M103" s="4">
        <f>IF($A103&lt;&gt;"", SUMIFS(Raw_data_01!H:H, Raw_data_01!C:C, "O*", Raw_data_01!A:A, $A103, Raw_data_01!F:F, "cash"), "")</f>
        <v>0</v>
      </c>
      <c r="O103" s="4">
        <f>IF($A103&lt;&gt;"", SUMIFS(Raw_data_01!H:H, Raw_data_01!C:C, "VS*", Raw_data_01!A:A, $A103, Raw_data_01!F:F, "cash"), "")</f>
        <v>0</v>
      </c>
    </row>
    <row r="104" spans="1:15" x14ac:dyDescent="0.3">
      <c r="A104" t="s">
        <v>148</v>
      </c>
      <c r="B104" s="4" t="e">
        <f>IF(E103&lt;&gt;0, E103, IFERROR(INDEX(E3:E$103, MATCH(1, E3:E$103&lt;&gt;0, 0)), LOOKUP(2, 1/(E3:E$103&lt;&gt;0), E3:E$103)))</f>
        <v>#DIV/0!</v>
      </c>
      <c r="C104" s="4"/>
      <c r="D104" s="4"/>
      <c r="E104" s="4" t="e">
        <f t="shared" si="1"/>
        <v>#DIV/0!</v>
      </c>
      <c r="G104" s="4">
        <f>IF($A104&lt;&gt;"", SUMIFS(Raw_data_01!H:H, Raw_data_01!C:C, "F*", Raw_data_01!A:A, $A104, Raw_data_01!F:F, "cash"), "")</f>
        <v>0</v>
      </c>
      <c r="I104" s="4">
        <f>IF($A104&lt;&gt;"", SUMIFS(Raw_data_01!H:H, Raw_data_01!C:C, "V*", Raw_data_01!A:A, $A104, Raw_data_01!F:F, "cash"), "")</f>
        <v>0</v>
      </c>
      <c r="K104" s="4">
        <f>IF($A104&lt;&gt;"", SUMIFS(Raw_data_01!H:H, Raw_data_01!C:C, "S*", Raw_data_01!A:A, $A104, Raw_data_01!F:F, "cash"), "")</f>
        <v>0</v>
      </c>
      <c r="M104" s="4">
        <f>IF($A104&lt;&gt;"", SUMIFS(Raw_data_01!H:H, Raw_data_01!C:C, "O*", Raw_data_01!A:A, $A104, Raw_data_01!F:F, "cash"), "")</f>
        <v>0</v>
      </c>
      <c r="O104" s="4">
        <f>IF($A104&lt;&gt;"", SUMIFS(Raw_data_01!H:H, Raw_data_01!C:C, "VS*", Raw_data_01!A:A, $A104, Raw_data_01!F:F, "cash"), "")</f>
        <v>0</v>
      </c>
    </row>
    <row r="105" spans="1:15" x14ac:dyDescent="0.3">
      <c r="A105" t="s">
        <v>149</v>
      </c>
      <c r="B105" s="4" t="e">
        <f>IF(E104&lt;&gt;0, E104, IFERROR(INDEX(E3:E$104, MATCH(1, E3:E$104&lt;&gt;0, 0)), LOOKUP(2, 1/(E3:E$104&lt;&gt;0), E3:E$104)))</f>
        <v>#DIV/0!</v>
      </c>
      <c r="C105" s="4"/>
      <c r="D105" s="4"/>
      <c r="E105" s="4" t="e">
        <f t="shared" si="1"/>
        <v>#DIV/0!</v>
      </c>
      <c r="G105" s="4">
        <f>IF($A105&lt;&gt;"", SUMIFS(Raw_data_01!H:H, Raw_data_01!C:C, "F*", Raw_data_01!A:A, $A105, Raw_data_01!F:F, "cash"), "")</f>
        <v>0</v>
      </c>
      <c r="I105" s="4">
        <f>IF($A105&lt;&gt;"", SUMIFS(Raw_data_01!H:H, Raw_data_01!C:C, "V*", Raw_data_01!A:A, $A105, Raw_data_01!F:F, "cash"), "")</f>
        <v>0</v>
      </c>
      <c r="K105" s="4">
        <f>IF($A105&lt;&gt;"", SUMIFS(Raw_data_01!H:H, Raw_data_01!C:C, "S*", Raw_data_01!A:A, $A105, Raw_data_01!F:F, "cash"), "")</f>
        <v>0</v>
      </c>
      <c r="M105" s="4">
        <f>IF($A105&lt;&gt;"", SUMIFS(Raw_data_01!H:H, Raw_data_01!C:C, "O*", Raw_data_01!A:A, $A105, Raw_data_01!F:F, "cash"), "")</f>
        <v>0</v>
      </c>
      <c r="O105" s="4">
        <f>IF($A105&lt;&gt;"", SUMIFS(Raw_data_01!H:H, Raw_data_01!C:C, "VS*", Raw_data_01!A:A, $A105, Raw_data_01!F:F, "cash"), "")</f>
        <v>0</v>
      </c>
    </row>
    <row r="106" spans="1:15" x14ac:dyDescent="0.3">
      <c r="A106" t="s">
        <v>150</v>
      </c>
      <c r="B106" s="4" t="e">
        <f>IF(E105&lt;&gt;0, E105, IFERROR(INDEX(E3:E$105, MATCH(1, E3:E$105&lt;&gt;0, 0)), LOOKUP(2, 1/(E3:E$105&lt;&gt;0), E3:E$105)))</f>
        <v>#DIV/0!</v>
      </c>
      <c r="C106" s="4"/>
      <c r="D106" s="4"/>
      <c r="E106" s="4" t="e">
        <f t="shared" si="1"/>
        <v>#DIV/0!</v>
      </c>
      <c r="G106" s="4">
        <f>IF($A106&lt;&gt;"", SUMIFS(Raw_data_01!H:H, Raw_data_01!C:C, "F*", Raw_data_01!A:A, $A106, Raw_data_01!F:F, "cash"), "")</f>
        <v>0</v>
      </c>
      <c r="I106" s="4">
        <f>IF($A106&lt;&gt;"", SUMIFS(Raw_data_01!H:H, Raw_data_01!C:C, "V*", Raw_data_01!A:A, $A106, Raw_data_01!F:F, "cash"), "")</f>
        <v>0</v>
      </c>
      <c r="K106" s="4">
        <f>IF($A106&lt;&gt;"", SUMIFS(Raw_data_01!H:H, Raw_data_01!C:C, "S*", Raw_data_01!A:A, $A106, Raw_data_01!F:F, "cash"), "")</f>
        <v>0</v>
      </c>
      <c r="M106" s="4">
        <f>IF($A106&lt;&gt;"", SUMIFS(Raw_data_01!H:H, Raw_data_01!C:C, "O*", Raw_data_01!A:A, $A106, Raw_data_01!F:F, "cash"), "")</f>
        <v>0</v>
      </c>
      <c r="O106" s="4">
        <f>IF($A106&lt;&gt;"", SUMIFS(Raw_data_01!H:H, Raw_data_01!C:C, "VS*", Raw_data_01!A:A, $A106, Raw_data_01!F:F, "cash"), "")</f>
        <v>0</v>
      </c>
    </row>
    <row r="107" spans="1:15" x14ac:dyDescent="0.3">
      <c r="A107" t="s">
        <v>151</v>
      </c>
      <c r="B107" s="4" t="e">
        <f>IF(E106&lt;&gt;0, E106, IFERROR(INDEX(E3:E$106, MATCH(1, E3:E$106&lt;&gt;0, 0)), LOOKUP(2, 1/(E3:E$106&lt;&gt;0), E3:E$106)))</f>
        <v>#DIV/0!</v>
      </c>
      <c r="C107" s="4"/>
      <c r="D107" s="4"/>
      <c r="E107" s="4" t="e">
        <f t="shared" si="1"/>
        <v>#DIV/0!</v>
      </c>
      <c r="G107" s="4">
        <f>IF($A107&lt;&gt;"", SUMIFS(Raw_data_01!H:H, Raw_data_01!C:C, "F*", Raw_data_01!A:A, $A107, Raw_data_01!F:F, "cash"), "")</f>
        <v>0</v>
      </c>
      <c r="I107" s="4">
        <f>IF($A107&lt;&gt;"", SUMIFS(Raw_data_01!H:H, Raw_data_01!C:C, "V*", Raw_data_01!A:A, $A107, Raw_data_01!F:F, "cash"), "")</f>
        <v>0</v>
      </c>
      <c r="K107" s="4">
        <f>IF($A107&lt;&gt;"", SUMIFS(Raw_data_01!H:H, Raw_data_01!C:C, "S*", Raw_data_01!A:A, $A107, Raw_data_01!F:F, "cash"), "")</f>
        <v>0</v>
      </c>
      <c r="M107" s="4">
        <f>IF($A107&lt;&gt;"", SUMIFS(Raw_data_01!H:H, Raw_data_01!C:C, "O*", Raw_data_01!A:A, $A107, Raw_data_01!F:F, "cash"), "")</f>
        <v>0</v>
      </c>
      <c r="O107" s="4">
        <f>IF($A107&lt;&gt;"", SUMIFS(Raw_data_01!H:H, Raw_data_01!C:C, "VS*", Raw_data_01!A:A, $A107, Raw_data_01!F:F, "cash"), "")</f>
        <v>0</v>
      </c>
    </row>
    <row r="108" spans="1:15" x14ac:dyDescent="0.3">
      <c r="A108" t="s">
        <v>152</v>
      </c>
      <c r="B108" s="4" t="e">
        <f>IF(E107&lt;&gt;0, E107, IFERROR(INDEX(E3:E$107, MATCH(1, E3:E$107&lt;&gt;0, 0)), LOOKUP(2, 1/(E3:E$107&lt;&gt;0), E3:E$107)))</f>
        <v>#DIV/0!</v>
      </c>
      <c r="C108" s="4"/>
      <c r="D108" s="4"/>
      <c r="E108" s="4" t="e">
        <f t="shared" si="1"/>
        <v>#DIV/0!</v>
      </c>
      <c r="G108" s="4">
        <f>IF($A108&lt;&gt;"", SUMIFS(Raw_data_01!H:H, Raw_data_01!C:C, "F*", Raw_data_01!A:A, $A108, Raw_data_01!F:F, "cash"), "")</f>
        <v>0</v>
      </c>
      <c r="I108" s="4">
        <f>IF($A108&lt;&gt;"", SUMIFS(Raw_data_01!H:H, Raw_data_01!C:C, "V*", Raw_data_01!A:A, $A108, Raw_data_01!F:F, "cash"), "")</f>
        <v>0</v>
      </c>
      <c r="K108" s="4">
        <f>IF($A108&lt;&gt;"", SUMIFS(Raw_data_01!H:H, Raw_data_01!C:C, "S*", Raw_data_01!A:A, $A108, Raw_data_01!F:F, "cash"), "")</f>
        <v>0</v>
      </c>
      <c r="M108" s="4">
        <f>IF($A108&lt;&gt;"", SUMIFS(Raw_data_01!H:H, Raw_data_01!C:C, "O*", Raw_data_01!A:A, $A108, Raw_data_01!F:F, "cash"), "")</f>
        <v>0</v>
      </c>
      <c r="O108" s="4">
        <f>IF($A108&lt;&gt;"", SUMIFS(Raw_data_01!H:H, Raw_data_01!C:C, "VS*", Raw_data_01!A:A, $A108, Raw_data_01!F:F, "cash"), "")</f>
        <v>0</v>
      </c>
    </row>
    <row r="109" spans="1:15" x14ac:dyDescent="0.3">
      <c r="A109" t="s">
        <v>153</v>
      </c>
      <c r="B109" s="4" t="e">
        <f>IF(E108&lt;&gt;0, E108, IFERROR(INDEX(E3:E$108, MATCH(1, E3:E$108&lt;&gt;0, 0)), LOOKUP(2, 1/(E3:E$108&lt;&gt;0), E3:E$108)))</f>
        <v>#DIV/0!</v>
      </c>
      <c r="C109" s="4"/>
      <c r="D109" s="4"/>
      <c r="E109" s="4" t="e">
        <f t="shared" si="1"/>
        <v>#DIV/0!</v>
      </c>
      <c r="G109" s="4">
        <f>IF($A109&lt;&gt;"", SUMIFS(Raw_data_01!H:H, Raw_data_01!C:C, "F*", Raw_data_01!A:A, $A109, Raw_data_01!F:F, "cash"), "")</f>
        <v>0</v>
      </c>
      <c r="I109" s="4">
        <f>IF($A109&lt;&gt;"", SUMIFS(Raw_data_01!H:H, Raw_data_01!C:C, "V*", Raw_data_01!A:A, $A109, Raw_data_01!F:F, "cash"), "")</f>
        <v>0</v>
      </c>
      <c r="K109" s="4">
        <f>IF($A109&lt;&gt;"", SUMIFS(Raw_data_01!H:H, Raw_data_01!C:C, "S*", Raw_data_01!A:A, $A109, Raw_data_01!F:F, "cash"), "")</f>
        <v>0</v>
      </c>
      <c r="M109" s="4">
        <f>IF($A109&lt;&gt;"", SUMIFS(Raw_data_01!H:H, Raw_data_01!C:C, "O*", Raw_data_01!A:A, $A109, Raw_data_01!F:F, "cash"), "")</f>
        <v>0</v>
      </c>
      <c r="O109" s="4">
        <f>IF($A109&lt;&gt;"", SUMIFS(Raw_data_01!H:H, Raw_data_01!C:C, "VS*", Raw_data_01!A:A, $A109, Raw_data_01!F:F, "cash"), "")</f>
        <v>0</v>
      </c>
    </row>
    <row r="110" spans="1:15" x14ac:dyDescent="0.3">
      <c r="A110" t="s">
        <v>154</v>
      </c>
      <c r="B110" s="4" t="e">
        <f>IF(E109&lt;&gt;0, E109, IFERROR(INDEX(E3:E$109, MATCH(1, E3:E$109&lt;&gt;0, 0)), LOOKUP(2, 1/(E3:E$109&lt;&gt;0), E3:E$109)))</f>
        <v>#DIV/0!</v>
      </c>
      <c r="C110" s="4"/>
      <c r="D110" s="4"/>
      <c r="E110" s="4" t="e">
        <f t="shared" si="1"/>
        <v>#DIV/0!</v>
      </c>
      <c r="G110" s="4">
        <f>IF($A110&lt;&gt;"", SUMIFS(Raw_data_01!H:H, Raw_data_01!C:C, "F*", Raw_data_01!A:A, $A110, Raw_data_01!F:F, "cash"), "")</f>
        <v>0</v>
      </c>
      <c r="I110" s="4">
        <f>IF($A110&lt;&gt;"", SUMIFS(Raw_data_01!H:H, Raw_data_01!C:C, "V*", Raw_data_01!A:A, $A110, Raw_data_01!F:F, "cash"), "")</f>
        <v>0</v>
      </c>
      <c r="K110" s="4">
        <f>IF($A110&lt;&gt;"", SUMIFS(Raw_data_01!H:H, Raw_data_01!C:C, "S*", Raw_data_01!A:A, $A110, Raw_data_01!F:F, "cash"), "")</f>
        <v>0</v>
      </c>
      <c r="M110" s="4">
        <f>IF($A110&lt;&gt;"", SUMIFS(Raw_data_01!H:H, Raw_data_01!C:C, "O*", Raw_data_01!A:A, $A110, Raw_data_01!F:F, "cash"), "")</f>
        <v>0</v>
      </c>
      <c r="O110" s="4">
        <f>IF($A110&lt;&gt;"", SUMIFS(Raw_data_01!H:H, Raw_data_01!C:C, "VS*", Raw_data_01!A:A, $A110, Raw_data_01!F:F, "cash"), "")</f>
        <v>0</v>
      </c>
    </row>
    <row r="111" spans="1:15" x14ac:dyDescent="0.3">
      <c r="A111" t="s">
        <v>155</v>
      </c>
      <c r="B111" s="4" t="e">
        <f>IF(E110&lt;&gt;0, E110, IFERROR(INDEX(E3:E$110, MATCH(1, E3:E$110&lt;&gt;0, 0)), LOOKUP(2, 1/(E3:E$110&lt;&gt;0), E3:E$110)))</f>
        <v>#DIV/0!</v>
      </c>
      <c r="C111" s="4"/>
      <c r="D111" s="4"/>
      <c r="E111" s="4" t="e">
        <f t="shared" si="1"/>
        <v>#DIV/0!</v>
      </c>
      <c r="G111" s="4">
        <f>IF($A111&lt;&gt;"", SUMIFS(Raw_data_01!H:H, Raw_data_01!C:C, "F*", Raw_data_01!A:A, $A111, Raw_data_01!F:F, "cash"), "")</f>
        <v>0</v>
      </c>
      <c r="I111" s="4">
        <f>IF($A111&lt;&gt;"", SUMIFS(Raw_data_01!H:H, Raw_data_01!C:C, "V*", Raw_data_01!A:A, $A111, Raw_data_01!F:F, "cash"), "")</f>
        <v>0</v>
      </c>
      <c r="K111" s="4">
        <f>IF($A111&lt;&gt;"", SUMIFS(Raw_data_01!H:H, Raw_data_01!C:C, "S*", Raw_data_01!A:A, $A111, Raw_data_01!F:F, "cash"), "")</f>
        <v>0</v>
      </c>
      <c r="M111" s="4">
        <f>IF($A111&lt;&gt;"", SUMIFS(Raw_data_01!H:H, Raw_data_01!C:C, "O*", Raw_data_01!A:A, $A111, Raw_data_01!F:F, "cash"), "")</f>
        <v>0</v>
      </c>
      <c r="O111" s="4">
        <f>IF($A111&lt;&gt;"", SUMIFS(Raw_data_01!H:H, Raw_data_01!C:C, "VS*", Raw_data_01!A:A, $A111, Raw_data_01!F:F, "cash"), "")</f>
        <v>0</v>
      </c>
    </row>
    <row r="112" spans="1:15" x14ac:dyDescent="0.3">
      <c r="A112" t="s">
        <v>156</v>
      </c>
      <c r="B112" s="4" t="e">
        <f>IF(E111&lt;&gt;0, E111, IFERROR(INDEX(E3:E$111, MATCH(1, E3:E$111&lt;&gt;0, 0)), LOOKUP(2, 1/(E3:E$111&lt;&gt;0), E3:E$111)))</f>
        <v>#DIV/0!</v>
      </c>
      <c r="C112" s="4"/>
      <c r="D112" s="4"/>
      <c r="E112" s="4" t="e">
        <f t="shared" si="1"/>
        <v>#DIV/0!</v>
      </c>
      <c r="G112" s="4">
        <f>IF($A112&lt;&gt;"", SUMIFS(Raw_data_01!H:H, Raw_data_01!C:C, "F*", Raw_data_01!A:A, $A112, Raw_data_01!F:F, "cash"), "")</f>
        <v>0</v>
      </c>
      <c r="I112" s="4">
        <f>IF($A112&lt;&gt;"", SUMIFS(Raw_data_01!H:H, Raw_data_01!C:C, "V*", Raw_data_01!A:A, $A112, Raw_data_01!F:F, "cash"), "")</f>
        <v>0</v>
      </c>
      <c r="K112" s="4">
        <f>IF($A112&lt;&gt;"", SUMIFS(Raw_data_01!H:H, Raw_data_01!C:C, "S*", Raw_data_01!A:A, $A112, Raw_data_01!F:F, "cash"), "")</f>
        <v>0</v>
      </c>
      <c r="M112" s="4">
        <f>IF($A112&lt;&gt;"", SUMIFS(Raw_data_01!H:H, Raw_data_01!C:C, "O*", Raw_data_01!A:A, $A112, Raw_data_01!F:F, "cash"), "")</f>
        <v>0</v>
      </c>
      <c r="O112" s="4">
        <f>IF($A112&lt;&gt;"", SUMIFS(Raw_data_01!H:H, Raw_data_01!C:C, "VS*", Raw_data_01!A:A, $A112, Raw_data_01!F:F, "cash"), "")</f>
        <v>0</v>
      </c>
    </row>
    <row r="113" spans="1:15" x14ac:dyDescent="0.3">
      <c r="A113" t="s">
        <v>157</v>
      </c>
      <c r="B113" s="4" t="e">
        <f>IF(E112&lt;&gt;0, E112, IFERROR(INDEX(E3:E$112, MATCH(1, E3:E$112&lt;&gt;0, 0)), LOOKUP(2, 1/(E3:E$112&lt;&gt;0), E3:E$112)))</f>
        <v>#DIV/0!</v>
      </c>
      <c r="C113" s="4"/>
      <c r="D113" s="4"/>
      <c r="E113" s="4" t="e">
        <f t="shared" si="1"/>
        <v>#DIV/0!</v>
      </c>
      <c r="G113" s="4">
        <f>IF($A113&lt;&gt;"", SUMIFS(Raw_data_01!H:H, Raw_data_01!C:C, "F*", Raw_data_01!A:A, $A113, Raw_data_01!F:F, "cash"), "")</f>
        <v>0</v>
      </c>
      <c r="I113" s="4">
        <f>IF($A113&lt;&gt;"", SUMIFS(Raw_data_01!H:H, Raw_data_01!C:C, "V*", Raw_data_01!A:A, $A113, Raw_data_01!F:F, "cash"), "")</f>
        <v>0</v>
      </c>
      <c r="K113" s="4">
        <f>IF($A113&lt;&gt;"", SUMIFS(Raw_data_01!H:H, Raw_data_01!C:C, "S*", Raw_data_01!A:A, $A113, Raw_data_01!F:F, "cash"), "")</f>
        <v>0</v>
      </c>
      <c r="M113" s="4">
        <f>IF($A113&lt;&gt;"", SUMIFS(Raw_data_01!H:H, Raw_data_01!C:C, "O*", Raw_data_01!A:A, $A113, Raw_data_01!F:F, "cash"), "")</f>
        <v>0</v>
      </c>
      <c r="O113" s="4">
        <f>IF($A113&lt;&gt;"", SUMIFS(Raw_data_01!H:H, Raw_data_01!C:C, "VS*", Raw_data_01!A:A, $A113, Raw_data_01!F:F, "cash"), "")</f>
        <v>0</v>
      </c>
    </row>
    <row r="114" spans="1:15" x14ac:dyDescent="0.3">
      <c r="A114" t="s">
        <v>158</v>
      </c>
      <c r="B114" s="4" t="e">
        <f>IF(E113&lt;&gt;0, E113, IFERROR(INDEX(E3:E$113, MATCH(1, E3:E$113&lt;&gt;0, 0)), LOOKUP(2, 1/(E3:E$113&lt;&gt;0), E3:E$113)))</f>
        <v>#DIV/0!</v>
      </c>
      <c r="C114" s="4"/>
      <c r="D114" s="4"/>
      <c r="E114" s="4" t="e">
        <f t="shared" si="1"/>
        <v>#DIV/0!</v>
      </c>
      <c r="G114" s="4">
        <f>IF($A114&lt;&gt;"", SUMIFS(Raw_data_01!H:H, Raw_data_01!C:C, "F*", Raw_data_01!A:A, $A114, Raw_data_01!F:F, "cash"), "")</f>
        <v>0</v>
      </c>
      <c r="I114" s="4">
        <f>IF($A114&lt;&gt;"", SUMIFS(Raw_data_01!H:H, Raw_data_01!C:C, "V*", Raw_data_01!A:A, $A114, Raw_data_01!F:F, "cash"), "")</f>
        <v>0</v>
      </c>
      <c r="K114" s="4">
        <f>IF($A114&lt;&gt;"", SUMIFS(Raw_data_01!H:H, Raw_data_01!C:C, "S*", Raw_data_01!A:A, $A114, Raw_data_01!F:F, "cash"), "")</f>
        <v>0</v>
      </c>
      <c r="M114" s="4">
        <f>IF($A114&lt;&gt;"", SUMIFS(Raw_data_01!H:H, Raw_data_01!C:C, "O*", Raw_data_01!A:A, $A114, Raw_data_01!F:F, "cash"), "")</f>
        <v>0</v>
      </c>
      <c r="O114" s="4">
        <f>IF($A114&lt;&gt;"", SUMIFS(Raw_data_01!H:H, Raw_data_01!C:C, "VS*", Raw_data_01!A:A, $A114, Raw_data_01!F:F, "cash"), "")</f>
        <v>0</v>
      </c>
    </row>
    <row r="115" spans="1:15" x14ac:dyDescent="0.3">
      <c r="A115" t="s">
        <v>159</v>
      </c>
      <c r="B115" s="4" t="e">
        <f>IF(E114&lt;&gt;0, E114, IFERROR(INDEX(E3:E$114, MATCH(1, E3:E$114&lt;&gt;0, 0)), LOOKUP(2, 1/(E3:E$114&lt;&gt;0), E3:E$114)))</f>
        <v>#DIV/0!</v>
      </c>
      <c r="C115" s="4"/>
      <c r="D115" s="4"/>
      <c r="E115" s="4" t="e">
        <f t="shared" si="1"/>
        <v>#DIV/0!</v>
      </c>
      <c r="G115" s="4">
        <f>IF($A115&lt;&gt;"", SUMIFS(Raw_data_01!H:H, Raw_data_01!C:C, "F*", Raw_data_01!A:A, $A115, Raw_data_01!F:F, "cash"), "")</f>
        <v>0</v>
      </c>
      <c r="I115" s="4">
        <f>IF($A115&lt;&gt;"", SUMIFS(Raw_data_01!H:H, Raw_data_01!C:C, "V*", Raw_data_01!A:A, $A115, Raw_data_01!F:F, "cash"), "")</f>
        <v>0</v>
      </c>
      <c r="K115" s="4">
        <f>IF($A115&lt;&gt;"", SUMIFS(Raw_data_01!H:H, Raw_data_01!C:C, "S*", Raw_data_01!A:A, $A115, Raw_data_01!F:F, "cash"), "")</f>
        <v>0</v>
      </c>
      <c r="M115" s="4">
        <f>IF($A115&lt;&gt;"", SUMIFS(Raw_data_01!H:H, Raw_data_01!C:C, "O*", Raw_data_01!A:A, $A115, Raw_data_01!F:F, "cash"), "")</f>
        <v>0</v>
      </c>
      <c r="O115" s="4">
        <f>IF($A115&lt;&gt;"", SUMIFS(Raw_data_01!H:H, Raw_data_01!C:C, "VS*", Raw_data_01!A:A, $A115, Raw_data_01!F:F, "cash"), "")</f>
        <v>0</v>
      </c>
    </row>
    <row r="116" spans="1:15" x14ac:dyDescent="0.3">
      <c r="A116" t="s">
        <v>160</v>
      </c>
      <c r="B116" s="4" t="e">
        <f>IF(E115&lt;&gt;0, E115, IFERROR(INDEX(E3:E$115, MATCH(1, E3:E$115&lt;&gt;0, 0)), LOOKUP(2, 1/(E3:E$115&lt;&gt;0), E3:E$115)))</f>
        <v>#DIV/0!</v>
      </c>
      <c r="C116" s="4"/>
      <c r="D116" s="4"/>
      <c r="E116" s="4" t="e">
        <f t="shared" si="1"/>
        <v>#DIV/0!</v>
      </c>
      <c r="G116" s="4">
        <f>IF($A116&lt;&gt;"", SUMIFS(Raw_data_01!H:H, Raw_data_01!C:C, "F*", Raw_data_01!A:A, $A116, Raw_data_01!F:F, "cash"), "")</f>
        <v>0</v>
      </c>
      <c r="I116" s="4">
        <f>IF($A116&lt;&gt;"", SUMIFS(Raw_data_01!H:H, Raw_data_01!C:C, "V*", Raw_data_01!A:A, $A116, Raw_data_01!F:F, "cash"), "")</f>
        <v>0</v>
      </c>
      <c r="K116" s="4">
        <f>IF($A116&lt;&gt;"", SUMIFS(Raw_data_01!H:H, Raw_data_01!C:C, "S*", Raw_data_01!A:A, $A116, Raw_data_01!F:F, "cash"), "")</f>
        <v>0</v>
      </c>
      <c r="M116" s="4">
        <f>IF($A116&lt;&gt;"", SUMIFS(Raw_data_01!H:H, Raw_data_01!C:C, "O*", Raw_data_01!A:A, $A116, Raw_data_01!F:F, "cash"), "")</f>
        <v>0</v>
      </c>
      <c r="O116" s="4">
        <f>IF($A116&lt;&gt;"", SUMIFS(Raw_data_01!H:H, Raw_data_01!C:C, "VS*", Raw_data_01!A:A, $A116, Raw_data_01!F:F, "cash"), "")</f>
        <v>0</v>
      </c>
    </row>
    <row r="117" spans="1:15" x14ac:dyDescent="0.3">
      <c r="A117" t="s">
        <v>161</v>
      </c>
      <c r="B117" s="4" t="e">
        <f>IF(E116&lt;&gt;0, E116, IFERROR(INDEX(E3:E$116, MATCH(1, E3:E$116&lt;&gt;0, 0)), LOOKUP(2, 1/(E3:E$116&lt;&gt;0), E3:E$116)))</f>
        <v>#DIV/0!</v>
      </c>
      <c r="C117" s="4"/>
      <c r="D117" s="4"/>
      <c r="E117" s="4" t="e">
        <f t="shared" si="1"/>
        <v>#DIV/0!</v>
      </c>
      <c r="G117" s="4">
        <f>IF($A117&lt;&gt;"", SUMIFS(Raw_data_01!H:H, Raw_data_01!C:C, "F*", Raw_data_01!A:A, $A117, Raw_data_01!F:F, "cash"), "")</f>
        <v>0</v>
      </c>
      <c r="I117" s="4">
        <f>IF($A117&lt;&gt;"", SUMIFS(Raw_data_01!H:H, Raw_data_01!C:C, "V*", Raw_data_01!A:A, $A117, Raw_data_01!F:F, "cash"), "")</f>
        <v>0</v>
      </c>
      <c r="K117" s="4">
        <f>IF($A117&lt;&gt;"", SUMIFS(Raw_data_01!H:H, Raw_data_01!C:C, "S*", Raw_data_01!A:A, $A117, Raw_data_01!F:F, "cash"), "")</f>
        <v>0</v>
      </c>
      <c r="M117" s="4">
        <f>IF($A117&lt;&gt;"", SUMIFS(Raw_data_01!H:H, Raw_data_01!C:C, "O*", Raw_data_01!A:A, $A117, Raw_data_01!F:F, "cash"), "")</f>
        <v>0</v>
      </c>
      <c r="O117" s="4">
        <f>IF($A117&lt;&gt;"", SUMIFS(Raw_data_01!H:H, Raw_data_01!C:C, "VS*", Raw_data_01!A:A, $A117, Raw_data_01!F:F, "cash"), "")</f>
        <v>0</v>
      </c>
    </row>
    <row r="118" spans="1:15" x14ac:dyDescent="0.3">
      <c r="A118" t="s">
        <v>162</v>
      </c>
      <c r="B118" s="4" t="e">
        <f>IF(E117&lt;&gt;0, E117, IFERROR(INDEX(E3:E$117, MATCH(1, E3:E$117&lt;&gt;0, 0)), LOOKUP(2, 1/(E3:E$117&lt;&gt;0), E3:E$117)))</f>
        <v>#DIV/0!</v>
      </c>
      <c r="C118" s="4"/>
      <c r="D118" s="4"/>
      <c r="E118" s="4" t="e">
        <f t="shared" si="1"/>
        <v>#DIV/0!</v>
      </c>
      <c r="G118" s="4">
        <f>IF($A118&lt;&gt;"", SUMIFS(Raw_data_01!H:H, Raw_data_01!C:C, "F*", Raw_data_01!A:A, $A118, Raw_data_01!F:F, "cash"), "")</f>
        <v>0</v>
      </c>
      <c r="I118" s="4">
        <f>IF($A118&lt;&gt;"", SUMIFS(Raw_data_01!H:H, Raw_data_01!C:C, "V*", Raw_data_01!A:A, $A118, Raw_data_01!F:F, "cash"), "")</f>
        <v>0</v>
      </c>
      <c r="K118" s="4">
        <f>IF($A118&lt;&gt;"", SUMIFS(Raw_data_01!H:H, Raw_data_01!C:C, "S*", Raw_data_01!A:A, $A118, Raw_data_01!F:F, "cash"), "")</f>
        <v>0</v>
      </c>
      <c r="M118" s="4">
        <f>IF($A118&lt;&gt;"", SUMIFS(Raw_data_01!H:H, Raw_data_01!C:C, "O*", Raw_data_01!A:A, $A118, Raw_data_01!F:F, "cash"), "")</f>
        <v>0</v>
      </c>
      <c r="O118" s="4">
        <f>IF($A118&lt;&gt;"", SUMIFS(Raw_data_01!H:H, Raw_data_01!C:C, "VS*", Raw_data_01!A:A, $A118, Raw_data_01!F:F, "cash"), "")</f>
        <v>0</v>
      </c>
    </row>
    <row r="119" spans="1:15" x14ac:dyDescent="0.3">
      <c r="A119" t="s">
        <v>163</v>
      </c>
      <c r="B119" s="4" t="e">
        <f>IF(E118&lt;&gt;0, E118, IFERROR(INDEX(E3:E$118, MATCH(1, E3:E$118&lt;&gt;0, 0)), LOOKUP(2, 1/(E3:E$118&lt;&gt;0), E3:E$118)))</f>
        <v>#DIV/0!</v>
      </c>
      <c r="C119" s="4"/>
      <c r="D119" s="4"/>
      <c r="E119" s="4" t="e">
        <f t="shared" si="1"/>
        <v>#DIV/0!</v>
      </c>
      <c r="G119" s="4">
        <f>IF($A119&lt;&gt;"", SUMIFS(Raw_data_01!H:H, Raw_data_01!C:C, "F*", Raw_data_01!A:A, $A119, Raw_data_01!F:F, "cash"), "")</f>
        <v>0</v>
      </c>
      <c r="I119" s="4">
        <f>IF($A119&lt;&gt;"", SUMIFS(Raw_data_01!H:H, Raw_data_01!C:C, "V*", Raw_data_01!A:A, $A119, Raw_data_01!F:F, "cash"), "")</f>
        <v>0</v>
      </c>
      <c r="K119" s="4">
        <f>IF($A119&lt;&gt;"", SUMIFS(Raw_data_01!H:H, Raw_data_01!C:C, "S*", Raw_data_01!A:A, $A119, Raw_data_01!F:F, "cash"), "")</f>
        <v>0</v>
      </c>
      <c r="M119" s="4">
        <f>IF($A119&lt;&gt;"", SUMIFS(Raw_data_01!H:H, Raw_data_01!C:C, "O*", Raw_data_01!A:A, $A119, Raw_data_01!F:F, "cash"), "")</f>
        <v>0</v>
      </c>
      <c r="O119" s="4">
        <f>IF($A119&lt;&gt;"", SUMIFS(Raw_data_01!H:H, Raw_data_01!C:C, "VS*", Raw_data_01!A:A, $A119, Raw_data_01!F:F, "cash"), "")</f>
        <v>0</v>
      </c>
    </row>
    <row r="120" spans="1:15" x14ac:dyDescent="0.3">
      <c r="A120" t="s">
        <v>164</v>
      </c>
      <c r="B120" s="4" t="e">
        <f>IF(E119&lt;&gt;0, E119, IFERROR(INDEX(E3:E$119, MATCH(1, E3:E$119&lt;&gt;0, 0)), LOOKUP(2, 1/(E3:E$119&lt;&gt;0), E3:E$119)))</f>
        <v>#DIV/0!</v>
      </c>
      <c r="C120" s="4"/>
      <c r="D120" s="4"/>
      <c r="E120" s="4" t="e">
        <f t="shared" si="1"/>
        <v>#DIV/0!</v>
      </c>
      <c r="G120" s="4">
        <f>IF($A120&lt;&gt;"", SUMIFS(Raw_data_01!H:H, Raw_data_01!C:C, "F*", Raw_data_01!A:A, $A120, Raw_data_01!F:F, "cash"), "")</f>
        <v>0</v>
      </c>
      <c r="I120" s="4">
        <f>IF($A120&lt;&gt;"", SUMIFS(Raw_data_01!H:H, Raw_data_01!C:C, "V*", Raw_data_01!A:A, $A120, Raw_data_01!F:F, "cash"), "")</f>
        <v>0</v>
      </c>
      <c r="K120" s="4">
        <f>IF($A120&lt;&gt;"", SUMIFS(Raw_data_01!H:H, Raw_data_01!C:C, "S*", Raw_data_01!A:A, $A120, Raw_data_01!F:F, "cash"), "")</f>
        <v>0</v>
      </c>
      <c r="M120" s="4">
        <f>IF($A120&lt;&gt;"", SUMIFS(Raw_data_01!H:H, Raw_data_01!C:C, "O*", Raw_data_01!A:A, $A120, Raw_data_01!F:F, "cash"), "")</f>
        <v>0</v>
      </c>
      <c r="O120" s="4">
        <f>IF($A120&lt;&gt;"", SUMIFS(Raw_data_01!H:H, Raw_data_01!C:C, "VS*", Raw_data_01!A:A, $A120, Raw_data_01!F:F, "cash"), "")</f>
        <v>0</v>
      </c>
    </row>
    <row r="121" spans="1:15" x14ac:dyDescent="0.3">
      <c r="A121" t="s">
        <v>165</v>
      </c>
      <c r="B121" s="4" t="e">
        <f>IF(E120&lt;&gt;0, E120, IFERROR(INDEX(E3:E$120, MATCH(1, E3:E$120&lt;&gt;0, 0)), LOOKUP(2, 1/(E3:E$120&lt;&gt;0), E3:E$120)))</f>
        <v>#DIV/0!</v>
      </c>
      <c r="C121" s="4"/>
      <c r="D121" s="4"/>
      <c r="E121" s="4" t="e">
        <f t="shared" si="1"/>
        <v>#DIV/0!</v>
      </c>
      <c r="G121" s="4">
        <f>IF($A121&lt;&gt;"", SUMIFS(Raw_data_01!H:H, Raw_data_01!C:C, "F*", Raw_data_01!A:A, $A121, Raw_data_01!F:F, "cash"), "")</f>
        <v>0</v>
      </c>
      <c r="I121" s="4">
        <f>IF($A121&lt;&gt;"", SUMIFS(Raw_data_01!H:H, Raw_data_01!C:C, "V*", Raw_data_01!A:A, $A121, Raw_data_01!F:F, "cash"), "")</f>
        <v>0</v>
      </c>
      <c r="K121" s="4">
        <f>IF($A121&lt;&gt;"", SUMIFS(Raw_data_01!H:H, Raw_data_01!C:C, "S*", Raw_data_01!A:A, $A121, Raw_data_01!F:F, "cash"), "")</f>
        <v>0</v>
      </c>
      <c r="M121" s="4">
        <f>IF($A121&lt;&gt;"", SUMIFS(Raw_data_01!H:H, Raw_data_01!C:C, "O*", Raw_data_01!A:A, $A121, Raw_data_01!F:F, "cash"), "")</f>
        <v>0</v>
      </c>
      <c r="O121" s="4">
        <f>IF($A121&lt;&gt;"", SUMIFS(Raw_data_01!H:H, Raw_data_01!C:C, "VS*", Raw_data_01!A:A, $A121, Raw_data_01!F:F, "cash"), "")</f>
        <v>0</v>
      </c>
    </row>
    <row r="122" spans="1:15" x14ac:dyDescent="0.3">
      <c r="A122" t="s">
        <v>166</v>
      </c>
      <c r="B122" s="4" t="e">
        <f>IF(E121&lt;&gt;0, E121, IFERROR(INDEX(E3:E$121, MATCH(1, E3:E$121&lt;&gt;0, 0)), LOOKUP(2, 1/(E3:E$121&lt;&gt;0), E3:E$121)))</f>
        <v>#DIV/0!</v>
      </c>
      <c r="C122" s="4"/>
      <c r="D122" s="4"/>
      <c r="E122" s="4" t="e">
        <f t="shared" si="1"/>
        <v>#DIV/0!</v>
      </c>
      <c r="G122" s="4">
        <f>IF($A122&lt;&gt;"", SUMIFS(Raw_data_01!H:H, Raw_data_01!C:C, "F*", Raw_data_01!A:A, $A122, Raw_data_01!F:F, "cash"), "")</f>
        <v>0</v>
      </c>
      <c r="I122" s="4">
        <f>IF($A122&lt;&gt;"", SUMIFS(Raw_data_01!H:H, Raw_data_01!C:C, "V*", Raw_data_01!A:A, $A122, Raw_data_01!F:F, "cash"), "")</f>
        <v>0</v>
      </c>
      <c r="K122" s="4">
        <f>IF($A122&lt;&gt;"", SUMIFS(Raw_data_01!H:H, Raw_data_01!C:C, "S*", Raw_data_01!A:A, $A122, Raw_data_01!F:F, "cash"), "")</f>
        <v>0</v>
      </c>
      <c r="M122" s="4">
        <f>IF($A122&lt;&gt;"", SUMIFS(Raw_data_01!H:H, Raw_data_01!C:C, "O*", Raw_data_01!A:A, $A122, Raw_data_01!F:F, "cash"), "")</f>
        <v>0</v>
      </c>
      <c r="O122" s="4">
        <f>IF($A122&lt;&gt;"", SUMIFS(Raw_data_01!H:H, Raw_data_01!C:C, "VS*", Raw_data_01!A:A, $A122, Raw_data_01!F:F, "cash"), "")</f>
        <v>0</v>
      </c>
    </row>
    <row r="123" spans="1:15" x14ac:dyDescent="0.3">
      <c r="A123" t="s">
        <v>167</v>
      </c>
      <c r="B123" s="4" t="e">
        <f>IF(E122&lt;&gt;0, E122, IFERROR(INDEX(E3:E$122, MATCH(1, E3:E$122&lt;&gt;0, 0)), LOOKUP(2, 1/(E3:E$122&lt;&gt;0), E3:E$122)))</f>
        <v>#DIV/0!</v>
      </c>
      <c r="C123" s="4"/>
      <c r="D123" s="4"/>
      <c r="E123" s="4" t="e">
        <f t="shared" si="1"/>
        <v>#DIV/0!</v>
      </c>
      <c r="G123" s="4">
        <f>IF($A123&lt;&gt;"", SUMIFS(Raw_data_01!H:H, Raw_data_01!C:C, "F*", Raw_data_01!A:A, $A123, Raw_data_01!F:F, "cash"), "")</f>
        <v>0</v>
      </c>
      <c r="I123" s="4">
        <f>IF($A123&lt;&gt;"", SUMIFS(Raw_data_01!H:H, Raw_data_01!C:C, "V*", Raw_data_01!A:A, $A123, Raw_data_01!F:F, "cash"), "")</f>
        <v>0</v>
      </c>
      <c r="K123" s="4">
        <f>IF($A123&lt;&gt;"", SUMIFS(Raw_data_01!H:H, Raw_data_01!C:C, "S*", Raw_data_01!A:A, $A123, Raw_data_01!F:F, "cash"), "")</f>
        <v>0</v>
      </c>
      <c r="M123" s="4">
        <f>IF($A123&lt;&gt;"", SUMIFS(Raw_data_01!H:H, Raw_data_01!C:C, "O*", Raw_data_01!A:A, $A123, Raw_data_01!F:F, "cash"), "")</f>
        <v>0</v>
      </c>
      <c r="O123" s="4">
        <f>IF($A123&lt;&gt;"", SUMIFS(Raw_data_01!H:H, Raw_data_01!C:C, "VS*", Raw_data_01!A:A, $A123, Raw_data_01!F:F, "cash"), "")</f>
        <v>0</v>
      </c>
    </row>
    <row r="124" spans="1:15" x14ac:dyDescent="0.3">
      <c r="A124" t="s">
        <v>168</v>
      </c>
      <c r="B124" s="4" t="e">
        <f>IF(E123&lt;&gt;0, E123, IFERROR(INDEX(E3:E$123, MATCH(1, E3:E$123&lt;&gt;0, 0)), LOOKUP(2, 1/(E3:E$123&lt;&gt;0), E3:E$123)))</f>
        <v>#DIV/0!</v>
      </c>
      <c r="C124" s="4"/>
      <c r="D124" s="4"/>
      <c r="E124" s="4" t="e">
        <f t="shared" si="1"/>
        <v>#DIV/0!</v>
      </c>
      <c r="G124" s="4">
        <f>IF($A124&lt;&gt;"", SUMIFS(Raw_data_01!H:H, Raw_data_01!C:C, "F*", Raw_data_01!A:A, $A124, Raw_data_01!F:F, "cash"), "")</f>
        <v>0</v>
      </c>
      <c r="I124" s="4">
        <f>IF($A124&lt;&gt;"", SUMIFS(Raw_data_01!H:H, Raw_data_01!C:C, "V*", Raw_data_01!A:A, $A124, Raw_data_01!F:F, "cash"), "")</f>
        <v>0</v>
      </c>
      <c r="K124" s="4">
        <f>IF($A124&lt;&gt;"", SUMIFS(Raw_data_01!H:H, Raw_data_01!C:C, "S*", Raw_data_01!A:A, $A124, Raw_data_01!F:F, "cash"), "")</f>
        <v>0</v>
      </c>
      <c r="M124" s="4">
        <f>IF($A124&lt;&gt;"", SUMIFS(Raw_data_01!H:H, Raw_data_01!C:C, "O*", Raw_data_01!A:A, $A124, Raw_data_01!F:F, "cash"), "")</f>
        <v>0</v>
      </c>
      <c r="O124" s="4">
        <f>IF($A124&lt;&gt;"", SUMIFS(Raw_data_01!H:H, Raw_data_01!C:C, "VS*", Raw_data_01!A:A, $A124, Raw_data_01!F:F, "cash"), "")</f>
        <v>0</v>
      </c>
    </row>
    <row r="125" spans="1:15" x14ac:dyDescent="0.3">
      <c r="A125" t="s">
        <v>169</v>
      </c>
      <c r="B125" s="4" t="e">
        <f>IF(E124&lt;&gt;0, E124, IFERROR(INDEX(E3:E$124, MATCH(1, E3:E$124&lt;&gt;0, 0)), LOOKUP(2, 1/(E3:E$124&lt;&gt;0), E3:E$124)))</f>
        <v>#DIV/0!</v>
      </c>
      <c r="C125" s="4"/>
      <c r="D125" s="4"/>
      <c r="E125" s="4" t="e">
        <f t="shared" si="1"/>
        <v>#DIV/0!</v>
      </c>
      <c r="G125" s="4">
        <f>IF($A125&lt;&gt;"", SUMIFS(Raw_data_01!H:H, Raw_data_01!C:C, "F*", Raw_data_01!A:A, $A125, Raw_data_01!F:F, "cash"), "")</f>
        <v>0</v>
      </c>
      <c r="I125" s="4">
        <f>IF($A125&lt;&gt;"", SUMIFS(Raw_data_01!H:H, Raw_data_01!C:C, "V*", Raw_data_01!A:A, $A125, Raw_data_01!F:F, "cash"), "")</f>
        <v>0</v>
      </c>
      <c r="K125" s="4">
        <f>IF($A125&lt;&gt;"", SUMIFS(Raw_data_01!H:H, Raw_data_01!C:C, "S*", Raw_data_01!A:A, $A125, Raw_data_01!F:F, "cash"), "")</f>
        <v>0</v>
      </c>
      <c r="M125" s="4">
        <f>IF($A125&lt;&gt;"", SUMIFS(Raw_data_01!H:H, Raw_data_01!C:C, "O*", Raw_data_01!A:A, $A125, Raw_data_01!F:F, "cash"), "")</f>
        <v>0</v>
      </c>
      <c r="O125" s="4">
        <f>IF($A125&lt;&gt;"", SUMIFS(Raw_data_01!H:H, Raw_data_01!C:C, "VS*", Raw_data_01!A:A, $A125, Raw_data_01!F:F, "cash"), "")</f>
        <v>0</v>
      </c>
    </row>
    <row r="126" spans="1:15" x14ac:dyDescent="0.3">
      <c r="A126" t="s">
        <v>170</v>
      </c>
      <c r="B126" s="4" t="e">
        <f>IF(E125&lt;&gt;0, E125, IFERROR(INDEX(E3:E$125, MATCH(1, E3:E$125&lt;&gt;0, 0)), LOOKUP(2, 1/(E3:E$125&lt;&gt;0), E3:E$125)))</f>
        <v>#DIV/0!</v>
      </c>
      <c r="C126" s="4"/>
      <c r="D126" s="4"/>
      <c r="E126" s="4" t="e">
        <f t="shared" si="1"/>
        <v>#DIV/0!</v>
      </c>
      <c r="G126" s="4">
        <f>IF($A126&lt;&gt;"", SUMIFS(Raw_data_01!H:H, Raw_data_01!C:C, "F*", Raw_data_01!A:A, $A126, Raw_data_01!F:F, "cash"), "")</f>
        <v>0</v>
      </c>
      <c r="I126" s="4">
        <f>IF($A126&lt;&gt;"", SUMIFS(Raw_data_01!H:H, Raw_data_01!C:C, "V*", Raw_data_01!A:A, $A126, Raw_data_01!F:F, "cash"), "")</f>
        <v>0</v>
      </c>
      <c r="K126" s="4">
        <f>IF($A126&lt;&gt;"", SUMIFS(Raw_data_01!H:H, Raw_data_01!C:C, "S*", Raw_data_01!A:A, $A126, Raw_data_01!F:F, "cash"), "")</f>
        <v>0</v>
      </c>
      <c r="M126" s="4">
        <f>IF($A126&lt;&gt;"", SUMIFS(Raw_data_01!H:H, Raw_data_01!C:C, "O*", Raw_data_01!A:A, $A126, Raw_data_01!F:F, "cash"), "")</f>
        <v>0</v>
      </c>
      <c r="O126" s="4">
        <f>IF($A126&lt;&gt;"", SUMIFS(Raw_data_01!H:H, Raw_data_01!C:C, "VS*", Raw_data_01!A:A, $A126, Raw_data_01!F:F, "cash"), "")</f>
        <v>0</v>
      </c>
    </row>
    <row r="127" spans="1:15" x14ac:dyDescent="0.3">
      <c r="A127" t="s">
        <v>171</v>
      </c>
      <c r="B127" s="4" t="e">
        <f>IF(E126&lt;&gt;0, E126, IFERROR(INDEX(E3:E$126, MATCH(1, E3:E$126&lt;&gt;0, 0)), LOOKUP(2, 1/(E3:E$126&lt;&gt;0), E3:E$126)))</f>
        <v>#DIV/0!</v>
      </c>
      <c r="C127" s="4"/>
      <c r="D127" s="4"/>
      <c r="E127" s="4" t="e">
        <f t="shared" si="1"/>
        <v>#DIV/0!</v>
      </c>
      <c r="G127" s="4">
        <f>IF($A127&lt;&gt;"", SUMIFS(Raw_data_01!H:H, Raw_data_01!C:C, "F*", Raw_data_01!A:A, $A127, Raw_data_01!F:F, "cash"), "")</f>
        <v>0</v>
      </c>
      <c r="I127" s="4">
        <f>IF($A127&lt;&gt;"", SUMIFS(Raw_data_01!H:H, Raw_data_01!C:C, "V*", Raw_data_01!A:A, $A127, Raw_data_01!F:F, "cash"), "")</f>
        <v>0</v>
      </c>
      <c r="K127" s="4">
        <f>IF($A127&lt;&gt;"", SUMIFS(Raw_data_01!H:H, Raw_data_01!C:C, "S*", Raw_data_01!A:A, $A127, Raw_data_01!F:F, "cash"), "")</f>
        <v>0</v>
      </c>
      <c r="M127" s="4">
        <f>IF($A127&lt;&gt;"", SUMIFS(Raw_data_01!H:H, Raw_data_01!C:C, "O*", Raw_data_01!A:A, $A127, Raw_data_01!F:F, "cash"), "")</f>
        <v>0</v>
      </c>
      <c r="O127" s="4">
        <f>IF($A127&lt;&gt;"", SUMIFS(Raw_data_01!H:H, Raw_data_01!C:C, "VS*", Raw_data_01!A:A, $A127, Raw_data_01!F:F, "cash"), "")</f>
        <v>0</v>
      </c>
    </row>
    <row r="128" spans="1:15" x14ac:dyDescent="0.3">
      <c r="A128" t="s">
        <v>172</v>
      </c>
      <c r="B128" s="4" t="e">
        <f>IF(E127&lt;&gt;0, E127, IFERROR(INDEX(E3:E$127, MATCH(1, E3:E$127&lt;&gt;0, 0)), LOOKUP(2, 1/(E3:E$127&lt;&gt;0), E3:E$127)))</f>
        <v>#DIV/0!</v>
      </c>
      <c r="C128" s="4"/>
      <c r="D128" s="4"/>
      <c r="E128" s="4" t="e">
        <f t="shared" si="1"/>
        <v>#DIV/0!</v>
      </c>
      <c r="G128" s="4">
        <f>IF($A128&lt;&gt;"", SUMIFS(Raw_data_01!H:H, Raw_data_01!C:C, "F*", Raw_data_01!A:A, $A128, Raw_data_01!F:F, "cash"), "")</f>
        <v>0</v>
      </c>
      <c r="I128" s="4">
        <f>IF($A128&lt;&gt;"", SUMIFS(Raw_data_01!H:H, Raw_data_01!C:C, "V*", Raw_data_01!A:A, $A128, Raw_data_01!F:F, "cash"), "")</f>
        <v>0</v>
      </c>
      <c r="K128" s="4">
        <f>IF($A128&lt;&gt;"", SUMIFS(Raw_data_01!H:H, Raw_data_01!C:C, "S*", Raw_data_01!A:A, $A128, Raw_data_01!F:F, "cash"), "")</f>
        <v>0</v>
      </c>
      <c r="M128" s="4">
        <f>IF($A128&lt;&gt;"", SUMIFS(Raw_data_01!H:H, Raw_data_01!C:C, "O*", Raw_data_01!A:A, $A128, Raw_data_01!F:F, "cash"), "")</f>
        <v>0</v>
      </c>
      <c r="O128" s="4">
        <f>IF($A128&lt;&gt;"", SUMIFS(Raw_data_01!H:H, Raw_data_01!C:C, "VS*", Raw_data_01!A:A, $A128, Raw_data_01!F:F, "cash"), "")</f>
        <v>0</v>
      </c>
    </row>
    <row r="129" spans="1:15" x14ac:dyDescent="0.3">
      <c r="A129" t="s">
        <v>173</v>
      </c>
      <c r="B129" s="4" t="e">
        <f>IF(E128&lt;&gt;0, E128, IFERROR(INDEX(E3:E$128, MATCH(1, E3:E$128&lt;&gt;0, 0)), LOOKUP(2, 1/(E3:E$128&lt;&gt;0), E3:E$128)))</f>
        <v>#DIV/0!</v>
      </c>
      <c r="C129" s="4"/>
      <c r="D129" s="4"/>
      <c r="E129" s="4" t="e">
        <f t="shared" si="1"/>
        <v>#DIV/0!</v>
      </c>
      <c r="G129" s="4">
        <f>IF($A129&lt;&gt;"", SUMIFS(Raw_data_01!H:H, Raw_data_01!C:C, "F*", Raw_data_01!A:A, $A129, Raw_data_01!F:F, "cash"), "")</f>
        <v>0</v>
      </c>
      <c r="I129" s="4">
        <f>IF($A129&lt;&gt;"", SUMIFS(Raw_data_01!H:H, Raw_data_01!C:C, "V*", Raw_data_01!A:A, $A129, Raw_data_01!F:F, "cash"), "")</f>
        <v>0</v>
      </c>
      <c r="K129" s="4">
        <f>IF($A129&lt;&gt;"", SUMIFS(Raw_data_01!H:H, Raw_data_01!C:C, "S*", Raw_data_01!A:A, $A129, Raw_data_01!F:F, "cash"), "")</f>
        <v>0</v>
      </c>
      <c r="M129" s="4">
        <f>IF($A129&lt;&gt;"", SUMIFS(Raw_data_01!H:H, Raw_data_01!C:C, "O*", Raw_data_01!A:A, $A129, Raw_data_01!F:F, "cash"), "")</f>
        <v>0</v>
      </c>
      <c r="O129" s="4">
        <f>IF($A129&lt;&gt;"", SUMIFS(Raw_data_01!H:H, Raw_data_01!C:C, "VS*", Raw_data_01!A:A, $A129, Raw_data_01!F:F, "cash"), "")</f>
        <v>0</v>
      </c>
    </row>
    <row r="130" spans="1:15" x14ac:dyDescent="0.3">
      <c r="A130" t="s">
        <v>174</v>
      </c>
      <c r="B130" s="4" t="e">
        <f>IF(E129&lt;&gt;0, E129, IFERROR(INDEX(E3:E$129, MATCH(1, E3:E$129&lt;&gt;0, 0)), LOOKUP(2, 1/(E3:E$129&lt;&gt;0), E3:E$129)))</f>
        <v>#DIV/0!</v>
      </c>
      <c r="C130" s="4"/>
      <c r="D130" s="4"/>
      <c r="E130" s="4" t="e">
        <f t="shared" si="1"/>
        <v>#DIV/0!</v>
      </c>
      <c r="G130" s="4">
        <f>IF($A130&lt;&gt;"", SUMIFS(Raw_data_01!H:H, Raw_data_01!C:C, "F*", Raw_data_01!A:A, $A130, Raw_data_01!F:F, "cash"), "")</f>
        <v>0</v>
      </c>
      <c r="I130" s="4">
        <f>IF($A130&lt;&gt;"", SUMIFS(Raw_data_01!H:H, Raw_data_01!C:C, "V*", Raw_data_01!A:A, $A130, Raw_data_01!F:F, "cash"), "")</f>
        <v>0</v>
      </c>
      <c r="K130" s="4">
        <f>IF($A130&lt;&gt;"", SUMIFS(Raw_data_01!H:H, Raw_data_01!C:C, "S*", Raw_data_01!A:A, $A130, Raw_data_01!F:F, "cash"), "")</f>
        <v>0</v>
      </c>
      <c r="M130" s="4">
        <f>IF($A130&lt;&gt;"", SUMIFS(Raw_data_01!H:H, Raw_data_01!C:C, "O*", Raw_data_01!A:A, $A130, Raw_data_01!F:F, "cash"), "")</f>
        <v>0</v>
      </c>
      <c r="O130" s="4">
        <f>IF($A130&lt;&gt;"", SUMIFS(Raw_data_01!H:H, Raw_data_01!C:C, "VS*", Raw_data_01!A:A, $A130, Raw_data_01!F:F, "cash"), "")</f>
        <v>0</v>
      </c>
    </row>
    <row r="131" spans="1:15" x14ac:dyDescent="0.3">
      <c r="A131" t="s">
        <v>175</v>
      </c>
      <c r="B131" s="4" t="e">
        <f>IF(E130&lt;&gt;0, E130, IFERROR(INDEX(E3:E$130, MATCH(1, E3:E$130&lt;&gt;0, 0)), LOOKUP(2, 1/(E3:E$130&lt;&gt;0), E3:E$130)))</f>
        <v>#DIV/0!</v>
      </c>
      <c r="C131" s="4"/>
      <c r="D131" s="4"/>
      <c r="E131" s="4" t="e">
        <f t="shared" ref="E131:E194" si="2">SUM(B131,C131,G131,I131,K131,M131,O131) - D131</f>
        <v>#DIV/0!</v>
      </c>
      <c r="G131" s="4">
        <f>IF($A131&lt;&gt;"", SUMIFS(Raw_data_01!H:H, Raw_data_01!C:C, "F*", Raw_data_01!A:A, $A131, Raw_data_01!F:F, "cash"), "")</f>
        <v>0</v>
      </c>
      <c r="I131" s="4">
        <f>IF($A131&lt;&gt;"", SUMIFS(Raw_data_01!H:H, Raw_data_01!C:C, "V*", Raw_data_01!A:A, $A131, Raw_data_01!F:F, "cash"), "")</f>
        <v>0</v>
      </c>
      <c r="K131" s="4">
        <f>IF($A131&lt;&gt;"", SUMIFS(Raw_data_01!H:H, Raw_data_01!C:C, "S*", Raw_data_01!A:A, $A131, Raw_data_01!F:F, "cash"), "")</f>
        <v>0</v>
      </c>
      <c r="M131" s="4">
        <f>IF($A131&lt;&gt;"", SUMIFS(Raw_data_01!H:H, Raw_data_01!C:C, "O*", Raw_data_01!A:A, $A131, Raw_data_01!F:F, "cash"), "")</f>
        <v>0</v>
      </c>
      <c r="O131" s="4">
        <f>IF($A131&lt;&gt;"", SUMIFS(Raw_data_01!H:H, Raw_data_01!C:C, "VS*", Raw_data_01!A:A, $A131, Raw_data_01!F:F, "cash"), "")</f>
        <v>0</v>
      </c>
    </row>
    <row r="132" spans="1:15" x14ac:dyDescent="0.3">
      <c r="A132" t="s">
        <v>176</v>
      </c>
      <c r="B132" s="4" t="e">
        <f>IF(E131&lt;&gt;0, E131, IFERROR(INDEX(E3:E$131, MATCH(1, E3:E$131&lt;&gt;0, 0)), LOOKUP(2, 1/(E3:E$131&lt;&gt;0), E3:E$131)))</f>
        <v>#DIV/0!</v>
      </c>
      <c r="C132" s="4"/>
      <c r="D132" s="4"/>
      <c r="E132" s="4" t="e">
        <f t="shared" si="2"/>
        <v>#DIV/0!</v>
      </c>
      <c r="G132" s="4">
        <f>IF($A132&lt;&gt;"", SUMIFS(Raw_data_01!H:H, Raw_data_01!C:C, "F*", Raw_data_01!A:A, $A132, Raw_data_01!F:F, "cash"), "")</f>
        <v>0</v>
      </c>
      <c r="I132" s="4">
        <f>IF($A132&lt;&gt;"", SUMIFS(Raw_data_01!H:H, Raw_data_01!C:C, "V*", Raw_data_01!A:A, $A132, Raw_data_01!F:F, "cash"), "")</f>
        <v>0</v>
      </c>
      <c r="K132" s="4">
        <f>IF($A132&lt;&gt;"", SUMIFS(Raw_data_01!H:H, Raw_data_01!C:C, "S*", Raw_data_01!A:A, $A132, Raw_data_01!F:F, "cash"), "")</f>
        <v>0</v>
      </c>
      <c r="M132" s="4">
        <f>IF($A132&lt;&gt;"", SUMIFS(Raw_data_01!H:H, Raw_data_01!C:C, "O*", Raw_data_01!A:A, $A132, Raw_data_01!F:F, "cash"), "")</f>
        <v>0</v>
      </c>
      <c r="O132" s="4">
        <f>IF($A132&lt;&gt;"", SUMIFS(Raw_data_01!H:H, Raw_data_01!C:C, "VS*", Raw_data_01!A:A, $A132, Raw_data_01!F:F, "cash"), "")</f>
        <v>0</v>
      </c>
    </row>
    <row r="133" spans="1:15" x14ac:dyDescent="0.3">
      <c r="A133" t="s">
        <v>177</v>
      </c>
      <c r="B133" s="4" t="e">
        <f>IF(E132&lt;&gt;0, E132, IFERROR(INDEX(E3:E$132, MATCH(1, E3:E$132&lt;&gt;0, 0)), LOOKUP(2, 1/(E3:E$132&lt;&gt;0), E3:E$132)))</f>
        <v>#DIV/0!</v>
      </c>
      <c r="C133" s="4"/>
      <c r="D133" s="4"/>
      <c r="E133" s="4" t="e">
        <f t="shared" si="2"/>
        <v>#DIV/0!</v>
      </c>
      <c r="G133" s="4">
        <f>IF($A133&lt;&gt;"", SUMIFS(Raw_data_01!H:H, Raw_data_01!C:C, "F*", Raw_data_01!A:A, $A133, Raw_data_01!F:F, "cash"), "")</f>
        <v>0</v>
      </c>
      <c r="I133" s="4">
        <f>IF($A133&lt;&gt;"", SUMIFS(Raw_data_01!H:H, Raw_data_01!C:C, "V*", Raw_data_01!A:A, $A133, Raw_data_01!F:F, "cash"), "")</f>
        <v>0</v>
      </c>
      <c r="K133" s="4">
        <f>IF($A133&lt;&gt;"", SUMIFS(Raw_data_01!H:H, Raw_data_01!C:C, "S*", Raw_data_01!A:A, $A133, Raw_data_01!F:F, "cash"), "")</f>
        <v>0</v>
      </c>
      <c r="M133" s="4">
        <f>IF($A133&lt;&gt;"", SUMIFS(Raw_data_01!H:H, Raw_data_01!C:C, "O*", Raw_data_01!A:A, $A133, Raw_data_01!F:F, "cash"), "")</f>
        <v>0</v>
      </c>
      <c r="O133" s="4">
        <f>IF($A133&lt;&gt;"", SUMIFS(Raw_data_01!H:H, Raw_data_01!C:C, "VS*", Raw_data_01!A:A, $A133, Raw_data_01!F:F, "cash"), "")</f>
        <v>0</v>
      </c>
    </row>
    <row r="134" spans="1:15" x14ac:dyDescent="0.3">
      <c r="A134" t="s">
        <v>178</v>
      </c>
      <c r="B134" s="4" t="e">
        <f>IF(E133&lt;&gt;0, E133, IFERROR(INDEX(E3:E$133, MATCH(1, E3:E$133&lt;&gt;0, 0)), LOOKUP(2, 1/(E3:E$133&lt;&gt;0), E3:E$133)))</f>
        <v>#DIV/0!</v>
      </c>
      <c r="C134" s="4"/>
      <c r="D134" s="4"/>
      <c r="E134" s="4" t="e">
        <f t="shared" si="2"/>
        <v>#DIV/0!</v>
      </c>
      <c r="G134" s="4">
        <f>IF($A134&lt;&gt;"", SUMIFS(Raw_data_01!H:H, Raw_data_01!C:C, "F*", Raw_data_01!A:A, $A134, Raw_data_01!F:F, "cash"), "")</f>
        <v>0</v>
      </c>
      <c r="I134" s="4">
        <f>IF($A134&lt;&gt;"", SUMIFS(Raw_data_01!H:H, Raw_data_01!C:C, "V*", Raw_data_01!A:A, $A134, Raw_data_01!F:F, "cash"), "")</f>
        <v>0</v>
      </c>
      <c r="K134" s="4">
        <f>IF($A134&lt;&gt;"", SUMIFS(Raw_data_01!H:H, Raw_data_01!C:C, "S*", Raw_data_01!A:A, $A134, Raw_data_01!F:F, "cash"), "")</f>
        <v>0</v>
      </c>
      <c r="M134" s="4">
        <f>IF($A134&lt;&gt;"", SUMIFS(Raw_data_01!H:H, Raw_data_01!C:C, "O*", Raw_data_01!A:A, $A134, Raw_data_01!F:F, "cash"), "")</f>
        <v>0</v>
      </c>
      <c r="O134" s="4">
        <f>IF($A134&lt;&gt;"", SUMIFS(Raw_data_01!H:H, Raw_data_01!C:C, "VS*", Raw_data_01!A:A, $A134, Raw_data_01!F:F, "cash"), "")</f>
        <v>0</v>
      </c>
    </row>
    <row r="135" spans="1:15" x14ac:dyDescent="0.3">
      <c r="A135" t="s">
        <v>179</v>
      </c>
      <c r="B135" s="4" t="e">
        <f>IF(E134&lt;&gt;0, E134, IFERROR(INDEX(E3:E$134, MATCH(1, E3:E$134&lt;&gt;0, 0)), LOOKUP(2, 1/(E3:E$134&lt;&gt;0), E3:E$134)))</f>
        <v>#DIV/0!</v>
      </c>
      <c r="C135" s="4"/>
      <c r="D135" s="4"/>
      <c r="E135" s="4" t="e">
        <f t="shared" si="2"/>
        <v>#DIV/0!</v>
      </c>
      <c r="G135" s="4">
        <f>IF($A135&lt;&gt;"", SUMIFS(Raw_data_01!H:H, Raw_data_01!C:C, "F*", Raw_data_01!A:A, $A135, Raw_data_01!F:F, "cash"), "")</f>
        <v>0</v>
      </c>
      <c r="I135" s="4">
        <f>IF($A135&lt;&gt;"", SUMIFS(Raw_data_01!H:H, Raw_data_01!C:C, "V*", Raw_data_01!A:A, $A135, Raw_data_01!F:F, "cash"), "")</f>
        <v>0</v>
      </c>
      <c r="K135" s="4">
        <f>IF($A135&lt;&gt;"", SUMIFS(Raw_data_01!H:H, Raw_data_01!C:C, "S*", Raw_data_01!A:A, $A135, Raw_data_01!F:F, "cash"), "")</f>
        <v>0</v>
      </c>
      <c r="M135" s="4">
        <f>IF($A135&lt;&gt;"", SUMIFS(Raw_data_01!H:H, Raw_data_01!C:C, "O*", Raw_data_01!A:A, $A135, Raw_data_01!F:F, "cash"), "")</f>
        <v>0</v>
      </c>
      <c r="O135" s="4">
        <f>IF($A135&lt;&gt;"", SUMIFS(Raw_data_01!H:H, Raw_data_01!C:C, "VS*", Raw_data_01!A:A, $A135, Raw_data_01!F:F, "cash"), "")</f>
        <v>0</v>
      </c>
    </row>
    <row r="136" spans="1:15" x14ac:dyDescent="0.3">
      <c r="A136" t="s">
        <v>180</v>
      </c>
      <c r="B136" s="4" t="e">
        <f>IF(E135&lt;&gt;0, E135, IFERROR(INDEX(E3:E$135, MATCH(1, E3:E$135&lt;&gt;0, 0)), LOOKUP(2, 1/(E3:E$135&lt;&gt;0), E3:E$135)))</f>
        <v>#DIV/0!</v>
      </c>
      <c r="C136" s="4"/>
      <c r="D136" s="4"/>
      <c r="E136" s="4" t="e">
        <f t="shared" si="2"/>
        <v>#DIV/0!</v>
      </c>
      <c r="G136" s="4">
        <f>IF($A136&lt;&gt;"", SUMIFS(Raw_data_01!H:H, Raw_data_01!C:C, "F*", Raw_data_01!A:A, $A136, Raw_data_01!F:F, "cash"), "")</f>
        <v>0</v>
      </c>
      <c r="I136" s="4">
        <f>IF($A136&lt;&gt;"", SUMIFS(Raw_data_01!H:H, Raw_data_01!C:C, "V*", Raw_data_01!A:A, $A136, Raw_data_01!F:F, "cash"), "")</f>
        <v>0</v>
      </c>
      <c r="K136" s="4">
        <f>IF($A136&lt;&gt;"", SUMIFS(Raw_data_01!H:H, Raw_data_01!C:C, "S*", Raw_data_01!A:A, $A136, Raw_data_01!F:F, "cash"), "")</f>
        <v>0</v>
      </c>
      <c r="M136" s="4">
        <f>IF($A136&lt;&gt;"", SUMIFS(Raw_data_01!H:H, Raw_data_01!C:C, "O*", Raw_data_01!A:A, $A136, Raw_data_01!F:F, "cash"), "")</f>
        <v>0</v>
      </c>
      <c r="O136" s="4">
        <f>IF($A136&lt;&gt;"", SUMIFS(Raw_data_01!H:H, Raw_data_01!C:C, "VS*", Raw_data_01!A:A, $A136, Raw_data_01!F:F, "cash"), "")</f>
        <v>0</v>
      </c>
    </row>
    <row r="137" spans="1:15" x14ac:dyDescent="0.3">
      <c r="A137" t="s">
        <v>181</v>
      </c>
      <c r="B137" s="4" t="e">
        <f>IF(E136&lt;&gt;0, E136, IFERROR(INDEX(E3:E$136, MATCH(1, E3:E$136&lt;&gt;0, 0)), LOOKUP(2, 1/(E3:E$136&lt;&gt;0), E3:E$136)))</f>
        <v>#DIV/0!</v>
      </c>
      <c r="C137" s="4"/>
      <c r="D137" s="4"/>
      <c r="E137" s="4" t="e">
        <f t="shared" si="2"/>
        <v>#DIV/0!</v>
      </c>
      <c r="G137" s="4">
        <f>IF($A137&lt;&gt;"", SUMIFS(Raw_data_01!H:H, Raw_data_01!C:C, "F*", Raw_data_01!A:A, $A137, Raw_data_01!F:F, "cash"), "")</f>
        <v>0</v>
      </c>
      <c r="I137" s="4">
        <f>IF($A137&lt;&gt;"", SUMIFS(Raw_data_01!H:H, Raw_data_01!C:C, "V*", Raw_data_01!A:A, $A137, Raw_data_01!F:F, "cash"), "")</f>
        <v>0</v>
      </c>
      <c r="K137" s="4">
        <f>IF($A137&lt;&gt;"", SUMIFS(Raw_data_01!H:H, Raw_data_01!C:C, "S*", Raw_data_01!A:A, $A137, Raw_data_01!F:F, "cash"), "")</f>
        <v>0</v>
      </c>
      <c r="M137" s="4">
        <f>IF($A137&lt;&gt;"", SUMIFS(Raw_data_01!H:H, Raw_data_01!C:C, "O*", Raw_data_01!A:A, $A137, Raw_data_01!F:F, "cash"), "")</f>
        <v>0</v>
      </c>
      <c r="O137" s="4">
        <f>IF($A137&lt;&gt;"", SUMIFS(Raw_data_01!H:H, Raw_data_01!C:C, "VS*", Raw_data_01!A:A, $A137, Raw_data_01!F:F, "cash"), "")</f>
        <v>0</v>
      </c>
    </row>
    <row r="138" spans="1:15" x14ac:dyDescent="0.3">
      <c r="A138" t="s">
        <v>182</v>
      </c>
      <c r="B138" s="4" t="e">
        <f>IF(E137&lt;&gt;0, E137, IFERROR(INDEX(E3:E$137, MATCH(1, E3:E$137&lt;&gt;0, 0)), LOOKUP(2, 1/(E3:E$137&lt;&gt;0), E3:E$137)))</f>
        <v>#DIV/0!</v>
      </c>
      <c r="C138" s="4"/>
      <c r="D138" s="4"/>
      <c r="E138" s="4" t="e">
        <f t="shared" si="2"/>
        <v>#DIV/0!</v>
      </c>
      <c r="G138" s="4">
        <f>IF($A138&lt;&gt;"", SUMIFS(Raw_data_01!H:H, Raw_data_01!C:C, "F*", Raw_data_01!A:A, $A138, Raw_data_01!F:F, "cash"), "")</f>
        <v>0</v>
      </c>
      <c r="I138" s="4">
        <f>IF($A138&lt;&gt;"", SUMIFS(Raw_data_01!H:H, Raw_data_01!C:C, "V*", Raw_data_01!A:A, $A138, Raw_data_01!F:F, "cash"), "")</f>
        <v>0</v>
      </c>
      <c r="K138" s="4">
        <f>IF($A138&lt;&gt;"", SUMIFS(Raw_data_01!H:H, Raw_data_01!C:C, "S*", Raw_data_01!A:A, $A138, Raw_data_01!F:F, "cash"), "")</f>
        <v>0</v>
      </c>
      <c r="M138" s="4">
        <f>IF($A138&lt;&gt;"", SUMIFS(Raw_data_01!H:H, Raw_data_01!C:C, "O*", Raw_data_01!A:A, $A138, Raw_data_01!F:F, "cash"), "")</f>
        <v>0</v>
      </c>
      <c r="O138" s="4">
        <f>IF($A138&lt;&gt;"", SUMIFS(Raw_data_01!H:H, Raw_data_01!C:C, "VS*", Raw_data_01!A:A, $A138, Raw_data_01!F:F, "cash"), "")</f>
        <v>0</v>
      </c>
    </row>
    <row r="139" spans="1:15" x14ac:dyDescent="0.3">
      <c r="A139" t="s">
        <v>183</v>
      </c>
      <c r="B139" s="4" t="e">
        <f>IF(E138&lt;&gt;0, E138, IFERROR(INDEX(E3:E$138, MATCH(1, E3:E$138&lt;&gt;0, 0)), LOOKUP(2, 1/(E3:E$138&lt;&gt;0), E3:E$138)))</f>
        <v>#DIV/0!</v>
      </c>
      <c r="C139" s="4"/>
      <c r="D139" s="4"/>
      <c r="E139" s="4" t="e">
        <f t="shared" si="2"/>
        <v>#DIV/0!</v>
      </c>
      <c r="G139" s="4">
        <f>IF($A139&lt;&gt;"", SUMIFS(Raw_data_01!H:H, Raw_data_01!C:C, "F*", Raw_data_01!A:A, $A139, Raw_data_01!F:F, "cash"), "")</f>
        <v>0</v>
      </c>
      <c r="I139" s="4">
        <f>IF($A139&lt;&gt;"", SUMIFS(Raw_data_01!H:H, Raw_data_01!C:C, "V*", Raw_data_01!A:A, $A139, Raw_data_01!F:F, "cash"), "")</f>
        <v>0</v>
      </c>
      <c r="K139" s="4">
        <f>IF($A139&lt;&gt;"", SUMIFS(Raw_data_01!H:H, Raw_data_01!C:C, "S*", Raw_data_01!A:A, $A139, Raw_data_01!F:F, "cash"), "")</f>
        <v>0</v>
      </c>
      <c r="M139" s="4">
        <f>IF($A139&lt;&gt;"", SUMIFS(Raw_data_01!H:H, Raw_data_01!C:C, "O*", Raw_data_01!A:A, $A139, Raw_data_01!F:F, "cash"), "")</f>
        <v>0</v>
      </c>
      <c r="O139" s="4">
        <f>IF($A139&lt;&gt;"", SUMIFS(Raw_data_01!H:H, Raw_data_01!C:C, "VS*", Raw_data_01!A:A, $A139, Raw_data_01!F:F, "cash"), "")</f>
        <v>0</v>
      </c>
    </row>
    <row r="140" spans="1:15" x14ac:dyDescent="0.3">
      <c r="A140" t="s">
        <v>184</v>
      </c>
      <c r="B140" s="4" t="e">
        <f>IF(E139&lt;&gt;0, E139, IFERROR(INDEX(E3:E$139, MATCH(1, E3:E$139&lt;&gt;0, 0)), LOOKUP(2, 1/(E3:E$139&lt;&gt;0), E3:E$139)))</f>
        <v>#DIV/0!</v>
      </c>
      <c r="C140" s="4"/>
      <c r="D140" s="4"/>
      <c r="E140" s="4" t="e">
        <f t="shared" si="2"/>
        <v>#DIV/0!</v>
      </c>
      <c r="G140" s="4">
        <f>IF($A140&lt;&gt;"", SUMIFS(Raw_data_01!H:H, Raw_data_01!C:C, "F*", Raw_data_01!A:A, $A140, Raw_data_01!F:F, "cash"), "")</f>
        <v>0</v>
      </c>
      <c r="I140" s="4">
        <f>IF($A140&lt;&gt;"", SUMIFS(Raw_data_01!H:H, Raw_data_01!C:C, "V*", Raw_data_01!A:A, $A140, Raw_data_01!F:F, "cash"), "")</f>
        <v>0</v>
      </c>
      <c r="K140" s="4">
        <f>IF($A140&lt;&gt;"", SUMIFS(Raw_data_01!H:H, Raw_data_01!C:C, "S*", Raw_data_01!A:A, $A140, Raw_data_01!F:F, "cash"), "")</f>
        <v>0</v>
      </c>
      <c r="M140" s="4">
        <f>IF($A140&lt;&gt;"", SUMIFS(Raw_data_01!H:H, Raw_data_01!C:C, "O*", Raw_data_01!A:A, $A140, Raw_data_01!F:F, "cash"), "")</f>
        <v>0</v>
      </c>
      <c r="O140" s="4">
        <f>IF($A140&lt;&gt;"", SUMIFS(Raw_data_01!H:H, Raw_data_01!C:C, "VS*", Raw_data_01!A:A, $A140, Raw_data_01!F:F, "cash"), "")</f>
        <v>0</v>
      </c>
    </row>
    <row r="141" spans="1:15" x14ac:dyDescent="0.3">
      <c r="A141" t="s">
        <v>185</v>
      </c>
      <c r="B141" s="4" t="e">
        <f>IF(E140&lt;&gt;0, E140, IFERROR(INDEX(E3:E$140, MATCH(1, E3:E$140&lt;&gt;0, 0)), LOOKUP(2, 1/(E3:E$140&lt;&gt;0), E3:E$140)))</f>
        <v>#DIV/0!</v>
      </c>
      <c r="C141" s="4"/>
      <c r="D141" s="4"/>
      <c r="E141" s="4" t="e">
        <f t="shared" si="2"/>
        <v>#DIV/0!</v>
      </c>
      <c r="G141" s="4">
        <f>IF($A141&lt;&gt;"", SUMIFS(Raw_data_01!H:H, Raw_data_01!C:C, "F*", Raw_data_01!A:A, $A141, Raw_data_01!F:F, "cash"), "")</f>
        <v>0</v>
      </c>
      <c r="I141" s="4">
        <f>IF($A141&lt;&gt;"", SUMIFS(Raw_data_01!H:H, Raw_data_01!C:C, "V*", Raw_data_01!A:A, $A141, Raw_data_01!F:F, "cash"), "")</f>
        <v>0</v>
      </c>
      <c r="K141" s="4">
        <f>IF($A141&lt;&gt;"", SUMIFS(Raw_data_01!H:H, Raw_data_01!C:C, "S*", Raw_data_01!A:A, $A141, Raw_data_01!F:F, "cash"), "")</f>
        <v>0</v>
      </c>
      <c r="M141" s="4">
        <f>IF($A141&lt;&gt;"", SUMIFS(Raw_data_01!H:H, Raw_data_01!C:C, "O*", Raw_data_01!A:A, $A141, Raw_data_01!F:F, "cash"), "")</f>
        <v>0</v>
      </c>
      <c r="O141" s="4">
        <f>IF($A141&lt;&gt;"", SUMIFS(Raw_data_01!H:H, Raw_data_01!C:C, "VS*", Raw_data_01!A:A, $A141, Raw_data_01!F:F, "cash"), "")</f>
        <v>0</v>
      </c>
    </row>
    <row r="142" spans="1:15" x14ac:dyDescent="0.3">
      <c r="A142" t="s">
        <v>186</v>
      </c>
      <c r="B142" s="4" t="e">
        <f>IF(E141&lt;&gt;0, E141, IFERROR(INDEX(E3:E$141, MATCH(1, E3:E$141&lt;&gt;0, 0)), LOOKUP(2, 1/(E3:E$141&lt;&gt;0), E3:E$141)))</f>
        <v>#DIV/0!</v>
      </c>
      <c r="C142" s="4"/>
      <c r="D142" s="4"/>
      <c r="E142" s="4" t="e">
        <f t="shared" si="2"/>
        <v>#DIV/0!</v>
      </c>
      <c r="G142" s="4">
        <f>IF($A142&lt;&gt;"", SUMIFS(Raw_data_01!H:H, Raw_data_01!C:C, "F*", Raw_data_01!A:A, $A142, Raw_data_01!F:F, "cash"), "")</f>
        <v>0</v>
      </c>
      <c r="I142" s="4">
        <f>IF($A142&lt;&gt;"", SUMIFS(Raw_data_01!H:H, Raw_data_01!C:C, "V*", Raw_data_01!A:A, $A142, Raw_data_01!F:F, "cash"), "")</f>
        <v>0</v>
      </c>
      <c r="K142" s="4">
        <f>IF($A142&lt;&gt;"", SUMIFS(Raw_data_01!H:H, Raw_data_01!C:C, "S*", Raw_data_01!A:A, $A142, Raw_data_01!F:F, "cash"), "")</f>
        <v>0</v>
      </c>
      <c r="M142" s="4">
        <f>IF($A142&lt;&gt;"", SUMIFS(Raw_data_01!H:H, Raw_data_01!C:C, "O*", Raw_data_01!A:A, $A142, Raw_data_01!F:F, "cash"), "")</f>
        <v>0</v>
      </c>
      <c r="O142" s="4">
        <f>IF($A142&lt;&gt;"", SUMIFS(Raw_data_01!H:H, Raw_data_01!C:C, "VS*", Raw_data_01!A:A, $A142, Raw_data_01!F:F, "cash"), "")</f>
        <v>0</v>
      </c>
    </row>
    <row r="143" spans="1:15" x14ac:dyDescent="0.3">
      <c r="A143" t="s">
        <v>187</v>
      </c>
      <c r="B143" s="4" t="e">
        <f>IF(E142&lt;&gt;0, E142, IFERROR(INDEX(E3:E$142, MATCH(1, E3:E$142&lt;&gt;0, 0)), LOOKUP(2, 1/(E3:E$142&lt;&gt;0), E3:E$142)))</f>
        <v>#DIV/0!</v>
      </c>
      <c r="C143" s="4"/>
      <c r="D143" s="4"/>
      <c r="E143" s="4" t="e">
        <f t="shared" si="2"/>
        <v>#DIV/0!</v>
      </c>
      <c r="G143" s="4">
        <f>IF($A143&lt;&gt;"", SUMIFS(Raw_data_01!H:H, Raw_data_01!C:C, "F*", Raw_data_01!A:A, $A143, Raw_data_01!F:F, "cash"), "")</f>
        <v>0</v>
      </c>
      <c r="I143" s="4">
        <f>IF($A143&lt;&gt;"", SUMIFS(Raw_data_01!H:H, Raw_data_01!C:C, "V*", Raw_data_01!A:A, $A143, Raw_data_01!F:F, "cash"), "")</f>
        <v>0</v>
      </c>
      <c r="K143" s="4">
        <f>IF($A143&lt;&gt;"", SUMIFS(Raw_data_01!H:H, Raw_data_01!C:C, "S*", Raw_data_01!A:A, $A143, Raw_data_01!F:F, "cash"), "")</f>
        <v>0</v>
      </c>
      <c r="M143" s="4">
        <f>IF($A143&lt;&gt;"", SUMIFS(Raw_data_01!H:H, Raw_data_01!C:C, "O*", Raw_data_01!A:A, $A143, Raw_data_01!F:F, "cash"), "")</f>
        <v>0</v>
      </c>
      <c r="O143" s="4">
        <f>IF($A143&lt;&gt;"", SUMIFS(Raw_data_01!H:H, Raw_data_01!C:C, "VS*", Raw_data_01!A:A, $A143, Raw_data_01!F:F, "cash"), "")</f>
        <v>0</v>
      </c>
    </row>
    <row r="144" spans="1:15" x14ac:dyDescent="0.3">
      <c r="A144" t="s">
        <v>188</v>
      </c>
      <c r="B144" s="4" t="e">
        <f>IF(E143&lt;&gt;0, E143, IFERROR(INDEX(E3:E$143, MATCH(1, E3:E$143&lt;&gt;0, 0)), LOOKUP(2, 1/(E3:E$143&lt;&gt;0), E3:E$143)))</f>
        <v>#DIV/0!</v>
      </c>
      <c r="C144" s="4"/>
      <c r="D144" s="4"/>
      <c r="E144" s="4" t="e">
        <f t="shared" si="2"/>
        <v>#DIV/0!</v>
      </c>
      <c r="G144" s="4">
        <f>IF($A144&lt;&gt;"", SUMIFS(Raw_data_01!H:H, Raw_data_01!C:C, "F*", Raw_data_01!A:A, $A144, Raw_data_01!F:F, "cash"), "")</f>
        <v>0</v>
      </c>
      <c r="I144" s="4">
        <f>IF($A144&lt;&gt;"", SUMIFS(Raw_data_01!H:H, Raw_data_01!C:C, "V*", Raw_data_01!A:A, $A144, Raw_data_01!F:F, "cash"), "")</f>
        <v>0</v>
      </c>
      <c r="K144" s="4">
        <f>IF($A144&lt;&gt;"", SUMIFS(Raw_data_01!H:H, Raw_data_01!C:C, "S*", Raw_data_01!A:A, $A144, Raw_data_01!F:F, "cash"), "")</f>
        <v>0</v>
      </c>
      <c r="M144" s="4">
        <f>IF($A144&lt;&gt;"", SUMIFS(Raw_data_01!H:H, Raw_data_01!C:C, "O*", Raw_data_01!A:A, $A144, Raw_data_01!F:F, "cash"), "")</f>
        <v>0</v>
      </c>
      <c r="O144" s="4">
        <f>IF($A144&lt;&gt;"", SUMIFS(Raw_data_01!H:H, Raw_data_01!C:C, "VS*", Raw_data_01!A:A, $A144, Raw_data_01!F:F, "cash"), "")</f>
        <v>0</v>
      </c>
    </row>
    <row r="145" spans="1:15" x14ac:dyDescent="0.3">
      <c r="A145" t="s">
        <v>189</v>
      </c>
      <c r="B145" s="4" t="e">
        <f>IF(E144&lt;&gt;0, E144, IFERROR(INDEX(E3:E$144, MATCH(1, E3:E$144&lt;&gt;0, 0)), LOOKUP(2, 1/(E3:E$144&lt;&gt;0), E3:E$144)))</f>
        <v>#DIV/0!</v>
      </c>
      <c r="C145" s="4"/>
      <c r="D145" s="4"/>
      <c r="E145" s="4" t="e">
        <f t="shared" si="2"/>
        <v>#DIV/0!</v>
      </c>
      <c r="G145" s="4">
        <f>IF($A145&lt;&gt;"", SUMIFS(Raw_data_01!H:H, Raw_data_01!C:C, "F*", Raw_data_01!A:A, $A145, Raw_data_01!F:F, "cash"), "")</f>
        <v>0</v>
      </c>
      <c r="I145" s="4">
        <f>IF($A145&lt;&gt;"", SUMIFS(Raw_data_01!H:H, Raw_data_01!C:C, "V*", Raw_data_01!A:A, $A145, Raw_data_01!F:F, "cash"), "")</f>
        <v>0</v>
      </c>
      <c r="K145" s="4">
        <f>IF($A145&lt;&gt;"", SUMIFS(Raw_data_01!H:H, Raw_data_01!C:C, "S*", Raw_data_01!A:A, $A145, Raw_data_01!F:F, "cash"), "")</f>
        <v>0</v>
      </c>
      <c r="M145" s="4">
        <f>IF($A145&lt;&gt;"", SUMIFS(Raw_data_01!H:H, Raw_data_01!C:C, "O*", Raw_data_01!A:A, $A145, Raw_data_01!F:F, "cash"), "")</f>
        <v>0</v>
      </c>
      <c r="O145" s="4">
        <f>IF($A145&lt;&gt;"", SUMIFS(Raw_data_01!H:H, Raw_data_01!C:C, "VS*", Raw_data_01!A:A, $A145, Raw_data_01!F:F, "cash"), "")</f>
        <v>0</v>
      </c>
    </row>
    <row r="146" spans="1:15" x14ac:dyDescent="0.3">
      <c r="A146" t="s">
        <v>190</v>
      </c>
      <c r="B146" s="4" t="e">
        <f>IF(E145&lt;&gt;0, E145, IFERROR(INDEX(E3:E$145, MATCH(1, E3:E$145&lt;&gt;0, 0)), LOOKUP(2, 1/(E3:E$145&lt;&gt;0), E3:E$145)))</f>
        <v>#DIV/0!</v>
      </c>
      <c r="C146" s="4"/>
      <c r="D146" s="4"/>
      <c r="E146" s="4" t="e">
        <f t="shared" si="2"/>
        <v>#DIV/0!</v>
      </c>
      <c r="G146" s="4">
        <f>IF($A146&lt;&gt;"", SUMIFS(Raw_data_01!H:H, Raw_data_01!C:C, "F*", Raw_data_01!A:A, $A146, Raw_data_01!F:F, "cash"), "")</f>
        <v>0</v>
      </c>
      <c r="I146" s="4">
        <f>IF($A146&lt;&gt;"", SUMIFS(Raw_data_01!H:H, Raw_data_01!C:C, "V*", Raw_data_01!A:A, $A146, Raw_data_01!F:F, "cash"), "")</f>
        <v>0</v>
      </c>
      <c r="K146" s="4">
        <f>IF($A146&lt;&gt;"", SUMIFS(Raw_data_01!H:H, Raw_data_01!C:C, "S*", Raw_data_01!A:A, $A146, Raw_data_01!F:F, "cash"), "")</f>
        <v>0</v>
      </c>
      <c r="M146" s="4">
        <f>IF($A146&lt;&gt;"", SUMIFS(Raw_data_01!H:H, Raw_data_01!C:C, "O*", Raw_data_01!A:A, $A146, Raw_data_01!F:F, "cash"), "")</f>
        <v>0</v>
      </c>
      <c r="O146" s="4">
        <f>IF($A146&lt;&gt;"", SUMIFS(Raw_data_01!H:H, Raw_data_01!C:C, "VS*", Raw_data_01!A:A, $A146, Raw_data_01!F:F, "cash"), "")</f>
        <v>0</v>
      </c>
    </row>
    <row r="147" spans="1:15" x14ac:dyDescent="0.3">
      <c r="A147" t="s">
        <v>191</v>
      </c>
      <c r="B147" s="4" t="e">
        <f>IF(E146&lt;&gt;0, E146, IFERROR(INDEX(E3:E$146, MATCH(1, E3:E$146&lt;&gt;0, 0)), LOOKUP(2, 1/(E3:E$146&lt;&gt;0), E3:E$146)))</f>
        <v>#DIV/0!</v>
      </c>
      <c r="C147" s="4"/>
      <c r="D147" s="4"/>
      <c r="E147" s="4" t="e">
        <f t="shared" si="2"/>
        <v>#DIV/0!</v>
      </c>
      <c r="G147" s="4">
        <f>IF($A147&lt;&gt;"", SUMIFS(Raw_data_01!H:H, Raw_data_01!C:C, "F*", Raw_data_01!A:A, $A147, Raw_data_01!F:F, "cash"), "")</f>
        <v>0</v>
      </c>
      <c r="I147" s="4">
        <f>IF($A147&lt;&gt;"", SUMIFS(Raw_data_01!H:H, Raw_data_01!C:C, "V*", Raw_data_01!A:A, $A147, Raw_data_01!F:F, "cash"), "")</f>
        <v>0</v>
      </c>
      <c r="K147" s="4">
        <f>IF($A147&lt;&gt;"", SUMIFS(Raw_data_01!H:H, Raw_data_01!C:C, "S*", Raw_data_01!A:A, $A147, Raw_data_01!F:F, "cash"), "")</f>
        <v>0</v>
      </c>
      <c r="M147" s="4">
        <f>IF($A147&lt;&gt;"", SUMIFS(Raw_data_01!H:H, Raw_data_01!C:C, "O*", Raw_data_01!A:A, $A147, Raw_data_01!F:F, "cash"), "")</f>
        <v>0</v>
      </c>
      <c r="O147" s="4">
        <f>IF($A147&lt;&gt;"", SUMIFS(Raw_data_01!H:H, Raw_data_01!C:C, "VS*", Raw_data_01!A:A, $A147, Raw_data_01!F:F, "cash"), "")</f>
        <v>0</v>
      </c>
    </row>
    <row r="148" spans="1:15" x14ac:dyDescent="0.3">
      <c r="A148" t="s">
        <v>192</v>
      </c>
      <c r="B148" s="4" t="e">
        <f>IF(E147&lt;&gt;0, E147, IFERROR(INDEX(E3:E$147, MATCH(1, E3:E$147&lt;&gt;0, 0)), LOOKUP(2, 1/(E3:E$147&lt;&gt;0), E3:E$147)))</f>
        <v>#DIV/0!</v>
      </c>
      <c r="C148" s="4"/>
      <c r="D148" s="4"/>
      <c r="E148" s="4" t="e">
        <f t="shared" si="2"/>
        <v>#DIV/0!</v>
      </c>
      <c r="G148" s="4">
        <f>IF($A148&lt;&gt;"", SUMIFS(Raw_data_01!H:H, Raw_data_01!C:C, "F*", Raw_data_01!A:A, $A148, Raw_data_01!F:F, "cash"), "")</f>
        <v>0</v>
      </c>
      <c r="I148" s="4">
        <f>IF($A148&lt;&gt;"", SUMIFS(Raw_data_01!H:H, Raw_data_01!C:C, "V*", Raw_data_01!A:A, $A148, Raw_data_01!F:F, "cash"), "")</f>
        <v>0</v>
      </c>
      <c r="K148" s="4">
        <f>IF($A148&lt;&gt;"", SUMIFS(Raw_data_01!H:H, Raw_data_01!C:C, "S*", Raw_data_01!A:A, $A148, Raw_data_01!F:F, "cash"), "")</f>
        <v>0</v>
      </c>
      <c r="M148" s="4">
        <f>IF($A148&lt;&gt;"", SUMIFS(Raw_data_01!H:H, Raw_data_01!C:C, "O*", Raw_data_01!A:A, $A148, Raw_data_01!F:F, "cash"), "")</f>
        <v>0</v>
      </c>
      <c r="O148" s="4">
        <f>IF($A148&lt;&gt;"", SUMIFS(Raw_data_01!H:H, Raw_data_01!C:C, "VS*", Raw_data_01!A:A, $A148, Raw_data_01!F:F, "cash"), "")</f>
        <v>0</v>
      </c>
    </row>
    <row r="149" spans="1:15" x14ac:dyDescent="0.3">
      <c r="A149" t="s">
        <v>193</v>
      </c>
      <c r="B149" s="4" t="e">
        <f>IF(E148&lt;&gt;0, E148, IFERROR(INDEX(E3:E$148, MATCH(1, E3:E$148&lt;&gt;0, 0)), LOOKUP(2, 1/(E3:E$148&lt;&gt;0), E3:E$148)))</f>
        <v>#DIV/0!</v>
      </c>
      <c r="C149" s="4"/>
      <c r="D149" s="4"/>
      <c r="E149" s="4" t="e">
        <f t="shared" si="2"/>
        <v>#DIV/0!</v>
      </c>
      <c r="G149" s="4">
        <f>IF($A149&lt;&gt;"", SUMIFS(Raw_data_01!H:H, Raw_data_01!C:C, "F*", Raw_data_01!A:A, $A149, Raw_data_01!F:F, "cash"), "")</f>
        <v>0</v>
      </c>
      <c r="I149" s="4">
        <f>IF($A149&lt;&gt;"", SUMIFS(Raw_data_01!H:H, Raw_data_01!C:C, "V*", Raw_data_01!A:A, $A149, Raw_data_01!F:F, "cash"), "")</f>
        <v>0</v>
      </c>
      <c r="K149" s="4">
        <f>IF($A149&lt;&gt;"", SUMIFS(Raw_data_01!H:H, Raw_data_01!C:C, "S*", Raw_data_01!A:A, $A149, Raw_data_01!F:F, "cash"), "")</f>
        <v>0</v>
      </c>
      <c r="M149" s="4">
        <f>IF($A149&lt;&gt;"", SUMIFS(Raw_data_01!H:H, Raw_data_01!C:C, "O*", Raw_data_01!A:A, $A149, Raw_data_01!F:F, "cash"), "")</f>
        <v>0</v>
      </c>
      <c r="O149" s="4">
        <f>IF($A149&lt;&gt;"", SUMIFS(Raw_data_01!H:H, Raw_data_01!C:C, "VS*", Raw_data_01!A:A, $A149, Raw_data_01!F:F, "cash"), "")</f>
        <v>0</v>
      </c>
    </row>
    <row r="150" spans="1:15" x14ac:dyDescent="0.3">
      <c r="A150" t="s">
        <v>194</v>
      </c>
      <c r="B150" s="4" t="e">
        <f>IF(E149&lt;&gt;0, E149, IFERROR(INDEX(E3:E$149, MATCH(1, E3:E$149&lt;&gt;0, 0)), LOOKUP(2, 1/(E3:E$149&lt;&gt;0), E3:E$149)))</f>
        <v>#DIV/0!</v>
      </c>
      <c r="C150" s="4"/>
      <c r="D150" s="4"/>
      <c r="E150" s="4" t="e">
        <f t="shared" si="2"/>
        <v>#DIV/0!</v>
      </c>
      <c r="G150" s="4">
        <f>IF($A150&lt;&gt;"", SUMIFS(Raw_data_01!H:H, Raw_data_01!C:C, "F*", Raw_data_01!A:A, $A150, Raw_data_01!F:F, "cash"), "")</f>
        <v>0</v>
      </c>
      <c r="I150" s="4">
        <f>IF($A150&lt;&gt;"", SUMIFS(Raw_data_01!H:H, Raw_data_01!C:C, "V*", Raw_data_01!A:A, $A150, Raw_data_01!F:F, "cash"), "")</f>
        <v>0</v>
      </c>
      <c r="K150" s="4">
        <f>IF($A150&lt;&gt;"", SUMIFS(Raw_data_01!H:H, Raw_data_01!C:C, "S*", Raw_data_01!A:A, $A150, Raw_data_01!F:F, "cash"), "")</f>
        <v>0</v>
      </c>
      <c r="M150" s="4">
        <f>IF($A150&lt;&gt;"", SUMIFS(Raw_data_01!H:H, Raw_data_01!C:C, "O*", Raw_data_01!A:A, $A150, Raw_data_01!F:F, "cash"), "")</f>
        <v>0</v>
      </c>
      <c r="O150" s="4">
        <f>IF($A150&lt;&gt;"", SUMIFS(Raw_data_01!H:H, Raw_data_01!C:C, "VS*", Raw_data_01!A:A, $A150, Raw_data_01!F:F, "cash"), "")</f>
        <v>0</v>
      </c>
    </row>
    <row r="151" spans="1:15" x14ac:dyDescent="0.3">
      <c r="A151" t="s">
        <v>195</v>
      </c>
      <c r="B151" s="4" t="e">
        <f>IF(E150&lt;&gt;0, E150, IFERROR(INDEX(E3:E$150, MATCH(1, E3:E$150&lt;&gt;0, 0)), LOOKUP(2, 1/(E3:E$150&lt;&gt;0), E3:E$150)))</f>
        <v>#DIV/0!</v>
      </c>
      <c r="C151" s="4"/>
      <c r="D151" s="4"/>
      <c r="E151" s="4" t="e">
        <f t="shared" si="2"/>
        <v>#DIV/0!</v>
      </c>
      <c r="G151" s="4">
        <f>IF($A151&lt;&gt;"", SUMIFS(Raw_data_01!H:H, Raw_data_01!C:C, "F*", Raw_data_01!A:A, $A151, Raw_data_01!F:F, "cash"), "")</f>
        <v>0</v>
      </c>
      <c r="I151" s="4">
        <f>IF($A151&lt;&gt;"", SUMIFS(Raw_data_01!H:H, Raw_data_01!C:C, "V*", Raw_data_01!A:A, $A151, Raw_data_01!F:F, "cash"), "")</f>
        <v>0</v>
      </c>
      <c r="K151" s="4">
        <f>IF($A151&lt;&gt;"", SUMIFS(Raw_data_01!H:H, Raw_data_01!C:C, "S*", Raw_data_01!A:A, $A151, Raw_data_01!F:F, "cash"), "")</f>
        <v>0</v>
      </c>
      <c r="M151" s="4">
        <f>IF($A151&lt;&gt;"", SUMIFS(Raw_data_01!H:H, Raw_data_01!C:C, "O*", Raw_data_01!A:A, $A151, Raw_data_01!F:F, "cash"), "")</f>
        <v>0</v>
      </c>
      <c r="O151" s="4">
        <f>IF($A151&lt;&gt;"", SUMIFS(Raw_data_01!H:H, Raw_data_01!C:C, "VS*", Raw_data_01!A:A, $A151, Raw_data_01!F:F, "cash"), "")</f>
        <v>0</v>
      </c>
    </row>
    <row r="152" spans="1:15" x14ac:dyDescent="0.3">
      <c r="A152" t="s">
        <v>196</v>
      </c>
      <c r="B152" s="4" t="e">
        <f>IF(E151&lt;&gt;0, E151, IFERROR(INDEX(E3:E$151, MATCH(1, E3:E$151&lt;&gt;0, 0)), LOOKUP(2, 1/(E3:E$151&lt;&gt;0), E3:E$151)))</f>
        <v>#DIV/0!</v>
      </c>
      <c r="C152" s="4"/>
      <c r="D152" s="4"/>
      <c r="E152" s="4" t="e">
        <f t="shared" si="2"/>
        <v>#DIV/0!</v>
      </c>
      <c r="G152" s="4">
        <f>IF($A152&lt;&gt;"", SUMIFS(Raw_data_01!H:H, Raw_data_01!C:C, "F*", Raw_data_01!A:A, $A152, Raw_data_01!F:F, "cash"), "")</f>
        <v>0</v>
      </c>
      <c r="I152" s="4">
        <f>IF($A152&lt;&gt;"", SUMIFS(Raw_data_01!H:H, Raw_data_01!C:C, "V*", Raw_data_01!A:A, $A152, Raw_data_01!F:F, "cash"), "")</f>
        <v>0</v>
      </c>
      <c r="K152" s="4">
        <f>IF($A152&lt;&gt;"", SUMIFS(Raw_data_01!H:H, Raw_data_01!C:C, "S*", Raw_data_01!A:A, $A152, Raw_data_01!F:F, "cash"), "")</f>
        <v>0</v>
      </c>
      <c r="M152" s="4">
        <f>IF($A152&lt;&gt;"", SUMIFS(Raw_data_01!H:H, Raw_data_01!C:C, "O*", Raw_data_01!A:A, $A152, Raw_data_01!F:F, "cash"), "")</f>
        <v>0</v>
      </c>
      <c r="O152" s="4">
        <f>IF($A152&lt;&gt;"", SUMIFS(Raw_data_01!H:H, Raw_data_01!C:C, "VS*", Raw_data_01!A:A, $A152, Raw_data_01!F:F, "cash"), "")</f>
        <v>0</v>
      </c>
    </row>
    <row r="153" spans="1:15" x14ac:dyDescent="0.3">
      <c r="A153" t="s">
        <v>197</v>
      </c>
      <c r="B153" s="4" t="e">
        <f>IF(E152&lt;&gt;0, E152, IFERROR(INDEX(E3:E$152, MATCH(1, E3:E$152&lt;&gt;0, 0)), LOOKUP(2, 1/(E3:E$152&lt;&gt;0), E3:E$152)))</f>
        <v>#DIV/0!</v>
      </c>
      <c r="C153" s="4"/>
      <c r="D153" s="4"/>
      <c r="E153" s="4" t="e">
        <f t="shared" si="2"/>
        <v>#DIV/0!</v>
      </c>
      <c r="G153" s="4">
        <f>IF($A153&lt;&gt;"", SUMIFS(Raw_data_01!H:H, Raw_data_01!C:C, "F*", Raw_data_01!A:A, $A153, Raw_data_01!F:F, "cash"), "")</f>
        <v>0</v>
      </c>
      <c r="I153" s="4">
        <f>IF($A153&lt;&gt;"", SUMIFS(Raw_data_01!H:H, Raw_data_01!C:C, "V*", Raw_data_01!A:A, $A153, Raw_data_01!F:F, "cash"), "")</f>
        <v>0</v>
      </c>
      <c r="K153" s="4">
        <f>IF($A153&lt;&gt;"", SUMIFS(Raw_data_01!H:H, Raw_data_01!C:C, "S*", Raw_data_01!A:A, $A153, Raw_data_01!F:F, "cash"), "")</f>
        <v>0</v>
      </c>
      <c r="M153" s="4">
        <f>IF($A153&lt;&gt;"", SUMIFS(Raw_data_01!H:H, Raw_data_01!C:C, "O*", Raw_data_01!A:A, $A153, Raw_data_01!F:F, "cash"), "")</f>
        <v>0</v>
      </c>
      <c r="O153" s="4">
        <f>IF($A153&lt;&gt;"", SUMIFS(Raw_data_01!H:H, Raw_data_01!C:C, "VS*", Raw_data_01!A:A, $A153, Raw_data_01!F:F, "cash"), "")</f>
        <v>0</v>
      </c>
    </row>
    <row r="154" spans="1:15" x14ac:dyDescent="0.3">
      <c r="A154" t="s">
        <v>198</v>
      </c>
      <c r="B154" s="4" t="e">
        <f>IF(E153&lt;&gt;0, E153, IFERROR(INDEX(E3:E$153, MATCH(1, E3:E$153&lt;&gt;0, 0)), LOOKUP(2, 1/(E3:E$153&lt;&gt;0), E3:E$153)))</f>
        <v>#DIV/0!</v>
      </c>
      <c r="C154" s="4"/>
      <c r="D154" s="4"/>
      <c r="E154" s="4" t="e">
        <f t="shared" si="2"/>
        <v>#DIV/0!</v>
      </c>
      <c r="G154" s="4">
        <f>IF($A154&lt;&gt;"", SUMIFS(Raw_data_01!H:H, Raw_data_01!C:C, "F*", Raw_data_01!A:A, $A154, Raw_data_01!F:F, "cash"), "")</f>
        <v>0</v>
      </c>
      <c r="I154" s="4">
        <f>IF($A154&lt;&gt;"", SUMIFS(Raw_data_01!H:H, Raw_data_01!C:C, "V*", Raw_data_01!A:A, $A154, Raw_data_01!F:F, "cash"), "")</f>
        <v>0</v>
      </c>
      <c r="K154" s="4">
        <f>IF($A154&lt;&gt;"", SUMIFS(Raw_data_01!H:H, Raw_data_01!C:C, "S*", Raw_data_01!A:A, $A154, Raw_data_01!F:F, "cash"), "")</f>
        <v>0</v>
      </c>
      <c r="M154" s="4">
        <f>IF($A154&lt;&gt;"", SUMIFS(Raw_data_01!H:H, Raw_data_01!C:C, "O*", Raw_data_01!A:A, $A154, Raw_data_01!F:F, "cash"), "")</f>
        <v>0</v>
      </c>
      <c r="O154" s="4">
        <f>IF($A154&lt;&gt;"", SUMIFS(Raw_data_01!H:H, Raw_data_01!C:C, "VS*", Raw_data_01!A:A, $A154, Raw_data_01!F:F, "cash"), "")</f>
        <v>0</v>
      </c>
    </row>
    <row r="155" spans="1:15" x14ac:dyDescent="0.3">
      <c r="A155" t="s">
        <v>199</v>
      </c>
      <c r="B155" s="4" t="e">
        <f>IF(E154&lt;&gt;0, E154, IFERROR(INDEX(E3:E$154, MATCH(1, E3:E$154&lt;&gt;0, 0)), LOOKUP(2, 1/(E3:E$154&lt;&gt;0), E3:E$154)))</f>
        <v>#DIV/0!</v>
      </c>
      <c r="C155" s="4"/>
      <c r="D155" s="4"/>
      <c r="E155" s="4" t="e">
        <f t="shared" si="2"/>
        <v>#DIV/0!</v>
      </c>
      <c r="G155" s="4">
        <f>IF($A155&lt;&gt;"", SUMIFS(Raw_data_01!H:H, Raw_data_01!C:C, "F*", Raw_data_01!A:A, $A155, Raw_data_01!F:F, "cash"), "")</f>
        <v>0</v>
      </c>
      <c r="I155" s="4">
        <f>IF($A155&lt;&gt;"", SUMIFS(Raw_data_01!H:H, Raw_data_01!C:C, "V*", Raw_data_01!A:A, $A155, Raw_data_01!F:F, "cash"), "")</f>
        <v>0</v>
      </c>
      <c r="K155" s="4">
        <f>IF($A155&lt;&gt;"", SUMIFS(Raw_data_01!H:H, Raw_data_01!C:C, "S*", Raw_data_01!A:A, $A155, Raw_data_01!F:F, "cash"), "")</f>
        <v>0</v>
      </c>
      <c r="M155" s="4">
        <f>IF($A155&lt;&gt;"", SUMIFS(Raw_data_01!H:H, Raw_data_01!C:C, "O*", Raw_data_01!A:A, $A155, Raw_data_01!F:F, "cash"), "")</f>
        <v>0</v>
      </c>
      <c r="O155" s="4">
        <f>IF($A155&lt;&gt;"", SUMIFS(Raw_data_01!H:H, Raw_data_01!C:C, "VS*", Raw_data_01!A:A, $A155, Raw_data_01!F:F, "cash"), "")</f>
        <v>0</v>
      </c>
    </row>
    <row r="156" spans="1:15" x14ac:dyDescent="0.3">
      <c r="A156" t="s">
        <v>200</v>
      </c>
      <c r="B156" s="4" t="e">
        <f>IF(E155&lt;&gt;0, E155, IFERROR(INDEX(E3:E$155, MATCH(1, E3:E$155&lt;&gt;0, 0)), LOOKUP(2, 1/(E3:E$155&lt;&gt;0), E3:E$155)))</f>
        <v>#DIV/0!</v>
      </c>
      <c r="C156" s="4"/>
      <c r="D156" s="4"/>
      <c r="E156" s="4" t="e">
        <f t="shared" si="2"/>
        <v>#DIV/0!</v>
      </c>
      <c r="G156" s="4">
        <f>IF($A156&lt;&gt;"", SUMIFS(Raw_data_01!H:H, Raw_data_01!C:C, "F*", Raw_data_01!A:A, $A156, Raw_data_01!F:F, "cash"), "")</f>
        <v>0</v>
      </c>
      <c r="I156" s="4">
        <f>IF($A156&lt;&gt;"", SUMIFS(Raw_data_01!H:H, Raw_data_01!C:C, "V*", Raw_data_01!A:A, $A156, Raw_data_01!F:F, "cash"), "")</f>
        <v>0</v>
      </c>
      <c r="K156" s="4">
        <f>IF($A156&lt;&gt;"", SUMIFS(Raw_data_01!H:H, Raw_data_01!C:C, "S*", Raw_data_01!A:A, $A156, Raw_data_01!F:F, "cash"), "")</f>
        <v>0</v>
      </c>
      <c r="M156" s="4">
        <f>IF($A156&lt;&gt;"", SUMIFS(Raw_data_01!H:H, Raw_data_01!C:C, "O*", Raw_data_01!A:A, $A156, Raw_data_01!F:F, "cash"), "")</f>
        <v>0</v>
      </c>
      <c r="O156" s="4">
        <f>IF($A156&lt;&gt;"", SUMIFS(Raw_data_01!H:H, Raw_data_01!C:C, "VS*", Raw_data_01!A:A, $A156, Raw_data_01!F:F, "cash"), "")</f>
        <v>0</v>
      </c>
    </row>
    <row r="157" spans="1:15" x14ac:dyDescent="0.3">
      <c r="A157" t="s">
        <v>201</v>
      </c>
      <c r="B157" s="4" t="e">
        <f>IF(E156&lt;&gt;0, E156, IFERROR(INDEX(E3:E$156, MATCH(1, E3:E$156&lt;&gt;0, 0)), LOOKUP(2, 1/(E3:E$156&lt;&gt;0), E3:E$156)))</f>
        <v>#DIV/0!</v>
      </c>
      <c r="C157" s="4"/>
      <c r="D157" s="4"/>
      <c r="E157" s="4" t="e">
        <f t="shared" si="2"/>
        <v>#DIV/0!</v>
      </c>
      <c r="G157" s="4">
        <f>IF($A157&lt;&gt;"", SUMIFS(Raw_data_01!H:H, Raw_data_01!C:C, "F*", Raw_data_01!A:A, $A157, Raw_data_01!F:F, "cash"), "")</f>
        <v>0</v>
      </c>
      <c r="I157" s="4">
        <f>IF($A157&lt;&gt;"", SUMIFS(Raw_data_01!H:H, Raw_data_01!C:C, "V*", Raw_data_01!A:A, $A157, Raw_data_01!F:F, "cash"), "")</f>
        <v>0</v>
      </c>
      <c r="K157" s="4">
        <f>IF($A157&lt;&gt;"", SUMIFS(Raw_data_01!H:H, Raw_data_01!C:C, "S*", Raw_data_01!A:A, $A157, Raw_data_01!F:F, "cash"), "")</f>
        <v>0</v>
      </c>
      <c r="M157" s="4">
        <f>IF($A157&lt;&gt;"", SUMIFS(Raw_data_01!H:H, Raw_data_01!C:C, "O*", Raw_data_01!A:A, $A157, Raw_data_01!F:F, "cash"), "")</f>
        <v>0</v>
      </c>
      <c r="O157" s="4">
        <f>IF($A157&lt;&gt;"", SUMIFS(Raw_data_01!H:H, Raw_data_01!C:C, "VS*", Raw_data_01!A:A, $A157, Raw_data_01!F:F, "cash"), "")</f>
        <v>0</v>
      </c>
    </row>
    <row r="158" spans="1:15" x14ac:dyDescent="0.3">
      <c r="A158" t="s">
        <v>202</v>
      </c>
      <c r="B158" s="4" t="e">
        <f>IF(E157&lt;&gt;0, E157, IFERROR(INDEX(E3:E$157, MATCH(1, E3:E$157&lt;&gt;0, 0)), LOOKUP(2, 1/(E3:E$157&lt;&gt;0), E3:E$157)))</f>
        <v>#DIV/0!</v>
      </c>
      <c r="C158" s="4"/>
      <c r="D158" s="4"/>
      <c r="E158" s="4" t="e">
        <f t="shared" si="2"/>
        <v>#DIV/0!</v>
      </c>
      <c r="G158" s="4">
        <f>IF($A158&lt;&gt;"", SUMIFS(Raw_data_01!H:H, Raw_data_01!C:C, "F*", Raw_data_01!A:A, $A158, Raw_data_01!F:F, "cash"), "")</f>
        <v>0</v>
      </c>
      <c r="I158" s="4">
        <f>IF($A158&lt;&gt;"", SUMIFS(Raw_data_01!H:H, Raw_data_01!C:C, "V*", Raw_data_01!A:A, $A158, Raw_data_01!F:F, "cash"), "")</f>
        <v>0</v>
      </c>
      <c r="K158" s="4">
        <f>IF($A158&lt;&gt;"", SUMIFS(Raw_data_01!H:H, Raw_data_01!C:C, "S*", Raw_data_01!A:A, $A158, Raw_data_01!F:F, "cash"), "")</f>
        <v>0</v>
      </c>
      <c r="M158" s="4">
        <f>IF($A158&lt;&gt;"", SUMIFS(Raw_data_01!H:H, Raw_data_01!C:C, "O*", Raw_data_01!A:A, $A158, Raw_data_01!F:F, "cash"), "")</f>
        <v>0</v>
      </c>
      <c r="O158" s="4">
        <f>IF($A158&lt;&gt;"", SUMIFS(Raw_data_01!H:H, Raw_data_01!C:C, "VS*", Raw_data_01!A:A, $A158, Raw_data_01!F:F, "cash"), "")</f>
        <v>0</v>
      </c>
    </row>
    <row r="159" spans="1:15" x14ac:dyDescent="0.3">
      <c r="A159" t="s">
        <v>203</v>
      </c>
      <c r="B159" s="4" t="e">
        <f>IF(E158&lt;&gt;0, E158, IFERROR(INDEX(E3:E$158, MATCH(1, E3:E$158&lt;&gt;0, 0)), LOOKUP(2, 1/(E3:E$158&lt;&gt;0), E3:E$158)))</f>
        <v>#DIV/0!</v>
      </c>
      <c r="C159" s="4"/>
      <c r="D159" s="4"/>
      <c r="E159" s="4" t="e">
        <f t="shared" si="2"/>
        <v>#DIV/0!</v>
      </c>
      <c r="G159" s="4">
        <f>IF($A159&lt;&gt;"", SUMIFS(Raw_data_01!H:H, Raw_data_01!C:C, "F*", Raw_data_01!A:A, $A159, Raw_data_01!F:F, "cash"), "")</f>
        <v>0</v>
      </c>
      <c r="I159" s="4">
        <f>IF($A159&lt;&gt;"", SUMIFS(Raw_data_01!H:H, Raw_data_01!C:C, "V*", Raw_data_01!A:A, $A159, Raw_data_01!F:F, "cash"), "")</f>
        <v>0</v>
      </c>
      <c r="K159" s="4">
        <f>IF($A159&lt;&gt;"", SUMIFS(Raw_data_01!H:H, Raw_data_01!C:C, "S*", Raw_data_01!A:A, $A159, Raw_data_01!F:F, "cash"), "")</f>
        <v>0</v>
      </c>
      <c r="M159" s="4">
        <f>IF($A159&lt;&gt;"", SUMIFS(Raw_data_01!H:H, Raw_data_01!C:C, "O*", Raw_data_01!A:A, $A159, Raw_data_01!F:F, "cash"), "")</f>
        <v>0</v>
      </c>
      <c r="O159" s="4">
        <f>IF($A159&lt;&gt;"", SUMIFS(Raw_data_01!H:H, Raw_data_01!C:C, "VS*", Raw_data_01!A:A, $A159, Raw_data_01!F:F, "cash"), "")</f>
        <v>0</v>
      </c>
    </row>
    <row r="160" spans="1:15" x14ac:dyDescent="0.3">
      <c r="A160" t="s">
        <v>204</v>
      </c>
      <c r="B160" s="4" t="e">
        <f>IF(E159&lt;&gt;0, E159, IFERROR(INDEX(E3:E$159, MATCH(1, E3:E$159&lt;&gt;0, 0)), LOOKUP(2, 1/(E3:E$159&lt;&gt;0), E3:E$159)))</f>
        <v>#DIV/0!</v>
      </c>
      <c r="C160" s="4"/>
      <c r="D160" s="4"/>
      <c r="E160" s="4" t="e">
        <f t="shared" si="2"/>
        <v>#DIV/0!</v>
      </c>
      <c r="G160" s="4">
        <f>IF($A160&lt;&gt;"", SUMIFS(Raw_data_01!H:H, Raw_data_01!C:C, "F*", Raw_data_01!A:A, $A160, Raw_data_01!F:F, "cash"), "")</f>
        <v>0</v>
      </c>
      <c r="I160" s="4">
        <f>IF($A160&lt;&gt;"", SUMIFS(Raw_data_01!H:H, Raw_data_01!C:C, "V*", Raw_data_01!A:A, $A160, Raw_data_01!F:F, "cash"), "")</f>
        <v>0</v>
      </c>
      <c r="K160" s="4">
        <f>IF($A160&lt;&gt;"", SUMIFS(Raw_data_01!H:H, Raw_data_01!C:C, "S*", Raw_data_01!A:A, $A160, Raw_data_01!F:F, "cash"), "")</f>
        <v>0</v>
      </c>
      <c r="M160" s="4">
        <f>IF($A160&lt;&gt;"", SUMIFS(Raw_data_01!H:H, Raw_data_01!C:C, "O*", Raw_data_01!A:A, $A160, Raw_data_01!F:F, "cash"), "")</f>
        <v>0</v>
      </c>
      <c r="O160" s="4">
        <f>IF($A160&lt;&gt;"", SUMIFS(Raw_data_01!H:H, Raw_data_01!C:C, "VS*", Raw_data_01!A:A, $A160, Raw_data_01!F:F, "cash"), "")</f>
        <v>0</v>
      </c>
    </row>
    <row r="161" spans="1:15" x14ac:dyDescent="0.3">
      <c r="A161" t="s">
        <v>205</v>
      </c>
      <c r="B161" s="4" t="e">
        <f>IF(E160&lt;&gt;0, E160, IFERROR(INDEX(E3:E$160, MATCH(1, E3:E$160&lt;&gt;0, 0)), LOOKUP(2, 1/(E3:E$160&lt;&gt;0), E3:E$160)))</f>
        <v>#DIV/0!</v>
      </c>
      <c r="C161" s="4"/>
      <c r="D161" s="4"/>
      <c r="E161" s="4" t="e">
        <f t="shared" si="2"/>
        <v>#DIV/0!</v>
      </c>
      <c r="G161" s="4">
        <f>IF($A161&lt;&gt;"", SUMIFS(Raw_data_01!H:H, Raw_data_01!C:C, "F*", Raw_data_01!A:A, $A161, Raw_data_01!F:F, "cash"), "")</f>
        <v>0</v>
      </c>
      <c r="I161" s="4">
        <f>IF($A161&lt;&gt;"", SUMIFS(Raw_data_01!H:H, Raw_data_01!C:C, "V*", Raw_data_01!A:A, $A161, Raw_data_01!F:F, "cash"), "")</f>
        <v>0</v>
      </c>
      <c r="K161" s="4">
        <f>IF($A161&lt;&gt;"", SUMIFS(Raw_data_01!H:H, Raw_data_01!C:C, "S*", Raw_data_01!A:A, $A161, Raw_data_01!F:F, "cash"), "")</f>
        <v>0</v>
      </c>
      <c r="M161" s="4">
        <f>IF($A161&lt;&gt;"", SUMIFS(Raw_data_01!H:H, Raw_data_01!C:C, "O*", Raw_data_01!A:A, $A161, Raw_data_01!F:F, "cash"), "")</f>
        <v>0</v>
      </c>
      <c r="O161" s="4">
        <f>IF($A161&lt;&gt;"", SUMIFS(Raw_data_01!H:H, Raw_data_01!C:C, "VS*", Raw_data_01!A:A, $A161, Raw_data_01!F:F, "cash"), "")</f>
        <v>0</v>
      </c>
    </row>
    <row r="162" spans="1:15" x14ac:dyDescent="0.3">
      <c r="A162" t="s">
        <v>206</v>
      </c>
      <c r="B162" s="4" t="e">
        <f>IF(E161&lt;&gt;0, E161, IFERROR(INDEX(E3:E$161, MATCH(1, E3:E$161&lt;&gt;0, 0)), LOOKUP(2, 1/(E3:E$161&lt;&gt;0), E3:E$161)))</f>
        <v>#DIV/0!</v>
      </c>
      <c r="C162" s="4"/>
      <c r="D162" s="4"/>
      <c r="E162" s="4" t="e">
        <f t="shared" si="2"/>
        <v>#DIV/0!</v>
      </c>
      <c r="G162" s="4">
        <f>IF($A162&lt;&gt;"", SUMIFS(Raw_data_01!H:H, Raw_data_01!C:C, "F*", Raw_data_01!A:A, $A162, Raw_data_01!F:F, "cash"), "")</f>
        <v>0</v>
      </c>
      <c r="I162" s="4">
        <f>IF($A162&lt;&gt;"", SUMIFS(Raw_data_01!H:H, Raw_data_01!C:C, "V*", Raw_data_01!A:A, $A162, Raw_data_01!F:F, "cash"), "")</f>
        <v>0</v>
      </c>
      <c r="K162" s="4">
        <f>IF($A162&lt;&gt;"", SUMIFS(Raw_data_01!H:H, Raw_data_01!C:C, "S*", Raw_data_01!A:A, $A162, Raw_data_01!F:F, "cash"), "")</f>
        <v>0</v>
      </c>
      <c r="M162" s="4">
        <f>IF($A162&lt;&gt;"", SUMIFS(Raw_data_01!H:H, Raw_data_01!C:C, "O*", Raw_data_01!A:A, $A162, Raw_data_01!F:F, "cash"), "")</f>
        <v>0</v>
      </c>
      <c r="O162" s="4">
        <f>IF($A162&lt;&gt;"", SUMIFS(Raw_data_01!H:H, Raw_data_01!C:C, "VS*", Raw_data_01!A:A, $A162, Raw_data_01!F:F, "cash"), "")</f>
        <v>0</v>
      </c>
    </row>
    <row r="163" spans="1:15" x14ac:dyDescent="0.3">
      <c r="A163" t="s">
        <v>207</v>
      </c>
      <c r="B163" s="4" t="e">
        <f>IF(E162&lt;&gt;0, E162, IFERROR(INDEX(E3:E$162, MATCH(1, E3:E$162&lt;&gt;0, 0)), LOOKUP(2, 1/(E3:E$162&lt;&gt;0), E3:E$162)))</f>
        <v>#DIV/0!</v>
      </c>
      <c r="C163" s="4"/>
      <c r="D163" s="4"/>
      <c r="E163" s="4" t="e">
        <f t="shared" si="2"/>
        <v>#DIV/0!</v>
      </c>
      <c r="G163" s="4">
        <f>IF($A163&lt;&gt;"", SUMIFS(Raw_data_01!H:H, Raw_data_01!C:C, "F*", Raw_data_01!A:A, $A163, Raw_data_01!F:F, "cash"), "")</f>
        <v>0</v>
      </c>
      <c r="I163" s="4">
        <f>IF($A163&lt;&gt;"", SUMIFS(Raw_data_01!H:H, Raw_data_01!C:C, "V*", Raw_data_01!A:A, $A163, Raw_data_01!F:F, "cash"), "")</f>
        <v>0</v>
      </c>
      <c r="K163" s="4">
        <f>IF($A163&lt;&gt;"", SUMIFS(Raw_data_01!H:H, Raw_data_01!C:C, "S*", Raw_data_01!A:A, $A163, Raw_data_01!F:F, "cash"), "")</f>
        <v>0</v>
      </c>
      <c r="M163" s="4">
        <f>IF($A163&lt;&gt;"", SUMIFS(Raw_data_01!H:H, Raw_data_01!C:C, "O*", Raw_data_01!A:A, $A163, Raw_data_01!F:F, "cash"), "")</f>
        <v>0</v>
      </c>
      <c r="O163" s="4">
        <f>IF($A163&lt;&gt;"", SUMIFS(Raw_data_01!H:H, Raw_data_01!C:C, "VS*", Raw_data_01!A:A, $A163, Raw_data_01!F:F, "cash"), "")</f>
        <v>0</v>
      </c>
    </row>
    <row r="164" spans="1:15" x14ac:dyDescent="0.3">
      <c r="A164" t="s">
        <v>208</v>
      </c>
      <c r="B164" s="4" t="e">
        <f>IF(E163&lt;&gt;0, E163, IFERROR(INDEX(E3:E$163, MATCH(1, E3:E$163&lt;&gt;0, 0)), LOOKUP(2, 1/(E3:E$163&lt;&gt;0), E3:E$163)))</f>
        <v>#DIV/0!</v>
      </c>
      <c r="C164" s="4"/>
      <c r="D164" s="4"/>
      <c r="E164" s="4" t="e">
        <f t="shared" si="2"/>
        <v>#DIV/0!</v>
      </c>
      <c r="G164" s="4">
        <f>IF($A164&lt;&gt;"", SUMIFS(Raw_data_01!H:H, Raw_data_01!C:C, "F*", Raw_data_01!A:A, $A164, Raw_data_01!F:F, "cash"), "")</f>
        <v>0</v>
      </c>
      <c r="I164" s="4">
        <f>IF($A164&lt;&gt;"", SUMIFS(Raw_data_01!H:H, Raw_data_01!C:C, "V*", Raw_data_01!A:A, $A164, Raw_data_01!F:F, "cash"), "")</f>
        <v>0</v>
      </c>
      <c r="K164" s="4">
        <f>IF($A164&lt;&gt;"", SUMIFS(Raw_data_01!H:H, Raw_data_01!C:C, "S*", Raw_data_01!A:A, $A164, Raw_data_01!F:F, "cash"), "")</f>
        <v>0</v>
      </c>
      <c r="M164" s="4">
        <f>IF($A164&lt;&gt;"", SUMIFS(Raw_data_01!H:H, Raw_data_01!C:C, "O*", Raw_data_01!A:A, $A164, Raw_data_01!F:F, "cash"), "")</f>
        <v>0</v>
      </c>
      <c r="O164" s="4">
        <f>IF($A164&lt;&gt;"", SUMIFS(Raw_data_01!H:H, Raw_data_01!C:C, "VS*", Raw_data_01!A:A, $A164, Raw_data_01!F:F, "cash"), "")</f>
        <v>0</v>
      </c>
    </row>
    <row r="165" spans="1:15" x14ac:dyDescent="0.3">
      <c r="A165" t="s">
        <v>209</v>
      </c>
      <c r="B165" s="4" t="e">
        <f>IF(E164&lt;&gt;0, E164, IFERROR(INDEX(E3:E$164, MATCH(1, E3:E$164&lt;&gt;0, 0)), LOOKUP(2, 1/(E3:E$164&lt;&gt;0), E3:E$164)))</f>
        <v>#DIV/0!</v>
      </c>
      <c r="C165" s="4"/>
      <c r="D165" s="4"/>
      <c r="E165" s="4" t="e">
        <f t="shared" si="2"/>
        <v>#DIV/0!</v>
      </c>
      <c r="G165" s="4">
        <f>IF($A165&lt;&gt;"", SUMIFS(Raw_data_01!H:H, Raw_data_01!C:C, "F*", Raw_data_01!A:A, $A165, Raw_data_01!F:F, "cash"), "")</f>
        <v>0</v>
      </c>
      <c r="I165" s="4">
        <f>IF($A165&lt;&gt;"", SUMIFS(Raw_data_01!H:H, Raw_data_01!C:C, "V*", Raw_data_01!A:A, $A165, Raw_data_01!F:F, "cash"), "")</f>
        <v>0</v>
      </c>
      <c r="K165" s="4">
        <f>IF($A165&lt;&gt;"", SUMIFS(Raw_data_01!H:H, Raw_data_01!C:C, "S*", Raw_data_01!A:A, $A165, Raw_data_01!F:F, "cash"), "")</f>
        <v>0</v>
      </c>
      <c r="M165" s="4">
        <f>IF($A165&lt;&gt;"", SUMIFS(Raw_data_01!H:H, Raw_data_01!C:C, "O*", Raw_data_01!A:A, $A165, Raw_data_01!F:F, "cash"), "")</f>
        <v>0</v>
      </c>
      <c r="O165" s="4">
        <f>IF($A165&lt;&gt;"", SUMIFS(Raw_data_01!H:H, Raw_data_01!C:C, "VS*", Raw_data_01!A:A, $A165, Raw_data_01!F:F, "cash"), "")</f>
        <v>0</v>
      </c>
    </row>
    <row r="166" spans="1:15" x14ac:dyDescent="0.3">
      <c r="A166" t="s">
        <v>210</v>
      </c>
      <c r="B166" s="4" t="e">
        <f>IF(E165&lt;&gt;0, E165, IFERROR(INDEX(E3:E$165, MATCH(1, E3:E$165&lt;&gt;0, 0)), LOOKUP(2, 1/(E3:E$165&lt;&gt;0), E3:E$165)))</f>
        <v>#DIV/0!</v>
      </c>
      <c r="C166" s="4"/>
      <c r="D166" s="4"/>
      <c r="E166" s="4" t="e">
        <f t="shared" si="2"/>
        <v>#DIV/0!</v>
      </c>
      <c r="G166" s="4">
        <f>IF($A166&lt;&gt;"", SUMIFS(Raw_data_01!H:H, Raw_data_01!C:C, "F*", Raw_data_01!A:A, $A166, Raw_data_01!F:F, "cash"), "")</f>
        <v>0</v>
      </c>
      <c r="I166" s="4">
        <f>IF($A166&lt;&gt;"", SUMIFS(Raw_data_01!H:H, Raw_data_01!C:C, "V*", Raw_data_01!A:A, $A166, Raw_data_01!F:F, "cash"), "")</f>
        <v>0</v>
      </c>
      <c r="K166" s="4">
        <f>IF($A166&lt;&gt;"", SUMIFS(Raw_data_01!H:H, Raw_data_01!C:C, "S*", Raw_data_01!A:A, $A166, Raw_data_01!F:F, "cash"), "")</f>
        <v>0</v>
      </c>
      <c r="M166" s="4">
        <f>IF($A166&lt;&gt;"", SUMIFS(Raw_data_01!H:H, Raw_data_01!C:C, "O*", Raw_data_01!A:A, $A166, Raw_data_01!F:F, "cash"), "")</f>
        <v>0</v>
      </c>
      <c r="O166" s="4">
        <f>IF($A166&lt;&gt;"", SUMIFS(Raw_data_01!H:H, Raw_data_01!C:C, "VS*", Raw_data_01!A:A, $A166, Raw_data_01!F:F, "cash"), "")</f>
        <v>0</v>
      </c>
    </row>
    <row r="167" spans="1:15" x14ac:dyDescent="0.3">
      <c r="A167" t="s">
        <v>211</v>
      </c>
      <c r="B167" s="4" t="e">
        <f>IF(E166&lt;&gt;0, E166, IFERROR(INDEX(E3:E$166, MATCH(1, E3:E$166&lt;&gt;0, 0)), LOOKUP(2, 1/(E3:E$166&lt;&gt;0), E3:E$166)))</f>
        <v>#DIV/0!</v>
      </c>
      <c r="C167" s="4"/>
      <c r="D167" s="4"/>
      <c r="E167" s="4" t="e">
        <f t="shared" si="2"/>
        <v>#DIV/0!</v>
      </c>
      <c r="G167" s="4">
        <f>IF($A167&lt;&gt;"", SUMIFS(Raw_data_01!H:H, Raw_data_01!C:C, "F*", Raw_data_01!A:A, $A167, Raw_data_01!F:F, "cash"), "")</f>
        <v>0</v>
      </c>
      <c r="I167" s="4">
        <f>IF($A167&lt;&gt;"", SUMIFS(Raw_data_01!H:H, Raw_data_01!C:C, "V*", Raw_data_01!A:A, $A167, Raw_data_01!F:F, "cash"), "")</f>
        <v>0</v>
      </c>
      <c r="K167" s="4">
        <f>IF($A167&lt;&gt;"", SUMIFS(Raw_data_01!H:H, Raw_data_01!C:C, "S*", Raw_data_01!A:A, $A167, Raw_data_01!F:F, "cash"), "")</f>
        <v>0</v>
      </c>
      <c r="M167" s="4">
        <f>IF($A167&lt;&gt;"", SUMIFS(Raw_data_01!H:H, Raw_data_01!C:C, "O*", Raw_data_01!A:A, $A167, Raw_data_01!F:F, "cash"), "")</f>
        <v>0</v>
      </c>
      <c r="O167" s="4">
        <f>IF($A167&lt;&gt;"", SUMIFS(Raw_data_01!H:H, Raw_data_01!C:C, "VS*", Raw_data_01!A:A, $A167, Raw_data_01!F:F, "cash"), "")</f>
        <v>0</v>
      </c>
    </row>
    <row r="168" spans="1:15" x14ac:dyDescent="0.3">
      <c r="A168" t="s">
        <v>212</v>
      </c>
      <c r="B168" s="4" t="e">
        <f>IF(E167&lt;&gt;0, E167, IFERROR(INDEX(E3:E$167, MATCH(1, E3:E$167&lt;&gt;0, 0)), LOOKUP(2, 1/(E3:E$167&lt;&gt;0), E3:E$167)))</f>
        <v>#DIV/0!</v>
      </c>
      <c r="C168" s="4"/>
      <c r="D168" s="4"/>
      <c r="E168" s="4" t="e">
        <f t="shared" si="2"/>
        <v>#DIV/0!</v>
      </c>
      <c r="G168" s="4">
        <f>IF($A168&lt;&gt;"", SUMIFS(Raw_data_01!H:H, Raw_data_01!C:C, "F*", Raw_data_01!A:A, $A168, Raw_data_01!F:F, "cash"), "")</f>
        <v>0</v>
      </c>
      <c r="I168" s="4">
        <f>IF($A168&lt;&gt;"", SUMIFS(Raw_data_01!H:H, Raw_data_01!C:C, "V*", Raw_data_01!A:A, $A168, Raw_data_01!F:F, "cash"), "")</f>
        <v>0</v>
      </c>
      <c r="K168" s="4">
        <f>IF($A168&lt;&gt;"", SUMIFS(Raw_data_01!H:H, Raw_data_01!C:C, "S*", Raw_data_01!A:A, $A168, Raw_data_01!F:F, "cash"), "")</f>
        <v>0</v>
      </c>
      <c r="M168" s="4">
        <f>IF($A168&lt;&gt;"", SUMIFS(Raw_data_01!H:H, Raw_data_01!C:C, "O*", Raw_data_01!A:A, $A168, Raw_data_01!F:F, "cash"), "")</f>
        <v>0</v>
      </c>
      <c r="O168" s="4">
        <f>IF($A168&lt;&gt;"", SUMIFS(Raw_data_01!H:H, Raw_data_01!C:C, "VS*", Raw_data_01!A:A, $A168, Raw_data_01!F:F, "cash"), "")</f>
        <v>0</v>
      </c>
    </row>
    <row r="169" spans="1:15" x14ac:dyDescent="0.3">
      <c r="A169" t="s">
        <v>213</v>
      </c>
      <c r="B169" s="4" t="e">
        <f>IF(E168&lt;&gt;0, E168, IFERROR(INDEX(E3:E$168, MATCH(1, E3:E$168&lt;&gt;0, 0)), LOOKUP(2, 1/(E3:E$168&lt;&gt;0), E3:E$168)))</f>
        <v>#DIV/0!</v>
      </c>
      <c r="C169" s="4"/>
      <c r="D169" s="4"/>
      <c r="E169" s="4" t="e">
        <f t="shared" si="2"/>
        <v>#DIV/0!</v>
      </c>
      <c r="G169" s="4">
        <f>IF($A169&lt;&gt;"", SUMIFS(Raw_data_01!H:H, Raw_data_01!C:C, "F*", Raw_data_01!A:A, $A169, Raw_data_01!F:F, "cash"), "")</f>
        <v>0</v>
      </c>
      <c r="I169" s="4">
        <f>IF($A169&lt;&gt;"", SUMIFS(Raw_data_01!H:H, Raw_data_01!C:C, "V*", Raw_data_01!A:A, $A169, Raw_data_01!F:F, "cash"), "")</f>
        <v>0</v>
      </c>
      <c r="K169" s="4">
        <f>IF($A169&lt;&gt;"", SUMIFS(Raw_data_01!H:H, Raw_data_01!C:C, "S*", Raw_data_01!A:A, $A169, Raw_data_01!F:F, "cash"), "")</f>
        <v>0</v>
      </c>
      <c r="M169" s="4">
        <f>IF($A169&lt;&gt;"", SUMIFS(Raw_data_01!H:H, Raw_data_01!C:C, "O*", Raw_data_01!A:A, $A169, Raw_data_01!F:F, "cash"), "")</f>
        <v>0</v>
      </c>
      <c r="O169" s="4">
        <f>IF($A169&lt;&gt;"", SUMIFS(Raw_data_01!H:H, Raw_data_01!C:C, "VS*", Raw_data_01!A:A, $A169, Raw_data_01!F:F, "cash"), "")</f>
        <v>0</v>
      </c>
    </row>
    <row r="170" spans="1:15" x14ac:dyDescent="0.3">
      <c r="A170" t="s">
        <v>214</v>
      </c>
      <c r="B170" s="4" t="e">
        <f>IF(E169&lt;&gt;0, E169, IFERROR(INDEX(E3:E$169, MATCH(1, E3:E$169&lt;&gt;0, 0)), LOOKUP(2, 1/(E3:E$169&lt;&gt;0), E3:E$169)))</f>
        <v>#DIV/0!</v>
      </c>
      <c r="C170" s="4"/>
      <c r="D170" s="4"/>
      <c r="E170" s="4" t="e">
        <f t="shared" si="2"/>
        <v>#DIV/0!</v>
      </c>
      <c r="G170" s="4">
        <f>IF($A170&lt;&gt;"", SUMIFS(Raw_data_01!H:H, Raw_data_01!C:C, "F*", Raw_data_01!A:A, $A170, Raw_data_01!F:F, "cash"), "")</f>
        <v>0</v>
      </c>
      <c r="I170" s="4">
        <f>IF($A170&lt;&gt;"", SUMIFS(Raw_data_01!H:H, Raw_data_01!C:C, "V*", Raw_data_01!A:A, $A170, Raw_data_01!F:F, "cash"), "")</f>
        <v>0</v>
      </c>
      <c r="K170" s="4">
        <f>IF($A170&lt;&gt;"", SUMIFS(Raw_data_01!H:H, Raw_data_01!C:C, "S*", Raw_data_01!A:A, $A170, Raw_data_01!F:F, "cash"), "")</f>
        <v>0</v>
      </c>
      <c r="M170" s="4">
        <f>IF($A170&lt;&gt;"", SUMIFS(Raw_data_01!H:H, Raw_data_01!C:C, "O*", Raw_data_01!A:A, $A170, Raw_data_01!F:F, "cash"), "")</f>
        <v>0</v>
      </c>
      <c r="O170" s="4">
        <f>IF($A170&lt;&gt;"", SUMIFS(Raw_data_01!H:H, Raw_data_01!C:C, "VS*", Raw_data_01!A:A, $A170, Raw_data_01!F:F, "cash"), "")</f>
        <v>0</v>
      </c>
    </row>
    <row r="171" spans="1:15" x14ac:dyDescent="0.3">
      <c r="A171" t="s">
        <v>215</v>
      </c>
      <c r="B171" s="4" t="e">
        <f>IF(E170&lt;&gt;0, E170, IFERROR(INDEX(E3:E$170, MATCH(1, E3:E$170&lt;&gt;0, 0)), LOOKUP(2, 1/(E3:E$170&lt;&gt;0), E3:E$170)))</f>
        <v>#DIV/0!</v>
      </c>
      <c r="C171" s="4"/>
      <c r="D171" s="4"/>
      <c r="E171" s="4" t="e">
        <f t="shared" si="2"/>
        <v>#DIV/0!</v>
      </c>
      <c r="G171" s="4">
        <f>IF($A171&lt;&gt;"", SUMIFS(Raw_data_01!H:H, Raw_data_01!C:C, "F*", Raw_data_01!A:A, $A171, Raw_data_01!F:F, "cash"), "")</f>
        <v>0</v>
      </c>
      <c r="I171" s="4">
        <f>IF($A171&lt;&gt;"", SUMIFS(Raw_data_01!H:H, Raw_data_01!C:C, "V*", Raw_data_01!A:A, $A171, Raw_data_01!F:F, "cash"), "")</f>
        <v>0</v>
      </c>
      <c r="K171" s="4">
        <f>IF($A171&lt;&gt;"", SUMIFS(Raw_data_01!H:H, Raw_data_01!C:C, "S*", Raw_data_01!A:A, $A171, Raw_data_01!F:F, "cash"), "")</f>
        <v>0</v>
      </c>
      <c r="M171" s="4">
        <f>IF($A171&lt;&gt;"", SUMIFS(Raw_data_01!H:H, Raw_data_01!C:C, "O*", Raw_data_01!A:A, $A171, Raw_data_01!F:F, "cash"), "")</f>
        <v>0</v>
      </c>
      <c r="O171" s="4">
        <f>IF($A171&lt;&gt;"", SUMIFS(Raw_data_01!H:H, Raw_data_01!C:C, "VS*", Raw_data_01!A:A, $A171, Raw_data_01!F:F, "cash"), "")</f>
        <v>0</v>
      </c>
    </row>
    <row r="172" spans="1:15" x14ac:dyDescent="0.3">
      <c r="A172" t="s">
        <v>216</v>
      </c>
      <c r="B172" s="4" t="e">
        <f>IF(E171&lt;&gt;0, E171, IFERROR(INDEX(E3:E$171, MATCH(1, E3:E$171&lt;&gt;0, 0)), LOOKUP(2, 1/(E3:E$171&lt;&gt;0), E3:E$171)))</f>
        <v>#DIV/0!</v>
      </c>
      <c r="C172" s="4"/>
      <c r="D172" s="4"/>
      <c r="E172" s="4" t="e">
        <f t="shared" si="2"/>
        <v>#DIV/0!</v>
      </c>
      <c r="G172" s="4">
        <f>IF($A172&lt;&gt;"", SUMIFS(Raw_data_01!H:H, Raw_data_01!C:C, "F*", Raw_data_01!A:A, $A172, Raw_data_01!F:F, "cash"), "")</f>
        <v>0</v>
      </c>
      <c r="I172" s="4">
        <f>IF($A172&lt;&gt;"", SUMIFS(Raw_data_01!H:H, Raw_data_01!C:C, "V*", Raw_data_01!A:A, $A172, Raw_data_01!F:F, "cash"), "")</f>
        <v>0</v>
      </c>
      <c r="K172" s="4">
        <f>IF($A172&lt;&gt;"", SUMIFS(Raw_data_01!H:H, Raw_data_01!C:C, "S*", Raw_data_01!A:A, $A172, Raw_data_01!F:F, "cash"), "")</f>
        <v>0</v>
      </c>
      <c r="M172" s="4">
        <f>IF($A172&lt;&gt;"", SUMIFS(Raw_data_01!H:H, Raw_data_01!C:C, "O*", Raw_data_01!A:A, $A172, Raw_data_01!F:F, "cash"), "")</f>
        <v>0</v>
      </c>
      <c r="O172" s="4">
        <f>IF($A172&lt;&gt;"", SUMIFS(Raw_data_01!H:H, Raw_data_01!C:C, "VS*", Raw_data_01!A:A, $A172, Raw_data_01!F:F, "cash"), "")</f>
        <v>0</v>
      </c>
    </row>
    <row r="173" spans="1:15" x14ac:dyDescent="0.3">
      <c r="A173" t="s">
        <v>217</v>
      </c>
      <c r="B173" s="4" t="e">
        <f>IF(E172&lt;&gt;0, E172, IFERROR(INDEX(E3:E$172, MATCH(1, E3:E$172&lt;&gt;0, 0)), LOOKUP(2, 1/(E3:E$172&lt;&gt;0), E3:E$172)))</f>
        <v>#DIV/0!</v>
      </c>
      <c r="C173" s="4"/>
      <c r="D173" s="4"/>
      <c r="E173" s="4" t="e">
        <f t="shared" si="2"/>
        <v>#DIV/0!</v>
      </c>
      <c r="G173" s="4">
        <f>IF($A173&lt;&gt;"", SUMIFS(Raw_data_01!H:H, Raw_data_01!C:C, "F*", Raw_data_01!A:A, $A173, Raw_data_01!F:F, "cash"), "")</f>
        <v>0</v>
      </c>
      <c r="I173" s="4">
        <f>IF($A173&lt;&gt;"", SUMIFS(Raw_data_01!H:H, Raw_data_01!C:C, "V*", Raw_data_01!A:A, $A173, Raw_data_01!F:F, "cash"), "")</f>
        <v>0</v>
      </c>
      <c r="K173" s="4">
        <f>IF($A173&lt;&gt;"", SUMIFS(Raw_data_01!H:H, Raw_data_01!C:C, "S*", Raw_data_01!A:A, $A173, Raw_data_01!F:F, "cash"), "")</f>
        <v>0</v>
      </c>
      <c r="M173" s="4">
        <f>IF($A173&lt;&gt;"", SUMIFS(Raw_data_01!H:H, Raw_data_01!C:C, "O*", Raw_data_01!A:A, $A173, Raw_data_01!F:F, "cash"), "")</f>
        <v>0</v>
      </c>
      <c r="O173" s="4">
        <f>IF($A173&lt;&gt;"", SUMIFS(Raw_data_01!H:H, Raw_data_01!C:C, "VS*", Raw_data_01!A:A, $A173, Raw_data_01!F:F, "cash"), "")</f>
        <v>0</v>
      </c>
    </row>
    <row r="174" spans="1:15" x14ac:dyDescent="0.3">
      <c r="A174" t="s">
        <v>218</v>
      </c>
      <c r="B174" s="4" t="e">
        <f>IF(E173&lt;&gt;0, E173, IFERROR(INDEX(E3:E$173, MATCH(1, E3:E$173&lt;&gt;0, 0)), LOOKUP(2, 1/(E3:E$173&lt;&gt;0), E3:E$173)))</f>
        <v>#DIV/0!</v>
      </c>
      <c r="C174" s="4"/>
      <c r="D174" s="4"/>
      <c r="E174" s="4" t="e">
        <f t="shared" si="2"/>
        <v>#DIV/0!</v>
      </c>
      <c r="G174" s="4">
        <f>IF($A174&lt;&gt;"", SUMIFS(Raw_data_01!H:H, Raw_data_01!C:C, "F*", Raw_data_01!A:A, $A174, Raw_data_01!F:F, "cash"), "")</f>
        <v>0</v>
      </c>
      <c r="I174" s="4">
        <f>IF($A174&lt;&gt;"", SUMIFS(Raw_data_01!H:H, Raw_data_01!C:C, "V*", Raw_data_01!A:A, $A174, Raw_data_01!F:F, "cash"), "")</f>
        <v>0</v>
      </c>
      <c r="K174" s="4">
        <f>IF($A174&lt;&gt;"", SUMIFS(Raw_data_01!H:H, Raw_data_01!C:C, "S*", Raw_data_01!A:A, $A174, Raw_data_01!F:F, "cash"), "")</f>
        <v>0</v>
      </c>
      <c r="M174" s="4">
        <f>IF($A174&lt;&gt;"", SUMIFS(Raw_data_01!H:H, Raw_data_01!C:C, "O*", Raw_data_01!A:A, $A174, Raw_data_01!F:F, "cash"), "")</f>
        <v>0</v>
      </c>
      <c r="O174" s="4">
        <f>IF($A174&lt;&gt;"", SUMIFS(Raw_data_01!H:H, Raw_data_01!C:C, "VS*", Raw_data_01!A:A, $A174, Raw_data_01!F:F, "cash"), "")</f>
        <v>0</v>
      </c>
    </row>
    <row r="175" spans="1:15" x14ac:dyDescent="0.3">
      <c r="A175" t="s">
        <v>219</v>
      </c>
      <c r="B175" s="4" t="e">
        <f>IF(E174&lt;&gt;0, E174, IFERROR(INDEX(E3:E$174, MATCH(1, E3:E$174&lt;&gt;0, 0)), LOOKUP(2, 1/(E3:E$174&lt;&gt;0), E3:E$174)))</f>
        <v>#DIV/0!</v>
      </c>
      <c r="C175" s="4"/>
      <c r="D175" s="4"/>
      <c r="E175" s="4" t="e">
        <f t="shared" si="2"/>
        <v>#DIV/0!</v>
      </c>
      <c r="G175" s="4">
        <f>IF($A175&lt;&gt;"", SUMIFS(Raw_data_01!H:H, Raw_data_01!C:C, "F*", Raw_data_01!A:A, $A175, Raw_data_01!F:F, "cash"), "")</f>
        <v>0</v>
      </c>
      <c r="I175" s="4">
        <f>IF($A175&lt;&gt;"", SUMIFS(Raw_data_01!H:H, Raw_data_01!C:C, "V*", Raw_data_01!A:A, $A175, Raw_data_01!F:F, "cash"), "")</f>
        <v>0</v>
      </c>
      <c r="K175" s="4">
        <f>IF($A175&lt;&gt;"", SUMIFS(Raw_data_01!H:H, Raw_data_01!C:C, "S*", Raw_data_01!A:A, $A175, Raw_data_01!F:F, "cash"), "")</f>
        <v>0</v>
      </c>
      <c r="M175" s="4">
        <f>IF($A175&lt;&gt;"", SUMIFS(Raw_data_01!H:H, Raw_data_01!C:C, "O*", Raw_data_01!A:A, $A175, Raw_data_01!F:F, "cash"), "")</f>
        <v>0</v>
      </c>
      <c r="O175" s="4">
        <f>IF($A175&lt;&gt;"", SUMIFS(Raw_data_01!H:H, Raw_data_01!C:C, "VS*", Raw_data_01!A:A, $A175, Raw_data_01!F:F, "cash"), "")</f>
        <v>0</v>
      </c>
    </row>
    <row r="176" spans="1:15" x14ac:dyDescent="0.3">
      <c r="A176" t="s">
        <v>220</v>
      </c>
      <c r="B176" s="4" t="e">
        <f>IF(E175&lt;&gt;0, E175, IFERROR(INDEX(E3:E$175, MATCH(1, E3:E$175&lt;&gt;0, 0)), LOOKUP(2, 1/(E3:E$175&lt;&gt;0), E3:E$175)))</f>
        <v>#DIV/0!</v>
      </c>
      <c r="C176" s="4"/>
      <c r="D176" s="4"/>
      <c r="E176" s="4" t="e">
        <f t="shared" si="2"/>
        <v>#DIV/0!</v>
      </c>
      <c r="G176" s="4">
        <f>IF($A176&lt;&gt;"", SUMIFS(Raw_data_01!H:H, Raw_data_01!C:C, "F*", Raw_data_01!A:A, $A176, Raw_data_01!F:F, "cash"), "")</f>
        <v>0</v>
      </c>
      <c r="I176" s="4">
        <f>IF($A176&lt;&gt;"", SUMIFS(Raw_data_01!H:H, Raw_data_01!C:C, "V*", Raw_data_01!A:A, $A176, Raw_data_01!F:F, "cash"), "")</f>
        <v>0</v>
      </c>
      <c r="K176" s="4">
        <f>IF($A176&lt;&gt;"", SUMIFS(Raw_data_01!H:H, Raw_data_01!C:C, "S*", Raw_data_01!A:A, $A176, Raw_data_01!F:F, "cash"), "")</f>
        <v>0</v>
      </c>
      <c r="M176" s="4">
        <f>IF($A176&lt;&gt;"", SUMIFS(Raw_data_01!H:H, Raw_data_01!C:C, "O*", Raw_data_01!A:A, $A176, Raw_data_01!F:F, "cash"), "")</f>
        <v>0</v>
      </c>
      <c r="O176" s="4">
        <f>IF($A176&lt;&gt;"", SUMIFS(Raw_data_01!H:H, Raw_data_01!C:C, "VS*", Raw_data_01!A:A, $A176, Raw_data_01!F:F, "cash"), "")</f>
        <v>0</v>
      </c>
    </row>
    <row r="177" spans="1:15" x14ac:dyDescent="0.3">
      <c r="A177" t="s">
        <v>221</v>
      </c>
      <c r="B177" s="4" t="e">
        <f>IF(E176&lt;&gt;0, E176, IFERROR(INDEX(E3:E$176, MATCH(1, E3:E$176&lt;&gt;0, 0)), LOOKUP(2, 1/(E3:E$176&lt;&gt;0), E3:E$176)))</f>
        <v>#DIV/0!</v>
      </c>
      <c r="C177" s="4"/>
      <c r="D177" s="4"/>
      <c r="E177" s="4" t="e">
        <f t="shared" si="2"/>
        <v>#DIV/0!</v>
      </c>
      <c r="G177" s="4">
        <f>IF($A177&lt;&gt;"", SUMIFS(Raw_data_01!H:H, Raw_data_01!C:C, "F*", Raw_data_01!A:A, $A177, Raw_data_01!F:F, "cash"), "")</f>
        <v>0</v>
      </c>
      <c r="I177" s="4">
        <f>IF($A177&lt;&gt;"", SUMIFS(Raw_data_01!H:H, Raw_data_01!C:C, "V*", Raw_data_01!A:A, $A177, Raw_data_01!F:F, "cash"), "")</f>
        <v>0</v>
      </c>
      <c r="K177" s="4">
        <f>IF($A177&lt;&gt;"", SUMIFS(Raw_data_01!H:H, Raw_data_01!C:C, "S*", Raw_data_01!A:A, $A177, Raw_data_01!F:F, "cash"), "")</f>
        <v>0</v>
      </c>
      <c r="M177" s="4">
        <f>IF($A177&lt;&gt;"", SUMIFS(Raw_data_01!H:H, Raw_data_01!C:C, "O*", Raw_data_01!A:A, $A177, Raw_data_01!F:F, "cash"), "")</f>
        <v>0</v>
      </c>
      <c r="O177" s="4">
        <f>IF($A177&lt;&gt;"", SUMIFS(Raw_data_01!H:H, Raw_data_01!C:C, "VS*", Raw_data_01!A:A, $A177, Raw_data_01!F:F, "cash"), "")</f>
        <v>0</v>
      </c>
    </row>
    <row r="178" spans="1:15" x14ac:dyDescent="0.3">
      <c r="A178" t="s">
        <v>222</v>
      </c>
      <c r="B178" s="4" t="e">
        <f>IF(E177&lt;&gt;0, E177, IFERROR(INDEX(E3:E$177, MATCH(1, E3:E$177&lt;&gt;0, 0)), LOOKUP(2, 1/(E3:E$177&lt;&gt;0), E3:E$177)))</f>
        <v>#DIV/0!</v>
      </c>
      <c r="C178" s="4"/>
      <c r="D178" s="4"/>
      <c r="E178" s="4" t="e">
        <f t="shared" si="2"/>
        <v>#DIV/0!</v>
      </c>
      <c r="G178" s="4">
        <f>IF($A178&lt;&gt;"", SUMIFS(Raw_data_01!H:H, Raw_data_01!C:C, "F*", Raw_data_01!A:A, $A178, Raw_data_01!F:F, "cash"), "")</f>
        <v>0</v>
      </c>
      <c r="I178" s="4">
        <f>IF($A178&lt;&gt;"", SUMIFS(Raw_data_01!H:H, Raw_data_01!C:C, "V*", Raw_data_01!A:A, $A178, Raw_data_01!F:F, "cash"), "")</f>
        <v>0</v>
      </c>
      <c r="K178" s="4">
        <f>IF($A178&lt;&gt;"", SUMIFS(Raw_data_01!H:H, Raw_data_01!C:C, "S*", Raw_data_01!A:A, $A178, Raw_data_01!F:F, "cash"), "")</f>
        <v>0</v>
      </c>
      <c r="M178" s="4">
        <f>IF($A178&lt;&gt;"", SUMIFS(Raw_data_01!H:H, Raw_data_01!C:C, "O*", Raw_data_01!A:A, $A178, Raw_data_01!F:F, "cash"), "")</f>
        <v>0</v>
      </c>
      <c r="O178" s="4">
        <f>IF($A178&lt;&gt;"", SUMIFS(Raw_data_01!H:H, Raw_data_01!C:C, "VS*", Raw_data_01!A:A, $A178, Raw_data_01!F:F, "cash"), "")</f>
        <v>0</v>
      </c>
    </row>
    <row r="179" spans="1:15" x14ac:dyDescent="0.3">
      <c r="A179" t="s">
        <v>223</v>
      </c>
      <c r="B179" s="4" t="e">
        <f>IF(E178&lt;&gt;0, E178, IFERROR(INDEX(E3:E$178, MATCH(1, E3:E$178&lt;&gt;0, 0)), LOOKUP(2, 1/(E3:E$178&lt;&gt;0), E3:E$178)))</f>
        <v>#DIV/0!</v>
      </c>
      <c r="C179" s="4"/>
      <c r="D179" s="4"/>
      <c r="E179" s="4" t="e">
        <f t="shared" si="2"/>
        <v>#DIV/0!</v>
      </c>
      <c r="G179" s="4">
        <f>IF($A179&lt;&gt;"", SUMIFS(Raw_data_01!H:H, Raw_data_01!C:C, "F*", Raw_data_01!A:A, $A179, Raw_data_01!F:F, "cash"), "")</f>
        <v>0</v>
      </c>
      <c r="I179" s="4">
        <f>IF($A179&lt;&gt;"", SUMIFS(Raw_data_01!H:H, Raw_data_01!C:C, "V*", Raw_data_01!A:A, $A179, Raw_data_01!F:F, "cash"), "")</f>
        <v>0</v>
      </c>
      <c r="K179" s="4">
        <f>IF($A179&lt;&gt;"", SUMIFS(Raw_data_01!H:H, Raw_data_01!C:C, "S*", Raw_data_01!A:A, $A179, Raw_data_01!F:F, "cash"), "")</f>
        <v>0</v>
      </c>
      <c r="M179" s="4">
        <f>IF($A179&lt;&gt;"", SUMIFS(Raw_data_01!H:H, Raw_data_01!C:C, "O*", Raw_data_01!A:A, $A179, Raw_data_01!F:F, "cash"), "")</f>
        <v>0</v>
      </c>
      <c r="O179" s="4">
        <f>IF($A179&lt;&gt;"", SUMIFS(Raw_data_01!H:H, Raw_data_01!C:C, "VS*", Raw_data_01!A:A, $A179, Raw_data_01!F:F, "cash"), "")</f>
        <v>0</v>
      </c>
    </row>
    <row r="180" spans="1:15" x14ac:dyDescent="0.3">
      <c r="A180" t="s">
        <v>224</v>
      </c>
      <c r="B180" s="4" t="e">
        <f>IF(E179&lt;&gt;0, E179, IFERROR(INDEX(E3:E$179, MATCH(1, E3:E$179&lt;&gt;0, 0)), LOOKUP(2, 1/(E3:E$179&lt;&gt;0), E3:E$179)))</f>
        <v>#DIV/0!</v>
      </c>
      <c r="C180" s="4"/>
      <c r="D180" s="4"/>
      <c r="E180" s="4" t="e">
        <f t="shared" si="2"/>
        <v>#DIV/0!</v>
      </c>
      <c r="G180" s="4">
        <f>IF($A180&lt;&gt;"", SUMIFS(Raw_data_01!H:H, Raw_data_01!C:C, "F*", Raw_data_01!A:A, $A180, Raw_data_01!F:F, "cash"), "")</f>
        <v>0</v>
      </c>
      <c r="I180" s="4">
        <f>IF($A180&lt;&gt;"", SUMIFS(Raw_data_01!H:H, Raw_data_01!C:C, "V*", Raw_data_01!A:A, $A180, Raw_data_01!F:F, "cash"), "")</f>
        <v>0</v>
      </c>
      <c r="K180" s="4">
        <f>IF($A180&lt;&gt;"", SUMIFS(Raw_data_01!H:H, Raw_data_01!C:C, "S*", Raw_data_01!A:A, $A180, Raw_data_01!F:F, "cash"), "")</f>
        <v>0</v>
      </c>
      <c r="M180" s="4">
        <f>IF($A180&lt;&gt;"", SUMIFS(Raw_data_01!H:H, Raw_data_01!C:C, "O*", Raw_data_01!A:A, $A180, Raw_data_01!F:F, "cash"), "")</f>
        <v>0</v>
      </c>
      <c r="O180" s="4">
        <f>IF($A180&lt;&gt;"", SUMIFS(Raw_data_01!H:H, Raw_data_01!C:C, "VS*", Raw_data_01!A:A, $A180, Raw_data_01!F:F, "cash"), "")</f>
        <v>0</v>
      </c>
    </row>
    <row r="181" spans="1:15" x14ac:dyDescent="0.3">
      <c r="A181" t="s">
        <v>225</v>
      </c>
      <c r="B181" s="4" t="e">
        <f>IF(E180&lt;&gt;0, E180, IFERROR(INDEX(E3:E$180, MATCH(1, E3:E$180&lt;&gt;0, 0)), LOOKUP(2, 1/(E3:E$180&lt;&gt;0), E3:E$180)))</f>
        <v>#DIV/0!</v>
      </c>
      <c r="C181" s="4"/>
      <c r="D181" s="4"/>
      <c r="E181" s="4" t="e">
        <f t="shared" si="2"/>
        <v>#DIV/0!</v>
      </c>
      <c r="G181" s="4">
        <f>IF($A181&lt;&gt;"", SUMIFS(Raw_data_01!H:H, Raw_data_01!C:C, "F*", Raw_data_01!A:A, $A181, Raw_data_01!F:F, "cash"), "")</f>
        <v>0</v>
      </c>
      <c r="I181" s="4">
        <f>IF($A181&lt;&gt;"", SUMIFS(Raw_data_01!H:H, Raw_data_01!C:C, "V*", Raw_data_01!A:A, $A181, Raw_data_01!F:F, "cash"), "")</f>
        <v>0</v>
      </c>
      <c r="K181" s="4">
        <f>IF($A181&lt;&gt;"", SUMIFS(Raw_data_01!H:H, Raw_data_01!C:C, "S*", Raw_data_01!A:A, $A181, Raw_data_01!F:F, "cash"), "")</f>
        <v>0</v>
      </c>
      <c r="M181" s="4">
        <f>IF($A181&lt;&gt;"", SUMIFS(Raw_data_01!H:H, Raw_data_01!C:C, "O*", Raw_data_01!A:A, $A181, Raw_data_01!F:F, "cash"), "")</f>
        <v>0</v>
      </c>
      <c r="O181" s="4">
        <f>IF($A181&lt;&gt;"", SUMIFS(Raw_data_01!H:H, Raw_data_01!C:C, "VS*", Raw_data_01!A:A, $A181, Raw_data_01!F:F, "cash"), "")</f>
        <v>0</v>
      </c>
    </row>
    <row r="182" spans="1:15" x14ac:dyDescent="0.3">
      <c r="A182" t="s">
        <v>226</v>
      </c>
      <c r="B182" s="4" t="e">
        <f>IF(E181&lt;&gt;0, E181, IFERROR(INDEX(E3:E$181, MATCH(1, E3:E$181&lt;&gt;0, 0)), LOOKUP(2, 1/(E3:E$181&lt;&gt;0), E3:E$181)))</f>
        <v>#DIV/0!</v>
      </c>
      <c r="C182" s="4"/>
      <c r="D182" s="4"/>
      <c r="E182" s="4" t="e">
        <f t="shared" si="2"/>
        <v>#DIV/0!</v>
      </c>
      <c r="G182" s="4">
        <f>IF($A182&lt;&gt;"", SUMIFS(Raw_data_01!H:H, Raw_data_01!C:C, "F*", Raw_data_01!A:A, $A182, Raw_data_01!F:F, "cash"), "")</f>
        <v>0</v>
      </c>
      <c r="I182" s="4">
        <f>IF($A182&lt;&gt;"", SUMIFS(Raw_data_01!H:H, Raw_data_01!C:C, "V*", Raw_data_01!A:A, $A182, Raw_data_01!F:F, "cash"), "")</f>
        <v>0</v>
      </c>
      <c r="K182" s="4">
        <f>IF($A182&lt;&gt;"", SUMIFS(Raw_data_01!H:H, Raw_data_01!C:C, "S*", Raw_data_01!A:A, $A182, Raw_data_01!F:F, "cash"), "")</f>
        <v>0</v>
      </c>
      <c r="M182" s="4">
        <f>IF($A182&lt;&gt;"", SUMIFS(Raw_data_01!H:H, Raw_data_01!C:C, "O*", Raw_data_01!A:A, $A182, Raw_data_01!F:F, "cash"), "")</f>
        <v>0</v>
      </c>
      <c r="O182" s="4">
        <f>IF($A182&lt;&gt;"", SUMIFS(Raw_data_01!H:H, Raw_data_01!C:C, "VS*", Raw_data_01!A:A, $A182, Raw_data_01!F:F, "cash"), "")</f>
        <v>0</v>
      </c>
    </row>
    <row r="183" spans="1:15" x14ac:dyDescent="0.3">
      <c r="A183" t="s">
        <v>227</v>
      </c>
      <c r="B183" s="4" t="e">
        <f>IF(E182&lt;&gt;0, E182, IFERROR(INDEX(E3:E$182, MATCH(1, E3:E$182&lt;&gt;0, 0)), LOOKUP(2, 1/(E3:E$182&lt;&gt;0), E3:E$182)))</f>
        <v>#DIV/0!</v>
      </c>
      <c r="C183" s="4"/>
      <c r="D183" s="4"/>
      <c r="E183" s="4" t="e">
        <f t="shared" si="2"/>
        <v>#DIV/0!</v>
      </c>
      <c r="G183" s="4">
        <f>IF($A183&lt;&gt;"", SUMIFS(Raw_data_01!H:H, Raw_data_01!C:C, "F*", Raw_data_01!A:A, $A183, Raw_data_01!F:F, "cash"), "")</f>
        <v>0</v>
      </c>
      <c r="I183" s="4">
        <f>IF($A183&lt;&gt;"", SUMIFS(Raw_data_01!H:H, Raw_data_01!C:C, "V*", Raw_data_01!A:A, $A183, Raw_data_01!F:F, "cash"), "")</f>
        <v>0</v>
      </c>
      <c r="K183" s="4">
        <f>IF($A183&lt;&gt;"", SUMIFS(Raw_data_01!H:H, Raw_data_01!C:C, "S*", Raw_data_01!A:A, $A183, Raw_data_01!F:F, "cash"), "")</f>
        <v>0</v>
      </c>
      <c r="M183" s="4">
        <f>IF($A183&lt;&gt;"", SUMIFS(Raw_data_01!H:H, Raw_data_01!C:C, "O*", Raw_data_01!A:A, $A183, Raw_data_01!F:F, "cash"), "")</f>
        <v>0</v>
      </c>
      <c r="O183" s="4">
        <f>IF($A183&lt;&gt;"", SUMIFS(Raw_data_01!H:H, Raw_data_01!C:C, "VS*", Raw_data_01!A:A, $A183, Raw_data_01!F:F, "cash"), "")</f>
        <v>0</v>
      </c>
    </row>
    <row r="184" spans="1:15" x14ac:dyDescent="0.3">
      <c r="A184" t="s">
        <v>228</v>
      </c>
      <c r="B184" s="4" t="e">
        <f>IF(E183&lt;&gt;0, E183, IFERROR(INDEX(E3:E$183, MATCH(1, E3:E$183&lt;&gt;0, 0)), LOOKUP(2, 1/(E3:E$183&lt;&gt;0), E3:E$183)))</f>
        <v>#DIV/0!</v>
      </c>
      <c r="C184" s="4"/>
      <c r="D184" s="4"/>
      <c r="E184" s="4" t="e">
        <f t="shared" si="2"/>
        <v>#DIV/0!</v>
      </c>
      <c r="G184" s="4">
        <f>IF($A184&lt;&gt;"", SUMIFS(Raw_data_01!H:H, Raw_data_01!C:C, "F*", Raw_data_01!A:A, $A184, Raw_data_01!F:F, "cash"), "")</f>
        <v>0</v>
      </c>
      <c r="I184" s="4">
        <f>IF($A184&lt;&gt;"", SUMIFS(Raw_data_01!H:H, Raw_data_01!C:C, "V*", Raw_data_01!A:A, $A184, Raw_data_01!F:F, "cash"), "")</f>
        <v>0</v>
      </c>
      <c r="K184" s="4">
        <f>IF($A184&lt;&gt;"", SUMIFS(Raw_data_01!H:H, Raw_data_01!C:C, "S*", Raw_data_01!A:A, $A184, Raw_data_01!F:F, "cash"), "")</f>
        <v>0</v>
      </c>
      <c r="M184" s="4">
        <f>IF($A184&lt;&gt;"", SUMIFS(Raw_data_01!H:H, Raw_data_01!C:C, "O*", Raw_data_01!A:A, $A184, Raw_data_01!F:F, "cash"), "")</f>
        <v>0</v>
      </c>
      <c r="O184" s="4">
        <f>IF($A184&lt;&gt;"", SUMIFS(Raw_data_01!H:H, Raw_data_01!C:C, "VS*", Raw_data_01!A:A, $A184, Raw_data_01!F:F, "cash"), "")</f>
        <v>0</v>
      </c>
    </row>
    <row r="185" spans="1:15" x14ac:dyDescent="0.3">
      <c r="A185" t="s">
        <v>229</v>
      </c>
      <c r="B185" s="4" t="e">
        <f>IF(E184&lt;&gt;0, E184, IFERROR(INDEX(E3:E$184, MATCH(1, E3:E$184&lt;&gt;0, 0)), LOOKUP(2, 1/(E3:E$184&lt;&gt;0), E3:E$184)))</f>
        <v>#DIV/0!</v>
      </c>
      <c r="C185" s="4"/>
      <c r="D185" s="4"/>
      <c r="E185" s="4" t="e">
        <f t="shared" si="2"/>
        <v>#DIV/0!</v>
      </c>
      <c r="G185" s="4">
        <f>IF($A185&lt;&gt;"", SUMIFS(Raw_data_01!H:H, Raw_data_01!C:C, "F*", Raw_data_01!A:A, $A185, Raw_data_01!F:F, "cash"), "")</f>
        <v>0</v>
      </c>
      <c r="I185" s="4">
        <f>IF($A185&lt;&gt;"", SUMIFS(Raw_data_01!H:H, Raw_data_01!C:C, "V*", Raw_data_01!A:A, $A185, Raw_data_01!F:F, "cash"), "")</f>
        <v>0</v>
      </c>
      <c r="K185" s="4">
        <f>IF($A185&lt;&gt;"", SUMIFS(Raw_data_01!H:H, Raw_data_01!C:C, "S*", Raw_data_01!A:A, $A185, Raw_data_01!F:F, "cash"), "")</f>
        <v>0</v>
      </c>
      <c r="M185" s="4">
        <f>IF($A185&lt;&gt;"", SUMIFS(Raw_data_01!H:H, Raw_data_01!C:C, "O*", Raw_data_01!A:A, $A185, Raw_data_01!F:F, "cash"), "")</f>
        <v>0</v>
      </c>
      <c r="O185" s="4">
        <f>IF($A185&lt;&gt;"", SUMIFS(Raw_data_01!H:H, Raw_data_01!C:C, "VS*", Raw_data_01!A:A, $A185, Raw_data_01!F:F, "cash"), "")</f>
        <v>0</v>
      </c>
    </row>
    <row r="186" spans="1:15" x14ac:dyDescent="0.3">
      <c r="A186" t="s">
        <v>230</v>
      </c>
      <c r="B186" s="4" t="e">
        <f>IF(E185&lt;&gt;0, E185, IFERROR(INDEX(E3:E$185, MATCH(1, E3:E$185&lt;&gt;0, 0)), LOOKUP(2, 1/(E3:E$185&lt;&gt;0), E3:E$185)))</f>
        <v>#DIV/0!</v>
      </c>
      <c r="C186" s="4"/>
      <c r="D186" s="4"/>
      <c r="E186" s="4" t="e">
        <f t="shared" si="2"/>
        <v>#DIV/0!</v>
      </c>
      <c r="G186" s="4">
        <f>IF($A186&lt;&gt;"", SUMIFS(Raw_data_01!H:H, Raw_data_01!C:C, "F*", Raw_data_01!A:A, $A186, Raw_data_01!F:F, "cash"), "")</f>
        <v>0</v>
      </c>
      <c r="I186" s="4">
        <f>IF($A186&lt;&gt;"", SUMIFS(Raw_data_01!H:H, Raw_data_01!C:C, "V*", Raw_data_01!A:A, $A186, Raw_data_01!F:F, "cash"), "")</f>
        <v>0</v>
      </c>
      <c r="K186" s="4">
        <f>IF($A186&lt;&gt;"", SUMIFS(Raw_data_01!H:H, Raw_data_01!C:C, "S*", Raw_data_01!A:A, $A186, Raw_data_01!F:F, "cash"), "")</f>
        <v>0</v>
      </c>
      <c r="M186" s="4">
        <f>IF($A186&lt;&gt;"", SUMIFS(Raw_data_01!H:H, Raw_data_01!C:C, "O*", Raw_data_01!A:A, $A186, Raw_data_01!F:F, "cash"), "")</f>
        <v>0</v>
      </c>
      <c r="O186" s="4">
        <f>IF($A186&lt;&gt;"", SUMIFS(Raw_data_01!H:H, Raw_data_01!C:C, "VS*", Raw_data_01!A:A, $A186, Raw_data_01!F:F, "cash"), "")</f>
        <v>0</v>
      </c>
    </row>
    <row r="187" spans="1:15" x14ac:dyDescent="0.3">
      <c r="A187" t="s">
        <v>231</v>
      </c>
      <c r="B187" s="4" t="e">
        <f>IF(E186&lt;&gt;0, E186, IFERROR(INDEX(E3:E$186, MATCH(1, E3:E$186&lt;&gt;0, 0)), LOOKUP(2, 1/(E3:E$186&lt;&gt;0), E3:E$186)))</f>
        <v>#DIV/0!</v>
      </c>
      <c r="C187" s="4"/>
      <c r="D187" s="4"/>
      <c r="E187" s="4" t="e">
        <f t="shared" si="2"/>
        <v>#DIV/0!</v>
      </c>
      <c r="G187" s="4">
        <f>IF($A187&lt;&gt;"", SUMIFS(Raw_data_01!H:H, Raw_data_01!C:C, "F*", Raw_data_01!A:A, $A187, Raw_data_01!F:F, "cash"), "")</f>
        <v>0</v>
      </c>
      <c r="I187" s="4">
        <f>IF($A187&lt;&gt;"", SUMIFS(Raw_data_01!H:H, Raw_data_01!C:C, "V*", Raw_data_01!A:A, $A187, Raw_data_01!F:F, "cash"), "")</f>
        <v>0</v>
      </c>
      <c r="K187" s="4">
        <f>IF($A187&lt;&gt;"", SUMIFS(Raw_data_01!H:H, Raw_data_01!C:C, "S*", Raw_data_01!A:A, $A187, Raw_data_01!F:F, "cash"), "")</f>
        <v>0</v>
      </c>
      <c r="M187" s="4">
        <f>IF($A187&lt;&gt;"", SUMIFS(Raw_data_01!H:H, Raw_data_01!C:C, "O*", Raw_data_01!A:A, $A187, Raw_data_01!F:F, "cash"), "")</f>
        <v>0</v>
      </c>
      <c r="O187" s="4">
        <f>IF($A187&lt;&gt;"", SUMIFS(Raw_data_01!H:H, Raw_data_01!C:C, "VS*", Raw_data_01!A:A, $A187, Raw_data_01!F:F, "cash"), "")</f>
        <v>0</v>
      </c>
    </row>
    <row r="188" spans="1:15" x14ac:dyDescent="0.3">
      <c r="A188" t="s">
        <v>232</v>
      </c>
      <c r="B188" s="4" t="e">
        <f>IF(E187&lt;&gt;0, E187, IFERROR(INDEX(E3:E$187, MATCH(1, E3:E$187&lt;&gt;0, 0)), LOOKUP(2, 1/(E3:E$187&lt;&gt;0), E3:E$187)))</f>
        <v>#DIV/0!</v>
      </c>
      <c r="C188" s="4"/>
      <c r="D188" s="4"/>
      <c r="E188" s="4" t="e">
        <f t="shared" si="2"/>
        <v>#DIV/0!</v>
      </c>
      <c r="G188" s="4">
        <f>IF($A188&lt;&gt;"", SUMIFS(Raw_data_01!H:H, Raw_data_01!C:C, "F*", Raw_data_01!A:A, $A188, Raw_data_01!F:F, "cash"), "")</f>
        <v>0</v>
      </c>
      <c r="I188" s="4">
        <f>IF($A188&lt;&gt;"", SUMIFS(Raw_data_01!H:H, Raw_data_01!C:C, "V*", Raw_data_01!A:A, $A188, Raw_data_01!F:F, "cash"), "")</f>
        <v>0</v>
      </c>
      <c r="K188" s="4">
        <f>IF($A188&lt;&gt;"", SUMIFS(Raw_data_01!H:H, Raw_data_01!C:C, "S*", Raw_data_01!A:A, $A188, Raw_data_01!F:F, "cash"), "")</f>
        <v>0</v>
      </c>
      <c r="M188" s="4">
        <f>IF($A188&lt;&gt;"", SUMIFS(Raw_data_01!H:H, Raw_data_01!C:C, "O*", Raw_data_01!A:A, $A188, Raw_data_01!F:F, "cash"), "")</f>
        <v>0</v>
      </c>
      <c r="O188" s="4">
        <f>IF($A188&lt;&gt;"", SUMIFS(Raw_data_01!H:H, Raw_data_01!C:C, "VS*", Raw_data_01!A:A, $A188, Raw_data_01!F:F, "cash"), "")</f>
        <v>0</v>
      </c>
    </row>
    <row r="189" spans="1:15" x14ac:dyDescent="0.3">
      <c r="A189" t="s">
        <v>233</v>
      </c>
      <c r="B189" s="4" t="e">
        <f>IF(E188&lt;&gt;0, E188, IFERROR(INDEX(E3:E$188, MATCH(1, E3:E$188&lt;&gt;0, 0)), LOOKUP(2, 1/(E3:E$188&lt;&gt;0), E3:E$188)))</f>
        <v>#DIV/0!</v>
      </c>
      <c r="C189" s="4"/>
      <c r="D189" s="4"/>
      <c r="E189" s="4" t="e">
        <f t="shared" si="2"/>
        <v>#DIV/0!</v>
      </c>
      <c r="G189" s="4">
        <f>IF($A189&lt;&gt;"", SUMIFS(Raw_data_01!H:H, Raw_data_01!C:C, "F*", Raw_data_01!A:A, $A189, Raw_data_01!F:F, "cash"), "")</f>
        <v>0</v>
      </c>
      <c r="I189" s="4">
        <f>IF($A189&lt;&gt;"", SUMIFS(Raw_data_01!H:H, Raw_data_01!C:C, "V*", Raw_data_01!A:A, $A189, Raw_data_01!F:F, "cash"), "")</f>
        <v>0</v>
      </c>
      <c r="K189" s="4">
        <f>IF($A189&lt;&gt;"", SUMIFS(Raw_data_01!H:H, Raw_data_01!C:C, "S*", Raw_data_01!A:A, $A189, Raw_data_01!F:F, "cash"), "")</f>
        <v>0</v>
      </c>
      <c r="M189" s="4">
        <f>IF($A189&lt;&gt;"", SUMIFS(Raw_data_01!H:H, Raw_data_01!C:C, "O*", Raw_data_01!A:A, $A189, Raw_data_01!F:F, "cash"), "")</f>
        <v>0</v>
      </c>
      <c r="O189" s="4">
        <f>IF($A189&lt;&gt;"", SUMIFS(Raw_data_01!H:H, Raw_data_01!C:C, "VS*", Raw_data_01!A:A, $A189, Raw_data_01!F:F, "cash"), "")</f>
        <v>0</v>
      </c>
    </row>
    <row r="190" spans="1:15" x14ac:dyDescent="0.3">
      <c r="A190" t="s">
        <v>234</v>
      </c>
      <c r="B190" s="4" t="e">
        <f>IF(E189&lt;&gt;0, E189, IFERROR(INDEX(E3:E$189, MATCH(1, E3:E$189&lt;&gt;0, 0)), LOOKUP(2, 1/(E3:E$189&lt;&gt;0), E3:E$189)))</f>
        <v>#DIV/0!</v>
      </c>
      <c r="C190" s="4"/>
      <c r="D190" s="4"/>
      <c r="E190" s="4" t="e">
        <f t="shared" si="2"/>
        <v>#DIV/0!</v>
      </c>
      <c r="G190" s="4">
        <f>IF($A190&lt;&gt;"", SUMIFS(Raw_data_01!H:H, Raw_data_01!C:C, "F*", Raw_data_01!A:A, $A190, Raw_data_01!F:F, "cash"), "")</f>
        <v>0</v>
      </c>
      <c r="I190" s="4">
        <f>IF($A190&lt;&gt;"", SUMIFS(Raw_data_01!H:H, Raw_data_01!C:C, "V*", Raw_data_01!A:A, $A190, Raw_data_01!F:F, "cash"), "")</f>
        <v>0</v>
      </c>
      <c r="K190" s="4">
        <f>IF($A190&lt;&gt;"", SUMIFS(Raw_data_01!H:H, Raw_data_01!C:C, "S*", Raw_data_01!A:A, $A190, Raw_data_01!F:F, "cash"), "")</f>
        <v>0</v>
      </c>
      <c r="M190" s="4">
        <f>IF($A190&lt;&gt;"", SUMIFS(Raw_data_01!H:H, Raw_data_01!C:C, "O*", Raw_data_01!A:A, $A190, Raw_data_01!F:F, "cash"), "")</f>
        <v>0</v>
      </c>
      <c r="O190" s="4">
        <f>IF($A190&lt;&gt;"", SUMIFS(Raw_data_01!H:H, Raw_data_01!C:C, "VS*", Raw_data_01!A:A, $A190, Raw_data_01!F:F, "cash"), "")</f>
        <v>0</v>
      </c>
    </row>
    <row r="191" spans="1:15" x14ac:dyDescent="0.3">
      <c r="A191" t="s">
        <v>235</v>
      </c>
      <c r="B191" s="4" t="e">
        <f>IF(E190&lt;&gt;0, E190, IFERROR(INDEX(E3:E$190, MATCH(1, E3:E$190&lt;&gt;0, 0)), LOOKUP(2, 1/(E3:E$190&lt;&gt;0), E3:E$190)))</f>
        <v>#DIV/0!</v>
      </c>
      <c r="C191" s="4"/>
      <c r="D191" s="4"/>
      <c r="E191" s="4" t="e">
        <f t="shared" si="2"/>
        <v>#DIV/0!</v>
      </c>
      <c r="G191" s="4">
        <f>IF($A191&lt;&gt;"", SUMIFS(Raw_data_01!H:H, Raw_data_01!C:C, "F*", Raw_data_01!A:A, $A191, Raw_data_01!F:F, "cash"), "")</f>
        <v>0</v>
      </c>
      <c r="I191" s="4">
        <f>IF($A191&lt;&gt;"", SUMIFS(Raw_data_01!H:H, Raw_data_01!C:C, "V*", Raw_data_01!A:A, $A191, Raw_data_01!F:F, "cash"), "")</f>
        <v>0</v>
      </c>
      <c r="K191" s="4">
        <f>IF($A191&lt;&gt;"", SUMIFS(Raw_data_01!H:H, Raw_data_01!C:C, "S*", Raw_data_01!A:A, $A191, Raw_data_01!F:F, "cash"), "")</f>
        <v>0</v>
      </c>
      <c r="M191" s="4">
        <f>IF($A191&lt;&gt;"", SUMIFS(Raw_data_01!H:H, Raw_data_01!C:C, "O*", Raw_data_01!A:A, $A191, Raw_data_01!F:F, "cash"), "")</f>
        <v>0</v>
      </c>
      <c r="O191" s="4">
        <f>IF($A191&lt;&gt;"", SUMIFS(Raw_data_01!H:H, Raw_data_01!C:C, "VS*", Raw_data_01!A:A, $A191, Raw_data_01!F:F, "cash"), "")</f>
        <v>0</v>
      </c>
    </row>
    <row r="192" spans="1:15" x14ac:dyDescent="0.3">
      <c r="A192" t="s">
        <v>236</v>
      </c>
      <c r="B192" s="4" t="e">
        <f>IF(E191&lt;&gt;0, E191, IFERROR(INDEX(E3:E$191, MATCH(1, E3:E$191&lt;&gt;0, 0)), LOOKUP(2, 1/(E3:E$191&lt;&gt;0), E3:E$191)))</f>
        <v>#DIV/0!</v>
      </c>
      <c r="C192" s="4"/>
      <c r="D192" s="4"/>
      <c r="E192" s="4" t="e">
        <f t="shared" si="2"/>
        <v>#DIV/0!</v>
      </c>
      <c r="G192" s="4">
        <f>IF($A192&lt;&gt;"", SUMIFS(Raw_data_01!H:H, Raw_data_01!C:C, "F*", Raw_data_01!A:A, $A192, Raw_data_01!F:F, "cash"), "")</f>
        <v>0</v>
      </c>
      <c r="I192" s="4">
        <f>IF($A192&lt;&gt;"", SUMIFS(Raw_data_01!H:H, Raw_data_01!C:C, "V*", Raw_data_01!A:A, $A192, Raw_data_01!F:F, "cash"), "")</f>
        <v>0</v>
      </c>
      <c r="K192" s="4">
        <f>IF($A192&lt;&gt;"", SUMIFS(Raw_data_01!H:H, Raw_data_01!C:C, "S*", Raw_data_01!A:A, $A192, Raw_data_01!F:F, "cash"), "")</f>
        <v>0</v>
      </c>
      <c r="M192" s="4">
        <f>IF($A192&lt;&gt;"", SUMIFS(Raw_data_01!H:H, Raw_data_01!C:C, "O*", Raw_data_01!A:A, $A192, Raw_data_01!F:F, "cash"), "")</f>
        <v>0</v>
      </c>
      <c r="O192" s="4">
        <f>IF($A192&lt;&gt;"", SUMIFS(Raw_data_01!H:H, Raw_data_01!C:C, "VS*", Raw_data_01!A:A, $A192, Raw_data_01!F:F, "cash"), "")</f>
        <v>0</v>
      </c>
    </row>
    <row r="193" spans="1:15" x14ac:dyDescent="0.3">
      <c r="A193" t="s">
        <v>237</v>
      </c>
      <c r="B193" s="4" t="e">
        <f>IF(E192&lt;&gt;0, E192, IFERROR(INDEX(E3:E$192, MATCH(1, E3:E$192&lt;&gt;0, 0)), LOOKUP(2, 1/(E3:E$192&lt;&gt;0), E3:E$192)))</f>
        <v>#DIV/0!</v>
      </c>
      <c r="C193" s="4"/>
      <c r="D193" s="4"/>
      <c r="E193" s="4" t="e">
        <f t="shared" si="2"/>
        <v>#DIV/0!</v>
      </c>
      <c r="G193" s="4">
        <f>IF($A193&lt;&gt;"", SUMIFS(Raw_data_01!H:H, Raw_data_01!C:C, "F*", Raw_data_01!A:A, $A193, Raw_data_01!F:F, "cash"), "")</f>
        <v>0</v>
      </c>
      <c r="I193" s="4">
        <f>IF($A193&lt;&gt;"", SUMIFS(Raw_data_01!H:H, Raw_data_01!C:C, "V*", Raw_data_01!A:A, $A193, Raw_data_01!F:F, "cash"), "")</f>
        <v>0</v>
      </c>
      <c r="K193" s="4">
        <f>IF($A193&lt;&gt;"", SUMIFS(Raw_data_01!H:H, Raw_data_01!C:C, "S*", Raw_data_01!A:A, $A193, Raw_data_01!F:F, "cash"), "")</f>
        <v>0</v>
      </c>
      <c r="M193" s="4">
        <f>IF($A193&lt;&gt;"", SUMIFS(Raw_data_01!H:H, Raw_data_01!C:C, "O*", Raw_data_01!A:A, $A193, Raw_data_01!F:F, "cash"), "")</f>
        <v>0</v>
      </c>
      <c r="O193" s="4">
        <f>IF($A193&lt;&gt;"", SUMIFS(Raw_data_01!H:H, Raw_data_01!C:C, "VS*", Raw_data_01!A:A, $A193, Raw_data_01!F:F, "cash"), "")</f>
        <v>0</v>
      </c>
    </row>
    <row r="194" spans="1:15" x14ac:dyDescent="0.3">
      <c r="A194" t="s">
        <v>238</v>
      </c>
      <c r="B194" s="4" t="e">
        <f>IF(E193&lt;&gt;0, E193, IFERROR(INDEX(E3:E$193, MATCH(1, E3:E$193&lt;&gt;0, 0)), LOOKUP(2, 1/(E3:E$193&lt;&gt;0), E3:E$193)))</f>
        <v>#DIV/0!</v>
      </c>
      <c r="C194" s="4"/>
      <c r="D194" s="4"/>
      <c r="E194" s="4" t="e">
        <f t="shared" si="2"/>
        <v>#DIV/0!</v>
      </c>
      <c r="G194" s="4">
        <f>IF($A194&lt;&gt;"", SUMIFS(Raw_data_01!H:H, Raw_data_01!C:C, "F*", Raw_data_01!A:A, $A194, Raw_data_01!F:F, "cash"), "")</f>
        <v>0</v>
      </c>
      <c r="I194" s="4">
        <f>IF($A194&lt;&gt;"", SUMIFS(Raw_data_01!H:H, Raw_data_01!C:C, "V*", Raw_data_01!A:A, $A194, Raw_data_01!F:F, "cash"), "")</f>
        <v>0</v>
      </c>
      <c r="K194" s="4">
        <f>IF($A194&lt;&gt;"", SUMIFS(Raw_data_01!H:H, Raw_data_01!C:C, "S*", Raw_data_01!A:A, $A194, Raw_data_01!F:F, "cash"), "")</f>
        <v>0</v>
      </c>
      <c r="M194" s="4">
        <f>IF($A194&lt;&gt;"", SUMIFS(Raw_data_01!H:H, Raw_data_01!C:C, "O*", Raw_data_01!A:A, $A194, Raw_data_01!F:F, "cash"), "")</f>
        <v>0</v>
      </c>
      <c r="O194" s="4">
        <f>IF($A194&lt;&gt;"", SUMIFS(Raw_data_01!H:H, Raw_data_01!C:C, "VS*", Raw_data_01!A:A, $A194, Raw_data_01!F:F, "cash"), "")</f>
        <v>0</v>
      </c>
    </row>
    <row r="195" spans="1:15" x14ac:dyDescent="0.3">
      <c r="A195" t="s">
        <v>239</v>
      </c>
      <c r="B195" s="4" t="e">
        <f>IF(E194&lt;&gt;0, E194, IFERROR(INDEX(E3:E$194, MATCH(1, E3:E$194&lt;&gt;0, 0)), LOOKUP(2, 1/(E3:E$194&lt;&gt;0), E3:E$194)))</f>
        <v>#DIV/0!</v>
      </c>
      <c r="C195" s="4"/>
      <c r="D195" s="4"/>
      <c r="E195" s="4" t="e">
        <f t="shared" ref="E195:E258" si="3">SUM(B195,C195,G195,I195,K195,M195,O195) - D195</f>
        <v>#DIV/0!</v>
      </c>
      <c r="G195" s="4">
        <f>IF($A195&lt;&gt;"", SUMIFS(Raw_data_01!H:H, Raw_data_01!C:C, "F*", Raw_data_01!A:A, $A195, Raw_data_01!F:F, "cash"), "")</f>
        <v>0</v>
      </c>
      <c r="I195" s="4">
        <f>IF($A195&lt;&gt;"", SUMIFS(Raw_data_01!H:H, Raw_data_01!C:C, "V*", Raw_data_01!A:A, $A195, Raw_data_01!F:F, "cash"), "")</f>
        <v>0</v>
      </c>
      <c r="K195" s="4">
        <f>IF($A195&lt;&gt;"", SUMIFS(Raw_data_01!H:H, Raw_data_01!C:C, "S*", Raw_data_01!A:A, $A195, Raw_data_01!F:F, "cash"), "")</f>
        <v>0</v>
      </c>
      <c r="M195" s="4">
        <f>IF($A195&lt;&gt;"", SUMIFS(Raw_data_01!H:H, Raw_data_01!C:C, "O*", Raw_data_01!A:A, $A195, Raw_data_01!F:F, "cash"), "")</f>
        <v>0</v>
      </c>
      <c r="O195" s="4">
        <f>IF($A195&lt;&gt;"", SUMIFS(Raw_data_01!H:H, Raw_data_01!C:C, "VS*", Raw_data_01!A:A, $A195, Raw_data_01!F:F, "cash"), "")</f>
        <v>0</v>
      </c>
    </row>
    <row r="196" spans="1:15" x14ac:dyDescent="0.3">
      <c r="A196" t="s">
        <v>240</v>
      </c>
      <c r="B196" s="4" t="e">
        <f>IF(E195&lt;&gt;0, E195, IFERROR(INDEX(E3:E$195, MATCH(1, E3:E$195&lt;&gt;0, 0)), LOOKUP(2, 1/(E3:E$195&lt;&gt;0), E3:E$195)))</f>
        <v>#DIV/0!</v>
      </c>
      <c r="C196" s="4"/>
      <c r="D196" s="4"/>
      <c r="E196" s="4" t="e">
        <f t="shared" si="3"/>
        <v>#DIV/0!</v>
      </c>
      <c r="G196" s="4">
        <f>IF($A196&lt;&gt;"", SUMIFS(Raw_data_01!H:H, Raw_data_01!C:C, "F*", Raw_data_01!A:A, $A196, Raw_data_01!F:F, "cash"), "")</f>
        <v>0</v>
      </c>
      <c r="I196" s="4">
        <f>IF($A196&lt;&gt;"", SUMIFS(Raw_data_01!H:H, Raw_data_01!C:C, "V*", Raw_data_01!A:A, $A196, Raw_data_01!F:F, "cash"), "")</f>
        <v>0</v>
      </c>
      <c r="K196" s="4">
        <f>IF($A196&lt;&gt;"", SUMIFS(Raw_data_01!H:H, Raw_data_01!C:C, "S*", Raw_data_01!A:A, $A196, Raw_data_01!F:F, "cash"), "")</f>
        <v>0</v>
      </c>
      <c r="M196" s="4">
        <f>IF($A196&lt;&gt;"", SUMIFS(Raw_data_01!H:H, Raw_data_01!C:C, "O*", Raw_data_01!A:A, $A196, Raw_data_01!F:F, "cash"), "")</f>
        <v>0</v>
      </c>
      <c r="O196" s="4">
        <f>IF($A196&lt;&gt;"", SUMIFS(Raw_data_01!H:H, Raw_data_01!C:C, "VS*", Raw_data_01!A:A, $A196, Raw_data_01!F:F, "cash"), "")</f>
        <v>0</v>
      </c>
    </row>
    <row r="197" spans="1:15" x14ac:dyDescent="0.3">
      <c r="A197" t="s">
        <v>241</v>
      </c>
      <c r="B197" s="4" t="e">
        <f>IF(E196&lt;&gt;0, E196, IFERROR(INDEX(E3:E$196, MATCH(1, E3:E$196&lt;&gt;0, 0)), LOOKUP(2, 1/(E3:E$196&lt;&gt;0), E3:E$196)))</f>
        <v>#DIV/0!</v>
      </c>
      <c r="C197" s="4"/>
      <c r="D197" s="4"/>
      <c r="E197" s="4" t="e">
        <f t="shared" si="3"/>
        <v>#DIV/0!</v>
      </c>
      <c r="G197" s="4">
        <f>IF($A197&lt;&gt;"", SUMIFS(Raw_data_01!H:H, Raw_data_01!C:C, "F*", Raw_data_01!A:A, $A197, Raw_data_01!F:F, "cash"), "")</f>
        <v>0</v>
      </c>
      <c r="I197" s="4">
        <f>IF($A197&lt;&gt;"", SUMIFS(Raw_data_01!H:H, Raw_data_01!C:C, "V*", Raw_data_01!A:A, $A197, Raw_data_01!F:F, "cash"), "")</f>
        <v>0</v>
      </c>
      <c r="K197" s="4">
        <f>IF($A197&lt;&gt;"", SUMIFS(Raw_data_01!H:H, Raw_data_01!C:C, "S*", Raw_data_01!A:A, $A197, Raw_data_01!F:F, "cash"), "")</f>
        <v>0</v>
      </c>
      <c r="M197" s="4">
        <f>IF($A197&lt;&gt;"", SUMIFS(Raw_data_01!H:H, Raw_data_01!C:C, "O*", Raw_data_01!A:A, $A197, Raw_data_01!F:F, "cash"), "")</f>
        <v>0</v>
      </c>
      <c r="O197" s="4">
        <f>IF($A197&lt;&gt;"", SUMIFS(Raw_data_01!H:H, Raw_data_01!C:C, "VS*", Raw_data_01!A:A, $A197, Raw_data_01!F:F, "cash"), "")</f>
        <v>0</v>
      </c>
    </row>
    <row r="198" spans="1:15" x14ac:dyDescent="0.3">
      <c r="A198" t="s">
        <v>242</v>
      </c>
      <c r="B198" s="4" t="e">
        <f>IF(E197&lt;&gt;0, E197, IFERROR(INDEX(E3:E$197, MATCH(1, E3:E$197&lt;&gt;0, 0)), LOOKUP(2, 1/(E3:E$197&lt;&gt;0), E3:E$197)))</f>
        <v>#DIV/0!</v>
      </c>
      <c r="C198" s="4"/>
      <c r="D198" s="4"/>
      <c r="E198" s="4" t="e">
        <f t="shared" si="3"/>
        <v>#DIV/0!</v>
      </c>
      <c r="G198" s="4">
        <f>IF($A198&lt;&gt;"", SUMIFS(Raw_data_01!H:H, Raw_data_01!C:C, "F*", Raw_data_01!A:A, $A198, Raw_data_01!F:F, "cash"), "")</f>
        <v>0</v>
      </c>
      <c r="I198" s="4">
        <f>IF($A198&lt;&gt;"", SUMIFS(Raw_data_01!H:H, Raw_data_01!C:C, "V*", Raw_data_01!A:A, $A198, Raw_data_01!F:F, "cash"), "")</f>
        <v>0</v>
      </c>
      <c r="K198" s="4">
        <f>IF($A198&lt;&gt;"", SUMIFS(Raw_data_01!H:H, Raw_data_01!C:C, "S*", Raw_data_01!A:A, $A198, Raw_data_01!F:F, "cash"), "")</f>
        <v>0</v>
      </c>
      <c r="M198" s="4">
        <f>IF($A198&lt;&gt;"", SUMIFS(Raw_data_01!H:H, Raw_data_01!C:C, "O*", Raw_data_01!A:A, $A198, Raw_data_01!F:F, "cash"), "")</f>
        <v>0</v>
      </c>
      <c r="O198" s="4">
        <f>IF($A198&lt;&gt;"", SUMIFS(Raw_data_01!H:H, Raw_data_01!C:C, "VS*", Raw_data_01!A:A, $A198, Raw_data_01!F:F, "cash"), "")</f>
        <v>0</v>
      </c>
    </row>
    <row r="199" spans="1:15" x14ac:dyDescent="0.3">
      <c r="A199" t="s">
        <v>243</v>
      </c>
      <c r="B199" s="4" t="e">
        <f>IF(E198&lt;&gt;0, E198, IFERROR(INDEX(E3:E$198, MATCH(1, E3:E$198&lt;&gt;0, 0)), LOOKUP(2, 1/(E3:E$198&lt;&gt;0), E3:E$198)))</f>
        <v>#DIV/0!</v>
      </c>
      <c r="C199" s="4"/>
      <c r="D199" s="4"/>
      <c r="E199" s="4" t="e">
        <f t="shared" si="3"/>
        <v>#DIV/0!</v>
      </c>
      <c r="G199" s="4">
        <f>IF($A199&lt;&gt;"", SUMIFS(Raw_data_01!H:H, Raw_data_01!C:C, "F*", Raw_data_01!A:A, $A199, Raw_data_01!F:F, "cash"), "")</f>
        <v>0</v>
      </c>
      <c r="I199" s="4">
        <f>IF($A199&lt;&gt;"", SUMIFS(Raw_data_01!H:H, Raw_data_01!C:C, "V*", Raw_data_01!A:A, $A199, Raw_data_01!F:F, "cash"), "")</f>
        <v>0</v>
      </c>
      <c r="K199" s="4">
        <f>IF($A199&lt;&gt;"", SUMIFS(Raw_data_01!H:H, Raw_data_01!C:C, "S*", Raw_data_01!A:A, $A199, Raw_data_01!F:F, "cash"), "")</f>
        <v>0</v>
      </c>
      <c r="M199" s="4">
        <f>IF($A199&lt;&gt;"", SUMIFS(Raw_data_01!H:H, Raw_data_01!C:C, "O*", Raw_data_01!A:A, $A199, Raw_data_01!F:F, "cash"), "")</f>
        <v>0</v>
      </c>
      <c r="O199" s="4">
        <f>IF($A199&lt;&gt;"", SUMIFS(Raw_data_01!H:H, Raw_data_01!C:C, "VS*", Raw_data_01!A:A, $A199, Raw_data_01!F:F, "cash"), "")</f>
        <v>0</v>
      </c>
    </row>
    <row r="200" spans="1:15" x14ac:dyDescent="0.3">
      <c r="A200" t="s">
        <v>244</v>
      </c>
      <c r="B200" s="4" t="e">
        <f>IF(E199&lt;&gt;0, E199, IFERROR(INDEX(E3:E$199, MATCH(1, E3:E$199&lt;&gt;0, 0)), LOOKUP(2, 1/(E3:E$199&lt;&gt;0), E3:E$199)))</f>
        <v>#DIV/0!</v>
      </c>
      <c r="C200" s="4"/>
      <c r="D200" s="4"/>
      <c r="E200" s="4" t="e">
        <f t="shared" si="3"/>
        <v>#DIV/0!</v>
      </c>
      <c r="G200" s="4">
        <f>IF($A200&lt;&gt;"", SUMIFS(Raw_data_01!H:H, Raw_data_01!C:C, "F*", Raw_data_01!A:A, $A200, Raw_data_01!F:F, "cash"), "")</f>
        <v>0</v>
      </c>
      <c r="I200" s="4">
        <f>IF($A200&lt;&gt;"", SUMIFS(Raw_data_01!H:H, Raw_data_01!C:C, "V*", Raw_data_01!A:A, $A200, Raw_data_01!F:F, "cash"), "")</f>
        <v>0</v>
      </c>
      <c r="K200" s="4">
        <f>IF($A200&lt;&gt;"", SUMIFS(Raw_data_01!H:H, Raw_data_01!C:C, "S*", Raw_data_01!A:A, $A200, Raw_data_01!F:F, "cash"), "")</f>
        <v>0</v>
      </c>
      <c r="M200" s="4">
        <f>IF($A200&lt;&gt;"", SUMIFS(Raw_data_01!H:H, Raw_data_01!C:C, "O*", Raw_data_01!A:A, $A200, Raw_data_01!F:F, "cash"), "")</f>
        <v>0</v>
      </c>
      <c r="O200" s="4">
        <f>IF($A200&lt;&gt;"", SUMIFS(Raw_data_01!H:H, Raw_data_01!C:C, "VS*", Raw_data_01!A:A, $A200, Raw_data_01!F:F, "cash"), "")</f>
        <v>0</v>
      </c>
    </row>
    <row r="201" spans="1:15" x14ac:dyDescent="0.3">
      <c r="A201" t="s">
        <v>245</v>
      </c>
      <c r="B201" s="4" t="e">
        <f>IF(E200&lt;&gt;0, E200, IFERROR(INDEX(E3:E$200, MATCH(1, E3:E$200&lt;&gt;0, 0)), LOOKUP(2, 1/(E3:E$200&lt;&gt;0), E3:E$200)))</f>
        <v>#DIV/0!</v>
      </c>
      <c r="C201" s="4"/>
      <c r="D201" s="4"/>
      <c r="E201" s="4" t="e">
        <f t="shared" si="3"/>
        <v>#DIV/0!</v>
      </c>
      <c r="G201" s="4">
        <f>IF($A201&lt;&gt;"", SUMIFS(Raw_data_01!H:H, Raw_data_01!C:C, "F*", Raw_data_01!A:A, $A201, Raw_data_01!F:F, "cash"), "")</f>
        <v>0</v>
      </c>
      <c r="I201" s="4">
        <f>IF($A201&lt;&gt;"", SUMIFS(Raw_data_01!H:H, Raw_data_01!C:C, "V*", Raw_data_01!A:A, $A201, Raw_data_01!F:F, "cash"), "")</f>
        <v>0</v>
      </c>
      <c r="K201" s="4">
        <f>IF($A201&lt;&gt;"", SUMIFS(Raw_data_01!H:H, Raw_data_01!C:C, "S*", Raw_data_01!A:A, $A201, Raw_data_01!F:F, "cash"), "")</f>
        <v>0</v>
      </c>
      <c r="M201" s="4">
        <f>IF($A201&lt;&gt;"", SUMIFS(Raw_data_01!H:H, Raw_data_01!C:C, "O*", Raw_data_01!A:A, $A201, Raw_data_01!F:F, "cash"), "")</f>
        <v>0</v>
      </c>
      <c r="O201" s="4">
        <f>IF($A201&lt;&gt;"", SUMIFS(Raw_data_01!H:H, Raw_data_01!C:C, "VS*", Raw_data_01!A:A, $A201, Raw_data_01!F:F, "cash"), "")</f>
        <v>0</v>
      </c>
    </row>
    <row r="202" spans="1:15" x14ac:dyDescent="0.3">
      <c r="A202" t="s">
        <v>246</v>
      </c>
      <c r="B202" s="4" t="e">
        <f>IF(E201&lt;&gt;0, E201, IFERROR(INDEX(E3:E$201, MATCH(1, E3:E$201&lt;&gt;0, 0)), LOOKUP(2, 1/(E3:E$201&lt;&gt;0), E3:E$201)))</f>
        <v>#DIV/0!</v>
      </c>
      <c r="C202" s="4"/>
      <c r="D202" s="4"/>
      <c r="E202" s="4" t="e">
        <f t="shared" si="3"/>
        <v>#DIV/0!</v>
      </c>
      <c r="G202" s="4">
        <f>IF($A202&lt;&gt;"", SUMIFS(Raw_data_01!H:H, Raw_data_01!C:C, "F*", Raw_data_01!A:A, $A202, Raw_data_01!F:F, "cash"), "")</f>
        <v>0</v>
      </c>
      <c r="I202" s="4">
        <f>IF($A202&lt;&gt;"", SUMIFS(Raw_data_01!H:H, Raw_data_01!C:C, "V*", Raw_data_01!A:A, $A202, Raw_data_01!F:F, "cash"), "")</f>
        <v>0</v>
      </c>
      <c r="K202" s="4">
        <f>IF($A202&lt;&gt;"", SUMIFS(Raw_data_01!H:H, Raw_data_01!C:C, "S*", Raw_data_01!A:A, $A202, Raw_data_01!F:F, "cash"), "")</f>
        <v>0</v>
      </c>
      <c r="M202" s="4">
        <f>IF($A202&lt;&gt;"", SUMIFS(Raw_data_01!H:H, Raw_data_01!C:C, "O*", Raw_data_01!A:A, $A202, Raw_data_01!F:F, "cash"), "")</f>
        <v>0</v>
      </c>
      <c r="O202" s="4">
        <f>IF($A202&lt;&gt;"", SUMIFS(Raw_data_01!H:H, Raw_data_01!C:C, "VS*", Raw_data_01!A:A, $A202, Raw_data_01!F:F, "cash"), "")</f>
        <v>0</v>
      </c>
    </row>
    <row r="203" spans="1:15" x14ac:dyDescent="0.3">
      <c r="A203" t="s">
        <v>247</v>
      </c>
      <c r="B203" s="4" t="e">
        <f>IF(E202&lt;&gt;0, E202, IFERROR(INDEX(E3:E$202, MATCH(1, E3:E$202&lt;&gt;0, 0)), LOOKUP(2, 1/(E3:E$202&lt;&gt;0), E3:E$202)))</f>
        <v>#DIV/0!</v>
      </c>
      <c r="C203" s="4"/>
      <c r="D203" s="4"/>
      <c r="E203" s="4" t="e">
        <f t="shared" si="3"/>
        <v>#DIV/0!</v>
      </c>
      <c r="G203" s="4">
        <f>IF($A203&lt;&gt;"", SUMIFS(Raw_data_01!H:H, Raw_data_01!C:C, "F*", Raw_data_01!A:A, $A203, Raw_data_01!F:F, "cash"), "")</f>
        <v>0</v>
      </c>
      <c r="I203" s="4">
        <f>IF($A203&lt;&gt;"", SUMIFS(Raw_data_01!H:H, Raw_data_01!C:C, "V*", Raw_data_01!A:A, $A203, Raw_data_01!F:F, "cash"), "")</f>
        <v>0</v>
      </c>
      <c r="K203" s="4">
        <f>IF($A203&lt;&gt;"", SUMIFS(Raw_data_01!H:H, Raw_data_01!C:C, "S*", Raw_data_01!A:A, $A203, Raw_data_01!F:F, "cash"), "")</f>
        <v>0</v>
      </c>
      <c r="M203" s="4">
        <f>IF($A203&lt;&gt;"", SUMIFS(Raw_data_01!H:H, Raw_data_01!C:C, "O*", Raw_data_01!A:A, $A203, Raw_data_01!F:F, "cash"), "")</f>
        <v>0</v>
      </c>
      <c r="O203" s="4">
        <f>IF($A203&lt;&gt;"", SUMIFS(Raw_data_01!H:H, Raw_data_01!C:C, "VS*", Raw_data_01!A:A, $A203, Raw_data_01!F:F, "cash"), "")</f>
        <v>0</v>
      </c>
    </row>
    <row r="204" spans="1:15" x14ac:dyDescent="0.3">
      <c r="A204" t="s">
        <v>248</v>
      </c>
      <c r="B204" s="4" t="e">
        <f>IF(E203&lt;&gt;0, E203, IFERROR(INDEX(E3:E$203, MATCH(1, E3:E$203&lt;&gt;0, 0)), LOOKUP(2, 1/(E3:E$203&lt;&gt;0), E3:E$203)))</f>
        <v>#DIV/0!</v>
      </c>
      <c r="C204" s="4"/>
      <c r="D204" s="4"/>
      <c r="E204" s="4" t="e">
        <f t="shared" si="3"/>
        <v>#DIV/0!</v>
      </c>
      <c r="G204" s="4">
        <f>IF($A204&lt;&gt;"", SUMIFS(Raw_data_01!H:H, Raw_data_01!C:C, "F*", Raw_data_01!A:A, $A204, Raw_data_01!F:F, "cash"), "")</f>
        <v>0</v>
      </c>
      <c r="I204" s="4">
        <f>IF($A204&lt;&gt;"", SUMIFS(Raw_data_01!H:H, Raw_data_01!C:C, "V*", Raw_data_01!A:A, $A204, Raw_data_01!F:F, "cash"), "")</f>
        <v>0</v>
      </c>
      <c r="K204" s="4">
        <f>IF($A204&lt;&gt;"", SUMIFS(Raw_data_01!H:H, Raw_data_01!C:C, "S*", Raw_data_01!A:A, $A204, Raw_data_01!F:F, "cash"), "")</f>
        <v>0</v>
      </c>
      <c r="M204" s="4">
        <f>IF($A204&lt;&gt;"", SUMIFS(Raw_data_01!H:H, Raw_data_01!C:C, "O*", Raw_data_01!A:A, $A204, Raw_data_01!F:F, "cash"), "")</f>
        <v>0</v>
      </c>
      <c r="O204" s="4">
        <f>IF($A204&lt;&gt;"", SUMIFS(Raw_data_01!H:H, Raw_data_01!C:C, "VS*", Raw_data_01!A:A, $A204, Raw_data_01!F:F, "cash"), "")</f>
        <v>0</v>
      </c>
    </row>
    <row r="205" spans="1:15" x14ac:dyDescent="0.3">
      <c r="A205" t="s">
        <v>249</v>
      </c>
      <c r="B205" s="4" t="e">
        <f>IF(E204&lt;&gt;0, E204, IFERROR(INDEX(E3:E$204, MATCH(1, E3:E$204&lt;&gt;0, 0)), LOOKUP(2, 1/(E3:E$204&lt;&gt;0), E3:E$204)))</f>
        <v>#DIV/0!</v>
      </c>
      <c r="C205" s="4"/>
      <c r="D205" s="4"/>
      <c r="E205" s="4" t="e">
        <f t="shared" si="3"/>
        <v>#DIV/0!</v>
      </c>
      <c r="G205" s="4">
        <f>IF($A205&lt;&gt;"", SUMIFS(Raw_data_01!H:H, Raw_data_01!C:C, "F*", Raw_data_01!A:A, $A205, Raw_data_01!F:F, "cash"), "")</f>
        <v>0</v>
      </c>
      <c r="I205" s="4">
        <f>IF($A205&lt;&gt;"", SUMIFS(Raw_data_01!H:H, Raw_data_01!C:C, "V*", Raw_data_01!A:A, $A205, Raw_data_01!F:F, "cash"), "")</f>
        <v>0</v>
      </c>
      <c r="K205" s="4">
        <f>IF($A205&lt;&gt;"", SUMIFS(Raw_data_01!H:H, Raw_data_01!C:C, "S*", Raw_data_01!A:A, $A205, Raw_data_01!F:F, "cash"), "")</f>
        <v>0</v>
      </c>
      <c r="M205" s="4">
        <f>IF($A205&lt;&gt;"", SUMIFS(Raw_data_01!H:H, Raw_data_01!C:C, "O*", Raw_data_01!A:A, $A205, Raw_data_01!F:F, "cash"), "")</f>
        <v>0</v>
      </c>
      <c r="O205" s="4">
        <f>IF($A205&lt;&gt;"", SUMIFS(Raw_data_01!H:H, Raw_data_01!C:C, "VS*", Raw_data_01!A:A, $A205, Raw_data_01!F:F, "cash"), "")</f>
        <v>0</v>
      </c>
    </row>
    <row r="206" spans="1:15" x14ac:dyDescent="0.3">
      <c r="A206" t="s">
        <v>250</v>
      </c>
      <c r="B206" s="4" t="e">
        <f>IF(E205&lt;&gt;0, E205, IFERROR(INDEX(E3:E$205, MATCH(1, E3:E$205&lt;&gt;0, 0)), LOOKUP(2, 1/(E3:E$205&lt;&gt;0), E3:E$205)))</f>
        <v>#DIV/0!</v>
      </c>
      <c r="C206" s="4"/>
      <c r="D206" s="4"/>
      <c r="E206" s="4" t="e">
        <f t="shared" si="3"/>
        <v>#DIV/0!</v>
      </c>
      <c r="G206" s="4">
        <f>IF($A206&lt;&gt;"", SUMIFS(Raw_data_01!H:H, Raw_data_01!C:C, "F*", Raw_data_01!A:A, $A206, Raw_data_01!F:F, "cash"), "")</f>
        <v>0</v>
      </c>
      <c r="I206" s="4">
        <f>IF($A206&lt;&gt;"", SUMIFS(Raw_data_01!H:H, Raw_data_01!C:C, "V*", Raw_data_01!A:A, $A206, Raw_data_01!F:F, "cash"), "")</f>
        <v>0</v>
      </c>
      <c r="K206" s="4">
        <f>IF($A206&lt;&gt;"", SUMIFS(Raw_data_01!H:H, Raw_data_01!C:C, "S*", Raw_data_01!A:A, $A206, Raw_data_01!F:F, "cash"), "")</f>
        <v>0</v>
      </c>
      <c r="M206" s="4">
        <f>IF($A206&lt;&gt;"", SUMIFS(Raw_data_01!H:H, Raw_data_01!C:C, "O*", Raw_data_01!A:A, $A206, Raw_data_01!F:F, "cash"), "")</f>
        <v>0</v>
      </c>
      <c r="O206" s="4">
        <f>IF($A206&lt;&gt;"", SUMIFS(Raw_data_01!H:H, Raw_data_01!C:C, "VS*", Raw_data_01!A:A, $A206, Raw_data_01!F:F, "cash"), "")</f>
        <v>0</v>
      </c>
    </row>
    <row r="207" spans="1:15" x14ac:dyDescent="0.3">
      <c r="A207" t="s">
        <v>251</v>
      </c>
      <c r="B207" s="4" t="e">
        <f>IF(E206&lt;&gt;0, E206, IFERROR(INDEX(E3:E$206, MATCH(1, E3:E$206&lt;&gt;0, 0)), LOOKUP(2, 1/(E3:E$206&lt;&gt;0), E3:E$206)))</f>
        <v>#DIV/0!</v>
      </c>
      <c r="C207" s="4"/>
      <c r="D207" s="4"/>
      <c r="E207" s="4" t="e">
        <f t="shared" si="3"/>
        <v>#DIV/0!</v>
      </c>
      <c r="G207" s="4">
        <f>IF($A207&lt;&gt;"", SUMIFS(Raw_data_01!H:H, Raw_data_01!C:C, "F*", Raw_data_01!A:A, $A207, Raw_data_01!F:F, "cash"), "")</f>
        <v>0</v>
      </c>
      <c r="I207" s="4">
        <f>IF($A207&lt;&gt;"", SUMIFS(Raw_data_01!H:H, Raw_data_01!C:C, "V*", Raw_data_01!A:A, $A207, Raw_data_01!F:F, "cash"), "")</f>
        <v>0</v>
      </c>
      <c r="K207" s="4">
        <f>IF($A207&lt;&gt;"", SUMIFS(Raw_data_01!H:H, Raw_data_01!C:C, "S*", Raw_data_01!A:A, $A207, Raw_data_01!F:F, "cash"), "")</f>
        <v>0</v>
      </c>
      <c r="M207" s="4">
        <f>IF($A207&lt;&gt;"", SUMIFS(Raw_data_01!H:H, Raw_data_01!C:C, "O*", Raw_data_01!A:A, $A207, Raw_data_01!F:F, "cash"), "")</f>
        <v>0</v>
      </c>
      <c r="O207" s="4">
        <f>IF($A207&lt;&gt;"", SUMIFS(Raw_data_01!H:H, Raw_data_01!C:C, "VS*", Raw_data_01!A:A, $A207, Raw_data_01!F:F, "cash"), "")</f>
        <v>0</v>
      </c>
    </row>
    <row r="208" spans="1:15" x14ac:dyDescent="0.3">
      <c r="A208" t="s">
        <v>252</v>
      </c>
      <c r="B208" s="4" t="e">
        <f>IF(E207&lt;&gt;0, E207, IFERROR(INDEX(E3:E$207, MATCH(1, E3:E$207&lt;&gt;0, 0)), LOOKUP(2, 1/(E3:E$207&lt;&gt;0), E3:E$207)))</f>
        <v>#DIV/0!</v>
      </c>
      <c r="C208" s="4"/>
      <c r="D208" s="4"/>
      <c r="E208" s="4" t="e">
        <f t="shared" si="3"/>
        <v>#DIV/0!</v>
      </c>
      <c r="G208" s="4">
        <f>IF($A208&lt;&gt;"", SUMIFS(Raw_data_01!H:H, Raw_data_01!C:C, "F*", Raw_data_01!A:A, $A208, Raw_data_01!F:F, "cash"), "")</f>
        <v>0</v>
      </c>
      <c r="I208" s="4">
        <f>IF($A208&lt;&gt;"", SUMIFS(Raw_data_01!H:H, Raw_data_01!C:C, "V*", Raw_data_01!A:A, $A208, Raw_data_01!F:F, "cash"), "")</f>
        <v>0</v>
      </c>
      <c r="K208" s="4">
        <f>IF($A208&lt;&gt;"", SUMIFS(Raw_data_01!H:H, Raw_data_01!C:C, "S*", Raw_data_01!A:A, $A208, Raw_data_01!F:F, "cash"), "")</f>
        <v>0</v>
      </c>
      <c r="M208" s="4">
        <f>IF($A208&lt;&gt;"", SUMIFS(Raw_data_01!H:H, Raw_data_01!C:C, "O*", Raw_data_01!A:A, $A208, Raw_data_01!F:F, "cash"), "")</f>
        <v>0</v>
      </c>
      <c r="O208" s="4">
        <f>IF($A208&lt;&gt;"", SUMIFS(Raw_data_01!H:H, Raw_data_01!C:C, "VS*", Raw_data_01!A:A, $A208, Raw_data_01!F:F, "cash"), "")</f>
        <v>0</v>
      </c>
    </row>
    <row r="209" spans="1:15" x14ac:dyDescent="0.3">
      <c r="A209" t="s">
        <v>253</v>
      </c>
      <c r="B209" s="4" t="e">
        <f>IF(E208&lt;&gt;0, E208, IFERROR(INDEX(E3:E$208, MATCH(1, E3:E$208&lt;&gt;0, 0)), LOOKUP(2, 1/(E3:E$208&lt;&gt;0), E3:E$208)))</f>
        <v>#DIV/0!</v>
      </c>
      <c r="C209" s="4"/>
      <c r="D209" s="4"/>
      <c r="E209" s="4" t="e">
        <f t="shared" si="3"/>
        <v>#DIV/0!</v>
      </c>
      <c r="G209" s="4">
        <f>IF($A209&lt;&gt;"", SUMIFS(Raw_data_01!H:H, Raw_data_01!C:C, "F*", Raw_data_01!A:A, $A209, Raw_data_01!F:F, "cash"), "")</f>
        <v>0</v>
      </c>
      <c r="I209" s="4">
        <f>IF($A209&lt;&gt;"", SUMIFS(Raw_data_01!H:H, Raw_data_01!C:C, "V*", Raw_data_01!A:A, $A209, Raw_data_01!F:F, "cash"), "")</f>
        <v>0</v>
      </c>
      <c r="K209" s="4">
        <f>IF($A209&lt;&gt;"", SUMIFS(Raw_data_01!H:H, Raw_data_01!C:C, "S*", Raw_data_01!A:A, $A209, Raw_data_01!F:F, "cash"), "")</f>
        <v>0</v>
      </c>
      <c r="M209" s="4">
        <f>IF($A209&lt;&gt;"", SUMIFS(Raw_data_01!H:H, Raw_data_01!C:C, "O*", Raw_data_01!A:A, $A209, Raw_data_01!F:F, "cash"), "")</f>
        <v>0</v>
      </c>
      <c r="O209" s="4">
        <f>IF($A209&lt;&gt;"", SUMIFS(Raw_data_01!H:H, Raw_data_01!C:C, "VS*", Raw_data_01!A:A, $A209, Raw_data_01!F:F, "cash"), "")</f>
        <v>0</v>
      </c>
    </row>
    <row r="210" spans="1:15" x14ac:dyDescent="0.3">
      <c r="A210" t="s">
        <v>254</v>
      </c>
      <c r="B210" s="4" t="e">
        <f>IF(E209&lt;&gt;0, E209, IFERROR(INDEX(E3:E$209, MATCH(1, E3:E$209&lt;&gt;0, 0)), LOOKUP(2, 1/(E3:E$209&lt;&gt;0), E3:E$209)))</f>
        <v>#DIV/0!</v>
      </c>
      <c r="C210" s="4"/>
      <c r="D210" s="4"/>
      <c r="E210" s="4" t="e">
        <f t="shared" si="3"/>
        <v>#DIV/0!</v>
      </c>
      <c r="G210" s="4">
        <f>IF($A210&lt;&gt;"", SUMIFS(Raw_data_01!H:H, Raw_data_01!C:C, "F*", Raw_data_01!A:A, $A210, Raw_data_01!F:F, "cash"), "")</f>
        <v>0</v>
      </c>
      <c r="I210" s="4">
        <f>IF($A210&lt;&gt;"", SUMIFS(Raw_data_01!H:H, Raw_data_01!C:C, "V*", Raw_data_01!A:A, $A210, Raw_data_01!F:F, "cash"), "")</f>
        <v>0</v>
      </c>
      <c r="K210" s="4">
        <f>IF($A210&lt;&gt;"", SUMIFS(Raw_data_01!H:H, Raw_data_01!C:C, "S*", Raw_data_01!A:A, $A210, Raw_data_01!F:F, "cash"), "")</f>
        <v>0</v>
      </c>
      <c r="M210" s="4">
        <f>IF($A210&lt;&gt;"", SUMIFS(Raw_data_01!H:H, Raw_data_01!C:C, "O*", Raw_data_01!A:A, $A210, Raw_data_01!F:F, "cash"), "")</f>
        <v>0</v>
      </c>
      <c r="O210" s="4">
        <f>IF($A210&lt;&gt;"", SUMIFS(Raw_data_01!H:H, Raw_data_01!C:C, "VS*", Raw_data_01!A:A, $A210, Raw_data_01!F:F, "cash"), "")</f>
        <v>0</v>
      </c>
    </row>
    <row r="211" spans="1:15" x14ac:dyDescent="0.3">
      <c r="A211" t="s">
        <v>255</v>
      </c>
      <c r="B211" s="4" t="e">
        <f>IF(E210&lt;&gt;0, E210, IFERROR(INDEX(E3:E$210, MATCH(1, E3:E$210&lt;&gt;0, 0)), LOOKUP(2, 1/(E3:E$210&lt;&gt;0), E3:E$210)))</f>
        <v>#DIV/0!</v>
      </c>
      <c r="C211" s="4"/>
      <c r="D211" s="4"/>
      <c r="E211" s="4" t="e">
        <f t="shared" si="3"/>
        <v>#DIV/0!</v>
      </c>
      <c r="G211" s="4">
        <f>IF($A211&lt;&gt;"", SUMIFS(Raw_data_01!H:H, Raw_data_01!C:C, "F*", Raw_data_01!A:A, $A211, Raw_data_01!F:F, "cash"), "")</f>
        <v>0</v>
      </c>
      <c r="I211" s="4">
        <f>IF($A211&lt;&gt;"", SUMIFS(Raw_data_01!H:H, Raw_data_01!C:C, "V*", Raw_data_01!A:A, $A211, Raw_data_01!F:F, "cash"), "")</f>
        <v>0</v>
      </c>
      <c r="K211" s="4">
        <f>IF($A211&lt;&gt;"", SUMIFS(Raw_data_01!H:H, Raw_data_01!C:C, "S*", Raw_data_01!A:A, $A211, Raw_data_01!F:F, "cash"), "")</f>
        <v>0</v>
      </c>
      <c r="M211" s="4">
        <f>IF($A211&lt;&gt;"", SUMIFS(Raw_data_01!H:H, Raw_data_01!C:C, "O*", Raw_data_01!A:A, $A211, Raw_data_01!F:F, "cash"), "")</f>
        <v>0</v>
      </c>
      <c r="O211" s="4">
        <f>IF($A211&lt;&gt;"", SUMIFS(Raw_data_01!H:H, Raw_data_01!C:C, "VS*", Raw_data_01!A:A, $A211, Raw_data_01!F:F, "cash"), "")</f>
        <v>0</v>
      </c>
    </row>
    <row r="212" spans="1:15" x14ac:dyDescent="0.3">
      <c r="A212" t="s">
        <v>256</v>
      </c>
      <c r="B212" s="4" t="e">
        <f>IF(E211&lt;&gt;0, E211, IFERROR(INDEX(E3:E$211, MATCH(1, E3:E$211&lt;&gt;0, 0)), LOOKUP(2, 1/(E3:E$211&lt;&gt;0), E3:E$211)))</f>
        <v>#DIV/0!</v>
      </c>
      <c r="C212" s="4"/>
      <c r="D212" s="4"/>
      <c r="E212" s="4" t="e">
        <f t="shared" si="3"/>
        <v>#DIV/0!</v>
      </c>
      <c r="G212" s="4">
        <f>IF($A212&lt;&gt;"", SUMIFS(Raw_data_01!H:H, Raw_data_01!C:C, "F*", Raw_data_01!A:A, $A212, Raw_data_01!F:F, "cash"), "")</f>
        <v>0</v>
      </c>
      <c r="I212" s="4">
        <f>IF($A212&lt;&gt;"", SUMIFS(Raw_data_01!H:H, Raw_data_01!C:C, "V*", Raw_data_01!A:A, $A212, Raw_data_01!F:F, "cash"), "")</f>
        <v>0</v>
      </c>
      <c r="K212" s="4">
        <f>IF($A212&lt;&gt;"", SUMIFS(Raw_data_01!H:H, Raw_data_01!C:C, "S*", Raw_data_01!A:A, $A212, Raw_data_01!F:F, "cash"), "")</f>
        <v>0</v>
      </c>
      <c r="M212" s="4">
        <f>IF($A212&lt;&gt;"", SUMIFS(Raw_data_01!H:H, Raw_data_01!C:C, "O*", Raw_data_01!A:A, $A212, Raw_data_01!F:F, "cash"), "")</f>
        <v>0</v>
      </c>
      <c r="O212" s="4">
        <f>IF($A212&lt;&gt;"", SUMIFS(Raw_data_01!H:H, Raw_data_01!C:C, "VS*", Raw_data_01!A:A, $A212, Raw_data_01!F:F, "cash"), "")</f>
        <v>0</v>
      </c>
    </row>
    <row r="213" spans="1:15" x14ac:dyDescent="0.3">
      <c r="A213" t="s">
        <v>257</v>
      </c>
      <c r="B213" s="4" t="e">
        <f>IF(E212&lt;&gt;0, E212, IFERROR(INDEX(E3:E$212, MATCH(1, E3:E$212&lt;&gt;0, 0)), LOOKUP(2, 1/(E3:E$212&lt;&gt;0), E3:E$212)))</f>
        <v>#DIV/0!</v>
      </c>
      <c r="C213" s="4"/>
      <c r="D213" s="4"/>
      <c r="E213" s="4" t="e">
        <f t="shared" si="3"/>
        <v>#DIV/0!</v>
      </c>
      <c r="G213" s="4">
        <f>IF($A213&lt;&gt;"", SUMIFS(Raw_data_01!H:H, Raw_data_01!C:C, "F*", Raw_data_01!A:A, $A213, Raw_data_01!F:F, "cash"), "")</f>
        <v>0</v>
      </c>
      <c r="I213" s="4">
        <f>IF($A213&lt;&gt;"", SUMIFS(Raw_data_01!H:H, Raw_data_01!C:C, "V*", Raw_data_01!A:A, $A213, Raw_data_01!F:F, "cash"), "")</f>
        <v>0</v>
      </c>
      <c r="K213" s="4">
        <f>IF($A213&lt;&gt;"", SUMIFS(Raw_data_01!H:H, Raw_data_01!C:C, "S*", Raw_data_01!A:A, $A213, Raw_data_01!F:F, "cash"), "")</f>
        <v>0</v>
      </c>
      <c r="M213" s="4">
        <f>IF($A213&lt;&gt;"", SUMIFS(Raw_data_01!H:H, Raw_data_01!C:C, "O*", Raw_data_01!A:A, $A213, Raw_data_01!F:F, "cash"), "")</f>
        <v>0</v>
      </c>
      <c r="O213" s="4">
        <f>IF($A213&lt;&gt;"", SUMIFS(Raw_data_01!H:H, Raw_data_01!C:C, "VS*", Raw_data_01!A:A, $A213, Raw_data_01!F:F, "cash"), "")</f>
        <v>0</v>
      </c>
    </row>
    <row r="214" spans="1:15" x14ac:dyDescent="0.3">
      <c r="A214" t="s">
        <v>258</v>
      </c>
      <c r="B214" s="4" t="e">
        <f>IF(E213&lt;&gt;0, E213, IFERROR(INDEX(E3:E$213, MATCH(1, E3:E$213&lt;&gt;0, 0)), LOOKUP(2, 1/(E3:E$213&lt;&gt;0), E3:E$213)))</f>
        <v>#DIV/0!</v>
      </c>
      <c r="C214" s="4"/>
      <c r="D214" s="4"/>
      <c r="E214" s="4" t="e">
        <f t="shared" si="3"/>
        <v>#DIV/0!</v>
      </c>
      <c r="G214" s="4">
        <f>IF($A214&lt;&gt;"", SUMIFS(Raw_data_01!H:H, Raw_data_01!C:C, "F*", Raw_data_01!A:A, $A214, Raw_data_01!F:F, "cash"), "")</f>
        <v>0</v>
      </c>
      <c r="I214" s="4">
        <f>IF($A214&lt;&gt;"", SUMIFS(Raw_data_01!H:H, Raw_data_01!C:C, "V*", Raw_data_01!A:A, $A214, Raw_data_01!F:F, "cash"), "")</f>
        <v>0</v>
      </c>
      <c r="K214" s="4">
        <f>IF($A214&lt;&gt;"", SUMIFS(Raw_data_01!H:H, Raw_data_01!C:C, "S*", Raw_data_01!A:A, $A214, Raw_data_01!F:F, "cash"), "")</f>
        <v>0</v>
      </c>
      <c r="M214" s="4">
        <f>IF($A214&lt;&gt;"", SUMIFS(Raw_data_01!H:H, Raw_data_01!C:C, "O*", Raw_data_01!A:A, $A214, Raw_data_01!F:F, "cash"), "")</f>
        <v>0</v>
      </c>
      <c r="O214" s="4">
        <f>IF($A214&lt;&gt;"", SUMIFS(Raw_data_01!H:H, Raw_data_01!C:C, "VS*", Raw_data_01!A:A, $A214, Raw_data_01!F:F, "cash"), "")</f>
        <v>0</v>
      </c>
    </row>
    <row r="215" spans="1:15" x14ac:dyDescent="0.3">
      <c r="A215" t="s">
        <v>259</v>
      </c>
      <c r="B215" s="4" t="e">
        <f>IF(E214&lt;&gt;0, E214, IFERROR(INDEX(E3:E$214, MATCH(1, E3:E$214&lt;&gt;0, 0)), LOOKUP(2, 1/(E3:E$214&lt;&gt;0), E3:E$214)))</f>
        <v>#DIV/0!</v>
      </c>
      <c r="C215" s="4"/>
      <c r="D215" s="4"/>
      <c r="E215" s="4" t="e">
        <f t="shared" si="3"/>
        <v>#DIV/0!</v>
      </c>
      <c r="G215" s="4">
        <f>IF($A215&lt;&gt;"", SUMIFS(Raw_data_01!H:H, Raw_data_01!C:C, "F*", Raw_data_01!A:A, $A215, Raw_data_01!F:F, "cash"), "")</f>
        <v>0</v>
      </c>
      <c r="I215" s="4">
        <f>IF($A215&lt;&gt;"", SUMIFS(Raw_data_01!H:H, Raw_data_01!C:C, "V*", Raw_data_01!A:A, $A215, Raw_data_01!F:F, "cash"), "")</f>
        <v>0</v>
      </c>
      <c r="K215" s="4">
        <f>IF($A215&lt;&gt;"", SUMIFS(Raw_data_01!H:H, Raw_data_01!C:C, "S*", Raw_data_01!A:A, $A215, Raw_data_01!F:F, "cash"), "")</f>
        <v>0</v>
      </c>
      <c r="M215" s="4">
        <f>IF($A215&lt;&gt;"", SUMIFS(Raw_data_01!H:H, Raw_data_01!C:C, "O*", Raw_data_01!A:A, $A215, Raw_data_01!F:F, "cash"), "")</f>
        <v>0</v>
      </c>
      <c r="O215" s="4">
        <f>IF($A215&lt;&gt;"", SUMIFS(Raw_data_01!H:H, Raw_data_01!C:C, "VS*", Raw_data_01!A:A, $A215, Raw_data_01!F:F, "cash"), "")</f>
        <v>0</v>
      </c>
    </row>
    <row r="216" spans="1:15" x14ac:dyDescent="0.3">
      <c r="A216" t="s">
        <v>260</v>
      </c>
      <c r="B216" s="4" t="e">
        <f>IF(E215&lt;&gt;0, E215, IFERROR(INDEX(E3:E$215, MATCH(1, E3:E$215&lt;&gt;0, 0)), LOOKUP(2, 1/(E3:E$215&lt;&gt;0), E3:E$215)))</f>
        <v>#DIV/0!</v>
      </c>
      <c r="C216" s="4"/>
      <c r="D216" s="4"/>
      <c r="E216" s="4" t="e">
        <f t="shared" si="3"/>
        <v>#DIV/0!</v>
      </c>
      <c r="G216" s="4">
        <f>IF($A216&lt;&gt;"", SUMIFS(Raw_data_01!H:H, Raw_data_01!C:C, "F*", Raw_data_01!A:A, $A216, Raw_data_01!F:F, "cash"), "")</f>
        <v>0</v>
      </c>
      <c r="I216" s="4">
        <f>IF($A216&lt;&gt;"", SUMIFS(Raw_data_01!H:H, Raw_data_01!C:C, "V*", Raw_data_01!A:A, $A216, Raw_data_01!F:F, "cash"), "")</f>
        <v>0</v>
      </c>
      <c r="K216" s="4">
        <f>IF($A216&lt;&gt;"", SUMIFS(Raw_data_01!H:H, Raw_data_01!C:C, "S*", Raw_data_01!A:A, $A216, Raw_data_01!F:F, "cash"), "")</f>
        <v>0</v>
      </c>
      <c r="M216" s="4">
        <f>IF($A216&lt;&gt;"", SUMIFS(Raw_data_01!H:H, Raw_data_01!C:C, "O*", Raw_data_01!A:A, $A216, Raw_data_01!F:F, "cash"), "")</f>
        <v>0</v>
      </c>
      <c r="O216" s="4">
        <f>IF($A216&lt;&gt;"", SUMIFS(Raw_data_01!H:H, Raw_data_01!C:C, "VS*", Raw_data_01!A:A, $A216, Raw_data_01!F:F, "cash"), "")</f>
        <v>0</v>
      </c>
    </row>
    <row r="217" spans="1:15" x14ac:dyDescent="0.3">
      <c r="A217" t="s">
        <v>261</v>
      </c>
      <c r="B217" s="4" t="e">
        <f>IF(E216&lt;&gt;0, E216, IFERROR(INDEX(E3:E$216, MATCH(1, E3:E$216&lt;&gt;0, 0)), LOOKUP(2, 1/(E3:E$216&lt;&gt;0), E3:E$216)))</f>
        <v>#DIV/0!</v>
      </c>
      <c r="C217" s="4"/>
      <c r="D217" s="4"/>
      <c r="E217" s="4" t="e">
        <f t="shared" si="3"/>
        <v>#DIV/0!</v>
      </c>
      <c r="G217" s="4">
        <f>IF($A217&lt;&gt;"", SUMIFS(Raw_data_01!H:H, Raw_data_01!C:C, "F*", Raw_data_01!A:A, $A217, Raw_data_01!F:F, "cash"), "")</f>
        <v>0</v>
      </c>
      <c r="I217" s="4">
        <f>IF($A217&lt;&gt;"", SUMIFS(Raw_data_01!H:H, Raw_data_01!C:C, "V*", Raw_data_01!A:A, $A217, Raw_data_01!F:F, "cash"), "")</f>
        <v>0</v>
      </c>
      <c r="K217" s="4">
        <f>IF($A217&lt;&gt;"", SUMIFS(Raw_data_01!H:H, Raw_data_01!C:C, "S*", Raw_data_01!A:A, $A217, Raw_data_01!F:F, "cash"), "")</f>
        <v>0</v>
      </c>
      <c r="M217" s="4">
        <f>IF($A217&lt;&gt;"", SUMIFS(Raw_data_01!H:H, Raw_data_01!C:C, "O*", Raw_data_01!A:A, $A217, Raw_data_01!F:F, "cash"), "")</f>
        <v>0</v>
      </c>
      <c r="O217" s="4">
        <f>IF($A217&lt;&gt;"", SUMIFS(Raw_data_01!H:H, Raw_data_01!C:C, "VS*", Raw_data_01!A:A, $A217, Raw_data_01!F:F, "cash"), "")</f>
        <v>0</v>
      </c>
    </row>
    <row r="218" spans="1:15" x14ac:dyDescent="0.3">
      <c r="A218" t="s">
        <v>262</v>
      </c>
      <c r="B218" s="4" t="e">
        <f>IF(E217&lt;&gt;0, E217, IFERROR(INDEX(E3:E$217, MATCH(1, E3:E$217&lt;&gt;0, 0)), LOOKUP(2, 1/(E3:E$217&lt;&gt;0), E3:E$217)))</f>
        <v>#DIV/0!</v>
      </c>
      <c r="C218" s="4"/>
      <c r="D218" s="4"/>
      <c r="E218" s="4" t="e">
        <f t="shared" si="3"/>
        <v>#DIV/0!</v>
      </c>
      <c r="G218" s="4">
        <f>IF($A218&lt;&gt;"", SUMIFS(Raw_data_01!H:H, Raw_data_01!C:C, "F*", Raw_data_01!A:A, $A218, Raw_data_01!F:F, "cash"), "")</f>
        <v>0</v>
      </c>
      <c r="I218" s="4">
        <f>IF($A218&lt;&gt;"", SUMIFS(Raw_data_01!H:H, Raw_data_01!C:C, "V*", Raw_data_01!A:A, $A218, Raw_data_01!F:F, "cash"), "")</f>
        <v>0</v>
      </c>
      <c r="K218" s="4">
        <f>IF($A218&lt;&gt;"", SUMIFS(Raw_data_01!H:H, Raw_data_01!C:C, "S*", Raw_data_01!A:A, $A218, Raw_data_01!F:F, "cash"), "")</f>
        <v>0</v>
      </c>
      <c r="M218" s="4">
        <f>IF($A218&lt;&gt;"", SUMIFS(Raw_data_01!H:H, Raw_data_01!C:C, "O*", Raw_data_01!A:A, $A218, Raw_data_01!F:F, "cash"), "")</f>
        <v>0</v>
      </c>
      <c r="O218" s="4">
        <f>IF($A218&lt;&gt;"", SUMIFS(Raw_data_01!H:H, Raw_data_01!C:C, "VS*", Raw_data_01!A:A, $A218, Raw_data_01!F:F, "cash"), "")</f>
        <v>0</v>
      </c>
    </row>
    <row r="219" spans="1:15" x14ac:dyDescent="0.3">
      <c r="A219" t="s">
        <v>263</v>
      </c>
      <c r="B219" s="4" t="e">
        <f>IF(E218&lt;&gt;0, E218, IFERROR(INDEX(E3:E$218, MATCH(1, E3:E$218&lt;&gt;0, 0)), LOOKUP(2, 1/(E3:E$218&lt;&gt;0), E3:E$218)))</f>
        <v>#DIV/0!</v>
      </c>
      <c r="C219" s="4"/>
      <c r="D219" s="4"/>
      <c r="E219" s="4" t="e">
        <f t="shared" si="3"/>
        <v>#DIV/0!</v>
      </c>
      <c r="G219" s="4">
        <f>IF($A219&lt;&gt;"", SUMIFS(Raw_data_01!H:H, Raw_data_01!C:C, "F*", Raw_data_01!A:A, $A219, Raw_data_01!F:F, "cash"), "")</f>
        <v>0</v>
      </c>
      <c r="I219" s="4">
        <f>IF($A219&lt;&gt;"", SUMIFS(Raw_data_01!H:H, Raw_data_01!C:C, "V*", Raw_data_01!A:A, $A219, Raw_data_01!F:F, "cash"), "")</f>
        <v>0</v>
      </c>
      <c r="K219" s="4">
        <f>IF($A219&lt;&gt;"", SUMIFS(Raw_data_01!H:H, Raw_data_01!C:C, "S*", Raw_data_01!A:A, $A219, Raw_data_01!F:F, "cash"), "")</f>
        <v>0</v>
      </c>
      <c r="M219" s="4">
        <f>IF($A219&lt;&gt;"", SUMIFS(Raw_data_01!H:H, Raw_data_01!C:C, "O*", Raw_data_01!A:A, $A219, Raw_data_01!F:F, "cash"), "")</f>
        <v>0</v>
      </c>
      <c r="O219" s="4">
        <f>IF($A219&lt;&gt;"", SUMIFS(Raw_data_01!H:H, Raw_data_01!C:C, "VS*", Raw_data_01!A:A, $A219, Raw_data_01!F:F, "cash"), "")</f>
        <v>0</v>
      </c>
    </row>
    <row r="220" spans="1:15" x14ac:dyDescent="0.3">
      <c r="A220" t="s">
        <v>264</v>
      </c>
      <c r="B220" s="4" t="e">
        <f>IF(E219&lt;&gt;0, E219, IFERROR(INDEX(E3:E$219, MATCH(1, E3:E$219&lt;&gt;0, 0)), LOOKUP(2, 1/(E3:E$219&lt;&gt;0), E3:E$219)))</f>
        <v>#DIV/0!</v>
      </c>
      <c r="C220" s="4"/>
      <c r="D220" s="4"/>
      <c r="E220" s="4" t="e">
        <f t="shared" si="3"/>
        <v>#DIV/0!</v>
      </c>
      <c r="G220" s="4">
        <f>IF($A220&lt;&gt;"", SUMIFS(Raw_data_01!H:H, Raw_data_01!C:C, "F*", Raw_data_01!A:A, $A220, Raw_data_01!F:F, "cash"), "")</f>
        <v>0</v>
      </c>
      <c r="I220" s="4">
        <f>IF($A220&lt;&gt;"", SUMIFS(Raw_data_01!H:H, Raw_data_01!C:C, "V*", Raw_data_01!A:A, $A220, Raw_data_01!F:F, "cash"), "")</f>
        <v>0</v>
      </c>
      <c r="K220" s="4">
        <f>IF($A220&lt;&gt;"", SUMIFS(Raw_data_01!H:H, Raw_data_01!C:C, "S*", Raw_data_01!A:A, $A220, Raw_data_01!F:F, "cash"), "")</f>
        <v>0</v>
      </c>
      <c r="M220" s="4">
        <f>IF($A220&lt;&gt;"", SUMIFS(Raw_data_01!H:H, Raw_data_01!C:C, "O*", Raw_data_01!A:A, $A220, Raw_data_01!F:F, "cash"), "")</f>
        <v>0</v>
      </c>
      <c r="O220" s="4">
        <f>IF($A220&lt;&gt;"", SUMIFS(Raw_data_01!H:H, Raw_data_01!C:C, "VS*", Raw_data_01!A:A, $A220, Raw_data_01!F:F, "cash"), "")</f>
        <v>0</v>
      </c>
    </row>
    <row r="221" spans="1:15" x14ac:dyDescent="0.3">
      <c r="A221" t="s">
        <v>265</v>
      </c>
      <c r="B221" s="4" t="e">
        <f>IF(E220&lt;&gt;0, E220, IFERROR(INDEX(E3:E$220, MATCH(1, E3:E$220&lt;&gt;0, 0)), LOOKUP(2, 1/(E3:E$220&lt;&gt;0), E3:E$220)))</f>
        <v>#DIV/0!</v>
      </c>
      <c r="C221" s="4"/>
      <c r="D221" s="4"/>
      <c r="E221" s="4" t="e">
        <f t="shared" si="3"/>
        <v>#DIV/0!</v>
      </c>
      <c r="G221" s="4">
        <f>IF($A221&lt;&gt;"", SUMIFS(Raw_data_01!H:H, Raw_data_01!C:C, "F*", Raw_data_01!A:A, $A221, Raw_data_01!F:F, "cash"), "")</f>
        <v>0</v>
      </c>
      <c r="I221" s="4">
        <f>IF($A221&lt;&gt;"", SUMIFS(Raw_data_01!H:H, Raw_data_01!C:C, "V*", Raw_data_01!A:A, $A221, Raw_data_01!F:F, "cash"), "")</f>
        <v>0</v>
      </c>
      <c r="K221" s="4">
        <f>IF($A221&lt;&gt;"", SUMIFS(Raw_data_01!H:H, Raw_data_01!C:C, "S*", Raw_data_01!A:A, $A221, Raw_data_01!F:F, "cash"), "")</f>
        <v>0</v>
      </c>
      <c r="M221" s="4">
        <f>IF($A221&lt;&gt;"", SUMIFS(Raw_data_01!H:H, Raw_data_01!C:C, "O*", Raw_data_01!A:A, $A221, Raw_data_01!F:F, "cash"), "")</f>
        <v>0</v>
      </c>
      <c r="O221" s="4">
        <f>IF($A221&lt;&gt;"", SUMIFS(Raw_data_01!H:H, Raw_data_01!C:C, "VS*", Raw_data_01!A:A, $A221, Raw_data_01!F:F, "cash"), "")</f>
        <v>0</v>
      </c>
    </row>
    <row r="222" spans="1:15" x14ac:dyDescent="0.3">
      <c r="A222" t="s">
        <v>266</v>
      </c>
      <c r="B222" s="4" t="e">
        <f>IF(E221&lt;&gt;0, E221, IFERROR(INDEX(E3:E$221, MATCH(1, E3:E$221&lt;&gt;0, 0)), LOOKUP(2, 1/(E3:E$221&lt;&gt;0), E3:E$221)))</f>
        <v>#DIV/0!</v>
      </c>
      <c r="C222" s="4"/>
      <c r="D222" s="4"/>
      <c r="E222" s="4" t="e">
        <f t="shared" si="3"/>
        <v>#DIV/0!</v>
      </c>
      <c r="G222" s="4">
        <f>IF($A222&lt;&gt;"", SUMIFS(Raw_data_01!H:H, Raw_data_01!C:C, "F*", Raw_data_01!A:A, $A222, Raw_data_01!F:F, "cash"), "")</f>
        <v>0</v>
      </c>
      <c r="I222" s="4">
        <f>IF($A222&lt;&gt;"", SUMIFS(Raw_data_01!H:H, Raw_data_01!C:C, "V*", Raw_data_01!A:A, $A222, Raw_data_01!F:F, "cash"), "")</f>
        <v>0</v>
      </c>
      <c r="K222" s="4">
        <f>IF($A222&lt;&gt;"", SUMIFS(Raw_data_01!H:H, Raw_data_01!C:C, "S*", Raw_data_01!A:A, $A222, Raw_data_01!F:F, "cash"), "")</f>
        <v>0</v>
      </c>
      <c r="M222" s="4">
        <f>IF($A222&lt;&gt;"", SUMIFS(Raw_data_01!H:H, Raw_data_01!C:C, "O*", Raw_data_01!A:A, $A222, Raw_data_01!F:F, "cash"), "")</f>
        <v>0</v>
      </c>
      <c r="O222" s="4">
        <f>IF($A222&lt;&gt;"", SUMIFS(Raw_data_01!H:H, Raw_data_01!C:C, "VS*", Raw_data_01!A:A, $A222, Raw_data_01!F:F, "cash"), "")</f>
        <v>0</v>
      </c>
    </row>
    <row r="223" spans="1:15" x14ac:dyDescent="0.3">
      <c r="A223" t="s">
        <v>10</v>
      </c>
      <c r="B223" s="4" t="e">
        <f>IF(E222&lt;&gt;0, E222, IFERROR(INDEX(E3:E$222, MATCH(1, E3:E$222&lt;&gt;0, 0)), LOOKUP(2, 1/(E3:E$222&lt;&gt;0), E3:E$222)))</f>
        <v>#DIV/0!</v>
      </c>
      <c r="C223" s="4"/>
      <c r="D223" s="4"/>
      <c r="E223" s="4" t="e">
        <f t="shared" si="3"/>
        <v>#DIV/0!</v>
      </c>
      <c r="G223" s="4">
        <f>IF($A223&lt;&gt;"", SUMIFS(Raw_data_01!H:H, Raw_data_01!C:C, "F*", Raw_data_01!A:A, $A223, Raw_data_01!F:F, "cash"), "")</f>
        <v>0</v>
      </c>
      <c r="I223" s="4">
        <f>IF($A223&lt;&gt;"", SUMIFS(Raw_data_01!H:H, Raw_data_01!C:C, "V*", Raw_data_01!A:A, $A223, Raw_data_01!F:F, "cash"), "")</f>
        <v>0</v>
      </c>
      <c r="K223" s="4">
        <f>IF($A223&lt;&gt;"", SUMIFS(Raw_data_01!H:H, Raw_data_01!C:C, "S*", Raw_data_01!A:A, $A223, Raw_data_01!F:F, "cash"), "")</f>
        <v>0</v>
      </c>
      <c r="M223" s="4">
        <f>IF($A223&lt;&gt;"", SUMIFS(Raw_data_01!H:H, Raw_data_01!C:C, "O*", Raw_data_01!A:A, $A223, Raw_data_01!F:F, "cash"), "")</f>
        <v>0</v>
      </c>
      <c r="O223" s="4">
        <f>IF($A223&lt;&gt;"", SUMIFS(Raw_data_01!H:H, Raw_data_01!C:C, "VS*", Raw_data_01!A:A, $A223, Raw_data_01!F:F, "cash"), "")</f>
        <v>0</v>
      </c>
    </row>
    <row r="224" spans="1:15" x14ac:dyDescent="0.3">
      <c r="A224" t="s">
        <v>267</v>
      </c>
      <c r="B224" s="4" t="e">
        <f>IF(E223&lt;&gt;0, E223, IFERROR(INDEX(E3:E$223, MATCH(1, E3:E$223&lt;&gt;0, 0)), LOOKUP(2, 1/(E3:E$223&lt;&gt;0), E3:E$223)))</f>
        <v>#DIV/0!</v>
      </c>
      <c r="C224" s="4"/>
      <c r="D224" s="4"/>
      <c r="E224" s="4" t="e">
        <f t="shared" si="3"/>
        <v>#DIV/0!</v>
      </c>
      <c r="G224" s="4">
        <f>IF($A224&lt;&gt;"", SUMIFS(Raw_data_01!H:H, Raw_data_01!C:C, "F*", Raw_data_01!A:A, $A224, Raw_data_01!F:F, "cash"), "")</f>
        <v>0</v>
      </c>
      <c r="I224" s="4">
        <f>IF($A224&lt;&gt;"", SUMIFS(Raw_data_01!H:H, Raw_data_01!C:C, "V*", Raw_data_01!A:A, $A224, Raw_data_01!F:F, "cash"), "")</f>
        <v>0</v>
      </c>
      <c r="K224" s="4">
        <f>IF($A224&lt;&gt;"", SUMIFS(Raw_data_01!H:H, Raw_data_01!C:C, "S*", Raw_data_01!A:A, $A224, Raw_data_01!F:F, "cash"), "")</f>
        <v>0</v>
      </c>
      <c r="M224" s="4">
        <f>IF($A224&lt;&gt;"", SUMIFS(Raw_data_01!H:H, Raw_data_01!C:C, "O*", Raw_data_01!A:A, $A224, Raw_data_01!F:F, "cash"), "")</f>
        <v>0</v>
      </c>
      <c r="O224" s="4">
        <f>IF($A224&lt;&gt;"", SUMIFS(Raw_data_01!H:H, Raw_data_01!C:C, "VS*", Raw_data_01!A:A, $A224, Raw_data_01!F:F, "cash"), "")</f>
        <v>0</v>
      </c>
    </row>
    <row r="225" spans="1:15" x14ac:dyDescent="0.3">
      <c r="A225" t="s">
        <v>268</v>
      </c>
      <c r="B225" s="4" t="e">
        <f>IF(E224&lt;&gt;0, E224, IFERROR(INDEX(E3:E$224, MATCH(1, E3:E$224&lt;&gt;0, 0)), LOOKUP(2, 1/(E3:E$224&lt;&gt;0), E3:E$224)))</f>
        <v>#DIV/0!</v>
      </c>
      <c r="C225" s="4"/>
      <c r="D225" s="4"/>
      <c r="E225" s="4" t="e">
        <f t="shared" si="3"/>
        <v>#DIV/0!</v>
      </c>
      <c r="G225" s="4">
        <f>IF($A225&lt;&gt;"", SUMIFS(Raw_data_01!H:H, Raw_data_01!C:C, "F*", Raw_data_01!A:A, $A225, Raw_data_01!F:F, "cash"), "")</f>
        <v>0</v>
      </c>
      <c r="I225" s="4">
        <f>IF($A225&lt;&gt;"", SUMIFS(Raw_data_01!H:H, Raw_data_01!C:C, "V*", Raw_data_01!A:A, $A225, Raw_data_01!F:F, "cash"), "")</f>
        <v>0</v>
      </c>
      <c r="K225" s="4">
        <f>IF($A225&lt;&gt;"", SUMIFS(Raw_data_01!H:H, Raw_data_01!C:C, "S*", Raw_data_01!A:A, $A225, Raw_data_01!F:F, "cash"), "")</f>
        <v>0</v>
      </c>
      <c r="M225" s="4">
        <f>IF($A225&lt;&gt;"", SUMIFS(Raw_data_01!H:H, Raw_data_01!C:C, "O*", Raw_data_01!A:A, $A225, Raw_data_01!F:F, "cash"), "")</f>
        <v>0</v>
      </c>
      <c r="O225" s="4">
        <f>IF($A225&lt;&gt;"", SUMIFS(Raw_data_01!H:H, Raw_data_01!C:C, "VS*", Raw_data_01!A:A, $A225, Raw_data_01!F:F, "cash"), "")</f>
        <v>0</v>
      </c>
    </row>
    <row r="226" spans="1:15" x14ac:dyDescent="0.3">
      <c r="A226" t="s">
        <v>269</v>
      </c>
      <c r="B226" s="4" t="e">
        <f>IF(E225&lt;&gt;0, E225, IFERROR(INDEX(E3:E$225, MATCH(1, E3:E$225&lt;&gt;0, 0)), LOOKUP(2, 1/(E3:E$225&lt;&gt;0), E3:E$225)))</f>
        <v>#DIV/0!</v>
      </c>
      <c r="C226" s="4"/>
      <c r="D226" s="4"/>
      <c r="E226" s="4" t="e">
        <f t="shared" si="3"/>
        <v>#DIV/0!</v>
      </c>
      <c r="G226" s="4">
        <f>IF($A226&lt;&gt;"", SUMIFS(Raw_data_01!H:H, Raw_data_01!C:C, "F*", Raw_data_01!A:A, $A226, Raw_data_01!F:F, "cash"), "")</f>
        <v>0</v>
      </c>
      <c r="I226" s="4">
        <f>IF($A226&lt;&gt;"", SUMIFS(Raw_data_01!H:H, Raw_data_01!C:C, "V*", Raw_data_01!A:A, $A226, Raw_data_01!F:F, "cash"), "")</f>
        <v>0</v>
      </c>
      <c r="K226" s="4">
        <f>IF($A226&lt;&gt;"", SUMIFS(Raw_data_01!H:H, Raw_data_01!C:C, "S*", Raw_data_01!A:A, $A226, Raw_data_01!F:F, "cash"), "")</f>
        <v>0</v>
      </c>
      <c r="M226" s="4">
        <f>IF($A226&lt;&gt;"", SUMIFS(Raw_data_01!H:H, Raw_data_01!C:C, "O*", Raw_data_01!A:A, $A226, Raw_data_01!F:F, "cash"), "")</f>
        <v>0</v>
      </c>
      <c r="O226" s="4">
        <f>IF($A226&lt;&gt;"", SUMIFS(Raw_data_01!H:H, Raw_data_01!C:C, "VS*", Raw_data_01!A:A, $A226, Raw_data_01!F:F, "cash"), "")</f>
        <v>0</v>
      </c>
    </row>
    <row r="227" spans="1:15" x14ac:dyDescent="0.3">
      <c r="A227" t="s">
        <v>270</v>
      </c>
      <c r="B227" s="4" t="e">
        <f>IF(E226&lt;&gt;0, E226, IFERROR(INDEX(E3:E$226, MATCH(1, E3:E$226&lt;&gt;0, 0)), LOOKUP(2, 1/(E3:E$226&lt;&gt;0), E3:E$226)))</f>
        <v>#DIV/0!</v>
      </c>
      <c r="C227" s="4"/>
      <c r="D227" s="4"/>
      <c r="E227" s="4" t="e">
        <f t="shared" si="3"/>
        <v>#DIV/0!</v>
      </c>
      <c r="G227" s="4">
        <f>IF($A227&lt;&gt;"", SUMIFS(Raw_data_01!H:H, Raw_data_01!C:C, "F*", Raw_data_01!A:A, $A227, Raw_data_01!F:F, "cash"), "")</f>
        <v>0</v>
      </c>
      <c r="I227" s="4">
        <f>IF($A227&lt;&gt;"", SUMIFS(Raw_data_01!H:H, Raw_data_01!C:C, "V*", Raw_data_01!A:A, $A227, Raw_data_01!F:F, "cash"), "")</f>
        <v>0</v>
      </c>
      <c r="K227" s="4">
        <f>IF($A227&lt;&gt;"", SUMIFS(Raw_data_01!H:H, Raw_data_01!C:C, "S*", Raw_data_01!A:A, $A227, Raw_data_01!F:F, "cash"), "")</f>
        <v>0</v>
      </c>
      <c r="M227" s="4">
        <f>IF($A227&lt;&gt;"", SUMIFS(Raw_data_01!H:H, Raw_data_01!C:C, "O*", Raw_data_01!A:A, $A227, Raw_data_01!F:F, "cash"), "")</f>
        <v>0</v>
      </c>
      <c r="O227" s="4">
        <f>IF($A227&lt;&gt;"", SUMIFS(Raw_data_01!H:H, Raw_data_01!C:C, "VS*", Raw_data_01!A:A, $A227, Raw_data_01!F:F, "cash"), "")</f>
        <v>0</v>
      </c>
    </row>
    <row r="228" spans="1:15" x14ac:dyDescent="0.3">
      <c r="A228" t="s">
        <v>271</v>
      </c>
      <c r="B228" s="4" t="e">
        <f>IF(E227&lt;&gt;0, E227, IFERROR(INDEX(E3:E$227, MATCH(1, E3:E$227&lt;&gt;0, 0)), LOOKUP(2, 1/(E3:E$227&lt;&gt;0), E3:E$227)))</f>
        <v>#DIV/0!</v>
      </c>
      <c r="C228" s="4"/>
      <c r="D228" s="4"/>
      <c r="E228" s="4" t="e">
        <f t="shared" si="3"/>
        <v>#DIV/0!</v>
      </c>
      <c r="G228" s="4">
        <f>IF($A228&lt;&gt;"", SUMIFS(Raw_data_01!H:H, Raw_data_01!C:C, "F*", Raw_data_01!A:A, $A228, Raw_data_01!F:F, "cash"), "")</f>
        <v>0</v>
      </c>
      <c r="I228" s="4">
        <f>IF($A228&lt;&gt;"", SUMIFS(Raw_data_01!H:H, Raw_data_01!C:C, "V*", Raw_data_01!A:A, $A228, Raw_data_01!F:F, "cash"), "")</f>
        <v>0</v>
      </c>
      <c r="K228" s="4">
        <f>IF($A228&lt;&gt;"", SUMIFS(Raw_data_01!H:H, Raw_data_01!C:C, "S*", Raw_data_01!A:A, $A228, Raw_data_01!F:F, "cash"), "")</f>
        <v>0</v>
      </c>
      <c r="M228" s="4">
        <f>IF($A228&lt;&gt;"", SUMIFS(Raw_data_01!H:H, Raw_data_01!C:C, "O*", Raw_data_01!A:A, $A228, Raw_data_01!F:F, "cash"), "")</f>
        <v>0</v>
      </c>
      <c r="O228" s="4">
        <f>IF($A228&lt;&gt;"", SUMIFS(Raw_data_01!H:H, Raw_data_01!C:C, "VS*", Raw_data_01!A:A, $A228, Raw_data_01!F:F, "cash"), "")</f>
        <v>0</v>
      </c>
    </row>
    <row r="229" spans="1:15" x14ac:dyDescent="0.3">
      <c r="A229" t="s">
        <v>272</v>
      </c>
      <c r="B229" s="4" t="e">
        <f>IF(E228&lt;&gt;0, E228, IFERROR(INDEX(E3:E$228, MATCH(1, E3:E$228&lt;&gt;0, 0)), LOOKUP(2, 1/(E3:E$228&lt;&gt;0), E3:E$228)))</f>
        <v>#DIV/0!</v>
      </c>
      <c r="C229" s="4"/>
      <c r="D229" s="4"/>
      <c r="E229" s="4" t="e">
        <f t="shared" si="3"/>
        <v>#DIV/0!</v>
      </c>
      <c r="G229" s="4">
        <f>IF($A229&lt;&gt;"", SUMIFS(Raw_data_01!H:H, Raw_data_01!C:C, "F*", Raw_data_01!A:A, $A229, Raw_data_01!F:F, "cash"), "")</f>
        <v>0</v>
      </c>
      <c r="I229" s="4">
        <f>IF($A229&lt;&gt;"", SUMIFS(Raw_data_01!H:H, Raw_data_01!C:C, "V*", Raw_data_01!A:A, $A229, Raw_data_01!F:F, "cash"), "")</f>
        <v>0</v>
      </c>
      <c r="K229" s="4">
        <f>IF($A229&lt;&gt;"", SUMIFS(Raw_data_01!H:H, Raw_data_01!C:C, "S*", Raw_data_01!A:A, $A229, Raw_data_01!F:F, "cash"), "")</f>
        <v>0</v>
      </c>
      <c r="M229" s="4">
        <f>IF($A229&lt;&gt;"", SUMIFS(Raw_data_01!H:H, Raw_data_01!C:C, "O*", Raw_data_01!A:A, $A229, Raw_data_01!F:F, "cash"), "")</f>
        <v>0</v>
      </c>
      <c r="O229" s="4">
        <f>IF($A229&lt;&gt;"", SUMIFS(Raw_data_01!H:H, Raw_data_01!C:C, "VS*", Raw_data_01!A:A, $A229, Raw_data_01!F:F, "cash"), "")</f>
        <v>0</v>
      </c>
    </row>
    <row r="230" spans="1:15" x14ac:dyDescent="0.3">
      <c r="A230" t="s">
        <v>273</v>
      </c>
      <c r="B230" s="4" t="e">
        <f>IF(E229&lt;&gt;0, E229, IFERROR(INDEX(E3:E$229, MATCH(1, E3:E$229&lt;&gt;0, 0)), LOOKUP(2, 1/(E3:E$229&lt;&gt;0), E3:E$229)))</f>
        <v>#DIV/0!</v>
      </c>
      <c r="C230" s="4"/>
      <c r="D230" s="4"/>
      <c r="E230" s="4" t="e">
        <f t="shared" si="3"/>
        <v>#DIV/0!</v>
      </c>
      <c r="G230" s="4">
        <f>IF($A230&lt;&gt;"", SUMIFS(Raw_data_01!H:H, Raw_data_01!C:C, "F*", Raw_data_01!A:A, $A230, Raw_data_01!F:F, "cash"), "")</f>
        <v>0</v>
      </c>
      <c r="I230" s="4">
        <f>IF($A230&lt;&gt;"", SUMIFS(Raw_data_01!H:H, Raw_data_01!C:C, "V*", Raw_data_01!A:A, $A230, Raw_data_01!F:F, "cash"), "")</f>
        <v>0</v>
      </c>
      <c r="K230" s="4">
        <f>IF($A230&lt;&gt;"", SUMIFS(Raw_data_01!H:H, Raw_data_01!C:C, "S*", Raw_data_01!A:A, $A230, Raw_data_01!F:F, "cash"), "")</f>
        <v>0</v>
      </c>
      <c r="M230" s="4">
        <f>IF($A230&lt;&gt;"", SUMIFS(Raw_data_01!H:H, Raw_data_01!C:C, "O*", Raw_data_01!A:A, $A230, Raw_data_01!F:F, "cash"), "")</f>
        <v>0</v>
      </c>
      <c r="O230" s="4">
        <f>IF($A230&lt;&gt;"", SUMIFS(Raw_data_01!H:H, Raw_data_01!C:C, "VS*", Raw_data_01!A:A, $A230, Raw_data_01!F:F, "cash"), "")</f>
        <v>0</v>
      </c>
    </row>
    <row r="231" spans="1:15" x14ac:dyDescent="0.3">
      <c r="A231" t="s">
        <v>274</v>
      </c>
      <c r="B231" s="4" t="e">
        <f>IF(E230&lt;&gt;0, E230, IFERROR(INDEX(E3:E$230, MATCH(1, E3:E$230&lt;&gt;0, 0)), LOOKUP(2, 1/(E3:E$230&lt;&gt;0), E3:E$230)))</f>
        <v>#DIV/0!</v>
      </c>
      <c r="C231" s="4"/>
      <c r="D231" s="4"/>
      <c r="E231" s="4" t="e">
        <f t="shared" si="3"/>
        <v>#DIV/0!</v>
      </c>
      <c r="G231" s="4">
        <f>IF($A231&lt;&gt;"", SUMIFS(Raw_data_01!H:H, Raw_data_01!C:C, "F*", Raw_data_01!A:A, $A231, Raw_data_01!F:F, "cash"), "")</f>
        <v>0</v>
      </c>
      <c r="I231" s="4">
        <f>IF($A231&lt;&gt;"", SUMIFS(Raw_data_01!H:H, Raw_data_01!C:C, "V*", Raw_data_01!A:A, $A231, Raw_data_01!F:F, "cash"), "")</f>
        <v>0</v>
      </c>
      <c r="K231" s="4">
        <f>IF($A231&lt;&gt;"", SUMIFS(Raw_data_01!H:H, Raw_data_01!C:C, "S*", Raw_data_01!A:A, $A231, Raw_data_01!F:F, "cash"), "")</f>
        <v>0</v>
      </c>
      <c r="M231" s="4">
        <f>IF($A231&lt;&gt;"", SUMIFS(Raw_data_01!H:H, Raw_data_01!C:C, "O*", Raw_data_01!A:A, $A231, Raw_data_01!F:F, "cash"), "")</f>
        <v>0</v>
      </c>
      <c r="O231" s="4">
        <f>IF($A231&lt;&gt;"", SUMIFS(Raw_data_01!H:H, Raw_data_01!C:C, "VS*", Raw_data_01!A:A, $A231, Raw_data_01!F:F, "cash"), "")</f>
        <v>0</v>
      </c>
    </row>
    <row r="232" spans="1:15" x14ac:dyDescent="0.3">
      <c r="A232" t="s">
        <v>275</v>
      </c>
      <c r="B232" s="4" t="e">
        <f>IF(E231&lt;&gt;0, E231, IFERROR(INDEX(E3:E$231, MATCH(1, E3:E$231&lt;&gt;0, 0)), LOOKUP(2, 1/(E3:E$231&lt;&gt;0), E3:E$231)))</f>
        <v>#DIV/0!</v>
      </c>
      <c r="C232" s="4"/>
      <c r="D232" s="4"/>
      <c r="E232" s="4" t="e">
        <f t="shared" si="3"/>
        <v>#DIV/0!</v>
      </c>
      <c r="G232" s="4">
        <f>IF($A232&lt;&gt;"", SUMIFS(Raw_data_01!H:H, Raw_data_01!C:C, "F*", Raw_data_01!A:A, $A232, Raw_data_01!F:F, "cash"), "")</f>
        <v>0</v>
      </c>
      <c r="I232" s="4">
        <f>IF($A232&lt;&gt;"", SUMIFS(Raw_data_01!H:H, Raw_data_01!C:C, "V*", Raw_data_01!A:A, $A232, Raw_data_01!F:F, "cash"), "")</f>
        <v>0</v>
      </c>
      <c r="K232" s="4">
        <f>IF($A232&lt;&gt;"", SUMIFS(Raw_data_01!H:H, Raw_data_01!C:C, "S*", Raw_data_01!A:A, $A232, Raw_data_01!F:F, "cash"), "")</f>
        <v>0</v>
      </c>
      <c r="M232" s="4">
        <f>IF($A232&lt;&gt;"", SUMIFS(Raw_data_01!H:H, Raw_data_01!C:C, "O*", Raw_data_01!A:A, $A232, Raw_data_01!F:F, "cash"), "")</f>
        <v>0</v>
      </c>
      <c r="O232" s="4">
        <f>IF($A232&lt;&gt;"", SUMIFS(Raw_data_01!H:H, Raw_data_01!C:C, "VS*", Raw_data_01!A:A, $A232, Raw_data_01!F:F, "cash"), "")</f>
        <v>0</v>
      </c>
    </row>
    <row r="233" spans="1:15" x14ac:dyDescent="0.3">
      <c r="A233" t="s">
        <v>276</v>
      </c>
      <c r="B233" s="4" t="e">
        <f>IF(E232&lt;&gt;0, E232, IFERROR(INDEX(E3:E$232, MATCH(1, E3:E$232&lt;&gt;0, 0)), LOOKUP(2, 1/(E3:E$232&lt;&gt;0), E3:E$232)))</f>
        <v>#DIV/0!</v>
      </c>
      <c r="C233" s="4"/>
      <c r="D233" s="4"/>
      <c r="E233" s="4" t="e">
        <f t="shared" si="3"/>
        <v>#DIV/0!</v>
      </c>
      <c r="G233" s="4">
        <f>IF($A233&lt;&gt;"", SUMIFS(Raw_data_01!H:H, Raw_data_01!C:C, "F*", Raw_data_01!A:A, $A233, Raw_data_01!F:F, "cash"), "")</f>
        <v>0</v>
      </c>
      <c r="I233" s="4">
        <f>IF($A233&lt;&gt;"", SUMIFS(Raw_data_01!H:H, Raw_data_01!C:C, "V*", Raw_data_01!A:A, $A233, Raw_data_01!F:F, "cash"), "")</f>
        <v>0</v>
      </c>
      <c r="K233" s="4">
        <f>IF($A233&lt;&gt;"", SUMIFS(Raw_data_01!H:H, Raw_data_01!C:C, "S*", Raw_data_01!A:A, $A233, Raw_data_01!F:F, "cash"), "")</f>
        <v>0</v>
      </c>
      <c r="M233" s="4">
        <f>IF($A233&lt;&gt;"", SUMIFS(Raw_data_01!H:H, Raw_data_01!C:C, "O*", Raw_data_01!A:A, $A233, Raw_data_01!F:F, "cash"), "")</f>
        <v>0</v>
      </c>
      <c r="O233" s="4">
        <f>IF($A233&lt;&gt;"", SUMIFS(Raw_data_01!H:H, Raw_data_01!C:C, "VS*", Raw_data_01!A:A, $A233, Raw_data_01!F:F, "cash"), "")</f>
        <v>0</v>
      </c>
    </row>
    <row r="234" spans="1:15" x14ac:dyDescent="0.3">
      <c r="A234" t="s">
        <v>277</v>
      </c>
      <c r="B234" s="4" t="e">
        <f>IF(E233&lt;&gt;0, E233, IFERROR(INDEX(E3:E$233, MATCH(1, E3:E$233&lt;&gt;0, 0)), LOOKUP(2, 1/(E3:E$233&lt;&gt;0), E3:E$233)))</f>
        <v>#DIV/0!</v>
      </c>
      <c r="C234" s="4"/>
      <c r="D234" s="4"/>
      <c r="E234" s="4" t="e">
        <f t="shared" si="3"/>
        <v>#DIV/0!</v>
      </c>
      <c r="G234" s="4">
        <f>IF($A234&lt;&gt;"", SUMIFS(Raw_data_01!H:H, Raw_data_01!C:C, "F*", Raw_data_01!A:A, $A234, Raw_data_01!F:F, "cash"), "")</f>
        <v>0</v>
      </c>
      <c r="I234" s="4">
        <f>IF($A234&lt;&gt;"", SUMIFS(Raw_data_01!H:H, Raw_data_01!C:C, "V*", Raw_data_01!A:A, $A234, Raw_data_01!F:F, "cash"), "")</f>
        <v>0</v>
      </c>
      <c r="K234" s="4">
        <f>IF($A234&lt;&gt;"", SUMIFS(Raw_data_01!H:H, Raw_data_01!C:C, "S*", Raw_data_01!A:A, $A234, Raw_data_01!F:F, "cash"), "")</f>
        <v>0</v>
      </c>
      <c r="M234" s="4">
        <f>IF($A234&lt;&gt;"", SUMIFS(Raw_data_01!H:H, Raw_data_01!C:C, "O*", Raw_data_01!A:A, $A234, Raw_data_01!F:F, "cash"), "")</f>
        <v>0</v>
      </c>
      <c r="O234" s="4">
        <f>IF($A234&lt;&gt;"", SUMIFS(Raw_data_01!H:H, Raw_data_01!C:C, "VS*", Raw_data_01!A:A, $A234, Raw_data_01!F:F, "cash"), "")</f>
        <v>0</v>
      </c>
    </row>
    <row r="235" spans="1:15" x14ac:dyDescent="0.3">
      <c r="A235" t="s">
        <v>278</v>
      </c>
      <c r="B235" s="4" t="e">
        <f>IF(E234&lt;&gt;0, E234, IFERROR(INDEX(E3:E$234, MATCH(1, E3:E$234&lt;&gt;0, 0)), LOOKUP(2, 1/(E3:E$234&lt;&gt;0), E3:E$234)))</f>
        <v>#DIV/0!</v>
      </c>
      <c r="C235" s="4"/>
      <c r="D235" s="4"/>
      <c r="E235" s="4" t="e">
        <f t="shared" si="3"/>
        <v>#DIV/0!</v>
      </c>
      <c r="G235" s="4">
        <f>IF($A235&lt;&gt;"", SUMIFS(Raw_data_01!H:H, Raw_data_01!C:C, "F*", Raw_data_01!A:A, $A235, Raw_data_01!F:F, "cash"), "")</f>
        <v>0</v>
      </c>
      <c r="I235" s="4">
        <f>IF($A235&lt;&gt;"", SUMIFS(Raw_data_01!H:H, Raw_data_01!C:C, "V*", Raw_data_01!A:A, $A235, Raw_data_01!F:F, "cash"), "")</f>
        <v>0</v>
      </c>
      <c r="K235" s="4">
        <f>IF($A235&lt;&gt;"", SUMIFS(Raw_data_01!H:H, Raw_data_01!C:C, "S*", Raw_data_01!A:A, $A235, Raw_data_01!F:F, "cash"), "")</f>
        <v>0</v>
      </c>
      <c r="M235" s="4">
        <f>IF($A235&lt;&gt;"", SUMIFS(Raw_data_01!H:H, Raw_data_01!C:C, "O*", Raw_data_01!A:A, $A235, Raw_data_01!F:F, "cash"), "")</f>
        <v>0</v>
      </c>
      <c r="O235" s="4">
        <f>IF($A235&lt;&gt;"", SUMIFS(Raw_data_01!H:H, Raw_data_01!C:C, "VS*", Raw_data_01!A:A, $A235, Raw_data_01!F:F, "cash"), "")</f>
        <v>0</v>
      </c>
    </row>
    <row r="236" spans="1:15" x14ac:dyDescent="0.3">
      <c r="A236" t="s">
        <v>279</v>
      </c>
      <c r="B236" s="4" t="e">
        <f>IF(E235&lt;&gt;0, E235, IFERROR(INDEX(E3:E$235, MATCH(1, E3:E$235&lt;&gt;0, 0)), LOOKUP(2, 1/(E3:E$235&lt;&gt;0), E3:E$235)))</f>
        <v>#DIV/0!</v>
      </c>
      <c r="C236" s="4"/>
      <c r="D236" s="4"/>
      <c r="E236" s="4" t="e">
        <f t="shared" si="3"/>
        <v>#DIV/0!</v>
      </c>
      <c r="G236" s="4">
        <f>IF($A236&lt;&gt;"", SUMIFS(Raw_data_01!H:H, Raw_data_01!C:C, "F*", Raw_data_01!A:A, $A236, Raw_data_01!F:F, "cash"), "")</f>
        <v>0</v>
      </c>
      <c r="I236" s="4">
        <f>IF($A236&lt;&gt;"", SUMIFS(Raw_data_01!H:H, Raw_data_01!C:C, "V*", Raw_data_01!A:A, $A236, Raw_data_01!F:F, "cash"), "")</f>
        <v>0</v>
      </c>
      <c r="K236" s="4">
        <f>IF($A236&lt;&gt;"", SUMIFS(Raw_data_01!H:H, Raw_data_01!C:C, "S*", Raw_data_01!A:A, $A236, Raw_data_01!F:F, "cash"), "")</f>
        <v>0</v>
      </c>
      <c r="M236" s="4">
        <f>IF($A236&lt;&gt;"", SUMIFS(Raw_data_01!H:H, Raw_data_01!C:C, "O*", Raw_data_01!A:A, $A236, Raw_data_01!F:F, "cash"), "")</f>
        <v>0</v>
      </c>
      <c r="O236" s="4">
        <f>IF($A236&lt;&gt;"", SUMIFS(Raw_data_01!H:H, Raw_data_01!C:C, "VS*", Raw_data_01!A:A, $A236, Raw_data_01!F:F, "cash"), "")</f>
        <v>0</v>
      </c>
    </row>
    <row r="237" spans="1:15" x14ac:dyDescent="0.3">
      <c r="A237" t="s">
        <v>280</v>
      </c>
      <c r="B237" s="4" t="e">
        <f>IF(E236&lt;&gt;0, E236, IFERROR(INDEX(E3:E$236, MATCH(1, E3:E$236&lt;&gt;0, 0)), LOOKUP(2, 1/(E3:E$236&lt;&gt;0), E3:E$236)))</f>
        <v>#DIV/0!</v>
      </c>
      <c r="C237" s="4"/>
      <c r="D237" s="4"/>
      <c r="E237" s="4" t="e">
        <f t="shared" si="3"/>
        <v>#DIV/0!</v>
      </c>
      <c r="G237" s="4">
        <f>IF($A237&lt;&gt;"", SUMIFS(Raw_data_01!H:H, Raw_data_01!C:C, "F*", Raw_data_01!A:A, $A237, Raw_data_01!F:F, "cash"), "")</f>
        <v>0</v>
      </c>
      <c r="I237" s="4">
        <f>IF($A237&lt;&gt;"", SUMIFS(Raw_data_01!H:H, Raw_data_01!C:C, "V*", Raw_data_01!A:A, $A237, Raw_data_01!F:F, "cash"), "")</f>
        <v>0</v>
      </c>
      <c r="K237" s="4">
        <f>IF($A237&lt;&gt;"", SUMIFS(Raw_data_01!H:H, Raw_data_01!C:C, "S*", Raw_data_01!A:A, $A237, Raw_data_01!F:F, "cash"), "")</f>
        <v>0</v>
      </c>
      <c r="M237" s="4">
        <f>IF($A237&lt;&gt;"", SUMIFS(Raw_data_01!H:H, Raw_data_01!C:C, "O*", Raw_data_01!A:A, $A237, Raw_data_01!F:F, "cash"), "")</f>
        <v>0</v>
      </c>
      <c r="O237" s="4">
        <f>IF($A237&lt;&gt;"", SUMIFS(Raw_data_01!H:H, Raw_data_01!C:C, "VS*", Raw_data_01!A:A, $A237, Raw_data_01!F:F, "cash"), "")</f>
        <v>0</v>
      </c>
    </row>
    <row r="238" spans="1:15" x14ac:dyDescent="0.3">
      <c r="A238" t="s">
        <v>281</v>
      </c>
      <c r="B238" s="4" t="e">
        <f>IF(E237&lt;&gt;0, E237, IFERROR(INDEX(E3:E$237, MATCH(1, E3:E$237&lt;&gt;0, 0)), LOOKUP(2, 1/(E3:E$237&lt;&gt;0), E3:E$237)))</f>
        <v>#DIV/0!</v>
      </c>
      <c r="C238" s="4"/>
      <c r="D238" s="4"/>
      <c r="E238" s="4" t="e">
        <f t="shared" si="3"/>
        <v>#DIV/0!</v>
      </c>
      <c r="G238" s="4">
        <f>IF($A238&lt;&gt;"", SUMIFS(Raw_data_01!H:H, Raw_data_01!C:C, "F*", Raw_data_01!A:A, $A238, Raw_data_01!F:F, "cash"), "")</f>
        <v>0</v>
      </c>
      <c r="I238" s="4">
        <f>IF($A238&lt;&gt;"", SUMIFS(Raw_data_01!H:H, Raw_data_01!C:C, "V*", Raw_data_01!A:A, $A238, Raw_data_01!F:F, "cash"), "")</f>
        <v>0</v>
      </c>
      <c r="K238" s="4">
        <f>IF($A238&lt;&gt;"", SUMIFS(Raw_data_01!H:H, Raw_data_01!C:C, "S*", Raw_data_01!A:A, $A238, Raw_data_01!F:F, "cash"), "")</f>
        <v>0</v>
      </c>
      <c r="M238" s="4">
        <f>IF($A238&lt;&gt;"", SUMIFS(Raw_data_01!H:H, Raw_data_01!C:C, "O*", Raw_data_01!A:A, $A238, Raw_data_01!F:F, "cash"), "")</f>
        <v>0</v>
      </c>
      <c r="O238" s="4">
        <f>IF($A238&lt;&gt;"", SUMIFS(Raw_data_01!H:H, Raw_data_01!C:C, "VS*", Raw_data_01!A:A, $A238, Raw_data_01!F:F, "cash"), "")</f>
        <v>0</v>
      </c>
    </row>
    <row r="239" spans="1:15" x14ac:dyDescent="0.3">
      <c r="A239" t="s">
        <v>282</v>
      </c>
      <c r="B239" s="4" t="e">
        <f>IF(E238&lt;&gt;0, E238, IFERROR(INDEX(E3:E$238, MATCH(1, E3:E$238&lt;&gt;0, 0)), LOOKUP(2, 1/(E3:E$238&lt;&gt;0), E3:E$238)))</f>
        <v>#DIV/0!</v>
      </c>
      <c r="C239" s="4"/>
      <c r="D239" s="4"/>
      <c r="E239" s="4" t="e">
        <f t="shared" si="3"/>
        <v>#DIV/0!</v>
      </c>
      <c r="G239" s="4">
        <f>IF($A239&lt;&gt;"", SUMIFS(Raw_data_01!H:H, Raw_data_01!C:C, "F*", Raw_data_01!A:A, $A239, Raw_data_01!F:F, "cash"), "")</f>
        <v>0</v>
      </c>
      <c r="I239" s="4">
        <f>IF($A239&lt;&gt;"", SUMIFS(Raw_data_01!H:H, Raw_data_01!C:C, "V*", Raw_data_01!A:A, $A239, Raw_data_01!F:F, "cash"), "")</f>
        <v>0</v>
      </c>
      <c r="K239" s="4">
        <f>IF($A239&lt;&gt;"", SUMIFS(Raw_data_01!H:H, Raw_data_01!C:C, "S*", Raw_data_01!A:A, $A239, Raw_data_01!F:F, "cash"), "")</f>
        <v>0</v>
      </c>
      <c r="M239" s="4">
        <f>IF($A239&lt;&gt;"", SUMIFS(Raw_data_01!H:H, Raw_data_01!C:C, "O*", Raw_data_01!A:A, $A239, Raw_data_01!F:F, "cash"), "")</f>
        <v>0</v>
      </c>
      <c r="O239" s="4">
        <f>IF($A239&lt;&gt;"", SUMIFS(Raw_data_01!H:H, Raw_data_01!C:C, "VS*", Raw_data_01!A:A, $A239, Raw_data_01!F:F, "cash"), "")</f>
        <v>0</v>
      </c>
    </row>
    <row r="240" spans="1:15" x14ac:dyDescent="0.3">
      <c r="A240" t="s">
        <v>283</v>
      </c>
      <c r="B240" s="4" t="e">
        <f>IF(E239&lt;&gt;0, E239, IFERROR(INDEX(E3:E$239, MATCH(1, E3:E$239&lt;&gt;0, 0)), LOOKUP(2, 1/(E3:E$239&lt;&gt;0), E3:E$239)))</f>
        <v>#DIV/0!</v>
      </c>
      <c r="C240" s="4"/>
      <c r="D240" s="4"/>
      <c r="E240" s="4" t="e">
        <f t="shared" si="3"/>
        <v>#DIV/0!</v>
      </c>
      <c r="G240" s="4">
        <f>IF($A240&lt;&gt;"", SUMIFS(Raw_data_01!H:H, Raw_data_01!C:C, "F*", Raw_data_01!A:A, $A240, Raw_data_01!F:F, "cash"), "")</f>
        <v>0</v>
      </c>
      <c r="I240" s="4">
        <f>IF($A240&lt;&gt;"", SUMIFS(Raw_data_01!H:H, Raw_data_01!C:C, "V*", Raw_data_01!A:A, $A240, Raw_data_01!F:F, "cash"), "")</f>
        <v>0</v>
      </c>
      <c r="K240" s="4">
        <f>IF($A240&lt;&gt;"", SUMIFS(Raw_data_01!H:H, Raw_data_01!C:C, "S*", Raw_data_01!A:A, $A240, Raw_data_01!F:F, "cash"), "")</f>
        <v>0</v>
      </c>
      <c r="M240" s="4">
        <f>IF($A240&lt;&gt;"", SUMIFS(Raw_data_01!H:H, Raw_data_01!C:C, "O*", Raw_data_01!A:A, $A240, Raw_data_01!F:F, "cash"), "")</f>
        <v>0</v>
      </c>
      <c r="O240" s="4">
        <f>IF($A240&lt;&gt;"", SUMIFS(Raw_data_01!H:H, Raw_data_01!C:C, "VS*", Raw_data_01!A:A, $A240, Raw_data_01!F:F, "cash"), "")</f>
        <v>0</v>
      </c>
    </row>
    <row r="241" spans="1:15" x14ac:dyDescent="0.3">
      <c r="A241" t="s">
        <v>284</v>
      </c>
      <c r="B241" s="4" t="e">
        <f>IF(E240&lt;&gt;0, E240, IFERROR(INDEX(E3:E$240, MATCH(1, E3:E$240&lt;&gt;0, 0)), LOOKUP(2, 1/(E3:E$240&lt;&gt;0), E3:E$240)))</f>
        <v>#DIV/0!</v>
      </c>
      <c r="C241" s="4"/>
      <c r="D241" s="4"/>
      <c r="E241" s="4" t="e">
        <f t="shared" si="3"/>
        <v>#DIV/0!</v>
      </c>
      <c r="G241" s="4">
        <f>IF($A241&lt;&gt;"", SUMIFS(Raw_data_01!H:H, Raw_data_01!C:C, "F*", Raw_data_01!A:A, $A241, Raw_data_01!F:F, "cash"), "")</f>
        <v>0</v>
      </c>
      <c r="I241" s="4">
        <f>IF($A241&lt;&gt;"", SUMIFS(Raw_data_01!H:H, Raw_data_01!C:C, "V*", Raw_data_01!A:A, $A241, Raw_data_01!F:F, "cash"), "")</f>
        <v>0</v>
      </c>
      <c r="K241" s="4">
        <f>IF($A241&lt;&gt;"", SUMIFS(Raw_data_01!H:H, Raw_data_01!C:C, "S*", Raw_data_01!A:A, $A241, Raw_data_01!F:F, "cash"), "")</f>
        <v>0</v>
      </c>
      <c r="M241" s="4">
        <f>IF($A241&lt;&gt;"", SUMIFS(Raw_data_01!H:H, Raw_data_01!C:C, "O*", Raw_data_01!A:A, $A241, Raw_data_01!F:F, "cash"), "")</f>
        <v>0</v>
      </c>
      <c r="O241" s="4">
        <f>IF($A241&lt;&gt;"", SUMIFS(Raw_data_01!H:H, Raw_data_01!C:C, "VS*", Raw_data_01!A:A, $A241, Raw_data_01!F:F, "cash"), "")</f>
        <v>0</v>
      </c>
    </row>
    <row r="242" spans="1:15" x14ac:dyDescent="0.3">
      <c r="A242" t="s">
        <v>285</v>
      </c>
      <c r="B242" s="4" t="e">
        <f>IF(E241&lt;&gt;0, E241, IFERROR(INDEX(E3:E$241, MATCH(1, E3:E$241&lt;&gt;0, 0)), LOOKUP(2, 1/(E3:E$241&lt;&gt;0), E3:E$241)))</f>
        <v>#DIV/0!</v>
      </c>
      <c r="C242" s="4"/>
      <c r="D242" s="4"/>
      <c r="E242" s="4" t="e">
        <f t="shared" si="3"/>
        <v>#DIV/0!</v>
      </c>
      <c r="G242" s="4">
        <f>IF($A242&lt;&gt;"", SUMIFS(Raw_data_01!H:H, Raw_data_01!C:C, "F*", Raw_data_01!A:A, $A242, Raw_data_01!F:F, "cash"), "")</f>
        <v>0</v>
      </c>
      <c r="I242" s="4">
        <f>IF($A242&lt;&gt;"", SUMIFS(Raw_data_01!H:H, Raw_data_01!C:C, "V*", Raw_data_01!A:A, $A242, Raw_data_01!F:F, "cash"), "")</f>
        <v>0</v>
      </c>
      <c r="K242" s="4">
        <f>IF($A242&lt;&gt;"", SUMIFS(Raw_data_01!H:H, Raw_data_01!C:C, "S*", Raw_data_01!A:A, $A242, Raw_data_01!F:F, "cash"), "")</f>
        <v>0</v>
      </c>
      <c r="M242" s="4">
        <f>IF($A242&lt;&gt;"", SUMIFS(Raw_data_01!H:H, Raw_data_01!C:C, "O*", Raw_data_01!A:A, $A242, Raw_data_01!F:F, "cash"), "")</f>
        <v>0</v>
      </c>
      <c r="O242" s="4">
        <f>IF($A242&lt;&gt;"", SUMIFS(Raw_data_01!H:H, Raw_data_01!C:C, "VS*", Raw_data_01!A:A, $A242, Raw_data_01!F:F, "cash"), "")</f>
        <v>0</v>
      </c>
    </row>
    <row r="243" spans="1:15" x14ac:dyDescent="0.3">
      <c r="A243" t="s">
        <v>286</v>
      </c>
      <c r="B243" s="4" t="e">
        <f>IF(E242&lt;&gt;0, E242, IFERROR(INDEX(E3:E$242, MATCH(1, E3:E$242&lt;&gt;0, 0)), LOOKUP(2, 1/(E3:E$242&lt;&gt;0), E3:E$242)))</f>
        <v>#DIV/0!</v>
      </c>
      <c r="C243" s="4"/>
      <c r="D243" s="4"/>
      <c r="E243" s="4" t="e">
        <f t="shared" si="3"/>
        <v>#DIV/0!</v>
      </c>
      <c r="G243" s="4">
        <f>IF($A243&lt;&gt;"", SUMIFS(Raw_data_01!H:H, Raw_data_01!C:C, "F*", Raw_data_01!A:A, $A243, Raw_data_01!F:F, "cash"), "")</f>
        <v>0</v>
      </c>
      <c r="I243" s="4">
        <f>IF($A243&lt;&gt;"", SUMIFS(Raw_data_01!H:H, Raw_data_01!C:C, "V*", Raw_data_01!A:A, $A243, Raw_data_01!F:F, "cash"), "")</f>
        <v>0</v>
      </c>
      <c r="K243" s="4">
        <f>IF($A243&lt;&gt;"", SUMIFS(Raw_data_01!H:H, Raw_data_01!C:C, "S*", Raw_data_01!A:A, $A243, Raw_data_01!F:F, "cash"), "")</f>
        <v>0</v>
      </c>
      <c r="M243" s="4">
        <f>IF($A243&lt;&gt;"", SUMIFS(Raw_data_01!H:H, Raw_data_01!C:C, "O*", Raw_data_01!A:A, $A243, Raw_data_01!F:F, "cash"), "")</f>
        <v>0</v>
      </c>
      <c r="O243" s="4">
        <f>IF($A243&lt;&gt;"", SUMIFS(Raw_data_01!H:H, Raw_data_01!C:C, "VS*", Raw_data_01!A:A, $A243, Raw_data_01!F:F, "cash"), "")</f>
        <v>0</v>
      </c>
    </row>
    <row r="244" spans="1:15" x14ac:dyDescent="0.3">
      <c r="A244" t="s">
        <v>287</v>
      </c>
      <c r="B244" s="4" t="e">
        <f>IF(E243&lt;&gt;0, E243, IFERROR(INDEX(E3:E$243, MATCH(1, E3:E$243&lt;&gt;0, 0)), LOOKUP(2, 1/(E3:E$243&lt;&gt;0), E3:E$243)))</f>
        <v>#DIV/0!</v>
      </c>
      <c r="C244" s="4"/>
      <c r="D244" s="4"/>
      <c r="E244" s="4" t="e">
        <f t="shared" si="3"/>
        <v>#DIV/0!</v>
      </c>
      <c r="G244" s="4">
        <f>IF($A244&lt;&gt;"", SUMIFS(Raw_data_01!H:H, Raw_data_01!C:C, "F*", Raw_data_01!A:A, $A244, Raw_data_01!F:F, "cash"), "")</f>
        <v>0</v>
      </c>
      <c r="I244" s="4">
        <f>IF($A244&lt;&gt;"", SUMIFS(Raw_data_01!H:H, Raw_data_01!C:C, "V*", Raw_data_01!A:A, $A244, Raw_data_01!F:F, "cash"), "")</f>
        <v>0</v>
      </c>
      <c r="K244" s="4">
        <f>IF($A244&lt;&gt;"", SUMIFS(Raw_data_01!H:H, Raw_data_01!C:C, "S*", Raw_data_01!A:A, $A244, Raw_data_01!F:F, "cash"), "")</f>
        <v>0</v>
      </c>
      <c r="M244" s="4">
        <f>IF($A244&lt;&gt;"", SUMIFS(Raw_data_01!H:H, Raw_data_01!C:C, "O*", Raw_data_01!A:A, $A244, Raw_data_01!F:F, "cash"), "")</f>
        <v>0</v>
      </c>
      <c r="O244" s="4">
        <f>IF($A244&lt;&gt;"", SUMIFS(Raw_data_01!H:H, Raw_data_01!C:C, "VS*", Raw_data_01!A:A, $A244, Raw_data_01!F:F, "cash"), "")</f>
        <v>0</v>
      </c>
    </row>
    <row r="245" spans="1:15" x14ac:dyDescent="0.3">
      <c r="A245" t="s">
        <v>288</v>
      </c>
      <c r="B245" s="4" t="e">
        <f>IF(E244&lt;&gt;0, E244, IFERROR(INDEX(E3:E$244, MATCH(1, E3:E$244&lt;&gt;0, 0)), LOOKUP(2, 1/(E3:E$244&lt;&gt;0), E3:E$244)))</f>
        <v>#DIV/0!</v>
      </c>
      <c r="C245" s="4"/>
      <c r="D245" s="4"/>
      <c r="E245" s="4" t="e">
        <f t="shared" si="3"/>
        <v>#DIV/0!</v>
      </c>
      <c r="G245" s="4">
        <f>IF($A245&lt;&gt;"", SUMIFS(Raw_data_01!H:H, Raw_data_01!C:C, "F*", Raw_data_01!A:A, $A245, Raw_data_01!F:F, "cash"), "")</f>
        <v>0</v>
      </c>
      <c r="I245" s="4">
        <f>IF($A245&lt;&gt;"", SUMIFS(Raw_data_01!H:H, Raw_data_01!C:C, "V*", Raw_data_01!A:A, $A245, Raw_data_01!F:F, "cash"), "")</f>
        <v>0</v>
      </c>
      <c r="K245" s="4">
        <f>IF($A245&lt;&gt;"", SUMIFS(Raw_data_01!H:H, Raw_data_01!C:C, "S*", Raw_data_01!A:A, $A245, Raw_data_01!F:F, "cash"), "")</f>
        <v>0</v>
      </c>
      <c r="M245" s="4">
        <f>IF($A245&lt;&gt;"", SUMIFS(Raw_data_01!H:H, Raw_data_01!C:C, "O*", Raw_data_01!A:A, $A245, Raw_data_01!F:F, "cash"), "")</f>
        <v>0</v>
      </c>
      <c r="O245" s="4">
        <f>IF($A245&lt;&gt;"", SUMIFS(Raw_data_01!H:H, Raw_data_01!C:C, "VS*", Raw_data_01!A:A, $A245, Raw_data_01!F:F, "cash"), "")</f>
        <v>0</v>
      </c>
    </row>
    <row r="246" spans="1:15" x14ac:dyDescent="0.3">
      <c r="A246" t="s">
        <v>289</v>
      </c>
      <c r="B246" s="4" t="e">
        <f>IF(E245&lt;&gt;0, E245, IFERROR(INDEX(E3:E$245, MATCH(1, E3:E$245&lt;&gt;0, 0)), LOOKUP(2, 1/(E3:E$245&lt;&gt;0), E3:E$245)))</f>
        <v>#DIV/0!</v>
      </c>
      <c r="C246" s="4"/>
      <c r="D246" s="4"/>
      <c r="E246" s="4" t="e">
        <f t="shared" si="3"/>
        <v>#DIV/0!</v>
      </c>
      <c r="G246" s="4">
        <f>IF($A246&lt;&gt;"", SUMIFS(Raw_data_01!H:H, Raw_data_01!C:C, "F*", Raw_data_01!A:A, $A246, Raw_data_01!F:F, "cash"), "")</f>
        <v>0</v>
      </c>
      <c r="I246" s="4">
        <f>IF($A246&lt;&gt;"", SUMIFS(Raw_data_01!H:H, Raw_data_01!C:C, "V*", Raw_data_01!A:A, $A246, Raw_data_01!F:F, "cash"), "")</f>
        <v>0</v>
      </c>
      <c r="K246" s="4">
        <f>IF($A246&lt;&gt;"", SUMIFS(Raw_data_01!H:H, Raw_data_01!C:C, "S*", Raw_data_01!A:A, $A246, Raw_data_01!F:F, "cash"), "")</f>
        <v>0</v>
      </c>
      <c r="M246" s="4">
        <f>IF($A246&lt;&gt;"", SUMIFS(Raw_data_01!H:H, Raw_data_01!C:C, "O*", Raw_data_01!A:A, $A246, Raw_data_01!F:F, "cash"), "")</f>
        <v>0</v>
      </c>
      <c r="O246" s="4">
        <f>IF($A246&lt;&gt;"", SUMIFS(Raw_data_01!H:H, Raw_data_01!C:C, "VS*", Raw_data_01!A:A, $A246, Raw_data_01!F:F, "cash"), "")</f>
        <v>0</v>
      </c>
    </row>
    <row r="247" spans="1:15" x14ac:dyDescent="0.3">
      <c r="A247" t="s">
        <v>290</v>
      </c>
      <c r="B247" s="4" t="e">
        <f>IF(E246&lt;&gt;0, E246, IFERROR(INDEX(E3:E$246, MATCH(1, E3:E$246&lt;&gt;0, 0)), LOOKUP(2, 1/(E3:E$246&lt;&gt;0), E3:E$246)))</f>
        <v>#DIV/0!</v>
      </c>
      <c r="C247" s="4"/>
      <c r="D247" s="4"/>
      <c r="E247" s="4" t="e">
        <f t="shared" si="3"/>
        <v>#DIV/0!</v>
      </c>
      <c r="G247" s="4">
        <f>IF($A247&lt;&gt;"", SUMIFS(Raw_data_01!H:H, Raw_data_01!C:C, "F*", Raw_data_01!A:A, $A247, Raw_data_01!F:F, "cash"), "")</f>
        <v>0</v>
      </c>
      <c r="I247" s="4">
        <f>IF($A247&lt;&gt;"", SUMIFS(Raw_data_01!H:H, Raw_data_01!C:C, "V*", Raw_data_01!A:A, $A247, Raw_data_01!F:F, "cash"), "")</f>
        <v>0</v>
      </c>
      <c r="K247" s="4">
        <f>IF($A247&lt;&gt;"", SUMIFS(Raw_data_01!H:H, Raw_data_01!C:C, "S*", Raw_data_01!A:A, $A247, Raw_data_01!F:F, "cash"), "")</f>
        <v>0</v>
      </c>
      <c r="M247" s="4">
        <f>IF($A247&lt;&gt;"", SUMIFS(Raw_data_01!H:H, Raw_data_01!C:C, "O*", Raw_data_01!A:A, $A247, Raw_data_01!F:F, "cash"), "")</f>
        <v>0</v>
      </c>
      <c r="O247" s="4">
        <f>IF($A247&lt;&gt;"", SUMIFS(Raw_data_01!H:H, Raw_data_01!C:C, "VS*", Raw_data_01!A:A, $A247, Raw_data_01!F:F, "cash"), "")</f>
        <v>0</v>
      </c>
    </row>
    <row r="248" spans="1:15" x14ac:dyDescent="0.3">
      <c r="A248" t="s">
        <v>291</v>
      </c>
      <c r="B248" s="4" t="e">
        <f>IF(E247&lt;&gt;0, E247, IFERROR(INDEX(E3:E$247, MATCH(1, E3:E$247&lt;&gt;0, 0)), LOOKUP(2, 1/(E3:E$247&lt;&gt;0), E3:E$247)))</f>
        <v>#DIV/0!</v>
      </c>
      <c r="C248" s="4"/>
      <c r="D248" s="4"/>
      <c r="E248" s="4" t="e">
        <f t="shared" si="3"/>
        <v>#DIV/0!</v>
      </c>
      <c r="G248" s="4">
        <f>IF($A248&lt;&gt;"", SUMIFS(Raw_data_01!H:H, Raw_data_01!C:C, "F*", Raw_data_01!A:A, $A248, Raw_data_01!F:F, "cash"), "")</f>
        <v>0</v>
      </c>
      <c r="I248" s="4">
        <f>IF($A248&lt;&gt;"", SUMIFS(Raw_data_01!H:H, Raw_data_01!C:C, "V*", Raw_data_01!A:A, $A248, Raw_data_01!F:F, "cash"), "")</f>
        <v>0</v>
      </c>
      <c r="K248" s="4">
        <f>IF($A248&lt;&gt;"", SUMIFS(Raw_data_01!H:H, Raw_data_01!C:C, "S*", Raw_data_01!A:A, $A248, Raw_data_01!F:F, "cash"), "")</f>
        <v>0</v>
      </c>
      <c r="M248" s="4">
        <f>IF($A248&lt;&gt;"", SUMIFS(Raw_data_01!H:H, Raw_data_01!C:C, "O*", Raw_data_01!A:A, $A248, Raw_data_01!F:F, "cash"), "")</f>
        <v>0</v>
      </c>
      <c r="O248" s="4">
        <f>IF($A248&lt;&gt;"", SUMIFS(Raw_data_01!H:H, Raw_data_01!C:C, "VS*", Raw_data_01!A:A, $A248, Raw_data_01!F:F, "cash"), "")</f>
        <v>0</v>
      </c>
    </row>
    <row r="249" spans="1:15" x14ac:dyDescent="0.3">
      <c r="A249" t="s">
        <v>292</v>
      </c>
      <c r="B249" s="4" t="e">
        <f>IF(E248&lt;&gt;0, E248, IFERROR(INDEX(E3:E$248, MATCH(1, E3:E$248&lt;&gt;0, 0)), LOOKUP(2, 1/(E3:E$248&lt;&gt;0), E3:E$248)))</f>
        <v>#DIV/0!</v>
      </c>
      <c r="C249" s="4"/>
      <c r="D249" s="4"/>
      <c r="E249" s="4" t="e">
        <f t="shared" si="3"/>
        <v>#DIV/0!</v>
      </c>
      <c r="G249" s="4">
        <f>IF($A249&lt;&gt;"", SUMIFS(Raw_data_01!H:H, Raw_data_01!C:C, "F*", Raw_data_01!A:A, $A249, Raw_data_01!F:F, "cash"), "")</f>
        <v>0</v>
      </c>
      <c r="I249" s="4">
        <f>IF($A249&lt;&gt;"", SUMIFS(Raw_data_01!H:H, Raw_data_01!C:C, "V*", Raw_data_01!A:A, $A249, Raw_data_01!F:F, "cash"), "")</f>
        <v>0</v>
      </c>
      <c r="K249" s="4">
        <f>IF($A249&lt;&gt;"", SUMIFS(Raw_data_01!H:H, Raw_data_01!C:C, "S*", Raw_data_01!A:A, $A249, Raw_data_01!F:F, "cash"), "")</f>
        <v>0</v>
      </c>
      <c r="M249" s="4">
        <f>IF($A249&lt;&gt;"", SUMIFS(Raw_data_01!H:H, Raw_data_01!C:C, "O*", Raw_data_01!A:A, $A249, Raw_data_01!F:F, "cash"), "")</f>
        <v>0</v>
      </c>
      <c r="O249" s="4">
        <f>IF($A249&lt;&gt;"", SUMIFS(Raw_data_01!H:H, Raw_data_01!C:C, "VS*", Raw_data_01!A:A, $A249, Raw_data_01!F:F, "cash"), "")</f>
        <v>0</v>
      </c>
    </row>
    <row r="250" spans="1:15" x14ac:dyDescent="0.3">
      <c r="A250" t="s">
        <v>293</v>
      </c>
      <c r="B250" s="4" t="e">
        <f>IF(E249&lt;&gt;0, E249, IFERROR(INDEX(E3:E$249, MATCH(1, E3:E$249&lt;&gt;0, 0)), LOOKUP(2, 1/(E3:E$249&lt;&gt;0), E3:E$249)))</f>
        <v>#DIV/0!</v>
      </c>
      <c r="C250" s="4"/>
      <c r="D250" s="4"/>
      <c r="E250" s="4" t="e">
        <f t="shared" si="3"/>
        <v>#DIV/0!</v>
      </c>
      <c r="G250" s="4">
        <f>IF($A250&lt;&gt;"", SUMIFS(Raw_data_01!H:H, Raw_data_01!C:C, "F*", Raw_data_01!A:A, $A250, Raw_data_01!F:F, "cash"), "")</f>
        <v>0</v>
      </c>
      <c r="I250" s="4">
        <f>IF($A250&lt;&gt;"", SUMIFS(Raw_data_01!H:H, Raw_data_01!C:C, "V*", Raw_data_01!A:A, $A250, Raw_data_01!F:F, "cash"), "")</f>
        <v>0</v>
      </c>
      <c r="K250" s="4">
        <f>IF($A250&lt;&gt;"", SUMIFS(Raw_data_01!H:H, Raw_data_01!C:C, "S*", Raw_data_01!A:A, $A250, Raw_data_01!F:F, "cash"), "")</f>
        <v>0</v>
      </c>
      <c r="M250" s="4">
        <f>IF($A250&lt;&gt;"", SUMIFS(Raw_data_01!H:H, Raw_data_01!C:C, "O*", Raw_data_01!A:A, $A250, Raw_data_01!F:F, "cash"), "")</f>
        <v>0</v>
      </c>
      <c r="O250" s="4">
        <f>IF($A250&lt;&gt;"", SUMIFS(Raw_data_01!H:H, Raw_data_01!C:C, "VS*", Raw_data_01!A:A, $A250, Raw_data_01!F:F, "cash"), "")</f>
        <v>0</v>
      </c>
    </row>
    <row r="251" spans="1:15" x14ac:dyDescent="0.3">
      <c r="A251" t="s">
        <v>294</v>
      </c>
      <c r="B251" s="4" t="e">
        <f>IF(E250&lt;&gt;0, E250, IFERROR(INDEX(E3:E$250, MATCH(1, E3:E$250&lt;&gt;0, 0)), LOOKUP(2, 1/(E3:E$250&lt;&gt;0), E3:E$250)))</f>
        <v>#DIV/0!</v>
      </c>
      <c r="C251" s="4"/>
      <c r="D251" s="4"/>
      <c r="E251" s="4" t="e">
        <f t="shared" si="3"/>
        <v>#DIV/0!</v>
      </c>
      <c r="G251" s="4">
        <f>IF($A251&lt;&gt;"", SUMIFS(Raw_data_01!H:H, Raw_data_01!C:C, "F*", Raw_data_01!A:A, $A251, Raw_data_01!F:F, "cash"), "")</f>
        <v>0</v>
      </c>
      <c r="I251" s="4">
        <f>IF($A251&lt;&gt;"", SUMIFS(Raw_data_01!H:H, Raw_data_01!C:C, "V*", Raw_data_01!A:A, $A251, Raw_data_01!F:F, "cash"), "")</f>
        <v>0</v>
      </c>
      <c r="K251" s="4">
        <f>IF($A251&lt;&gt;"", SUMIFS(Raw_data_01!H:H, Raw_data_01!C:C, "S*", Raw_data_01!A:A, $A251, Raw_data_01!F:F, "cash"), "")</f>
        <v>0</v>
      </c>
      <c r="M251" s="4">
        <f>IF($A251&lt;&gt;"", SUMIFS(Raw_data_01!H:H, Raw_data_01!C:C, "O*", Raw_data_01!A:A, $A251, Raw_data_01!F:F, "cash"), "")</f>
        <v>0</v>
      </c>
      <c r="O251" s="4">
        <f>IF($A251&lt;&gt;"", SUMIFS(Raw_data_01!H:H, Raw_data_01!C:C, "VS*", Raw_data_01!A:A, $A251, Raw_data_01!F:F, "cash"), "")</f>
        <v>0</v>
      </c>
    </row>
    <row r="252" spans="1:15" x14ac:dyDescent="0.3">
      <c r="A252" t="s">
        <v>295</v>
      </c>
      <c r="B252" s="4" t="e">
        <f>IF(E251&lt;&gt;0, E251, IFERROR(INDEX(E3:E$251, MATCH(1, E3:E$251&lt;&gt;0, 0)), LOOKUP(2, 1/(E3:E$251&lt;&gt;0), E3:E$251)))</f>
        <v>#DIV/0!</v>
      </c>
      <c r="C252" s="4"/>
      <c r="D252" s="4"/>
      <c r="E252" s="4" t="e">
        <f t="shared" si="3"/>
        <v>#DIV/0!</v>
      </c>
      <c r="G252" s="4">
        <f>IF($A252&lt;&gt;"", SUMIFS(Raw_data_01!H:H, Raw_data_01!C:C, "F*", Raw_data_01!A:A, $A252, Raw_data_01!F:F, "cash"), "")</f>
        <v>0</v>
      </c>
      <c r="I252" s="4">
        <f>IF($A252&lt;&gt;"", SUMIFS(Raw_data_01!H:H, Raw_data_01!C:C, "V*", Raw_data_01!A:A, $A252, Raw_data_01!F:F, "cash"), "")</f>
        <v>0</v>
      </c>
      <c r="K252" s="4">
        <f>IF($A252&lt;&gt;"", SUMIFS(Raw_data_01!H:H, Raw_data_01!C:C, "S*", Raw_data_01!A:A, $A252, Raw_data_01!F:F, "cash"), "")</f>
        <v>0</v>
      </c>
      <c r="M252" s="4">
        <f>IF($A252&lt;&gt;"", SUMIFS(Raw_data_01!H:H, Raw_data_01!C:C, "O*", Raw_data_01!A:A, $A252, Raw_data_01!F:F, "cash"), "")</f>
        <v>0</v>
      </c>
      <c r="O252" s="4">
        <f>IF($A252&lt;&gt;"", SUMIFS(Raw_data_01!H:H, Raw_data_01!C:C, "VS*", Raw_data_01!A:A, $A252, Raw_data_01!F:F, "cash"), "")</f>
        <v>0</v>
      </c>
    </row>
    <row r="253" spans="1:15" x14ac:dyDescent="0.3">
      <c r="A253" t="s">
        <v>296</v>
      </c>
      <c r="B253" s="4" t="e">
        <f>IF(E252&lt;&gt;0, E252, IFERROR(INDEX(E3:E$252, MATCH(1, E3:E$252&lt;&gt;0, 0)), LOOKUP(2, 1/(E3:E$252&lt;&gt;0), E3:E$252)))</f>
        <v>#DIV/0!</v>
      </c>
      <c r="C253" s="4"/>
      <c r="D253" s="4"/>
      <c r="E253" s="4" t="e">
        <f t="shared" si="3"/>
        <v>#DIV/0!</v>
      </c>
      <c r="G253" s="4">
        <f>IF($A253&lt;&gt;"", SUMIFS(Raw_data_01!H:H, Raw_data_01!C:C, "F*", Raw_data_01!A:A, $A253, Raw_data_01!F:F, "cash"), "")</f>
        <v>0</v>
      </c>
      <c r="I253" s="4">
        <f>IF($A253&lt;&gt;"", SUMIFS(Raw_data_01!H:H, Raw_data_01!C:C, "V*", Raw_data_01!A:A, $A253, Raw_data_01!F:F, "cash"), "")</f>
        <v>0</v>
      </c>
      <c r="K253" s="4">
        <f>IF($A253&lt;&gt;"", SUMIFS(Raw_data_01!H:H, Raw_data_01!C:C, "S*", Raw_data_01!A:A, $A253, Raw_data_01!F:F, "cash"), "")</f>
        <v>0</v>
      </c>
      <c r="M253" s="4">
        <f>IF($A253&lt;&gt;"", SUMIFS(Raw_data_01!H:H, Raw_data_01!C:C, "O*", Raw_data_01!A:A, $A253, Raw_data_01!F:F, "cash"), "")</f>
        <v>0</v>
      </c>
      <c r="O253" s="4">
        <f>IF($A253&lt;&gt;"", SUMIFS(Raw_data_01!H:H, Raw_data_01!C:C, "VS*", Raw_data_01!A:A, $A253, Raw_data_01!F:F, "cash"), "")</f>
        <v>0</v>
      </c>
    </row>
    <row r="254" spans="1:15" x14ac:dyDescent="0.3">
      <c r="A254" t="s">
        <v>297</v>
      </c>
      <c r="B254" s="4" t="e">
        <f>IF(E253&lt;&gt;0, E253, IFERROR(INDEX(E3:E$253, MATCH(1, E3:E$253&lt;&gt;0, 0)), LOOKUP(2, 1/(E3:E$253&lt;&gt;0), E3:E$253)))</f>
        <v>#DIV/0!</v>
      </c>
      <c r="C254" s="4"/>
      <c r="D254" s="4"/>
      <c r="E254" s="4" t="e">
        <f t="shared" si="3"/>
        <v>#DIV/0!</v>
      </c>
      <c r="G254" s="4">
        <f>IF($A254&lt;&gt;"", SUMIFS(Raw_data_01!H:H, Raw_data_01!C:C, "F*", Raw_data_01!A:A, $A254, Raw_data_01!F:F, "cash"), "")</f>
        <v>0</v>
      </c>
      <c r="I254" s="4">
        <f>IF($A254&lt;&gt;"", SUMIFS(Raw_data_01!H:H, Raw_data_01!C:C, "V*", Raw_data_01!A:A, $A254, Raw_data_01!F:F, "cash"), "")</f>
        <v>0</v>
      </c>
      <c r="K254" s="4">
        <f>IF($A254&lt;&gt;"", SUMIFS(Raw_data_01!H:H, Raw_data_01!C:C, "S*", Raw_data_01!A:A, $A254, Raw_data_01!F:F, "cash"), "")</f>
        <v>0</v>
      </c>
      <c r="M254" s="4">
        <f>IF($A254&lt;&gt;"", SUMIFS(Raw_data_01!H:H, Raw_data_01!C:C, "O*", Raw_data_01!A:A, $A254, Raw_data_01!F:F, "cash"), "")</f>
        <v>0</v>
      </c>
      <c r="O254" s="4">
        <f>IF($A254&lt;&gt;"", SUMIFS(Raw_data_01!H:H, Raw_data_01!C:C, "VS*", Raw_data_01!A:A, $A254, Raw_data_01!F:F, "cash"), "")</f>
        <v>0</v>
      </c>
    </row>
    <row r="255" spans="1:15" x14ac:dyDescent="0.3">
      <c r="A255" t="s">
        <v>298</v>
      </c>
      <c r="B255" s="4" t="e">
        <f>IF(E254&lt;&gt;0, E254, IFERROR(INDEX(E3:E$254, MATCH(1, E3:E$254&lt;&gt;0, 0)), LOOKUP(2, 1/(E3:E$254&lt;&gt;0), E3:E$254)))</f>
        <v>#DIV/0!</v>
      </c>
      <c r="C255" s="4"/>
      <c r="D255" s="4"/>
      <c r="E255" s="4" t="e">
        <f t="shared" si="3"/>
        <v>#DIV/0!</v>
      </c>
      <c r="G255" s="4">
        <f>IF($A255&lt;&gt;"", SUMIFS(Raw_data_01!H:H, Raw_data_01!C:C, "F*", Raw_data_01!A:A, $A255, Raw_data_01!F:F, "cash"), "")</f>
        <v>0</v>
      </c>
      <c r="I255" s="4">
        <f>IF($A255&lt;&gt;"", SUMIFS(Raw_data_01!H:H, Raw_data_01!C:C, "V*", Raw_data_01!A:A, $A255, Raw_data_01!F:F, "cash"), "")</f>
        <v>0</v>
      </c>
      <c r="K255" s="4">
        <f>IF($A255&lt;&gt;"", SUMIFS(Raw_data_01!H:H, Raw_data_01!C:C, "S*", Raw_data_01!A:A, $A255, Raw_data_01!F:F, "cash"), "")</f>
        <v>0</v>
      </c>
      <c r="M255" s="4">
        <f>IF($A255&lt;&gt;"", SUMIFS(Raw_data_01!H:H, Raw_data_01!C:C, "O*", Raw_data_01!A:A, $A255, Raw_data_01!F:F, "cash"), "")</f>
        <v>0</v>
      </c>
      <c r="O255" s="4">
        <f>IF($A255&lt;&gt;"", SUMIFS(Raw_data_01!H:H, Raw_data_01!C:C, "VS*", Raw_data_01!A:A, $A255, Raw_data_01!F:F, "cash"), "")</f>
        <v>0</v>
      </c>
    </row>
    <row r="256" spans="1:15" x14ac:dyDescent="0.3">
      <c r="A256" t="s">
        <v>299</v>
      </c>
      <c r="B256" s="4" t="e">
        <f>IF(E255&lt;&gt;0, E255, IFERROR(INDEX(E3:E$255, MATCH(1, E3:E$255&lt;&gt;0, 0)), LOOKUP(2, 1/(E3:E$255&lt;&gt;0), E3:E$255)))</f>
        <v>#DIV/0!</v>
      </c>
      <c r="C256" s="4"/>
      <c r="D256" s="4"/>
      <c r="E256" s="4" t="e">
        <f t="shared" si="3"/>
        <v>#DIV/0!</v>
      </c>
      <c r="G256" s="4">
        <f>IF($A256&lt;&gt;"", SUMIFS(Raw_data_01!H:H, Raw_data_01!C:C, "F*", Raw_data_01!A:A, $A256, Raw_data_01!F:F, "cash"), "")</f>
        <v>0</v>
      </c>
      <c r="I256" s="4">
        <f>IF($A256&lt;&gt;"", SUMIFS(Raw_data_01!H:H, Raw_data_01!C:C, "V*", Raw_data_01!A:A, $A256, Raw_data_01!F:F, "cash"), "")</f>
        <v>0</v>
      </c>
      <c r="K256" s="4">
        <f>IF($A256&lt;&gt;"", SUMIFS(Raw_data_01!H:H, Raw_data_01!C:C, "S*", Raw_data_01!A:A, $A256, Raw_data_01!F:F, "cash"), "")</f>
        <v>0</v>
      </c>
      <c r="M256" s="4">
        <f>IF($A256&lt;&gt;"", SUMIFS(Raw_data_01!H:H, Raw_data_01!C:C, "O*", Raw_data_01!A:A, $A256, Raw_data_01!F:F, "cash"), "")</f>
        <v>0</v>
      </c>
      <c r="O256" s="4">
        <f>IF($A256&lt;&gt;"", SUMIFS(Raw_data_01!H:H, Raw_data_01!C:C, "VS*", Raw_data_01!A:A, $A256, Raw_data_01!F:F, "cash"), "")</f>
        <v>0</v>
      </c>
    </row>
    <row r="257" spans="1:15" x14ac:dyDescent="0.3">
      <c r="A257" t="s">
        <v>300</v>
      </c>
      <c r="B257" s="4" t="e">
        <f>IF(E256&lt;&gt;0, E256, IFERROR(INDEX(E3:E$256, MATCH(1, E3:E$256&lt;&gt;0, 0)), LOOKUP(2, 1/(E3:E$256&lt;&gt;0), E3:E$256)))</f>
        <v>#DIV/0!</v>
      </c>
      <c r="C257" s="4"/>
      <c r="D257" s="4"/>
      <c r="E257" s="4" t="e">
        <f t="shared" si="3"/>
        <v>#DIV/0!</v>
      </c>
      <c r="G257" s="4">
        <f>IF($A257&lt;&gt;"", SUMIFS(Raw_data_01!H:H, Raw_data_01!C:C, "F*", Raw_data_01!A:A, $A257, Raw_data_01!F:F, "cash"), "")</f>
        <v>0</v>
      </c>
      <c r="I257" s="4">
        <f>IF($A257&lt;&gt;"", SUMIFS(Raw_data_01!H:H, Raw_data_01!C:C, "V*", Raw_data_01!A:A, $A257, Raw_data_01!F:F, "cash"), "")</f>
        <v>0</v>
      </c>
      <c r="K257" s="4">
        <f>IF($A257&lt;&gt;"", SUMIFS(Raw_data_01!H:H, Raw_data_01!C:C, "S*", Raw_data_01!A:A, $A257, Raw_data_01!F:F, "cash"), "")</f>
        <v>0</v>
      </c>
      <c r="M257" s="4">
        <f>IF($A257&lt;&gt;"", SUMIFS(Raw_data_01!H:H, Raw_data_01!C:C, "O*", Raw_data_01!A:A, $A257, Raw_data_01!F:F, "cash"), "")</f>
        <v>0</v>
      </c>
      <c r="O257" s="4">
        <f>IF($A257&lt;&gt;"", SUMIFS(Raw_data_01!H:H, Raw_data_01!C:C, "VS*", Raw_data_01!A:A, $A257, Raw_data_01!F:F, "cash"), "")</f>
        <v>0</v>
      </c>
    </row>
    <row r="258" spans="1:15" x14ac:dyDescent="0.3">
      <c r="A258" t="s">
        <v>301</v>
      </c>
      <c r="B258" s="4" t="e">
        <f>IF(E257&lt;&gt;0, E257, IFERROR(INDEX(E3:E$257, MATCH(1, E3:E$257&lt;&gt;0, 0)), LOOKUP(2, 1/(E3:E$257&lt;&gt;0), E3:E$257)))</f>
        <v>#DIV/0!</v>
      </c>
      <c r="C258" s="4"/>
      <c r="D258" s="4"/>
      <c r="E258" s="4" t="e">
        <f t="shared" si="3"/>
        <v>#DIV/0!</v>
      </c>
      <c r="G258" s="4">
        <f>IF($A258&lt;&gt;"", SUMIFS(Raw_data_01!H:H, Raw_data_01!C:C, "F*", Raw_data_01!A:A, $A258, Raw_data_01!F:F, "cash"), "")</f>
        <v>0</v>
      </c>
      <c r="I258" s="4">
        <f>IF($A258&lt;&gt;"", SUMIFS(Raw_data_01!H:H, Raw_data_01!C:C, "V*", Raw_data_01!A:A, $A258, Raw_data_01!F:F, "cash"), "")</f>
        <v>0</v>
      </c>
      <c r="K258" s="4">
        <f>IF($A258&lt;&gt;"", SUMIFS(Raw_data_01!H:H, Raw_data_01!C:C, "S*", Raw_data_01!A:A, $A258, Raw_data_01!F:F, "cash"), "")</f>
        <v>0</v>
      </c>
      <c r="M258" s="4">
        <f>IF($A258&lt;&gt;"", SUMIFS(Raw_data_01!H:H, Raw_data_01!C:C, "O*", Raw_data_01!A:A, $A258, Raw_data_01!F:F, "cash"), "")</f>
        <v>0</v>
      </c>
      <c r="O258" s="4">
        <f>IF($A258&lt;&gt;"", SUMIFS(Raw_data_01!H:H, Raw_data_01!C:C, "VS*", Raw_data_01!A:A, $A258, Raw_data_01!F:F, "cash"), "")</f>
        <v>0</v>
      </c>
    </row>
    <row r="259" spans="1:15" x14ac:dyDescent="0.3">
      <c r="A259" t="s">
        <v>302</v>
      </c>
      <c r="B259" s="4" t="e">
        <f>IF(E258&lt;&gt;0, E258, IFERROR(INDEX(E3:E$258, MATCH(1, E3:E$258&lt;&gt;0, 0)), LOOKUP(2, 1/(E3:E$258&lt;&gt;0), E3:E$258)))</f>
        <v>#DIV/0!</v>
      </c>
      <c r="C259" s="4"/>
      <c r="D259" s="4"/>
      <c r="E259" s="4" t="e">
        <f t="shared" ref="E259:E322" si="4">SUM(B259,C259,G259,I259,K259,M259,O259) - D259</f>
        <v>#DIV/0!</v>
      </c>
      <c r="G259" s="4">
        <f>IF($A259&lt;&gt;"", SUMIFS(Raw_data_01!H:H, Raw_data_01!C:C, "F*", Raw_data_01!A:A, $A259, Raw_data_01!F:F, "cash"), "")</f>
        <v>0</v>
      </c>
      <c r="I259" s="4">
        <f>IF($A259&lt;&gt;"", SUMIFS(Raw_data_01!H:H, Raw_data_01!C:C, "V*", Raw_data_01!A:A, $A259, Raw_data_01!F:F, "cash"), "")</f>
        <v>0</v>
      </c>
      <c r="K259" s="4">
        <f>IF($A259&lt;&gt;"", SUMIFS(Raw_data_01!H:H, Raw_data_01!C:C, "S*", Raw_data_01!A:A, $A259, Raw_data_01!F:F, "cash"), "")</f>
        <v>0</v>
      </c>
      <c r="M259" s="4">
        <f>IF($A259&lt;&gt;"", SUMIFS(Raw_data_01!H:H, Raw_data_01!C:C, "O*", Raw_data_01!A:A, $A259, Raw_data_01!F:F, "cash"), "")</f>
        <v>0</v>
      </c>
      <c r="O259" s="4">
        <f>IF($A259&lt;&gt;"", SUMIFS(Raw_data_01!H:H, Raw_data_01!C:C, "VS*", Raw_data_01!A:A, $A259, Raw_data_01!F:F, "cash"), "")</f>
        <v>0</v>
      </c>
    </row>
    <row r="260" spans="1:15" x14ac:dyDescent="0.3">
      <c r="A260" t="s">
        <v>303</v>
      </c>
      <c r="B260" s="4" t="e">
        <f>IF(E259&lt;&gt;0, E259, IFERROR(INDEX(E3:E$259, MATCH(1, E3:E$259&lt;&gt;0, 0)), LOOKUP(2, 1/(E3:E$259&lt;&gt;0), E3:E$259)))</f>
        <v>#DIV/0!</v>
      </c>
      <c r="C260" s="4"/>
      <c r="D260" s="4"/>
      <c r="E260" s="4" t="e">
        <f t="shared" si="4"/>
        <v>#DIV/0!</v>
      </c>
      <c r="G260" s="4">
        <f>IF($A260&lt;&gt;"", SUMIFS(Raw_data_01!H:H, Raw_data_01!C:C, "F*", Raw_data_01!A:A, $A260, Raw_data_01!F:F, "cash"), "")</f>
        <v>0</v>
      </c>
      <c r="I260" s="4">
        <f>IF($A260&lt;&gt;"", SUMIFS(Raw_data_01!H:H, Raw_data_01!C:C, "V*", Raw_data_01!A:A, $A260, Raw_data_01!F:F, "cash"), "")</f>
        <v>0</v>
      </c>
      <c r="K260" s="4">
        <f>IF($A260&lt;&gt;"", SUMIFS(Raw_data_01!H:H, Raw_data_01!C:C, "S*", Raw_data_01!A:A, $A260, Raw_data_01!F:F, "cash"), "")</f>
        <v>0</v>
      </c>
      <c r="M260" s="4">
        <f>IF($A260&lt;&gt;"", SUMIFS(Raw_data_01!H:H, Raw_data_01!C:C, "O*", Raw_data_01!A:A, $A260, Raw_data_01!F:F, "cash"), "")</f>
        <v>0</v>
      </c>
      <c r="O260" s="4">
        <f>IF($A260&lt;&gt;"", SUMIFS(Raw_data_01!H:H, Raw_data_01!C:C, "VS*", Raw_data_01!A:A, $A260, Raw_data_01!F:F, "cash"), "")</f>
        <v>0</v>
      </c>
    </row>
    <row r="261" spans="1:15" x14ac:dyDescent="0.3">
      <c r="A261" t="s">
        <v>304</v>
      </c>
      <c r="B261" s="4" t="e">
        <f>IF(E260&lt;&gt;0, E260, IFERROR(INDEX(E3:E$260, MATCH(1, E3:E$260&lt;&gt;0, 0)), LOOKUP(2, 1/(E3:E$260&lt;&gt;0), E3:E$260)))</f>
        <v>#DIV/0!</v>
      </c>
      <c r="C261" s="4"/>
      <c r="D261" s="4"/>
      <c r="E261" s="4" t="e">
        <f t="shared" si="4"/>
        <v>#DIV/0!</v>
      </c>
      <c r="G261" s="4">
        <f>IF($A261&lt;&gt;"", SUMIFS(Raw_data_01!H:H, Raw_data_01!C:C, "F*", Raw_data_01!A:A, $A261, Raw_data_01!F:F, "cash"), "")</f>
        <v>0</v>
      </c>
      <c r="I261" s="4">
        <f>IF($A261&lt;&gt;"", SUMIFS(Raw_data_01!H:H, Raw_data_01!C:C, "V*", Raw_data_01!A:A, $A261, Raw_data_01!F:F, "cash"), "")</f>
        <v>0</v>
      </c>
      <c r="K261" s="4">
        <f>IF($A261&lt;&gt;"", SUMIFS(Raw_data_01!H:H, Raw_data_01!C:C, "S*", Raw_data_01!A:A, $A261, Raw_data_01!F:F, "cash"), "")</f>
        <v>0</v>
      </c>
      <c r="M261" s="4">
        <f>IF($A261&lt;&gt;"", SUMIFS(Raw_data_01!H:H, Raw_data_01!C:C, "O*", Raw_data_01!A:A, $A261, Raw_data_01!F:F, "cash"), "")</f>
        <v>0</v>
      </c>
      <c r="O261" s="4">
        <f>IF($A261&lt;&gt;"", SUMIFS(Raw_data_01!H:H, Raw_data_01!C:C, "VS*", Raw_data_01!A:A, $A261, Raw_data_01!F:F, "cash"), "")</f>
        <v>0</v>
      </c>
    </row>
    <row r="262" spans="1:15" x14ac:dyDescent="0.3">
      <c r="A262" t="s">
        <v>305</v>
      </c>
      <c r="B262" s="4" t="e">
        <f>IF(E261&lt;&gt;0, E261, IFERROR(INDEX(E3:E$261, MATCH(1, E3:E$261&lt;&gt;0, 0)), LOOKUP(2, 1/(E3:E$261&lt;&gt;0), E3:E$261)))</f>
        <v>#DIV/0!</v>
      </c>
      <c r="C262" s="4"/>
      <c r="D262" s="4"/>
      <c r="E262" s="4" t="e">
        <f t="shared" si="4"/>
        <v>#DIV/0!</v>
      </c>
      <c r="G262" s="4">
        <f>IF($A262&lt;&gt;"", SUMIFS(Raw_data_01!H:H, Raw_data_01!C:C, "F*", Raw_data_01!A:A, $A262, Raw_data_01!F:F, "cash"), "")</f>
        <v>0</v>
      </c>
      <c r="I262" s="4">
        <f>IF($A262&lt;&gt;"", SUMIFS(Raw_data_01!H:H, Raw_data_01!C:C, "V*", Raw_data_01!A:A, $A262, Raw_data_01!F:F, "cash"), "")</f>
        <v>0</v>
      </c>
      <c r="K262" s="4">
        <f>IF($A262&lt;&gt;"", SUMIFS(Raw_data_01!H:H, Raw_data_01!C:C, "S*", Raw_data_01!A:A, $A262, Raw_data_01!F:F, "cash"), "")</f>
        <v>0</v>
      </c>
      <c r="M262" s="4">
        <f>IF($A262&lt;&gt;"", SUMIFS(Raw_data_01!H:H, Raw_data_01!C:C, "O*", Raw_data_01!A:A, $A262, Raw_data_01!F:F, "cash"), "")</f>
        <v>0</v>
      </c>
      <c r="O262" s="4">
        <f>IF($A262&lt;&gt;"", SUMIFS(Raw_data_01!H:H, Raw_data_01!C:C, "VS*", Raw_data_01!A:A, $A262, Raw_data_01!F:F, "cash"), "")</f>
        <v>0</v>
      </c>
    </row>
    <row r="263" spans="1:15" x14ac:dyDescent="0.3">
      <c r="A263" t="s">
        <v>306</v>
      </c>
      <c r="B263" s="4" t="e">
        <f>IF(E262&lt;&gt;0, E262, IFERROR(INDEX(E3:E$262, MATCH(1, E3:E$262&lt;&gt;0, 0)), LOOKUP(2, 1/(E3:E$262&lt;&gt;0), E3:E$262)))</f>
        <v>#DIV/0!</v>
      </c>
      <c r="C263" s="4"/>
      <c r="D263" s="4"/>
      <c r="E263" s="4" t="e">
        <f t="shared" si="4"/>
        <v>#DIV/0!</v>
      </c>
      <c r="G263" s="4">
        <f>IF($A263&lt;&gt;"", SUMIFS(Raw_data_01!H:H, Raw_data_01!C:C, "F*", Raw_data_01!A:A, $A263, Raw_data_01!F:F, "cash"), "")</f>
        <v>0</v>
      </c>
      <c r="I263" s="4">
        <f>IF($A263&lt;&gt;"", SUMIFS(Raw_data_01!H:H, Raw_data_01!C:C, "V*", Raw_data_01!A:A, $A263, Raw_data_01!F:F, "cash"), "")</f>
        <v>0</v>
      </c>
      <c r="K263" s="4">
        <f>IF($A263&lt;&gt;"", SUMIFS(Raw_data_01!H:H, Raw_data_01!C:C, "S*", Raw_data_01!A:A, $A263, Raw_data_01!F:F, "cash"), "")</f>
        <v>0</v>
      </c>
      <c r="M263" s="4">
        <f>IF($A263&lt;&gt;"", SUMIFS(Raw_data_01!H:H, Raw_data_01!C:C, "O*", Raw_data_01!A:A, $A263, Raw_data_01!F:F, "cash"), "")</f>
        <v>0</v>
      </c>
      <c r="O263" s="4">
        <f>IF($A263&lt;&gt;"", SUMIFS(Raw_data_01!H:H, Raw_data_01!C:C, "VS*", Raw_data_01!A:A, $A263, Raw_data_01!F:F, "cash"), "")</f>
        <v>0</v>
      </c>
    </row>
    <row r="264" spans="1:15" x14ac:dyDescent="0.3">
      <c r="A264" t="s">
        <v>307</v>
      </c>
      <c r="B264" s="4" t="e">
        <f>IF(E263&lt;&gt;0, E263, IFERROR(INDEX(E3:E$263, MATCH(1, E3:E$263&lt;&gt;0, 0)), LOOKUP(2, 1/(E3:E$263&lt;&gt;0), E3:E$263)))</f>
        <v>#DIV/0!</v>
      </c>
      <c r="C264" s="4"/>
      <c r="D264" s="4"/>
      <c r="E264" s="4" t="e">
        <f t="shared" si="4"/>
        <v>#DIV/0!</v>
      </c>
      <c r="G264" s="4">
        <f>IF($A264&lt;&gt;"", SUMIFS(Raw_data_01!H:H, Raw_data_01!C:C, "F*", Raw_data_01!A:A, $A264, Raw_data_01!F:F, "cash"), "")</f>
        <v>0</v>
      </c>
      <c r="I264" s="4">
        <f>IF($A264&lt;&gt;"", SUMIFS(Raw_data_01!H:H, Raw_data_01!C:C, "V*", Raw_data_01!A:A, $A264, Raw_data_01!F:F, "cash"), "")</f>
        <v>0</v>
      </c>
      <c r="K264" s="4">
        <f>IF($A264&lt;&gt;"", SUMIFS(Raw_data_01!H:H, Raw_data_01!C:C, "S*", Raw_data_01!A:A, $A264, Raw_data_01!F:F, "cash"), "")</f>
        <v>0</v>
      </c>
      <c r="M264" s="4">
        <f>IF($A264&lt;&gt;"", SUMIFS(Raw_data_01!H:H, Raw_data_01!C:C, "O*", Raw_data_01!A:A, $A264, Raw_data_01!F:F, "cash"), "")</f>
        <v>0</v>
      </c>
      <c r="O264" s="4">
        <f>IF($A264&lt;&gt;"", SUMIFS(Raw_data_01!H:H, Raw_data_01!C:C, "VS*", Raw_data_01!A:A, $A264, Raw_data_01!F:F, "cash"), "")</f>
        <v>0</v>
      </c>
    </row>
    <row r="265" spans="1:15" x14ac:dyDescent="0.3">
      <c r="A265" t="s">
        <v>308</v>
      </c>
      <c r="B265" s="4" t="e">
        <f>IF(E264&lt;&gt;0, E264, IFERROR(INDEX(E3:E$264, MATCH(1, E3:E$264&lt;&gt;0, 0)), LOOKUP(2, 1/(E3:E$264&lt;&gt;0), E3:E$264)))</f>
        <v>#DIV/0!</v>
      </c>
      <c r="C265" s="4"/>
      <c r="D265" s="4"/>
      <c r="E265" s="4" t="e">
        <f t="shared" si="4"/>
        <v>#DIV/0!</v>
      </c>
      <c r="G265" s="4">
        <f>IF($A265&lt;&gt;"", SUMIFS(Raw_data_01!H:H, Raw_data_01!C:C, "F*", Raw_data_01!A:A, $A265, Raw_data_01!F:F, "cash"), "")</f>
        <v>0</v>
      </c>
      <c r="I265" s="4">
        <f>IF($A265&lt;&gt;"", SUMIFS(Raw_data_01!H:H, Raw_data_01!C:C, "V*", Raw_data_01!A:A, $A265, Raw_data_01!F:F, "cash"), "")</f>
        <v>0</v>
      </c>
      <c r="K265" s="4">
        <f>IF($A265&lt;&gt;"", SUMIFS(Raw_data_01!H:H, Raw_data_01!C:C, "S*", Raw_data_01!A:A, $A265, Raw_data_01!F:F, "cash"), "")</f>
        <v>0</v>
      </c>
      <c r="M265" s="4">
        <f>IF($A265&lt;&gt;"", SUMIFS(Raw_data_01!H:H, Raw_data_01!C:C, "O*", Raw_data_01!A:A, $A265, Raw_data_01!F:F, "cash"), "")</f>
        <v>0</v>
      </c>
      <c r="O265" s="4">
        <f>IF($A265&lt;&gt;"", SUMIFS(Raw_data_01!H:H, Raw_data_01!C:C, "VS*", Raw_data_01!A:A, $A265, Raw_data_01!F:F, "cash"), "")</f>
        <v>0</v>
      </c>
    </row>
    <row r="266" spans="1:15" x14ac:dyDescent="0.3">
      <c r="A266" t="s">
        <v>309</v>
      </c>
      <c r="B266" s="4" t="e">
        <f>IF(E265&lt;&gt;0, E265, IFERROR(INDEX(E3:E$265, MATCH(1, E3:E$265&lt;&gt;0, 0)), LOOKUP(2, 1/(E3:E$265&lt;&gt;0), E3:E$265)))</f>
        <v>#DIV/0!</v>
      </c>
      <c r="C266" s="4"/>
      <c r="D266" s="4"/>
      <c r="E266" s="4" t="e">
        <f t="shared" si="4"/>
        <v>#DIV/0!</v>
      </c>
      <c r="G266" s="4">
        <f>IF($A266&lt;&gt;"", SUMIFS(Raw_data_01!H:H, Raw_data_01!C:C, "F*", Raw_data_01!A:A, $A266, Raw_data_01!F:F, "cash"), "")</f>
        <v>0</v>
      </c>
      <c r="I266" s="4">
        <f>IF($A266&lt;&gt;"", SUMIFS(Raw_data_01!H:H, Raw_data_01!C:C, "V*", Raw_data_01!A:A, $A266, Raw_data_01!F:F, "cash"), "")</f>
        <v>0</v>
      </c>
      <c r="K266" s="4">
        <f>IF($A266&lt;&gt;"", SUMIFS(Raw_data_01!H:H, Raw_data_01!C:C, "S*", Raw_data_01!A:A, $A266, Raw_data_01!F:F, "cash"), "")</f>
        <v>0</v>
      </c>
      <c r="M266" s="4">
        <f>IF($A266&lt;&gt;"", SUMIFS(Raw_data_01!H:H, Raw_data_01!C:C, "O*", Raw_data_01!A:A, $A266, Raw_data_01!F:F, "cash"), "")</f>
        <v>0</v>
      </c>
      <c r="O266" s="4">
        <f>IF($A266&lt;&gt;"", SUMIFS(Raw_data_01!H:H, Raw_data_01!C:C, "VS*", Raw_data_01!A:A, $A266, Raw_data_01!F:F, "cash"), "")</f>
        <v>0</v>
      </c>
    </row>
    <row r="267" spans="1:15" x14ac:dyDescent="0.3">
      <c r="A267" t="s">
        <v>310</v>
      </c>
      <c r="B267" s="4" t="e">
        <f>IF(E266&lt;&gt;0, E266, IFERROR(INDEX(E3:E$266, MATCH(1, E3:E$266&lt;&gt;0, 0)), LOOKUP(2, 1/(E3:E$266&lt;&gt;0), E3:E$266)))</f>
        <v>#DIV/0!</v>
      </c>
      <c r="C267" s="4"/>
      <c r="D267" s="4"/>
      <c r="E267" s="4" t="e">
        <f t="shared" si="4"/>
        <v>#DIV/0!</v>
      </c>
      <c r="G267" s="4">
        <f>IF($A267&lt;&gt;"", SUMIFS(Raw_data_01!H:H, Raw_data_01!C:C, "F*", Raw_data_01!A:A, $A267, Raw_data_01!F:F, "cash"), "")</f>
        <v>0</v>
      </c>
      <c r="I267" s="4">
        <f>IF($A267&lt;&gt;"", SUMIFS(Raw_data_01!H:H, Raw_data_01!C:C, "V*", Raw_data_01!A:A, $A267, Raw_data_01!F:F, "cash"), "")</f>
        <v>0</v>
      </c>
      <c r="K267" s="4">
        <f>IF($A267&lt;&gt;"", SUMIFS(Raw_data_01!H:H, Raw_data_01!C:C, "S*", Raw_data_01!A:A, $A267, Raw_data_01!F:F, "cash"), "")</f>
        <v>0</v>
      </c>
      <c r="M267" s="4">
        <f>IF($A267&lt;&gt;"", SUMIFS(Raw_data_01!H:H, Raw_data_01!C:C, "O*", Raw_data_01!A:A, $A267, Raw_data_01!F:F, "cash"), "")</f>
        <v>0</v>
      </c>
      <c r="O267" s="4">
        <f>IF($A267&lt;&gt;"", SUMIFS(Raw_data_01!H:H, Raw_data_01!C:C, "VS*", Raw_data_01!A:A, $A267, Raw_data_01!F:F, "cash"), "")</f>
        <v>0</v>
      </c>
    </row>
    <row r="268" spans="1:15" x14ac:dyDescent="0.3">
      <c r="A268" t="s">
        <v>311</v>
      </c>
      <c r="B268" s="4" t="e">
        <f>IF(E267&lt;&gt;0, E267, IFERROR(INDEX(E3:E$267, MATCH(1, E3:E$267&lt;&gt;0, 0)), LOOKUP(2, 1/(E3:E$267&lt;&gt;0), E3:E$267)))</f>
        <v>#DIV/0!</v>
      </c>
      <c r="C268" s="4"/>
      <c r="D268" s="4"/>
      <c r="E268" s="4" t="e">
        <f t="shared" si="4"/>
        <v>#DIV/0!</v>
      </c>
      <c r="G268" s="4">
        <f>IF($A268&lt;&gt;"", SUMIFS(Raw_data_01!H:H, Raw_data_01!C:C, "F*", Raw_data_01!A:A, $A268, Raw_data_01!F:F, "cash"), "")</f>
        <v>0</v>
      </c>
      <c r="I268" s="4">
        <f>IF($A268&lt;&gt;"", SUMIFS(Raw_data_01!H:H, Raw_data_01!C:C, "V*", Raw_data_01!A:A, $A268, Raw_data_01!F:F, "cash"), "")</f>
        <v>0</v>
      </c>
      <c r="K268" s="4">
        <f>IF($A268&lt;&gt;"", SUMIFS(Raw_data_01!H:H, Raw_data_01!C:C, "S*", Raw_data_01!A:A, $A268, Raw_data_01!F:F, "cash"), "")</f>
        <v>0</v>
      </c>
      <c r="M268" s="4">
        <f>IF($A268&lt;&gt;"", SUMIFS(Raw_data_01!H:H, Raw_data_01!C:C, "O*", Raw_data_01!A:A, $A268, Raw_data_01!F:F, "cash"), "")</f>
        <v>0</v>
      </c>
      <c r="O268" s="4">
        <f>IF($A268&lt;&gt;"", SUMIFS(Raw_data_01!H:H, Raw_data_01!C:C, "VS*", Raw_data_01!A:A, $A268, Raw_data_01!F:F, "cash"), "")</f>
        <v>0</v>
      </c>
    </row>
    <row r="269" spans="1:15" x14ac:dyDescent="0.3">
      <c r="A269" t="s">
        <v>312</v>
      </c>
      <c r="B269" s="4" t="e">
        <f>IF(E268&lt;&gt;0, E268, IFERROR(INDEX(E3:E$268, MATCH(1, E3:E$268&lt;&gt;0, 0)), LOOKUP(2, 1/(E3:E$268&lt;&gt;0), E3:E$268)))</f>
        <v>#DIV/0!</v>
      </c>
      <c r="C269" s="4"/>
      <c r="D269" s="4"/>
      <c r="E269" s="4" t="e">
        <f t="shared" si="4"/>
        <v>#DIV/0!</v>
      </c>
      <c r="G269" s="4">
        <f>IF($A269&lt;&gt;"", SUMIFS(Raw_data_01!H:H, Raw_data_01!C:C, "F*", Raw_data_01!A:A, $A269, Raw_data_01!F:F, "cash"), "")</f>
        <v>0</v>
      </c>
      <c r="I269" s="4">
        <f>IF($A269&lt;&gt;"", SUMIFS(Raw_data_01!H:H, Raw_data_01!C:C, "V*", Raw_data_01!A:A, $A269, Raw_data_01!F:F, "cash"), "")</f>
        <v>0</v>
      </c>
      <c r="K269" s="4">
        <f>IF($A269&lt;&gt;"", SUMIFS(Raw_data_01!H:H, Raw_data_01!C:C, "S*", Raw_data_01!A:A, $A269, Raw_data_01!F:F, "cash"), "")</f>
        <v>0</v>
      </c>
      <c r="M269" s="4">
        <f>IF($A269&lt;&gt;"", SUMIFS(Raw_data_01!H:H, Raw_data_01!C:C, "O*", Raw_data_01!A:A, $A269, Raw_data_01!F:F, "cash"), "")</f>
        <v>0</v>
      </c>
      <c r="O269" s="4">
        <f>IF($A269&lt;&gt;"", SUMIFS(Raw_data_01!H:H, Raw_data_01!C:C, "VS*", Raw_data_01!A:A, $A269, Raw_data_01!F:F, "cash"), "")</f>
        <v>0</v>
      </c>
    </row>
    <row r="270" spans="1:15" x14ac:dyDescent="0.3">
      <c r="A270" t="s">
        <v>313</v>
      </c>
      <c r="B270" s="4" t="e">
        <f>IF(E269&lt;&gt;0, E269, IFERROR(INDEX(E3:E$269, MATCH(1, E3:E$269&lt;&gt;0, 0)), LOOKUP(2, 1/(E3:E$269&lt;&gt;0), E3:E$269)))</f>
        <v>#DIV/0!</v>
      </c>
      <c r="C270" s="4"/>
      <c r="D270" s="4"/>
      <c r="E270" s="4" t="e">
        <f t="shared" si="4"/>
        <v>#DIV/0!</v>
      </c>
      <c r="G270" s="4">
        <f>IF($A270&lt;&gt;"", SUMIFS(Raw_data_01!H:H, Raw_data_01!C:C, "F*", Raw_data_01!A:A, $A270, Raw_data_01!F:F, "cash"), "")</f>
        <v>0</v>
      </c>
      <c r="I270" s="4">
        <f>IF($A270&lt;&gt;"", SUMIFS(Raw_data_01!H:H, Raw_data_01!C:C, "V*", Raw_data_01!A:A, $A270, Raw_data_01!F:F, "cash"), "")</f>
        <v>0</v>
      </c>
      <c r="K270" s="4">
        <f>IF($A270&lt;&gt;"", SUMIFS(Raw_data_01!H:H, Raw_data_01!C:C, "S*", Raw_data_01!A:A, $A270, Raw_data_01!F:F, "cash"), "")</f>
        <v>0</v>
      </c>
      <c r="M270" s="4">
        <f>IF($A270&lt;&gt;"", SUMIFS(Raw_data_01!H:H, Raw_data_01!C:C, "O*", Raw_data_01!A:A, $A270, Raw_data_01!F:F, "cash"), "")</f>
        <v>0</v>
      </c>
      <c r="O270" s="4">
        <f>IF($A270&lt;&gt;"", SUMIFS(Raw_data_01!H:H, Raw_data_01!C:C, "VS*", Raw_data_01!A:A, $A270, Raw_data_01!F:F, "cash"), "")</f>
        <v>0</v>
      </c>
    </row>
    <row r="271" spans="1:15" x14ac:dyDescent="0.3">
      <c r="A271" t="s">
        <v>314</v>
      </c>
      <c r="B271" s="4" t="e">
        <f>IF(E270&lt;&gt;0, E270, IFERROR(INDEX(E3:E$270, MATCH(1, E3:E$270&lt;&gt;0, 0)), LOOKUP(2, 1/(E3:E$270&lt;&gt;0), E3:E$270)))</f>
        <v>#DIV/0!</v>
      </c>
      <c r="C271" s="4"/>
      <c r="D271" s="4"/>
      <c r="E271" s="4" t="e">
        <f t="shared" si="4"/>
        <v>#DIV/0!</v>
      </c>
      <c r="G271" s="4">
        <f>IF($A271&lt;&gt;"", SUMIFS(Raw_data_01!H:H, Raw_data_01!C:C, "F*", Raw_data_01!A:A, $A271, Raw_data_01!F:F, "cash"), "")</f>
        <v>0</v>
      </c>
      <c r="I271" s="4">
        <f>IF($A271&lt;&gt;"", SUMIFS(Raw_data_01!H:H, Raw_data_01!C:C, "V*", Raw_data_01!A:A, $A271, Raw_data_01!F:F, "cash"), "")</f>
        <v>0</v>
      </c>
      <c r="K271" s="4">
        <f>IF($A271&lt;&gt;"", SUMIFS(Raw_data_01!H:H, Raw_data_01!C:C, "S*", Raw_data_01!A:A, $A271, Raw_data_01!F:F, "cash"), "")</f>
        <v>0</v>
      </c>
      <c r="M271" s="4">
        <f>IF($A271&lt;&gt;"", SUMIFS(Raw_data_01!H:H, Raw_data_01!C:C, "O*", Raw_data_01!A:A, $A271, Raw_data_01!F:F, "cash"), "")</f>
        <v>0</v>
      </c>
      <c r="O271" s="4">
        <f>IF($A271&lt;&gt;"", SUMIFS(Raw_data_01!H:H, Raw_data_01!C:C, "VS*", Raw_data_01!A:A, $A271, Raw_data_01!F:F, "cash"), "")</f>
        <v>0</v>
      </c>
    </row>
    <row r="272" spans="1:15" x14ac:dyDescent="0.3">
      <c r="A272" t="s">
        <v>315</v>
      </c>
      <c r="B272" s="4" t="e">
        <f>IF(E271&lt;&gt;0, E271, IFERROR(INDEX(E3:E$271, MATCH(1, E3:E$271&lt;&gt;0, 0)), LOOKUP(2, 1/(E3:E$271&lt;&gt;0), E3:E$271)))</f>
        <v>#DIV/0!</v>
      </c>
      <c r="C272" s="4"/>
      <c r="D272" s="4"/>
      <c r="E272" s="4" t="e">
        <f t="shared" si="4"/>
        <v>#DIV/0!</v>
      </c>
      <c r="G272" s="4">
        <f>IF($A272&lt;&gt;"", SUMIFS(Raw_data_01!H:H, Raw_data_01!C:C, "F*", Raw_data_01!A:A, $A272, Raw_data_01!F:F, "cash"), "")</f>
        <v>0</v>
      </c>
      <c r="I272" s="4">
        <f>IF($A272&lt;&gt;"", SUMIFS(Raw_data_01!H:H, Raw_data_01!C:C, "V*", Raw_data_01!A:A, $A272, Raw_data_01!F:F, "cash"), "")</f>
        <v>0</v>
      </c>
      <c r="K272" s="4">
        <f>IF($A272&lt;&gt;"", SUMIFS(Raw_data_01!H:H, Raw_data_01!C:C, "S*", Raw_data_01!A:A, $A272, Raw_data_01!F:F, "cash"), "")</f>
        <v>0</v>
      </c>
      <c r="M272" s="4">
        <f>IF($A272&lt;&gt;"", SUMIFS(Raw_data_01!H:H, Raw_data_01!C:C, "O*", Raw_data_01!A:A, $A272, Raw_data_01!F:F, "cash"), "")</f>
        <v>0</v>
      </c>
      <c r="O272" s="4">
        <f>IF($A272&lt;&gt;"", SUMIFS(Raw_data_01!H:H, Raw_data_01!C:C, "VS*", Raw_data_01!A:A, $A272, Raw_data_01!F:F, "cash"), "")</f>
        <v>0</v>
      </c>
    </row>
    <row r="273" spans="1:15" x14ac:dyDescent="0.3">
      <c r="A273" t="s">
        <v>316</v>
      </c>
      <c r="B273" s="4" t="e">
        <f>IF(E272&lt;&gt;0, E272, IFERROR(INDEX(E3:E$272, MATCH(1, E3:E$272&lt;&gt;0, 0)), LOOKUP(2, 1/(E3:E$272&lt;&gt;0), E3:E$272)))</f>
        <v>#DIV/0!</v>
      </c>
      <c r="C273" s="4"/>
      <c r="D273" s="4"/>
      <c r="E273" s="4" t="e">
        <f t="shared" si="4"/>
        <v>#DIV/0!</v>
      </c>
      <c r="G273" s="4">
        <f>IF($A273&lt;&gt;"", SUMIFS(Raw_data_01!H:H, Raw_data_01!C:C, "F*", Raw_data_01!A:A, $A273, Raw_data_01!F:F, "cash"), "")</f>
        <v>0</v>
      </c>
      <c r="I273" s="4">
        <f>IF($A273&lt;&gt;"", SUMIFS(Raw_data_01!H:H, Raw_data_01!C:C, "V*", Raw_data_01!A:A, $A273, Raw_data_01!F:F, "cash"), "")</f>
        <v>0</v>
      </c>
      <c r="K273" s="4">
        <f>IF($A273&lt;&gt;"", SUMIFS(Raw_data_01!H:H, Raw_data_01!C:C, "S*", Raw_data_01!A:A, $A273, Raw_data_01!F:F, "cash"), "")</f>
        <v>0</v>
      </c>
      <c r="M273" s="4">
        <f>IF($A273&lt;&gt;"", SUMIFS(Raw_data_01!H:H, Raw_data_01!C:C, "O*", Raw_data_01!A:A, $A273, Raw_data_01!F:F, "cash"), "")</f>
        <v>0</v>
      </c>
      <c r="O273" s="4">
        <f>IF($A273&lt;&gt;"", SUMIFS(Raw_data_01!H:H, Raw_data_01!C:C, "VS*", Raw_data_01!A:A, $A273, Raw_data_01!F:F, "cash"), "")</f>
        <v>0</v>
      </c>
    </row>
    <row r="274" spans="1:15" x14ac:dyDescent="0.3">
      <c r="A274" t="s">
        <v>317</v>
      </c>
      <c r="B274" s="4" t="e">
        <f>IF(E273&lt;&gt;0, E273, IFERROR(INDEX(E3:E$273, MATCH(1, E3:E$273&lt;&gt;0, 0)), LOOKUP(2, 1/(E3:E$273&lt;&gt;0), E3:E$273)))</f>
        <v>#DIV/0!</v>
      </c>
      <c r="C274" s="4"/>
      <c r="D274" s="4"/>
      <c r="E274" s="4" t="e">
        <f t="shared" si="4"/>
        <v>#DIV/0!</v>
      </c>
      <c r="G274" s="4">
        <f>IF($A274&lt;&gt;"", SUMIFS(Raw_data_01!H:H, Raw_data_01!C:C, "F*", Raw_data_01!A:A, $A274, Raw_data_01!F:F, "cash"), "")</f>
        <v>0</v>
      </c>
      <c r="I274" s="4">
        <f>IF($A274&lt;&gt;"", SUMIFS(Raw_data_01!H:H, Raw_data_01!C:C, "V*", Raw_data_01!A:A, $A274, Raw_data_01!F:F, "cash"), "")</f>
        <v>0</v>
      </c>
      <c r="K274" s="4">
        <f>IF($A274&lt;&gt;"", SUMIFS(Raw_data_01!H:H, Raw_data_01!C:C, "S*", Raw_data_01!A:A, $A274, Raw_data_01!F:F, "cash"), "")</f>
        <v>0</v>
      </c>
      <c r="M274" s="4">
        <f>IF($A274&lt;&gt;"", SUMIFS(Raw_data_01!H:H, Raw_data_01!C:C, "O*", Raw_data_01!A:A, $A274, Raw_data_01!F:F, "cash"), "")</f>
        <v>0</v>
      </c>
      <c r="O274" s="4">
        <f>IF($A274&lt;&gt;"", SUMIFS(Raw_data_01!H:H, Raw_data_01!C:C, "VS*", Raw_data_01!A:A, $A274, Raw_data_01!F:F, "cash"), "")</f>
        <v>0</v>
      </c>
    </row>
    <row r="275" spans="1:15" x14ac:dyDescent="0.3">
      <c r="A275" t="s">
        <v>318</v>
      </c>
      <c r="B275" s="4" t="e">
        <f>IF(E274&lt;&gt;0, E274, IFERROR(INDEX(E3:E$274, MATCH(1, E3:E$274&lt;&gt;0, 0)), LOOKUP(2, 1/(E3:E$274&lt;&gt;0), E3:E$274)))</f>
        <v>#DIV/0!</v>
      </c>
      <c r="C275" s="4"/>
      <c r="D275" s="4"/>
      <c r="E275" s="4" t="e">
        <f t="shared" si="4"/>
        <v>#DIV/0!</v>
      </c>
      <c r="G275" s="4">
        <f>IF($A275&lt;&gt;"", SUMIFS(Raw_data_01!H:H, Raw_data_01!C:C, "F*", Raw_data_01!A:A, $A275, Raw_data_01!F:F, "cash"), "")</f>
        <v>0</v>
      </c>
      <c r="I275" s="4">
        <f>IF($A275&lt;&gt;"", SUMIFS(Raw_data_01!H:H, Raw_data_01!C:C, "V*", Raw_data_01!A:A, $A275, Raw_data_01!F:F, "cash"), "")</f>
        <v>0</v>
      </c>
      <c r="K275" s="4">
        <f>IF($A275&lt;&gt;"", SUMIFS(Raw_data_01!H:H, Raw_data_01!C:C, "S*", Raw_data_01!A:A, $A275, Raw_data_01!F:F, "cash"), "")</f>
        <v>0</v>
      </c>
      <c r="M275" s="4">
        <f>IF($A275&lt;&gt;"", SUMIFS(Raw_data_01!H:H, Raw_data_01!C:C, "O*", Raw_data_01!A:A, $A275, Raw_data_01!F:F, "cash"), "")</f>
        <v>0</v>
      </c>
      <c r="O275" s="4">
        <f>IF($A275&lt;&gt;"", SUMIFS(Raw_data_01!H:H, Raw_data_01!C:C, "VS*", Raw_data_01!A:A, $A275, Raw_data_01!F:F, "cash"), "")</f>
        <v>0</v>
      </c>
    </row>
    <row r="276" spans="1:15" x14ac:dyDescent="0.3">
      <c r="A276" t="s">
        <v>319</v>
      </c>
      <c r="B276" s="4" t="e">
        <f>IF(E275&lt;&gt;0, E275, IFERROR(INDEX(E3:E$275, MATCH(1, E3:E$275&lt;&gt;0, 0)), LOOKUP(2, 1/(E3:E$275&lt;&gt;0), E3:E$275)))</f>
        <v>#DIV/0!</v>
      </c>
      <c r="C276" s="4"/>
      <c r="D276" s="4"/>
      <c r="E276" s="4" t="e">
        <f t="shared" si="4"/>
        <v>#DIV/0!</v>
      </c>
      <c r="G276" s="4">
        <f>IF($A276&lt;&gt;"", SUMIFS(Raw_data_01!H:H, Raw_data_01!C:C, "F*", Raw_data_01!A:A, $A276, Raw_data_01!F:F, "cash"), "")</f>
        <v>0</v>
      </c>
      <c r="I276" s="4">
        <f>IF($A276&lt;&gt;"", SUMIFS(Raw_data_01!H:H, Raw_data_01!C:C, "V*", Raw_data_01!A:A, $A276, Raw_data_01!F:F, "cash"), "")</f>
        <v>0</v>
      </c>
      <c r="K276" s="4">
        <f>IF($A276&lt;&gt;"", SUMIFS(Raw_data_01!H:H, Raw_data_01!C:C, "S*", Raw_data_01!A:A, $A276, Raw_data_01!F:F, "cash"), "")</f>
        <v>0</v>
      </c>
      <c r="M276" s="4">
        <f>IF($A276&lt;&gt;"", SUMIFS(Raw_data_01!H:H, Raw_data_01!C:C, "O*", Raw_data_01!A:A, $A276, Raw_data_01!F:F, "cash"), "")</f>
        <v>0</v>
      </c>
      <c r="O276" s="4">
        <f>IF($A276&lt;&gt;"", SUMIFS(Raw_data_01!H:H, Raw_data_01!C:C, "VS*", Raw_data_01!A:A, $A276, Raw_data_01!F:F, "cash"), "")</f>
        <v>0</v>
      </c>
    </row>
    <row r="277" spans="1:15" x14ac:dyDescent="0.3">
      <c r="A277" t="s">
        <v>320</v>
      </c>
      <c r="B277" s="4" t="e">
        <f>IF(E276&lt;&gt;0, E276, IFERROR(INDEX(E3:E$276, MATCH(1, E3:E$276&lt;&gt;0, 0)), LOOKUP(2, 1/(E3:E$276&lt;&gt;0), E3:E$276)))</f>
        <v>#DIV/0!</v>
      </c>
      <c r="C277" s="4"/>
      <c r="D277" s="4"/>
      <c r="E277" s="4" t="e">
        <f t="shared" si="4"/>
        <v>#DIV/0!</v>
      </c>
      <c r="G277" s="4">
        <f>IF($A277&lt;&gt;"", SUMIFS(Raw_data_01!H:H, Raw_data_01!C:C, "F*", Raw_data_01!A:A, $A277, Raw_data_01!F:F, "cash"), "")</f>
        <v>0</v>
      </c>
      <c r="I277" s="4">
        <f>IF($A277&lt;&gt;"", SUMIFS(Raw_data_01!H:H, Raw_data_01!C:C, "V*", Raw_data_01!A:A, $A277, Raw_data_01!F:F, "cash"), "")</f>
        <v>0</v>
      </c>
      <c r="K277" s="4">
        <f>IF($A277&lt;&gt;"", SUMIFS(Raw_data_01!H:H, Raw_data_01!C:C, "S*", Raw_data_01!A:A, $A277, Raw_data_01!F:F, "cash"), "")</f>
        <v>0</v>
      </c>
      <c r="M277" s="4">
        <f>IF($A277&lt;&gt;"", SUMIFS(Raw_data_01!H:H, Raw_data_01!C:C, "O*", Raw_data_01!A:A, $A277, Raw_data_01!F:F, "cash"), "")</f>
        <v>0</v>
      </c>
      <c r="O277" s="4">
        <f>IF($A277&lt;&gt;"", SUMIFS(Raw_data_01!H:H, Raw_data_01!C:C, "VS*", Raw_data_01!A:A, $A277, Raw_data_01!F:F, "cash"), "")</f>
        <v>0</v>
      </c>
    </row>
    <row r="278" spans="1:15" x14ac:dyDescent="0.3">
      <c r="A278" t="s">
        <v>321</v>
      </c>
      <c r="B278" s="4" t="e">
        <f>IF(E277&lt;&gt;0, E277, IFERROR(INDEX(E3:E$277, MATCH(1, E3:E$277&lt;&gt;0, 0)), LOOKUP(2, 1/(E3:E$277&lt;&gt;0), E3:E$277)))</f>
        <v>#DIV/0!</v>
      </c>
      <c r="C278" s="4"/>
      <c r="D278" s="4"/>
      <c r="E278" s="4" t="e">
        <f t="shared" si="4"/>
        <v>#DIV/0!</v>
      </c>
      <c r="G278" s="4">
        <f>IF($A278&lt;&gt;"", SUMIFS(Raw_data_01!H:H, Raw_data_01!C:C, "F*", Raw_data_01!A:A, $A278, Raw_data_01!F:F, "cash"), "")</f>
        <v>0</v>
      </c>
      <c r="I278" s="4">
        <f>IF($A278&lt;&gt;"", SUMIFS(Raw_data_01!H:H, Raw_data_01!C:C, "V*", Raw_data_01!A:A, $A278, Raw_data_01!F:F, "cash"), "")</f>
        <v>0</v>
      </c>
      <c r="K278" s="4">
        <f>IF($A278&lt;&gt;"", SUMIFS(Raw_data_01!H:H, Raw_data_01!C:C, "S*", Raw_data_01!A:A, $A278, Raw_data_01!F:F, "cash"), "")</f>
        <v>0</v>
      </c>
      <c r="M278" s="4">
        <f>IF($A278&lt;&gt;"", SUMIFS(Raw_data_01!H:H, Raw_data_01!C:C, "O*", Raw_data_01!A:A, $A278, Raw_data_01!F:F, "cash"), "")</f>
        <v>0</v>
      </c>
      <c r="O278" s="4">
        <f>IF($A278&lt;&gt;"", SUMIFS(Raw_data_01!H:H, Raw_data_01!C:C, "VS*", Raw_data_01!A:A, $A278, Raw_data_01!F:F, "cash"), "")</f>
        <v>0</v>
      </c>
    </row>
    <row r="279" spans="1:15" x14ac:dyDescent="0.3">
      <c r="A279" t="s">
        <v>322</v>
      </c>
      <c r="B279" s="4" t="e">
        <f>IF(E278&lt;&gt;0, E278, IFERROR(INDEX(E3:E$278, MATCH(1, E3:E$278&lt;&gt;0, 0)), LOOKUP(2, 1/(E3:E$278&lt;&gt;0), E3:E$278)))</f>
        <v>#DIV/0!</v>
      </c>
      <c r="C279" s="4"/>
      <c r="D279" s="4"/>
      <c r="E279" s="4" t="e">
        <f t="shared" si="4"/>
        <v>#DIV/0!</v>
      </c>
      <c r="G279" s="4">
        <f>IF($A279&lt;&gt;"", SUMIFS(Raw_data_01!H:H, Raw_data_01!C:C, "F*", Raw_data_01!A:A, $A279, Raw_data_01!F:F, "cash"), "")</f>
        <v>0</v>
      </c>
      <c r="I279" s="4">
        <f>IF($A279&lt;&gt;"", SUMIFS(Raw_data_01!H:H, Raw_data_01!C:C, "V*", Raw_data_01!A:A, $A279, Raw_data_01!F:F, "cash"), "")</f>
        <v>0</v>
      </c>
      <c r="K279" s="4">
        <f>IF($A279&lt;&gt;"", SUMIFS(Raw_data_01!H:H, Raw_data_01!C:C, "S*", Raw_data_01!A:A, $A279, Raw_data_01!F:F, "cash"), "")</f>
        <v>0</v>
      </c>
      <c r="M279" s="4">
        <f>IF($A279&lt;&gt;"", SUMIFS(Raw_data_01!H:H, Raw_data_01!C:C, "O*", Raw_data_01!A:A, $A279, Raw_data_01!F:F, "cash"), "")</f>
        <v>0</v>
      </c>
      <c r="O279" s="4">
        <f>IF($A279&lt;&gt;"", SUMIFS(Raw_data_01!H:H, Raw_data_01!C:C, "VS*", Raw_data_01!A:A, $A279, Raw_data_01!F:F, "cash"), "")</f>
        <v>0</v>
      </c>
    </row>
    <row r="280" spans="1:15" x14ac:dyDescent="0.3">
      <c r="A280" t="s">
        <v>323</v>
      </c>
      <c r="B280" s="4" t="e">
        <f>IF(E279&lt;&gt;0, E279, IFERROR(INDEX(E3:E$279, MATCH(1, E3:E$279&lt;&gt;0, 0)), LOOKUP(2, 1/(E3:E$279&lt;&gt;0), E3:E$279)))</f>
        <v>#DIV/0!</v>
      </c>
      <c r="C280" s="4"/>
      <c r="D280" s="4"/>
      <c r="E280" s="4" t="e">
        <f t="shared" si="4"/>
        <v>#DIV/0!</v>
      </c>
      <c r="G280" s="4">
        <f>IF($A280&lt;&gt;"", SUMIFS(Raw_data_01!H:H, Raw_data_01!C:C, "F*", Raw_data_01!A:A, $A280, Raw_data_01!F:F, "cash"), "")</f>
        <v>0</v>
      </c>
      <c r="I280" s="4">
        <f>IF($A280&lt;&gt;"", SUMIFS(Raw_data_01!H:H, Raw_data_01!C:C, "V*", Raw_data_01!A:A, $A280, Raw_data_01!F:F, "cash"), "")</f>
        <v>0</v>
      </c>
      <c r="K280" s="4">
        <f>IF($A280&lt;&gt;"", SUMIFS(Raw_data_01!H:H, Raw_data_01!C:C, "S*", Raw_data_01!A:A, $A280, Raw_data_01!F:F, "cash"), "")</f>
        <v>0</v>
      </c>
      <c r="M280" s="4">
        <f>IF($A280&lt;&gt;"", SUMIFS(Raw_data_01!H:H, Raw_data_01!C:C, "O*", Raw_data_01!A:A, $A280, Raw_data_01!F:F, "cash"), "")</f>
        <v>0</v>
      </c>
      <c r="O280" s="4">
        <f>IF($A280&lt;&gt;"", SUMIFS(Raw_data_01!H:H, Raw_data_01!C:C, "VS*", Raw_data_01!A:A, $A280, Raw_data_01!F:F, "cash"), "")</f>
        <v>0</v>
      </c>
    </row>
    <row r="281" spans="1:15" x14ac:dyDescent="0.3">
      <c r="A281" t="s">
        <v>324</v>
      </c>
      <c r="B281" s="4" t="e">
        <f>IF(E280&lt;&gt;0, E280, IFERROR(INDEX(E3:E$280, MATCH(1, E3:E$280&lt;&gt;0, 0)), LOOKUP(2, 1/(E3:E$280&lt;&gt;0), E3:E$280)))</f>
        <v>#DIV/0!</v>
      </c>
      <c r="C281" s="4"/>
      <c r="D281" s="4"/>
      <c r="E281" s="4" t="e">
        <f t="shared" si="4"/>
        <v>#DIV/0!</v>
      </c>
      <c r="G281" s="4">
        <f>IF($A281&lt;&gt;"", SUMIFS(Raw_data_01!H:H, Raw_data_01!C:C, "F*", Raw_data_01!A:A, $A281, Raw_data_01!F:F, "cash"), "")</f>
        <v>0</v>
      </c>
      <c r="I281" s="4">
        <f>IF($A281&lt;&gt;"", SUMIFS(Raw_data_01!H:H, Raw_data_01!C:C, "V*", Raw_data_01!A:A, $A281, Raw_data_01!F:F, "cash"), "")</f>
        <v>0</v>
      </c>
      <c r="K281" s="4">
        <f>IF($A281&lt;&gt;"", SUMIFS(Raw_data_01!H:H, Raw_data_01!C:C, "S*", Raw_data_01!A:A, $A281, Raw_data_01!F:F, "cash"), "")</f>
        <v>0</v>
      </c>
      <c r="M281" s="4">
        <f>IF($A281&lt;&gt;"", SUMIFS(Raw_data_01!H:H, Raw_data_01!C:C, "O*", Raw_data_01!A:A, $A281, Raw_data_01!F:F, "cash"), "")</f>
        <v>0</v>
      </c>
      <c r="O281" s="4">
        <f>IF($A281&lt;&gt;"", SUMIFS(Raw_data_01!H:H, Raw_data_01!C:C, "VS*", Raw_data_01!A:A, $A281, Raw_data_01!F:F, "cash"), "")</f>
        <v>0</v>
      </c>
    </row>
    <row r="282" spans="1:15" x14ac:dyDescent="0.3">
      <c r="A282" t="s">
        <v>325</v>
      </c>
      <c r="B282" s="4" t="e">
        <f>IF(E281&lt;&gt;0, E281, IFERROR(INDEX(E3:E$281, MATCH(1, E3:E$281&lt;&gt;0, 0)), LOOKUP(2, 1/(E3:E$281&lt;&gt;0), E3:E$281)))</f>
        <v>#DIV/0!</v>
      </c>
      <c r="C282" s="4"/>
      <c r="D282" s="4"/>
      <c r="E282" s="4" t="e">
        <f t="shared" si="4"/>
        <v>#DIV/0!</v>
      </c>
      <c r="G282" s="4">
        <f>IF($A282&lt;&gt;"", SUMIFS(Raw_data_01!H:H, Raw_data_01!C:C, "F*", Raw_data_01!A:A, $A282, Raw_data_01!F:F, "cash"), "")</f>
        <v>0</v>
      </c>
      <c r="I282" s="4">
        <f>IF($A282&lt;&gt;"", SUMIFS(Raw_data_01!H:H, Raw_data_01!C:C, "V*", Raw_data_01!A:A, $A282, Raw_data_01!F:F, "cash"), "")</f>
        <v>0</v>
      </c>
      <c r="K282" s="4">
        <f>IF($A282&lt;&gt;"", SUMIFS(Raw_data_01!H:H, Raw_data_01!C:C, "S*", Raw_data_01!A:A, $A282, Raw_data_01!F:F, "cash"), "")</f>
        <v>0</v>
      </c>
      <c r="M282" s="4">
        <f>IF($A282&lt;&gt;"", SUMIFS(Raw_data_01!H:H, Raw_data_01!C:C, "O*", Raw_data_01!A:A, $A282, Raw_data_01!F:F, "cash"), "")</f>
        <v>0</v>
      </c>
      <c r="O282" s="4">
        <f>IF($A282&lt;&gt;"", SUMIFS(Raw_data_01!H:H, Raw_data_01!C:C, "VS*", Raw_data_01!A:A, $A282, Raw_data_01!F:F, "cash"), "")</f>
        <v>0</v>
      </c>
    </row>
    <row r="283" spans="1:15" x14ac:dyDescent="0.3">
      <c r="A283" t="s">
        <v>326</v>
      </c>
      <c r="B283" s="4" t="e">
        <f>IF(E282&lt;&gt;0, E282, IFERROR(INDEX(E3:E$282, MATCH(1, E3:E$282&lt;&gt;0, 0)), LOOKUP(2, 1/(E3:E$282&lt;&gt;0), E3:E$282)))</f>
        <v>#DIV/0!</v>
      </c>
      <c r="C283" s="4"/>
      <c r="D283" s="4"/>
      <c r="E283" s="4" t="e">
        <f t="shared" si="4"/>
        <v>#DIV/0!</v>
      </c>
      <c r="G283" s="4">
        <f>IF($A283&lt;&gt;"", SUMIFS(Raw_data_01!H:H, Raw_data_01!C:C, "F*", Raw_data_01!A:A, $A283, Raw_data_01!F:F, "cash"), "")</f>
        <v>0</v>
      </c>
      <c r="I283" s="4">
        <f>IF($A283&lt;&gt;"", SUMIFS(Raw_data_01!H:H, Raw_data_01!C:C, "V*", Raw_data_01!A:A, $A283, Raw_data_01!F:F, "cash"), "")</f>
        <v>0</v>
      </c>
      <c r="K283" s="4">
        <f>IF($A283&lt;&gt;"", SUMIFS(Raw_data_01!H:H, Raw_data_01!C:C, "S*", Raw_data_01!A:A, $A283, Raw_data_01!F:F, "cash"), "")</f>
        <v>0</v>
      </c>
      <c r="M283" s="4">
        <f>IF($A283&lt;&gt;"", SUMIFS(Raw_data_01!H:H, Raw_data_01!C:C, "O*", Raw_data_01!A:A, $A283, Raw_data_01!F:F, "cash"), "")</f>
        <v>0</v>
      </c>
      <c r="O283" s="4">
        <f>IF($A283&lt;&gt;"", SUMIFS(Raw_data_01!H:H, Raw_data_01!C:C, "VS*", Raw_data_01!A:A, $A283, Raw_data_01!F:F, "cash"), "")</f>
        <v>0</v>
      </c>
    </row>
    <row r="284" spans="1:15" x14ac:dyDescent="0.3">
      <c r="A284" t="s">
        <v>327</v>
      </c>
      <c r="B284" s="4" t="e">
        <f>IF(E283&lt;&gt;0, E283, IFERROR(INDEX(E3:E$283, MATCH(1, E3:E$283&lt;&gt;0, 0)), LOOKUP(2, 1/(E3:E$283&lt;&gt;0), E3:E$283)))</f>
        <v>#DIV/0!</v>
      </c>
      <c r="C284" s="4"/>
      <c r="D284" s="4"/>
      <c r="E284" s="4" t="e">
        <f t="shared" si="4"/>
        <v>#DIV/0!</v>
      </c>
      <c r="G284" s="4">
        <f>IF($A284&lt;&gt;"", SUMIFS(Raw_data_01!H:H, Raw_data_01!C:C, "F*", Raw_data_01!A:A, $A284, Raw_data_01!F:F, "cash"), "")</f>
        <v>0</v>
      </c>
      <c r="I284" s="4">
        <f>IF($A284&lt;&gt;"", SUMIFS(Raw_data_01!H:H, Raw_data_01!C:C, "V*", Raw_data_01!A:A, $A284, Raw_data_01!F:F, "cash"), "")</f>
        <v>0</v>
      </c>
      <c r="K284" s="4">
        <f>IF($A284&lt;&gt;"", SUMIFS(Raw_data_01!H:H, Raw_data_01!C:C, "S*", Raw_data_01!A:A, $A284, Raw_data_01!F:F, "cash"), "")</f>
        <v>0</v>
      </c>
      <c r="M284" s="4">
        <f>IF($A284&lt;&gt;"", SUMIFS(Raw_data_01!H:H, Raw_data_01!C:C, "O*", Raw_data_01!A:A, $A284, Raw_data_01!F:F, "cash"), "")</f>
        <v>0</v>
      </c>
      <c r="O284" s="4">
        <f>IF($A284&lt;&gt;"", SUMIFS(Raw_data_01!H:H, Raw_data_01!C:C, "VS*", Raw_data_01!A:A, $A284, Raw_data_01!F:F, "cash"), "")</f>
        <v>0</v>
      </c>
    </row>
    <row r="285" spans="1:15" x14ac:dyDescent="0.3">
      <c r="A285" t="s">
        <v>328</v>
      </c>
      <c r="B285" s="4" t="e">
        <f>IF(E284&lt;&gt;0, E284, IFERROR(INDEX(E3:E$284, MATCH(1, E3:E$284&lt;&gt;0, 0)), LOOKUP(2, 1/(E3:E$284&lt;&gt;0), E3:E$284)))</f>
        <v>#DIV/0!</v>
      </c>
      <c r="C285" s="4"/>
      <c r="D285" s="4"/>
      <c r="E285" s="4" t="e">
        <f t="shared" si="4"/>
        <v>#DIV/0!</v>
      </c>
      <c r="G285" s="4">
        <f>IF($A285&lt;&gt;"", SUMIFS(Raw_data_01!H:H, Raw_data_01!C:C, "F*", Raw_data_01!A:A, $A285, Raw_data_01!F:F, "cash"), "")</f>
        <v>0</v>
      </c>
      <c r="I285" s="4">
        <f>IF($A285&lt;&gt;"", SUMIFS(Raw_data_01!H:H, Raw_data_01!C:C, "V*", Raw_data_01!A:A, $A285, Raw_data_01!F:F, "cash"), "")</f>
        <v>0</v>
      </c>
      <c r="K285" s="4">
        <f>IF($A285&lt;&gt;"", SUMIFS(Raw_data_01!H:H, Raw_data_01!C:C, "S*", Raw_data_01!A:A, $A285, Raw_data_01!F:F, "cash"), "")</f>
        <v>0</v>
      </c>
      <c r="M285" s="4">
        <f>IF($A285&lt;&gt;"", SUMIFS(Raw_data_01!H:H, Raw_data_01!C:C, "O*", Raw_data_01!A:A, $A285, Raw_data_01!F:F, "cash"), "")</f>
        <v>0</v>
      </c>
      <c r="O285" s="4">
        <f>IF($A285&lt;&gt;"", SUMIFS(Raw_data_01!H:H, Raw_data_01!C:C, "VS*", Raw_data_01!A:A, $A285, Raw_data_01!F:F, "cash"), "")</f>
        <v>0</v>
      </c>
    </row>
    <row r="286" spans="1:15" x14ac:dyDescent="0.3">
      <c r="A286" t="s">
        <v>329</v>
      </c>
      <c r="B286" s="4" t="e">
        <f>IF(E285&lt;&gt;0, E285, IFERROR(INDEX(E3:E$285, MATCH(1, E3:E$285&lt;&gt;0, 0)), LOOKUP(2, 1/(E3:E$285&lt;&gt;0), E3:E$285)))</f>
        <v>#DIV/0!</v>
      </c>
      <c r="C286" s="4"/>
      <c r="D286" s="4"/>
      <c r="E286" s="4" t="e">
        <f t="shared" si="4"/>
        <v>#DIV/0!</v>
      </c>
      <c r="G286" s="4">
        <f>IF($A286&lt;&gt;"", SUMIFS(Raw_data_01!H:H, Raw_data_01!C:C, "F*", Raw_data_01!A:A, $A286, Raw_data_01!F:F, "cash"), "")</f>
        <v>0</v>
      </c>
      <c r="I286" s="4">
        <f>IF($A286&lt;&gt;"", SUMIFS(Raw_data_01!H:H, Raw_data_01!C:C, "V*", Raw_data_01!A:A, $A286, Raw_data_01!F:F, "cash"), "")</f>
        <v>0</v>
      </c>
      <c r="K286" s="4">
        <f>IF($A286&lt;&gt;"", SUMIFS(Raw_data_01!H:H, Raw_data_01!C:C, "S*", Raw_data_01!A:A, $A286, Raw_data_01!F:F, "cash"), "")</f>
        <v>0</v>
      </c>
      <c r="M286" s="4">
        <f>IF($A286&lt;&gt;"", SUMIFS(Raw_data_01!H:H, Raw_data_01!C:C, "O*", Raw_data_01!A:A, $A286, Raw_data_01!F:F, "cash"), "")</f>
        <v>0</v>
      </c>
      <c r="O286" s="4">
        <f>IF($A286&lt;&gt;"", SUMIFS(Raw_data_01!H:H, Raw_data_01!C:C, "VS*", Raw_data_01!A:A, $A286, Raw_data_01!F:F, "cash"), "")</f>
        <v>0</v>
      </c>
    </row>
    <row r="287" spans="1:15" x14ac:dyDescent="0.3">
      <c r="A287" t="s">
        <v>330</v>
      </c>
      <c r="B287" s="4" t="e">
        <f>IF(E286&lt;&gt;0, E286, IFERROR(INDEX(E3:E$286, MATCH(1, E3:E$286&lt;&gt;0, 0)), LOOKUP(2, 1/(E3:E$286&lt;&gt;0), E3:E$286)))</f>
        <v>#DIV/0!</v>
      </c>
      <c r="C287" s="4"/>
      <c r="D287" s="4"/>
      <c r="E287" s="4" t="e">
        <f t="shared" si="4"/>
        <v>#DIV/0!</v>
      </c>
      <c r="G287" s="4">
        <f>IF($A287&lt;&gt;"", SUMIFS(Raw_data_01!H:H, Raw_data_01!C:C, "F*", Raw_data_01!A:A, $A287, Raw_data_01!F:F, "cash"), "")</f>
        <v>0</v>
      </c>
      <c r="I287" s="4">
        <f>IF($A287&lt;&gt;"", SUMIFS(Raw_data_01!H:H, Raw_data_01!C:C, "V*", Raw_data_01!A:A, $A287, Raw_data_01!F:F, "cash"), "")</f>
        <v>0</v>
      </c>
      <c r="K287" s="4">
        <f>IF($A287&lt;&gt;"", SUMIFS(Raw_data_01!H:H, Raw_data_01!C:C, "S*", Raw_data_01!A:A, $A287, Raw_data_01!F:F, "cash"), "")</f>
        <v>0</v>
      </c>
      <c r="M287" s="4">
        <f>IF($A287&lt;&gt;"", SUMIFS(Raw_data_01!H:H, Raw_data_01!C:C, "O*", Raw_data_01!A:A, $A287, Raw_data_01!F:F, "cash"), "")</f>
        <v>0</v>
      </c>
      <c r="O287" s="4">
        <f>IF($A287&lt;&gt;"", SUMIFS(Raw_data_01!H:H, Raw_data_01!C:C, "VS*", Raw_data_01!A:A, $A287, Raw_data_01!F:F, "cash"), "")</f>
        <v>0</v>
      </c>
    </row>
    <row r="288" spans="1:15" x14ac:dyDescent="0.3">
      <c r="A288" t="s">
        <v>331</v>
      </c>
      <c r="B288" s="4" t="e">
        <f>IF(E287&lt;&gt;0, E287, IFERROR(INDEX(E3:E$287, MATCH(1, E3:E$287&lt;&gt;0, 0)), LOOKUP(2, 1/(E3:E$287&lt;&gt;0), E3:E$287)))</f>
        <v>#DIV/0!</v>
      </c>
      <c r="C288" s="4"/>
      <c r="D288" s="4"/>
      <c r="E288" s="4" t="e">
        <f t="shared" si="4"/>
        <v>#DIV/0!</v>
      </c>
      <c r="G288" s="4">
        <f>IF($A288&lt;&gt;"", SUMIFS(Raw_data_01!H:H, Raw_data_01!C:C, "F*", Raw_data_01!A:A, $A288, Raw_data_01!F:F, "cash"), "")</f>
        <v>0</v>
      </c>
      <c r="I288" s="4">
        <f>IF($A288&lt;&gt;"", SUMIFS(Raw_data_01!H:H, Raw_data_01!C:C, "V*", Raw_data_01!A:A, $A288, Raw_data_01!F:F, "cash"), "")</f>
        <v>0</v>
      </c>
      <c r="K288" s="4">
        <f>IF($A288&lt;&gt;"", SUMIFS(Raw_data_01!H:H, Raw_data_01!C:C, "S*", Raw_data_01!A:A, $A288, Raw_data_01!F:F, "cash"), "")</f>
        <v>0</v>
      </c>
      <c r="M288" s="4">
        <f>IF($A288&lt;&gt;"", SUMIFS(Raw_data_01!H:H, Raw_data_01!C:C, "O*", Raw_data_01!A:A, $A288, Raw_data_01!F:F, "cash"), "")</f>
        <v>0</v>
      </c>
      <c r="O288" s="4">
        <f>IF($A288&lt;&gt;"", SUMIFS(Raw_data_01!H:H, Raw_data_01!C:C, "VS*", Raw_data_01!A:A, $A288, Raw_data_01!F:F, "cash"), "")</f>
        <v>0</v>
      </c>
    </row>
    <row r="289" spans="1:15" x14ac:dyDescent="0.3">
      <c r="A289" t="s">
        <v>332</v>
      </c>
      <c r="B289" s="4" t="e">
        <f>IF(E288&lt;&gt;0, E288, IFERROR(INDEX(E3:E$288, MATCH(1, E3:E$288&lt;&gt;0, 0)), LOOKUP(2, 1/(E3:E$288&lt;&gt;0), E3:E$288)))</f>
        <v>#DIV/0!</v>
      </c>
      <c r="C289" s="4"/>
      <c r="D289" s="4"/>
      <c r="E289" s="4" t="e">
        <f t="shared" si="4"/>
        <v>#DIV/0!</v>
      </c>
      <c r="G289" s="4">
        <f>IF($A289&lt;&gt;"", SUMIFS(Raw_data_01!H:H, Raw_data_01!C:C, "F*", Raw_data_01!A:A, $A289, Raw_data_01!F:F, "cash"), "")</f>
        <v>0</v>
      </c>
      <c r="I289" s="4">
        <f>IF($A289&lt;&gt;"", SUMIFS(Raw_data_01!H:H, Raw_data_01!C:C, "V*", Raw_data_01!A:A, $A289, Raw_data_01!F:F, "cash"), "")</f>
        <v>0</v>
      </c>
      <c r="K289" s="4">
        <f>IF($A289&lt;&gt;"", SUMIFS(Raw_data_01!H:H, Raw_data_01!C:C, "S*", Raw_data_01!A:A, $A289, Raw_data_01!F:F, "cash"), "")</f>
        <v>0</v>
      </c>
      <c r="M289" s="4">
        <f>IF($A289&lt;&gt;"", SUMIFS(Raw_data_01!H:H, Raw_data_01!C:C, "O*", Raw_data_01!A:A, $A289, Raw_data_01!F:F, "cash"), "")</f>
        <v>0</v>
      </c>
      <c r="O289" s="4">
        <f>IF($A289&lt;&gt;"", SUMIFS(Raw_data_01!H:H, Raw_data_01!C:C, "VS*", Raw_data_01!A:A, $A289, Raw_data_01!F:F, "cash"), "")</f>
        <v>0</v>
      </c>
    </row>
    <row r="290" spans="1:15" x14ac:dyDescent="0.3">
      <c r="A290" t="s">
        <v>333</v>
      </c>
      <c r="B290" s="4" t="e">
        <f>IF(E289&lt;&gt;0, E289, IFERROR(INDEX(E3:E$289, MATCH(1, E3:E$289&lt;&gt;0, 0)), LOOKUP(2, 1/(E3:E$289&lt;&gt;0), E3:E$289)))</f>
        <v>#DIV/0!</v>
      </c>
      <c r="C290" s="4"/>
      <c r="D290" s="4"/>
      <c r="E290" s="4" t="e">
        <f t="shared" si="4"/>
        <v>#DIV/0!</v>
      </c>
      <c r="G290" s="4">
        <f>IF($A290&lt;&gt;"", SUMIFS(Raw_data_01!H:H, Raw_data_01!C:C, "F*", Raw_data_01!A:A, $A290, Raw_data_01!F:F, "cash"), "")</f>
        <v>0</v>
      </c>
      <c r="I290" s="4">
        <f>IF($A290&lt;&gt;"", SUMIFS(Raw_data_01!H:H, Raw_data_01!C:C, "V*", Raw_data_01!A:A, $A290, Raw_data_01!F:F, "cash"), "")</f>
        <v>0</v>
      </c>
      <c r="K290" s="4">
        <f>IF($A290&lt;&gt;"", SUMIFS(Raw_data_01!H:H, Raw_data_01!C:C, "S*", Raw_data_01!A:A, $A290, Raw_data_01!F:F, "cash"), "")</f>
        <v>0</v>
      </c>
      <c r="M290" s="4">
        <f>IF($A290&lt;&gt;"", SUMIFS(Raw_data_01!H:H, Raw_data_01!C:C, "O*", Raw_data_01!A:A, $A290, Raw_data_01!F:F, "cash"), "")</f>
        <v>0</v>
      </c>
      <c r="O290" s="4">
        <f>IF($A290&lt;&gt;"", SUMIFS(Raw_data_01!H:H, Raw_data_01!C:C, "VS*", Raw_data_01!A:A, $A290, Raw_data_01!F:F, "cash"), "")</f>
        <v>0</v>
      </c>
    </row>
    <row r="291" spans="1:15" x14ac:dyDescent="0.3">
      <c r="A291" t="s">
        <v>334</v>
      </c>
      <c r="B291" s="4" t="e">
        <f>IF(E290&lt;&gt;0, E290, IFERROR(INDEX(E3:E$290, MATCH(1, E3:E$290&lt;&gt;0, 0)), LOOKUP(2, 1/(E3:E$290&lt;&gt;0), E3:E$290)))</f>
        <v>#DIV/0!</v>
      </c>
      <c r="C291" s="4"/>
      <c r="D291" s="4"/>
      <c r="E291" s="4" t="e">
        <f t="shared" si="4"/>
        <v>#DIV/0!</v>
      </c>
      <c r="G291" s="4">
        <f>IF($A291&lt;&gt;"", SUMIFS(Raw_data_01!H:H, Raw_data_01!C:C, "F*", Raw_data_01!A:A, $A291, Raw_data_01!F:F, "cash"), "")</f>
        <v>0</v>
      </c>
      <c r="I291" s="4">
        <f>IF($A291&lt;&gt;"", SUMIFS(Raw_data_01!H:H, Raw_data_01!C:C, "V*", Raw_data_01!A:A, $A291, Raw_data_01!F:F, "cash"), "")</f>
        <v>0</v>
      </c>
      <c r="K291" s="4">
        <f>IF($A291&lt;&gt;"", SUMIFS(Raw_data_01!H:H, Raw_data_01!C:C, "S*", Raw_data_01!A:A, $A291, Raw_data_01!F:F, "cash"), "")</f>
        <v>0</v>
      </c>
      <c r="M291" s="4">
        <f>IF($A291&lt;&gt;"", SUMIFS(Raw_data_01!H:H, Raw_data_01!C:C, "O*", Raw_data_01!A:A, $A291, Raw_data_01!F:F, "cash"), "")</f>
        <v>0</v>
      </c>
      <c r="O291" s="4">
        <f>IF($A291&lt;&gt;"", SUMIFS(Raw_data_01!H:H, Raw_data_01!C:C, "VS*", Raw_data_01!A:A, $A291, Raw_data_01!F:F, "cash"), "")</f>
        <v>0</v>
      </c>
    </row>
    <row r="292" spans="1:15" x14ac:dyDescent="0.3">
      <c r="A292" t="s">
        <v>335</v>
      </c>
      <c r="B292" s="4" t="e">
        <f>IF(E291&lt;&gt;0, E291, IFERROR(INDEX(E3:E$291, MATCH(1, E3:E$291&lt;&gt;0, 0)), LOOKUP(2, 1/(E3:E$291&lt;&gt;0), E3:E$291)))</f>
        <v>#DIV/0!</v>
      </c>
      <c r="C292" s="4"/>
      <c r="D292" s="4"/>
      <c r="E292" s="4" t="e">
        <f t="shared" si="4"/>
        <v>#DIV/0!</v>
      </c>
      <c r="G292" s="4">
        <f>IF($A292&lt;&gt;"", SUMIFS(Raw_data_01!H:H, Raw_data_01!C:C, "F*", Raw_data_01!A:A, $A292, Raw_data_01!F:F, "cash"), "")</f>
        <v>0</v>
      </c>
      <c r="I292" s="4">
        <f>IF($A292&lt;&gt;"", SUMIFS(Raw_data_01!H:H, Raw_data_01!C:C, "V*", Raw_data_01!A:A, $A292, Raw_data_01!F:F, "cash"), "")</f>
        <v>0</v>
      </c>
      <c r="K292" s="4">
        <f>IF($A292&lt;&gt;"", SUMIFS(Raw_data_01!H:H, Raw_data_01!C:C, "S*", Raw_data_01!A:A, $A292, Raw_data_01!F:F, "cash"), "")</f>
        <v>0</v>
      </c>
      <c r="M292" s="4">
        <f>IF($A292&lt;&gt;"", SUMIFS(Raw_data_01!H:H, Raw_data_01!C:C, "O*", Raw_data_01!A:A, $A292, Raw_data_01!F:F, "cash"), "")</f>
        <v>0</v>
      </c>
      <c r="O292" s="4">
        <f>IF($A292&lt;&gt;"", SUMIFS(Raw_data_01!H:H, Raw_data_01!C:C, "VS*", Raw_data_01!A:A, $A292, Raw_data_01!F:F, "cash"), "")</f>
        <v>0</v>
      </c>
    </row>
    <row r="293" spans="1:15" x14ac:dyDescent="0.3">
      <c r="A293" t="s">
        <v>336</v>
      </c>
      <c r="B293" s="4" t="e">
        <f>IF(E292&lt;&gt;0, E292, IFERROR(INDEX(E3:E$292, MATCH(1, E3:E$292&lt;&gt;0, 0)), LOOKUP(2, 1/(E3:E$292&lt;&gt;0), E3:E$292)))</f>
        <v>#DIV/0!</v>
      </c>
      <c r="C293" s="4"/>
      <c r="D293" s="4"/>
      <c r="E293" s="4" t="e">
        <f t="shared" si="4"/>
        <v>#DIV/0!</v>
      </c>
      <c r="G293" s="4">
        <f>IF($A293&lt;&gt;"", SUMIFS(Raw_data_01!H:H, Raw_data_01!C:C, "F*", Raw_data_01!A:A, $A293, Raw_data_01!F:F, "cash"), "")</f>
        <v>0</v>
      </c>
      <c r="I293" s="4">
        <f>IF($A293&lt;&gt;"", SUMIFS(Raw_data_01!H:H, Raw_data_01!C:C, "V*", Raw_data_01!A:A, $A293, Raw_data_01!F:F, "cash"), "")</f>
        <v>0</v>
      </c>
      <c r="K293" s="4">
        <f>IF($A293&lt;&gt;"", SUMIFS(Raw_data_01!H:H, Raw_data_01!C:C, "S*", Raw_data_01!A:A, $A293, Raw_data_01!F:F, "cash"), "")</f>
        <v>0</v>
      </c>
      <c r="M293" s="4">
        <f>IF($A293&lt;&gt;"", SUMIFS(Raw_data_01!H:H, Raw_data_01!C:C, "O*", Raw_data_01!A:A, $A293, Raw_data_01!F:F, "cash"), "")</f>
        <v>0</v>
      </c>
      <c r="O293" s="4">
        <f>IF($A293&lt;&gt;"", SUMIFS(Raw_data_01!H:H, Raw_data_01!C:C, "VS*", Raw_data_01!A:A, $A293, Raw_data_01!F:F, "cash"), "")</f>
        <v>0</v>
      </c>
    </row>
    <row r="294" spans="1:15" x14ac:dyDescent="0.3">
      <c r="A294" t="s">
        <v>337</v>
      </c>
      <c r="B294" s="4" t="e">
        <f>IF(E293&lt;&gt;0, E293, IFERROR(INDEX(E3:E$293, MATCH(1, E3:E$293&lt;&gt;0, 0)), LOOKUP(2, 1/(E3:E$293&lt;&gt;0), E3:E$293)))</f>
        <v>#DIV/0!</v>
      </c>
      <c r="C294" s="4"/>
      <c r="D294" s="4"/>
      <c r="E294" s="4" t="e">
        <f t="shared" si="4"/>
        <v>#DIV/0!</v>
      </c>
      <c r="G294" s="4">
        <f>IF($A294&lt;&gt;"", SUMIFS(Raw_data_01!H:H, Raw_data_01!C:C, "F*", Raw_data_01!A:A, $A294, Raw_data_01!F:F, "cash"), "")</f>
        <v>0</v>
      </c>
      <c r="I294" s="4">
        <f>IF($A294&lt;&gt;"", SUMIFS(Raw_data_01!H:H, Raw_data_01!C:C, "V*", Raw_data_01!A:A, $A294, Raw_data_01!F:F, "cash"), "")</f>
        <v>0</v>
      </c>
      <c r="K294" s="4">
        <f>IF($A294&lt;&gt;"", SUMIFS(Raw_data_01!H:H, Raw_data_01!C:C, "S*", Raw_data_01!A:A, $A294, Raw_data_01!F:F, "cash"), "")</f>
        <v>0</v>
      </c>
      <c r="M294" s="4">
        <f>IF($A294&lt;&gt;"", SUMIFS(Raw_data_01!H:H, Raw_data_01!C:C, "O*", Raw_data_01!A:A, $A294, Raw_data_01!F:F, "cash"), "")</f>
        <v>0</v>
      </c>
      <c r="O294" s="4">
        <f>IF($A294&lt;&gt;"", SUMIFS(Raw_data_01!H:H, Raw_data_01!C:C, "VS*", Raw_data_01!A:A, $A294, Raw_data_01!F:F, "cash"), "")</f>
        <v>0</v>
      </c>
    </row>
    <row r="295" spans="1:15" x14ac:dyDescent="0.3">
      <c r="A295" t="s">
        <v>338</v>
      </c>
      <c r="B295" s="4" t="e">
        <f>IF(E294&lt;&gt;0, E294, IFERROR(INDEX(E3:E$294, MATCH(1, E3:E$294&lt;&gt;0, 0)), LOOKUP(2, 1/(E3:E$294&lt;&gt;0), E3:E$294)))</f>
        <v>#DIV/0!</v>
      </c>
      <c r="C295" s="4"/>
      <c r="D295" s="4"/>
      <c r="E295" s="4" t="e">
        <f t="shared" si="4"/>
        <v>#DIV/0!</v>
      </c>
      <c r="G295" s="4">
        <f>IF($A295&lt;&gt;"", SUMIFS(Raw_data_01!H:H, Raw_data_01!C:C, "F*", Raw_data_01!A:A, $A295, Raw_data_01!F:F, "cash"), "")</f>
        <v>0</v>
      </c>
      <c r="I295" s="4">
        <f>IF($A295&lt;&gt;"", SUMIFS(Raw_data_01!H:H, Raw_data_01!C:C, "V*", Raw_data_01!A:A, $A295, Raw_data_01!F:F, "cash"), "")</f>
        <v>0</v>
      </c>
      <c r="K295" s="4">
        <f>IF($A295&lt;&gt;"", SUMIFS(Raw_data_01!H:H, Raw_data_01!C:C, "S*", Raw_data_01!A:A, $A295, Raw_data_01!F:F, "cash"), "")</f>
        <v>0</v>
      </c>
      <c r="M295" s="4">
        <f>IF($A295&lt;&gt;"", SUMIFS(Raw_data_01!H:H, Raw_data_01!C:C, "O*", Raw_data_01!A:A, $A295, Raw_data_01!F:F, "cash"), "")</f>
        <v>0</v>
      </c>
      <c r="O295" s="4">
        <f>IF($A295&lt;&gt;"", SUMIFS(Raw_data_01!H:H, Raw_data_01!C:C, "VS*", Raw_data_01!A:A, $A295, Raw_data_01!F:F, "cash"), "")</f>
        <v>0</v>
      </c>
    </row>
    <row r="296" spans="1:15" x14ac:dyDescent="0.3">
      <c r="A296" t="s">
        <v>339</v>
      </c>
      <c r="B296" s="4" t="e">
        <f>IF(E295&lt;&gt;0, E295, IFERROR(INDEX(E3:E$295, MATCH(1, E3:E$295&lt;&gt;0, 0)), LOOKUP(2, 1/(E3:E$295&lt;&gt;0), E3:E$295)))</f>
        <v>#DIV/0!</v>
      </c>
      <c r="C296" s="4"/>
      <c r="D296" s="4"/>
      <c r="E296" s="4" t="e">
        <f t="shared" si="4"/>
        <v>#DIV/0!</v>
      </c>
      <c r="G296" s="4">
        <f>IF($A296&lt;&gt;"", SUMIFS(Raw_data_01!H:H, Raw_data_01!C:C, "F*", Raw_data_01!A:A, $A296, Raw_data_01!F:F, "cash"), "")</f>
        <v>0</v>
      </c>
      <c r="I296" s="4">
        <f>IF($A296&lt;&gt;"", SUMIFS(Raw_data_01!H:H, Raw_data_01!C:C, "V*", Raw_data_01!A:A, $A296, Raw_data_01!F:F, "cash"), "")</f>
        <v>0</v>
      </c>
      <c r="K296" s="4">
        <f>IF($A296&lt;&gt;"", SUMIFS(Raw_data_01!H:H, Raw_data_01!C:C, "S*", Raw_data_01!A:A, $A296, Raw_data_01!F:F, "cash"), "")</f>
        <v>0</v>
      </c>
      <c r="M296" s="4">
        <f>IF($A296&lt;&gt;"", SUMIFS(Raw_data_01!H:H, Raw_data_01!C:C, "O*", Raw_data_01!A:A, $A296, Raw_data_01!F:F, "cash"), "")</f>
        <v>0</v>
      </c>
      <c r="O296" s="4">
        <f>IF($A296&lt;&gt;"", SUMIFS(Raw_data_01!H:H, Raw_data_01!C:C, "VS*", Raw_data_01!A:A, $A296, Raw_data_01!F:F, "cash"), "")</f>
        <v>0</v>
      </c>
    </row>
    <row r="297" spans="1:15" x14ac:dyDescent="0.3">
      <c r="A297" t="s">
        <v>340</v>
      </c>
      <c r="B297" s="4" t="e">
        <f>IF(E296&lt;&gt;0, E296, IFERROR(INDEX(E3:E$296, MATCH(1, E3:E$296&lt;&gt;0, 0)), LOOKUP(2, 1/(E3:E$296&lt;&gt;0), E3:E$296)))</f>
        <v>#DIV/0!</v>
      </c>
      <c r="C297" s="4"/>
      <c r="D297" s="4"/>
      <c r="E297" s="4" t="e">
        <f t="shared" si="4"/>
        <v>#DIV/0!</v>
      </c>
      <c r="G297" s="4">
        <f>IF($A297&lt;&gt;"", SUMIFS(Raw_data_01!H:H, Raw_data_01!C:C, "F*", Raw_data_01!A:A, $A297, Raw_data_01!F:F, "cash"), "")</f>
        <v>0</v>
      </c>
      <c r="I297" s="4">
        <f>IF($A297&lt;&gt;"", SUMIFS(Raw_data_01!H:H, Raw_data_01!C:C, "V*", Raw_data_01!A:A, $A297, Raw_data_01!F:F, "cash"), "")</f>
        <v>0</v>
      </c>
      <c r="K297" s="4">
        <f>IF($A297&lt;&gt;"", SUMIFS(Raw_data_01!H:H, Raw_data_01!C:C, "S*", Raw_data_01!A:A, $A297, Raw_data_01!F:F, "cash"), "")</f>
        <v>0</v>
      </c>
      <c r="M297" s="4">
        <f>IF($A297&lt;&gt;"", SUMIFS(Raw_data_01!H:H, Raw_data_01!C:C, "O*", Raw_data_01!A:A, $A297, Raw_data_01!F:F, "cash"), "")</f>
        <v>0</v>
      </c>
      <c r="O297" s="4">
        <f>IF($A297&lt;&gt;"", SUMIFS(Raw_data_01!H:H, Raw_data_01!C:C, "VS*", Raw_data_01!A:A, $A297, Raw_data_01!F:F, "cash"), "")</f>
        <v>0</v>
      </c>
    </row>
    <row r="298" spans="1:15" x14ac:dyDescent="0.3">
      <c r="A298" t="s">
        <v>341</v>
      </c>
      <c r="B298" s="4" t="e">
        <f>IF(E297&lt;&gt;0, E297, IFERROR(INDEX(E3:E$297, MATCH(1, E3:E$297&lt;&gt;0, 0)), LOOKUP(2, 1/(E3:E$297&lt;&gt;0), E3:E$297)))</f>
        <v>#DIV/0!</v>
      </c>
      <c r="C298" s="4"/>
      <c r="D298" s="4"/>
      <c r="E298" s="4" t="e">
        <f t="shared" si="4"/>
        <v>#DIV/0!</v>
      </c>
      <c r="G298" s="4">
        <f>IF($A298&lt;&gt;"", SUMIFS(Raw_data_01!H:H, Raw_data_01!C:C, "F*", Raw_data_01!A:A, $A298, Raw_data_01!F:F, "cash"), "")</f>
        <v>0</v>
      </c>
      <c r="I298" s="4">
        <f>IF($A298&lt;&gt;"", SUMIFS(Raw_data_01!H:H, Raw_data_01!C:C, "V*", Raw_data_01!A:A, $A298, Raw_data_01!F:F, "cash"), "")</f>
        <v>0</v>
      </c>
      <c r="K298" s="4">
        <f>IF($A298&lt;&gt;"", SUMIFS(Raw_data_01!H:H, Raw_data_01!C:C, "S*", Raw_data_01!A:A, $A298, Raw_data_01!F:F, "cash"), "")</f>
        <v>0</v>
      </c>
      <c r="M298" s="4">
        <f>IF($A298&lt;&gt;"", SUMIFS(Raw_data_01!H:H, Raw_data_01!C:C, "O*", Raw_data_01!A:A, $A298, Raw_data_01!F:F, "cash"), "")</f>
        <v>0</v>
      </c>
      <c r="O298" s="4">
        <f>IF($A298&lt;&gt;"", SUMIFS(Raw_data_01!H:H, Raw_data_01!C:C, "VS*", Raw_data_01!A:A, $A298, Raw_data_01!F:F, "cash"), "")</f>
        <v>0</v>
      </c>
    </row>
    <row r="299" spans="1:15" x14ac:dyDescent="0.3">
      <c r="A299" t="s">
        <v>342</v>
      </c>
      <c r="B299" s="4" t="e">
        <f>IF(E298&lt;&gt;0, E298, IFERROR(INDEX(E3:E$298, MATCH(1, E3:E$298&lt;&gt;0, 0)), LOOKUP(2, 1/(E3:E$298&lt;&gt;0), E3:E$298)))</f>
        <v>#DIV/0!</v>
      </c>
      <c r="C299" s="4"/>
      <c r="D299" s="4"/>
      <c r="E299" s="4" t="e">
        <f t="shared" si="4"/>
        <v>#DIV/0!</v>
      </c>
      <c r="G299" s="4">
        <f>IF($A299&lt;&gt;"", SUMIFS(Raw_data_01!H:H, Raw_data_01!C:C, "F*", Raw_data_01!A:A, $A299, Raw_data_01!F:F, "cash"), "")</f>
        <v>0</v>
      </c>
      <c r="I299" s="4">
        <f>IF($A299&lt;&gt;"", SUMIFS(Raw_data_01!H:H, Raw_data_01!C:C, "V*", Raw_data_01!A:A, $A299, Raw_data_01!F:F, "cash"), "")</f>
        <v>0</v>
      </c>
      <c r="K299" s="4">
        <f>IF($A299&lt;&gt;"", SUMIFS(Raw_data_01!H:H, Raw_data_01!C:C, "S*", Raw_data_01!A:A, $A299, Raw_data_01!F:F, "cash"), "")</f>
        <v>0</v>
      </c>
      <c r="M299" s="4">
        <f>IF($A299&lt;&gt;"", SUMIFS(Raw_data_01!H:H, Raw_data_01!C:C, "O*", Raw_data_01!A:A, $A299, Raw_data_01!F:F, "cash"), "")</f>
        <v>0</v>
      </c>
      <c r="O299" s="4">
        <f>IF($A299&lt;&gt;"", SUMIFS(Raw_data_01!H:H, Raw_data_01!C:C, "VS*", Raw_data_01!A:A, $A299, Raw_data_01!F:F, "cash"), "")</f>
        <v>0</v>
      </c>
    </row>
    <row r="300" spans="1:15" x14ac:dyDescent="0.3">
      <c r="A300" t="s">
        <v>343</v>
      </c>
      <c r="B300" s="4" t="e">
        <f>IF(E299&lt;&gt;0, E299, IFERROR(INDEX(E3:E$299, MATCH(1, E3:E$299&lt;&gt;0, 0)), LOOKUP(2, 1/(E3:E$299&lt;&gt;0), E3:E$299)))</f>
        <v>#DIV/0!</v>
      </c>
      <c r="C300" s="4"/>
      <c r="D300" s="4"/>
      <c r="E300" s="4" t="e">
        <f t="shared" si="4"/>
        <v>#DIV/0!</v>
      </c>
      <c r="G300" s="4">
        <f>IF($A300&lt;&gt;"", SUMIFS(Raw_data_01!H:H, Raw_data_01!C:C, "F*", Raw_data_01!A:A, $A300, Raw_data_01!F:F, "cash"), "")</f>
        <v>0</v>
      </c>
      <c r="I300" s="4">
        <f>IF($A300&lt;&gt;"", SUMIFS(Raw_data_01!H:H, Raw_data_01!C:C, "V*", Raw_data_01!A:A, $A300, Raw_data_01!F:F, "cash"), "")</f>
        <v>0</v>
      </c>
      <c r="K300" s="4">
        <f>IF($A300&lt;&gt;"", SUMIFS(Raw_data_01!H:H, Raw_data_01!C:C, "S*", Raw_data_01!A:A, $A300, Raw_data_01!F:F, "cash"), "")</f>
        <v>0</v>
      </c>
      <c r="M300" s="4">
        <f>IF($A300&lt;&gt;"", SUMIFS(Raw_data_01!H:H, Raw_data_01!C:C, "O*", Raw_data_01!A:A, $A300, Raw_data_01!F:F, "cash"), "")</f>
        <v>0</v>
      </c>
      <c r="O300" s="4">
        <f>IF($A300&lt;&gt;"", SUMIFS(Raw_data_01!H:H, Raw_data_01!C:C, "VS*", Raw_data_01!A:A, $A300, Raw_data_01!F:F, "cash"), "")</f>
        <v>0</v>
      </c>
    </row>
    <row r="301" spans="1:15" x14ac:dyDescent="0.3">
      <c r="A301" t="s">
        <v>344</v>
      </c>
      <c r="B301" s="4" t="e">
        <f>IF(E300&lt;&gt;0, E300, IFERROR(INDEX(E3:E$300, MATCH(1, E3:E$300&lt;&gt;0, 0)), LOOKUP(2, 1/(E3:E$300&lt;&gt;0), E3:E$300)))</f>
        <v>#DIV/0!</v>
      </c>
      <c r="C301" s="4"/>
      <c r="D301" s="4"/>
      <c r="E301" s="4" t="e">
        <f t="shared" si="4"/>
        <v>#DIV/0!</v>
      </c>
      <c r="G301" s="4">
        <f>IF($A301&lt;&gt;"", SUMIFS(Raw_data_01!H:H, Raw_data_01!C:C, "F*", Raw_data_01!A:A, $A301, Raw_data_01!F:F, "cash"), "")</f>
        <v>0</v>
      </c>
      <c r="I301" s="4">
        <f>IF($A301&lt;&gt;"", SUMIFS(Raw_data_01!H:H, Raw_data_01!C:C, "V*", Raw_data_01!A:A, $A301, Raw_data_01!F:F, "cash"), "")</f>
        <v>0</v>
      </c>
      <c r="K301" s="4">
        <f>IF($A301&lt;&gt;"", SUMIFS(Raw_data_01!H:H, Raw_data_01!C:C, "S*", Raw_data_01!A:A, $A301, Raw_data_01!F:F, "cash"), "")</f>
        <v>0</v>
      </c>
      <c r="M301" s="4">
        <f>IF($A301&lt;&gt;"", SUMIFS(Raw_data_01!H:H, Raw_data_01!C:C, "O*", Raw_data_01!A:A, $A301, Raw_data_01!F:F, "cash"), "")</f>
        <v>0</v>
      </c>
      <c r="O301" s="4">
        <f>IF($A301&lt;&gt;"", SUMIFS(Raw_data_01!H:H, Raw_data_01!C:C, "VS*", Raw_data_01!A:A, $A301, Raw_data_01!F:F, "cash"), "")</f>
        <v>0</v>
      </c>
    </row>
    <row r="302" spans="1:15" x14ac:dyDescent="0.3">
      <c r="A302" t="s">
        <v>345</v>
      </c>
      <c r="B302" s="4" t="e">
        <f>IF(E301&lt;&gt;0, E301, IFERROR(INDEX(E3:E$301, MATCH(1, E3:E$301&lt;&gt;0, 0)), LOOKUP(2, 1/(E3:E$301&lt;&gt;0), E3:E$301)))</f>
        <v>#DIV/0!</v>
      </c>
      <c r="C302" s="4"/>
      <c r="D302" s="4"/>
      <c r="E302" s="4" t="e">
        <f t="shared" si="4"/>
        <v>#DIV/0!</v>
      </c>
      <c r="G302" s="4">
        <f>IF($A302&lt;&gt;"", SUMIFS(Raw_data_01!H:H, Raw_data_01!C:C, "F*", Raw_data_01!A:A, $A302, Raw_data_01!F:F, "cash"), "")</f>
        <v>0</v>
      </c>
      <c r="I302" s="4">
        <f>IF($A302&lt;&gt;"", SUMIFS(Raw_data_01!H:H, Raw_data_01!C:C, "V*", Raw_data_01!A:A, $A302, Raw_data_01!F:F, "cash"), "")</f>
        <v>0</v>
      </c>
      <c r="K302" s="4">
        <f>IF($A302&lt;&gt;"", SUMIFS(Raw_data_01!H:H, Raw_data_01!C:C, "S*", Raw_data_01!A:A, $A302, Raw_data_01!F:F, "cash"), "")</f>
        <v>0</v>
      </c>
      <c r="M302" s="4">
        <f>IF($A302&lt;&gt;"", SUMIFS(Raw_data_01!H:H, Raw_data_01!C:C, "O*", Raw_data_01!A:A, $A302, Raw_data_01!F:F, "cash"), "")</f>
        <v>0</v>
      </c>
      <c r="O302" s="4">
        <f>IF($A302&lt;&gt;"", SUMIFS(Raw_data_01!H:H, Raw_data_01!C:C, "VS*", Raw_data_01!A:A, $A302, Raw_data_01!F:F, "cash"), "")</f>
        <v>0</v>
      </c>
    </row>
    <row r="303" spans="1:15" x14ac:dyDescent="0.3">
      <c r="A303" t="s">
        <v>346</v>
      </c>
      <c r="B303" s="4" t="e">
        <f>IF(E302&lt;&gt;0, E302, IFERROR(INDEX(E3:E$302, MATCH(1, E3:E$302&lt;&gt;0, 0)), LOOKUP(2, 1/(E3:E$302&lt;&gt;0), E3:E$302)))</f>
        <v>#DIV/0!</v>
      </c>
      <c r="C303" s="4"/>
      <c r="D303" s="4"/>
      <c r="E303" s="4" t="e">
        <f t="shared" si="4"/>
        <v>#DIV/0!</v>
      </c>
      <c r="G303" s="4">
        <f>IF($A303&lt;&gt;"", SUMIFS(Raw_data_01!H:H, Raw_data_01!C:C, "F*", Raw_data_01!A:A, $A303, Raw_data_01!F:F, "cash"), "")</f>
        <v>0</v>
      </c>
      <c r="I303" s="4">
        <f>IF($A303&lt;&gt;"", SUMIFS(Raw_data_01!H:H, Raw_data_01!C:C, "V*", Raw_data_01!A:A, $A303, Raw_data_01!F:F, "cash"), "")</f>
        <v>0</v>
      </c>
      <c r="K303" s="4">
        <f>IF($A303&lt;&gt;"", SUMIFS(Raw_data_01!H:H, Raw_data_01!C:C, "S*", Raw_data_01!A:A, $A303, Raw_data_01!F:F, "cash"), "")</f>
        <v>0</v>
      </c>
      <c r="M303" s="4">
        <f>IF($A303&lt;&gt;"", SUMIFS(Raw_data_01!H:H, Raw_data_01!C:C, "O*", Raw_data_01!A:A, $A303, Raw_data_01!F:F, "cash"), "")</f>
        <v>0</v>
      </c>
      <c r="O303" s="4">
        <f>IF($A303&lt;&gt;"", SUMIFS(Raw_data_01!H:H, Raw_data_01!C:C, "VS*", Raw_data_01!A:A, $A303, Raw_data_01!F:F, "cash"), "")</f>
        <v>0</v>
      </c>
    </row>
    <row r="304" spans="1:15" x14ac:dyDescent="0.3">
      <c r="A304" t="s">
        <v>347</v>
      </c>
      <c r="B304" s="4" t="e">
        <f>IF(E303&lt;&gt;0, E303, IFERROR(INDEX(E3:E$303, MATCH(1, E3:E$303&lt;&gt;0, 0)), LOOKUP(2, 1/(E3:E$303&lt;&gt;0), E3:E$303)))</f>
        <v>#DIV/0!</v>
      </c>
      <c r="C304" s="4"/>
      <c r="D304" s="4"/>
      <c r="E304" s="4" t="e">
        <f t="shared" si="4"/>
        <v>#DIV/0!</v>
      </c>
      <c r="G304" s="4">
        <f>IF($A304&lt;&gt;"", SUMIFS(Raw_data_01!H:H, Raw_data_01!C:C, "F*", Raw_data_01!A:A, $A304, Raw_data_01!F:F, "cash"), "")</f>
        <v>0</v>
      </c>
      <c r="I304" s="4">
        <f>IF($A304&lt;&gt;"", SUMIFS(Raw_data_01!H:H, Raw_data_01!C:C, "V*", Raw_data_01!A:A, $A304, Raw_data_01!F:F, "cash"), "")</f>
        <v>0</v>
      </c>
      <c r="K304" s="4">
        <f>IF($A304&lt;&gt;"", SUMIFS(Raw_data_01!H:H, Raw_data_01!C:C, "S*", Raw_data_01!A:A, $A304, Raw_data_01!F:F, "cash"), "")</f>
        <v>0</v>
      </c>
      <c r="M304" s="4">
        <f>IF($A304&lt;&gt;"", SUMIFS(Raw_data_01!H:H, Raw_data_01!C:C, "O*", Raw_data_01!A:A, $A304, Raw_data_01!F:F, "cash"), "")</f>
        <v>0</v>
      </c>
      <c r="O304" s="4">
        <f>IF($A304&lt;&gt;"", SUMIFS(Raw_data_01!H:H, Raw_data_01!C:C, "VS*", Raw_data_01!A:A, $A304, Raw_data_01!F:F, "cash"), "")</f>
        <v>0</v>
      </c>
    </row>
    <row r="305" spans="1:15" x14ac:dyDescent="0.3">
      <c r="A305" t="s">
        <v>348</v>
      </c>
      <c r="B305" s="4" t="e">
        <f>IF(E304&lt;&gt;0, E304, IFERROR(INDEX(E3:E$304, MATCH(1, E3:E$304&lt;&gt;0, 0)), LOOKUP(2, 1/(E3:E$304&lt;&gt;0), E3:E$304)))</f>
        <v>#DIV/0!</v>
      </c>
      <c r="C305" s="4"/>
      <c r="D305" s="4"/>
      <c r="E305" s="4" t="e">
        <f t="shared" si="4"/>
        <v>#DIV/0!</v>
      </c>
      <c r="G305" s="4">
        <f>IF($A305&lt;&gt;"", SUMIFS(Raw_data_01!H:H, Raw_data_01!C:C, "F*", Raw_data_01!A:A, $A305, Raw_data_01!F:F, "cash"), "")</f>
        <v>0</v>
      </c>
      <c r="I305" s="4">
        <f>IF($A305&lt;&gt;"", SUMIFS(Raw_data_01!H:H, Raw_data_01!C:C, "V*", Raw_data_01!A:A, $A305, Raw_data_01!F:F, "cash"), "")</f>
        <v>0</v>
      </c>
      <c r="K305" s="4">
        <f>IF($A305&lt;&gt;"", SUMIFS(Raw_data_01!H:H, Raw_data_01!C:C, "S*", Raw_data_01!A:A, $A305, Raw_data_01!F:F, "cash"), "")</f>
        <v>0</v>
      </c>
      <c r="M305" s="4">
        <f>IF($A305&lt;&gt;"", SUMIFS(Raw_data_01!H:H, Raw_data_01!C:C, "O*", Raw_data_01!A:A, $A305, Raw_data_01!F:F, "cash"), "")</f>
        <v>0</v>
      </c>
      <c r="O305" s="4">
        <f>IF($A305&lt;&gt;"", SUMIFS(Raw_data_01!H:H, Raw_data_01!C:C, "VS*", Raw_data_01!A:A, $A305, Raw_data_01!F:F, "cash"), "")</f>
        <v>0</v>
      </c>
    </row>
    <row r="306" spans="1:15" x14ac:dyDescent="0.3">
      <c r="A306" t="s">
        <v>349</v>
      </c>
      <c r="B306" s="4" t="e">
        <f>IF(E305&lt;&gt;0, E305, IFERROR(INDEX(E3:E$305, MATCH(1, E3:E$305&lt;&gt;0, 0)), LOOKUP(2, 1/(E3:E$305&lt;&gt;0), E3:E$305)))</f>
        <v>#DIV/0!</v>
      </c>
      <c r="C306" s="4"/>
      <c r="D306" s="4"/>
      <c r="E306" s="4" t="e">
        <f t="shared" si="4"/>
        <v>#DIV/0!</v>
      </c>
      <c r="G306" s="4">
        <f>IF($A306&lt;&gt;"", SUMIFS(Raw_data_01!H:H, Raw_data_01!C:C, "F*", Raw_data_01!A:A, $A306, Raw_data_01!F:F, "cash"), "")</f>
        <v>0</v>
      </c>
      <c r="I306" s="4">
        <f>IF($A306&lt;&gt;"", SUMIFS(Raw_data_01!H:H, Raw_data_01!C:C, "V*", Raw_data_01!A:A, $A306, Raw_data_01!F:F, "cash"), "")</f>
        <v>0</v>
      </c>
      <c r="K306" s="4">
        <f>IF($A306&lt;&gt;"", SUMIFS(Raw_data_01!H:H, Raw_data_01!C:C, "S*", Raw_data_01!A:A, $A306, Raw_data_01!F:F, "cash"), "")</f>
        <v>0</v>
      </c>
      <c r="M306" s="4">
        <f>IF($A306&lt;&gt;"", SUMIFS(Raw_data_01!H:H, Raw_data_01!C:C, "O*", Raw_data_01!A:A, $A306, Raw_data_01!F:F, "cash"), "")</f>
        <v>0</v>
      </c>
      <c r="O306" s="4">
        <f>IF($A306&lt;&gt;"", SUMIFS(Raw_data_01!H:H, Raw_data_01!C:C, "VS*", Raw_data_01!A:A, $A306, Raw_data_01!F:F, "cash"), "")</f>
        <v>0</v>
      </c>
    </row>
    <row r="307" spans="1:15" x14ac:dyDescent="0.3">
      <c r="A307" t="s">
        <v>350</v>
      </c>
      <c r="B307" s="4" t="e">
        <f>IF(E306&lt;&gt;0, E306, IFERROR(INDEX(E3:E$306, MATCH(1, E3:E$306&lt;&gt;0, 0)), LOOKUP(2, 1/(E3:E$306&lt;&gt;0), E3:E$306)))</f>
        <v>#DIV/0!</v>
      </c>
      <c r="C307" s="4"/>
      <c r="D307" s="4"/>
      <c r="E307" s="4" t="e">
        <f t="shared" si="4"/>
        <v>#DIV/0!</v>
      </c>
      <c r="G307" s="4">
        <f>IF($A307&lt;&gt;"", SUMIFS(Raw_data_01!H:H, Raw_data_01!C:C, "F*", Raw_data_01!A:A, $A307, Raw_data_01!F:F, "cash"), "")</f>
        <v>0</v>
      </c>
      <c r="I307" s="4">
        <f>IF($A307&lt;&gt;"", SUMIFS(Raw_data_01!H:H, Raw_data_01!C:C, "V*", Raw_data_01!A:A, $A307, Raw_data_01!F:F, "cash"), "")</f>
        <v>0</v>
      </c>
      <c r="K307" s="4">
        <f>IF($A307&lt;&gt;"", SUMIFS(Raw_data_01!H:H, Raw_data_01!C:C, "S*", Raw_data_01!A:A, $A307, Raw_data_01!F:F, "cash"), "")</f>
        <v>0</v>
      </c>
      <c r="M307" s="4">
        <f>IF($A307&lt;&gt;"", SUMIFS(Raw_data_01!H:H, Raw_data_01!C:C, "O*", Raw_data_01!A:A, $A307, Raw_data_01!F:F, "cash"), "")</f>
        <v>0</v>
      </c>
      <c r="O307" s="4">
        <f>IF($A307&lt;&gt;"", SUMIFS(Raw_data_01!H:H, Raw_data_01!C:C, "VS*", Raw_data_01!A:A, $A307, Raw_data_01!F:F, "cash"), "")</f>
        <v>0</v>
      </c>
    </row>
    <row r="308" spans="1:15" x14ac:dyDescent="0.3">
      <c r="A308" t="s">
        <v>351</v>
      </c>
      <c r="B308" s="4" t="e">
        <f>IF(E307&lt;&gt;0, E307, IFERROR(INDEX(E3:E$307, MATCH(1, E3:E$307&lt;&gt;0, 0)), LOOKUP(2, 1/(E3:E$307&lt;&gt;0), E3:E$307)))</f>
        <v>#DIV/0!</v>
      </c>
      <c r="C308" s="4"/>
      <c r="D308" s="4"/>
      <c r="E308" s="4" t="e">
        <f t="shared" si="4"/>
        <v>#DIV/0!</v>
      </c>
      <c r="G308" s="4">
        <f>IF($A308&lt;&gt;"", SUMIFS(Raw_data_01!H:H, Raw_data_01!C:C, "F*", Raw_data_01!A:A, $A308, Raw_data_01!F:F, "cash"), "")</f>
        <v>0</v>
      </c>
      <c r="I308" s="4">
        <f>IF($A308&lt;&gt;"", SUMIFS(Raw_data_01!H:H, Raw_data_01!C:C, "V*", Raw_data_01!A:A, $A308, Raw_data_01!F:F, "cash"), "")</f>
        <v>0</v>
      </c>
      <c r="K308" s="4">
        <f>IF($A308&lt;&gt;"", SUMIFS(Raw_data_01!H:H, Raw_data_01!C:C, "S*", Raw_data_01!A:A, $A308, Raw_data_01!F:F, "cash"), "")</f>
        <v>0</v>
      </c>
      <c r="M308" s="4">
        <f>IF($A308&lt;&gt;"", SUMIFS(Raw_data_01!H:H, Raw_data_01!C:C, "O*", Raw_data_01!A:A, $A308, Raw_data_01!F:F, "cash"), "")</f>
        <v>0</v>
      </c>
      <c r="O308" s="4">
        <f>IF($A308&lt;&gt;"", SUMIFS(Raw_data_01!H:H, Raw_data_01!C:C, "VS*", Raw_data_01!A:A, $A308, Raw_data_01!F:F, "cash"), "")</f>
        <v>0</v>
      </c>
    </row>
    <row r="309" spans="1:15" x14ac:dyDescent="0.3">
      <c r="A309" t="s">
        <v>352</v>
      </c>
      <c r="B309" s="4" t="e">
        <f>IF(E308&lt;&gt;0, E308, IFERROR(INDEX(E3:E$308, MATCH(1, E3:E$308&lt;&gt;0, 0)), LOOKUP(2, 1/(E3:E$308&lt;&gt;0), E3:E$308)))</f>
        <v>#DIV/0!</v>
      </c>
      <c r="C309" s="4"/>
      <c r="D309" s="4"/>
      <c r="E309" s="4" t="e">
        <f t="shared" si="4"/>
        <v>#DIV/0!</v>
      </c>
      <c r="G309" s="4">
        <f>IF($A309&lt;&gt;"", SUMIFS(Raw_data_01!H:H, Raw_data_01!C:C, "F*", Raw_data_01!A:A, $A309, Raw_data_01!F:F, "cash"), "")</f>
        <v>0</v>
      </c>
      <c r="I309" s="4">
        <f>IF($A309&lt;&gt;"", SUMIFS(Raw_data_01!H:H, Raw_data_01!C:C, "V*", Raw_data_01!A:A, $A309, Raw_data_01!F:F, "cash"), "")</f>
        <v>0</v>
      </c>
      <c r="K309" s="4">
        <f>IF($A309&lt;&gt;"", SUMIFS(Raw_data_01!H:H, Raw_data_01!C:C, "S*", Raw_data_01!A:A, $A309, Raw_data_01!F:F, "cash"), "")</f>
        <v>0</v>
      </c>
      <c r="M309" s="4">
        <f>IF($A309&lt;&gt;"", SUMIFS(Raw_data_01!H:H, Raw_data_01!C:C, "O*", Raw_data_01!A:A, $A309, Raw_data_01!F:F, "cash"), "")</f>
        <v>0</v>
      </c>
      <c r="O309" s="4">
        <f>IF($A309&lt;&gt;"", SUMIFS(Raw_data_01!H:H, Raw_data_01!C:C, "VS*", Raw_data_01!A:A, $A309, Raw_data_01!F:F, "cash"), "")</f>
        <v>0</v>
      </c>
    </row>
    <row r="310" spans="1:15" x14ac:dyDescent="0.3">
      <c r="A310" t="s">
        <v>353</v>
      </c>
      <c r="B310" s="4" t="e">
        <f>IF(E309&lt;&gt;0, E309, IFERROR(INDEX(E3:E$309, MATCH(1, E3:E$309&lt;&gt;0, 0)), LOOKUP(2, 1/(E3:E$309&lt;&gt;0), E3:E$309)))</f>
        <v>#DIV/0!</v>
      </c>
      <c r="C310" s="4"/>
      <c r="D310" s="4"/>
      <c r="E310" s="4" t="e">
        <f t="shared" si="4"/>
        <v>#DIV/0!</v>
      </c>
      <c r="G310" s="4">
        <f>IF($A310&lt;&gt;"", SUMIFS(Raw_data_01!H:H, Raw_data_01!C:C, "F*", Raw_data_01!A:A, $A310, Raw_data_01!F:F, "cash"), "")</f>
        <v>0</v>
      </c>
      <c r="I310" s="4">
        <f>IF($A310&lt;&gt;"", SUMIFS(Raw_data_01!H:H, Raw_data_01!C:C, "V*", Raw_data_01!A:A, $A310, Raw_data_01!F:F, "cash"), "")</f>
        <v>0</v>
      </c>
      <c r="K310" s="4">
        <f>IF($A310&lt;&gt;"", SUMIFS(Raw_data_01!H:H, Raw_data_01!C:C, "S*", Raw_data_01!A:A, $A310, Raw_data_01!F:F, "cash"), "")</f>
        <v>0</v>
      </c>
      <c r="M310" s="4">
        <f>IF($A310&lt;&gt;"", SUMIFS(Raw_data_01!H:H, Raw_data_01!C:C, "O*", Raw_data_01!A:A, $A310, Raw_data_01!F:F, "cash"), "")</f>
        <v>0</v>
      </c>
      <c r="O310" s="4">
        <f>IF($A310&lt;&gt;"", SUMIFS(Raw_data_01!H:H, Raw_data_01!C:C, "VS*", Raw_data_01!A:A, $A310, Raw_data_01!F:F, "cash"), "")</f>
        <v>0</v>
      </c>
    </row>
    <row r="311" spans="1:15" x14ac:dyDescent="0.3">
      <c r="A311" t="s">
        <v>354</v>
      </c>
      <c r="B311" s="4" t="e">
        <f>IF(E310&lt;&gt;0, E310, IFERROR(INDEX(E3:E$310, MATCH(1, E3:E$310&lt;&gt;0, 0)), LOOKUP(2, 1/(E3:E$310&lt;&gt;0), E3:E$310)))</f>
        <v>#DIV/0!</v>
      </c>
      <c r="C311" s="4"/>
      <c r="D311" s="4"/>
      <c r="E311" s="4" t="e">
        <f t="shared" si="4"/>
        <v>#DIV/0!</v>
      </c>
      <c r="G311" s="4">
        <f>IF($A311&lt;&gt;"", SUMIFS(Raw_data_01!H:H, Raw_data_01!C:C, "F*", Raw_data_01!A:A, $A311, Raw_data_01!F:F, "cash"), "")</f>
        <v>0</v>
      </c>
      <c r="I311" s="4">
        <f>IF($A311&lt;&gt;"", SUMIFS(Raw_data_01!H:H, Raw_data_01!C:C, "V*", Raw_data_01!A:A, $A311, Raw_data_01!F:F, "cash"), "")</f>
        <v>0</v>
      </c>
      <c r="K311" s="4">
        <f>IF($A311&lt;&gt;"", SUMIFS(Raw_data_01!H:H, Raw_data_01!C:C, "S*", Raw_data_01!A:A, $A311, Raw_data_01!F:F, "cash"), "")</f>
        <v>0</v>
      </c>
      <c r="M311" s="4">
        <f>IF($A311&lt;&gt;"", SUMIFS(Raw_data_01!H:H, Raw_data_01!C:C, "O*", Raw_data_01!A:A, $A311, Raw_data_01!F:F, "cash"), "")</f>
        <v>0</v>
      </c>
      <c r="O311" s="4">
        <f>IF($A311&lt;&gt;"", SUMIFS(Raw_data_01!H:H, Raw_data_01!C:C, "VS*", Raw_data_01!A:A, $A311, Raw_data_01!F:F, "cash"), "")</f>
        <v>0</v>
      </c>
    </row>
    <row r="312" spans="1:15" x14ac:dyDescent="0.3">
      <c r="A312" t="s">
        <v>355</v>
      </c>
      <c r="B312" s="4" t="e">
        <f>IF(E311&lt;&gt;0, E311, IFERROR(INDEX(E3:E$311, MATCH(1, E3:E$311&lt;&gt;0, 0)), LOOKUP(2, 1/(E3:E$311&lt;&gt;0), E3:E$311)))</f>
        <v>#DIV/0!</v>
      </c>
      <c r="C312" s="4"/>
      <c r="D312" s="4"/>
      <c r="E312" s="4" t="e">
        <f t="shared" si="4"/>
        <v>#DIV/0!</v>
      </c>
      <c r="G312" s="4">
        <f>IF($A312&lt;&gt;"", SUMIFS(Raw_data_01!H:H, Raw_data_01!C:C, "F*", Raw_data_01!A:A, $A312, Raw_data_01!F:F, "cash"), "")</f>
        <v>0</v>
      </c>
      <c r="I312" s="4">
        <f>IF($A312&lt;&gt;"", SUMIFS(Raw_data_01!H:H, Raw_data_01!C:C, "V*", Raw_data_01!A:A, $A312, Raw_data_01!F:F, "cash"), "")</f>
        <v>0</v>
      </c>
      <c r="K312" s="4">
        <f>IF($A312&lt;&gt;"", SUMIFS(Raw_data_01!H:H, Raw_data_01!C:C, "S*", Raw_data_01!A:A, $A312, Raw_data_01!F:F, "cash"), "")</f>
        <v>0</v>
      </c>
      <c r="M312" s="4">
        <f>IF($A312&lt;&gt;"", SUMIFS(Raw_data_01!H:H, Raw_data_01!C:C, "O*", Raw_data_01!A:A, $A312, Raw_data_01!F:F, "cash"), "")</f>
        <v>0</v>
      </c>
      <c r="O312" s="4">
        <f>IF($A312&lt;&gt;"", SUMIFS(Raw_data_01!H:H, Raw_data_01!C:C, "VS*", Raw_data_01!A:A, $A312, Raw_data_01!F:F, "cash"), "")</f>
        <v>0</v>
      </c>
    </row>
    <row r="313" spans="1:15" x14ac:dyDescent="0.3">
      <c r="A313" t="s">
        <v>356</v>
      </c>
      <c r="B313" s="4" t="e">
        <f>IF(E312&lt;&gt;0, E312, IFERROR(INDEX(E3:E$312, MATCH(1, E3:E$312&lt;&gt;0, 0)), LOOKUP(2, 1/(E3:E$312&lt;&gt;0), E3:E$312)))</f>
        <v>#DIV/0!</v>
      </c>
      <c r="C313" s="4"/>
      <c r="D313" s="4"/>
      <c r="E313" s="4" t="e">
        <f t="shared" si="4"/>
        <v>#DIV/0!</v>
      </c>
      <c r="G313" s="4">
        <f>IF($A313&lt;&gt;"", SUMIFS(Raw_data_01!H:H, Raw_data_01!C:C, "F*", Raw_data_01!A:A, $A313, Raw_data_01!F:F, "cash"), "")</f>
        <v>0</v>
      </c>
      <c r="I313" s="4">
        <f>IF($A313&lt;&gt;"", SUMIFS(Raw_data_01!H:H, Raw_data_01!C:C, "V*", Raw_data_01!A:A, $A313, Raw_data_01!F:F, "cash"), "")</f>
        <v>0</v>
      </c>
      <c r="K313" s="4">
        <f>IF($A313&lt;&gt;"", SUMIFS(Raw_data_01!H:H, Raw_data_01!C:C, "S*", Raw_data_01!A:A, $A313, Raw_data_01!F:F, "cash"), "")</f>
        <v>0</v>
      </c>
      <c r="M313" s="4">
        <f>IF($A313&lt;&gt;"", SUMIFS(Raw_data_01!H:H, Raw_data_01!C:C, "O*", Raw_data_01!A:A, $A313, Raw_data_01!F:F, "cash"), "")</f>
        <v>0</v>
      </c>
      <c r="O313" s="4">
        <f>IF($A313&lt;&gt;"", SUMIFS(Raw_data_01!H:H, Raw_data_01!C:C, "VS*", Raw_data_01!A:A, $A313, Raw_data_01!F:F, "cash"), "")</f>
        <v>0</v>
      </c>
    </row>
    <row r="314" spans="1:15" x14ac:dyDescent="0.3">
      <c r="A314" t="s">
        <v>357</v>
      </c>
      <c r="B314" s="4" t="e">
        <f>IF(E313&lt;&gt;0, E313, IFERROR(INDEX(E3:E$313, MATCH(1, E3:E$313&lt;&gt;0, 0)), LOOKUP(2, 1/(E3:E$313&lt;&gt;0), E3:E$313)))</f>
        <v>#DIV/0!</v>
      </c>
      <c r="C314" s="4"/>
      <c r="D314" s="4"/>
      <c r="E314" s="4" t="e">
        <f t="shared" si="4"/>
        <v>#DIV/0!</v>
      </c>
      <c r="G314" s="4">
        <f>IF($A314&lt;&gt;"", SUMIFS(Raw_data_01!H:H, Raw_data_01!C:C, "F*", Raw_data_01!A:A, $A314, Raw_data_01!F:F, "cash"), "")</f>
        <v>0</v>
      </c>
      <c r="I314" s="4">
        <f>IF($A314&lt;&gt;"", SUMIFS(Raw_data_01!H:H, Raw_data_01!C:C, "V*", Raw_data_01!A:A, $A314, Raw_data_01!F:F, "cash"), "")</f>
        <v>0</v>
      </c>
      <c r="K314" s="4">
        <f>IF($A314&lt;&gt;"", SUMIFS(Raw_data_01!H:H, Raw_data_01!C:C, "S*", Raw_data_01!A:A, $A314, Raw_data_01!F:F, "cash"), "")</f>
        <v>0</v>
      </c>
      <c r="M314" s="4">
        <f>IF($A314&lt;&gt;"", SUMIFS(Raw_data_01!H:H, Raw_data_01!C:C, "O*", Raw_data_01!A:A, $A314, Raw_data_01!F:F, "cash"), "")</f>
        <v>0</v>
      </c>
      <c r="O314" s="4">
        <f>IF($A314&lt;&gt;"", SUMIFS(Raw_data_01!H:H, Raw_data_01!C:C, "VS*", Raw_data_01!A:A, $A314, Raw_data_01!F:F, "cash"), "")</f>
        <v>0</v>
      </c>
    </row>
    <row r="315" spans="1:15" x14ac:dyDescent="0.3">
      <c r="A315" t="s">
        <v>358</v>
      </c>
      <c r="B315" s="4" t="e">
        <f>IF(E314&lt;&gt;0, E314, IFERROR(INDEX(E3:E$314, MATCH(1, E3:E$314&lt;&gt;0, 0)), LOOKUP(2, 1/(E3:E$314&lt;&gt;0), E3:E$314)))</f>
        <v>#DIV/0!</v>
      </c>
      <c r="C315" s="4"/>
      <c r="D315" s="4"/>
      <c r="E315" s="4" t="e">
        <f t="shared" si="4"/>
        <v>#DIV/0!</v>
      </c>
      <c r="G315" s="4">
        <f>IF($A315&lt;&gt;"", SUMIFS(Raw_data_01!H:H, Raw_data_01!C:C, "F*", Raw_data_01!A:A, $A315, Raw_data_01!F:F, "cash"), "")</f>
        <v>0</v>
      </c>
      <c r="I315" s="4">
        <f>IF($A315&lt;&gt;"", SUMIFS(Raw_data_01!H:H, Raw_data_01!C:C, "V*", Raw_data_01!A:A, $A315, Raw_data_01!F:F, "cash"), "")</f>
        <v>0</v>
      </c>
      <c r="K315" s="4">
        <f>IF($A315&lt;&gt;"", SUMIFS(Raw_data_01!H:H, Raw_data_01!C:C, "S*", Raw_data_01!A:A, $A315, Raw_data_01!F:F, "cash"), "")</f>
        <v>0</v>
      </c>
      <c r="M315" s="4">
        <f>IF($A315&lt;&gt;"", SUMIFS(Raw_data_01!H:H, Raw_data_01!C:C, "O*", Raw_data_01!A:A, $A315, Raw_data_01!F:F, "cash"), "")</f>
        <v>0</v>
      </c>
      <c r="O315" s="4">
        <f>IF($A315&lt;&gt;"", SUMIFS(Raw_data_01!H:H, Raw_data_01!C:C, "VS*", Raw_data_01!A:A, $A315, Raw_data_01!F:F, "cash"), "")</f>
        <v>0</v>
      </c>
    </row>
    <row r="316" spans="1:15" x14ac:dyDescent="0.3">
      <c r="A316" t="s">
        <v>359</v>
      </c>
      <c r="B316" s="4" t="e">
        <f>IF(E315&lt;&gt;0, E315, IFERROR(INDEX(E3:E$315, MATCH(1, E3:E$315&lt;&gt;0, 0)), LOOKUP(2, 1/(E3:E$315&lt;&gt;0), E3:E$315)))</f>
        <v>#DIV/0!</v>
      </c>
      <c r="C316" s="4"/>
      <c r="D316" s="4"/>
      <c r="E316" s="4" t="e">
        <f t="shared" si="4"/>
        <v>#DIV/0!</v>
      </c>
      <c r="G316" s="4">
        <f>IF($A316&lt;&gt;"", SUMIFS(Raw_data_01!H:H, Raw_data_01!C:C, "F*", Raw_data_01!A:A, $A316, Raw_data_01!F:F, "cash"), "")</f>
        <v>0</v>
      </c>
      <c r="I316" s="4">
        <f>IF($A316&lt;&gt;"", SUMIFS(Raw_data_01!H:H, Raw_data_01!C:C, "V*", Raw_data_01!A:A, $A316, Raw_data_01!F:F, "cash"), "")</f>
        <v>0</v>
      </c>
      <c r="K316" s="4">
        <f>IF($A316&lt;&gt;"", SUMIFS(Raw_data_01!H:H, Raw_data_01!C:C, "S*", Raw_data_01!A:A, $A316, Raw_data_01!F:F, "cash"), "")</f>
        <v>0</v>
      </c>
      <c r="M316" s="4">
        <f>IF($A316&lt;&gt;"", SUMIFS(Raw_data_01!H:H, Raw_data_01!C:C, "O*", Raw_data_01!A:A, $A316, Raw_data_01!F:F, "cash"), "")</f>
        <v>0</v>
      </c>
      <c r="O316" s="4">
        <f>IF($A316&lt;&gt;"", SUMIFS(Raw_data_01!H:H, Raw_data_01!C:C, "VS*", Raw_data_01!A:A, $A316, Raw_data_01!F:F, "cash"), "")</f>
        <v>0</v>
      </c>
    </row>
    <row r="317" spans="1:15" x14ac:dyDescent="0.3">
      <c r="A317" t="s">
        <v>360</v>
      </c>
      <c r="B317" s="4" t="e">
        <f>IF(E316&lt;&gt;0, E316, IFERROR(INDEX(E3:E$316, MATCH(1, E3:E$316&lt;&gt;0, 0)), LOOKUP(2, 1/(E3:E$316&lt;&gt;0), E3:E$316)))</f>
        <v>#DIV/0!</v>
      </c>
      <c r="C317" s="4"/>
      <c r="D317" s="4"/>
      <c r="E317" s="4" t="e">
        <f t="shared" si="4"/>
        <v>#DIV/0!</v>
      </c>
      <c r="G317" s="4">
        <f>IF($A317&lt;&gt;"", SUMIFS(Raw_data_01!H:H, Raw_data_01!C:C, "F*", Raw_data_01!A:A, $A317, Raw_data_01!F:F, "cash"), "")</f>
        <v>0</v>
      </c>
      <c r="I317" s="4">
        <f>IF($A317&lt;&gt;"", SUMIFS(Raw_data_01!H:H, Raw_data_01!C:C, "V*", Raw_data_01!A:A, $A317, Raw_data_01!F:F, "cash"), "")</f>
        <v>0</v>
      </c>
      <c r="K317" s="4">
        <f>IF($A317&lt;&gt;"", SUMIFS(Raw_data_01!H:H, Raw_data_01!C:C, "S*", Raw_data_01!A:A, $A317, Raw_data_01!F:F, "cash"), "")</f>
        <v>0</v>
      </c>
      <c r="M317" s="4">
        <f>IF($A317&lt;&gt;"", SUMIFS(Raw_data_01!H:H, Raw_data_01!C:C, "O*", Raw_data_01!A:A, $A317, Raw_data_01!F:F, "cash"), "")</f>
        <v>0</v>
      </c>
      <c r="O317" s="4">
        <f>IF($A317&lt;&gt;"", SUMIFS(Raw_data_01!H:H, Raw_data_01!C:C, "VS*", Raw_data_01!A:A, $A317, Raw_data_01!F:F, "cash"), "")</f>
        <v>0</v>
      </c>
    </row>
    <row r="318" spans="1:15" x14ac:dyDescent="0.3">
      <c r="A318" t="s">
        <v>361</v>
      </c>
      <c r="B318" s="4" t="e">
        <f>IF(E317&lt;&gt;0, E317, IFERROR(INDEX(E3:E$317, MATCH(1, E3:E$317&lt;&gt;0, 0)), LOOKUP(2, 1/(E3:E$317&lt;&gt;0), E3:E$317)))</f>
        <v>#DIV/0!</v>
      </c>
      <c r="C318" s="4"/>
      <c r="D318" s="4"/>
      <c r="E318" s="4" t="e">
        <f t="shared" si="4"/>
        <v>#DIV/0!</v>
      </c>
      <c r="G318" s="4">
        <f>IF($A318&lt;&gt;"", SUMIFS(Raw_data_01!H:H, Raw_data_01!C:C, "F*", Raw_data_01!A:A, $A318, Raw_data_01!F:F, "cash"), "")</f>
        <v>0</v>
      </c>
      <c r="I318" s="4">
        <f>IF($A318&lt;&gt;"", SUMIFS(Raw_data_01!H:H, Raw_data_01!C:C, "V*", Raw_data_01!A:A, $A318, Raw_data_01!F:F, "cash"), "")</f>
        <v>0</v>
      </c>
      <c r="K318" s="4">
        <f>IF($A318&lt;&gt;"", SUMIFS(Raw_data_01!H:H, Raw_data_01!C:C, "S*", Raw_data_01!A:A, $A318, Raw_data_01!F:F, "cash"), "")</f>
        <v>0</v>
      </c>
      <c r="M318" s="4">
        <f>IF($A318&lt;&gt;"", SUMIFS(Raw_data_01!H:H, Raw_data_01!C:C, "O*", Raw_data_01!A:A, $A318, Raw_data_01!F:F, "cash"), "")</f>
        <v>0</v>
      </c>
      <c r="O318" s="4">
        <f>IF($A318&lt;&gt;"", SUMIFS(Raw_data_01!H:H, Raw_data_01!C:C, "VS*", Raw_data_01!A:A, $A318, Raw_data_01!F:F, "cash"), "")</f>
        <v>0</v>
      </c>
    </row>
    <row r="319" spans="1:15" x14ac:dyDescent="0.3">
      <c r="A319" t="s">
        <v>362</v>
      </c>
      <c r="B319" s="4" t="e">
        <f>IF(E318&lt;&gt;0, E318, IFERROR(INDEX(E3:E$318, MATCH(1, E3:E$318&lt;&gt;0, 0)), LOOKUP(2, 1/(E3:E$318&lt;&gt;0), E3:E$318)))</f>
        <v>#DIV/0!</v>
      </c>
      <c r="C319" s="4"/>
      <c r="D319" s="4"/>
      <c r="E319" s="4" t="e">
        <f t="shared" si="4"/>
        <v>#DIV/0!</v>
      </c>
      <c r="G319" s="4">
        <f>IF($A319&lt;&gt;"", SUMIFS(Raw_data_01!H:H, Raw_data_01!C:C, "F*", Raw_data_01!A:A, $A319, Raw_data_01!F:F, "cash"), "")</f>
        <v>0</v>
      </c>
      <c r="I319" s="4">
        <f>IF($A319&lt;&gt;"", SUMIFS(Raw_data_01!H:H, Raw_data_01!C:C, "V*", Raw_data_01!A:A, $A319, Raw_data_01!F:F, "cash"), "")</f>
        <v>0</v>
      </c>
      <c r="K319" s="4">
        <f>IF($A319&lt;&gt;"", SUMIFS(Raw_data_01!H:H, Raw_data_01!C:C, "S*", Raw_data_01!A:A, $A319, Raw_data_01!F:F, "cash"), "")</f>
        <v>0</v>
      </c>
      <c r="M319" s="4">
        <f>IF($A319&lt;&gt;"", SUMIFS(Raw_data_01!H:H, Raw_data_01!C:C, "O*", Raw_data_01!A:A, $A319, Raw_data_01!F:F, "cash"), "")</f>
        <v>0</v>
      </c>
      <c r="O319" s="4">
        <f>IF($A319&lt;&gt;"", SUMIFS(Raw_data_01!H:H, Raw_data_01!C:C, "VS*", Raw_data_01!A:A, $A319, Raw_data_01!F:F, "cash"), "")</f>
        <v>0</v>
      </c>
    </row>
    <row r="320" spans="1:15" x14ac:dyDescent="0.3">
      <c r="A320" t="s">
        <v>363</v>
      </c>
      <c r="B320" s="4" t="e">
        <f>IF(E319&lt;&gt;0, E319, IFERROR(INDEX(E3:E$319, MATCH(1, E3:E$319&lt;&gt;0, 0)), LOOKUP(2, 1/(E3:E$319&lt;&gt;0), E3:E$319)))</f>
        <v>#DIV/0!</v>
      </c>
      <c r="C320" s="4"/>
      <c r="D320" s="4"/>
      <c r="E320" s="4" t="e">
        <f t="shared" si="4"/>
        <v>#DIV/0!</v>
      </c>
      <c r="G320" s="4">
        <f>IF($A320&lt;&gt;"", SUMIFS(Raw_data_01!H:H, Raw_data_01!C:C, "F*", Raw_data_01!A:A, $A320, Raw_data_01!F:F, "cash"), "")</f>
        <v>0</v>
      </c>
      <c r="I320" s="4">
        <f>IF($A320&lt;&gt;"", SUMIFS(Raw_data_01!H:H, Raw_data_01!C:C, "V*", Raw_data_01!A:A, $A320, Raw_data_01!F:F, "cash"), "")</f>
        <v>0</v>
      </c>
      <c r="K320" s="4">
        <f>IF($A320&lt;&gt;"", SUMIFS(Raw_data_01!H:H, Raw_data_01!C:C, "S*", Raw_data_01!A:A, $A320, Raw_data_01!F:F, "cash"), "")</f>
        <v>0</v>
      </c>
      <c r="M320" s="4">
        <f>IF($A320&lt;&gt;"", SUMIFS(Raw_data_01!H:H, Raw_data_01!C:C, "O*", Raw_data_01!A:A, $A320, Raw_data_01!F:F, "cash"), "")</f>
        <v>0</v>
      </c>
      <c r="O320" s="4">
        <f>IF($A320&lt;&gt;"", SUMIFS(Raw_data_01!H:H, Raw_data_01!C:C, "VS*", Raw_data_01!A:A, $A320, Raw_data_01!F:F, "cash"), "")</f>
        <v>0</v>
      </c>
    </row>
    <row r="321" spans="1:15" x14ac:dyDescent="0.3">
      <c r="A321" t="s">
        <v>364</v>
      </c>
      <c r="B321" s="4" t="e">
        <f>IF(E320&lt;&gt;0, E320, IFERROR(INDEX(E3:E$320, MATCH(1, E3:E$320&lt;&gt;0, 0)), LOOKUP(2, 1/(E3:E$320&lt;&gt;0), E3:E$320)))</f>
        <v>#DIV/0!</v>
      </c>
      <c r="C321" s="4"/>
      <c r="D321" s="4"/>
      <c r="E321" s="4" t="e">
        <f t="shared" si="4"/>
        <v>#DIV/0!</v>
      </c>
      <c r="G321" s="4">
        <f>IF($A321&lt;&gt;"", SUMIFS(Raw_data_01!H:H, Raw_data_01!C:C, "F*", Raw_data_01!A:A, $A321, Raw_data_01!F:F, "cash"), "")</f>
        <v>0</v>
      </c>
      <c r="I321" s="4">
        <f>IF($A321&lt;&gt;"", SUMIFS(Raw_data_01!H:H, Raw_data_01!C:C, "V*", Raw_data_01!A:A, $A321, Raw_data_01!F:F, "cash"), "")</f>
        <v>0</v>
      </c>
      <c r="K321" s="4">
        <f>IF($A321&lt;&gt;"", SUMIFS(Raw_data_01!H:H, Raw_data_01!C:C, "S*", Raw_data_01!A:A, $A321, Raw_data_01!F:F, "cash"), "")</f>
        <v>0</v>
      </c>
      <c r="M321" s="4">
        <f>IF($A321&lt;&gt;"", SUMIFS(Raw_data_01!H:H, Raw_data_01!C:C, "O*", Raw_data_01!A:A, $A321, Raw_data_01!F:F, "cash"), "")</f>
        <v>0</v>
      </c>
      <c r="O321" s="4">
        <f>IF($A321&lt;&gt;"", SUMIFS(Raw_data_01!H:H, Raw_data_01!C:C, "VS*", Raw_data_01!A:A, $A321, Raw_data_01!F:F, "cash"), "")</f>
        <v>0</v>
      </c>
    </row>
    <row r="322" spans="1:15" x14ac:dyDescent="0.3">
      <c r="A322" t="s">
        <v>365</v>
      </c>
      <c r="B322" s="4" t="e">
        <f>IF(E321&lt;&gt;0, E321, IFERROR(INDEX(E3:E$321, MATCH(1, E3:E$321&lt;&gt;0, 0)), LOOKUP(2, 1/(E3:E$321&lt;&gt;0), E3:E$321)))</f>
        <v>#DIV/0!</v>
      </c>
      <c r="C322" s="4"/>
      <c r="D322" s="4"/>
      <c r="E322" s="4" t="e">
        <f t="shared" si="4"/>
        <v>#DIV/0!</v>
      </c>
      <c r="G322" s="4">
        <f>IF($A322&lt;&gt;"", SUMIFS(Raw_data_01!H:H, Raw_data_01!C:C, "F*", Raw_data_01!A:A, $A322, Raw_data_01!F:F, "cash"), "")</f>
        <v>0</v>
      </c>
      <c r="I322" s="4">
        <f>IF($A322&lt;&gt;"", SUMIFS(Raw_data_01!H:H, Raw_data_01!C:C, "V*", Raw_data_01!A:A, $A322, Raw_data_01!F:F, "cash"), "")</f>
        <v>0</v>
      </c>
      <c r="K322" s="4">
        <f>IF($A322&lt;&gt;"", SUMIFS(Raw_data_01!H:H, Raw_data_01!C:C, "S*", Raw_data_01!A:A, $A322, Raw_data_01!F:F, "cash"), "")</f>
        <v>0</v>
      </c>
      <c r="M322" s="4">
        <f>IF($A322&lt;&gt;"", SUMIFS(Raw_data_01!H:H, Raw_data_01!C:C, "O*", Raw_data_01!A:A, $A322, Raw_data_01!F:F, "cash"), "")</f>
        <v>0</v>
      </c>
      <c r="O322" s="4">
        <f>IF($A322&lt;&gt;"", SUMIFS(Raw_data_01!H:H, Raw_data_01!C:C, "VS*", Raw_data_01!A:A, $A322, Raw_data_01!F:F, "cash"), "")</f>
        <v>0</v>
      </c>
    </row>
    <row r="323" spans="1:15" x14ac:dyDescent="0.3">
      <c r="A323" t="s">
        <v>366</v>
      </c>
      <c r="B323" s="4" t="e">
        <f>IF(E322&lt;&gt;0, E322, IFERROR(INDEX(E3:E$322, MATCH(1, E3:E$322&lt;&gt;0, 0)), LOOKUP(2, 1/(E3:E$322&lt;&gt;0), E3:E$322)))</f>
        <v>#DIV/0!</v>
      </c>
      <c r="C323" s="4"/>
      <c r="D323" s="4"/>
      <c r="E323" s="4" t="e">
        <f t="shared" ref="E323:E386" si="5">SUM(B323,C323,G323,I323,K323,M323,O323) - D323</f>
        <v>#DIV/0!</v>
      </c>
      <c r="G323" s="4">
        <f>IF($A323&lt;&gt;"", SUMIFS(Raw_data_01!H:H, Raw_data_01!C:C, "F*", Raw_data_01!A:A, $A323, Raw_data_01!F:F, "cash"), "")</f>
        <v>0</v>
      </c>
      <c r="I323" s="4">
        <f>IF($A323&lt;&gt;"", SUMIFS(Raw_data_01!H:H, Raw_data_01!C:C, "V*", Raw_data_01!A:A, $A323, Raw_data_01!F:F, "cash"), "")</f>
        <v>0</v>
      </c>
      <c r="K323" s="4">
        <f>IF($A323&lt;&gt;"", SUMIFS(Raw_data_01!H:H, Raw_data_01!C:C, "S*", Raw_data_01!A:A, $A323, Raw_data_01!F:F, "cash"), "")</f>
        <v>0</v>
      </c>
      <c r="M323" s="4">
        <f>IF($A323&lt;&gt;"", SUMIFS(Raw_data_01!H:H, Raw_data_01!C:C, "O*", Raw_data_01!A:A, $A323, Raw_data_01!F:F, "cash"), "")</f>
        <v>0</v>
      </c>
      <c r="O323" s="4">
        <f>IF($A323&lt;&gt;"", SUMIFS(Raw_data_01!H:H, Raw_data_01!C:C, "VS*", Raw_data_01!A:A, $A323, Raw_data_01!F:F, "cash"), "")</f>
        <v>0</v>
      </c>
    </row>
    <row r="324" spans="1:15" x14ac:dyDescent="0.3">
      <c r="A324" t="s">
        <v>367</v>
      </c>
      <c r="B324" s="4" t="e">
        <f>IF(E323&lt;&gt;0, E323, IFERROR(INDEX(E3:E$323, MATCH(1, E3:E$323&lt;&gt;0, 0)), LOOKUP(2, 1/(E3:E$323&lt;&gt;0), E3:E$323)))</f>
        <v>#DIV/0!</v>
      </c>
      <c r="C324" s="4"/>
      <c r="D324" s="4"/>
      <c r="E324" s="4" t="e">
        <f t="shared" si="5"/>
        <v>#DIV/0!</v>
      </c>
      <c r="G324" s="4">
        <f>IF($A324&lt;&gt;"", SUMIFS(Raw_data_01!H:H, Raw_data_01!C:C, "F*", Raw_data_01!A:A, $A324, Raw_data_01!F:F, "cash"), "")</f>
        <v>0</v>
      </c>
      <c r="I324" s="4">
        <f>IF($A324&lt;&gt;"", SUMIFS(Raw_data_01!H:H, Raw_data_01!C:C, "V*", Raw_data_01!A:A, $A324, Raw_data_01!F:F, "cash"), "")</f>
        <v>0</v>
      </c>
      <c r="K324" s="4">
        <f>IF($A324&lt;&gt;"", SUMIFS(Raw_data_01!H:H, Raw_data_01!C:C, "S*", Raw_data_01!A:A, $A324, Raw_data_01!F:F, "cash"), "")</f>
        <v>0</v>
      </c>
      <c r="M324" s="4">
        <f>IF($A324&lt;&gt;"", SUMIFS(Raw_data_01!H:H, Raw_data_01!C:C, "O*", Raw_data_01!A:A, $A324, Raw_data_01!F:F, "cash"), "")</f>
        <v>0</v>
      </c>
      <c r="O324" s="4">
        <f>IF($A324&lt;&gt;"", SUMIFS(Raw_data_01!H:H, Raw_data_01!C:C, "VS*", Raw_data_01!A:A, $A324, Raw_data_01!F:F, "cash"), "")</f>
        <v>0</v>
      </c>
    </row>
    <row r="325" spans="1:15" x14ac:dyDescent="0.3">
      <c r="A325" t="s">
        <v>368</v>
      </c>
      <c r="B325" s="4" t="e">
        <f>IF(E324&lt;&gt;0, E324, IFERROR(INDEX(E3:E$324, MATCH(1, E3:E$324&lt;&gt;0, 0)), LOOKUP(2, 1/(E3:E$324&lt;&gt;0), E3:E$324)))</f>
        <v>#DIV/0!</v>
      </c>
      <c r="C325" s="4"/>
      <c r="D325" s="4"/>
      <c r="E325" s="4" t="e">
        <f t="shared" si="5"/>
        <v>#DIV/0!</v>
      </c>
      <c r="G325" s="4">
        <f>IF($A325&lt;&gt;"", SUMIFS(Raw_data_01!H:H, Raw_data_01!C:C, "F*", Raw_data_01!A:A, $A325, Raw_data_01!F:F, "cash"), "")</f>
        <v>0</v>
      </c>
      <c r="I325" s="4">
        <f>IF($A325&lt;&gt;"", SUMIFS(Raw_data_01!H:H, Raw_data_01!C:C, "V*", Raw_data_01!A:A, $A325, Raw_data_01!F:F, "cash"), "")</f>
        <v>0</v>
      </c>
      <c r="K325" s="4">
        <f>IF($A325&lt;&gt;"", SUMIFS(Raw_data_01!H:H, Raw_data_01!C:C, "S*", Raw_data_01!A:A, $A325, Raw_data_01!F:F, "cash"), "")</f>
        <v>0</v>
      </c>
      <c r="M325" s="4">
        <f>IF($A325&lt;&gt;"", SUMIFS(Raw_data_01!H:H, Raw_data_01!C:C, "O*", Raw_data_01!A:A, $A325, Raw_data_01!F:F, "cash"), "")</f>
        <v>0</v>
      </c>
      <c r="O325" s="4">
        <f>IF($A325&lt;&gt;"", SUMIFS(Raw_data_01!H:H, Raw_data_01!C:C, "VS*", Raw_data_01!A:A, $A325, Raw_data_01!F:F, "cash"), "")</f>
        <v>0</v>
      </c>
    </row>
    <row r="326" spans="1:15" x14ac:dyDescent="0.3">
      <c r="A326" t="s">
        <v>369</v>
      </c>
      <c r="B326" s="4" t="e">
        <f>IF(E325&lt;&gt;0, E325, IFERROR(INDEX(E3:E$325, MATCH(1, E3:E$325&lt;&gt;0, 0)), LOOKUP(2, 1/(E3:E$325&lt;&gt;0), E3:E$325)))</f>
        <v>#DIV/0!</v>
      </c>
      <c r="C326" s="4"/>
      <c r="D326" s="4"/>
      <c r="E326" s="4" t="e">
        <f t="shared" si="5"/>
        <v>#DIV/0!</v>
      </c>
      <c r="G326" s="4">
        <f>IF($A326&lt;&gt;"", SUMIFS(Raw_data_01!H:H, Raw_data_01!C:C, "F*", Raw_data_01!A:A, $A326, Raw_data_01!F:F, "cash"), "")</f>
        <v>0</v>
      </c>
      <c r="I326" s="4">
        <f>IF($A326&lt;&gt;"", SUMIFS(Raw_data_01!H:H, Raw_data_01!C:C, "V*", Raw_data_01!A:A, $A326, Raw_data_01!F:F, "cash"), "")</f>
        <v>0</v>
      </c>
      <c r="K326" s="4">
        <f>IF($A326&lt;&gt;"", SUMIFS(Raw_data_01!H:H, Raw_data_01!C:C, "S*", Raw_data_01!A:A, $A326, Raw_data_01!F:F, "cash"), "")</f>
        <v>0</v>
      </c>
      <c r="M326" s="4">
        <f>IF($A326&lt;&gt;"", SUMIFS(Raw_data_01!H:H, Raw_data_01!C:C, "O*", Raw_data_01!A:A, $A326, Raw_data_01!F:F, "cash"), "")</f>
        <v>0</v>
      </c>
      <c r="O326" s="4">
        <f>IF($A326&lt;&gt;"", SUMIFS(Raw_data_01!H:H, Raw_data_01!C:C, "VS*", Raw_data_01!A:A, $A326, Raw_data_01!F:F, "cash"), "")</f>
        <v>0</v>
      </c>
    </row>
    <row r="327" spans="1:15" x14ac:dyDescent="0.3">
      <c r="A327" t="s">
        <v>370</v>
      </c>
      <c r="B327" s="4" t="e">
        <f>IF(E326&lt;&gt;0, E326, IFERROR(INDEX(E3:E$326, MATCH(1, E3:E$326&lt;&gt;0, 0)), LOOKUP(2, 1/(E3:E$326&lt;&gt;0), E3:E$326)))</f>
        <v>#DIV/0!</v>
      </c>
      <c r="C327" s="4"/>
      <c r="D327" s="4"/>
      <c r="E327" s="4" t="e">
        <f t="shared" si="5"/>
        <v>#DIV/0!</v>
      </c>
      <c r="G327" s="4">
        <f>IF($A327&lt;&gt;"", SUMIFS(Raw_data_01!H:H, Raw_data_01!C:C, "F*", Raw_data_01!A:A, $A327, Raw_data_01!F:F, "cash"), "")</f>
        <v>0</v>
      </c>
      <c r="I327" s="4">
        <f>IF($A327&lt;&gt;"", SUMIFS(Raw_data_01!H:H, Raw_data_01!C:C, "V*", Raw_data_01!A:A, $A327, Raw_data_01!F:F, "cash"), "")</f>
        <v>0</v>
      </c>
      <c r="K327" s="4">
        <f>IF($A327&lt;&gt;"", SUMIFS(Raw_data_01!H:H, Raw_data_01!C:C, "S*", Raw_data_01!A:A, $A327, Raw_data_01!F:F, "cash"), "")</f>
        <v>0</v>
      </c>
      <c r="M327" s="4">
        <f>IF($A327&lt;&gt;"", SUMIFS(Raw_data_01!H:H, Raw_data_01!C:C, "O*", Raw_data_01!A:A, $A327, Raw_data_01!F:F, "cash"), "")</f>
        <v>0</v>
      </c>
      <c r="O327" s="4">
        <f>IF($A327&lt;&gt;"", SUMIFS(Raw_data_01!H:H, Raw_data_01!C:C, "VS*", Raw_data_01!A:A, $A327, Raw_data_01!F:F, "cash"), "")</f>
        <v>0</v>
      </c>
    </row>
    <row r="328" spans="1:15" x14ac:dyDescent="0.3">
      <c r="A328" t="s">
        <v>371</v>
      </c>
      <c r="B328" s="4" t="e">
        <f>IF(E327&lt;&gt;0, E327, IFERROR(INDEX(E3:E$327, MATCH(1, E3:E$327&lt;&gt;0, 0)), LOOKUP(2, 1/(E3:E$327&lt;&gt;0), E3:E$327)))</f>
        <v>#DIV/0!</v>
      </c>
      <c r="C328" s="4"/>
      <c r="D328" s="4"/>
      <c r="E328" s="4" t="e">
        <f t="shared" si="5"/>
        <v>#DIV/0!</v>
      </c>
      <c r="G328" s="4">
        <f>IF($A328&lt;&gt;"", SUMIFS(Raw_data_01!H:H, Raw_data_01!C:C, "F*", Raw_data_01!A:A, $A328, Raw_data_01!F:F, "cash"), "")</f>
        <v>0</v>
      </c>
      <c r="I328" s="4">
        <f>IF($A328&lt;&gt;"", SUMIFS(Raw_data_01!H:H, Raw_data_01!C:C, "V*", Raw_data_01!A:A, $A328, Raw_data_01!F:F, "cash"), "")</f>
        <v>0</v>
      </c>
      <c r="K328" s="4">
        <f>IF($A328&lt;&gt;"", SUMIFS(Raw_data_01!H:H, Raw_data_01!C:C, "S*", Raw_data_01!A:A, $A328, Raw_data_01!F:F, "cash"), "")</f>
        <v>0</v>
      </c>
      <c r="M328" s="4">
        <f>IF($A328&lt;&gt;"", SUMIFS(Raw_data_01!H:H, Raw_data_01!C:C, "O*", Raw_data_01!A:A, $A328, Raw_data_01!F:F, "cash"), "")</f>
        <v>0</v>
      </c>
      <c r="O328" s="4">
        <f>IF($A328&lt;&gt;"", SUMIFS(Raw_data_01!H:H, Raw_data_01!C:C, "VS*", Raw_data_01!A:A, $A328, Raw_data_01!F:F, "cash"), "")</f>
        <v>0</v>
      </c>
    </row>
    <row r="329" spans="1:15" x14ac:dyDescent="0.3">
      <c r="A329" t="s">
        <v>372</v>
      </c>
      <c r="B329" s="4" t="e">
        <f>IF(E328&lt;&gt;0, E328, IFERROR(INDEX(E3:E$328, MATCH(1, E3:E$328&lt;&gt;0, 0)), LOOKUP(2, 1/(E3:E$328&lt;&gt;0), E3:E$328)))</f>
        <v>#DIV/0!</v>
      </c>
      <c r="C329" s="4"/>
      <c r="D329" s="4"/>
      <c r="E329" s="4" t="e">
        <f t="shared" si="5"/>
        <v>#DIV/0!</v>
      </c>
      <c r="G329" s="4">
        <f>IF($A329&lt;&gt;"", SUMIFS(Raw_data_01!H:H, Raw_data_01!C:C, "F*", Raw_data_01!A:A, $A329, Raw_data_01!F:F, "cash"), "")</f>
        <v>0</v>
      </c>
      <c r="I329" s="4">
        <f>IF($A329&lt;&gt;"", SUMIFS(Raw_data_01!H:H, Raw_data_01!C:C, "V*", Raw_data_01!A:A, $A329, Raw_data_01!F:F, "cash"), "")</f>
        <v>0</v>
      </c>
      <c r="K329" s="4">
        <f>IF($A329&lt;&gt;"", SUMIFS(Raw_data_01!H:H, Raw_data_01!C:C, "S*", Raw_data_01!A:A, $A329, Raw_data_01!F:F, "cash"), "")</f>
        <v>0</v>
      </c>
      <c r="M329" s="4">
        <f>IF($A329&lt;&gt;"", SUMIFS(Raw_data_01!H:H, Raw_data_01!C:C, "O*", Raw_data_01!A:A, $A329, Raw_data_01!F:F, "cash"), "")</f>
        <v>0</v>
      </c>
      <c r="O329" s="4">
        <f>IF($A329&lt;&gt;"", SUMIFS(Raw_data_01!H:H, Raw_data_01!C:C, "VS*", Raw_data_01!A:A, $A329, Raw_data_01!F:F, "cash"), "")</f>
        <v>0</v>
      </c>
    </row>
    <row r="330" spans="1:15" x14ac:dyDescent="0.3">
      <c r="A330" t="s">
        <v>373</v>
      </c>
      <c r="B330" s="4" t="e">
        <f>IF(E329&lt;&gt;0, E329, IFERROR(INDEX(E3:E$329, MATCH(1, E3:E$329&lt;&gt;0, 0)), LOOKUP(2, 1/(E3:E$329&lt;&gt;0), E3:E$329)))</f>
        <v>#DIV/0!</v>
      </c>
      <c r="C330" s="4"/>
      <c r="D330" s="4"/>
      <c r="E330" s="4" t="e">
        <f t="shared" si="5"/>
        <v>#DIV/0!</v>
      </c>
      <c r="G330" s="4">
        <f>IF($A330&lt;&gt;"", SUMIFS(Raw_data_01!H:H, Raw_data_01!C:C, "F*", Raw_data_01!A:A, $A330, Raw_data_01!F:F, "cash"), "")</f>
        <v>0</v>
      </c>
      <c r="I330" s="4">
        <f>IF($A330&lt;&gt;"", SUMIFS(Raw_data_01!H:H, Raw_data_01!C:C, "V*", Raw_data_01!A:A, $A330, Raw_data_01!F:F, "cash"), "")</f>
        <v>0</v>
      </c>
      <c r="K330" s="4">
        <f>IF($A330&lt;&gt;"", SUMIFS(Raw_data_01!H:H, Raw_data_01!C:C, "S*", Raw_data_01!A:A, $A330, Raw_data_01!F:F, "cash"), "")</f>
        <v>0</v>
      </c>
      <c r="M330" s="4">
        <f>IF($A330&lt;&gt;"", SUMIFS(Raw_data_01!H:H, Raw_data_01!C:C, "O*", Raw_data_01!A:A, $A330, Raw_data_01!F:F, "cash"), "")</f>
        <v>0</v>
      </c>
      <c r="O330" s="4">
        <f>IF($A330&lt;&gt;"", SUMIFS(Raw_data_01!H:H, Raw_data_01!C:C, "VS*", Raw_data_01!A:A, $A330, Raw_data_01!F:F, "cash"), "")</f>
        <v>0</v>
      </c>
    </row>
    <row r="331" spans="1:15" x14ac:dyDescent="0.3">
      <c r="A331" t="s">
        <v>374</v>
      </c>
      <c r="B331" s="4" t="e">
        <f>IF(E330&lt;&gt;0, E330, IFERROR(INDEX(E3:E$330, MATCH(1, E3:E$330&lt;&gt;0, 0)), LOOKUP(2, 1/(E3:E$330&lt;&gt;0), E3:E$330)))</f>
        <v>#DIV/0!</v>
      </c>
      <c r="C331" s="4"/>
      <c r="D331" s="4"/>
      <c r="E331" s="4" t="e">
        <f t="shared" si="5"/>
        <v>#DIV/0!</v>
      </c>
      <c r="G331" s="4">
        <f>IF($A331&lt;&gt;"", SUMIFS(Raw_data_01!H:H, Raw_data_01!C:C, "F*", Raw_data_01!A:A, $A331, Raw_data_01!F:F, "cash"), "")</f>
        <v>0</v>
      </c>
      <c r="I331" s="4">
        <f>IF($A331&lt;&gt;"", SUMIFS(Raw_data_01!H:H, Raw_data_01!C:C, "V*", Raw_data_01!A:A, $A331, Raw_data_01!F:F, "cash"), "")</f>
        <v>0</v>
      </c>
      <c r="K331" s="4">
        <f>IF($A331&lt;&gt;"", SUMIFS(Raw_data_01!H:H, Raw_data_01!C:C, "S*", Raw_data_01!A:A, $A331, Raw_data_01!F:F, "cash"), "")</f>
        <v>0</v>
      </c>
      <c r="M331" s="4">
        <f>IF($A331&lt;&gt;"", SUMIFS(Raw_data_01!H:H, Raw_data_01!C:C, "O*", Raw_data_01!A:A, $A331, Raw_data_01!F:F, "cash"), "")</f>
        <v>0</v>
      </c>
      <c r="O331" s="4">
        <f>IF($A331&lt;&gt;"", SUMIFS(Raw_data_01!H:H, Raw_data_01!C:C, "VS*", Raw_data_01!A:A, $A331, Raw_data_01!F:F, "cash"), "")</f>
        <v>0</v>
      </c>
    </row>
    <row r="332" spans="1:15" x14ac:dyDescent="0.3">
      <c r="A332" t="s">
        <v>375</v>
      </c>
      <c r="B332" s="4" t="e">
        <f>IF(E331&lt;&gt;0, E331, IFERROR(INDEX(E3:E$331, MATCH(1, E3:E$331&lt;&gt;0, 0)), LOOKUP(2, 1/(E3:E$331&lt;&gt;0), E3:E$331)))</f>
        <v>#DIV/0!</v>
      </c>
      <c r="C332" s="4"/>
      <c r="D332" s="4"/>
      <c r="E332" s="4" t="e">
        <f t="shared" si="5"/>
        <v>#DIV/0!</v>
      </c>
      <c r="G332" s="4">
        <f>IF($A332&lt;&gt;"", SUMIFS(Raw_data_01!H:H, Raw_data_01!C:C, "F*", Raw_data_01!A:A, $A332, Raw_data_01!F:F, "cash"), "")</f>
        <v>0</v>
      </c>
      <c r="I332" s="4">
        <f>IF($A332&lt;&gt;"", SUMIFS(Raw_data_01!H:H, Raw_data_01!C:C, "V*", Raw_data_01!A:A, $A332, Raw_data_01!F:F, "cash"), "")</f>
        <v>0</v>
      </c>
      <c r="K332" s="4">
        <f>IF($A332&lt;&gt;"", SUMIFS(Raw_data_01!H:H, Raw_data_01!C:C, "S*", Raw_data_01!A:A, $A332, Raw_data_01!F:F, "cash"), "")</f>
        <v>0</v>
      </c>
      <c r="M332" s="4">
        <f>IF($A332&lt;&gt;"", SUMIFS(Raw_data_01!H:H, Raw_data_01!C:C, "O*", Raw_data_01!A:A, $A332, Raw_data_01!F:F, "cash"), "")</f>
        <v>0</v>
      </c>
      <c r="O332" s="4">
        <f>IF($A332&lt;&gt;"", SUMIFS(Raw_data_01!H:H, Raw_data_01!C:C, "VS*", Raw_data_01!A:A, $A332, Raw_data_01!F:F, "cash"), "")</f>
        <v>0</v>
      </c>
    </row>
    <row r="333" spans="1:15" x14ac:dyDescent="0.3">
      <c r="A333" t="s">
        <v>376</v>
      </c>
      <c r="B333" s="4" t="e">
        <f>IF(E332&lt;&gt;0, E332, IFERROR(INDEX(E3:E$332, MATCH(1, E3:E$332&lt;&gt;0, 0)), LOOKUP(2, 1/(E3:E$332&lt;&gt;0), E3:E$332)))</f>
        <v>#DIV/0!</v>
      </c>
      <c r="C333" s="4"/>
      <c r="D333" s="4"/>
      <c r="E333" s="4" t="e">
        <f t="shared" si="5"/>
        <v>#DIV/0!</v>
      </c>
      <c r="G333" s="4">
        <f>IF($A333&lt;&gt;"", SUMIFS(Raw_data_01!H:H, Raw_data_01!C:C, "F*", Raw_data_01!A:A, $A333, Raw_data_01!F:F, "cash"), "")</f>
        <v>0</v>
      </c>
      <c r="I333" s="4">
        <f>IF($A333&lt;&gt;"", SUMIFS(Raw_data_01!H:H, Raw_data_01!C:C, "V*", Raw_data_01!A:A, $A333, Raw_data_01!F:F, "cash"), "")</f>
        <v>0</v>
      </c>
      <c r="K333" s="4">
        <f>IF($A333&lt;&gt;"", SUMIFS(Raw_data_01!H:H, Raw_data_01!C:C, "S*", Raw_data_01!A:A, $A333, Raw_data_01!F:F, "cash"), "")</f>
        <v>0</v>
      </c>
      <c r="M333" s="4">
        <f>IF($A333&lt;&gt;"", SUMIFS(Raw_data_01!H:H, Raw_data_01!C:C, "O*", Raw_data_01!A:A, $A333, Raw_data_01!F:F, "cash"), "")</f>
        <v>0</v>
      </c>
      <c r="O333" s="4">
        <f>IF($A333&lt;&gt;"", SUMIFS(Raw_data_01!H:H, Raw_data_01!C:C, "VS*", Raw_data_01!A:A, $A333, Raw_data_01!F:F, "cash"), "")</f>
        <v>0</v>
      </c>
    </row>
    <row r="334" spans="1:15" x14ac:dyDescent="0.3">
      <c r="A334" t="s">
        <v>377</v>
      </c>
      <c r="B334" s="4" t="e">
        <f>IF(E333&lt;&gt;0, E333, IFERROR(INDEX(E3:E$333, MATCH(1, E3:E$333&lt;&gt;0, 0)), LOOKUP(2, 1/(E3:E$333&lt;&gt;0), E3:E$333)))</f>
        <v>#DIV/0!</v>
      </c>
      <c r="C334" s="4"/>
      <c r="D334" s="4"/>
      <c r="E334" s="4" t="e">
        <f t="shared" si="5"/>
        <v>#DIV/0!</v>
      </c>
      <c r="G334" s="4">
        <f>IF($A334&lt;&gt;"", SUMIFS(Raw_data_01!H:H, Raw_data_01!C:C, "F*", Raw_data_01!A:A, $A334, Raw_data_01!F:F, "cash"), "")</f>
        <v>0</v>
      </c>
      <c r="I334" s="4">
        <f>IF($A334&lt;&gt;"", SUMIFS(Raw_data_01!H:H, Raw_data_01!C:C, "V*", Raw_data_01!A:A, $A334, Raw_data_01!F:F, "cash"), "")</f>
        <v>0</v>
      </c>
      <c r="K334" s="4">
        <f>IF($A334&lt;&gt;"", SUMIFS(Raw_data_01!H:H, Raw_data_01!C:C, "S*", Raw_data_01!A:A, $A334, Raw_data_01!F:F, "cash"), "")</f>
        <v>0</v>
      </c>
      <c r="M334" s="4">
        <f>IF($A334&lt;&gt;"", SUMIFS(Raw_data_01!H:H, Raw_data_01!C:C, "O*", Raw_data_01!A:A, $A334, Raw_data_01!F:F, "cash"), "")</f>
        <v>0</v>
      </c>
      <c r="O334" s="4">
        <f>IF($A334&lt;&gt;"", SUMIFS(Raw_data_01!H:H, Raw_data_01!C:C, "VS*", Raw_data_01!A:A, $A334, Raw_data_01!F:F, "cash"), "")</f>
        <v>0</v>
      </c>
    </row>
    <row r="335" spans="1:15" x14ac:dyDescent="0.3">
      <c r="A335" t="s">
        <v>378</v>
      </c>
      <c r="B335" s="4" t="e">
        <f>IF(E334&lt;&gt;0, E334, IFERROR(INDEX(E3:E$334, MATCH(1, E3:E$334&lt;&gt;0, 0)), LOOKUP(2, 1/(E3:E$334&lt;&gt;0), E3:E$334)))</f>
        <v>#DIV/0!</v>
      </c>
      <c r="C335" s="4"/>
      <c r="D335" s="4"/>
      <c r="E335" s="4" t="e">
        <f t="shared" si="5"/>
        <v>#DIV/0!</v>
      </c>
      <c r="G335" s="4">
        <f>IF($A335&lt;&gt;"", SUMIFS(Raw_data_01!H:H, Raw_data_01!C:C, "F*", Raw_data_01!A:A, $A335, Raw_data_01!F:F, "cash"), "")</f>
        <v>0</v>
      </c>
      <c r="I335" s="4">
        <f>IF($A335&lt;&gt;"", SUMIFS(Raw_data_01!H:H, Raw_data_01!C:C, "V*", Raw_data_01!A:A, $A335, Raw_data_01!F:F, "cash"), "")</f>
        <v>0</v>
      </c>
      <c r="K335" s="4">
        <f>IF($A335&lt;&gt;"", SUMIFS(Raw_data_01!H:H, Raw_data_01!C:C, "S*", Raw_data_01!A:A, $A335, Raw_data_01!F:F, "cash"), "")</f>
        <v>0</v>
      </c>
      <c r="M335" s="4">
        <f>IF($A335&lt;&gt;"", SUMIFS(Raw_data_01!H:H, Raw_data_01!C:C, "O*", Raw_data_01!A:A, $A335, Raw_data_01!F:F, "cash"), "")</f>
        <v>0</v>
      </c>
      <c r="O335" s="4">
        <f>IF($A335&lt;&gt;"", SUMIFS(Raw_data_01!H:H, Raw_data_01!C:C, "VS*", Raw_data_01!A:A, $A335, Raw_data_01!F:F, "cash"), "")</f>
        <v>0</v>
      </c>
    </row>
    <row r="336" spans="1:15" x14ac:dyDescent="0.3">
      <c r="A336" t="s">
        <v>379</v>
      </c>
      <c r="B336" s="4" t="e">
        <f>IF(E335&lt;&gt;0, E335, IFERROR(INDEX(E3:E$335, MATCH(1, E3:E$335&lt;&gt;0, 0)), LOOKUP(2, 1/(E3:E$335&lt;&gt;0), E3:E$335)))</f>
        <v>#DIV/0!</v>
      </c>
      <c r="C336" s="4"/>
      <c r="D336" s="4"/>
      <c r="E336" s="4" t="e">
        <f t="shared" si="5"/>
        <v>#DIV/0!</v>
      </c>
      <c r="G336" s="4">
        <f>IF($A336&lt;&gt;"", SUMIFS(Raw_data_01!H:H, Raw_data_01!C:C, "F*", Raw_data_01!A:A, $A336, Raw_data_01!F:F, "cash"), "")</f>
        <v>0</v>
      </c>
      <c r="I336" s="4">
        <f>IF($A336&lt;&gt;"", SUMIFS(Raw_data_01!H:H, Raw_data_01!C:C, "V*", Raw_data_01!A:A, $A336, Raw_data_01!F:F, "cash"), "")</f>
        <v>0</v>
      </c>
      <c r="K336" s="4">
        <f>IF($A336&lt;&gt;"", SUMIFS(Raw_data_01!H:H, Raw_data_01!C:C, "S*", Raw_data_01!A:A, $A336, Raw_data_01!F:F, "cash"), "")</f>
        <v>0</v>
      </c>
      <c r="M336" s="4">
        <f>IF($A336&lt;&gt;"", SUMIFS(Raw_data_01!H:H, Raw_data_01!C:C, "O*", Raw_data_01!A:A, $A336, Raw_data_01!F:F, "cash"), "")</f>
        <v>0</v>
      </c>
      <c r="O336" s="4">
        <f>IF($A336&lt;&gt;"", SUMIFS(Raw_data_01!H:H, Raw_data_01!C:C, "VS*", Raw_data_01!A:A, $A336, Raw_data_01!F:F, "cash"), "")</f>
        <v>0</v>
      </c>
    </row>
    <row r="337" spans="1:15" x14ac:dyDescent="0.3">
      <c r="A337" t="s">
        <v>380</v>
      </c>
      <c r="B337" s="4" t="e">
        <f>IF(E336&lt;&gt;0, E336, IFERROR(INDEX(E3:E$336, MATCH(1, E3:E$336&lt;&gt;0, 0)), LOOKUP(2, 1/(E3:E$336&lt;&gt;0), E3:E$336)))</f>
        <v>#DIV/0!</v>
      </c>
      <c r="C337" s="4"/>
      <c r="D337" s="4"/>
      <c r="E337" s="4" t="e">
        <f t="shared" si="5"/>
        <v>#DIV/0!</v>
      </c>
      <c r="G337" s="4">
        <f>IF($A337&lt;&gt;"", SUMIFS(Raw_data_01!H:H, Raw_data_01!C:C, "F*", Raw_data_01!A:A, $A337, Raw_data_01!F:F, "cash"), "")</f>
        <v>0</v>
      </c>
      <c r="I337" s="4">
        <f>IF($A337&lt;&gt;"", SUMIFS(Raw_data_01!H:H, Raw_data_01!C:C, "V*", Raw_data_01!A:A, $A337, Raw_data_01!F:F, "cash"), "")</f>
        <v>0</v>
      </c>
      <c r="K337" s="4">
        <f>IF($A337&lt;&gt;"", SUMIFS(Raw_data_01!H:H, Raw_data_01!C:C, "S*", Raw_data_01!A:A, $A337, Raw_data_01!F:F, "cash"), "")</f>
        <v>0</v>
      </c>
      <c r="M337" s="4">
        <f>IF($A337&lt;&gt;"", SUMIFS(Raw_data_01!H:H, Raw_data_01!C:C, "O*", Raw_data_01!A:A, $A337, Raw_data_01!F:F, "cash"), "")</f>
        <v>0</v>
      </c>
      <c r="O337" s="4">
        <f>IF($A337&lt;&gt;"", SUMIFS(Raw_data_01!H:H, Raw_data_01!C:C, "VS*", Raw_data_01!A:A, $A337, Raw_data_01!F:F, "cash"), "")</f>
        <v>0</v>
      </c>
    </row>
    <row r="338" spans="1:15" x14ac:dyDescent="0.3">
      <c r="A338" t="s">
        <v>381</v>
      </c>
      <c r="B338" s="4" t="e">
        <f>IF(E337&lt;&gt;0, E337, IFERROR(INDEX(E3:E$337, MATCH(1, E3:E$337&lt;&gt;0, 0)), LOOKUP(2, 1/(E3:E$337&lt;&gt;0), E3:E$337)))</f>
        <v>#DIV/0!</v>
      </c>
      <c r="C338" s="4"/>
      <c r="D338" s="4"/>
      <c r="E338" s="4" t="e">
        <f t="shared" si="5"/>
        <v>#DIV/0!</v>
      </c>
      <c r="G338" s="4">
        <f>IF($A338&lt;&gt;"", SUMIFS(Raw_data_01!H:H, Raw_data_01!C:C, "F*", Raw_data_01!A:A, $A338, Raw_data_01!F:F, "cash"), "")</f>
        <v>0</v>
      </c>
      <c r="I338" s="4">
        <f>IF($A338&lt;&gt;"", SUMIFS(Raw_data_01!H:H, Raw_data_01!C:C, "V*", Raw_data_01!A:A, $A338, Raw_data_01!F:F, "cash"), "")</f>
        <v>0</v>
      </c>
      <c r="K338" s="4">
        <f>IF($A338&lt;&gt;"", SUMIFS(Raw_data_01!H:H, Raw_data_01!C:C, "S*", Raw_data_01!A:A, $A338, Raw_data_01!F:F, "cash"), "")</f>
        <v>0</v>
      </c>
      <c r="M338" s="4">
        <f>IF($A338&lt;&gt;"", SUMIFS(Raw_data_01!H:H, Raw_data_01!C:C, "O*", Raw_data_01!A:A, $A338, Raw_data_01!F:F, "cash"), "")</f>
        <v>0</v>
      </c>
      <c r="O338" s="4">
        <f>IF($A338&lt;&gt;"", SUMIFS(Raw_data_01!H:H, Raw_data_01!C:C, "VS*", Raw_data_01!A:A, $A338, Raw_data_01!F:F, "cash"), "")</f>
        <v>0</v>
      </c>
    </row>
    <row r="339" spans="1:15" x14ac:dyDescent="0.3">
      <c r="A339" t="s">
        <v>382</v>
      </c>
      <c r="B339" s="4" t="e">
        <f>IF(E338&lt;&gt;0, E338, IFERROR(INDEX(E3:E$338, MATCH(1, E3:E$338&lt;&gt;0, 0)), LOOKUP(2, 1/(E3:E$338&lt;&gt;0), E3:E$338)))</f>
        <v>#DIV/0!</v>
      </c>
      <c r="C339" s="4"/>
      <c r="D339" s="4"/>
      <c r="E339" s="4" t="e">
        <f t="shared" si="5"/>
        <v>#DIV/0!</v>
      </c>
      <c r="G339" s="4">
        <f>IF($A339&lt;&gt;"", SUMIFS(Raw_data_01!H:H, Raw_data_01!C:C, "F*", Raw_data_01!A:A, $A339, Raw_data_01!F:F, "cash"), "")</f>
        <v>0</v>
      </c>
      <c r="I339" s="4">
        <f>IF($A339&lt;&gt;"", SUMIFS(Raw_data_01!H:H, Raw_data_01!C:C, "V*", Raw_data_01!A:A, $A339, Raw_data_01!F:F, "cash"), "")</f>
        <v>0</v>
      </c>
      <c r="K339" s="4">
        <f>IF($A339&lt;&gt;"", SUMIFS(Raw_data_01!H:H, Raw_data_01!C:C, "S*", Raw_data_01!A:A, $A339, Raw_data_01!F:F, "cash"), "")</f>
        <v>0</v>
      </c>
      <c r="M339" s="4">
        <f>IF($A339&lt;&gt;"", SUMIFS(Raw_data_01!H:H, Raw_data_01!C:C, "O*", Raw_data_01!A:A, $A339, Raw_data_01!F:F, "cash"), "")</f>
        <v>0</v>
      </c>
      <c r="O339" s="4">
        <f>IF($A339&lt;&gt;"", SUMIFS(Raw_data_01!H:H, Raw_data_01!C:C, "VS*", Raw_data_01!A:A, $A339, Raw_data_01!F:F, "cash"), "")</f>
        <v>0</v>
      </c>
    </row>
    <row r="340" spans="1:15" x14ac:dyDescent="0.3">
      <c r="A340" t="s">
        <v>383</v>
      </c>
      <c r="B340" s="4" t="e">
        <f>IF(E339&lt;&gt;0, E339, IFERROR(INDEX(E3:E$339, MATCH(1, E3:E$339&lt;&gt;0, 0)), LOOKUP(2, 1/(E3:E$339&lt;&gt;0), E3:E$339)))</f>
        <v>#DIV/0!</v>
      </c>
      <c r="C340" s="4"/>
      <c r="D340" s="4"/>
      <c r="E340" s="4" t="e">
        <f t="shared" si="5"/>
        <v>#DIV/0!</v>
      </c>
      <c r="G340" s="4">
        <f>IF($A340&lt;&gt;"", SUMIFS(Raw_data_01!H:H, Raw_data_01!C:C, "F*", Raw_data_01!A:A, $A340, Raw_data_01!F:F, "cash"), "")</f>
        <v>0</v>
      </c>
      <c r="I340" s="4">
        <f>IF($A340&lt;&gt;"", SUMIFS(Raw_data_01!H:H, Raw_data_01!C:C, "V*", Raw_data_01!A:A, $A340, Raw_data_01!F:F, "cash"), "")</f>
        <v>0</v>
      </c>
      <c r="K340" s="4">
        <f>IF($A340&lt;&gt;"", SUMIFS(Raw_data_01!H:H, Raw_data_01!C:C, "S*", Raw_data_01!A:A, $A340, Raw_data_01!F:F, "cash"), "")</f>
        <v>0</v>
      </c>
      <c r="M340" s="4">
        <f>IF($A340&lt;&gt;"", SUMIFS(Raw_data_01!H:H, Raw_data_01!C:C, "O*", Raw_data_01!A:A, $A340, Raw_data_01!F:F, "cash"), "")</f>
        <v>0</v>
      </c>
      <c r="O340" s="4">
        <f>IF($A340&lt;&gt;"", SUMIFS(Raw_data_01!H:H, Raw_data_01!C:C, "VS*", Raw_data_01!A:A, $A340, Raw_data_01!F:F, "cash"), "")</f>
        <v>0</v>
      </c>
    </row>
    <row r="341" spans="1:15" x14ac:dyDescent="0.3">
      <c r="A341" t="s">
        <v>384</v>
      </c>
      <c r="B341" s="4" t="e">
        <f>IF(E340&lt;&gt;0, E340, IFERROR(INDEX(E3:E$340, MATCH(1, E3:E$340&lt;&gt;0, 0)), LOOKUP(2, 1/(E3:E$340&lt;&gt;0), E3:E$340)))</f>
        <v>#DIV/0!</v>
      </c>
      <c r="C341" s="4"/>
      <c r="D341" s="4"/>
      <c r="E341" s="4" t="e">
        <f t="shared" si="5"/>
        <v>#DIV/0!</v>
      </c>
      <c r="G341" s="4">
        <f>IF($A341&lt;&gt;"", SUMIFS(Raw_data_01!H:H, Raw_data_01!C:C, "F*", Raw_data_01!A:A, $A341, Raw_data_01!F:F, "cash"), "")</f>
        <v>0</v>
      </c>
      <c r="I341" s="4">
        <f>IF($A341&lt;&gt;"", SUMIFS(Raw_data_01!H:H, Raw_data_01!C:C, "V*", Raw_data_01!A:A, $A341, Raw_data_01!F:F, "cash"), "")</f>
        <v>0</v>
      </c>
      <c r="K341" s="4">
        <f>IF($A341&lt;&gt;"", SUMIFS(Raw_data_01!H:H, Raw_data_01!C:C, "S*", Raw_data_01!A:A, $A341, Raw_data_01!F:F, "cash"), "")</f>
        <v>0</v>
      </c>
      <c r="M341" s="4">
        <f>IF($A341&lt;&gt;"", SUMIFS(Raw_data_01!H:H, Raw_data_01!C:C, "O*", Raw_data_01!A:A, $A341, Raw_data_01!F:F, "cash"), "")</f>
        <v>0</v>
      </c>
      <c r="O341" s="4">
        <f>IF($A341&lt;&gt;"", SUMIFS(Raw_data_01!H:H, Raw_data_01!C:C, "VS*", Raw_data_01!A:A, $A341, Raw_data_01!F:F, "cash"), "")</f>
        <v>0</v>
      </c>
    </row>
    <row r="342" spans="1:15" x14ac:dyDescent="0.3">
      <c r="A342" t="s">
        <v>385</v>
      </c>
      <c r="B342" s="4" t="e">
        <f>IF(E341&lt;&gt;0, E341, IFERROR(INDEX(E3:E$341, MATCH(1, E3:E$341&lt;&gt;0, 0)), LOOKUP(2, 1/(E3:E$341&lt;&gt;0), E3:E$341)))</f>
        <v>#DIV/0!</v>
      </c>
      <c r="C342" s="4"/>
      <c r="D342" s="4"/>
      <c r="E342" s="4" t="e">
        <f t="shared" si="5"/>
        <v>#DIV/0!</v>
      </c>
      <c r="G342" s="4">
        <f>IF($A342&lt;&gt;"", SUMIFS(Raw_data_01!H:H, Raw_data_01!C:C, "F*", Raw_data_01!A:A, $A342, Raw_data_01!F:F, "cash"), "")</f>
        <v>0</v>
      </c>
      <c r="I342" s="4">
        <f>IF($A342&lt;&gt;"", SUMIFS(Raw_data_01!H:H, Raw_data_01!C:C, "V*", Raw_data_01!A:A, $A342, Raw_data_01!F:F, "cash"), "")</f>
        <v>0</v>
      </c>
      <c r="K342" s="4">
        <f>IF($A342&lt;&gt;"", SUMIFS(Raw_data_01!H:H, Raw_data_01!C:C, "S*", Raw_data_01!A:A, $A342, Raw_data_01!F:F, "cash"), "")</f>
        <v>0</v>
      </c>
      <c r="M342" s="4">
        <f>IF($A342&lt;&gt;"", SUMIFS(Raw_data_01!H:H, Raw_data_01!C:C, "O*", Raw_data_01!A:A, $A342, Raw_data_01!F:F, "cash"), "")</f>
        <v>0</v>
      </c>
      <c r="O342" s="4">
        <f>IF($A342&lt;&gt;"", SUMIFS(Raw_data_01!H:H, Raw_data_01!C:C, "VS*", Raw_data_01!A:A, $A342, Raw_data_01!F:F, "cash"), "")</f>
        <v>0</v>
      </c>
    </row>
    <row r="343" spans="1:15" x14ac:dyDescent="0.3">
      <c r="A343" t="s">
        <v>386</v>
      </c>
      <c r="B343" s="4" t="e">
        <f>IF(E342&lt;&gt;0, E342, IFERROR(INDEX(E3:E$342, MATCH(1, E3:E$342&lt;&gt;0, 0)), LOOKUP(2, 1/(E3:E$342&lt;&gt;0), E3:E$342)))</f>
        <v>#DIV/0!</v>
      </c>
      <c r="C343" s="4"/>
      <c r="D343" s="4"/>
      <c r="E343" s="4" t="e">
        <f t="shared" si="5"/>
        <v>#DIV/0!</v>
      </c>
      <c r="G343" s="4">
        <f>IF($A343&lt;&gt;"", SUMIFS(Raw_data_01!H:H, Raw_data_01!C:C, "F*", Raw_data_01!A:A, $A343, Raw_data_01!F:F, "cash"), "")</f>
        <v>0</v>
      </c>
      <c r="I343" s="4">
        <f>IF($A343&lt;&gt;"", SUMIFS(Raw_data_01!H:H, Raw_data_01!C:C, "V*", Raw_data_01!A:A, $A343, Raw_data_01!F:F, "cash"), "")</f>
        <v>0</v>
      </c>
      <c r="K343" s="4">
        <f>IF($A343&lt;&gt;"", SUMIFS(Raw_data_01!H:H, Raw_data_01!C:C, "S*", Raw_data_01!A:A, $A343, Raw_data_01!F:F, "cash"), "")</f>
        <v>0</v>
      </c>
      <c r="M343" s="4">
        <f>IF($A343&lt;&gt;"", SUMIFS(Raw_data_01!H:H, Raw_data_01!C:C, "O*", Raw_data_01!A:A, $A343, Raw_data_01!F:F, "cash"), "")</f>
        <v>0</v>
      </c>
      <c r="O343" s="4">
        <f>IF($A343&lt;&gt;"", SUMIFS(Raw_data_01!H:H, Raw_data_01!C:C, "VS*", Raw_data_01!A:A, $A343, Raw_data_01!F:F, "cash"), "")</f>
        <v>0</v>
      </c>
    </row>
    <row r="344" spans="1:15" x14ac:dyDescent="0.3">
      <c r="A344" t="s">
        <v>387</v>
      </c>
      <c r="B344" s="4" t="e">
        <f>IF(E343&lt;&gt;0, E343, IFERROR(INDEX(E3:E$343, MATCH(1, E3:E$343&lt;&gt;0, 0)), LOOKUP(2, 1/(E3:E$343&lt;&gt;0), E3:E$343)))</f>
        <v>#DIV/0!</v>
      </c>
      <c r="C344" s="4"/>
      <c r="D344" s="4"/>
      <c r="E344" s="4" t="e">
        <f t="shared" si="5"/>
        <v>#DIV/0!</v>
      </c>
      <c r="G344" s="4">
        <f>IF($A344&lt;&gt;"", SUMIFS(Raw_data_01!H:H, Raw_data_01!C:C, "F*", Raw_data_01!A:A, $A344, Raw_data_01!F:F, "cash"), "")</f>
        <v>0</v>
      </c>
      <c r="I344" s="4">
        <f>IF($A344&lt;&gt;"", SUMIFS(Raw_data_01!H:H, Raw_data_01!C:C, "V*", Raw_data_01!A:A, $A344, Raw_data_01!F:F, "cash"), "")</f>
        <v>0</v>
      </c>
      <c r="K344" s="4">
        <f>IF($A344&lt;&gt;"", SUMIFS(Raw_data_01!H:H, Raw_data_01!C:C, "S*", Raw_data_01!A:A, $A344, Raw_data_01!F:F, "cash"), "")</f>
        <v>0</v>
      </c>
      <c r="M344" s="4">
        <f>IF($A344&lt;&gt;"", SUMIFS(Raw_data_01!H:H, Raw_data_01!C:C, "O*", Raw_data_01!A:A, $A344, Raw_data_01!F:F, "cash"), "")</f>
        <v>0</v>
      </c>
      <c r="O344" s="4">
        <f>IF($A344&lt;&gt;"", SUMIFS(Raw_data_01!H:H, Raw_data_01!C:C, "VS*", Raw_data_01!A:A, $A344, Raw_data_01!F:F, "cash"), "")</f>
        <v>0</v>
      </c>
    </row>
    <row r="345" spans="1:15" x14ac:dyDescent="0.3">
      <c r="A345" t="s">
        <v>388</v>
      </c>
      <c r="B345" s="4" t="e">
        <f>IF(E344&lt;&gt;0, E344, IFERROR(INDEX(E3:E$344, MATCH(1, E3:E$344&lt;&gt;0, 0)), LOOKUP(2, 1/(E3:E$344&lt;&gt;0), E3:E$344)))</f>
        <v>#DIV/0!</v>
      </c>
      <c r="C345" s="4"/>
      <c r="D345" s="4"/>
      <c r="E345" s="4" t="e">
        <f t="shared" si="5"/>
        <v>#DIV/0!</v>
      </c>
      <c r="G345" s="4">
        <f>IF($A345&lt;&gt;"", SUMIFS(Raw_data_01!H:H, Raw_data_01!C:C, "F*", Raw_data_01!A:A, $A345, Raw_data_01!F:F, "cash"), "")</f>
        <v>0</v>
      </c>
      <c r="I345" s="4">
        <f>IF($A345&lt;&gt;"", SUMIFS(Raw_data_01!H:H, Raw_data_01!C:C, "V*", Raw_data_01!A:A, $A345, Raw_data_01!F:F, "cash"), "")</f>
        <v>0</v>
      </c>
      <c r="K345" s="4">
        <f>IF($A345&lt;&gt;"", SUMIFS(Raw_data_01!H:H, Raw_data_01!C:C, "S*", Raw_data_01!A:A, $A345, Raw_data_01!F:F, "cash"), "")</f>
        <v>0</v>
      </c>
      <c r="M345" s="4">
        <f>IF($A345&lt;&gt;"", SUMIFS(Raw_data_01!H:H, Raw_data_01!C:C, "O*", Raw_data_01!A:A, $A345, Raw_data_01!F:F, "cash"), "")</f>
        <v>0</v>
      </c>
      <c r="O345" s="4">
        <f>IF($A345&lt;&gt;"", SUMIFS(Raw_data_01!H:H, Raw_data_01!C:C, "VS*", Raw_data_01!A:A, $A345, Raw_data_01!F:F, "cash"), "")</f>
        <v>0</v>
      </c>
    </row>
    <row r="346" spans="1:15" x14ac:dyDescent="0.3">
      <c r="A346" t="s">
        <v>389</v>
      </c>
      <c r="B346" s="4" t="e">
        <f>IF(E345&lt;&gt;0, E345, IFERROR(INDEX(E3:E$345, MATCH(1, E3:E$345&lt;&gt;0, 0)), LOOKUP(2, 1/(E3:E$345&lt;&gt;0), E3:E$345)))</f>
        <v>#DIV/0!</v>
      </c>
      <c r="C346" s="4"/>
      <c r="D346" s="4"/>
      <c r="E346" s="4" t="e">
        <f t="shared" si="5"/>
        <v>#DIV/0!</v>
      </c>
      <c r="G346" s="4">
        <f>IF($A346&lt;&gt;"", SUMIFS(Raw_data_01!H:H, Raw_data_01!C:C, "F*", Raw_data_01!A:A, $A346, Raw_data_01!F:F, "cash"), "")</f>
        <v>0</v>
      </c>
      <c r="I346" s="4">
        <f>IF($A346&lt;&gt;"", SUMIFS(Raw_data_01!H:H, Raw_data_01!C:C, "V*", Raw_data_01!A:A, $A346, Raw_data_01!F:F, "cash"), "")</f>
        <v>0</v>
      </c>
      <c r="K346" s="4">
        <f>IF($A346&lt;&gt;"", SUMIFS(Raw_data_01!H:H, Raw_data_01!C:C, "S*", Raw_data_01!A:A, $A346, Raw_data_01!F:F, "cash"), "")</f>
        <v>0</v>
      </c>
      <c r="M346" s="4">
        <f>IF($A346&lt;&gt;"", SUMIFS(Raw_data_01!H:H, Raw_data_01!C:C, "O*", Raw_data_01!A:A, $A346, Raw_data_01!F:F, "cash"), "")</f>
        <v>0</v>
      </c>
      <c r="O346" s="4">
        <f>IF($A346&lt;&gt;"", SUMIFS(Raw_data_01!H:H, Raw_data_01!C:C, "VS*", Raw_data_01!A:A, $A346, Raw_data_01!F:F, "cash"), "")</f>
        <v>0</v>
      </c>
    </row>
    <row r="347" spans="1:15" x14ac:dyDescent="0.3">
      <c r="A347" t="s">
        <v>390</v>
      </c>
      <c r="B347" s="4" t="e">
        <f>IF(E346&lt;&gt;0, E346, IFERROR(INDEX(E3:E$346, MATCH(1, E3:E$346&lt;&gt;0, 0)), LOOKUP(2, 1/(E3:E$346&lt;&gt;0), E3:E$346)))</f>
        <v>#DIV/0!</v>
      </c>
      <c r="C347" s="4"/>
      <c r="D347" s="4"/>
      <c r="E347" s="4" t="e">
        <f t="shared" si="5"/>
        <v>#DIV/0!</v>
      </c>
      <c r="G347" s="4">
        <f>IF($A347&lt;&gt;"", SUMIFS(Raw_data_01!H:H, Raw_data_01!C:C, "F*", Raw_data_01!A:A, $A347, Raw_data_01!F:F, "cash"), "")</f>
        <v>0</v>
      </c>
      <c r="I347" s="4">
        <f>IF($A347&lt;&gt;"", SUMIFS(Raw_data_01!H:H, Raw_data_01!C:C, "V*", Raw_data_01!A:A, $A347, Raw_data_01!F:F, "cash"), "")</f>
        <v>0</v>
      </c>
      <c r="K347" s="4">
        <f>IF($A347&lt;&gt;"", SUMIFS(Raw_data_01!H:H, Raw_data_01!C:C, "S*", Raw_data_01!A:A, $A347, Raw_data_01!F:F, "cash"), "")</f>
        <v>0</v>
      </c>
      <c r="M347" s="4">
        <f>IF($A347&lt;&gt;"", SUMIFS(Raw_data_01!H:H, Raw_data_01!C:C, "O*", Raw_data_01!A:A, $A347, Raw_data_01!F:F, "cash"), "")</f>
        <v>0</v>
      </c>
      <c r="O347" s="4">
        <f>IF($A347&lt;&gt;"", SUMIFS(Raw_data_01!H:H, Raw_data_01!C:C, "VS*", Raw_data_01!A:A, $A347, Raw_data_01!F:F, "cash"), "")</f>
        <v>0</v>
      </c>
    </row>
    <row r="348" spans="1:15" x14ac:dyDescent="0.3">
      <c r="A348" t="s">
        <v>391</v>
      </c>
      <c r="B348" s="4" t="e">
        <f>IF(E347&lt;&gt;0, E347, IFERROR(INDEX(E3:E$347, MATCH(1, E3:E$347&lt;&gt;0, 0)), LOOKUP(2, 1/(E3:E$347&lt;&gt;0), E3:E$347)))</f>
        <v>#DIV/0!</v>
      </c>
      <c r="C348" s="4"/>
      <c r="D348" s="4"/>
      <c r="E348" s="4" t="e">
        <f t="shared" si="5"/>
        <v>#DIV/0!</v>
      </c>
      <c r="G348" s="4">
        <f>IF($A348&lt;&gt;"", SUMIFS(Raw_data_01!H:H, Raw_data_01!C:C, "F*", Raw_data_01!A:A, $A348, Raw_data_01!F:F, "cash"), "")</f>
        <v>0</v>
      </c>
      <c r="I348" s="4">
        <f>IF($A348&lt;&gt;"", SUMIFS(Raw_data_01!H:H, Raw_data_01!C:C, "V*", Raw_data_01!A:A, $A348, Raw_data_01!F:F, "cash"), "")</f>
        <v>0</v>
      </c>
      <c r="K348" s="4">
        <f>IF($A348&lt;&gt;"", SUMIFS(Raw_data_01!H:H, Raw_data_01!C:C, "S*", Raw_data_01!A:A, $A348, Raw_data_01!F:F, "cash"), "")</f>
        <v>0</v>
      </c>
      <c r="M348" s="4">
        <f>IF($A348&lt;&gt;"", SUMIFS(Raw_data_01!H:H, Raw_data_01!C:C, "O*", Raw_data_01!A:A, $A348, Raw_data_01!F:F, "cash"), "")</f>
        <v>0</v>
      </c>
      <c r="O348" s="4">
        <f>IF($A348&lt;&gt;"", SUMIFS(Raw_data_01!H:H, Raw_data_01!C:C, "VS*", Raw_data_01!A:A, $A348, Raw_data_01!F:F, "cash"), "")</f>
        <v>0</v>
      </c>
    </row>
    <row r="349" spans="1:15" x14ac:dyDescent="0.3">
      <c r="A349" t="s">
        <v>392</v>
      </c>
      <c r="B349" s="4" t="e">
        <f>IF(E348&lt;&gt;0, E348, IFERROR(INDEX(E3:E$348, MATCH(1, E3:E$348&lt;&gt;0, 0)), LOOKUP(2, 1/(E3:E$348&lt;&gt;0), E3:E$348)))</f>
        <v>#DIV/0!</v>
      </c>
      <c r="C349" s="4"/>
      <c r="D349" s="4"/>
      <c r="E349" s="4" t="e">
        <f t="shared" si="5"/>
        <v>#DIV/0!</v>
      </c>
      <c r="G349" s="4">
        <f>IF($A349&lt;&gt;"", SUMIFS(Raw_data_01!H:H, Raw_data_01!C:C, "F*", Raw_data_01!A:A, $A349, Raw_data_01!F:F, "cash"), "")</f>
        <v>0</v>
      </c>
      <c r="I349" s="4">
        <f>IF($A349&lt;&gt;"", SUMIFS(Raw_data_01!H:H, Raw_data_01!C:C, "V*", Raw_data_01!A:A, $A349, Raw_data_01!F:F, "cash"), "")</f>
        <v>0</v>
      </c>
      <c r="K349" s="4">
        <f>IF($A349&lt;&gt;"", SUMIFS(Raw_data_01!H:H, Raw_data_01!C:C, "S*", Raw_data_01!A:A, $A349, Raw_data_01!F:F, "cash"), "")</f>
        <v>0</v>
      </c>
      <c r="M349" s="4">
        <f>IF($A349&lt;&gt;"", SUMIFS(Raw_data_01!H:H, Raw_data_01!C:C, "O*", Raw_data_01!A:A, $A349, Raw_data_01!F:F, "cash"), "")</f>
        <v>0</v>
      </c>
      <c r="O349" s="4">
        <f>IF($A349&lt;&gt;"", SUMIFS(Raw_data_01!H:H, Raw_data_01!C:C, "VS*", Raw_data_01!A:A, $A349, Raw_data_01!F:F, "cash"), "")</f>
        <v>0</v>
      </c>
    </row>
    <row r="350" spans="1:15" x14ac:dyDescent="0.3">
      <c r="A350" t="s">
        <v>393</v>
      </c>
      <c r="B350" s="4" t="e">
        <f>IF(E349&lt;&gt;0, E349, IFERROR(INDEX(E3:E$349, MATCH(1, E3:E$349&lt;&gt;0, 0)), LOOKUP(2, 1/(E3:E$349&lt;&gt;0), E3:E$349)))</f>
        <v>#DIV/0!</v>
      </c>
      <c r="C350" s="4"/>
      <c r="D350" s="4"/>
      <c r="E350" s="4" t="e">
        <f t="shared" si="5"/>
        <v>#DIV/0!</v>
      </c>
      <c r="G350" s="4">
        <f>IF($A350&lt;&gt;"", SUMIFS(Raw_data_01!H:H, Raw_data_01!C:C, "F*", Raw_data_01!A:A, $A350, Raw_data_01!F:F, "cash"), "")</f>
        <v>0</v>
      </c>
      <c r="I350" s="4">
        <f>IF($A350&lt;&gt;"", SUMIFS(Raw_data_01!H:H, Raw_data_01!C:C, "V*", Raw_data_01!A:A, $A350, Raw_data_01!F:F, "cash"), "")</f>
        <v>0</v>
      </c>
      <c r="K350" s="4">
        <f>IF($A350&lt;&gt;"", SUMIFS(Raw_data_01!H:H, Raw_data_01!C:C, "S*", Raw_data_01!A:A, $A350, Raw_data_01!F:F, "cash"), "")</f>
        <v>0</v>
      </c>
      <c r="M350" s="4">
        <f>IF($A350&lt;&gt;"", SUMIFS(Raw_data_01!H:H, Raw_data_01!C:C, "O*", Raw_data_01!A:A, $A350, Raw_data_01!F:F, "cash"), "")</f>
        <v>0</v>
      </c>
      <c r="O350" s="4">
        <f>IF($A350&lt;&gt;"", SUMIFS(Raw_data_01!H:H, Raw_data_01!C:C, "VS*", Raw_data_01!A:A, $A350, Raw_data_01!F:F, "cash"), "")</f>
        <v>0</v>
      </c>
    </row>
    <row r="351" spans="1:15" x14ac:dyDescent="0.3">
      <c r="A351" t="s">
        <v>394</v>
      </c>
      <c r="B351" s="4" t="e">
        <f>IF(E350&lt;&gt;0, E350, IFERROR(INDEX(E3:E$350, MATCH(1, E3:E$350&lt;&gt;0, 0)), LOOKUP(2, 1/(E3:E$350&lt;&gt;0), E3:E$350)))</f>
        <v>#DIV/0!</v>
      </c>
      <c r="C351" s="4"/>
      <c r="D351" s="4"/>
      <c r="E351" s="4" t="e">
        <f t="shared" si="5"/>
        <v>#DIV/0!</v>
      </c>
      <c r="G351" s="4">
        <f>IF($A351&lt;&gt;"", SUMIFS(Raw_data_01!H:H, Raw_data_01!C:C, "F*", Raw_data_01!A:A, $A351, Raw_data_01!F:F, "cash"), "")</f>
        <v>0</v>
      </c>
      <c r="I351" s="4">
        <f>IF($A351&lt;&gt;"", SUMIFS(Raw_data_01!H:H, Raw_data_01!C:C, "V*", Raw_data_01!A:A, $A351, Raw_data_01!F:F, "cash"), "")</f>
        <v>0</v>
      </c>
      <c r="K351" s="4">
        <f>IF($A351&lt;&gt;"", SUMIFS(Raw_data_01!H:H, Raw_data_01!C:C, "S*", Raw_data_01!A:A, $A351, Raw_data_01!F:F, "cash"), "")</f>
        <v>0</v>
      </c>
      <c r="M351" s="4">
        <f>IF($A351&lt;&gt;"", SUMIFS(Raw_data_01!H:H, Raw_data_01!C:C, "O*", Raw_data_01!A:A, $A351, Raw_data_01!F:F, "cash"), "")</f>
        <v>0</v>
      </c>
      <c r="O351" s="4">
        <f>IF($A351&lt;&gt;"", SUMIFS(Raw_data_01!H:H, Raw_data_01!C:C, "VS*", Raw_data_01!A:A, $A351, Raw_data_01!F:F, "cash"), "")</f>
        <v>0</v>
      </c>
    </row>
    <row r="352" spans="1:15" x14ac:dyDescent="0.3">
      <c r="A352" t="s">
        <v>395</v>
      </c>
      <c r="B352" s="4" t="e">
        <f>IF(E351&lt;&gt;0, E351, IFERROR(INDEX(E3:E$351, MATCH(1, E3:E$351&lt;&gt;0, 0)), LOOKUP(2, 1/(E3:E$351&lt;&gt;0), E3:E$351)))</f>
        <v>#DIV/0!</v>
      </c>
      <c r="C352" s="4"/>
      <c r="D352" s="4"/>
      <c r="E352" s="4" t="e">
        <f t="shared" si="5"/>
        <v>#DIV/0!</v>
      </c>
      <c r="G352" s="4">
        <f>IF($A352&lt;&gt;"", SUMIFS(Raw_data_01!H:H, Raw_data_01!C:C, "F*", Raw_data_01!A:A, $A352, Raw_data_01!F:F, "cash"), "")</f>
        <v>0</v>
      </c>
      <c r="I352" s="4">
        <f>IF($A352&lt;&gt;"", SUMIFS(Raw_data_01!H:H, Raw_data_01!C:C, "V*", Raw_data_01!A:A, $A352, Raw_data_01!F:F, "cash"), "")</f>
        <v>0</v>
      </c>
      <c r="K352" s="4">
        <f>IF($A352&lt;&gt;"", SUMIFS(Raw_data_01!H:H, Raw_data_01!C:C, "S*", Raw_data_01!A:A, $A352, Raw_data_01!F:F, "cash"), "")</f>
        <v>0</v>
      </c>
      <c r="M352" s="4">
        <f>IF($A352&lt;&gt;"", SUMIFS(Raw_data_01!H:H, Raw_data_01!C:C, "O*", Raw_data_01!A:A, $A352, Raw_data_01!F:F, "cash"), "")</f>
        <v>0</v>
      </c>
      <c r="O352" s="4">
        <f>IF($A352&lt;&gt;"", SUMIFS(Raw_data_01!H:H, Raw_data_01!C:C, "VS*", Raw_data_01!A:A, $A352, Raw_data_01!F:F, "cash"), "")</f>
        <v>0</v>
      </c>
    </row>
    <row r="353" spans="1:15" x14ac:dyDescent="0.3">
      <c r="A353" t="s">
        <v>396</v>
      </c>
      <c r="B353" s="4" t="e">
        <f>IF(E352&lt;&gt;0, E352, IFERROR(INDEX(E3:E$352, MATCH(1, E3:E$352&lt;&gt;0, 0)), LOOKUP(2, 1/(E3:E$352&lt;&gt;0), E3:E$352)))</f>
        <v>#DIV/0!</v>
      </c>
      <c r="C353" s="4"/>
      <c r="D353" s="4"/>
      <c r="E353" s="4" t="e">
        <f t="shared" si="5"/>
        <v>#DIV/0!</v>
      </c>
      <c r="G353" s="4">
        <f>IF($A353&lt;&gt;"", SUMIFS(Raw_data_01!H:H, Raw_data_01!C:C, "F*", Raw_data_01!A:A, $A353, Raw_data_01!F:F, "cash"), "")</f>
        <v>0</v>
      </c>
      <c r="I353" s="4">
        <f>IF($A353&lt;&gt;"", SUMIFS(Raw_data_01!H:H, Raw_data_01!C:C, "V*", Raw_data_01!A:A, $A353, Raw_data_01!F:F, "cash"), "")</f>
        <v>0</v>
      </c>
      <c r="K353" s="4">
        <f>IF($A353&lt;&gt;"", SUMIFS(Raw_data_01!H:H, Raw_data_01!C:C, "S*", Raw_data_01!A:A, $A353, Raw_data_01!F:F, "cash"), "")</f>
        <v>0</v>
      </c>
      <c r="M353" s="4">
        <f>IF($A353&lt;&gt;"", SUMIFS(Raw_data_01!H:H, Raw_data_01!C:C, "O*", Raw_data_01!A:A, $A353, Raw_data_01!F:F, "cash"), "")</f>
        <v>0</v>
      </c>
      <c r="O353" s="4">
        <f>IF($A353&lt;&gt;"", SUMIFS(Raw_data_01!H:H, Raw_data_01!C:C, "VS*", Raw_data_01!A:A, $A353, Raw_data_01!F:F, "cash"), "")</f>
        <v>0</v>
      </c>
    </row>
    <row r="354" spans="1:15" x14ac:dyDescent="0.3">
      <c r="A354" t="s">
        <v>397</v>
      </c>
      <c r="B354" s="4" t="e">
        <f>IF(E353&lt;&gt;0, E353, IFERROR(INDEX(E3:E$353, MATCH(1, E3:E$353&lt;&gt;0, 0)), LOOKUP(2, 1/(E3:E$353&lt;&gt;0), E3:E$353)))</f>
        <v>#DIV/0!</v>
      </c>
      <c r="C354" s="4"/>
      <c r="D354" s="4"/>
      <c r="E354" s="4" t="e">
        <f t="shared" si="5"/>
        <v>#DIV/0!</v>
      </c>
      <c r="G354" s="4">
        <f>IF($A354&lt;&gt;"", SUMIFS(Raw_data_01!H:H, Raw_data_01!C:C, "F*", Raw_data_01!A:A, $A354, Raw_data_01!F:F, "cash"), "")</f>
        <v>0</v>
      </c>
      <c r="I354" s="4">
        <f>IF($A354&lt;&gt;"", SUMIFS(Raw_data_01!H:H, Raw_data_01!C:C, "V*", Raw_data_01!A:A, $A354, Raw_data_01!F:F, "cash"), "")</f>
        <v>0</v>
      </c>
      <c r="K354" s="4">
        <f>IF($A354&lt;&gt;"", SUMIFS(Raw_data_01!H:H, Raw_data_01!C:C, "S*", Raw_data_01!A:A, $A354, Raw_data_01!F:F, "cash"), "")</f>
        <v>0</v>
      </c>
      <c r="M354" s="4">
        <f>IF($A354&lt;&gt;"", SUMIFS(Raw_data_01!H:H, Raw_data_01!C:C, "O*", Raw_data_01!A:A, $A354, Raw_data_01!F:F, "cash"), "")</f>
        <v>0</v>
      </c>
      <c r="O354" s="4">
        <f>IF($A354&lt;&gt;"", SUMIFS(Raw_data_01!H:H, Raw_data_01!C:C, "VS*", Raw_data_01!A:A, $A354, Raw_data_01!F:F, "cash"), "")</f>
        <v>0</v>
      </c>
    </row>
    <row r="355" spans="1:15" x14ac:dyDescent="0.3">
      <c r="A355" t="s">
        <v>398</v>
      </c>
      <c r="B355" s="4" t="e">
        <f>IF(E354&lt;&gt;0, E354, IFERROR(INDEX(E3:E$354, MATCH(1, E3:E$354&lt;&gt;0, 0)), LOOKUP(2, 1/(E3:E$354&lt;&gt;0), E3:E$354)))</f>
        <v>#DIV/0!</v>
      </c>
      <c r="C355" s="4"/>
      <c r="D355" s="4"/>
      <c r="E355" s="4" t="e">
        <f t="shared" si="5"/>
        <v>#DIV/0!</v>
      </c>
      <c r="G355" s="4">
        <f>IF($A355&lt;&gt;"", SUMIFS(Raw_data_01!H:H, Raw_data_01!C:C, "F*", Raw_data_01!A:A, $A355, Raw_data_01!F:F, "cash"), "")</f>
        <v>0</v>
      </c>
      <c r="I355" s="4">
        <f>IF($A355&lt;&gt;"", SUMIFS(Raw_data_01!H:H, Raw_data_01!C:C, "V*", Raw_data_01!A:A, $A355, Raw_data_01!F:F, "cash"), "")</f>
        <v>0</v>
      </c>
      <c r="K355" s="4">
        <f>IF($A355&lt;&gt;"", SUMIFS(Raw_data_01!H:H, Raw_data_01!C:C, "S*", Raw_data_01!A:A, $A355, Raw_data_01!F:F, "cash"), "")</f>
        <v>0</v>
      </c>
      <c r="M355" s="4">
        <f>IF($A355&lt;&gt;"", SUMIFS(Raw_data_01!H:H, Raw_data_01!C:C, "O*", Raw_data_01!A:A, $A355, Raw_data_01!F:F, "cash"), "")</f>
        <v>0</v>
      </c>
      <c r="O355" s="4">
        <f>IF($A355&lt;&gt;"", SUMIFS(Raw_data_01!H:H, Raw_data_01!C:C, "VS*", Raw_data_01!A:A, $A355, Raw_data_01!F:F, "cash"), "")</f>
        <v>0</v>
      </c>
    </row>
    <row r="356" spans="1:15" x14ac:dyDescent="0.3">
      <c r="A356" t="s">
        <v>399</v>
      </c>
      <c r="B356" s="4" t="e">
        <f>IF(E355&lt;&gt;0, E355, IFERROR(INDEX(E3:E$355, MATCH(1, E3:E$355&lt;&gt;0, 0)), LOOKUP(2, 1/(E3:E$355&lt;&gt;0), E3:E$355)))</f>
        <v>#DIV/0!</v>
      </c>
      <c r="C356" s="4"/>
      <c r="D356" s="4"/>
      <c r="E356" s="4" t="e">
        <f t="shared" si="5"/>
        <v>#DIV/0!</v>
      </c>
      <c r="G356" s="4">
        <f>IF($A356&lt;&gt;"", SUMIFS(Raw_data_01!H:H, Raw_data_01!C:C, "F*", Raw_data_01!A:A, $A356, Raw_data_01!F:F, "cash"), "")</f>
        <v>0</v>
      </c>
      <c r="I356" s="4">
        <f>IF($A356&lt;&gt;"", SUMIFS(Raw_data_01!H:H, Raw_data_01!C:C, "V*", Raw_data_01!A:A, $A356, Raw_data_01!F:F, "cash"), "")</f>
        <v>0</v>
      </c>
      <c r="K356" s="4">
        <f>IF($A356&lt;&gt;"", SUMIFS(Raw_data_01!H:H, Raw_data_01!C:C, "S*", Raw_data_01!A:A, $A356, Raw_data_01!F:F, "cash"), "")</f>
        <v>0</v>
      </c>
      <c r="M356" s="4">
        <f>IF($A356&lt;&gt;"", SUMIFS(Raw_data_01!H:H, Raw_data_01!C:C, "O*", Raw_data_01!A:A, $A356, Raw_data_01!F:F, "cash"), "")</f>
        <v>0</v>
      </c>
      <c r="O356" s="4">
        <f>IF($A356&lt;&gt;"", SUMIFS(Raw_data_01!H:H, Raw_data_01!C:C, "VS*", Raw_data_01!A:A, $A356, Raw_data_01!F:F, "cash"), "")</f>
        <v>0</v>
      </c>
    </row>
    <row r="357" spans="1:15" x14ac:dyDescent="0.3">
      <c r="A357" t="s">
        <v>400</v>
      </c>
      <c r="B357" s="4" t="e">
        <f>IF(E356&lt;&gt;0, E356, IFERROR(INDEX(E3:E$356, MATCH(1, E3:E$356&lt;&gt;0, 0)), LOOKUP(2, 1/(E3:E$356&lt;&gt;0), E3:E$356)))</f>
        <v>#DIV/0!</v>
      </c>
      <c r="C357" s="4"/>
      <c r="D357" s="4"/>
      <c r="E357" s="4" t="e">
        <f t="shared" si="5"/>
        <v>#DIV/0!</v>
      </c>
      <c r="G357" s="4">
        <f>IF($A357&lt;&gt;"", SUMIFS(Raw_data_01!H:H, Raw_data_01!C:C, "F*", Raw_data_01!A:A, $A357, Raw_data_01!F:F, "cash"), "")</f>
        <v>0</v>
      </c>
      <c r="I357" s="4">
        <f>IF($A357&lt;&gt;"", SUMIFS(Raw_data_01!H:H, Raw_data_01!C:C, "V*", Raw_data_01!A:A, $A357, Raw_data_01!F:F, "cash"), "")</f>
        <v>0</v>
      </c>
      <c r="K357" s="4">
        <f>IF($A357&lt;&gt;"", SUMIFS(Raw_data_01!H:H, Raw_data_01!C:C, "S*", Raw_data_01!A:A, $A357, Raw_data_01!F:F, "cash"), "")</f>
        <v>0</v>
      </c>
      <c r="M357" s="4">
        <f>IF($A357&lt;&gt;"", SUMIFS(Raw_data_01!H:H, Raw_data_01!C:C, "O*", Raw_data_01!A:A, $A357, Raw_data_01!F:F, "cash"), "")</f>
        <v>0</v>
      </c>
      <c r="O357" s="4">
        <f>IF($A357&lt;&gt;"", SUMIFS(Raw_data_01!H:H, Raw_data_01!C:C, "VS*", Raw_data_01!A:A, $A357, Raw_data_01!F:F, "cash"), "")</f>
        <v>0</v>
      </c>
    </row>
    <row r="358" spans="1:15" x14ac:dyDescent="0.3">
      <c r="A358" t="s">
        <v>401</v>
      </c>
      <c r="B358" s="4" t="e">
        <f>IF(E357&lt;&gt;0, E357, IFERROR(INDEX(E3:E$357, MATCH(1, E3:E$357&lt;&gt;0, 0)), LOOKUP(2, 1/(E3:E$357&lt;&gt;0), E3:E$357)))</f>
        <v>#DIV/0!</v>
      </c>
      <c r="C358" s="4"/>
      <c r="D358" s="4"/>
      <c r="E358" s="4" t="e">
        <f t="shared" si="5"/>
        <v>#DIV/0!</v>
      </c>
      <c r="G358" s="4">
        <f>IF($A358&lt;&gt;"", SUMIFS(Raw_data_01!H:H, Raw_data_01!C:C, "F*", Raw_data_01!A:A, $A358, Raw_data_01!F:F, "cash"), "")</f>
        <v>0</v>
      </c>
      <c r="I358" s="4">
        <f>IF($A358&lt;&gt;"", SUMIFS(Raw_data_01!H:H, Raw_data_01!C:C, "V*", Raw_data_01!A:A, $A358, Raw_data_01!F:F, "cash"), "")</f>
        <v>0</v>
      </c>
      <c r="K358" s="4">
        <f>IF($A358&lt;&gt;"", SUMIFS(Raw_data_01!H:H, Raw_data_01!C:C, "S*", Raw_data_01!A:A, $A358, Raw_data_01!F:F, "cash"), "")</f>
        <v>0</v>
      </c>
      <c r="M358" s="4">
        <f>IF($A358&lt;&gt;"", SUMIFS(Raw_data_01!H:H, Raw_data_01!C:C, "O*", Raw_data_01!A:A, $A358, Raw_data_01!F:F, "cash"), "")</f>
        <v>0</v>
      </c>
      <c r="O358" s="4">
        <f>IF($A358&lt;&gt;"", SUMIFS(Raw_data_01!H:H, Raw_data_01!C:C, "VS*", Raw_data_01!A:A, $A358, Raw_data_01!F:F, "cash"), "")</f>
        <v>0</v>
      </c>
    </row>
    <row r="359" spans="1:15" x14ac:dyDescent="0.3">
      <c r="A359" t="s">
        <v>402</v>
      </c>
      <c r="B359" s="4" t="e">
        <f>IF(E358&lt;&gt;0, E358, IFERROR(INDEX(E3:E$358, MATCH(1, E3:E$358&lt;&gt;0, 0)), LOOKUP(2, 1/(E3:E$358&lt;&gt;0), E3:E$358)))</f>
        <v>#DIV/0!</v>
      </c>
      <c r="C359" s="4"/>
      <c r="D359" s="4"/>
      <c r="E359" s="4" t="e">
        <f t="shared" si="5"/>
        <v>#DIV/0!</v>
      </c>
      <c r="G359" s="4">
        <f>IF($A359&lt;&gt;"", SUMIFS(Raw_data_01!H:H, Raw_data_01!C:C, "F*", Raw_data_01!A:A, $A359, Raw_data_01!F:F, "cash"), "")</f>
        <v>0</v>
      </c>
      <c r="I359" s="4">
        <f>IF($A359&lt;&gt;"", SUMIFS(Raw_data_01!H:H, Raw_data_01!C:C, "V*", Raw_data_01!A:A, $A359, Raw_data_01!F:F, "cash"), "")</f>
        <v>0</v>
      </c>
      <c r="K359" s="4">
        <f>IF($A359&lt;&gt;"", SUMIFS(Raw_data_01!H:H, Raw_data_01!C:C, "S*", Raw_data_01!A:A, $A359, Raw_data_01!F:F, "cash"), "")</f>
        <v>0</v>
      </c>
      <c r="M359" s="4">
        <f>IF($A359&lt;&gt;"", SUMIFS(Raw_data_01!H:H, Raw_data_01!C:C, "O*", Raw_data_01!A:A, $A359, Raw_data_01!F:F, "cash"), "")</f>
        <v>0</v>
      </c>
      <c r="O359" s="4">
        <f>IF($A359&lt;&gt;"", SUMIFS(Raw_data_01!H:H, Raw_data_01!C:C, "VS*", Raw_data_01!A:A, $A359, Raw_data_01!F:F, "cash"), "")</f>
        <v>0</v>
      </c>
    </row>
    <row r="360" spans="1:15" x14ac:dyDescent="0.3">
      <c r="A360" t="s">
        <v>403</v>
      </c>
      <c r="B360" s="4" t="e">
        <f>IF(E359&lt;&gt;0, E359, IFERROR(INDEX(E3:E$359, MATCH(1, E3:E$359&lt;&gt;0, 0)), LOOKUP(2, 1/(E3:E$359&lt;&gt;0), E3:E$359)))</f>
        <v>#DIV/0!</v>
      </c>
      <c r="C360" s="4"/>
      <c r="D360" s="4"/>
      <c r="E360" s="4" t="e">
        <f t="shared" si="5"/>
        <v>#DIV/0!</v>
      </c>
      <c r="G360" s="4">
        <f>IF($A360&lt;&gt;"", SUMIFS(Raw_data_01!H:H, Raw_data_01!C:C, "F*", Raw_data_01!A:A, $A360, Raw_data_01!F:F, "cash"), "")</f>
        <v>0</v>
      </c>
      <c r="I360" s="4">
        <f>IF($A360&lt;&gt;"", SUMIFS(Raw_data_01!H:H, Raw_data_01!C:C, "V*", Raw_data_01!A:A, $A360, Raw_data_01!F:F, "cash"), "")</f>
        <v>0</v>
      </c>
      <c r="K360" s="4">
        <f>IF($A360&lt;&gt;"", SUMIFS(Raw_data_01!H:H, Raw_data_01!C:C, "S*", Raw_data_01!A:A, $A360, Raw_data_01!F:F, "cash"), "")</f>
        <v>0</v>
      </c>
      <c r="M360" s="4">
        <f>IF($A360&lt;&gt;"", SUMIFS(Raw_data_01!H:H, Raw_data_01!C:C, "O*", Raw_data_01!A:A, $A360, Raw_data_01!F:F, "cash"), "")</f>
        <v>0</v>
      </c>
      <c r="O360" s="4">
        <f>IF($A360&lt;&gt;"", SUMIFS(Raw_data_01!H:H, Raw_data_01!C:C, "VS*", Raw_data_01!A:A, $A360, Raw_data_01!F:F, "cash"), "")</f>
        <v>0</v>
      </c>
    </row>
    <row r="361" spans="1:15" x14ac:dyDescent="0.3">
      <c r="A361" t="s">
        <v>404</v>
      </c>
      <c r="B361" s="4" t="e">
        <f>IF(E360&lt;&gt;0, E360, IFERROR(INDEX(E3:E$360, MATCH(1, E3:E$360&lt;&gt;0, 0)), LOOKUP(2, 1/(E3:E$360&lt;&gt;0), E3:E$360)))</f>
        <v>#DIV/0!</v>
      </c>
      <c r="C361" s="4"/>
      <c r="D361" s="4"/>
      <c r="E361" s="4" t="e">
        <f t="shared" si="5"/>
        <v>#DIV/0!</v>
      </c>
      <c r="G361" s="4">
        <f>IF($A361&lt;&gt;"", SUMIFS(Raw_data_01!H:H, Raw_data_01!C:C, "F*", Raw_data_01!A:A, $A361, Raw_data_01!F:F, "cash"), "")</f>
        <v>0</v>
      </c>
      <c r="I361" s="4">
        <f>IF($A361&lt;&gt;"", SUMIFS(Raw_data_01!H:H, Raw_data_01!C:C, "V*", Raw_data_01!A:A, $A361, Raw_data_01!F:F, "cash"), "")</f>
        <v>0</v>
      </c>
      <c r="K361" s="4">
        <f>IF($A361&lt;&gt;"", SUMIFS(Raw_data_01!H:H, Raw_data_01!C:C, "S*", Raw_data_01!A:A, $A361, Raw_data_01!F:F, "cash"), "")</f>
        <v>0</v>
      </c>
      <c r="M361" s="4">
        <f>IF($A361&lt;&gt;"", SUMIFS(Raw_data_01!H:H, Raw_data_01!C:C, "O*", Raw_data_01!A:A, $A361, Raw_data_01!F:F, "cash"), "")</f>
        <v>0</v>
      </c>
      <c r="O361" s="4">
        <f>IF($A361&lt;&gt;"", SUMIFS(Raw_data_01!H:H, Raw_data_01!C:C, "VS*", Raw_data_01!A:A, $A361, Raw_data_01!F:F, "cash"), "")</f>
        <v>0</v>
      </c>
    </row>
    <row r="362" spans="1:15" x14ac:dyDescent="0.3">
      <c r="A362" t="s">
        <v>405</v>
      </c>
      <c r="B362" s="4" t="e">
        <f>IF(E361&lt;&gt;0, E361, IFERROR(INDEX(E3:E$361, MATCH(1, E3:E$361&lt;&gt;0, 0)), LOOKUP(2, 1/(E3:E$361&lt;&gt;0), E3:E$361)))</f>
        <v>#DIV/0!</v>
      </c>
      <c r="C362" s="4"/>
      <c r="D362" s="4"/>
      <c r="E362" s="4" t="e">
        <f t="shared" si="5"/>
        <v>#DIV/0!</v>
      </c>
      <c r="G362" s="4">
        <f>IF($A362&lt;&gt;"", SUMIFS(Raw_data_01!H:H, Raw_data_01!C:C, "F*", Raw_data_01!A:A, $A362, Raw_data_01!F:F, "cash"), "")</f>
        <v>0</v>
      </c>
      <c r="I362" s="4">
        <f>IF($A362&lt;&gt;"", SUMIFS(Raw_data_01!H:H, Raw_data_01!C:C, "V*", Raw_data_01!A:A, $A362, Raw_data_01!F:F, "cash"), "")</f>
        <v>0</v>
      </c>
      <c r="K362" s="4">
        <f>IF($A362&lt;&gt;"", SUMIFS(Raw_data_01!H:H, Raw_data_01!C:C, "S*", Raw_data_01!A:A, $A362, Raw_data_01!F:F, "cash"), "")</f>
        <v>0</v>
      </c>
      <c r="M362" s="4">
        <f>IF($A362&lt;&gt;"", SUMIFS(Raw_data_01!H:H, Raw_data_01!C:C, "O*", Raw_data_01!A:A, $A362, Raw_data_01!F:F, "cash"), "")</f>
        <v>0</v>
      </c>
      <c r="O362" s="4">
        <f>IF($A362&lt;&gt;"", SUMIFS(Raw_data_01!H:H, Raw_data_01!C:C, "VS*", Raw_data_01!A:A, $A362, Raw_data_01!F:F, "cash"), "")</f>
        <v>0</v>
      </c>
    </row>
    <row r="363" spans="1:15" x14ac:dyDescent="0.3">
      <c r="A363" t="s">
        <v>406</v>
      </c>
      <c r="B363" s="4" t="e">
        <f>IF(E362&lt;&gt;0, E362, IFERROR(INDEX(E3:E$362, MATCH(1, E3:E$362&lt;&gt;0, 0)), LOOKUP(2, 1/(E3:E$362&lt;&gt;0), E3:E$362)))</f>
        <v>#DIV/0!</v>
      </c>
      <c r="C363" s="4"/>
      <c r="D363" s="4"/>
      <c r="E363" s="4" t="e">
        <f t="shared" si="5"/>
        <v>#DIV/0!</v>
      </c>
      <c r="G363" s="4">
        <f>IF($A363&lt;&gt;"", SUMIFS(Raw_data_01!H:H, Raw_data_01!C:C, "F*", Raw_data_01!A:A, $A363, Raw_data_01!F:F, "cash"), "")</f>
        <v>0</v>
      </c>
      <c r="I363" s="4">
        <f>IF($A363&lt;&gt;"", SUMIFS(Raw_data_01!H:H, Raw_data_01!C:C, "V*", Raw_data_01!A:A, $A363, Raw_data_01!F:F, "cash"), "")</f>
        <v>0</v>
      </c>
      <c r="K363" s="4">
        <f>IF($A363&lt;&gt;"", SUMIFS(Raw_data_01!H:H, Raw_data_01!C:C, "S*", Raw_data_01!A:A, $A363, Raw_data_01!F:F, "cash"), "")</f>
        <v>0</v>
      </c>
      <c r="M363" s="4">
        <f>IF($A363&lt;&gt;"", SUMIFS(Raw_data_01!H:H, Raw_data_01!C:C, "O*", Raw_data_01!A:A, $A363, Raw_data_01!F:F, "cash"), "")</f>
        <v>0</v>
      </c>
      <c r="O363" s="4">
        <f>IF($A363&lt;&gt;"", SUMIFS(Raw_data_01!H:H, Raw_data_01!C:C, "VS*", Raw_data_01!A:A, $A363, Raw_data_01!F:F, "cash"), "")</f>
        <v>0</v>
      </c>
    </row>
    <row r="364" spans="1:15" x14ac:dyDescent="0.3">
      <c r="A364" t="s">
        <v>407</v>
      </c>
      <c r="B364" s="4" t="e">
        <f>IF(E363&lt;&gt;0, E363, IFERROR(INDEX(E3:E$363, MATCH(1, E3:E$363&lt;&gt;0, 0)), LOOKUP(2, 1/(E3:E$363&lt;&gt;0), E3:E$363)))</f>
        <v>#DIV/0!</v>
      </c>
      <c r="C364" s="4"/>
      <c r="D364" s="4"/>
      <c r="E364" s="4" t="e">
        <f t="shared" si="5"/>
        <v>#DIV/0!</v>
      </c>
      <c r="G364" s="4">
        <f>IF($A364&lt;&gt;"", SUMIFS(Raw_data_01!H:H, Raw_data_01!C:C, "F*", Raw_data_01!A:A, $A364, Raw_data_01!F:F, "cash"), "")</f>
        <v>0</v>
      </c>
      <c r="I364" s="4">
        <f>IF($A364&lt;&gt;"", SUMIFS(Raw_data_01!H:H, Raw_data_01!C:C, "V*", Raw_data_01!A:A, $A364, Raw_data_01!F:F, "cash"), "")</f>
        <v>0</v>
      </c>
      <c r="K364" s="4">
        <f>IF($A364&lt;&gt;"", SUMIFS(Raw_data_01!H:H, Raw_data_01!C:C, "S*", Raw_data_01!A:A, $A364, Raw_data_01!F:F, "cash"), "")</f>
        <v>0</v>
      </c>
      <c r="M364" s="4">
        <f>IF($A364&lt;&gt;"", SUMIFS(Raw_data_01!H:H, Raw_data_01!C:C, "O*", Raw_data_01!A:A, $A364, Raw_data_01!F:F, "cash"), "")</f>
        <v>0</v>
      </c>
      <c r="O364" s="4">
        <f>IF($A364&lt;&gt;"", SUMIFS(Raw_data_01!H:H, Raw_data_01!C:C, "VS*", Raw_data_01!A:A, $A364, Raw_data_01!F:F, "cash"), "")</f>
        <v>0</v>
      </c>
    </row>
    <row r="365" spans="1:15" x14ac:dyDescent="0.3">
      <c r="A365" t="s">
        <v>408</v>
      </c>
      <c r="B365" s="4" t="e">
        <f>IF(E364&lt;&gt;0, E364, IFERROR(INDEX(E3:E$364, MATCH(1, E3:E$364&lt;&gt;0, 0)), LOOKUP(2, 1/(E3:E$364&lt;&gt;0), E3:E$364)))</f>
        <v>#DIV/0!</v>
      </c>
      <c r="C365" s="4"/>
      <c r="D365" s="4"/>
      <c r="E365" s="4" t="e">
        <f t="shared" si="5"/>
        <v>#DIV/0!</v>
      </c>
      <c r="G365" s="4">
        <f>IF($A365&lt;&gt;"", SUMIFS(Raw_data_01!H:H, Raw_data_01!C:C, "F*", Raw_data_01!A:A, $A365, Raw_data_01!F:F, "cash"), "")</f>
        <v>0</v>
      </c>
      <c r="I365" s="4">
        <f>IF($A365&lt;&gt;"", SUMIFS(Raw_data_01!H:H, Raw_data_01!C:C, "V*", Raw_data_01!A:A, $A365, Raw_data_01!F:F, "cash"), "")</f>
        <v>0</v>
      </c>
      <c r="K365" s="4">
        <f>IF($A365&lt;&gt;"", SUMIFS(Raw_data_01!H:H, Raw_data_01!C:C, "S*", Raw_data_01!A:A, $A365, Raw_data_01!F:F, "cash"), "")</f>
        <v>0</v>
      </c>
      <c r="M365" s="4">
        <f>IF($A365&lt;&gt;"", SUMIFS(Raw_data_01!H:H, Raw_data_01!C:C, "O*", Raw_data_01!A:A, $A365, Raw_data_01!F:F, "cash"), "")</f>
        <v>0</v>
      </c>
      <c r="O365" s="4">
        <f>IF($A365&lt;&gt;"", SUMIFS(Raw_data_01!H:H, Raw_data_01!C:C, "VS*", Raw_data_01!A:A, $A365, Raw_data_01!F:F, "cash"), "")</f>
        <v>0</v>
      </c>
    </row>
    <row r="366" spans="1:15" x14ac:dyDescent="0.3">
      <c r="A366" t="s">
        <v>409</v>
      </c>
      <c r="B366" s="4" t="e">
        <f>IF(E365&lt;&gt;0, E365, IFERROR(INDEX(E3:E$365, MATCH(1, E3:E$365&lt;&gt;0, 0)), LOOKUP(2, 1/(E3:E$365&lt;&gt;0), E3:E$365)))</f>
        <v>#DIV/0!</v>
      </c>
      <c r="C366" s="4"/>
      <c r="D366" s="4"/>
      <c r="E366" s="4" t="e">
        <f t="shared" si="5"/>
        <v>#DIV/0!</v>
      </c>
      <c r="G366" s="4">
        <f>IF($A366&lt;&gt;"", SUMIFS(Raw_data_01!H:H, Raw_data_01!C:C, "F*", Raw_data_01!A:A, $A366, Raw_data_01!F:F, "cash"), "")</f>
        <v>0</v>
      </c>
      <c r="I366" s="4">
        <f>IF($A366&lt;&gt;"", SUMIFS(Raw_data_01!H:H, Raw_data_01!C:C, "V*", Raw_data_01!A:A, $A366, Raw_data_01!F:F, "cash"), "")</f>
        <v>0</v>
      </c>
      <c r="K366" s="4">
        <f>IF($A366&lt;&gt;"", SUMIFS(Raw_data_01!H:H, Raw_data_01!C:C, "S*", Raw_data_01!A:A, $A366, Raw_data_01!F:F, "cash"), "")</f>
        <v>0</v>
      </c>
      <c r="M366" s="4">
        <f>IF($A366&lt;&gt;"", SUMIFS(Raw_data_01!H:H, Raw_data_01!C:C, "O*", Raw_data_01!A:A, $A366, Raw_data_01!F:F, "cash"), "")</f>
        <v>0</v>
      </c>
      <c r="O366" s="4">
        <f>IF($A366&lt;&gt;"", SUMIFS(Raw_data_01!H:H, Raw_data_01!C:C, "VS*", Raw_data_01!A:A, $A366, Raw_data_01!F:F, "cash"), "")</f>
        <v>0</v>
      </c>
    </row>
    <row r="367" spans="1:15" x14ac:dyDescent="0.3">
      <c r="A367" t="s">
        <v>410</v>
      </c>
      <c r="B367" s="4" t="e">
        <f>IF(E366&lt;&gt;0, E366, IFERROR(INDEX(E3:E$366, MATCH(1, E3:E$366&lt;&gt;0, 0)), LOOKUP(2, 1/(E3:E$366&lt;&gt;0), E3:E$366)))</f>
        <v>#DIV/0!</v>
      </c>
      <c r="C367" s="4"/>
      <c r="D367" s="4"/>
      <c r="E367" s="4" t="e">
        <f t="shared" si="5"/>
        <v>#DIV/0!</v>
      </c>
      <c r="G367" s="4">
        <f>IF($A367&lt;&gt;"", SUMIFS(Raw_data_01!H:H, Raw_data_01!C:C, "F*", Raw_data_01!A:A, $A367, Raw_data_01!F:F, "cash"), "")</f>
        <v>0</v>
      </c>
      <c r="I367" s="4">
        <f>IF($A367&lt;&gt;"", SUMIFS(Raw_data_01!H:H, Raw_data_01!C:C, "V*", Raw_data_01!A:A, $A367, Raw_data_01!F:F, "cash"), "")</f>
        <v>0</v>
      </c>
      <c r="K367" s="4">
        <f>IF($A367&lt;&gt;"", SUMIFS(Raw_data_01!H:H, Raw_data_01!C:C, "S*", Raw_data_01!A:A, $A367, Raw_data_01!F:F, "cash"), "")</f>
        <v>0</v>
      </c>
      <c r="M367" s="4">
        <f>IF($A367&lt;&gt;"", SUMIFS(Raw_data_01!H:H, Raw_data_01!C:C, "O*", Raw_data_01!A:A, $A367, Raw_data_01!F:F, "cash"), "")</f>
        <v>0</v>
      </c>
      <c r="O367" s="4">
        <f>IF($A367&lt;&gt;"", SUMIFS(Raw_data_01!H:H, Raw_data_01!C:C, "VS*", Raw_data_01!A:A, $A367, Raw_data_01!F:F, "cash"), "")</f>
        <v>0</v>
      </c>
    </row>
    <row r="368" spans="1:15" x14ac:dyDescent="0.3">
      <c r="A368" t="s">
        <v>411</v>
      </c>
      <c r="B368" s="4" t="e">
        <f>IF(E367&lt;&gt;0, E367, IFERROR(INDEX(E3:E$367, MATCH(1, E3:E$367&lt;&gt;0, 0)), LOOKUP(2, 1/(E3:E$367&lt;&gt;0), E3:E$367)))</f>
        <v>#DIV/0!</v>
      </c>
      <c r="C368" s="4"/>
      <c r="D368" s="4"/>
      <c r="E368" s="4" t="e">
        <f t="shared" si="5"/>
        <v>#DIV/0!</v>
      </c>
      <c r="G368" s="4">
        <f>IF($A368&lt;&gt;"", SUMIFS(Raw_data_01!H:H, Raw_data_01!C:C, "F*", Raw_data_01!A:A, $A368, Raw_data_01!F:F, "cash"), "")</f>
        <v>0</v>
      </c>
      <c r="I368" s="4">
        <f>IF($A368&lt;&gt;"", SUMIFS(Raw_data_01!H:H, Raw_data_01!C:C, "V*", Raw_data_01!A:A, $A368, Raw_data_01!F:F, "cash"), "")</f>
        <v>0</v>
      </c>
      <c r="K368" s="4">
        <f>IF($A368&lt;&gt;"", SUMIFS(Raw_data_01!H:H, Raw_data_01!C:C, "S*", Raw_data_01!A:A, $A368, Raw_data_01!F:F, "cash"), "")</f>
        <v>0</v>
      </c>
      <c r="M368" s="4">
        <f>IF($A368&lt;&gt;"", SUMIFS(Raw_data_01!H:H, Raw_data_01!C:C, "O*", Raw_data_01!A:A, $A368, Raw_data_01!F:F, "cash"), "")</f>
        <v>0</v>
      </c>
      <c r="O368" s="4">
        <f>IF($A368&lt;&gt;"", SUMIFS(Raw_data_01!H:H, Raw_data_01!C:C, "VS*", Raw_data_01!A:A, $A368, Raw_data_01!F:F, "cash"), "")</f>
        <v>0</v>
      </c>
    </row>
    <row r="369" spans="2:15" x14ac:dyDescent="0.3">
      <c r="B369" s="4"/>
      <c r="C369" s="4"/>
      <c r="D369" s="4"/>
      <c r="E369" s="4"/>
      <c r="G369" s="4"/>
      <c r="I369" s="4"/>
      <c r="K369" s="4"/>
      <c r="M369" s="4"/>
      <c r="O369" s="4"/>
    </row>
  </sheetData>
  <mergeCells count="6">
    <mergeCell ref="O1"/>
    <mergeCell ref="I1"/>
    <mergeCell ref="M1"/>
    <mergeCell ref="G1"/>
    <mergeCell ref="A1:E1"/>
    <mergeCell ref="K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69"/>
  <sheetViews>
    <sheetView workbookViewId="0">
      <pane ySplit="2" topLeftCell="A3" activePane="bottomLeft" state="frozen"/>
      <selection pane="bottomLeft" sqref="A1:E1"/>
    </sheetView>
  </sheetViews>
  <sheetFormatPr defaultRowHeight="14.4" x14ac:dyDescent="0.3"/>
  <cols>
    <col min="1" max="1" width="14" customWidth="1"/>
    <col min="2" max="2" width="17" customWidth="1"/>
    <col min="3" max="3" width="19" customWidth="1"/>
    <col min="4" max="4" width="14" customWidth="1"/>
    <col min="5" max="5" width="17" customWidth="1"/>
    <col min="6" max="16" width="14" customWidth="1"/>
  </cols>
  <sheetData>
    <row r="1" spans="1:16" x14ac:dyDescent="0.3">
      <c r="A1" s="5" t="s">
        <v>414</v>
      </c>
      <c r="B1" s="6"/>
      <c r="C1" s="6"/>
      <c r="D1" s="6"/>
      <c r="E1" s="6"/>
      <c r="G1" s="5" t="s">
        <v>38</v>
      </c>
      <c r="I1" s="5" t="s">
        <v>39</v>
      </c>
      <c r="K1" s="5" t="s">
        <v>40</v>
      </c>
      <c r="M1" s="5" t="s">
        <v>41</v>
      </c>
      <c r="O1" s="5" t="s">
        <v>42</v>
      </c>
    </row>
    <row r="2" spans="1:16" x14ac:dyDescent="0.3">
      <c r="A2" s="1" t="s">
        <v>1</v>
      </c>
      <c r="B2" s="1" t="s">
        <v>43</v>
      </c>
      <c r="C2" s="1" t="s">
        <v>44</v>
      </c>
      <c r="D2" s="1" t="s">
        <v>45</v>
      </c>
      <c r="E2" s="1" t="s">
        <v>46</v>
      </c>
      <c r="F2" s="1"/>
      <c r="G2" s="1" t="s">
        <v>415</v>
      </c>
      <c r="H2" s="1"/>
      <c r="I2" s="1" t="s">
        <v>415</v>
      </c>
      <c r="J2" s="1"/>
      <c r="K2" s="1" t="s">
        <v>415</v>
      </c>
      <c r="L2" s="1"/>
      <c r="M2" s="1" t="s">
        <v>415</v>
      </c>
      <c r="N2" s="1"/>
      <c r="O2" s="1" t="s">
        <v>415</v>
      </c>
      <c r="P2" s="1"/>
    </row>
    <row r="3" spans="1:16" x14ac:dyDescent="0.3">
      <c r="A3" t="s">
        <v>47</v>
      </c>
      <c r="B3" s="4"/>
      <c r="C3" s="4"/>
      <c r="D3" s="4"/>
      <c r="E3" s="4">
        <f t="shared" ref="E3:E66" si="0">SUM(B3,C3,G3,I3,K3,M3,O3) - D3</f>
        <v>0</v>
      </c>
      <c r="G3" s="4">
        <f>IF($A3&lt;&gt;"", SUMIFS(Raw_data_01!H:H, Raw_data_01!C:C, "F*", Raw_data_01!A:A, $A3, Raw_data_01!G:G, "hdfc"), "")</f>
        <v>0</v>
      </c>
      <c r="I3" s="4">
        <f>IF($A3&lt;&gt;"", SUMIFS(Raw_data_01!H:H, Raw_data_01!C:C, "V*", Raw_data_01!A:A, $A3, Raw_data_01!G:G, "hdfc"), "")</f>
        <v>0</v>
      </c>
      <c r="K3" s="4">
        <f>IF($A3&lt;&gt;"", SUMIFS(Raw_data_01!H:H, Raw_data_01!C:C, "S*", Raw_data_01!A:A, $A3, Raw_data_01!G:G, "hdfc"), "")</f>
        <v>0</v>
      </c>
      <c r="M3" s="4">
        <f>IF($A3&lt;&gt;"", SUMIFS(Raw_data_01!H:H, Raw_data_01!C:C, "O*", Raw_data_01!A:A, $A3, Raw_data_01!G:G, "hdfc"), "")</f>
        <v>0</v>
      </c>
      <c r="O3" s="4">
        <f>IF($A3&lt;&gt;"", SUMIFS(Raw_data_01!H:H, Raw_data_01!C:C, "VS*", Raw_data_01!A:A, $A3, Raw_data_01!G:G, "hdfc"), "")</f>
        <v>0</v>
      </c>
    </row>
    <row r="4" spans="1:16" x14ac:dyDescent="0.3">
      <c r="A4" t="s">
        <v>48</v>
      </c>
      <c r="B4" s="4" t="e">
        <f>IF(E3&lt;&gt;0, E3, IFERROR(INDEX(E3:E$3, MATCH(1, E3:E$3&lt;&gt;0, 0)), LOOKUP(2, 1/(E3:E$3&lt;&gt;0), E3:E$3)))</f>
        <v>#DIV/0!</v>
      </c>
      <c r="C4" s="4"/>
      <c r="D4" s="4"/>
      <c r="E4" s="4" t="e">
        <f t="shared" si="0"/>
        <v>#DIV/0!</v>
      </c>
      <c r="G4" s="4">
        <f>IF($A4&lt;&gt;"", SUMIFS(Raw_data_01!H:H, Raw_data_01!C:C, "F*", Raw_data_01!A:A, $A4, Raw_data_01!G:G, "hdfc"), "")</f>
        <v>0</v>
      </c>
      <c r="I4" s="4">
        <f>IF($A4&lt;&gt;"", SUMIFS(Raw_data_01!H:H, Raw_data_01!C:C, "V*", Raw_data_01!A:A, $A4, Raw_data_01!G:G, "hdfc"), "")</f>
        <v>0</v>
      </c>
      <c r="K4" s="4">
        <f>IF($A4&lt;&gt;"", SUMIFS(Raw_data_01!H:H, Raw_data_01!C:C, "S*", Raw_data_01!A:A, $A4, Raw_data_01!G:G, "hdfc"), "")</f>
        <v>0</v>
      </c>
      <c r="M4" s="4">
        <f>IF($A4&lt;&gt;"", SUMIFS(Raw_data_01!H:H, Raw_data_01!C:C, "O*", Raw_data_01!A:A, $A4, Raw_data_01!G:G, "hdfc"), "")</f>
        <v>0</v>
      </c>
      <c r="O4" s="4">
        <f>IF($A4&lt;&gt;"", SUMIFS(Raw_data_01!H:H, Raw_data_01!C:C, "VS*", Raw_data_01!A:A, $A4, Raw_data_01!G:G, "hdfc"), "")</f>
        <v>0</v>
      </c>
    </row>
    <row r="5" spans="1:16" x14ac:dyDescent="0.3">
      <c r="A5" t="s">
        <v>49</v>
      </c>
      <c r="B5" s="4" t="e">
        <f>IF(E4&lt;&gt;0, E4, IFERROR(INDEX(E3:E$4, MATCH(1, E3:E$4&lt;&gt;0, 0)), LOOKUP(2, 1/(E3:E$4&lt;&gt;0), E3:E$4)))</f>
        <v>#DIV/0!</v>
      </c>
      <c r="C5" s="4"/>
      <c r="D5" s="4"/>
      <c r="E5" s="4" t="e">
        <f t="shared" si="0"/>
        <v>#DIV/0!</v>
      </c>
      <c r="G5" s="4">
        <f>IF($A5&lt;&gt;"", SUMIFS(Raw_data_01!H:H, Raw_data_01!C:C, "F*", Raw_data_01!A:A, $A5, Raw_data_01!G:G, "hdfc"), "")</f>
        <v>0</v>
      </c>
      <c r="I5" s="4">
        <f>IF($A5&lt;&gt;"", SUMIFS(Raw_data_01!H:H, Raw_data_01!C:C, "V*", Raw_data_01!A:A, $A5, Raw_data_01!G:G, "hdfc"), "")</f>
        <v>0</v>
      </c>
      <c r="K5" s="4">
        <f>IF($A5&lt;&gt;"", SUMIFS(Raw_data_01!H:H, Raw_data_01!C:C, "S*", Raw_data_01!A:A, $A5, Raw_data_01!G:G, "hdfc"), "")</f>
        <v>0</v>
      </c>
      <c r="M5" s="4">
        <f>IF($A5&lt;&gt;"", SUMIFS(Raw_data_01!H:H, Raw_data_01!C:C, "O*", Raw_data_01!A:A, $A5, Raw_data_01!G:G, "hdfc"), "")</f>
        <v>0</v>
      </c>
      <c r="O5" s="4">
        <f>IF($A5&lt;&gt;"", SUMIFS(Raw_data_01!H:H, Raw_data_01!C:C, "VS*", Raw_data_01!A:A, $A5, Raw_data_01!G:G, "hdfc"), "")</f>
        <v>0</v>
      </c>
    </row>
    <row r="6" spans="1:16" x14ac:dyDescent="0.3">
      <c r="A6" t="s">
        <v>50</v>
      </c>
      <c r="B6" s="4" t="e">
        <f>IF(E5&lt;&gt;0, E5, IFERROR(INDEX(E3:E$5, MATCH(1, E3:E$5&lt;&gt;0, 0)), LOOKUP(2, 1/(E3:E$5&lt;&gt;0), E3:E$5)))</f>
        <v>#DIV/0!</v>
      </c>
      <c r="C6" s="4"/>
      <c r="D6" s="4"/>
      <c r="E6" s="4" t="e">
        <f t="shared" si="0"/>
        <v>#DIV/0!</v>
      </c>
      <c r="G6" s="4">
        <f>IF($A6&lt;&gt;"", SUMIFS(Raw_data_01!H:H, Raw_data_01!C:C, "F*", Raw_data_01!A:A, $A6, Raw_data_01!G:G, "hdfc"), "")</f>
        <v>0</v>
      </c>
      <c r="I6" s="4">
        <f>IF($A6&lt;&gt;"", SUMIFS(Raw_data_01!H:H, Raw_data_01!C:C, "V*", Raw_data_01!A:A, $A6, Raw_data_01!G:G, "hdfc"), "")</f>
        <v>0</v>
      </c>
      <c r="K6" s="4">
        <f>IF($A6&lt;&gt;"", SUMIFS(Raw_data_01!H:H, Raw_data_01!C:C, "S*", Raw_data_01!A:A, $A6, Raw_data_01!G:G, "hdfc"), "")</f>
        <v>0</v>
      </c>
      <c r="M6" s="4">
        <f>IF($A6&lt;&gt;"", SUMIFS(Raw_data_01!H:H, Raw_data_01!C:C, "O*", Raw_data_01!A:A, $A6, Raw_data_01!G:G, "hdfc"), "")</f>
        <v>0</v>
      </c>
      <c r="O6" s="4">
        <f>IF($A6&lt;&gt;"", SUMIFS(Raw_data_01!H:H, Raw_data_01!C:C, "VS*", Raw_data_01!A:A, $A6, Raw_data_01!G:G, "hdfc"), "")</f>
        <v>0</v>
      </c>
    </row>
    <row r="7" spans="1:16" x14ac:dyDescent="0.3">
      <c r="A7" t="s">
        <v>51</v>
      </c>
      <c r="B7" s="4" t="e">
        <f>IF(E6&lt;&gt;0, E6, IFERROR(INDEX(E3:E$6, MATCH(1, E3:E$6&lt;&gt;0, 0)), LOOKUP(2, 1/(E3:E$6&lt;&gt;0), E3:E$6)))</f>
        <v>#DIV/0!</v>
      </c>
      <c r="C7" s="4"/>
      <c r="D7" s="4"/>
      <c r="E7" s="4" t="e">
        <f t="shared" si="0"/>
        <v>#DIV/0!</v>
      </c>
      <c r="G7" s="4">
        <f>IF($A7&lt;&gt;"", SUMIFS(Raw_data_01!H:H, Raw_data_01!C:C, "F*", Raw_data_01!A:A, $A7, Raw_data_01!G:G, "hdfc"), "")</f>
        <v>0</v>
      </c>
      <c r="I7" s="4">
        <f>IF($A7&lt;&gt;"", SUMIFS(Raw_data_01!H:H, Raw_data_01!C:C, "V*", Raw_data_01!A:A, $A7, Raw_data_01!G:G, "hdfc"), "")</f>
        <v>0</v>
      </c>
      <c r="K7" s="4">
        <f>IF($A7&lt;&gt;"", SUMIFS(Raw_data_01!H:H, Raw_data_01!C:C, "S*", Raw_data_01!A:A, $A7, Raw_data_01!G:G, "hdfc"), "")</f>
        <v>0</v>
      </c>
      <c r="M7" s="4">
        <f>IF($A7&lt;&gt;"", SUMIFS(Raw_data_01!H:H, Raw_data_01!C:C, "O*", Raw_data_01!A:A, $A7, Raw_data_01!G:G, "hdfc"), "")</f>
        <v>0</v>
      </c>
      <c r="O7" s="4">
        <f>IF($A7&lt;&gt;"", SUMIFS(Raw_data_01!H:H, Raw_data_01!C:C, "VS*", Raw_data_01!A:A, $A7, Raw_data_01!G:G, "hdfc"), "")</f>
        <v>0</v>
      </c>
    </row>
    <row r="8" spans="1:16" x14ac:dyDescent="0.3">
      <c r="A8" t="s">
        <v>52</v>
      </c>
      <c r="B8" s="4" t="e">
        <f>IF(E7&lt;&gt;0, E7, IFERROR(INDEX(E3:E$7, MATCH(1, E3:E$7&lt;&gt;0, 0)), LOOKUP(2, 1/(E3:E$7&lt;&gt;0), E3:E$7)))</f>
        <v>#DIV/0!</v>
      </c>
      <c r="C8" s="4"/>
      <c r="D8" s="4"/>
      <c r="E8" s="4" t="e">
        <f t="shared" si="0"/>
        <v>#DIV/0!</v>
      </c>
      <c r="G8" s="4">
        <f>IF($A8&lt;&gt;"", SUMIFS(Raw_data_01!H:H, Raw_data_01!C:C, "F*", Raw_data_01!A:A, $A8, Raw_data_01!G:G, "hdfc"), "")</f>
        <v>0</v>
      </c>
      <c r="I8" s="4">
        <f>IF($A8&lt;&gt;"", SUMIFS(Raw_data_01!H:H, Raw_data_01!C:C, "V*", Raw_data_01!A:A, $A8, Raw_data_01!G:G, "hdfc"), "")</f>
        <v>0</v>
      </c>
      <c r="K8" s="4">
        <f>IF($A8&lt;&gt;"", SUMIFS(Raw_data_01!H:H, Raw_data_01!C:C, "S*", Raw_data_01!A:A, $A8, Raw_data_01!G:G, "hdfc"), "")</f>
        <v>0</v>
      </c>
      <c r="M8" s="4">
        <f>IF($A8&lt;&gt;"", SUMIFS(Raw_data_01!H:H, Raw_data_01!C:C, "O*", Raw_data_01!A:A, $A8, Raw_data_01!G:G, "hdfc"), "")</f>
        <v>0</v>
      </c>
      <c r="O8" s="4">
        <f>IF($A8&lt;&gt;"", SUMIFS(Raw_data_01!H:H, Raw_data_01!C:C, "VS*", Raw_data_01!A:A, $A8, Raw_data_01!G:G, "hdfc"), "")</f>
        <v>0</v>
      </c>
    </row>
    <row r="9" spans="1:16" x14ac:dyDescent="0.3">
      <c r="A9" t="s">
        <v>53</v>
      </c>
      <c r="B9" s="4" t="e">
        <f>IF(E8&lt;&gt;0, E8, IFERROR(INDEX(E3:E$8, MATCH(1, E3:E$8&lt;&gt;0, 0)), LOOKUP(2, 1/(E3:E$8&lt;&gt;0), E3:E$8)))</f>
        <v>#DIV/0!</v>
      </c>
      <c r="C9" s="4"/>
      <c r="D9" s="4"/>
      <c r="E9" s="4" t="e">
        <f t="shared" si="0"/>
        <v>#DIV/0!</v>
      </c>
      <c r="G9" s="4">
        <f>IF($A9&lt;&gt;"", SUMIFS(Raw_data_01!H:H, Raw_data_01!C:C, "F*", Raw_data_01!A:A, $A9, Raw_data_01!G:G, "hdfc"), "")</f>
        <v>0</v>
      </c>
      <c r="I9" s="4">
        <f>IF($A9&lt;&gt;"", SUMIFS(Raw_data_01!H:H, Raw_data_01!C:C, "V*", Raw_data_01!A:A, $A9, Raw_data_01!G:G, "hdfc"), "")</f>
        <v>0</v>
      </c>
      <c r="K9" s="4">
        <f>IF($A9&lt;&gt;"", SUMIFS(Raw_data_01!H:H, Raw_data_01!C:C, "S*", Raw_data_01!A:A, $A9, Raw_data_01!G:G, "hdfc"), "")</f>
        <v>0</v>
      </c>
      <c r="M9" s="4">
        <f>IF($A9&lt;&gt;"", SUMIFS(Raw_data_01!H:H, Raw_data_01!C:C, "O*", Raw_data_01!A:A, $A9, Raw_data_01!G:G, "hdfc"), "")</f>
        <v>0</v>
      </c>
      <c r="O9" s="4">
        <f>IF($A9&lt;&gt;"", SUMIFS(Raw_data_01!H:H, Raw_data_01!C:C, "VS*", Raw_data_01!A:A, $A9, Raw_data_01!G:G, "hdfc"), "")</f>
        <v>0</v>
      </c>
    </row>
    <row r="10" spans="1:16" x14ac:dyDescent="0.3">
      <c r="A10" t="s">
        <v>54</v>
      </c>
      <c r="B10" s="4" t="e">
        <f>IF(E9&lt;&gt;0, E9, IFERROR(INDEX(E3:E$9, MATCH(1, E3:E$9&lt;&gt;0, 0)), LOOKUP(2, 1/(E3:E$9&lt;&gt;0), E3:E$9)))</f>
        <v>#DIV/0!</v>
      </c>
      <c r="C10" s="4"/>
      <c r="D10" s="4"/>
      <c r="E10" s="4" t="e">
        <f t="shared" si="0"/>
        <v>#DIV/0!</v>
      </c>
      <c r="G10" s="4">
        <f>IF($A10&lt;&gt;"", SUMIFS(Raw_data_01!H:H, Raw_data_01!C:C, "F*", Raw_data_01!A:A, $A10, Raw_data_01!G:G, "hdfc"), "")</f>
        <v>0</v>
      </c>
      <c r="I10" s="4">
        <f>IF($A10&lt;&gt;"", SUMIFS(Raw_data_01!H:H, Raw_data_01!C:C, "V*", Raw_data_01!A:A, $A10, Raw_data_01!G:G, "hdfc"), "")</f>
        <v>0</v>
      </c>
      <c r="K10" s="4">
        <f>IF($A10&lt;&gt;"", SUMIFS(Raw_data_01!H:H, Raw_data_01!C:C, "S*", Raw_data_01!A:A, $A10, Raw_data_01!G:G, "hdfc"), "")</f>
        <v>0</v>
      </c>
      <c r="M10" s="4">
        <f>IF($A10&lt;&gt;"", SUMIFS(Raw_data_01!H:H, Raw_data_01!C:C, "O*", Raw_data_01!A:A, $A10, Raw_data_01!G:G, "hdfc"), "")</f>
        <v>0</v>
      </c>
      <c r="O10" s="4">
        <f>IF($A10&lt;&gt;"", SUMIFS(Raw_data_01!H:H, Raw_data_01!C:C, "VS*", Raw_data_01!A:A, $A10, Raw_data_01!G:G, "hdfc"), "")</f>
        <v>0</v>
      </c>
    </row>
    <row r="11" spans="1:16" x14ac:dyDescent="0.3">
      <c r="A11" t="s">
        <v>55</v>
      </c>
      <c r="B11" s="4" t="e">
        <f>IF(E10&lt;&gt;0, E10, IFERROR(INDEX(E3:E$10, MATCH(1, E3:E$10&lt;&gt;0, 0)), LOOKUP(2, 1/(E3:E$10&lt;&gt;0), E3:E$10)))</f>
        <v>#DIV/0!</v>
      </c>
      <c r="C11" s="4"/>
      <c r="D11" s="4"/>
      <c r="E11" s="4" t="e">
        <f t="shared" si="0"/>
        <v>#DIV/0!</v>
      </c>
      <c r="G11" s="4">
        <f>IF($A11&lt;&gt;"", SUMIFS(Raw_data_01!H:H, Raw_data_01!C:C, "F*", Raw_data_01!A:A, $A11, Raw_data_01!G:G, "hdfc"), "")</f>
        <v>0</v>
      </c>
      <c r="I11" s="4">
        <f>IF($A11&lt;&gt;"", SUMIFS(Raw_data_01!H:H, Raw_data_01!C:C, "V*", Raw_data_01!A:A, $A11, Raw_data_01!G:G, "hdfc"), "")</f>
        <v>0</v>
      </c>
      <c r="K11" s="4">
        <f>IF($A11&lt;&gt;"", SUMIFS(Raw_data_01!H:H, Raw_data_01!C:C, "S*", Raw_data_01!A:A, $A11, Raw_data_01!G:G, "hdfc"), "")</f>
        <v>0</v>
      </c>
      <c r="M11" s="4">
        <f>IF($A11&lt;&gt;"", SUMIFS(Raw_data_01!H:H, Raw_data_01!C:C, "O*", Raw_data_01!A:A, $A11, Raw_data_01!G:G, "hdfc"), "")</f>
        <v>0</v>
      </c>
      <c r="O11" s="4">
        <f>IF($A11&lt;&gt;"", SUMIFS(Raw_data_01!H:H, Raw_data_01!C:C, "VS*", Raw_data_01!A:A, $A11, Raw_data_01!G:G, "hdfc"), "")</f>
        <v>0</v>
      </c>
    </row>
    <row r="12" spans="1:16" x14ac:dyDescent="0.3">
      <c r="A12" t="s">
        <v>56</v>
      </c>
      <c r="B12" s="4" t="e">
        <f>IF(E11&lt;&gt;0, E11, IFERROR(INDEX(E3:E$11, MATCH(1, E3:E$11&lt;&gt;0, 0)), LOOKUP(2, 1/(E3:E$11&lt;&gt;0), E3:E$11)))</f>
        <v>#DIV/0!</v>
      </c>
      <c r="C12" s="4"/>
      <c r="D12" s="4"/>
      <c r="E12" s="4" t="e">
        <f t="shared" si="0"/>
        <v>#DIV/0!</v>
      </c>
      <c r="G12" s="4">
        <f>IF($A12&lt;&gt;"", SUMIFS(Raw_data_01!H:H, Raw_data_01!C:C, "F*", Raw_data_01!A:A, $A12, Raw_data_01!G:G, "hdfc"), "")</f>
        <v>0</v>
      </c>
      <c r="I12" s="4">
        <f>IF($A12&lt;&gt;"", SUMIFS(Raw_data_01!H:H, Raw_data_01!C:C, "V*", Raw_data_01!A:A, $A12, Raw_data_01!G:G, "hdfc"), "")</f>
        <v>0</v>
      </c>
      <c r="K12" s="4">
        <f>IF($A12&lt;&gt;"", SUMIFS(Raw_data_01!H:H, Raw_data_01!C:C, "S*", Raw_data_01!A:A, $A12, Raw_data_01!G:G, "hdfc"), "")</f>
        <v>0</v>
      </c>
      <c r="M12" s="4">
        <f>IF($A12&lt;&gt;"", SUMIFS(Raw_data_01!H:H, Raw_data_01!C:C, "O*", Raw_data_01!A:A, $A12, Raw_data_01!G:G, "hdfc"), "")</f>
        <v>0</v>
      </c>
      <c r="O12" s="4">
        <f>IF($A12&lt;&gt;"", SUMIFS(Raw_data_01!H:H, Raw_data_01!C:C, "VS*", Raw_data_01!A:A, $A12, Raw_data_01!G:G, "hdfc"), "")</f>
        <v>0</v>
      </c>
    </row>
    <row r="13" spans="1:16" x14ac:dyDescent="0.3">
      <c r="A13" t="s">
        <v>57</v>
      </c>
      <c r="B13" s="4" t="e">
        <f>IF(E12&lt;&gt;0, E12, IFERROR(INDEX(E3:E$12, MATCH(1, E3:E$12&lt;&gt;0, 0)), LOOKUP(2, 1/(E3:E$12&lt;&gt;0), E3:E$12)))</f>
        <v>#DIV/0!</v>
      </c>
      <c r="C13" s="4"/>
      <c r="D13" s="4"/>
      <c r="E13" s="4" t="e">
        <f t="shared" si="0"/>
        <v>#DIV/0!</v>
      </c>
      <c r="G13" s="4">
        <f>IF($A13&lt;&gt;"", SUMIFS(Raw_data_01!H:H, Raw_data_01!C:C, "F*", Raw_data_01!A:A, $A13, Raw_data_01!G:G, "hdfc"), "")</f>
        <v>0</v>
      </c>
      <c r="I13" s="4">
        <f>IF($A13&lt;&gt;"", SUMIFS(Raw_data_01!H:H, Raw_data_01!C:C, "V*", Raw_data_01!A:A, $A13, Raw_data_01!G:G, "hdfc"), "")</f>
        <v>0</v>
      </c>
      <c r="K13" s="4">
        <f>IF($A13&lt;&gt;"", SUMIFS(Raw_data_01!H:H, Raw_data_01!C:C, "S*", Raw_data_01!A:A, $A13, Raw_data_01!G:G, "hdfc"), "")</f>
        <v>0</v>
      </c>
      <c r="M13" s="4">
        <f>IF($A13&lt;&gt;"", SUMIFS(Raw_data_01!H:H, Raw_data_01!C:C, "O*", Raw_data_01!A:A, $A13, Raw_data_01!G:G, "hdfc"), "")</f>
        <v>0</v>
      </c>
      <c r="O13" s="4">
        <f>IF($A13&lt;&gt;"", SUMIFS(Raw_data_01!H:H, Raw_data_01!C:C, "VS*", Raw_data_01!A:A, $A13, Raw_data_01!G:G, "hdfc"), "")</f>
        <v>0</v>
      </c>
    </row>
    <row r="14" spans="1:16" x14ac:dyDescent="0.3">
      <c r="A14" t="s">
        <v>58</v>
      </c>
      <c r="B14" s="4" t="e">
        <f>IF(E13&lt;&gt;0, E13, IFERROR(INDEX(E3:E$13, MATCH(1, E3:E$13&lt;&gt;0, 0)), LOOKUP(2, 1/(E3:E$13&lt;&gt;0), E3:E$13)))</f>
        <v>#DIV/0!</v>
      </c>
      <c r="C14" s="4"/>
      <c r="D14" s="4"/>
      <c r="E14" s="4" t="e">
        <f t="shared" si="0"/>
        <v>#DIV/0!</v>
      </c>
      <c r="G14" s="4">
        <f>IF($A14&lt;&gt;"", SUMIFS(Raw_data_01!H:H, Raw_data_01!C:C, "F*", Raw_data_01!A:A, $A14, Raw_data_01!G:G, "hdfc"), "")</f>
        <v>0</v>
      </c>
      <c r="I14" s="4">
        <f>IF($A14&lt;&gt;"", SUMIFS(Raw_data_01!H:H, Raw_data_01!C:C, "V*", Raw_data_01!A:A, $A14, Raw_data_01!G:G, "hdfc"), "")</f>
        <v>0</v>
      </c>
      <c r="K14" s="4">
        <f>IF($A14&lt;&gt;"", SUMIFS(Raw_data_01!H:H, Raw_data_01!C:C, "S*", Raw_data_01!A:A, $A14, Raw_data_01!G:G, "hdfc"), "")</f>
        <v>0</v>
      </c>
      <c r="M14" s="4">
        <f>IF($A14&lt;&gt;"", SUMIFS(Raw_data_01!H:H, Raw_data_01!C:C, "O*", Raw_data_01!A:A, $A14, Raw_data_01!G:G, "hdfc"), "")</f>
        <v>0</v>
      </c>
      <c r="O14" s="4">
        <f>IF($A14&lt;&gt;"", SUMIFS(Raw_data_01!H:H, Raw_data_01!C:C, "VS*", Raw_data_01!A:A, $A14, Raw_data_01!G:G, "hdfc"), "")</f>
        <v>0</v>
      </c>
    </row>
    <row r="15" spans="1:16" x14ac:dyDescent="0.3">
      <c r="A15" t="s">
        <v>59</v>
      </c>
      <c r="B15" s="4" t="e">
        <f>IF(E14&lt;&gt;0, E14, IFERROR(INDEX(E3:E$14, MATCH(1, E3:E$14&lt;&gt;0, 0)), LOOKUP(2, 1/(E3:E$14&lt;&gt;0), E3:E$14)))</f>
        <v>#DIV/0!</v>
      </c>
      <c r="C15" s="4"/>
      <c r="D15" s="4"/>
      <c r="E15" s="4" t="e">
        <f t="shared" si="0"/>
        <v>#DIV/0!</v>
      </c>
      <c r="G15" s="4">
        <f>IF($A15&lt;&gt;"", SUMIFS(Raw_data_01!H:H, Raw_data_01!C:C, "F*", Raw_data_01!A:A, $A15, Raw_data_01!G:G, "hdfc"), "")</f>
        <v>0</v>
      </c>
      <c r="I15" s="4">
        <f>IF($A15&lt;&gt;"", SUMIFS(Raw_data_01!H:H, Raw_data_01!C:C, "V*", Raw_data_01!A:A, $A15, Raw_data_01!G:G, "hdfc"), "")</f>
        <v>0</v>
      </c>
      <c r="K15" s="4">
        <f>IF($A15&lt;&gt;"", SUMIFS(Raw_data_01!H:H, Raw_data_01!C:C, "S*", Raw_data_01!A:A, $A15, Raw_data_01!G:G, "hdfc"), "")</f>
        <v>0</v>
      </c>
      <c r="M15" s="4">
        <f>IF($A15&lt;&gt;"", SUMIFS(Raw_data_01!H:H, Raw_data_01!C:C, "O*", Raw_data_01!A:A, $A15, Raw_data_01!G:G, "hdfc"), "")</f>
        <v>0</v>
      </c>
      <c r="O15" s="4">
        <f>IF($A15&lt;&gt;"", SUMIFS(Raw_data_01!H:H, Raw_data_01!C:C, "VS*", Raw_data_01!A:A, $A15, Raw_data_01!G:G, "hdfc"), "")</f>
        <v>0</v>
      </c>
    </row>
    <row r="16" spans="1:16" x14ac:dyDescent="0.3">
      <c r="A16" t="s">
        <v>60</v>
      </c>
      <c r="B16" s="4" t="e">
        <f>IF(E15&lt;&gt;0, E15, IFERROR(INDEX(E3:E$15, MATCH(1, E3:E$15&lt;&gt;0, 0)), LOOKUP(2, 1/(E3:E$15&lt;&gt;0), E3:E$15)))</f>
        <v>#DIV/0!</v>
      </c>
      <c r="C16" s="4"/>
      <c r="D16" s="4"/>
      <c r="E16" s="4" t="e">
        <f t="shared" si="0"/>
        <v>#DIV/0!</v>
      </c>
      <c r="G16" s="4">
        <f>IF($A16&lt;&gt;"", SUMIFS(Raw_data_01!H:H, Raw_data_01!C:C, "F*", Raw_data_01!A:A, $A16, Raw_data_01!G:G, "hdfc"), "")</f>
        <v>0</v>
      </c>
      <c r="I16" s="4">
        <f>IF($A16&lt;&gt;"", SUMIFS(Raw_data_01!H:H, Raw_data_01!C:C, "V*", Raw_data_01!A:A, $A16, Raw_data_01!G:G, "hdfc"), "")</f>
        <v>0</v>
      </c>
      <c r="K16" s="4">
        <f>IF($A16&lt;&gt;"", SUMIFS(Raw_data_01!H:H, Raw_data_01!C:C, "S*", Raw_data_01!A:A, $A16, Raw_data_01!G:G, "hdfc"), "")</f>
        <v>0</v>
      </c>
      <c r="M16" s="4">
        <f>IF($A16&lt;&gt;"", SUMIFS(Raw_data_01!H:H, Raw_data_01!C:C, "O*", Raw_data_01!A:A, $A16, Raw_data_01!G:G, "hdfc"), "")</f>
        <v>0</v>
      </c>
      <c r="O16" s="4">
        <f>IF($A16&lt;&gt;"", SUMIFS(Raw_data_01!H:H, Raw_data_01!C:C, "VS*", Raw_data_01!A:A, $A16, Raw_data_01!G:G, "hdfc"), "")</f>
        <v>0</v>
      </c>
    </row>
    <row r="17" spans="1:15" x14ac:dyDescent="0.3">
      <c r="A17" t="s">
        <v>61</v>
      </c>
      <c r="B17" s="4" t="e">
        <f>IF(E16&lt;&gt;0, E16, IFERROR(INDEX(E3:E$16, MATCH(1, E3:E$16&lt;&gt;0, 0)), LOOKUP(2, 1/(E3:E$16&lt;&gt;0), E3:E$16)))</f>
        <v>#DIV/0!</v>
      </c>
      <c r="C17" s="4"/>
      <c r="D17" s="4"/>
      <c r="E17" s="4" t="e">
        <f t="shared" si="0"/>
        <v>#DIV/0!</v>
      </c>
      <c r="G17" s="4">
        <f>IF($A17&lt;&gt;"", SUMIFS(Raw_data_01!H:H, Raw_data_01!C:C, "F*", Raw_data_01!A:A, $A17, Raw_data_01!G:G, "hdfc"), "")</f>
        <v>0</v>
      </c>
      <c r="I17" s="4">
        <f>IF($A17&lt;&gt;"", SUMIFS(Raw_data_01!H:H, Raw_data_01!C:C, "V*", Raw_data_01!A:A, $A17, Raw_data_01!G:G, "hdfc"), "")</f>
        <v>0</v>
      </c>
      <c r="K17" s="4">
        <f>IF($A17&lt;&gt;"", SUMIFS(Raw_data_01!H:H, Raw_data_01!C:C, "S*", Raw_data_01!A:A, $A17, Raw_data_01!G:G, "hdfc"), "")</f>
        <v>0</v>
      </c>
      <c r="M17" s="4">
        <f>IF($A17&lt;&gt;"", SUMIFS(Raw_data_01!H:H, Raw_data_01!C:C, "O*", Raw_data_01!A:A, $A17, Raw_data_01!G:G, "hdfc"), "")</f>
        <v>0</v>
      </c>
      <c r="O17" s="4">
        <f>IF($A17&lt;&gt;"", SUMIFS(Raw_data_01!H:H, Raw_data_01!C:C, "VS*", Raw_data_01!A:A, $A17, Raw_data_01!G:G, "hdfc"), "")</f>
        <v>0</v>
      </c>
    </row>
    <row r="18" spans="1:15" x14ac:dyDescent="0.3">
      <c r="A18" t="s">
        <v>62</v>
      </c>
      <c r="B18" s="4" t="e">
        <f>IF(E17&lt;&gt;0, E17, IFERROR(INDEX(E3:E$17, MATCH(1, E3:E$17&lt;&gt;0, 0)), LOOKUP(2, 1/(E3:E$17&lt;&gt;0), E3:E$17)))</f>
        <v>#DIV/0!</v>
      </c>
      <c r="C18" s="4"/>
      <c r="D18" s="4"/>
      <c r="E18" s="4" t="e">
        <f t="shared" si="0"/>
        <v>#DIV/0!</v>
      </c>
      <c r="G18" s="4">
        <f>IF($A18&lt;&gt;"", SUMIFS(Raw_data_01!H:H, Raw_data_01!C:C, "F*", Raw_data_01!A:A, $A18, Raw_data_01!G:G, "hdfc"), "")</f>
        <v>0</v>
      </c>
      <c r="I18" s="4">
        <f>IF($A18&lt;&gt;"", SUMIFS(Raw_data_01!H:H, Raw_data_01!C:C, "V*", Raw_data_01!A:A, $A18, Raw_data_01!G:G, "hdfc"), "")</f>
        <v>0</v>
      </c>
      <c r="K18" s="4">
        <f>IF($A18&lt;&gt;"", SUMIFS(Raw_data_01!H:H, Raw_data_01!C:C, "S*", Raw_data_01!A:A, $A18, Raw_data_01!G:G, "hdfc"), "")</f>
        <v>0</v>
      </c>
      <c r="M18" s="4">
        <f>IF($A18&lt;&gt;"", SUMIFS(Raw_data_01!H:H, Raw_data_01!C:C, "O*", Raw_data_01!A:A, $A18, Raw_data_01!G:G, "hdfc"), "")</f>
        <v>0</v>
      </c>
      <c r="O18" s="4">
        <f>IF($A18&lt;&gt;"", SUMIFS(Raw_data_01!H:H, Raw_data_01!C:C, "VS*", Raw_data_01!A:A, $A18, Raw_data_01!G:G, "hdfc"), "")</f>
        <v>0</v>
      </c>
    </row>
    <row r="19" spans="1:15" x14ac:dyDescent="0.3">
      <c r="A19" t="s">
        <v>63</v>
      </c>
      <c r="B19" s="4" t="e">
        <f>IF(E18&lt;&gt;0, E18, IFERROR(INDEX(E3:E$18, MATCH(1, E3:E$18&lt;&gt;0, 0)), LOOKUP(2, 1/(E3:E$18&lt;&gt;0), E3:E$18)))</f>
        <v>#DIV/0!</v>
      </c>
      <c r="C19" s="4"/>
      <c r="D19" s="4"/>
      <c r="E19" s="4" t="e">
        <f t="shared" si="0"/>
        <v>#DIV/0!</v>
      </c>
      <c r="G19" s="4">
        <f>IF($A19&lt;&gt;"", SUMIFS(Raw_data_01!H:H, Raw_data_01!C:C, "F*", Raw_data_01!A:A, $A19, Raw_data_01!G:G, "hdfc"), "")</f>
        <v>0</v>
      </c>
      <c r="I19" s="4">
        <f>IF($A19&lt;&gt;"", SUMIFS(Raw_data_01!H:H, Raw_data_01!C:C, "V*", Raw_data_01!A:A, $A19, Raw_data_01!G:G, "hdfc"), "")</f>
        <v>0</v>
      </c>
      <c r="K19" s="4">
        <f>IF($A19&lt;&gt;"", SUMIFS(Raw_data_01!H:H, Raw_data_01!C:C, "S*", Raw_data_01!A:A, $A19, Raw_data_01!G:G, "hdfc"), "")</f>
        <v>0</v>
      </c>
      <c r="M19" s="4">
        <f>IF($A19&lt;&gt;"", SUMIFS(Raw_data_01!H:H, Raw_data_01!C:C, "O*", Raw_data_01!A:A, $A19, Raw_data_01!G:G, "hdfc"), "")</f>
        <v>0</v>
      </c>
      <c r="O19" s="4">
        <f>IF($A19&lt;&gt;"", SUMIFS(Raw_data_01!H:H, Raw_data_01!C:C, "VS*", Raw_data_01!A:A, $A19, Raw_data_01!G:G, "hdfc"), "")</f>
        <v>0</v>
      </c>
    </row>
    <row r="20" spans="1:15" x14ac:dyDescent="0.3">
      <c r="A20" t="s">
        <v>64</v>
      </c>
      <c r="B20" s="4" t="e">
        <f>IF(E19&lt;&gt;0, E19, IFERROR(INDEX(E3:E$19, MATCH(1, E3:E$19&lt;&gt;0, 0)), LOOKUP(2, 1/(E3:E$19&lt;&gt;0), E3:E$19)))</f>
        <v>#DIV/0!</v>
      </c>
      <c r="C20" s="4"/>
      <c r="D20" s="4"/>
      <c r="E20" s="4" t="e">
        <f t="shared" si="0"/>
        <v>#DIV/0!</v>
      </c>
      <c r="G20" s="4">
        <f>IF($A20&lt;&gt;"", SUMIFS(Raw_data_01!H:H, Raw_data_01!C:C, "F*", Raw_data_01!A:A, $A20, Raw_data_01!G:G, "hdfc"), "")</f>
        <v>0</v>
      </c>
      <c r="I20" s="4">
        <f>IF($A20&lt;&gt;"", SUMIFS(Raw_data_01!H:H, Raw_data_01!C:C, "V*", Raw_data_01!A:A, $A20, Raw_data_01!G:G, "hdfc"), "")</f>
        <v>0</v>
      </c>
      <c r="K20" s="4">
        <f>IF($A20&lt;&gt;"", SUMIFS(Raw_data_01!H:H, Raw_data_01!C:C, "S*", Raw_data_01!A:A, $A20, Raw_data_01!G:G, "hdfc"), "")</f>
        <v>0</v>
      </c>
      <c r="M20" s="4">
        <f>IF($A20&lt;&gt;"", SUMIFS(Raw_data_01!H:H, Raw_data_01!C:C, "O*", Raw_data_01!A:A, $A20, Raw_data_01!G:G, "hdfc"), "")</f>
        <v>0</v>
      </c>
      <c r="O20" s="4">
        <f>IF($A20&lt;&gt;"", SUMIFS(Raw_data_01!H:H, Raw_data_01!C:C, "VS*", Raw_data_01!A:A, $A20, Raw_data_01!G:G, "hdfc"), "")</f>
        <v>0</v>
      </c>
    </row>
    <row r="21" spans="1:15" x14ac:dyDescent="0.3">
      <c r="A21" t="s">
        <v>65</v>
      </c>
      <c r="B21" s="4" t="e">
        <f>IF(E20&lt;&gt;0, E20, IFERROR(INDEX(E3:E$20, MATCH(1, E3:E$20&lt;&gt;0, 0)), LOOKUP(2, 1/(E3:E$20&lt;&gt;0), E3:E$20)))</f>
        <v>#DIV/0!</v>
      </c>
      <c r="C21" s="4"/>
      <c r="D21" s="4"/>
      <c r="E21" s="4" t="e">
        <f t="shared" si="0"/>
        <v>#DIV/0!</v>
      </c>
      <c r="G21" s="4">
        <f>IF($A21&lt;&gt;"", SUMIFS(Raw_data_01!H:H, Raw_data_01!C:C, "F*", Raw_data_01!A:A, $A21, Raw_data_01!G:G, "hdfc"), "")</f>
        <v>0</v>
      </c>
      <c r="I21" s="4">
        <f>IF($A21&lt;&gt;"", SUMIFS(Raw_data_01!H:H, Raw_data_01!C:C, "V*", Raw_data_01!A:A, $A21, Raw_data_01!G:G, "hdfc"), "")</f>
        <v>0</v>
      </c>
      <c r="K21" s="4">
        <f>IF($A21&lt;&gt;"", SUMIFS(Raw_data_01!H:H, Raw_data_01!C:C, "S*", Raw_data_01!A:A, $A21, Raw_data_01!G:G, "hdfc"), "")</f>
        <v>0</v>
      </c>
      <c r="M21" s="4">
        <f>IF($A21&lt;&gt;"", SUMIFS(Raw_data_01!H:H, Raw_data_01!C:C, "O*", Raw_data_01!A:A, $A21, Raw_data_01!G:G, "hdfc"), "")</f>
        <v>0</v>
      </c>
      <c r="O21" s="4">
        <f>IF($A21&lt;&gt;"", SUMIFS(Raw_data_01!H:H, Raw_data_01!C:C, "VS*", Raw_data_01!A:A, $A21, Raw_data_01!G:G, "hdfc"), "")</f>
        <v>0</v>
      </c>
    </row>
    <row r="22" spans="1:15" x14ac:dyDescent="0.3">
      <c r="A22" t="s">
        <v>66</v>
      </c>
      <c r="B22" s="4" t="e">
        <f>IF(E21&lt;&gt;0, E21, IFERROR(INDEX(E3:E$21, MATCH(1, E3:E$21&lt;&gt;0, 0)), LOOKUP(2, 1/(E3:E$21&lt;&gt;0), E3:E$21)))</f>
        <v>#DIV/0!</v>
      </c>
      <c r="C22" s="4"/>
      <c r="D22" s="4"/>
      <c r="E22" s="4" t="e">
        <f t="shared" si="0"/>
        <v>#DIV/0!</v>
      </c>
      <c r="G22" s="4">
        <f>IF($A22&lt;&gt;"", SUMIFS(Raw_data_01!H:H, Raw_data_01!C:C, "F*", Raw_data_01!A:A, $A22, Raw_data_01!G:G, "hdfc"), "")</f>
        <v>0</v>
      </c>
      <c r="I22" s="4">
        <f>IF($A22&lt;&gt;"", SUMIFS(Raw_data_01!H:H, Raw_data_01!C:C, "V*", Raw_data_01!A:A, $A22, Raw_data_01!G:G, "hdfc"), "")</f>
        <v>0</v>
      </c>
      <c r="K22" s="4">
        <f>IF($A22&lt;&gt;"", SUMIFS(Raw_data_01!H:H, Raw_data_01!C:C, "S*", Raw_data_01!A:A, $A22, Raw_data_01!G:G, "hdfc"), "")</f>
        <v>0</v>
      </c>
      <c r="M22" s="4">
        <f>IF($A22&lt;&gt;"", SUMIFS(Raw_data_01!H:H, Raw_data_01!C:C, "O*", Raw_data_01!A:A, $A22, Raw_data_01!G:G, "hdfc"), "")</f>
        <v>0</v>
      </c>
      <c r="O22" s="4">
        <f>IF($A22&lt;&gt;"", SUMIFS(Raw_data_01!H:H, Raw_data_01!C:C, "VS*", Raw_data_01!A:A, $A22, Raw_data_01!G:G, "hdfc"), "")</f>
        <v>0</v>
      </c>
    </row>
    <row r="23" spans="1:15" x14ac:dyDescent="0.3">
      <c r="A23" t="s">
        <v>67</v>
      </c>
      <c r="B23" s="4" t="e">
        <f>IF(E22&lt;&gt;0, E22, IFERROR(INDEX(E3:E$22, MATCH(1, E3:E$22&lt;&gt;0, 0)), LOOKUP(2, 1/(E3:E$22&lt;&gt;0), E3:E$22)))</f>
        <v>#DIV/0!</v>
      </c>
      <c r="C23" s="4"/>
      <c r="D23" s="4"/>
      <c r="E23" s="4" t="e">
        <f t="shared" si="0"/>
        <v>#DIV/0!</v>
      </c>
      <c r="G23" s="4">
        <f>IF($A23&lt;&gt;"", SUMIFS(Raw_data_01!H:H, Raw_data_01!C:C, "F*", Raw_data_01!A:A, $A23, Raw_data_01!G:G, "hdfc"), "")</f>
        <v>0</v>
      </c>
      <c r="I23" s="4">
        <f>IF($A23&lt;&gt;"", SUMIFS(Raw_data_01!H:H, Raw_data_01!C:C, "V*", Raw_data_01!A:A, $A23, Raw_data_01!G:G, "hdfc"), "")</f>
        <v>0</v>
      </c>
      <c r="K23" s="4">
        <f>IF($A23&lt;&gt;"", SUMIFS(Raw_data_01!H:H, Raw_data_01!C:C, "S*", Raw_data_01!A:A, $A23, Raw_data_01!G:G, "hdfc"), "")</f>
        <v>0</v>
      </c>
      <c r="M23" s="4">
        <f>IF($A23&lt;&gt;"", SUMIFS(Raw_data_01!H:H, Raw_data_01!C:C, "O*", Raw_data_01!A:A, $A23, Raw_data_01!G:G, "hdfc"), "")</f>
        <v>0</v>
      </c>
      <c r="O23" s="4">
        <f>IF($A23&lt;&gt;"", SUMIFS(Raw_data_01!H:H, Raw_data_01!C:C, "VS*", Raw_data_01!A:A, $A23, Raw_data_01!G:G, "hdfc"), "")</f>
        <v>0</v>
      </c>
    </row>
    <row r="24" spans="1:15" x14ac:dyDescent="0.3">
      <c r="A24" t="s">
        <v>68</v>
      </c>
      <c r="B24" s="4" t="e">
        <f>IF(E23&lt;&gt;0, E23, IFERROR(INDEX(E3:E$23, MATCH(1, E3:E$23&lt;&gt;0, 0)), LOOKUP(2, 1/(E3:E$23&lt;&gt;0), E3:E$23)))</f>
        <v>#DIV/0!</v>
      </c>
      <c r="C24" s="4"/>
      <c r="D24" s="4"/>
      <c r="E24" s="4" t="e">
        <f t="shared" si="0"/>
        <v>#DIV/0!</v>
      </c>
      <c r="G24" s="4">
        <f>IF($A24&lt;&gt;"", SUMIFS(Raw_data_01!H:H, Raw_data_01!C:C, "F*", Raw_data_01!A:A, $A24, Raw_data_01!G:G, "hdfc"), "")</f>
        <v>0</v>
      </c>
      <c r="I24" s="4">
        <f>IF($A24&lt;&gt;"", SUMIFS(Raw_data_01!H:H, Raw_data_01!C:C, "V*", Raw_data_01!A:A, $A24, Raw_data_01!G:G, "hdfc"), "")</f>
        <v>0</v>
      </c>
      <c r="K24" s="4">
        <f>IF($A24&lt;&gt;"", SUMIFS(Raw_data_01!H:H, Raw_data_01!C:C, "S*", Raw_data_01!A:A, $A24, Raw_data_01!G:G, "hdfc"), "")</f>
        <v>0</v>
      </c>
      <c r="M24" s="4">
        <f>IF($A24&lt;&gt;"", SUMIFS(Raw_data_01!H:H, Raw_data_01!C:C, "O*", Raw_data_01!A:A, $A24, Raw_data_01!G:G, "hdfc"), "")</f>
        <v>0</v>
      </c>
      <c r="O24" s="4">
        <f>IF($A24&lt;&gt;"", SUMIFS(Raw_data_01!H:H, Raw_data_01!C:C, "VS*", Raw_data_01!A:A, $A24, Raw_data_01!G:G, "hdfc"), "")</f>
        <v>0</v>
      </c>
    </row>
    <row r="25" spans="1:15" x14ac:dyDescent="0.3">
      <c r="A25" t="s">
        <v>69</v>
      </c>
      <c r="B25" s="4" t="e">
        <f>IF(E24&lt;&gt;0, E24, IFERROR(INDEX(E3:E$24, MATCH(1, E3:E$24&lt;&gt;0, 0)), LOOKUP(2, 1/(E3:E$24&lt;&gt;0), E3:E$24)))</f>
        <v>#DIV/0!</v>
      </c>
      <c r="C25" s="4"/>
      <c r="D25" s="4"/>
      <c r="E25" s="4" t="e">
        <f t="shared" si="0"/>
        <v>#DIV/0!</v>
      </c>
      <c r="G25" s="4">
        <f>IF($A25&lt;&gt;"", SUMIFS(Raw_data_01!H:H, Raw_data_01!C:C, "F*", Raw_data_01!A:A, $A25, Raw_data_01!G:G, "hdfc"), "")</f>
        <v>0</v>
      </c>
      <c r="I25" s="4">
        <f>IF($A25&lt;&gt;"", SUMIFS(Raw_data_01!H:H, Raw_data_01!C:C, "V*", Raw_data_01!A:A, $A25, Raw_data_01!G:G, "hdfc"), "")</f>
        <v>0</v>
      </c>
      <c r="K25" s="4">
        <f>IF($A25&lt;&gt;"", SUMIFS(Raw_data_01!H:H, Raw_data_01!C:C, "S*", Raw_data_01!A:A, $A25, Raw_data_01!G:G, "hdfc"), "")</f>
        <v>0</v>
      </c>
      <c r="M25" s="4">
        <f>IF($A25&lt;&gt;"", SUMIFS(Raw_data_01!H:H, Raw_data_01!C:C, "O*", Raw_data_01!A:A, $A25, Raw_data_01!G:G, "hdfc"), "")</f>
        <v>0</v>
      </c>
      <c r="O25" s="4">
        <f>IF($A25&lt;&gt;"", SUMIFS(Raw_data_01!H:H, Raw_data_01!C:C, "VS*", Raw_data_01!A:A, $A25, Raw_data_01!G:G, "hdfc"), "")</f>
        <v>0</v>
      </c>
    </row>
    <row r="26" spans="1:15" x14ac:dyDescent="0.3">
      <c r="A26" t="s">
        <v>70</v>
      </c>
      <c r="B26" s="4" t="e">
        <f>IF(E25&lt;&gt;0, E25, IFERROR(INDEX(E3:E$25, MATCH(1, E3:E$25&lt;&gt;0, 0)), LOOKUP(2, 1/(E3:E$25&lt;&gt;0), E3:E$25)))</f>
        <v>#DIV/0!</v>
      </c>
      <c r="C26" s="4"/>
      <c r="D26" s="4"/>
      <c r="E26" s="4" t="e">
        <f t="shared" si="0"/>
        <v>#DIV/0!</v>
      </c>
      <c r="G26" s="4">
        <f>IF($A26&lt;&gt;"", SUMIFS(Raw_data_01!H:H, Raw_data_01!C:C, "F*", Raw_data_01!A:A, $A26, Raw_data_01!G:G, "hdfc"), "")</f>
        <v>0</v>
      </c>
      <c r="I26" s="4">
        <f>IF($A26&lt;&gt;"", SUMIFS(Raw_data_01!H:H, Raw_data_01!C:C, "V*", Raw_data_01!A:A, $A26, Raw_data_01!G:G, "hdfc"), "")</f>
        <v>0</v>
      </c>
      <c r="K26" s="4">
        <f>IF($A26&lt;&gt;"", SUMIFS(Raw_data_01!H:H, Raw_data_01!C:C, "S*", Raw_data_01!A:A, $A26, Raw_data_01!G:G, "hdfc"), "")</f>
        <v>0</v>
      </c>
      <c r="M26" s="4">
        <f>IF($A26&lt;&gt;"", SUMIFS(Raw_data_01!H:H, Raw_data_01!C:C, "O*", Raw_data_01!A:A, $A26, Raw_data_01!G:G, "hdfc"), "")</f>
        <v>0</v>
      </c>
      <c r="O26" s="4">
        <f>IF($A26&lt;&gt;"", SUMIFS(Raw_data_01!H:H, Raw_data_01!C:C, "VS*", Raw_data_01!A:A, $A26, Raw_data_01!G:G, "hdfc"), "")</f>
        <v>0</v>
      </c>
    </row>
    <row r="27" spans="1:15" x14ac:dyDescent="0.3">
      <c r="A27" t="s">
        <v>71</v>
      </c>
      <c r="B27" s="4" t="e">
        <f>IF(E26&lt;&gt;0, E26, IFERROR(INDEX(E3:E$26, MATCH(1, E3:E$26&lt;&gt;0, 0)), LOOKUP(2, 1/(E3:E$26&lt;&gt;0), E3:E$26)))</f>
        <v>#DIV/0!</v>
      </c>
      <c r="C27" s="4"/>
      <c r="D27" s="4"/>
      <c r="E27" s="4" t="e">
        <f t="shared" si="0"/>
        <v>#DIV/0!</v>
      </c>
      <c r="G27" s="4">
        <f>IF($A27&lt;&gt;"", SUMIFS(Raw_data_01!H:H, Raw_data_01!C:C, "F*", Raw_data_01!A:A, $A27, Raw_data_01!G:G, "hdfc"), "")</f>
        <v>0</v>
      </c>
      <c r="I27" s="4">
        <f>IF($A27&lt;&gt;"", SUMIFS(Raw_data_01!H:H, Raw_data_01!C:C, "V*", Raw_data_01!A:A, $A27, Raw_data_01!G:G, "hdfc"), "")</f>
        <v>0</v>
      </c>
      <c r="K27" s="4">
        <f>IF($A27&lt;&gt;"", SUMIFS(Raw_data_01!H:H, Raw_data_01!C:C, "S*", Raw_data_01!A:A, $A27, Raw_data_01!G:G, "hdfc"), "")</f>
        <v>0</v>
      </c>
      <c r="M27" s="4">
        <f>IF($A27&lt;&gt;"", SUMIFS(Raw_data_01!H:H, Raw_data_01!C:C, "O*", Raw_data_01!A:A, $A27, Raw_data_01!G:G, "hdfc"), "")</f>
        <v>0</v>
      </c>
      <c r="O27" s="4">
        <f>IF($A27&lt;&gt;"", SUMIFS(Raw_data_01!H:H, Raw_data_01!C:C, "VS*", Raw_data_01!A:A, $A27, Raw_data_01!G:G, "hdfc"), "")</f>
        <v>0</v>
      </c>
    </row>
    <row r="28" spans="1:15" x14ac:dyDescent="0.3">
      <c r="A28" t="s">
        <v>72</v>
      </c>
      <c r="B28" s="4" t="e">
        <f>IF(E27&lt;&gt;0, E27, IFERROR(INDEX(E3:E$27, MATCH(1, E3:E$27&lt;&gt;0, 0)), LOOKUP(2, 1/(E3:E$27&lt;&gt;0), E3:E$27)))</f>
        <v>#DIV/0!</v>
      </c>
      <c r="C28" s="4"/>
      <c r="D28" s="4"/>
      <c r="E28" s="4" t="e">
        <f t="shared" si="0"/>
        <v>#DIV/0!</v>
      </c>
      <c r="G28" s="4">
        <f>IF($A28&lt;&gt;"", SUMIFS(Raw_data_01!H:H, Raw_data_01!C:C, "F*", Raw_data_01!A:A, $A28, Raw_data_01!G:G, "hdfc"), "")</f>
        <v>0</v>
      </c>
      <c r="I28" s="4">
        <f>IF($A28&lt;&gt;"", SUMIFS(Raw_data_01!H:H, Raw_data_01!C:C, "V*", Raw_data_01!A:A, $A28, Raw_data_01!G:G, "hdfc"), "")</f>
        <v>0</v>
      </c>
      <c r="K28" s="4">
        <f>IF($A28&lt;&gt;"", SUMIFS(Raw_data_01!H:H, Raw_data_01!C:C, "S*", Raw_data_01!A:A, $A28, Raw_data_01!G:G, "hdfc"), "")</f>
        <v>0</v>
      </c>
      <c r="M28" s="4">
        <f>IF($A28&lt;&gt;"", SUMIFS(Raw_data_01!H:H, Raw_data_01!C:C, "O*", Raw_data_01!A:A, $A28, Raw_data_01!G:G, "hdfc"), "")</f>
        <v>0</v>
      </c>
      <c r="O28" s="4">
        <f>IF($A28&lt;&gt;"", SUMIFS(Raw_data_01!H:H, Raw_data_01!C:C, "VS*", Raw_data_01!A:A, $A28, Raw_data_01!G:G, "hdfc"), "")</f>
        <v>0</v>
      </c>
    </row>
    <row r="29" spans="1:15" x14ac:dyDescent="0.3">
      <c r="A29" t="s">
        <v>73</v>
      </c>
      <c r="B29" s="4" t="e">
        <f>IF(E28&lt;&gt;0, E28, IFERROR(INDEX(E3:E$28, MATCH(1, E3:E$28&lt;&gt;0, 0)), LOOKUP(2, 1/(E3:E$28&lt;&gt;0), E3:E$28)))</f>
        <v>#DIV/0!</v>
      </c>
      <c r="C29" s="4"/>
      <c r="D29" s="4"/>
      <c r="E29" s="4" t="e">
        <f t="shared" si="0"/>
        <v>#DIV/0!</v>
      </c>
      <c r="G29" s="4">
        <f>IF($A29&lt;&gt;"", SUMIFS(Raw_data_01!H:H, Raw_data_01!C:C, "F*", Raw_data_01!A:A, $A29, Raw_data_01!G:G, "hdfc"), "")</f>
        <v>0</v>
      </c>
      <c r="I29" s="4">
        <f>IF($A29&lt;&gt;"", SUMIFS(Raw_data_01!H:H, Raw_data_01!C:C, "V*", Raw_data_01!A:A, $A29, Raw_data_01!G:G, "hdfc"), "")</f>
        <v>0</v>
      </c>
      <c r="K29" s="4">
        <f>IF($A29&lt;&gt;"", SUMIFS(Raw_data_01!H:H, Raw_data_01!C:C, "S*", Raw_data_01!A:A, $A29, Raw_data_01!G:G, "hdfc"), "")</f>
        <v>0</v>
      </c>
      <c r="M29" s="4">
        <f>IF($A29&lt;&gt;"", SUMIFS(Raw_data_01!H:H, Raw_data_01!C:C, "O*", Raw_data_01!A:A, $A29, Raw_data_01!G:G, "hdfc"), "")</f>
        <v>0</v>
      </c>
      <c r="O29" s="4">
        <f>IF($A29&lt;&gt;"", SUMIFS(Raw_data_01!H:H, Raw_data_01!C:C, "VS*", Raw_data_01!A:A, $A29, Raw_data_01!G:G, "hdfc"), "")</f>
        <v>0</v>
      </c>
    </row>
    <row r="30" spans="1:15" x14ac:dyDescent="0.3">
      <c r="A30" t="s">
        <v>74</v>
      </c>
      <c r="B30" s="4" t="e">
        <f>IF(E29&lt;&gt;0, E29, IFERROR(INDEX(E3:E$29, MATCH(1, E3:E$29&lt;&gt;0, 0)), LOOKUP(2, 1/(E3:E$29&lt;&gt;0), E3:E$29)))</f>
        <v>#DIV/0!</v>
      </c>
      <c r="C30" s="4"/>
      <c r="D30" s="4"/>
      <c r="E30" s="4" t="e">
        <f t="shared" si="0"/>
        <v>#DIV/0!</v>
      </c>
      <c r="G30" s="4">
        <f>IF($A30&lt;&gt;"", SUMIFS(Raw_data_01!H:H, Raw_data_01!C:C, "F*", Raw_data_01!A:A, $A30, Raw_data_01!G:G, "hdfc"), "")</f>
        <v>0</v>
      </c>
      <c r="I30" s="4">
        <f>IF($A30&lt;&gt;"", SUMIFS(Raw_data_01!H:H, Raw_data_01!C:C, "V*", Raw_data_01!A:A, $A30, Raw_data_01!G:G, "hdfc"), "")</f>
        <v>0</v>
      </c>
      <c r="K30" s="4">
        <f>IF($A30&lt;&gt;"", SUMIFS(Raw_data_01!H:H, Raw_data_01!C:C, "S*", Raw_data_01!A:A, $A30, Raw_data_01!G:G, "hdfc"), "")</f>
        <v>0</v>
      </c>
      <c r="M30" s="4">
        <f>IF($A30&lt;&gt;"", SUMIFS(Raw_data_01!H:H, Raw_data_01!C:C, "O*", Raw_data_01!A:A, $A30, Raw_data_01!G:G, "hdfc"), "")</f>
        <v>0</v>
      </c>
      <c r="O30" s="4">
        <f>IF($A30&lt;&gt;"", SUMIFS(Raw_data_01!H:H, Raw_data_01!C:C, "VS*", Raw_data_01!A:A, $A30, Raw_data_01!G:G, "hdfc"), "")</f>
        <v>0</v>
      </c>
    </row>
    <row r="31" spans="1:15" x14ac:dyDescent="0.3">
      <c r="A31" t="s">
        <v>75</v>
      </c>
      <c r="B31" s="4" t="e">
        <f>IF(E30&lt;&gt;0, E30, IFERROR(INDEX(E3:E$30, MATCH(1, E3:E$30&lt;&gt;0, 0)), LOOKUP(2, 1/(E3:E$30&lt;&gt;0), E3:E$30)))</f>
        <v>#DIV/0!</v>
      </c>
      <c r="C31" s="4"/>
      <c r="D31" s="4"/>
      <c r="E31" s="4" t="e">
        <f t="shared" si="0"/>
        <v>#DIV/0!</v>
      </c>
      <c r="G31" s="4">
        <f>IF($A31&lt;&gt;"", SUMIFS(Raw_data_01!H:H, Raw_data_01!C:C, "F*", Raw_data_01!A:A, $A31, Raw_data_01!G:G, "hdfc"), "")</f>
        <v>0</v>
      </c>
      <c r="I31" s="4">
        <f>IF($A31&lt;&gt;"", SUMIFS(Raw_data_01!H:H, Raw_data_01!C:C, "V*", Raw_data_01!A:A, $A31, Raw_data_01!G:G, "hdfc"), "")</f>
        <v>0</v>
      </c>
      <c r="K31" s="4">
        <f>IF($A31&lt;&gt;"", SUMIFS(Raw_data_01!H:H, Raw_data_01!C:C, "S*", Raw_data_01!A:A, $A31, Raw_data_01!G:G, "hdfc"), "")</f>
        <v>0</v>
      </c>
      <c r="M31" s="4">
        <f>IF($A31&lt;&gt;"", SUMIFS(Raw_data_01!H:H, Raw_data_01!C:C, "O*", Raw_data_01!A:A, $A31, Raw_data_01!G:G, "hdfc"), "")</f>
        <v>0</v>
      </c>
      <c r="O31" s="4">
        <f>IF($A31&lt;&gt;"", SUMIFS(Raw_data_01!H:H, Raw_data_01!C:C, "VS*", Raw_data_01!A:A, $A31, Raw_data_01!G:G, "hdfc"), "")</f>
        <v>0</v>
      </c>
    </row>
    <row r="32" spans="1:15" x14ac:dyDescent="0.3">
      <c r="A32" t="s">
        <v>76</v>
      </c>
      <c r="B32" s="4" t="e">
        <f>IF(E31&lt;&gt;0, E31, IFERROR(INDEX(E3:E$31, MATCH(1, E3:E$31&lt;&gt;0, 0)), LOOKUP(2, 1/(E3:E$31&lt;&gt;0), E3:E$31)))</f>
        <v>#DIV/0!</v>
      </c>
      <c r="C32" s="4"/>
      <c r="D32" s="4"/>
      <c r="E32" s="4" t="e">
        <f t="shared" si="0"/>
        <v>#DIV/0!</v>
      </c>
      <c r="G32" s="4">
        <f>IF($A32&lt;&gt;"", SUMIFS(Raw_data_01!H:H, Raw_data_01!C:C, "F*", Raw_data_01!A:A, $A32, Raw_data_01!G:G, "hdfc"), "")</f>
        <v>0</v>
      </c>
      <c r="I32" s="4">
        <f>IF($A32&lt;&gt;"", SUMIFS(Raw_data_01!H:H, Raw_data_01!C:C, "V*", Raw_data_01!A:A, $A32, Raw_data_01!G:G, "hdfc"), "")</f>
        <v>0</v>
      </c>
      <c r="K32" s="4">
        <f>IF($A32&lt;&gt;"", SUMIFS(Raw_data_01!H:H, Raw_data_01!C:C, "S*", Raw_data_01!A:A, $A32, Raw_data_01!G:G, "hdfc"), "")</f>
        <v>0</v>
      </c>
      <c r="M32" s="4">
        <f>IF($A32&lt;&gt;"", SUMIFS(Raw_data_01!H:H, Raw_data_01!C:C, "O*", Raw_data_01!A:A, $A32, Raw_data_01!G:G, "hdfc"), "")</f>
        <v>0</v>
      </c>
      <c r="O32" s="4">
        <f>IF($A32&lt;&gt;"", SUMIFS(Raw_data_01!H:H, Raw_data_01!C:C, "VS*", Raw_data_01!A:A, $A32, Raw_data_01!G:G, "hdfc"), "")</f>
        <v>0</v>
      </c>
    </row>
    <row r="33" spans="1:15" x14ac:dyDescent="0.3">
      <c r="A33" t="s">
        <v>77</v>
      </c>
      <c r="B33" s="4" t="e">
        <f>IF(E32&lt;&gt;0, E32, IFERROR(INDEX(E3:E$32, MATCH(1, E3:E$32&lt;&gt;0, 0)), LOOKUP(2, 1/(E3:E$32&lt;&gt;0), E3:E$32)))</f>
        <v>#DIV/0!</v>
      </c>
      <c r="C33" s="4"/>
      <c r="D33" s="4"/>
      <c r="E33" s="4" t="e">
        <f t="shared" si="0"/>
        <v>#DIV/0!</v>
      </c>
      <c r="G33" s="4">
        <f>IF($A33&lt;&gt;"", SUMIFS(Raw_data_01!H:H, Raw_data_01!C:C, "F*", Raw_data_01!A:A, $A33, Raw_data_01!G:G, "hdfc"), "")</f>
        <v>0</v>
      </c>
      <c r="I33" s="4">
        <f>IF($A33&lt;&gt;"", SUMIFS(Raw_data_01!H:H, Raw_data_01!C:C, "V*", Raw_data_01!A:A, $A33, Raw_data_01!G:G, "hdfc"), "")</f>
        <v>0</v>
      </c>
      <c r="K33" s="4">
        <f>IF($A33&lt;&gt;"", SUMIFS(Raw_data_01!H:H, Raw_data_01!C:C, "S*", Raw_data_01!A:A, $A33, Raw_data_01!G:G, "hdfc"), "")</f>
        <v>0</v>
      </c>
      <c r="M33" s="4">
        <f>IF($A33&lt;&gt;"", SUMIFS(Raw_data_01!H:H, Raw_data_01!C:C, "O*", Raw_data_01!A:A, $A33, Raw_data_01!G:G, "hdfc"), "")</f>
        <v>0</v>
      </c>
      <c r="O33" s="4">
        <f>IF($A33&lt;&gt;"", SUMIFS(Raw_data_01!H:H, Raw_data_01!C:C, "VS*", Raw_data_01!A:A, $A33, Raw_data_01!G:G, "hdfc"), "")</f>
        <v>0</v>
      </c>
    </row>
    <row r="34" spans="1:15" x14ac:dyDescent="0.3">
      <c r="A34" t="s">
        <v>78</v>
      </c>
      <c r="B34" s="4" t="e">
        <f>IF(E33&lt;&gt;0, E33, IFERROR(INDEX(E3:E$33, MATCH(1, E3:E$33&lt;&gt;0, 0)), LOOKUP(2, 1/(E3:E$33&lt;&gt;0), E3:E$33)))</f>
        <v>#DIV/0!</v>
      </c>
      <c r="C34" s="4"/>
      <c r="D34" s="4"/>
      <c r="E34" s="4" t="e">
        <f t="shared" si="0"/>
        <v>#DIV/0!</v>
      </c>
      <c r="G34" s="4">
        <f>IF($A34&lt;&gt;"", SUMIFS(Raw_data_01!H:H, Raw_data_01!C:C, "F*", Raw_data_01!A:A, $A34, Raw_data_01!G:G, "hdfc"), "")</f>
        <v>0</v>
      </c>
      <c r="I34" s="4">
        <f>IF($A34&lt;&gt;"", SUMIFS(Raw_data_01!H:H, Raw_data_01!C:C, "V*", Raw_data_01!A:A, $A34, Raw_data_01!G:G, "hdfc"), "")</f>
        <v>0</v>
      </c>
      <c r="K34" s="4">
        <f>IF($A34&lt;&gt;"", SUMIFS(Raw_data_01!H:H, Raw_data_01!C:C, "S*", Raw_data_01!A:A, $A34, Raw_data_01!G:G, "hdfc"), "")</f>
        <v>0</v>
      </c>
      <c r="M34" s="4">
        <f>IF($A34&lt;&gt;"", SUMIFS(Raw_data_01!H:H, Raw_data_01!C:C, "O*", Raw_data_01!A:A, $A34, Raw_data_01!G:G, "hdfc"), "")</f>
        <v>0</v>
      </c>
      <c r="O34" s="4">
        <f>IF($A34&lt;&gt;"", SUMIFS(Raw_data_01!H:H, Raw_data_01!C:C, "VS*", Raw_data_01!A:A, $A34, Raw_data_01!G:G, "hdfc"), "")</f>
        <v>0</v>
      </c>
    </row>
    <row r="35" spans="1:15" x14ac:dyDescent="0.3">
      <c r="A35" t="s">
        <v>79</v>
      </c>
      <c r="B35" s="4" t="e">
        <f>IF(E34&lt;&gt;0, E34, IFERROR(INDEX(E3:E$34, MATCH(1, E3:E$34&lt;&gt;0, 0)), LOOKUP(2, 1/(E3:E$34&lt;&gt;0), E3:E$34)))</f>
        <v>#DIV/0!</v>
      </c>
      <c r="C35" s="4"/>
      <c r="D35" s="4"/>
      <c r="E35" s="4" t="e">
        <f t="shared" si="0"/>
        <v>#DIV/0!</v>
      </c>
      <c r="G35" s="4">
        <f>IF($A35&lt;&gt;"", SUMIFS(Raw_data_01!H:H, Raw_data_01!C:C, "F*", Raw_data_01!A:A, $A35, Raw_data_01!G:G, "hdfc"), "")</f>
        <v>0</v>
      </c>
      <c r="I35" s="4">
        <f>IF($A35&lt;&gt;"", SUMIFS(Raw_data_01!H:H, Raw_data_01!C:C, "V*", Raw_data_01!A:A, $A35, Raw_data_01!G:G, "hdfc"), "")</f>
        <v>0</v>
      </c>
      <c r="K35" s="4">
        <f>IF($A35&lt;&gt;"", SUMIFS(Raw_data_01!H:H, Raw_data_01!C:C, "S*", Raw_data_01!A:A, $A35, Raw_data_01!G:G, "hdfc"), "")</f>
        <v>0</v>
      </c>
      <c r="M35" s="4">
        <f>IF($A35&lt;&gt;"", SUMIFS(Raw_data_01!H:H, Raw_data_01!C:C, "O*", Raw_data_01!A:A, $A35, Raw_data_01!G:G, "hdfc"), "")</f>
        <v>0</v>
      </c>
      <c r="O35" s="4">
        <f>IF($A35&lt;&gt;"", SUMIFS(Raw_data_01!H:H, Raw_data_01!C:C, "VS*", Raw_data_01!A:A, $A35, Raw_data_01!G:G, "hdfc"), "")</f>
        <v>0</v>
      </c>
    </row>
    <row r="36" spans="1:15" x14ac:dyDescent="0.3">
      <c r="A36" t="s">
        <v>80</v>
      </c>
      <c r="B36" s="4" t="e">
        <f>IF(E35&lt;&gt;0, E35, IFERROR(INDEX(E3:E$35, MATCH(1, E3:E$35&lt;&gt;0, 0)), LOOKUP(2, 1/(E3:E$35&lt;&gt;0), E3:E$35)))</f>
        <v>#DIV/0!</v>
      </c>
      <c r="C36" s="4"/>
      <c r="D36" s="4"/>
      <c r="E36" s="4" t="e">
        <f t="shared" si="0"/>
        <v>#DIV/0!</v>
      </c>
      <c r="G36" s="4">
        <f>IF($A36&lt;&gt;"", SUMIFS(Raw_data_01!H:H, Raw_data_01!C:C, "F*", Raw_data_01!A:A, $A36, Raw_data_01!G:G, "hdfc"), "")</f>
        <v>0</v>
      </c>
      <c r="I36" s="4">
        <f>IF($A36&lt;&gt;"", SUMIFS(Raw_data_01!H:H, Raw_data_01!C:C, "V*", Raw_data_01!A:A, $A36, Raw_data_01!G:G, "hdfc"), "")</f>
        <v>0</v>
      </c>
      <c r="K36" s="4">
        <f>IF($A36&lt;&gt;"", SUMIFS(Raw_data_01!H:H, Raw_data_01!C:C, "S*", Raw_data_01!A:A, $A36, Raw_data_01!G:G, "hdfc"), "")</f>
        <v>0</v>
      </c>
      <c r="M36" s="4">
        <f>IF($A36&lt;&gt;"", SUMIFS(Raw_data_01!H:H, Raw_data_01!C:C, "O*", Raw_data_01!A:A, $A36, Raw_data_01!G:G, "hdfc"), "")</f>
        <v>0</v>
      </c>
      <c r="O36" s="4">
        <f>IF($A36&lt;&gt;"", SUMIFS(Raw_data_01!H:H, Raw_data_01!C:C, "VS*", Raw_data_01!A:A, $A36, Raw_data_01!G:G, "hdfc"), "")</f>
        <v>0</v>
      </c>
    </row>
    <row r="37" spans="1:15" x14ac:dyDescent="0.3">
      <c r="A37" t="s">
        <v>81</v>
      </c>
      <c r="B37" s="4" t="e">
        <f>IF(E36&lt;&gt;0, E36, IFERROR(INDEX(E3:E$36, MATCH(1, E3:E$36&lt;&gt;0, 0)), LOOKUP(2, 1/(E3:E$36&lt;&gt;0), E3:E$36)))</f>
        <v>#DIV/0!</v>
      </c>
      <c r="C37" s="4"/>
      <c r="D37" s="4"/>
      <c r="E37" s="4" t="e">
        <f t="shared" si="0"/>
        <v>#DIV/0!</v>
      </c>
      <c r="G37" s="4">
        <f>IF($A37&lt;&gt;"", SUMIFS(Raw_data_01!H:H, Raw_data_01!C:C, "F*", Raw_data_01!A:A, $A37, Raw_data_01!G:G, "hdfc"), "")</f>
        <v>0</v>
      </c>
      <c r="I37" s="4">
        <f>IF($A37&lt;&gt;"", SUMIFS(Raw_data_01!H:H, Raw_data_01!C:C, "V*", Raw_data_01!A:A, $A37, Raw_data_01!G:G, "hdfc"), "")</f>
        <v>0</v>
      </c>
      <c r="K37" s="4">
        <f>IF($A37&lt;&gt;"", SUMIFS(Raw_data_01!H:H, Raw_data_01!C:C, "S*", Raw_data_01!A:A, $A37, Raw_data_01!G:G, "hdfc"), "")</f>
        <v>0</v>
      </c>
      <c r="M37" s="4">
        <f>IF($A37&lt;&gt;"", SUMIFS(Raw_data_01!H:H, Raw_data_01!C:C, "O*", Raw_data_01!A:A, $A37, Raw_data_01!G:G, "hdfc"), "")</f>
        <v>0</v>
      </c>
      <c r="O37" s="4">
        <f>IF($A37&lt;&gt;"", SUMIFS(Raw_data_01!H:H, Raw_data_01!C:C, "VS*", Raw_data_01!A:A, $A37, Raw_data_01!G:G, "hdfc"), "")</f>
        <v>0</v>
      </c>
    </row>
    <row r="38" spans="1:15" x14ac:dyDescent="0.3">
      <c r="A38" t="s">
        <v>82</v>
      </c>
      <c r="B38" s="4" t="e">
        <f>IF(E37&lt;&gt;0, E37, IFERROR(INDEX(E3:E$37, MATCH(1, E3:E$37&lt;&gt;0, 0)), LOOKUP(2, 1/(E3:E$37&lt;&gt;0), E3:E$37)))</f>
        <v>#DIV/0!</v>
      </c>
      <c r="C38" s="4"/>
      <c r="D38" s="4"/>
      <c r="E38" s="4" t="e">
        <f t="shared" si="0"/>
        <v>#DIV/0!</v>
      </c>
      <c r="G38" s="4">
        <f>IF($A38&lt;&gt;"", SUMIFS(Raw_data_01!H:H, Raw_data_01!C:C, "F*", Raw_data_01!A:A, $A38, Raw_data_01!G:G, "hdfc"), "")</f>
        <v>0</v>
      </c>
      <c r="I38" s="4">
        <f>IF($A38&lt;&gt;"", SUMIFS(Raw_data_01!H:H, Raw_data_01!C:C, "V*", Raw_data_01!A:A, $A38, Raw_data_01!G:G, "hdfc"), "")</f>
        <v>0</v>
      </c>
      <c r="K38" s="4">
        <f>IF($A38&lt;&gt;"", SUMIFS(Raw_data_01!H:H, Raw_data_01!C:C, "S*", Raw_data_01!A:A, $A38, Raw_data_01!G:G, "hdfc"), "")</f>
        <v>0</v>
      </c>
      <c r="M38" s="4">
        <f>IF($A38&lt;&gt;"", SUMIFS(Raw_data_01!H:H, Raw_data_01!C:C, "O*", Raw_data_01!A:A, $A38, Raw_data_01!G:G, "hdfc"), "")</f>
        <v>0</v>
      </c>
      <c r="O38" s="4">
        <f>IF($A38&lt;&gt;"", SUMIFS(Raw_data_01!H:H, Raw_data_01!C:C, "VS*", Raw_data_01!A:A, $A38, Raw_data_01!G:G, "hdfc"), "")</f>
        <v>0</v>
      </c>
    </row>
    <row r="39" spans="1:15" x14ac:dyDescent="0.3">
      <c r="A39" t="s">
        <v>83</v>
      </c>
      <c r="B39" s="4" t="e">
        <f>IF(E38&lt;&gt;0, E38, IFERROR(INDEX(E3:E$38, MATCH(1, E3:E$38&lt;&gt;0, 0)), LOOKUP(2, 1/(E3:E$38&lt;&gt;0), E3:E$38)))</f>
        <v>#DIV/0!</v>
      </c>
      <c r="C39" s="4"/>
      <c r="D39" s="4"/>
      <c r="E39" s="4" t="e">
        <f t="shared" si="0"/>
        <v>#DIV/0!</v>
      </c>
      <c r="G39" s="4">
        <f>IF($A39&lt;&gt;"", SUMIFS(Raw_data_01!H:H, Raw_data_01!C:C, "F*", Raw_data_01!A:A, $A39, Raw_data_01!G:G, "hdfc"), "")</f>
        <v>0</v>
      </c>
      <c r="I39" s="4">
        <f>IF($A39&lt;&gt;"", SUMIFS(Raw_data_01!H:H, Raw_data_01!C:C, "V*", Raw_data_01!A:A, $A39, Raw_data_01!G:G, "hdfc"), "")</f>
        <v>0</v>
      </c>
      <c r="K39" s="4">
        <f>IF($A39&lt;&gt;"", SUMIFS(Raw_data_01!H:H, Raw_data_01!C:C, "S*", Raw_data_01!A:A, $A39, Raw_data_01!G:G, "hdfc"), "")</f>
        <v>0</v>
      </c>
      <c r="M39" s="4">
        <f>IF($A39&lt;&gt;"", SUMIFS(Raw_data_01!H:H, Raw_data_01!C:C, "O*", Raw_data_01!A:A, $A39, Raw_data_01!G:G, "hdfc"), "")</f>
        <v>0</v>
      </c>
      <c r="O39" s="4">
        <f>IF($A39&lt;&gt;"", SUMIFS(Raw_data_01!H:H, Raw_data_01!C:C, "VS*", Raw_data_01!A:A, $A39, Raw_data_01!G:G, "hdfc"), "")</f>
        <v>0</v>
      </c>
    </row>
    <row r="40" spans="1:15" x14ac:dyDescent="0.3">
      <c r="A40" t="s">
        <v>84</v>
      </c>
      <c r="B40" s="4" t="e">
        <f>IF(E39&lt;&gt;0, E39, IFERROR(INDEX(E3:E$39, MATCH(1, E3:E$39&lt;&gt;0, 0)), LOOKUP(2, 1/(E3:E$39&lt;&gt;0), E3:E$39)))</f>
        <v>#DIV/0!</v>
      </c>
      <c r="C40" s="4"/>
      <c r="D40" s="4"/>
      <c r="E40" s="4" t="e">
        <f t="shared" si="0"/>
        <v>#DIV/0!</v>
      </c>
      <c r="G40" s="4">
        <f>IF($A40&lt;&gt;"", SUMIFS(Raw_data_01!H:H, Raw_data_01!C:C, "F*", Raw_data_01!A:A, $A40, Raw_data_01!G:G, "hdfc"), "")</f>
        <v>0</v>
      </c>
      <c r="I40" s="4">
        <f>IF($A40&lt;&gt;"", SUMIFS(Raw_data_01!H:H, Raw_data_01!C:C, "V*", Raw_data_01!A:A, $A40, Raw_data_01!G:G, "hdfc"), "")</f>
        <v>0</v>
      </c>
      <c r="K40" s="4">
        <f>IF($A40&lt;&gt;"", SUMIFS(Raw_data_01!H:H, Raw_data_01!C:C, "S*", Raw_data_01!A:A, $A40, Raw_data_01!G:G, "hdfc"), "")</f>
        <v>0</v>
      </c>
      <c r="M40" s="4">
        <f>IF($A40&lt;&gt;"", SUMIFS(Raw_data_01!H:H, Raw_data_01!C:C, "O*", Raw_data_01!A:A, $A40, Raw_data_01!G:G, "hdfc"), "")</f>
        <v>0</v>
      </c>
      <c r="O40" s="4">
        <f>IF($A40&lt;&gt;"", SUMIFS(Raw_data_01!H:H, Raw_data_01!C:C, "VS*", Raw_data_01!A:A, $A40, Raw_data_01!G:G, "hdfc"), "")</f>
        <v>0</v>
      </c>
    </row>
    <row r="41" spans="1:15" x14ac:dyDescent="0.3">
      <c r="A41" t="s">
        <v>85</v>
      </c>
      <c r="B41" s="4" t="e">
        <f>IF(E40&lt;&gt;0, E40, IFERROR(INDEX(E3:E$40, MATCH(1, E3:E$40&lt;&gt;0, 0)), LOOKUP(2, 1/(E3:E$40&lt;&gt;0), E3:E$40)))</f>
        <v>#DIV/0!</v>
      </c>
      <c r="C41" s="4"/>
      <c r="D41" s="4"/>
      <c r="E41" s="4" t="e">
        <f t="shared" si="0"/>
        <v>#DIV/0!</v>
      </c>
      <c r="G41" s="4">
        <f>IF($A41&lt;&gt;"", SUMIFS(Raw_data_01!H:H, Raw_data_01!C:C, "F*", Raw_data_01!A:A, $A41, Raw_data_01!G:G, "hdfc"), "")</f>
        <v>0</v>
      </c>
      <c r="I41" s="4">
        <f>IF($A41&lt;&gt;"", SUMIFS(Raw_data_01!H:H, Raw_data_01!C:C, "V*", Raw_data_01!A:A, $A41, Raw_data_01!G:G, "hdfc"), "")</f>
        <v>0</v>
      </c>
      <c r="K41" s="4">
        <f>IF($A41&lt;&gt;"", SUMIFS(Raw_data_01!H:H, Raw_data_01!C:C, "S*", Raw_data_01!A:A, $A41, Raw_data_01!G:G, "hdfc"), "")</f>
        <v>0</v>
      </c>
      <c r="M41" s="4">
        <f>IF($A41&lt;&gt;"", SUMIFS(Raw_data_01!H:H, Raw_data_01!C:C, "O*", Raw_data_01!A:A, $A41, Raw_data_01!G:G, "hdfc"), "")</f>
        <v>0</v>
      </c>
      <c r="O41" s="4">
        <f>IF($A41&lt;&gt;"", SUMIFS(Raw_data_01!H:H, Raw_data_01!C:C, "VS*", Raw_data_01!A:A, $A41, Raw_data_01!G:G, "hdfc"), "")</f>
        <v>0</v>
      </c>
    </row>
    <row r="42" spans="1:15" x14ac:dyDescent="0.3">
      <c r="A42" t="s">
        <v>86</v>
      </c>
      <c r="B42" s="4" t="e">
        <f>IF(E41&lt;&gt;0, E41, IFERROR(INDEX(E3:E$41, MATCH(1, E3:E$41&lt;&gt;0, 0)), LOOKUP(2, 1/(E3:E$41&lt;&gt;0), E3:E$41)))</f>
        <v>#DIV/0!</v>
      </c>
      <c r="C42" s="4"/>
      <c r="D42" s="4"/>
      <c r="E42" s="4" t="e">
        <f t="shared" si="0"/>
        <v>#DIV/0!</v>
      </c>
      <c r="G42" s="4">
        <f>IF($A42&lt;&gt;"", SUMIFS(Raw_data_01!H:H, Raw_data_01!C:C, "F*", Raw_data_01!A:A, $A42, Raw_data_01!G:G, "hdfc"), "")</f>
        <v>0</v>
      </c>
      <c r="I42" s="4">
        <f>IF($A42&lt;&gt;"", SUMIFS(Raw_data_01!H:H, Raw_data_01!C:C, "V*", Raw_data_01!A:A, $A42, Raw_data_01!G:G, "hdfc"), "")</f>
        <v>0</v>
      </c>
      <c r="K42" s="4">
        <f>IF($A42&lt;&gt;"", SUMIFS(Raw_data_01!H:H, Raw_data_01!C:C, "S*", Raw_data_01!A:A, $A42, Raw_data_01!G:G, "hdfc"), "")</f>
        <v>0</v>
      </c>
      <c r="M42" s="4">
        <f>IF($A42&lt;&gt;"", SUMIFS(Raw_data_01!H:H, Raw_data_01!C:C, "O*", Raw_data_01!A:A, $A42, Raw_data_01!G:G, "hdfc"), "")</f>
        <v>0</v>
      </c>
      <c r="O42" s="4">
        <f>IF($A42&lt;&gt;"", SUMIFS(Raw_data_01!H:H, Raw_data_01!C:C, "VS*", Raw_data_01!A:A, $A42, Raw_data_01!G:G, "hdfc"), "")</f>
        <v>0</v>
      </c>
    </row>
    <row r="43" spans="1:15" x14ac:dyDescent="0.3">
      <c r="A43" t="s">
        <v>87</v>
      </c>
      <c r="B43" s="4" t="e">
        <f>IF(E42&lt;&gt;0, E42, IFERROR(INDEX(E3:E$42, MATCH(1, E3:E$42&lt;&gt;0, 0)), LOOKUP(2, 1/(E3:E$42&lt;&gt;0), E3:E$42)))</f>
        <v>#DIV/0!</v>
      </c>
      <c r="C43" s="4"/>
      <c r="D43" s="4"/>
      <c r="E43" s="4" t="e">
        <f t="shared" si="0"/>
        <v>#DIV/0!</v>
      </c>
      <c r="G43" s="4">
        <f>IF($A43&lt;&gt;"", SUMIFS(Raw_data_01!H:H, Raw_data_01!C:C, "F*", Raw_data_01!A:A, $A43, Raw_data_01!G:G, "hdfc"), "")</f>
        <v>0</v>
      </c>
      <c r="I43" s="4">
        <f>IF($A43&lt;&gt;"", SUMIFS(Raw_data_01!H:H, Raw_data_01!C:C, "V*", Raw_data_01!A:A, $A43, Raw_data_01!G:G, "hdfc"), "")</f>
        <v>0</v>
      </c>
      <c r="K43" s="4">
        <f>IF($A43&lt;&gt;"", SUMIFS(Raw_data_01!H:H, Raw_data_01!C:C, "S*", Raw_data_01!A:A, $A43, Raw_data_01!G:G, "hdfc"), "")</f>
        <v>0</v>
      </c>
      <c r="M43" s="4">
        <f>IF($A43&lt;&gt;"", SUMIFS(Raw_data_01!H:H, Raw_data_01!C:C, "O*", Raw_data_01!A:A, $A43, Raw_data_01!G:G, "hdfc"), "")</f>
        <v>0</v>
      </c>
      <c r="O43" s="4">
        <f>IF($A43&lt;&gt;"", SUMIFS(Raw_data_01!H:H, Raw_data_01!C:C, "VS*", Raw_data_01!A:A, $A43, Raw_data_01!G:G, "hdfc"), "")</f>
        <v>0</v>
      </c>
    </row>
    <row r="44" spans="1:15" x14ac:dyDescent="0.3">
      <c r="A44" t="s">
        <v>88</v>
      </c>
      <c r="B44" s="4" t="e">
        <f>IF(E43&lt;&gt;0, E43, IFERROR(INDEX(E3:E$43, MATCH(1, E3:E$43&lt;&gt;0, 0)), LOOKUP(2, 1/(E3:E$43&lt;&gt;0), E3:E$43)))</f>
        <v>#DIV/0!</v>
      </c>
      <c r="C44" s="4"/>
      <c r="D44" s="4"/>
      <c r="E44" s="4" t="e">
        <f t="shared" si="0"/>
        <v>#DIV/0!</v>
      </c>
      <c r="G44" s="4">
        <f>IF($A44&lt;&gt;"", SUMIFS(Raw_data_01!H:H, Raw_data_01!C:C, "F*", Raw_data_01!A:A, $A44, Raw_data_01!G:G, "hdfc"), "")</f>
        <v>0</v>
      </c>
      <c r="I44" s="4">
        <f>IF($A44&lt;&gt;"", SUMIFS(Raw_data_01!H:H, Raw_data_01!C:C, "V*", Raw_data_01!A:A, $A44, Raw_data_01!G:G, "hdfc"), "")</f>
        <v>0</v>
      </c>
      <c r="K44" s="4">
        <f>IF($A44&lt;&gt;"", SUMIFS(Raw_data_01!H:H, Raw_data_01!C:C, "S*", Raw_data_01!A:A, $A44, Raw_data_01!G:G, "hdfc"), "")</f>
        <v>0</v>
      </c>
      <c r="M44" s="4">
        <f>IF($A44&lt;&gt;"", SUMIFS(Raw_data_01!H:H, Raw_data_01!C:C, "O*", Raw_data_01!A:A, $A44, Raw_data_01!G:G, "hdfc"), "")</f>
        <v>0</v>
      </c>
      <c r="O44" s="4">
        <f>IF($A44&lt;&gt;"", SUMIFS(Raw_data_01!H:H, Raw_data_01!C:C, "VS*", Raw_data_01!A:A, $A44, Raw_data_01!G:G, "hdfc"), "")</f>
        <v>0</v>
      </c>
    </row>
    <row r="45" spans="1:15" x14ac:dyDescent="0.3">
      <c r="A45" t="s">
        <v>89</v>
      </c>
      <c r="B45" s="4" t="e">
        <f>IF(E44&lt;&gt;0, E44, IFERROR(INDEX(E3:E$44, MATCH(1, E3:E$44&lt;&gt;0, 0)), LOOKUP(2, 1/(E3:E$44&lt;&gt;0), E3:E$44)))</f>
        <v>#DIV/0!</v>
      </c>
      <c r="C45" s="4"/>
      <c r="D45" s="4"/>
      <c r="E45" s="4" t="e">
        <f t="shared" si="0"/>
        <v>#DIV/0!</v>
      </c>
      <c r="G45" s="4">
        <f>IF($A45&lt;&gt;"", SUMIFS(Raw_data_01!H:H, Raw_data_01!C:C, "F*", Raw_data_01!A:A, $A45, Raw_data_01!G:G, "hdfc"), "")</f>
        <v>0</v>
      </c>
      <c r="I45" s="4">
        <f>IF($A45&lt;&gt;"", SUMIFS(Raw_data_01!H:H, Raw_data_01!C:C, "V*", Raw_data_01!A:A, $A45, Raw_data_01!G:G, "hdfc"), "")</f>
        <v>0</v>
      </c>
      <c r="K45" s="4">
        <f>IF($A45&lt;&gt;"", SUMIFS(Raw_data_01!H:H, Raw_data_01!C:C, "S*", Raw_data_01!A:A, $A45, Raw_data_01!G:G, "hdfc"), "")</f>
        <v>0</v>
      </c>
      <c r="M45" s="4">
        <f>IF($A45&lt;&gt;"", SUMIFS(Raw_data_01!H:H, Raw_data_01!C:C, "O*", Raw_data_01!A:A, $A45, Raw_data_01!G:G, "hdfc"), "")</f>
        <v>0</v>
      </c>
      <c r="O45" s="4">
        <f>IF($A45&lt;&gt;"", SUMIFS(Raw_data_01!H:H, Raw_data_01!C:C, "VS*", Raw_data_01!A:A, $A45, Raw_data_01!G:G, "hdfc"), "")</f>
        <v>0</v>
      </c>
    </row>
    <row r="46" spans="1:15" x14ac:dyDescent="0.3">
      <c r="A46" t="s">
        <v>90</v>
      </c>
      <c r="B46" s="4" t="e">
        <f>IF(E45&lt;&gt;0, E45, IFERROR(INDEX(E3:E$45, MATCH(1, E3:E$45&lt;&gt;0, 0)), LOOKUP(2, 1/(E3:E$45&lt;&gt;0), E3:E$45)))</f>
        <v>#DIV/0!</v>
      </c>
      <c r="C46" s="4"/>
      <c r="D46" s="4"/>
      <c r="E46" s="4" t="e">
        <f t="shared" si="0"/>
        <v>#DIV/0!</v>
      </c>
      <c r="G46" s="4">
        <f>IF($A46&lt;&gt;"", SUMIFS(Raw_data_01!H:H, Raw_data_01!C:C, "F*", Raw_data_01!A:A, $A46, Raw_data_01!G:G, "hdfc"), "")</f>
        <v>0</v>
      </c>
      <c r="I46" s="4">
        <f>IF($A46&lt;&gt;"", SUMIFS(Raw_data_01!H:H, Raw_data_01!C:C, "V*", Raw_data_01!A:A, $A46, Raw_data_01!G:G, "hdfc"), "")</f>
        <v>0</v>
      </c>
      <c r="K46" s="4">
        <f>IF($A46&lt;&gt;"", SUMIFS(Raw_data_01!H:H, Raw_data_01!C:C, "S*", Raw_data_01!A:A, $A46, Raw_data_01!G:G, "hdfc"), "")</f>
        <v>0</v>
      </c>
      <c r="M46" s="4">
        <f>IF($A46&lt;&gt;"", SUMIFS(Raw_data_01!H:H, Raw_data_01!C:C, "O*", Raw_data_01!A:A, $A46, Raw_data_01!G:G, "hdfc"), "")</f>
        <v>0</v>
      </c>
      <c r="O46" s="4">
        <f>IF($A46&lt;&gt;"", SUMIFS(Raw_data_01!H:H, Raw_data_01!C:C, "VS*", Raw_data_01!A:A, $A46, Raw_data_01!G:G, "hdfc"), "")</f>
        <v>0</v>
      </c>
    </row>
    <row r="47" spans="1:15" x14ac:dyDescent="0.3">
      <c r="A47" t="s">
        <v>91</v>
      </c>
      <c r="B47" s="4" t="e">
        <f>IF(E46&lt;&gt;0, E46, IFERROR(INDEX(E3:E$46, MATCH(1, E3:E$46&lt;&gt;0, 0)), LOOKUP(2, 1/(E3:E$46&lt;&gt;0), E3:E$46)))</f>
        <v>#DIV/0!</v>
      </c>
      <c r="C47" s="4"/>
      <c r="D47" s="4"/>
      <c r="E47" s="4" t="e">
        <f t="shared" si="0"/>
        <v>#DIV/0!</v>
      </c>
      <c r="G47" s="4">
        <f>IF($A47&lt;&gt;"", SUMIFS(Raw_data_01!H:H, Raw_data_01!C:C, "F*", Raw_data_01!A:A, $A47, Raw_data_01!G:G, "hdfc"), "")</f>
        <v>0</v>
      </c>
      <c r="I47" s="4">
        <f>IF($A47&lt;&gt;"", SUMIFS(Raw_data_01!H:H, Raw_data_01!C:C, "V*", Raw_data_01!A:A, $A47, Raw_data_01!G:G, "hdfc"), "")</f>
        <v>0</v>
      </c>
      <c r="K47" s="4">
        <f>IF($A47&lt;&gt;"", SUMIFS(Raw_data_01!H:H, Raw_data_01!C:C, "S*", Raw_data_01!A:A, $A47, Raw_data_01!G:G, "hdfc"), "")</f>
        <v>0</v>
      </c>
      <c r="M47" s="4">
        <f>IF($A47&lt;&gt;"", SUMIFS(Raw_data_01!H:H, Raw_data_01!C:C, "O*", Raw_data_01!A:A, $A47, Raw_data_01!G:G, "hdfc"), "")</f>
        <v>0</v>
      </c>
      <c r="O47" s="4">
        <f>IF($A47&lt;&gt;"", SUMIFS(Raw_data_01!H:H, Raw_data_01!C:C, "VS*", Raw_data_01!A:A, $A47, Raw_data_01!G:G, "hdfc"), "")</f>
        <v>0</v>
      </c>
    </row>
    <row r="48" spans="1:15" x14ac:dyDescent="0.3">
      <c r="A48" t="s">
        <v>92</v>
      </c>
      <c r="B48" s="4" t="e">
        <f>IF(E47&lt;&gt;0, E47, IFERROR(INDEX(E3:E$47, MATCH(1, E3:E$47&lt;&gt;0, 0)), LOOKUP(2, 1/(E3:E$47&lt;&gt;0), E3:E$47)))</f>
        <v>#DIV/0!</v>
      </c>
      <c r="C48" s="4"/>
      <c r="D48" s="4"/>
      <c r="E48" s="4" t="e">
        <f t="shared" si="0"/>
        <v>#DIV/0!</v>
      </c>
      <c r="G48" s="4">
        <f>IF($A48&lt;&gt;"", SUMIFS(Raw_data_01!H:H, Raw_data_01!C:C, "F*", Raw_data_01!A:A, $A48, Raw_data_01!G:G, "hdfc"), "")</f>
        <v>0</v>
      </c>
      <c r="I48" s="4">
        <f>IF($A48&lt;&gt;"", SUMIFS(Raw_data_01!H:H, Raw_data_01!C:C, "V*", Raw_data_01!A:A, $A48, Raw_data_01!G:G, "hdfc"), "")</f>
        <v>0</v>
      </c>
      <c r="K48" s="4">
        <f>IF($A48&lt;&gt;"", SUMIFS(Raw_data_01!H:H, Raw_data_01!C:C, "S*", Raw_data_01!A:A, $A48, Raw_data_01!G:G, "hdfc"), "")</f>
        <v>0</v>
      </c>
      <c r="M48" s="4">
        <f>IF($A48&lt;&gt;"", SUMIFS(Raw_data_01!H:H, Raw_data_01!C:C, "O*", Raw_data_01!A:A, $A48, Raw_data_01!G:G, "hdfc"), "")</f>
        <v>0</v>
      </c>
      <c r="O48" s="4">
        <f>IF($A48&lt;&gt;"", SUMIFS(Raw_data_01!H:H, Raw_data_01!C:C, "VS*", Raw_data_01!A:A, $A48, Raw_data_01!G:G, "hdfc"), "")</f>
        <v>0</v>
      </c>
    </row>
    <row r="49" spans="1:15" x14ac:dyDescent="0.3">
      <c r="A49" t="s">
        <v>93</v>
      </c>
      <c r="B49" s="4" t="e">
        <f>IF(E48&lt;&gt;0, E48, IFERROR(INDEX(E3:E$48, MATCH(1, E3:E$48&lt;&gt;0, 0)), LOOKUP(2, 1/(E3:E$48&lt;&gt;0), E3:E$48)))</f>
        <v>#DIV/0!</v>
      </c>
      <c r="C49" s="4"/>
      <c r="D49" s="4"/>
      <c r="E49" s="4" t="e">
        <f t="shared" si="0"/>
        <v>#DIV/0!</v>
      </c>
      <c r="G49" s="4">
        <f>IF($A49&lt;&gt;"", SUMIFS(Raw_data_01!H:H, Raw_data_01!C:C, "F*", Raw_data_01!A:A, $A49, Raw_data_01!G:G, "hdfc"), "")</f>
        <v>0</v>
      </c>
      <c r="I49" s="4">
        <f>IF($A49&lt;&gt;"", SUMIFS(Raw_data_01!H:H, Raw_data_01!C:C, "V*", Raw_data_01!A:A, $A49, Raw_data_01!G:G, "hdfc"), "")</f>
        <v>0</v>
      </c>
      <c r="K49" s="4">
        <f>IF($A49&lt;&gt;"", SUMIFS(Raw_data_01!H:H, Raw_data_01!C:C, "S*", Raw_data_01!A:A, $A49, Raw_data_01!G:G, "hdfc"), "")</f>
        <v>0</v>
      </c>
      <c r="M49" s="4">
        <f>IF($A49&lt;&gt;"", SUMIFS(Raw_data_01!H:H, Raw_data_01!C:C, "O*", Raw_data_01!A:A, $A49, Raw_data_01!G:G, "hdfc"), "")</f>
        <v>0</v>
      </c>
      <c r="O49" s="4">
        <f>IF($A49&lt;&gt;"", SUMIFS(Raw_data_01!H:H, Raw_data_01!C:C, "VS*", Raw_data_01!A:A, $A49, Raw_data_01!G:G, "hdfc"), "")</f>
        <v>0</v>
      </c>
    </row>
    <row r="50" spans="1:15" x14ac:dyDescent="0.3">
      <c r="A50" t="s">
        <v>94</v>
      </c>
      <c r="B50" s="4" t="e">
        <f>IF(E49&lt;&gt;0, E49, IFERROR(INDEX(E3:E$49, MATCH(1, E3:E$49&lt;&gt;0, 0)), LOOKUP(2, 1/(E3:E$49&lt;&gt;0), E3:E$49)))</f>
        <v>#DIV/0!</v>
      </c>
      <c r="C50" s="4"/>
      <c r="D50" s="4"/>
      <c r="E50" s="4" t="e">
        <f t="shared" si="0"/>
        <v>#DIV/0!</v>
      </c>
      <c r="G50" s="4">
        <f>IF($A50&lt;&gt;"", SUMIFS(Raw_data_01!H:H, Raw_data_01!C:C, "F*", Raw_data_01!A:A, $A50, Raw_data_01!G:G, "hdfc"), "")</f>
        <v>0</v>
      </c>
      <c r="I50" s="4">
        <f>IF($A50&lt;&gt;"", SUMIFS(Raw_data_01!H:H, Raw_data_01!C:C, "V*", Raw_data_01!A:A, $A50, Raw_data_01!G:G, "hdfc"), "")</f>
        <v>0</v>
      </c>
      <c r="K50" s="4">
        <f>IF($A50&lt;&gt;"", SUMIFS(Raw_data_01!H:H, Raw_data_01!C:C, "S*", Raw_data_01!A:A, $A50, Raw_data_01!G:G, "hdfc"), "")</f>
        <v>0</v>
      </c>
      <c r="M50" s="4">
        <f>IF($A50&lt;&gt;"", SUMIFS(Raw_data_01!H:H, Raw_data_01!C:C, "O*", Raw_data_01!A:A, $A50, Raw_data_01!G:G, "hdfc"), "")</f>
        <v>0</v>
      </c>
      <c r="O50" s="4">
        <f>IF($A50&lt;&gt;"", SUMIFS(Raw_data_01!H:H, Raw_data_01!C:C, "VS*", Raw_data_01!A:A, $A50, Raw_data_01!G:G, "hdfc"), "")</f>
        <v>0</v>
      </c>
    </row>
    <row r="51" spans="1:15" x14ac:dyDescent="0.3">
      <c r="A51" t="s">
        <v>95</v>
      </c>
      <c r="B51" s="4" t="e">
        <f>IF(E50&lt;&gt;0, E50, IFERROR(INDEX(E3:E$50, MATCH(1, E3:E$50&lt;&gt;0, 0)), LOOKUP(2, 1/(E3:E$50&lt;&gt;0), E3:E$50)))</f>
        <v>#DIV/0!</v>
      </c>
      <c r="C51" s="4"/>
      <c r="D51" s="4"/>
      <c r="E51" s="4" t="e">
        <f t="shared" si="0"/>
        <v>#DIV/0!</v>
      </c>
      <c r="G51" s="4">
        <f>IF($A51&lt;&gt;"", SUMIFS(Raw_data_01!H:H, Raw_data_01!C:C, "F*", Raw_data_01!A:A, $A51, Raw_data_01!G:G, "hdfc"), "")</f>
        <v>0</v>
      </c>
      <c r="I51" s="4">
        <f>IF($A51&lt;&gt;"", SUMIFS(Raw_data_01!H:H, Raw_data_01!C:C, "V*", Raw_data_01!A:A, $A51, Raw_data_01!G:G, "hdfc"), "")</f>
        <v>0</v>
      </c>
      <c r="K51" s="4">
        <f>IF($A51&lt;&gt;"", SUMIFS(Raw_data_01!H:H, Raw_data_01!C:C, "S*", Raw_data_01!A:A, $A51, Raw_data_01!G:G, "hdfc"), "")</f>
        <v>0</v>
      </c>
      <c r="M51" s="4">
        <f>IF($A51&lt;&gt;"", SUMIFS(Raw_data_01!H:H, Raw_data_01!C:C, "O*", Raw_data_01!A:A, $A51, Raw_data_01!G:G, "hdfc"), "")</f>
        <v>0</v>
      </c>
      <c r="O51" s="4">
        <f>IF($A51&lt;&gt;"", SUMIFS(Raw_data_01!H:H, Raw_data_01!C:C, "VS*", Raw_data_01!A:A, $A51, Raw_data_01!G:G, "hdfc"), "")</f>
        <v>0</v>
      </c>
    </row>
    <row r="52" spans="1:15" x14ac:dyDescent="0.3">
      <c r="A52" t="s">
        <v>96</v>
      </c>
      <c r="B52" s="4" t="e">
        <f>IF(E51&lt;&gt;0, E51, IFERROR(INDEX(E3:E$51, MATCH(1, E3:E$51&lt;&gt;0, 0)), LOOKUP(2, 1/(E3:E$51&lt;&gt;0), E3:E$51)))</f>
        <v>#DIV/0!</v>
      </c>
      <c r="C52" s="4"/>
      <c r="D52" s="4"/>
      <c r="E52" s="4" t="e">
        <f t="shared" si="0"/>
        <v>#DIV/0!</v>
      </c>
      <c r="G52" s="4">
        <f>IF($A52&lt;&gt;"", SUMIFS(Raw_data_01!H:H, Raw_data_01!C:C, "F*", Raw_data_01!A:A, $A52, Raw_data_01!G:G, "hdfc"), "")</f>
        <v>0</v>
      </c>
      <c r="I52" s="4">
        <f>IF($A52&lt;&gt;"", SUMIFS(Raw_data_01!H:H, Raw_data_01!C:C, "V*", Raw_data_01!A:A, $A52, Raw_data_01!G:G, "hdfc"), "")</f>
        <v>0</v>
      </c>
      <c r="K52" s="4">
        <f>IF($A52&lt;&gt;"", SUMIFS(Raw_data_01!H:H, Raw_data_01!C:C, "S*", Raw_data_01!A:A, $A52, Raw_data_01!G:G, "hdfc"), "")</f>
        <v>0</v>
      </c>
      <c r="M52" s="4">
        <f>IF($A52&lt;&gt;"", SUMIFS(Raw_data_01!H:H, Raw_data_01!C:C, "O*", Raw_data_01!A:A, $A52, Raw_data_01!G:G, "hdfc"), "")</f>
        <v>0</v>
      </c>
      <c r="O52" s="4">
        <f>IF($A52&lt;&gt;"", SUMIFS(Raw_data_01!H:H, Raw_data_01!C:C, "VS*", Raw_data_01!A:A, $A52, Raw_data_01!G:G, "hdfc"), "")</f>
        <v>0</v>
      </c>
    </row>
    <row r="53" spans="1:15" x14ac:dyDescent="0.3">
      <c r="A53" t="s">
        <v>97</v>
      </c>
      <c r="B53" s="4" t="e">
        <f>IF(E52&lt;&gt;0, E52, IFERROR(INDEX(E3:E$52, MATCH(1, E3:E$52&lt;&gt;0, 0)), LOOKUP(2, 1/(E3:E$52&lt;&gt;0), E3:E$52)))</f>
        <v>#DIV/0!</v>
      </c>
      <c r="C53" s="4"/>
      <c r="D53" s="4"/>
      <c r="E53" s="4" t="e">
        <f t="shared" si="0"/>
        <v>#DIV/0!</v>
      </c>
      <c r="G53" s="4">
        <f>IF($A53&lt;&gt;"", SUMIFS(Raw_data_01!H:H, Raw_data_01!C:C, "F*", Raw_data_01!A:A, $A53, Raw_data_01!G:G, "hdfc"), "")</f>
        <v>0</v>
      </c>
      <c r="I53" s="4">
        <f>IF($A53&lt;&gt;"", SUMIFS(Raw_data_01!H:H, Raw_data_01!C:C, "V*", Raw_data_01!A:A, $A53, Raw_data_01!G:G, "hdfc"), "")</f>
        <v>0</v>
      </c>
      <c r="K53" s="4">
        <f>IF($A53&lt;&gt;"", SUMIFS(Raw_data_01!H:H, Raw_data_01!C:C, "S*", Raw_data_01!A:A, $A53, Raw_data_01!G:G, "hdfc"), "")</f>
        <v>0</v>
      </c>
      <c r="M53" s="4">
        <f>IF($A53&lt;&gt;"", SUMIFS(Raw_data_01!H:H, Raw_data_01!C:C, "O*", Raw_data_01!A:A, $A53, Raw_data_01!G:G, "hdfc"), "")</f>
        <v>0</v>
      </c>
      <c r="O53" s="4">
        <f>IF($A53&lt;&gt;"", SUMIFS(Raw_data_01!H:H, Raw_data_01!C:C, "VS*", Raw_data_01!A:A, $A53, Raw_data_01!G:G, "hdfc"), "")</f>
        <v>0</v>
      </c>
    </row>
    <row r="54" spans="1:15" x14ac:dyDescent="0.3">
      <c r="A54" t="s">
        <v>98</v>
      </c>
      <c r="B54" s="4" t="e">
        <f>IF(E53&lt;&gt;0, E53, IFERROR(INDEX(E3:E$53, MATCH(1, E3:E$53&lt;&gt;0, 0)), LOOKUP(2, 1/(E3:E$53&lt;&gt;0), E3:E$53)))</f>
        <v>#DIV/0!</v>
      </c>
      <c r="C54" s="4"/>
      <c r="D54" s="4"/>
      <c r="E54" s="4" t="e">
        <f t="shared" si="0"/>
        <v>#DIV/0!</v>
      </c>
      <c r="G54" s="4">
        <f>IF($A54&lt;&gt;"", SUMIFS(Raw_data_01!H:H, Raw_data_01!C:C, "F*", Raw_data_01!A:A, $A54, Raw_data_01!G:G, "hdfc"), "")</f>
        <v>0</v>
      </c>
      <c r="I54" s="4">
        <f>IF($A54&lt;&gt;"", SUMIFS(Raw_data_01!H:H, Raw_data_01!C:C, "V*", Raw_data_01!A:A, $A54, Raw_data_01!G:G, "hdfc"), "")</f>
        <v>0</v>
      </c>
      <c r="K54" s="4">
        <f>IF($A54&lt;&gt;"", SUMIFS(Raw_data_01!H:H, Raw_data_01!C:C, "S*", Raw_data_01!A:A, $A54, Raw_data_01!G:G, "hdfc"), "")</f>
        <v>0</v>
      </c>
      <c r="M54" s="4">
        <f>IF($A54&lt;&gt;"", SUMIFS(Raw_data_01!H:H, Raw_data_01!C:C, "O*", Raw_data_01!A:A, $A54, Raw_data_01!G:G, "hdfc"), "")</f>
        <v>0</v>
      </c>
      <c r="O54" s="4">
        <f>IF($A54&lt;&gt;"", SUMIFS(Raw_data_01!H:H, Raw_data_01!C:C, "VS*", Raw_data_01!A:A, $A54, Raw_data_01!G:G, "hdfc"), "")</f>
        <v>0</v>
      </c>
    </row>
    <row r="55" spans="1:15" x14ac:dyDescent="0.3">
      <c r="A55" t="s">
        <v>99</v>
      </c>
      <c r="B55" s="4" t="e">
        <f>IF(E54&lt;&gt;0, E54, IFERROR(INDEX(E3:E$54, MATCH(1, E3:E$54&lt;&gt;0, 0)), LOOKUP(2, 1/(E3:E$54&lt;&gt;0), E3:E$54)))</f>
        <v>#DIV/0!</v>
      </c>
      <c r="C55" s="4"/>
      <c r="D55" s="4"/>
      <c r="E55" s="4" t="e">
        <f t="shared" si="0"/>
        <v>#DIV/0!</v>
      </c>
      <c r="G55" s="4">
        <f>IF($A55&lt;&gt;"", SUMIFS(Raw_data_01!H:H, Raw_data_01!C:C, "F*", Raw_data_01!A:A, $A55, Raw_data_01!G:G, "hdfc"), "")</f>
        <v>0</v>
      </c>
      <c r="I55" s="4">
        <f>IF($A55&lt;&gt;"", SUMIFS(Raw_data_01!H:H, Raw_data_01!C:C, "V*", Raw_data_01!A:A, $A55, Raw_data_01!G:G, "hdfc"), "")</f>
        <v>0</v>
      </c>
      <c r="K55" s="4">
        <f>IF($A55&lt;&gt;"", SUMIFS(Raw_data_01!H:H, Raw_data_01!C:C, "S*", Raw_data_01!A:A, $A55, Raw_data_01!G:G, "hdfc"), "")</f>
        <v>0</v>
      </c>
      <c r="M55" s="4">
        <f>IF($A55&lt;&gt;"", SUMIFS(Raw_data_01!H:H, Raw_data_01!C:C, "O*", Raw_data_01!A:A, $A55, Raw_data_01!G:G, "hdfc"), "")</f>
        <v>0</v>
      </c>
      <c r="O55" s="4">
        <f>IF($A55&lt;&gt;"", SUMIFS(Raw_data_01!H:H, Raw_data_01!C:C, "VS*", Raw_data_01!A:A, $A55, Raw_data_01!G:G, "hdfc"), "")</f>
        <v>0</v>
      </c>
    </row>
    <row r="56" spans="1:15" x14ac:dyDescent="0.3">
      <c r="A56" t="s">
        <v>100</v>
      </c>
      <c r="B56" s="4" t="e">
        <f>IF(E55&lt;&gt;0, E55, IFERROR(INDEX(E3:E$55, MATCH(1, E3:E$55&lt;&gt;0, 0)), LOOKUP(2, 1/(E3:E$55&lt;&gt;0), E3:E$55)))</f>
        <v>#DIV/0!</v>
      </c>
      <c r="C56" s="4"/>
      <c r="D56" s="4"/>
      <c r="E56" s="4" t="e">
        <f t="shared" si="0"/>
        <v>#DIV/0!</v>
      </c>
      <c r="G56" s="4">
        <f>IF($A56&lt;&gt;"", SUMIFS(Raw_data_01!H:H, Raw_data_01!C:C, "F*", Raw_data_01!A:A, $A56, Raw_data_01!G:G, "hdfc"), "")</f>
        <v>0</v>
      </c>
      <c r="I56" s="4">
        <f>IF($A56&lt;&gt;"", SUMIFS(Raw_data_01!H:H, Raw_data_01!C:C, "V*", Raw_data_01!A:A, $A56, Raw_data_01!G:G, "hdfc"), "")</f>
        <v>0</v>
      </c>
      <c r="K56" s="4">
        <f>IF($A56&lt;&gt;"", SUMIFS(Raw_data_01!H:H, Raw_data_01!C:C, "S*", Raw_data_01!A:A, $A56, Raw_data_01!G:G, "hdfc"), "")</f>
        <v>0</v>
      </c>
      <c r="M56" s="4">
        <f>IF($A56&lt;&gt;"", SUMIFS(Raw_data_01!H:H, Raw_data_01!C:C, "O*", Raw_data_01!A:A, $A56, Raw_data_01!G:G, "hdfc"), "")</f>
        <v>0</v>
      </c>
      <c r="O56" s="4">
        <f>IF($A56&lt;&gt;"", SUMIFS(Raw_data_01!H:H, Raw_data_01!C:C, "VS*", Raw_data_01!A:A, $A56, Raw_data_01!G:G, "hdfc"), "")</f>
        <v>0</v>
      </c>
    </row>
    <row r="57" spans="1:15" x14ac:dyDescent="0.3">
      <c r="A57" t="s">
        <v>101</v>
      </c>
      <c r="B57" s="4" t="e">
        <f>IF(E56&lt;&gt;0, E56, IFERROR(INDEX(E3:E$56, MATCH(1, E3:E$56&lt;&gt;0, 0)), LOOKUP(2, 1/(E3:E$56&lt;&gt;0), E3:E$56)))</f>
        <v>#DIV/0!</v>
      </c>
      <c r="C57" s="4"/>
      <c r="D57" s="4"/>
      <c r="E57" s="4" t="e">
        <f t="shared" si="0"/>
        <v>#DIV/0!</v>
      </c>
      <c r="G57" s="4">
        <f>IF($A57&lt;&gt;"", SUMIFS(Raw_data_01!H:H, Raw_data_01!C:C, "F*", Raw_data_01!A:A, $A57, Raw_data_01!G:G, "hdfc"), "")</f>
        <v>0</v>
      </c>
      <c r="I57" s="4">
        <f>IF($A57&lt;&gt;"", SUMIFS(Raw_data_01!H:H, Raw_data_01!C:C, "V*", Raw_data_01!A:A, $A57, Raw_data_01!G:G, "hdfc"), "")</f>
        <v>0</v>
      </c>
      <c r="K57" s="4">
        <f>IF($A57&lt;&gt;"", SUMIFS(Raw_data_01!H:H, Raw_data_01!C:C, "S*", Raw_data_01!A:A, $A57, Raw_data_01!G:G, "hdfc"), "")</f>
        <v>0</v>
      </c>
      <c r="M57" s="4">
        <f>IF($A57&lt;&gt;"", SUMIFS(Raw_data_01!H:H, Raw_data_01!C:C, "O*", Raw_data_01!A:A, $A57, Raw_data_01!G:G, "hdfc"), "")</f>
        <v>0</v>
      </c>
      <c r="O57" s="4">
        <f>IF($A57&lt;&gt;"", SUMIFS(Raw_data_01!H:H, Raw_data_01!C:C, "VS*", Raw_data_01!A:A, $A57, Raw_data_01!G:G, "hdfc"), "")</f>
        <v>0</v>
      </c>
    </row>
    <row r="58" spans="1:15" x14ac:dyDescent="0.3">
      <c r="A58" t="s">
        <v>102</v>
      </c>
      <c r="B58" s="4" t="e">
        <f>IF(E57&lt;&gt;0, E57, IFERROR(INDEX(E3:E$57, MATCH(1, E3:E$57&lt;&gt;0, 0)), LOOKUP(2, 1/(E3:E$57&lt;&gt;0), E3:E$57)))</f>
        <v>#DIV/0!</v>
      </c>
      <c r="C58" s="4"/>
      <c r="D58" s="4"/>
      <c r="E58" s="4" t="e">
        <f t="shared" si="0"/>
        <v>#DIV/0!</v>
      </c>
      <c r="G58" s="4">
        <f>IF($A58&lt;&gt;"", SUMIFS(Raw_data_01!H:H, Raw_data_01!C:C, "F*", Raw_data_01!A:A, $A58, Raw_data_01!G:G, "hdfc"), "")</f>
        <v>0</v>
      </c>
      <c r="I58" s="4">
        <f>IF($A58&lt;&gt;"", SUMIFS(Raw_data_01!H:H, Raw_data_01!C:C, "V*", Raw_data_01!A:A, $A58, Raw_data_01!G:G, "hdfc"), "")</f>
        <v>0</v>
      </c>
      <c r="K58" s="4">
        <f>IF($A58&lt;&gt;"", SUMIFS(Raw_data_01!H:H, Raw_data_01!C:C, "S*", Raw_data_01!A:A, $A58, Raw_data_01!G:G, "hdfc"), "")</f>
        <v>0</v>
      </c>
      <c r="M58" s="4">
        <f>IF($A58&lt;&gt;"", SUMIFS(Raw_data_01!H:H, Raw_data_01!C:C, "O*", Raw_data_01!A:A, $A58, Raw_data_01!G:G, "hdfc"), "")</f>
        <v>0</v>
      </c>
      <c r="O58" s="4">
        <f>IF($A58&lt;&gt;"", SUMIFS(Raw_data_01!H:H, Raw_data_01!C:C, "VS*", Raw_data_01!A:A, $A58, Raw_data_01!G:G, "hdfc"), "")</f>
        <v>0</v>
      </c>
    </row>
    <row r="59" spans="1:15" x14ac:dyDescent="0.3">
      <c r="A59" t="s">
        <v>103</v>
      </c>
      <c r="B59" s="4" t="e">
        <f>IF(E58&lt;&gt;0, E58, IFERROR(INDEX(E3:E$58, MATCH(1, E3:E$58&lt;&gt;0, 0)), LOOKUP(2, 1/(E3:E$58&lt;&gt;0), E3:E$58)))</f>
        <v>#DIV/0!</v>
      </c>
      <c r="C59" s="4"/>
      <c r="D59" s="4"/>
      <c r="E59" s="4" t="e">
        <f t="shared" si="0"/>
        <v>#DIV/0!</v>
      </c>
      <c r="G59" s="4">
        <f>IF($A59&lt;&gt;"", SUMIFS(Raw_data_01!H:H, Raw_data_01!C:C, "F*", Raw_data_01!A:A, $A59, Raw_data_01!G:G, "hdfc"), "")</f>
        <v>0</v>
      </c>
      <c r="I59" s="4">
        <f>IF($A59&lt;&gt;"", SUMIFS(Raw_data_01!H:H, Raw_data_01!C:C, "V*", Raw_data_01!A:A, $A59, Raw_data_01!G:G, "hdfc"), "")</f>
        <v>0</v>
      </c>
      <c r="K59" s="4">
        <f>IF($A59&lt;&gt;"", SUMIFS(Raw_data_01!H:H, Raw_data_01!C:C, "S*", Raw_data_01!A:A, $A59, Raw_data_01!G:G, "hdfc"), "")</f>
        <v>0</v>
      </c>
      <c r="M59" s="4">
        <f>IF($A59&lt;&gt;"", SUMIFS(Raw_data_01!H:H, Raw_data_01!C:C, "O*", Raw_data_01!A:A, $A59, Raw_data_01!G:G, "hdfc"), "")</f>
        <v>0</v>
      </c>
      <c r="O59" s="4">
        <f>IF($A59&lt;&gt;"", SUMIFS(Raw_data_01!H:H, Raw_data_01!C:C, "VS*", Raw_data_01!A:A, $A59, Raw_data_01!G:G, "hdfc"), "")</f>
        <v>0</v>
      </c>
    </row>
    <row r="60" spans="1:15" x14ac:dyDescent="0.3">
      <c r="A60" t="s">
        <v>104</v>
      </c>
      <c r="B60" s="4" t="e">
        <f>IF(E59&lt;&gt;0, E59, IFERROR(INDEX(E3:E$59, MATCH(1, E3:E$59&lt;&gt;0, 0)), LOOKUP(2, 1/(E3:E$59&lt;&gt;0), E3:E$59)))</f>
        <v>#DIV/0!</v>
      </c>
      <c r="C60" s="4"/>
      <c r="D60" s="4"/>
      <c r="E60" s="4" t="e">
        <f t="shared" si="0"/>
        <v>#DIV/0!</v>
      </c>
      <c r="G60" s="4">
        <f>IF($A60&lt;&gt;"", SUMIFS(Raw_data_01!H:H, Raw_data_01!C:C, "F*", Raw_data_01!A:A, $A60, Raw_data_01!G:G, "hdfc"), "")</f>
        <v>0</v>
      </c>
      <c r="I60" s="4">
        <f>IF($A60&lt;&gt;"", SUMIFS(Raw_data_01!H:H, Raw_data_01!C:C, "V*", Raw_data_01!A:A, $A60, Raw_data_01!G:G, "hdfc"), "")</f>
        <v>0</v>
      </c>
      <c r="K60" s="4">
        <f>IF($A60&lt;&gt;"", SUMIFS(Raw_data_01!H:H, Raw_data_01!C:C, "S*", Raw_data_01!A:A, $A60, Raw_data_01!G:G, "hdfc"), "")</f>
        <v>0</v>
      </c>
      <c r="M60" s="4">
        <f>IF($A60&lt;&gt;"", SUMIFS(Raw_data_01!H:H, Raw_data_01!C:C, "O*", Raw_data_01!A:A, $A60, Raw_data_01!G:G, "hdfc"), "")</f>
        <v>0</v>
      </c>
      <c r="O60" s="4">
        <f>IF($A60&lt;&gt;"", SUMIFS(Raw_data_01!H:H, Raw_data_01!C:C, "VS*", Raw_data_01!A:A, $A60, Raw_data_01!G:G, "hdfc"), "")</f>
        <v>0</v>
      </c>
    </row>
    <row r="61" spans="1:15" x14ac:dyDescent="0.3">
      <c r="A61" t="s">
        <v>105</v>
      </c>
      <c r="B61" s="4" t="e">
        <f>IF(E60&lt;&gt;0, E60, IFERROR(INDEX(E3:E$60, MATCH(1, E3:E$60&lt;&gt;0, 0)), LOOKUP(2, 1/(E3:E$60&lt;&gt;0), E3:E$60)))</f>
        <v>#DIV/0!</v>
      </c>
      <c r="C61" s="4"/>
      <c r="D61" s="4"/>
      <c r="E61" s="4" t="e">
        <f t="shared" si="0"/>
        <v>#DIV/0!</v>
      </c>
      <c r="G61" s="4">
        <f>IF($A61&lt;&gt;"", SUMIFS(Raw_data_01!H:H, Raw_data_01!C:C, "F*", Raw_data_01!A:A, $A61, Raw_data_01!G:G, "hdfc"), "")</f>
        <v>0</v>
      </c>
      <c r="I61" s="4">
        <f>IF($A61&lt;&gt;"", SUMIFS(Raw_data_01!H:H, Raw_data_01!C:C, "V*", Raw_data_01!A:A, $A61, Raw_data_01!G:G, "hdfc"), "")</f>
        <v>0</v>
      </c>
      <c r="K61" s="4">
        <f>IF($A61&lt;&gt;"", SUMIFS(Raw_data_01!H:H, Raw_data_01!C:C, "S*", Raw_data_01!A:A, $A61, Raw_data_01!G:G, "hdfc"), "")</f>
        <v>0</v>
      </c>
      <c r="M61" s="4">
        <f>IF($A61&lt;&gt;"", SUMIFS(Raw_data_01!H:H, Raw_data_01!C:C, "O*", Raw_data_01!A:A, $A61, Raw_data_01!G:G, "hdfc"), "")</f>
        <v>0</v>
      </c>
      <c r="O61" s="4">
        <f>IF($A61&lt;&gt;"", SUMIFS(Raw_data_01!H:H, Raw_data_01!C:C, "VS*", Raw_data_01!A:A, $A61, Raw_data_01!G:G, "hdfc"), "")</f>
        <v>0</v>
      </c>
    </row>
    <row r="62" spans="1:15" x14ac:dyDescent="0.3">
      <c r="A62" t="s">
        <v>106</v>
      </c>
      <c r="B62" s="4" t="e">
        <f>IF(E61&lt;&gt;0, E61, IFERROR(INDEX(E3:E$61, MATCH(1, E3:E$61&lt;&gt;0, 0)), LOOKUP(2, 1/(E3:E$61&lt;&gt;0), E3:E$61)))</f>
        <v>#DIV/0!</v>
      </c>
      <c r="C62" s="4"/>
      <c r="D62" s="4"/>
      <c r="E62" s="4" t="e">
        <f t="shared" si="0"/>
        <v>#DIV/0!</v>
      </c>
      <c r="G62" s="4">
        <f>IF($A62&lt;&gt;"", SUMIFS(Raw_data_01!H:H, Raw_data_01!C:C, "F*", Raw_data_01!A:A, $A62, Raw_data_01!G:G, "hdfc"), "")</f>
        <v>0</v>
      </c>
      <c r="I62" s="4">
        <f>IF($A62&lt;&gt;"", SUMIFS(Raw_data_01!H:H, Raw_data_01!C:C, "V*", Raw_data_01!A:A, $A62, Raw_data_01!G:G, "hdfc"), "")</f>
        <v>0</v>
      </c>
      <c r="K62" s="4">
        <f>IF($A62&lt;&gt;"", SUMIFS(Raw_data_01!H:H, Raw_data_01!C:C, "S*", Raw_data_01!A:A, $A62, Raw_data_01!G:G, "hdfc"), "")</f>
        <v>0</v>
      </c>
      <c r="M62" s="4">
        <f>IF($A62&lt;&gt;"", SUMIFS(Raw_data_01!H:H, Raw_data_01!C:C, "O*", Raw_data_01!A:A, $A62, Raw_data_01!G:G, "hdfc"), "")</f>
        <v>0</v>
      </c>
      <c r="O62" s="4">
        <f>IF($A62&lt;&gt;"", SUMIFS(Raw_data_01!H:H, Raw_data_01!C:C, "VS*", Raw_data_01!A:A, $A62, Raw_data_01!G:G, "hdfc"), "")</f>
        <v>0</v>
      </c>
    </row>
    <row r="63" spans="1:15" x14ac:dyDescent="0.3">
      <c r="A63" t="s">
        <v>107</v>
      </c>
      <c r="B63" s="4" t="e">
        <f>IF(E62&lt;&gt;0, E62, IFERROR(INDEX(E3:E$62, MATCH(1, E3:E$62&lt;&gt;0, 0)), LOOKUP(2, 1/(E3:E$62&lt;&gt;0), E3:E$62)))</f>
        <v>#DIV/0!</v>
      </c>
      <c r="C63" s="4"/>
      <c r="D63" s="4"/>
      <c r="E63" s="4" t="e">
        <f t="shared" si="0"/>
        <v>#DIV/0!</v>
      </c>
      <c r="G63" s="4">
        <f>IF($A63&lt;&gt;"", SUMIFS(Raw_data_01!H:H, Raw_data_01!C:C, "F*", Raw_data_01!A:A, $A63, Raw_data_01!G:G, "hdfc"), "")</f>
        <v>0</v>
      </c>
      <c r="I63" s="4">
        <f>IF($A63&lt;&gt;"", SUMIFS(Raw_data_01!H:H, Raw_data_01!C:C, "V*", Raw_data_01!A:A, $A63, Raw_data_01!G:G, "hdfc"), "")</f>
        <v>0</v>
      </c>
      <c r="K63" s="4">
        <f>IF($A63&lt;&gt;"", SUMIFS(Raw_data_01!H:H, Raw_data_01!C:C, "S*", Raw_data_01!A:A, $A63, Raw_data_01!G:G, "hdfc"), "")</f>
        <v>0</v>
      </c>
      <c r="M63" s="4">
        <f>IF($A63&lt;&gt;"", SUMIFS(Raw_data_01!H:H, Raw_data_01!C:C, "O*", Raw_data_01!A:A, $A63, Raw_data_01!G:G, "hdfc"), "")</f>
        <v>0</v>
      </c>
      <c r="O63" s="4">
        <f>IF($A63&lt;&gt;"", SUMIFS(Raw_data_01!H:H, Raw_data_01!C:C, "VS*", Raw_data_01!A:A, $A63, Raw_data_01!G:G, "hdfc"), "")</f>
        <v>0</v>
      </c>
    </row>
    <row r="64" spans="1:15" x14ac:dyDescent="0.3">
      <c r="A64" t="s">
        <v>108</v>
      </c>
      <c r="B64" s="4" t="e">
        <f>IF(E63&lt;&gt;0, E63, IFERROR(INDEX(E3:E$63, MATCH(1, E3:E$63&lt;&gt;0, 0)), LOOKUP(2, 1/(E3:E$63&lt;&gt;0), E3:E$63)))</f>
        <v>#DIV/0!</v>
      </c>
      <c r="C64" s="4"/>
      <c r="D64" s="4"/>
      <c r="E64" s="4" t="e">
        <f t="shared" si="0"/>
        <v>#DIV/0!</v>
      </c>
      <c r="G64" s="4">
        <f>IF($A64&lt;&gt;"", SUMIFS(Raw_data_01!H:H, Raw_data_01!C:C, "F*", Raw_data_01!A:A, $A64, Raw_data_01!G:G, "hdfc"), "")</f>
        <v>0</v>
      </c>
      <c r="I64" s="4">
        <f>IF($A64&lt;&gt;"", SUMIFS(Raw_data_01!H:H, Raw_data_01!C:C, "V*", Raw_data_01!A:A, $A64, Raw_data_01!G:G, "hdfc"), "")</f>
        <v>0</v>
      </c>
      <c r="K64" s="4">
        <f>IF($A64&lt;&gt;"", SUMIFS(Raw_data_01!H:H, Raw_data_01!C:C, "S*", Raw_data_01!A:A, $A64, Raw_data_01!G:G, "hdfc"), "")</f>
        <v>0</v>
      </c>
      <c r="M64" s="4">
        <f>IF($A64&lt;&gt;"", SUMIFS(Raw_data_01!H:H, Raw_data_01!C:C, "O*", Raw_data_01!A:A, $A64, Raw_data_01!G:G, "hdfc"), "")</f>
        <v>0</v>
      </c>
      <c r="O64" s="4">
        <f>IF($A64&lt;&gt;"", SUMIFS(Raw_data_01!H:H, Raw_data_01!C:C, "VS*", Raw_data_01!A:A, $A64, Raw_data_01!G:G, "hdfc"), "")</f>
        <v>0</v>
      </c>
    </row>
    <row r="65" spans="1:15" x14ac:dyDescent="0.3">
      <c r="A65" t="s">
        <v>109</v>
      </c>
      <c r="B65" s="4" t="e">
        <f>IF(E64&lt;&gt;0, E64, IFERROR(INDEX(E3:E$64, MATCH(1, E3:E$64&lt;&gt;0, 0)), LOOKUP(2, 1/(E3:E$64&lt;&gt;0), E3:E$64)))</f>
        <v>#DIV/0!</v>
      </c>
      <c r="C65" s="4"/>
      <c r="D65" s="4"/>
      <c r="E65" s="4" t="e">
        <f t="shared" si="0"/>
        <v>#DIV/0!</v>
      </c>
      <c r="G65" s="4">
        <f>IF($A65&lt;&gt;"", SUMIFS(Raw_data_01!H:H, Raw_data_01!C:C, "F*", Raw_data_01!A:A, $A65, Raw_data_01!G:G, "hdfc"), "")</f>
        <v>0</v>
      </c>
      <c r="I65" s="4">
        <f>IF($A65&lt;&gt;"", SUMIFS(Raw_data_01!H:H, Raw_data_01!C:C, "V*", Raw_data_01!A:A, $A65, Raw_data_01!G:G, "hdfc"), "")</f>
        <v>0</v>
      </c>
      <c r="K65" s="4">
        <f>IF($A65&lt;&gt;"", SUMIFS(Raw_data_01!H:H, Raw_data_01!C:C, "S*", Raw_data_01!A:A, $A65, Raw_data_01!G:G, "hdfc"), "")</f>
        <v>0</v>
      </c>
      <c r="M65" s="4">
        <f>IF($A65&lt;&gt;"", SUMIFS(Raw_data_01!H:H, Raw_data_01!C:C, "O*", Raw_data_01!A:A, $A65, Raw_data_01!G:G, "hdfc"), "")</f>
        <v>0</v>
      </c>
      <c r="O65" s="4">
        <f>IF($A65&lt;&gt;"", SUMIFS(Raw_data_01!H:H, Raw_data_01!C:C, "VS*", Raw_data_01!A:A, $A65, Raw_data_01!G:G, "hdfc"), "")</f>
        <v>0</v>
      </c>
    </row>
    <row r="66" spans="1:15" x14ac:dyDescent="0.3">
      <c r="A66" t="s">
        <v>110</v>
      </c>
      <c r="B66" s="4" t="e">
        <f>IF(E65&lt;&gt;0, E65, IFERROR(INDEX(E3:E$65, MATCH(1, E3:E$65&lt;&gt;0, 0)), LOOKUP(2, 1/(E3:E$65&lt;&gt;0), E3:E$65)))</f>
        <v>#DIV/0!</v>
      </c>
      <c r="C66" s="4"/>
      <c r="D66" s="4"/>
      <c r="E66" s="4" t="e">
        <f t="shared" si="0"/>
        <v>#DIV/0!</v>
      </c>
      <c r="G66" s="4">
        <f>IF($A66&lt;&gt;"", SUMIFS(Raw_data_01!H:H, Raw_data_01!C:C, "F*", Raw_data_01!A:A, $A66, Raw_data_01!G:G, "hdfc"), "")</f>
        <v>0</v>
      </c>
      <c r="I66" s="4">
        <f>IF($A66&lt;&gt;"", SUMIFS(Raw_data_01!H:H, Raw_data_01!C:C, "V*", Raw_data_01!A:A, $A66, Raw_data_01!G:G, "hdfc"), "")</f>
        <v>0</v>
      </c>
      <c r="K66" s="4">
        <f>IF($A66&lt;&gt;"", SUMIFS(Raw_data_01!H:H, Raw_data_01!C:C, "S*", Raw_data_01!A:A, $A66, Raw_data_01!G:G, "hdfc"), "")</f>
        <v>0</v>
      </c>
      <c r="M66" s="4">
        <f>IF($A66&lt;&gt;"", SUMIFS(Raw_data_01!H:H, Raw_data_01!C:C, "O*", Raw_data_01!A:A, $A66, Raw_data_01!G:G, "hdfc"), "")</f>
        <v>0</v>
      </c>
      <c r="O66" s="4">
        <f>IF($A66&lt;&gt;"", SUMIFS(Raw_data_01!H:H, Raw_data_01!C:C, "VS*", Raw_data_01!A:A, $A66, Raw_data_01!G:G, "hdfc"), "")</f>
        <v>0</v>
      </c>
    </row>
    <row r="67" spans="1:15" x14ac:dyDescent="0.3">
      <c r="A67" t="s">
        <v>111</v>
      </c>
      <c r="B67" s="4" t="e">
        <f>IF(E66&lt;&gt;0, E66, IFERROR(INDEX(E3:E$66, MATCH(1, E3:E$66&lt;&gt;0, 0)), LOOKUP(2, 1/(E3:E$66&lt;&gt;0), E3:E$66)))</f>
        <v>#DIV/0!</v>
      </c>
      <c r="C67" s="4"/>
      <c r="D67" s="4"/>
      <c r="E67" s="4" t="e">
        <f t="shared" ref="E67:E130" si="1">SUM(B67,C67,G67,I67,K67,M67,O67) - D67</f>
        <v>#DIV/0!</v>
      </c>
      <c r="G67" s="4">
        <f>IF($A67&lt;&gt;"", SUMIFS(Raw_data_01!H:H, Raw_data_01!C:C, "F*", Raw_data_01!A:A, $A67, Raw_data_01!G:G, "hdfc"), "")</f>
        <v>0</v>
      </c>
      <c r="I67" s="4">
        <f>IF($A67&lt;&gt;"", SUMIFS(Raw_data_01!H:H, Raw_data_01!C:C, "V*", Raw_data_01!A:A, $A67, Raw_data_01!G:G, "hdfc"), "")</f>
        <v>0</v>
      </c>
      <c r="K67" s="4">
        <f>IF($A67&lt;&gt;"", SUMIFS(Raw_data_01!H:H, Raw_data_01!C:C, "S*", Raw_data_01!A:A, $A67, Raw_data_01!G:G, "hdfc"), "")</f>
        <v>0</v>
      </c>
      <c r="M67" s="4">
        <f>IF($A67&lt;&gt;"", SUMIFS(Raw_data_01!H:H, Raw_data_01!C:C, "O*", Raw_data_01!A:A, $A67, Raw_data_01!G:G, "hdfc"), "")</f>
        <v>0</v>
      </c>
      <c r="O67" s="4">
        <f>IF($A67&lt;&gt;"", SUMIFS(Raw_data_01!H:H, Raw_data_01!C:C, "VS*", Raw_data_01!A:A, $A67, Raw_data_01!G:G, "hdfc"), "")</f>
        <v>0</v>
      </c>
    </row>
    <row r="68" spans="1:15" x14ac:dyDescent="0.3">
      <c r="A68" t="s">
        <v>112</v>
      </c>
      <c r="B68" s="4" t="e">
        <f>IF(E67&lt;&gt;0, E67, IFERROR(INDEX(E3:E$67, MATCH(1, E3:E$67&lt;&gt;0, 0)), LOOKUP(2, 1/(E3:E$67&lt;&gt;0), E3:E$67)))</f>
        <v>#DIV/0!</v>
      </c>
      <c r="C68" s="4"/>
      <c r="D68" s="4"/>
      <c r="E68" s="4" t="e">
        <f t="shared" si="1"/>
        <v>#DIV/0!</v>
      </c>
      <c r="G68" s="4">
        <f>IF($A68&lt;&gt;"", SUMIFS(Raw_data_01!H:H, Raw_data_01!C:C, "F*", Raw_data_01!A:A, $A68, Raw_data_01!G:G, "hdfc"), "")</f>
        <v>0</v>
      </c>
      <c r="I68" s="4">
        <f>IF($A68&lt;&gt;"", SUMIFS(Raw_data_01!H:H, Raw_data_01!C:C, "V*", Raw_data_01!A:A, $A68, Raw_data_01!G:G, "hdfc"), "")</f>
        <v>0</v>
      </c>
      <c r="K68" s="4">
        <f>IF($A68&lt;&gt;"", SUMIFS(Raw_data_01!H:H, Raw_data_01!C:C, "S*", Raw_data_01!A:A, $A68, Raw_data_01!G:G, "hdfc"), "")</f>
        <v>0</v>
      </c>
      <c r="M68" s="4">
        <f>IF($A68&lt;&gt;"", SUMIFS(Raw_data_01!H:H, Raw_data_01!C:C, "O*", Raw_data_01!A:A, $A68, Raw_data_01!G:G, "hdfc"), "")</f>
        <v>0</v>
      </c>
      <c r="O68" s="4">
        <f>IF($A68&lt;&gt;"", SUMIFS(Raw_data_01!H:H, Raw_data_01!C:C, "VS*", Raw_data_01!A:A, $A68, Raw_data_01!G:G, "hdfc"), "")</f>
        <v>0</v>
      </c>
    </row>
    <row r="69" spans="1:15" x14ac:dyDescent="0.3">
      <c r="A69" t="s">
        <v>113</v>
      </c>
      <c r="B69" s="4" t="e">
        <f>IF(E68&lt;&gt;0, E68, IFERROR(INDEX(E3:E$68, MATCH(1, E3:E$68&lt;&gt;0, 0)), LOOKUP(2, 1/(E3:E$68&lt;&gt;0), E3:E$68)))</f>
        <v>#DIV/0!</v>
      </c>
      <c r="C69" s="4"/>
      <c r="D69" s="4"/>
      <c r="E69" s="4" t="e">
        <f t="shared" si="1"/>
        <v>#DIV/0!</v>
      </c>
      <c r="G69" s="4">
        <f>IF($A69&lt;&gt;"", SUMIFS(Raw_data_01!H:H, Raw_data_01!C:C, "F*", Raw_data_01!A:A, $A69, Raw_data_01!G:G, "hdfc"), "")</f>
        <v>0</v>
      </c>
      <c r="I69" s="4">
        <f>IF($A69&lt;&gt;"", SUMIFS(Raw_data_01!H:H, Raw_data_01!C:C, "V*", Raw_data_01!A:A, $A69, Raw_data_01!G:G, "hdfc"), "")</f>
        <v>0</v>
      </c>
      <c r="K69" s="4">
        <f>IF($A69&lt;&gt;"", SUMIFS(Raw_data_01!H:H, Raw_data_01!C:C, "S*", Raw_data_01!A:A, $A69, Raw_data_01!G:G, "hdfc"), "")</f>
        <v>0</v>
      </c>
      <c r="M69" s="4">
        <f>IF($A69&lt;&gt;"", SUMIFS(Raw_data_01!H:H, Raw_data_01!C:C, "O*", Raw_data_01!A:A, $A69, Raw_data_01!G:G, "hdfc"), "")</f>
        <v>0</v>
      </c>
      <c r="O69" s="4">
        <f>IF($A69&lt;&gt;"", SUMIFS(Raw_data_01!H:H, Raw_data_01!C:C, "VS*", Raw_data_01!A:A, $A69, Raw_data_01!G:G, "hdfc"), "")</f>
        <v>0</v>
      </c>
    </row>
    <row r="70" spans="1:15" x14ac:dyDescent="0.3">
      <c r="A70" t="s">
        <v>114</v>
      </c>
      <c r="B70" s="4" t="e">
        <f>IF(E69&lt;&gt;0, E69, IFERROR(INDEX(E3:E$69, MATCH(1, E3:E$69&lt;&gt;0, 0)), LOOKUP(2, 1/(E3:E$69&lt;&gt;0), E3:E$69)))</f>
        <v>#DIV/0!</v>
      </c>
      <c r="C70" s="4"/>
      <c r="D70" s="4"/>
      <c r="E70" s="4" t="e">
        <f t="shared" si="1"/>
        <v>#DIV/0!</v>
      </c>
      <c r="G70" s="4">
        <f>IF($A70&lt;&gt;"", SUMIFS(Raw_data_01!H:H, Raw_data_01!C:C, "F*", Raw_data_01!A:A, $A70, Raw_data_01!G:G, "hdfc"), "")</f>
        <v>0</v>
      </c>
      <c r="I70" s="4">
        <f>IF($A70&lt;&gt;"", SUMIFS(Raw_data_01!H:H, Raw_data_01!C:C, "V*", Raw_data_01!A:A, $A70, Raw_data_01!G:G, "hdfc"), "")</f>
        <v>0</v>
      </c>
      <c r="K70" s="4">
        <f>IF($A70&lt;&gt;"", SUMIFS(Raw_data_01!H:H, Raw_data_01!C:C, "S*", Raw_data_01!A:A, $A70, Raw_data_01!G:G, "hdfc"), "")</f>
        <v>0</v>
      </c>
      <c r="M70" s="4">
        <f>IF($A70&lt;&gt;"", SUMIFS(Raw_data_01!H:H, Raw_data_01!C:C, "O*", Raw_data_01!A:A, $A70, Raw_data_01!G:G, "hdfc"), "")</f>
        <v>0</v>
      </c>
      <c r="O70" s="4">
        <f>IF($A70&lt;&gt;"", SUMIFS(Raw_data_01!H:H, Raw_data_01!C:C, "VS*", Raw_data_01!A:A, $A70, Raw_data_01!G:G, "hdfc"), "")</f>
        <v>0</v>
      </c>
    </row>
    <row r="71" spans="1:15" x14ac:dyDescent="0.3">
      <c r="A71" t="s">
        <v>115</v>
      </c>
      <c r="B71" s="4" t="e">
        <f>IF(E70&lt;&gt;0, E70, IFERROR(INDEX(E3:E$70, MATCH(1, E3:E$70&lt;&gt;0, 0)), LOOKUP(2, 1/(E3:E$70&lt;&gt;0), E3:E$70)))</f>
        <v>#DIV/0!</v>
      </c>
      <c r="C71" s="4"/>
      <c r="D71" s="4"/>
      <c r="E71" s="4" t="e">
        <f t="shared" si="1"/>
        <v>#DIV/0!</v>
      </c>
      <c r="G71" s="4">
        <f>IF($A71&lt;&gt;"", SUMIFS(Raw_data_01!H:H, Raw_data_01!C:C, "F*", Raw_data_01!A:A, $A71, Raw_data_01!G:G, "hdfc"), "")</f>
        <v>0</v>
      </c>
      <c r="I71" s="4">
        <f>IF($A71&lt;&gt;"", SUMIFS(Raw_data_01!H:H, Raw_data_01!C:C, "V*", Raw_data_01!A:A, $A71, Raw_data_01!G:G, "hdfc"), "")</f>
        <v>0</v>
      </c>
      <c r="K71" s="4">
        <f>IF($A71&lt;&gt;"", SUMIFS(Raw_data_01!H:H, Raw_data_01!C:C, "S*", Raw_data_01!A:A, $A71, Raw_data_01!G:G, "hdfc"), "")</f>
        <v>0</v>
      </c>
      <c r="M71" s="4">
        <f>IF($A71&lt;&gt;"", SUMIFS(Raw_data_01!H:H, Raw_data_01!C:C, "O*", Raw_data_01!A:A, $A71, Raw_data_01!G:G, "hdfc"), "")</f>
        <v>0</v>
      </c>
      <c r="O71" s="4">
        <f>IF($A71&lt;&gt;"", SUMIFS(Raw_data_01!H:H, Raw_data_01!C:C, "VS*", Raw_data_01!A:A, $A71, Raw_data_01!G:G, "hdfc"), "")</f>
        <v>0</v>
      </c>
    </row>
    <row r="72" spans="1:15" x14ac:dyDescent="0.3">
      <c r="A72" t="s">
        <v>116</v>
      </c>
      <c r="B72" s="4" t="e">
        <f>IF(E71&lt;&gt;0, E71, IFERROR(INDEX(E3:E$71, MATCH(1, E3:E$71&lt;&gt;0, 0)), LOOKUP(2, 1/(E3:E$71&lt;&gt;0), E3:E$71)))</f>
        <v>#DIV/0!</v>
      </c>
      <c r="C72" s="4"/>
      <c r="D72" s="4"/>
      <c r="E72" s="4" t="e">
        <f t="shared" si="1"/>
        <v>#DIV/0!</v>
      </c>
      <c r="G72" s="4">
        <f>IF($A72&lt;&gt;"", SUMIFS(Raw_data_01!H:H, Raw_data_01!C:C, "F*", Raw_data_01!A:A, $A72, Raw_data_01!G:G, "hdfc"), "")</f>
        <v>0</v>
      </c>
      <c r="I72" s="4">
        <f>IF($A72&lt;&gt;"", SUMIFS(Raw_data_01!H:H, Raw_data_01!C:C, "V*", Raw_data_01!A:A, $A72, Raw_data_01!G:G, "hdfc"), "")</f>
        <v>0</v>
      </c>
      <c r="K72" s="4">
        <f>IF($A72&lt;&gt;"", SUMIFS(Raw_data_01!H:H, Raw_data_01!C:C, "S*", Raw_data_01!A:A, $A72, Raw_data_01!G:G, "hdfc"), "")</f>
        <v>0</v>
      </c>
      <c r="M72" s="4">
        <f>IF($A72&lt;&gt;"", SUMIFS(Raw_data_01!H:H, Raw_data_01!C:C, "O*", Raw_data_01!A:A, $A72, Raw_data_01!G:G, "hdfc"), "")</f>
        <v>0</v>
      </c>
      <c r="O72" s="4">
        <f>IF($A72&lt;&gt;"", SUMIFS(Raw_data_01!H:H, Raw_data_01!C:C, "VS*", Raw_data_01!A:A, $A72, Raw_data_01!G:G, "hdfc"), "")</f>
        <v>0</v>
      </c>
    </row>
    <row r="73" spans="1:15" x14ac:dyDescent="0.3">
      <c r="A73" t="s">
        <v>117</v>
      </c>
      <c r="B73" s="4" t="e">
        <f>IF(E72&lt;&gt;0, E72, IFERROR(INDEX(E3:E$72, MATCH(1, E3:E$72&lt;&gt;0, 0)), LOOKUP(2, 1/(E3:E$72&lt;&gt;0), E3:E$72)))</f>
        <v>#DIV/0!</v>
      </c>
      <c r="C73" s="4"/>
      <c r="D73" s="4"/>
      <c r="E73" s="4" t="e">
        <f t="shared" si="1"/>
        <v>#DIV/0!</v>
      </c>
      <c r="G73" s="4">
        <f>IF($A73&lt;&gt;"", SUMIFS(Raw_data_01!H:H, Raw_data_01!C:C, "F*", Raw_data_01!A:A, $A73, Raw_data_01!G:G, "hdfc"), "")</f>
        <v>0</v>
      </c>
      <c r="I73" s="4">
        <f>IF($A73&lt;&gt;"", SUMIFS(Raw_data_01!H:H, Raw_data_01!C:C, "V*", Raw_data_01!A:A, $A73, Raw_data_01!G:G, "hdfc"), "")</f>
        <v>0</v>
      </c>
      <c r="K73" s="4">
        <f>IF($A73&lt;&gt;"", SUMIFS(Raw_data_01!H:H, Raw_data_01!C:C, "S*", Raw_data_01!A:A, $A73, Raw_data_01!G:G, "hdfc"), "")</f>
        <v>0</v>
      </c>
      <c r="M73" s="4">
        <f>IF($A73&lt;&gt;"", SUMIFS(Raw_data_01!H:H, Raw_data_01!C:C, "O*", Raw_data_01!A:A, $A73, Raw_data_01!G:G, "hdfc"), "")</f>
        <v>0</v>
      </c>
      <c r="O73" s="4">
        <f>IF($A73&lt;&gt;"", SUMIFS(Raw_data_01!H:H, Raw_data_01!C:C, "VS*", Raw_data_01!A:A, $A73, Raw_data_01!G:G, "hdfc"), "")</f>
        <v>0</v>
      </c>
    </row>
    <row r="74" spans="1:15" x14ac:dyDescent="0.3">
      <c r="A74" t="s">
        <v>118</v>
      </c>
      <c r="B74" s="4" t="e">
        <f>IF(E73&lt;&gt;0, E73, IFERROR(INDEX(E3:E$73, MATCH(1, E3:E$73&lt;&gt;0, 0)), LOOKUP(2, 1/(E3:E$73&lt;&gt;0), E3:E$73)))</f>
        <v>#DIV/0!</v>
      </c>
      <c r="C74" s="4"/>
      <c r="D74" s="4"/>
      <c r="E74" s="4" t="e">
        <f t="shared" si="1"/>
        <v>#DIV/0!</v>
      </c>
      <c r="G74" s="4">
        <f>IF($A74&lt;&gt;"", SUMIFS(Raw_data_01!H:H, Raw_data_01!C:C, "F*", Raw_data_01!A:A, $A74, Raw_data_01!G:G, "hdfc"), "")</f>
        <v>0</v>
      </c>
      <c r="I74" s="4">
        <f>IF($A74&lt;&gt;"", SUMIFS(Raw_data_01!H:H, Raw_data_01!C:C, "V*", Raw_data_01!A:A, $A74, Raw_data_01!G:G, "hdfc"), "")</f>
        <v>0</v>
      </c>
      <c r="K74" s="4">
        <f>IF($A74&lt;&gt;"", SUMIFS(Raw_data_01!H:H, Raw_data_01!C:C, "S*", Raw_data_01!A:A, $A74, Raw_data_01!G:G, "hdfc"), "")</f>
        <v>0</v>
      </c>
      <c r="M74" s="4">
        <f>IF($A74&lt;&gt;"", SUMIFS(Raw_data_01!H:H, Raw_data_01!C:C, "O*", Raw_data_01!A:A, $A74, Raw_data_01!G:G, "hdfc"), "")</f>
        <v>0</v>
      </c>
      <c r="O74" s="4">
        <f>IF($A74&lt;&gt;"", SUMIFS(Raw_data_01!H:H, Raw_data_01!C:C, "VS*", Raw_data_01!A:A, $A74, Raw_data_01!G:G, "hdfc"), "")</f>
        <v>0</v>
      </c>
    </row>
    <row r="75" spans="1:15" x14ac:dyDescent="0.3">
      <c r="A75" t="s">
        <v>119</v>
      </c>
      <c r="B75" s="4" t="e">
        <f>IF(E74&lt;&gt;0, E74, IFERROR(INDEX(E3:E$74, MATCH(1, E3:E$74&lt;&gt;0, 0)), LOOKUP(2, 1/(E3:E$74&lt;&gt;0), E3:E$74)))</f>
        <v>#DIV/0!</v>
      </c>
      <c r="C75" s="4"/>
      <c r="D75" s="4"/>
      <c r="E75" s="4" t="e">
        <f t="shared" si="1"/>
        <v>#DIV/0!</v>
      </c>
      <c r="G75" s="4">
        <f>IF($A75&lt;&gt;"", SUMIFS(Raw_data_01!H:H, Raw_data_01!C:C, "F*", Raw_data_01!A:A, $A75, Raw_data_01!G:G, "hdfc"), "")</f>
        <v>0</v>
      </c>
      <c r="I75" s="4">
        <f>IF($A75&lt;&gt;"", SUMIFS(Raw_data_01!H:H, Raw_data_01!C:C, "V*", Raw_data_01!A:A, $A75, Raw_data_01!G:G, "hdfc"), "")</f>
        <v>0</v>
      </c>
      <c r="K75" s="4">
        <f>IF($A75&lt;&gt;"", SUMIFS(Raw_data_01!H:H, Raw_data_01!C:C, "S*", Raw_data_01!A:A, $A75, Raw_data_01!G:G, "hdfc"), "")</f>
        <v>0</v>
      </c>
      <c r="M75" s="4">
        <f>IF($A75&lt;&gt;"", SUMIFS(Raw_data_01!H:H, Raw_data_01!C:C, "O*", Raw_data_01!A:A, $A75, Raw_data_01!G:G, "hdfc"), "")</f>
        <v>0</v>
      </c>
      <c r="O75" s="4">
        <f>IF($A75&lt;&gt;"", SUMIFS(Raw_data_01!H:H, Raw_data_01!C:C, "VS*", Raw_data_01!A:A, $A75, Raw_data_01!G:G, "hdfc"), "")</f>
        <v>0</v>
      </c>
    </row>
    <row r="76" spans="1:15" x14ac:dyDescent="0.3">
      <c r="A76" t="s">
        <v>120</v>
      </c>
      <c r="B76" s="4" t="e">
        <f>IF(E75&lt;&gt;0, E75, IFERROR(INDEX(E3:E$75, MATCH(1, E3:E$75&lt;&gt;0, 0)), LOOKUP(2, 1/(E3:E$75&lt;&gt;0), E3:E$75)))</f>
        <v>#DIV/0!</v>
      </c>
      <c r="C76" s="4"/>
      <c r="D76" s="4"/>
      <c r="E76" s="4" t="e">
        <f t="shared" si="1"/>
        <v>#DIV/0!</v>
      </c>
      <c r="G76" s="4">
        <f>IF($A76&lt;&gt;"", SUMIFS(Raw_data_01!H:H, Raw_data_01!C:C, "F*", Raw_data_01!A:A, $A76, Raw_data_01!G:G, "hdfc"), "")</f>
        <v>0</v>
      </c>
      <c r="I76" s="4">
        <f>IF($A76&lt;&gt;"", SUMIFS(Raw_data_01!H:H, Raw_data_01!C:C, "V*", Raw_data_01!A:A, $A76, Raw_data_01!G:G, "hdfc"), "")</f>
        <v>0</v>
      </c>
      <c r="K76" s="4">
        <f>IF($A76&lt;&gt;"", SUMIFS(Raw_data_01!H:H, Raw_data_01!C:C, "S*", Raw_data_01!A:A, $A76, Raw_data_01!G:G, "hdfc"), "")</f>
        <v>0</v>
      </c>
      <c r="M76" s="4">
        <f>IF($A76&lt;&gt;"", SUMIFS(Raw_data_01!H:H, Raw_data_01!C:C, "O*", Raw_data_01!A:A, $A76, Raw_data_01!G:G, "hdfc"), "")</f>
        <v>0</v>
      </c>
      <c r="O76" s="4">
        <f>IF($A76&lt;&gt;"", SUMIFS(Raw_data_01!H:H, Raw_data_01!C:C, "VS*", Raw_data_01!A:A, $A76, Raw_data_01!G:G, "hdfc"), "")</f>
        <v>0</v>
      </c>
    </row>
    <row r="77" spans="1:15" x14ac:dyDescent="0.3">
      <c r="A77" t="s">
        <v>121</v>
      </c>
      <c r="B77" s="4" t="e">
        <f>IF(E76&lt;&gt;0, E76, IFERROR(INDEX(E3:E$76, MATCH(1, E3:E$76&lt;&gt;0, 0)), LOOKUP(2, 1/(E3:E$76&lt;&gt;0), E3:E$76)))</f>
        <v>#DIV/0!</v>
      </c>
      <c r="C77" s="4"/>
      <c r="D77" s="4"/>
      <c r="E77" s="4" t="e">
        <f t="shared" si="1"/>
        <v>#DIV/0!</v>
      </c>
      <c r="G77" s="4">
        <f>IF($A77&lt;&gt;"", SUMIFS(Raw_data_01!H:H, Raw_data_01!C:C, "F*", Raw_data_01!A:A, $A77, Raw_data_01!G:G, "hdfc"), "")</f>
        <v>0</v>
      </c>
      <c r="I77" s="4">
        <f>IF($A77&lt;&gt;"", SUMIFS(Raw_data_01!H:H, Raw_data_01!C:C, "V*", Raw_data_01!A:A, $A77, Raw_data_01!G:G, "hdfc"), "")</f>
        <v>0</v>
      </c>
      <c r="K77" s="4">
        <f>IF($A77&lt;&gt;"", SUMIFS(Raw_data_01!H:H, Raw_data_01!C:C, "S*", Raw_data_01!A:A, $A77, Raw_data_01!G:G, "hdfc"), "")</f>
        <v>0</v>
      </c>
      <c r="M77" s="4">
        <f>IF($A77&lt;&gt;"", SUMIFS(Raw_data_01!H:H, Raw_data_01!C:C, "O*", Raw_data_01!A:A, $A77, Raw_data_01!G:G, "hdfc"), "")</f>
        <v>0</v>
      </c>
      <c r="O77" s="4">
        <f>IF($A77&lt;&gt;"", SUMIFS(Raw_data_01!H:H, Raw_data_01!C:C, "VS*", Raw_data_01!A:A, $A77, Raw_data_01!G:G, "hdfc"), "")</f>
        <v>0</v>
      </c>
    </row>
    <row r="78" spans="1:15" x14ac:dyDescent="0.3">
      <c r="A78" t="s">
        <v>122</v>
      </c>
      <c r="B78" s="4" t="e">
        <f>IF(E77&lt;&gt;0, E77, IFERROR(INDEX(E3:E$77, MATCH(1, E3:E$77&lt;&gt;0, 0)), LOOKUP(2, 1/(E3:E$77&lt;&gt;0), E3:E$77)))</f>
        <v>#DIV/0!</v>
      </c>
      <c r="C78" s="4"/>
      <c r="D78" s="4"/>
      <c r="E78" s="4" t="e">
        <f t="shared" si="1"/>
        <v>#DIV/0!</v>
      </c>
      <c r="G78" s="4">
        <f>IF($A78&lt;&gt;"", SUMIFS(Raw_data_01!H:H, Raw_data_01!C:C, "F*", Raw_data_01!A:A, $A78, Raw_data_01!G:G, "hdfc"), "")</f>
        <v>0</v>
      </c>
      <c r="I78" s="4">
        <f>IF($A78&lt;&gt;"", SUMIFS(Raw_data_01!H:H, Raw_data_01!C:C, "V*", Raw_data_01!A:A, $A78, Raw_data_01!G:G, "hdfc"), "")</f>
        <v>0</v>
      </c>
      <c r="K78" s="4">
        <f>IF($A78&lt;&gt;"", SUMIFS(Raw_data_01!H:H, Raw_data_01!C:C, "S*", Raw_data_01!A:A, $A78, Raw_data_01!G:G, "hdfc"), "")</f>
        <v>0</v>
      </c>
      <c r="M78" s="4">
        <f>IF($A78&lt;&gt;"", SUMIFS(Raw_data_01!H:H, Raw_data_01!C:C, "O*", Raw_data_01!A:A, $A78, Raw_data_01!G:G, "hdfc"), "")</f>
        <v>0</v>
      </c>
      <c r="O78" s="4">
        <f>IF($A78&lt;&gt;"", SUMIFS(Raw_data_01!H:H, Raw_data_01!C:C, "VS*", Raw_data_01!A:A, $A78, Raw_data_01!G:G, "hdfc"), "")</f>
        <v>0</v>
      </c>
    </row>
    <row r="79" spans="1:15" x14ac:dyDescent="0.3">
      <c r="A79" t="s">
        <v>123</v>
      </c>
      <c r="B79" s="4" t="e">
        <f>IF(E78&lt;&gt;0, E78, IFERROR(INDEX(E3:E$78, MATCH(1, E3:E$78&lt;&gt;0, 0)), LOOKUP(2, 1/(E3:E$78&lt;&gt;0), E3:E$78)))</f>
        <v>#DIV/0!</v>
      </c>
      <c r="C79" s="4"/>
      <c r="D79" s="4"/>
      <c r="E79" s="4" t="e">
        <f t="shared" si="1"/>
        <v>#DIV/0!</v>
      </c>
      <c r="G79" s="4">
        <f>IF($A79&lt;&gt;"", SUMIFS(Raw_data_01!H:H, Raw_data_01!C:C, "F*", Raw_data_01!A:A, $A79, Raw_data_01!G:G, "hdfc"), "")</f>
        <v>0</v>
      </c>
      <c r="I79" s="4">
        <f>IF($A79&lt;&gt;"", SUMIFS(Raw_data_01!H:H, Raw_data_01!C:C, "V*", Raw_data_01!A:A, $A79, Raw_data_01!G:G, "hdfc"), "")</f>
        <v>0</v>
      </c>
      <c r="K79" s="4">
        <f>IF($A79&lt;&gt;"", SUMIFS(Raw_data_01!H:H, Raw_data_01!C:C, "S*", Raw_data_01!A:A, $A79, Raw_data_01!G:G, "hdfc"), "")</f>
        <v>0</v>
      </c>
      <c r="M79" s="4">
        <f>IF($A79&lt;&gt;"", SUMIFS(Raw_data_01!H:H, Raw_data_01!C:C, "O*", Raw_data_01!A:A, $A79, Raw_data_01!G:G, "hdfc"), "")</f>
        <v>0</v>
      </c>
      <c r="O79" s="4">
        <f>IF($A79&lt;&gt;"", SUMIFS(Raw_data_01!H:H, Raw_data_01!C:C, "VS*", Raw_data_01!A:A, $A79, Raw_data_01!G:G, "hdfc"), "")</f>
        <v>0</v>
      </c>
    </row>
    <row r="80" spans="1:15" x14ac:dyDescent="0.3">
      <c r="A80" t="s">
        <v>124</v>
      </c>
      <c r="B80" s="4" t="e">
        <f>IF(E79&lt;&gt;0, E79, IFERROR(INDEX(E3:E$79, MATCH(1, E3:E$79&lt;&gt;0, 0)), LOOKUP(2, 1/(E3:E$79&lt;&gt;0), E3:E$79)))</f>
        <v>#DIV/0!</v>
      </c>
      <c r="C80" s="4"/>
      <c r="D80" s="4"/>
      <c r="E80" s="4" t="e">
        <f t="shared" si="1"/>
        <v>#DIV/0!</v>
      </c>
      <c r="G80" s="4">
        <f>IF($A80&lt;&gt;"", SUMIFS(Raw_data_01!H:H, Raw_data_01!C:C, "F*", Raw_data_01!A:A, $A80, Raw_data_01!G:G, "hdfc"), "")</f>
        <v>0</v>
      </c>
      <c r="I80" s="4">
        <f>IF($A80&lt;&gt;"", SUMIFS(Raw_data_01!H:H, Raw_data_01!C:C, "V*", Raw_data_01!A:A, $A80, Raw_data_01!G:G, "hdfc"), "")</f>
        <v>0</v>
      </c>
      <c r="K80" s="4">
        <f>IF($A80&lt;&gt;"", SUMIFS(Raw_data_01!H:H, Raw_data_01!C:C, "S*", Raw_data_01!A:A, $A80, Raw_data_01!G:G, "hdfc"), "")</f>
        <v>0</v>
      </c>
      <c r="M80" s="4">
        <f>IF($A80&lt;&gt;"", SUMIFS(Raw_data_01!H:H, Raw_data_01!C:C, "O*", Raw_data_01!A:A, $A80, Raw_data_01!G:G, "hdfc"), "")</f>
        <v>0</v>
      </c>
      <c r="O80" s="4">
        <f>IF($A80&lt;&gt;"", SUMIFS(Raw_data_01!H:H, Raw_data_01!C:C, "VS*", Raw_data_01!A:A, $A80, Raw_data_01!G:G, "hdfc"), "")</f>
        <v>0</v>
      </c>
    </row>
    <row r="81" spans="1:15" x14ac:dyDescent="0.3">
      <c r="A81" t="s">
        <v>125</v>
      </c>
      <c r="B81" s="4" t="e">
        <f>IF(E80&lt;&gt;0, E80, IFERROR(INDEX(E3:E$80, MATCH(1, E3:E$80&lt;&gt;0, 0)), LOOKUP(2, 1/(E3:E$80&lt;&gt;0), E3:E$80)))</f>
        <v>#DIV/0!</v>
      </c>
      <c r="C81" s="4"/>
      <c r="D81" s="4"/>
      <c r="E81" s="4" t="e">
        <f t="shared" si="1"/>
        <v>#DIV/0!</v>
      </c>
      <c r="G81" s="4">
        <f>IF($A81&lt;&gt;"", SUMIFS(Raw_data_01!H:H, Raw_data_01!C:C, "F*", Raw_data_01!A:A, $A81, Raw_data_01!G:G, "hdfc"), "")</f>
        <v>0</v>
      </c>
      <c r="I81" s="4">
        <f>IF($A81&lt;&gt;"", SUMIFS(Raw_data_01!H:H, Raw_data_01!C:C, "V*", Raw_data_01!A:A, $A81, Raw_data_01!G:G, "hdfc"), "")</f>
        <v>0</v>
      </c>
      <c r="K81" s="4">
        <f>IF($A81&lt;&gt;"", SUMIFS(Raw_data_01!H:H, Raw_data_01!C:C, "S*", Raw_data_01!A:A, $A81, Raw_data_01!G:G, "hdfc"), "")</f>
        <v>0</v>
      </c>
      <c r="M81" s="4">
        <f>IF($A81&lt;&gt;"", SUMIFS(Raw_data_01!H:H, Raw_data_01!C:C, "O*", Raw_data_01!A:A, $A81, Raw_data_01!G:G, "hdfc"), "")</f>
        <v>0</v>
      </c>
      <c r="O81" s="4">
        <f>IF($A81&lt;&gt;"", SUMIFS(Raw_data_01!H:H, Raw_data_01!C:C, "VS*", Raw_data_01!A:A, $A81, Raw_data_01!G:G, "hdfc"), "")</f>
        <v>0</v>
      </c>
    </row>
    <row r="82" spans="1:15" x14ac:dyDescent="0.3">
      <c r="A82" t="s">
        <v>126</v>
      </c>
      <c r="B82" s="4" t="e">
        <f>IF(E81&lt;&gt;0, E81, IFERROR(INDEX(E3:E$81, MATCH(1, E3:E$81&lt;&gt;0, 0)), LOOKUP(2, 1/(E3:E$81&lt;&gt;0), E3:E$81)))</f>
        <v>#DIV/0!</v>
      </c>
      <c r="C82" s="4"/>
      <c r="D82" s="4"/>
      <c r="E82" s="4" t="e">
        <f t="shared" si="1"/>
        <v>#DIV/0!</v>
      </c>
      <c r="G82" s="4">
        <f>IF($A82&lt;&gt;"", SUMIFS(Raw_data_01!H:H, Raw_data_01!C:C, "F*", Raw_data_01!A:A, $A82, Raw_data_01!G:G, "hdfc"), "")</f>
        <v>0</v>
      </c>
      <c r="I82" s="4">
        <f>IF($A82&lt;&gt;"", SUMIFS(Raw_data_01!H:H, Raw_data_01!C:C, "V*", Raw_data_01!A:A, $A82, Raw_data_01!G:G, "hdfc"), "")</f>
        <v>0</v>
      </c>
      <c r="K82" s="4">
        <f>IF($A82&lt;&gt;"", SUMIFS(Raw_data_01!H:H, Raw_data_01!C:C, "S*", Raw_data_01!A:A, $A82, Raw_data_01!G:G, "hdfc"), "")</f>
        <v>0</v>
      </c>
      <c r="M82" s="4">
        <f>IF($A82&lt;&gt;"", SUMIFS(Raw_data_01!H:H, Raw_data_01!C:C, "O*", Raw_data_01!A:A, $A82, Raw_data_01!G:G, "hdfc"), "")</f>
        <v>0</v>
      </c>
      <c r="O82" s="4">
        <f>IF($A82&lt;&gt;"", SUMIFS(Raw_data_01!H:H, Raw_data_01!C:C, "VS*", Raw_data_01!A:A, $A82, Raw_data_01!G:G, "hdfc"), "")</f>
        <v>0</v>
      </c>
    </row>
    <row r="83" spans="1:15" x14ac:dyDescent="0.3">
      <c r="A83" t="s">
        <v>127</v>
      </c>
      <c r="B83" s="4" t="e">
        <f>IF(E82&lt;&gt;0, E82, IFERROR(INDEX(E3:E$82, MATCH(1, E3:E$82&lt;&gt;0, 0)), LOOKUP(2, 1/(E3:E$82&lt;&gt;0), E3:E$82)))</f>
        <v>#DIV/0!</v>
      </c>
      <c r="C83" s="4"/>
      <c r="D83" s="4"/>
      <c r="E83" s="4" t="e">
        <f t="shared" si="1"/>
        <v>#DIV/0!</v>
      </c>
      <c r="G83" s="4">
        <f>IF($A83&lt;&gt;"", SUMIFS(Raw_data_01!H:H, Raw_data_01!C:C, "F*", Raw_data_01!A:A, $A83, Raw_data_01!G:G, "hdfc"), "")</f>
        <v>0</v>
      </c>
      <c r="I83" s="4">
        <f>IF($A83&lt;&gt;"", SUMIFS(Raw_data_01!H:H, Raw_data_01!C:C, "V*", Raw_data_01!A:A, $A83, Raw_data_01!G:G, "hdfc"), "")</f>
        <v>0</v>
      </c>
      <c r="K83" s="4">
        <f>IF($A83&lt;&gt;"", SUMIFS(Raw_data_01!H:H, Raw_data_01!C:C, "S*", Raw_data_01!A:A, $A83, Raw_data_01!G:G, "hdfc"), "")</f>
        <v>0</v>
      </c>
      <c r="M83" s="4">
        <f>IF($A83&lt;&gt;"", SUMIFS(Raw_data_01!H:H, Raw_data_01!C:C, "O*", Raw_data_01!A:A, $A83, Raw_data_01!G:G, "hdfc"), "")</f>
        <v>0</v>
      </c>
      <c r="O83" s="4">
        <f>IF($A83&lt;&gt;"", SUMIFS(Raw_data_01!H:H, Raw_data_01!C:C, "VS*", Raw_data_01!A:A, $A83, Raw_data_01!G:G, "hdfc"), "")</f>
        <v>0</v>
      </c>
    </row>
    <row r="84" spans="1:15" x14ac:dyDescent="0.3">
      <c r="A84" t="s">
        <v>128</v>
      </c>
      <c r="B84" s="4" t="e">
        <f>IF(E83&lt;&gt;0, E83, IFERROR(INDEX(E3:E$83, MATCH(1, E3:E$83&lt;&gt;0, 0)), LOOKUP(2, 1/(E3:E$83&lt;&gt;0), E3:E$83)))</f>
        <v>#DIV/0!</v>
      </c>
      <c r="C84" s="4"/>
      <c r="D84" s="4"/>
      <c r="E84" s="4" t="e">
        <f t="shared" si="1"/>
        <v>#DIV/0!</v>
      </c>
      <c r="G84" s="4">
        <f>IF($A84&lt;&gt;"", SUMIFS(Raw_data_01!H:H, Raw_data_01!C:C, "F*", Raw_data_01!A:A, $A84, Raw_data_01!G:G, "hdfc"), "")</f>
        <v>0</v>
      </c>
      <c r="I84" s="4">
        <f>IF($A84&lt;&gt;"", SUMIFS(Raw_data_01!H:H, Raw_data_01!C:C, "V*", Raw_data_01!A:A, $A84, Raw_data_01!G:G, "hdfc"), "")</f>
        <v>0</v>
      </c>
      <c r="K84" s="4">
        <f>IF($A84&lt;&gt;"", SUMIFS(Raw_data_01!H:H, Raw_data_01!C:C, "S*", Raw_data_01!A:A, $A84, Raw_data_01!G:G, "hdfc"), "")</f>
        <v>0</v>
      </c>
      <c r="M84" s="4">
        <f>IF($A84&lt;&gt;"", SUMIFS(Raw_data_01!H:H, Raw_data_01!C:C, "O*", Raw_data_01!A:A, $A84, Raw_data_01!G:G, "hdfc"), "")</f>
        <v>0</v>
      </c>
      <c r="O84" s="4">
        <f>IF($A84&lt;&gt;"", SUMIFS(Raw_data_01!H:H, Raw_data_01!C:C, "VS*", Raw_data_01!A:A, $A84, Raw_data_01!G:G, "hdfc"), "")</f>
        <v>0</v>
      </c>
    </row>
    <row r="85" spans="1:15" x14ac:dyDescent="0.3">
      <c r="A85" t="s">
        <v>129</v>
      </c>
      <c r="B85" s="4" t="e">
        <f>IF(E84&lt;&gt;0, E84, IFERROR(INDEX(E3:E$84, MATCH(1, E3:E$84&lt;&gt;0, 0)), LOOKUP(2, 1/(E3:E$84&lt;&gt;0), E3:E$84)))</f>
        <v>#DIV/0!</v>
      </c>
      <c r="C85" s="4"/>
      <c r="D85" s="4"/>
      <c r="E85" s="4" t="e">
        <f t="shared" si="1"/>
        <v>#DIV/0!</v>
      </c>
      <c r="G85" s="4">
        <f>IF($A85&lt;&gt;"", SUMIFS(Raw_data_01!H:H, Raw_data_01!C:C, "F*", Raw_data_01!A:A, $A85, Raw_data_01!G:G, "hdfc"), "")</f>
        <v>0</v>
      </c>
      <c r="I85" s="4">
        <f>IF($A85&lt;&gt;"", SUMIFS(Raw_data_01!H:H, Raw_data_01!C:C, "V*", Raw_data_01!A:A, $A85, Raw_data_01!G:G, "hdfc"), "")</f>
        <v>0</v>
      </c>
      <c r="K85" s="4">
        <f>IF($A85&lt;&gt;"", SUMIFS(Raw_data_01!H:H, Raw_data_01!C:C, "S*", Raw_data_01!A:A, $A85, Raw_data_01!G:G, "hdfc"), "")</f>
        <v>0</v>
      </c>
      <c r="M85" s="4">
        <f>IF($A85&lt;&gt;"", SUMIFS(Raw_data_01!H:H, Raw_data_01!C:C, "O*", Raw_data_01!A:A, $A85, Raw_data_01!G:G, "hdfc"), "")</f>
        <v>0</v>
      </c>
      <c r="O85" s="4">
        <f>IF($A85&lt;&gt;"", SUMIFS(Raw_data_01!H:H, Raw_data_01!C:C, "VS*", Raw_data_01!A:A, $A85, Raw_data_01!G:G, "hdfc"), "")</f>
        <v>0</v>
      </c>
    </row>
    <row r="86" spans="1:15" x14ac:dyDescent="0.3">
      <c r="A86" t="s">
        <v>130</v>
      </c>
      <c r="B86" s="4" t="e">
        <f>IF(E85&lt;&gt;0, E85, IFERROR(INDEX(E3:E$85, MATCH(1, E3:E$85&lt;&gt;0, 0)), LOOKUP(2, 1/(E3:E$85&lt;&gt;0), E3:E$85)))</f>
        <v>#DIV/0!</v>
      </c>
      <c r="C86" s="4"/>
      <c r="D86" s="4"/>
      <c r="E86" s="4" t="e">
        <f t="shared" si="1"/>
        <v>#DIV/0!</v>
      </c>
      <c r="G86" s="4">
        <f>IF($A86&lt;&gt;"", SUMIFS(Raw_data_01!H:H, Raw_data_01!C:C, "F*", Raw_data_01!A:A, $A86, Raw_data_01!G:G, "hdfc"), "")</f>
        <v>0</v>
      </c>
      <c r="I86" s="4">
        <f>IF($A86&lt;&gt;"", SUMIFS(Raw_data_01!H:H, Raw_data_01!C:C, "V*", Raw_data_01!A:A, $A86, Raw_data_01!G:G, "hdfc"), "")</f>
        <v>0</v>
      </c>
      <c r="K86" s="4">
        <f>IF($A86&lt;&gt;"", SUMIFS(Raw_data_01!H:H, Raw_data_01!C:C, "S*", Raw_data_01!A:A, $A86, Raw_data_01!G:G, "hdfc"), "")</f>
        <v>0</v>
      </c>
      <c r="M86" s="4">
        <f>IF($A86&lt;&gt;"", SUMIFS(Raw_data_01!H:H, Raw_data_01!C:C, "O*", Raw_data_01!A:A, $A86, Raw_data_01!G:G, "hdfc"), "")</f>
        <v>0</v>
      </c>
      <c r="O86" s="4">
        <f>IF($A86&lt;&gt;"", SUMIFS(Raw_data_01!H:H, Raw_data_01!C:C, "VS*", Raw_data_01!A:A, $A86, Raw_data_01!G:G, "hdfc"), "")</f>
        <v>0</v>
      </c>
    </row>
    <row r="87" spans="1:15" x14ac:dyDescent="0.3">
      <c r="A87" t="s">
        <v>131</v>
      </c>
      <c r="B87" s="4" t="e">
        <f>IF(E86&lt;&gt;0, E86, IFERROR(INDEX(E3:E$86, MATCH(1, E3:E$86&lt;&gt;0, 0)), LOOKUP(2, 1/(E3:E$86&lt;&gt;0), E3:E$86)))</f>
        <v>#DIV/0!</v>
      </c>
      <c r="C87" s="4"/>
      <c r="D87" s="4"/>
      <c r="E87" s="4" t="e">
        <f t="shared" si="1"/>
        <v>#DIV/0!</v>
      </c>
      <c r="G87" s="4">
        <f>IF($A87&lt;&gt;"", SUMIFS(Raw_data_01!H:H, Raw_data_01!C:C, "F*", Raw_data_01!A:A, $A87, Raw_data_01!G:G, "hdfc"), "")</f>
        <v>0</v>
      </c>
      <c r="I87" s="4">
        <f>IF($A87&lt;&gt;"", SUMIFS(Raw_data_01!H:H, Raw_data_01!C:C, "V*", Raw_data_01!A:A, $A87, Raw_data_01!G:G, "hdfc"), "")</f>
        <v>0</v>
      </c>
      <c r="K87" s="4">
        <f>IF($A87&lt;&gt;"", SUMIFS(Raw_data_01!H:H, Raw_data_01!C:C, "S*", Raw_data_01!A:A, $A87, Raw_data_01!G:G, "hdfc"), "")</f>
        <v>0</v>
      </c>
      <c r="M87" s="4">
        <f>IF($A87&lt;&gt;"", SUMIFS(Raw_data_01!H:H, Raw_data_01!C:C, "O*", Raw_data_01!A:A, $A87, Raw_data_01!G:G, "hdfc"), "")</f>
        <v>0</v>
      </c>
      <c r="O87" s="4">
        <f>IF($A87&lt;&gt;"", SUMIFS(Raw_data_01!H:H, Raw_data_01!C:C, "VS*", Raw_data_01!A:A, $A87, Raw_data_01!G:G, "hdfc"), "")</f>
        <v>0</v>
      </c>
    </row>
    <row r="88" spans="1:15" x14ac:dyDescent="0.3">
      <c r="A88" t="s">
        <v>132</v>
      </c>
      <c r="B88" s="4" t="e">
        <f>IF(E87&lt;&gt;0, E87, IFERROR(INDEX(E3:E$87, MATCH(1, E3:E$87&lt;&gt;0, 0)), LOOKUP(2, 1/(E3:E$87&lt;&gt;0), E3:E$87)))</f>
        <v>#DIV/0!</v>
      </c>
      <c r="C88" s="4"/>
      <c r="D88" s="4"/>
      <c r="E88" s="4" t="e">
        <f t="shared" si="1"/>
        <v>#DIV/0!</v>
      </c>
      <c r="G88" s="4">
        <f>IF($A88&lt;&gt;"", SUMIFS(Raw_data_01!H:H, Raw_data_01!C:C, "F*", Raw_data_01!A:A, $A88, Raw_data_01!G:G, "hdfc"), "")</f>
        <v>0</v>
      </c>
      <c r="I88" s="4">
        <f>IF($A88&lt;&gt;"", SUMIFS(Raw_data_01!H:H, Raw_data_01!C:C, "V*", Raw_data_01!A:A, $A88, Raw_data_01!G:G, "hdfc"), "")</f>
        <v>0</v>
      </c>
      <c r="K88" s="4">
        <f>IF($A88&lt;&gt;"", SUMIFS(Raw_data_01!H:H, Raw_data_01!C:C, "S*", Raw_data_01!A:A, $A88, Raw_data_01!G:G, "hdfc"), "")</f>
        <v>0</v>
      </c>
      <c r="M88" s="4">
        <f>IF($A88&lt;&gt;"", SUMIFS(Raw_data_01!H:H, Raw_data_01!C:C, "O*", Raw_data_01!A:A, $A88, Raw_data_01!G:G, "hdfc"), "")</f>
        <v>0</v>
      </c>
      <c r="O88" s="4">
        <f>IF($A88&lt;&gt;"", SUMIFS(Raw_data_01!H:H, Raw_data_01!C:C, "VS*", Raw_data_01!A:A, $A88, Raw_data_01!G:G, "hdfc"), "")</f>
        <v>0</v>
      </c>
    </row>
    <row r="89" spans="1:15" x14ac:dyDescent="0.3">
      <c r="A89" t="s">
        <v>133</v>
      </c>
      <c r="B89" s="4" t="e">
        <f>IF(E88&lt;&gt;0, E88, IFERROR(INDEX(E3:E$88, MATCH(1, E3:E$88&lt;&gt;0, 0)), LOOKUP(2, 1/(E3:E$88&lt;&gt;0), E3:E$88)))</f>
        <v>#DIV/0!</v>
      </c>
      <c r="C89" s="4"/>
      <c r="D89" s="4"/>
      <c r="E89" s="4" t="e">
        <f t="shared" si="1"/>
        <v>#DIV/0!</v>
      </c>
      <c r="G89" s="4">
        <f>IF($A89&lt;&gt;"", SUMIFS(Raw_data_01!H:H, Raw_data_01!C:C, "F*", Raw_data_01!A:A, $A89, Raw_data_01!G:G, "hdfc"), "")</f>
        <v>0</v>
      </c>
      <c r="I89" s="4">
        <f>IF($A89&lt;&gt;"", SUMIFS(Raw_data_01!H:H, Raw_data_01!C:C, "V*", Raw_data_01!A:A, $A89, Raw_data_01!G:G, "hdfc"), "")</f>
        <v>0</v>
      </c>
      <c r="K89" s="4">
        <f>IF($A89&lt;&gt;"", SUMIFS(Raw_data_01!H:H, Raw_data_01!C:C, "S*", Raw_data_01!A:A, $A89, Raw_data_01!G:G, "hdfc"), "")</f>
        <v>0</v>
      </c>
      <c r="M89" s="4">
        <f>IF($A89&lt;&gt;"", SUMIFS(Raw_data_01!H:H, Raw_data_01!C:C, "O*", Raw_data_01!A:A, $A89, Raw_data_01!G:G, "hdfc"), "")</f>
        <v>0</v>
      </c>
      <c r="O89" s="4">
        <f>IF($A89&lt;&gt;"", SUMIFS(Raw_data_01!H:H, Raw_data_01!C:C, "VS*", Raw_data_01!A:A, $A89, Raw_data_01!G:G, "hdfc"), "")</f>
        <v>0</v>
      </c>
    </row>
    <row r="90" spans="1:15" x14ac:dyDescent="0.3">
      <c r="A90" t="s">
        <v>134</v>
      </c>
      <c r="B90" s="4" t="e">
        <f>IF(E89&lt;&gt;0, E89, IFERROR(INDEX(E3:E$89, MATCH(1, E3:E$89&lt;&gt;0, 0)), LOOKUP(2, 1/(E3:E$89&lt;&gt;0), E3:E$89)))</f>
        <v>#DIV/0!</v>
      </c>
      <c r="C90" s="4"/>
      <c r="D90" s="4"/>
      <c r="E90" s="4" t="e">
        <f t="shared" si="1"/>
        <v>#DIV/0!</v>
      </c>
      <c r="G90" s="4">
        <f>IF($A90&lt;&gt;"", SUMIFS(Raw_data_01!H:H, Raw_data_01!C:C, "F*", Raw_data_01!A:A, $A90, Raw_data_01!G:G, "hdfc"), "")</f>
        <v>0</v>
      </c>
      <c r="I90" s="4">
        <f>IF($A90&lt;&gt;"", SUMIFS(Raw_data_01!H:H, Raw_data_01!C:C, "V*", Raw_data_01!A:A, $A90, Raw_data_01!G:G, "hdfc"), "")</f>
        <v>0</v>
      </c>
      <c r="K90" s="4">
        <f>IF($A90&lt;&gt;"", SUMIFS(Raw_data_01!H:H, Raw_data_01!C:C, "S*", Raw_data_01!A:A, $A90, Raw_data_01!G:G, "hdfc"), "")</f>
        <v>0</v>
      </c>
      <c r="M90" s="4">
        <f>IF($A90&lt;&gt;"", SUMIFS(Raw_data_01!H:H, Raw_data_01!C:C, "O*", Raw_data_01!A:A, $A90, Raw_data_01!G:G, "hdfc"), "")</f>
        <v>0</v>
      </c>
      <c r="O90" s="4">
        <f>IF($A90&lt;&gt;"", SUMIFS(Raw_data_01!H:H, Raw_data_01!C:C, "VS*", Raw_data_01!A:A, $A90, Raw_data_01!G:G, "hdfc"), "")</f>
        <v>0</v>
      </c>
    </row>
    <row r="91" spans="1:15" x14ac:dyDescent="0.3">
      <c r="A91" t="s">
        <v>135</v>
      </c>
      <c r="B91" s="4" t="e">
        <f>IF(E90&lt;&gt;0, E90, IFERROR(INDEX(E3:E$90, MATCH(1, E3:E$90&lt;&gt;0, 0)), LOOKUP(2, 1/(E3:E$90&lt;&gt;0), E3:E$90)))</f>
        <v>#DIV/0!</v>
      </c>
      <c r="C91" s="4"/>
      <c r="D91" s="4"/>
      <c r="E91" s="4" t="e">
        <f t="shared" si="1"/>
        <v>#DIV/0!</v>
      </c>
      <c r="G91" s="4">
        <f>IF($A91&lt;&gt;"", SUMIFS(Raw_data_01!H:H, Raw_data_01!C:C, "F*", Raw_data_01!A:A, $A91, Raw_data_01!G:G, "hdfc"), "")</f>
        <v>0</v>
      </c>
      <c r="I91" s="4">
        <f>IF($A91&lt;&gt;"", SUMIFS(Raw_data_01!H:H, Raw_data_01!C:C, "V*", Raw_data_01!A:A, $A91, Raw_data_01!G:G, "hdfc"), "")</f>
        <v>0</v>
      </c>
      <c r="K91" s="4">
        <f>IF($A91&lt;&gt;"", SUMIFS(Raw_data_01!H:H, Raw_data_01!C:C, "S*", Raw_data_01!A:A, $A91, Raw_data_01!G:G, "hdfc"), "")</f>
        <v>0</v>
      </c>
      <c r="M91" s="4">
        <f>IF($A91&lt;&gt;"", SUMIFS(Raw_data_01!H:H, Raw_data_01!C:C, "O*", Raw_data_01!A:A, $A91, Raw_data_01!G:G, "hdfc"), "")</f>
        <v>0</v>
      </c>
      <c r="O91" s="4">
        <f>IF($A91&lt;&gt;"", SUMIFS(Raw_data_01!H:H, Raw_data_01!C:C, "VS*", Raw_data_01!A:A, $A91, Raw_data_01!G:G, "hdfc"), "")</f>
        <v>0</v>
      </c>
    </row>
    <row r="92" spans="1:15" x14ac:dyDescent="0.3">
      <c r="A92" t="s">
        <v>136</v>
      </c>
      <c r="B92" s="4" t="e">
        <f>IF(E91&lt;&gt;0, E91, IFERROR(INDEX(E3:E$91, MATCH(1, E3:E$91&lt;&gt;0, 0)), LOOKUP(2, 1/(E3:E$91&lt;&gt;0), E3:E$91)))</f>
        <v>#DIV/0!</v>
      </c>
      <c r="C92" s="4"/>
      <c r="D92" s="4"/>
      <c r="E92" s="4" t="e">
        <f t="shared" si="1"/>
        <v>#DIV/0!</v>
      </c>
      <c r="G92" s="4">
        <f>IF($A92&lt;&gt;"", SUMIFS(Raw_data_01!H:H, Raw_data_01!C:C, "F*", Raw_data_01!A:A, $A92, Raw_data_01!G:G, "hdfc"), "")</f>
        <v>0</v>
      </c>
      <c r="I92" s="4">
        <f>IF($A92&lt;&gt;"", SUMIFS(Raw_data_01!H:H, Raw_data_01!C:C, "V*", Raw_data_01!A:A, $A92, Raw_data_01!G:G, "hdfc"), "")</f>
        <v>0</v>
      </c>
      <c r="K92" s="4">
        <f>IF($A92&lt;&gt;"", SUMIFS(Raw_data_01!H:H, Raw_data_01!C:C, "S*", Raw_data_01!A:A, $A92, Raw_data_01!G:G, "hdfc"), "")</f>
        <v>0</v>
      </c>
      <c r="M92" s="4">
        <f>IF($A92&lt;&gt;"", SUMIFS(Raw_data_01!H:H, Raw_data_01!C:C, "O*", Raw_data_01!A:A, $A92, Raw_data_01!G:G, "hdfc"), "")</f>
        <v>0</v>
      </c>
      <c r="O92" s="4">
        <f>IF($A92&lt;&gt;"", SUMIFS(Raw_data_01!H:H, Raw_data_01!C:C, "VS*", Raw_data_01!A:A, $A92, Raw_data_01!G:G, "hdfc"), "")</f>
        <v>0</v>
      </c>
    </row>
    <row r="93" spans="1:15" x14ac:dyDescent="0.3">
      <c r="A93" t="s">
        <v>137</v>
      </c>
      <c r="B93" s="4" t="e">
        <f>IF(E92&lt;&gt;0, E92, IFERROR(INDEX(E3:E$92, MATCH(1, E3:E$92&lt;&gt;0, 0)), LOOKUP(2, 1/(E3:E$92&lt;&gt;0), E3:E$92)))</f>
        <v>#DIV/0!</v>
      </c>
      <c r="C93" s="4"/>
      <c r="D93" s="4"/>
      <c r="E93" s="4" t="e">
        <f t="shared" si="1"/>
        <v>#DIV/0!</v>
      </c>
      <c r="G93" s="4">
        <f>IF($A93&lt;&gt;"", SUMIFS(Raw_data_01!H:H, Raw_data_01!C:C, "F*", Raw_data_01!A:A, $A93, Raw_data_01!G:G, "hdfc"), "")</f>
        <v>0</v>
      </c>
      <c r="I93" s="4">
        <f>IF($A93&lt;&gt;"", SUMIFS(Raw_data_01!H:H, Raw_data_01!C:C, "V*", Raw_data_01!A:A, $A93, Raw_data_01!G:G, "hdfc"), "")</f>
        <v>0</v>
      </c>
      <c r="K93" s="4">
        <f>IF($A93&lt;&gt;"", SUMIFS(Raw_data_01!H:H, Raw_data_01!C:C, "S*", Raw_data_01!A:A, $A93, Raw_data_01!G:G, "hdfc"), "")</f>
        <v>0</v>
      </c>
      <c r="M93" s="4">
        <f>IF($A93&lt;&gt;"", SUMIFS(Raw_data_01!H:H, Raw_data_01!C:C, "O*", Raw_data_01!A:A, $A93, Raw_data_01!G:G, "hdfc"), "")</f>
        <v>0</v>
      </c>
      <c r="O93" s="4">
        <f>IF($A93&lt;&gt;"", SUMIFS(Raw_data_01!H:H, Raw_data_01!C:C, "VS*", Raw_data_01!A:A, $A93, Raw_data_01!G:G, "hdfc"), "")</f>
        <v>0</v>
      </c>
    </row>
    <row r="94" spans="1:15" x14ac:dyDescent="0.3">
      <c r="A94" t="s">
        <v>138</v>
      </c>
      <c r="B94" s="4" t="e">
        <f>IF(E93&lt;&gt;0, E93, IFERROR(INDEX(E3:E$93, MATCH(1, E3:E$93&lt;&gt;0, 0)), LOOKUP(2, 1/(E3:E$93&lt;&gt;0), E3:E$93)))</f>
        <v>#DIV/0!</v>
      </c>
      <c r="C94" s="4"/>
      <c r="D94" s="4"/>
      <c r="E94" s="4" t="e">
        <f t="shared" si="1"/>
        <v>#DIV/0!</v>
      </c>
      <c r="G94" s="4">
        <f>IF($A94&lt;&gt;"", SUMIFS(Raw_data_01!H:H, Raw_data_01!C:C, "F*", Raw_data_01!A:A, $A94, Raw_data_01!G:G, "hdfc"), "")</f>
        <v>0</v>
      </c>
      <c r="I94" s="4">
        <f>IF($A94&lt;&gt;"", SUMIFS(Raw_data_01!H:H, Raw_data_01!C:C, "V*", Raw_data_01!A:A, $A94, Raw_data_01!G:G, "hdfc"), "")</f>
        <v>0</v>
      </c>
      <c r="K94" s="4">
        <f>IF($A94&lt;&gt;"", SUMIFS(Raw_data_01!H:H, Raw_data_01!C:C, "S*", Raw_data_01!A:A, $A94, Raw_data_01!G:G, "hdfc"), "")</f>
        <v>0</v>
      </c>
      <c r="M94" s="4">
        <f>IF($A94&lt;&gt;"", SUMIFS(Raw_data_01!H:H, Raw_data_01!C:C, "O*", Raw_data_01!A:A, $A94, Raw_data_01!G:G, "hdfc"), "")</f>
        <v>0</v>
      </c>
      <c r="O94" s="4">
        <f>IF($A94&lt;&gt;"", SUMIFS(Raw_data_01!H:H, Raw_data_01!C:C, "VS*", Raw_data_01!A:A, $A94, Raw_data_01!G:G, "hdfc"), "")</f>
        <v>0</v>
      </c>
    </row>
    <row r="95" spans="1:15" x14ac:dyDescent="0.3">
      <c r="A95" t="s">
        <v>139</v>
      </c>
      <c r="B95" s="4" t="e">
        <f>IF(E94&lt;&gt;0, E94, IFERROR(INDEX(E3:E$94, MATCH(1, E3:E$94&lt;&gt;0, 0)), LOOKUP(2, 1/(E3:E$94&lt;&gt;0), E3:E$94)))</f>
        <v>#DIV/0!</v>
      </c>
      <c r="C95" s="4"/>
      <c r="D95" s="4"/>
      <c r="E95" s="4" t="e">
        <f t="shared" si="1"/>
        <v>#DIV/0!</v>
      </c>
      <c r="G95" s="4">
        <f>IF($A95&lt;&gt;"", SUMIFS(Raw_data_01!H:H, Raw_data_01!C:C, "F*", Raw_data_01!A:A, $A95, Raw_data_01!G:G, "hdfc"), "")</f>
        <v>0</v>
      </c>
      <c r="I95" s="4">
        <f>IF($A95&lt;&gt;"", SUMIFS(Raw_data_01!H:H, Raw_data_01!C:C, "V*", Raw_data_01!A:A, $A95, Raw_data_01!G:G, "hdfc"), "")</f>
        <v>0</v>
      </c>
      <c r="K95" s="4">
        <f>IF($A95&lt;&gt;"", SUMIFS(Raw_data_01!H:H, Raw_data_01!C:C, "S*", Raw_data_01!A:A, $A95, Raw_data_01!G:G, "hdfc"), "")</f>
        <v>0</v>
      </c>
      <c r="M95" s="4">
        <f>IF($A95&lt;&gt;"", SUMIFS(Raw_data_01!H:H, Raw_data_01!C:C, "O*", Raw_data_01!A:A, $A95, Raw_data_01!G:G, "hdfc"), "")</f>
        <v>0</v>
      </c>
      <c r="O95" s="4">
        <f>IF($A95&lt;&gt;"", SUMIFS(Raw_data_01!H:H, Raw_data_01!C:C, "VS*", Raw_data_01!A:A, $A95, Raw_data_01!G:G, "hdfc"), "")</f>
        <v>0</v>
      </c>
    </row>
    <row r="96" spans="1:15" x14ac:dyDescent="0.3">
      <c r="A96" t="s">
        <v>140</v>
      </c>
      <c r="B96" s="4" t="e">
        <f>IF(E95&lt;&gt;0, E95, IFERROR(INDEX(E3:E$95, MATCH(1, E3:E$95&lt;&gt;0, 0)), LOOKUP(2, 1/(E3:E$95&lt;&gt;0), E3:E$95)))</f>
        <v>#DIV/0!</v>
      </c>
      <c r="C96" s="4"/>
      <c r="D96" s="4"/>
      <c r="E96" s="4" t="e">
        <f t="shared" si="1"/>
        <v>#DIV/0!</v>
      </c>
      <c r="G96" s="4">
        <f>IF($A96&lt;&gt;"", SUMIFS(Raw_data_01!H:H, Raw_data_01!C:C, "F*", Raw_data_01!A:A, $A96, Raw_data_01!G:G, "hdfc"), "")</f>
        <v>0</v>
      </c>
      <c r="I96" s="4">
        <f>IF($A96&lt;&gt;"", SUMIFS(Raw_data_01!H:H, Raw_data_01!C:C, "V*", Raw_data_01!A:A, $A96, Raw_data_01!G:G, "hdfc"), "")</f>
        <v>0</v>
      </c>
      <c r="K96" s="4">
        <f>IF($A96&lt;&gt;"", SUMIFS(Raw_data_01!H:H, Raw_data_01!C:C, "S*", Raw_data_01!A:A, $A96, Raw_data_01!G:G, "hdfc"), "")</f>
        <v>0</v>
      </c>
      <c r="M96" s="4">
        <f>IF($A96&lt;&gt;"", SUMIFS(Raw_data_01!H:H, Raw_data_01!C:C, "O*", Raw_data_01!A:A, $A96, Raw_data_01!G:G, "hdfc"), "")</f>
        <v>0</v>
      </c>
      <c r="O96" s="4">
        <f>IF($A96&lt;&gt;"", SUMIFS(Raw_data_01!H:H, Raw_data_01!C:C, "VS*", Raw_data_01!A:A, $A96, Raw_data_01!G:G, "hdfc"), "")</f>
        <v>0</v>
      </c>
    </row>
    <row r="97" spans="1:15" x14ac:dyDescent="0.3">
      <c r="A97" t="s">
        <v>141</v>
      </c>
      <c r="B97" s="4" t="e">
        <f>IF(E96&lt;&gt;0, E96, IFERROR(INDEX(E3:E$96, MATCH(1, E3:E$96&lt;&gt;0, 0)), LOOKUP(2, 1/(E3:E$96&lt;&gt;0), E3:E$96)))</f>
        <v>#DIV/0!</v>
      </c>
      <c r="C97" s="4"/>
      <c r="D97" s="4"/>
      <c r="E97" s="4" t="e">
        <f t="shared" si="1"/>
        <v>#DIV/0!</v>
      </c>
      <c r="G97" s="4">
        <f>IF($A97&lt;&gt;"", SUMIFS(Raw_data_01!H:H, Raw_data_01!C:C, "F*", Raw_data_01!A:A, $A97, Raw_data_01!G:G, "hdfc"), "")</f>
        <v>0</v>
      </c>
      <c r="I97" s="4">
        <f>IF($A97&lt;&gt;"", SUMIFS(Raw_data_01!H:H, Raw_data_01!C:C, "V*", Raw_data_01!A:A, $A97, Raw_data_01!G:G, "hdfc"), "")</f>
        <v>0</v>
      </c>
      <c r="K97" s="4">
        <f>IF($A97&lt;&gt;"", SUMIFS(Raw_data_01!H:H, Raw_data_01!C:C, "S*", Raw_data_01!A:A, $A97, Raw_data_01!G:G, "hdfc"), "")</f>
        <v>0</v>
      </c>
      <c r="M97" s="4">
        <f>IF($A97&lt;&gt;"", SUMIFS(Raw_data_01!H:H, Raw_data_01!C:C, "O*", Raw_data_01!A:A, $A97, Raw_data_01!G:G, "hdfc"), "")</f>
        <v>0</v>
      </c>
      <c r="O97" s="4">
        <f>IF($A97&lt;&gt;"", SUMIFS(Raw_data_01!H:H, Raw_data_01!C:C, "VS*", Raw_data_01!A:A, $A97, Raw_data_01!G:G, "hdfc"), "")</f>
        <v>0</v>
      </c>
    </row>
    <row r="98" spans="1:15" x14ac:dyDescent="0.3">
      <c r="A98" t="s">
        <v>142</v>
      </c>
      <c r="B98" s="4" t="e">
        <f>IF(E97&lt;&gt;0, E97, IFERROR(INDEX(E3:E$97, MATCH(1, E3:E$97&lt;&gt;0, 0)), LOOKUP(2, 1/(E3:E$97&lt;&gt;0), E3:E$97)))</f>
        <v>#DIV/0!</v>
      </c>
      <c r="C98" s="4"/>
      <c r="D98" s="4"/>
      <c r="E98" s="4" t="e">
        <f t="shared" si="1"/>
        <v>#DIV/0!</v>
      </c>
      <c r="G98" s="4">
        <f>IF($A98&lt;&gt;"", SUMIFS(Raw_data_01!H:H, Raw_data_01!C:C, "F*", Raw_data_01!A:A, $A98, Raw_data_01!G:G, "hdfc"), "")</f>
        <v>0</v>
      </c>
      <c r="I98" s="4">
        <f>IF($A98&lt;&gt;"", SUMIFS(Raw_data_01!H:H, Raw_data_01!C:C, "V*", Raw_data_01!A:A, $A98, Raw_data_01!G:G, "hdfc"), "")</f>
        <v>0</v>
      </c>
      <c r="K98" s="4">
        <f>IF($A98&lt;&gt;"", SUMIFS(Raw_data_01!H:H, Raw_data_01!C:C, "S*", Raw_data_01!A:A, $A98, Raw_data_01!G:G, "hdfc"), "")</f>
        <v>0</v>
      </c>
      <c r="M98" s="4">
        <f>IF($A98&lt;&gt;"", SUMIFS(Raw_data_01!H:H, Raw_data_01!C:C, "O*", Raw_data_01!A:A, $A98, Raw_data_01!G:G, "hdfc"), "")</f>
        <v>0</v>
      </c>
      <c r="O98" s="4">
        <f>IF($A98&lt;&gt;"", SUMIFS(Raw_data_01!H:H, Raw_data_01!C:C, "VS*", Raw_data_01!A:A, $A98, Raw_data_01!G:G, "hdfc"), "")</f>
        <v>0</v>
      </c>
    </row>
    <row r="99" spans="1:15" x14ac:dyDescent="0.3">
      <c r="A99" t="s">
        <v>143</v>
      </c>
      <c r="B99" s="4" t="e">
        <f>IF(E98&lt;&gt;0, E98, IFERROR(INDEX(E3:E$98, MATCH(1, E3:E$98&lt;&gt;0, 0)), LOOKUP(2, 1/(E3:E$98&lt;&gt;0), E3:E$98)))</f>
        <v>#DIV/0!</v>
      </c>
      <c r="C99" s="4"/>
      <c r="D99" s="4"/>
      <c r="E99" s="4" t="e">
        <f t="shared" si="1"/>
        <v>#DIV/0!</v>
      </c>
      <c r="G99" s="4">
        <f>IF($A99&lt;&gt;"", SUMIFS(Raw_data_01!H:H, Raw_data_01!C:C, "F*", Raw_data_01!A:A, $A99, Raw_data_01!G:G, "hdfc"), "")</f>
        <v>0</v>
      </c>
      <c r="I99" s="4">
        <f>IF($A99&lt;&gt;"", SUMIFS(Raw_data_01!H:H, Raw_data_01!C:C, "V*", Raw_data_01!A:A, $A99, Raw_data_01!G:G, "hdfc"), "")</f>
        <v>0</v>
      </c>
      <c r="K99" s="4">
        <f>IF($A99&lt;&gt;"", SUMIFS(Raw_data_01!H:H, Raw_data_01!C:C, "S*", Raw_data_01!A:A, $A99, Raw_data_01!G:G, "hdfc"), "")</f>
        <v>0</v>
      </c>
      <c r="M99" s="4">
        <f>IF($A99&lt;&gt;"", SUMIFS(Raw_data_01!H:H, Raw_data_01!C:C, "O*", Raw_data_01!A:A, $A99, Raw_data_01!G:G, "hdfc"), "")</f>
        <v>0</v>
      </c>
      <c r="O99" s="4">
        <f>IF($A99&lt;&gt;"", SUMIFS(Raw_data_01!H:H, Raw_data_01!C:C, "VS*", Raw_data_01!A:A, $A99, Raw_data_01!G:G, "hdfc"), "")</f>
        <v>0</v>
      </c>
    </row>
    <row r="100" spans="1:15" x14ac:dyDescent="0.3">
      <c r="A100" t="s">
        <v>144</v>
      </c>
      <c r="B100" s="4" t="e">
        <f>IF(E99&lt;&gt;0, E99, IFERROR(INDEX(E3:E$99, MATCH(1, E3:E$99&lt;&gt;0, 0)), LOOKUP(2, 1/(E3:E$99&lt;&gt;0), E3:E$99)))</f>
        <v>#DIV/0!</v>
      </c>
      <c r="C100" s="4"/>
      <c r="D100" s="4"/>
      <c r="E100" s="4" t="e">
        <f t="shared" si="1"/>
        <v>#DIV/0!</v>
      </c>
      <c r="G100" s="4">
        <f>IF($A100&lt;&gt;"", SUMIFS(Raw_data_01!H:H, Raw_data_01!C:C, "F*", Raw_data_01!A:A, $A100, Raw_data_01!G:G, "hdfc"), "")</f>
        <v>0</v>
      </c>
      <c r="I100" s="4">
        <f>IF($A100&lt;&gt;"", SUMIFS(Raw_data_01!H:H, Raw_data_01!C:C, "V*", Raw_data_01!A:A, $A100, Raw_data_01!G:G, "hdfc"), "")</f>
        <v>0</v>
      </c>
      <c r="K100" s="4">
        <f>IF($A100&lt;&gt;"", SUMIFS(Raw_data_01!H:H, Raw_data_01!C:C, "S*", Raw_data_01!A:A, $A100, Raw_data_01!G:G, "hdfc"), "")</f>
        <v>0</v>
      </c>
      <c r="M100" s="4">
        <f>IF($A100&lt;&gt;"", SUMIFS(Raw_data_01!H:H, Raw_data_01!C:C, "O*", Raw_data_01!A:A, $A100, Raw_data_01!G:G, "hdfc"), "")</f>
        <v>0</v>
      </c>
      <c r="O100" s="4">
        <f>IF($A100&lt;&gt;"", SUMIFS(Raw_data_01!H:H, Raw_data_01!C:C, "VS*", Raw_data_01!A:A, $A100, Raw_data_01!G:G, "hdfc"), "")</f>
        <v>0</v>
      </c>
    </row>
    <row r="101" spans="1:15" x14ac:dyDescent="0.3">
      <c r="A101" t="s">
        <v>145</v>
      </c>
      <c r="B101" s="4" t="e">
        <f>IF(E100&lt;&gt;0, E100, IFERROR(INDEX(E3:E$100, MATCH(1, E3:E$100&lt;&gt;0, 0)), LOOKUP(2, 1/(E3:E$100&lt;&gt;0), E3:E$100)))</f>
        <v>#DIV/0!</v>
      </c>
      <c r="C101" s="4"/>
      <c r="D101" s="4"/>
      <c r="E101" s="4" t="e">
        <f t="shared" si="1"/>
        <v>#DIV/0!</v>
      </c>
      <c r="G101" s="4">
        <f>IF($A101&lt;&gt;"", SUMIFS(Raw_data_01!H:H, Raw_data_01!C:C, "F*", Raw_data_01!A:A, $A101, Raw_data_01!G:G, "hdfc"), "")</f>
        <v>0</v>
      </c>
      <c r="I101" s="4">
        <f>IF($A101&lt;&gt;"", SUMIFS(Raw_data_01!H:H, Raw_data_01!C:C, "V*", Raw_data_01!A:A, $A101, Raw_data_01!G:G, "hdfc"), "")</f>
        <v>0</v>
      </c>
      <c r="K101" s="4">
        <f>IF($A101&lt;&gt;"", SUMIFS(Raw_data_01!H:H, Raw_data_01!C:C, "S*", Raw_data_01!A:A, $A101, Raw_data_01!G:G, "hdfc"), "")</f>
        <v>0</v>
      </c>
      <c r="M101" s="4">
        <f>IF($A101&lt;&gt;"", SUMIFS(Raw_data_01!H:H, Raw_data_01!C:C, "O*", Raw_data_01!A:A, $A101, Raw_data_01!G:G, "hdfc"), "")</f>
        <v>0</v>
      </c>
      <c r="O101" s="4">
        <f>IF($A101&lt;&gt;"", SUMIFS(Raw_data_01!H:H, Raw_data_01!C:C, "VS*", Raw_data_01!A:A, $A101, Raw_data_01!G:G, "hdfc"), "")</f>
        <v>0</v>
      </c>
    </row>
    <row r="102" spans="1:15" x14ac:dyDescent="0.3">
      <c r="A102" t="s">
        <v>146</v>
      </c>
      <c r="B102" s="4" t="e">
        <f>IF(E101&lt;&gt;0, E101, IFERROR(INDEX(E3:E$101, MATCH(1, E3:E$101&lt;&gt;0, 0)), LOOKUP(2, 1/(E3:E$101&lt;&gt;0), E3:E$101)))</f>
        <v>#DIV/0!</v>
      </c>
      <c r="C102" s="4"/>
      <c r="D102" s="4"/>
      <c r="E102" s="4" t="e">
        <f t="shared" si="1"/>
        <v>#DIV/0!</v>
      </c>
      <c r="G102" s="4">
        <f>IF($A102&lt;&gt;"", SUMIFS(Raw_data_01!H:H, Raw_data_01!C:C, "F*", Raw_data_01!A:A, $A102, Raw_data_01!G:G, "hdfc"), "")</f>
        <v>0</v>
      </c>
      <c r="I102" s="4">
        <f>IF($A102&lt;&gt;"", SUMIFS(Raw_data_01!H:H, Raw_data_01!C:C, "V*", Raw_data_01!A:A, $A102, Raw_data_01!G:G, "hdfc"), "")</f>
        <v>0</v>
      </c>
      <c r="K102" s="4">
        <f>IF($A102&lt;&gt;"", SUMIFS(Raw_data_01!H:H, Raw_data_01!C:C, "S*", Raw_data_01!A:A, $A102, Raw_data_01!G:G, "hdfc"), "")</f>
        <v>0</v>
      </c>
      <c r="M102" s="4">
        <f>IF($A102&lt;&gt;"", SUMIFS(Raw_data_01!H:H, Raw_data_01!C:C, "O*", Raw_data_01!A:A, $A102, Raw_data_01!G:G, "hdfc"), "")</f>
        <v>0</v>
      </c>
      <c r="O102" s="4">
        <f>IF($A102&lt;&gt;"", SUMIFS(Raw_data_01!H:H, Raw_data_01!C:C, "VS*", Raw_data_01!A:A, $A102, Raw_data_01!G:G, "hdfc"), "")</f>
        <v>0</v>
      </c>
    </row>
    <row r="103" spans="1:15" x14ac:dyDescent="0.3">
      <c r="A103" t="s">
        <v>147</v>
      </c>
      <c r="B103" s="4" t="e">
        <f>IF(E102&lt;&gt;0, E102, IFERROR(INDEX(E3:E$102, MATCH(1, E3:E$102&lt;&gt;0, 0)), LOOKUP(2, 1/(E3:E$102&lt;&gt;0), E3:E$102)))</f>
        <v>#DIV/0!</v>
      </c>
      <c r="C103" s="4"/>
      <c r="D103" s="4"/>
      <c r="E103" s="4" t="e">
        <f t="shared" si="1"/>
        <v>#DIV/0!</v>
      </c>
      <c r="G103" s="4">
        <f>IF($A103&lt;&gt;"", SUMIFS(Raw_data_01!H:H, Raw_data_01!C:C, "F*", Raw_data_01!A:A, $A103, Raw_data_01!G:G, "hdfc"), "")</f>
        <v>0</v>
      </c>
      <c r="I103" s="4">
        <f>IF($A103&lt;&gt;"", SUMIFS(Raw_data_01!H:H, Raw_data_01!C:C, "V*", Raw_data_01!A:A, $A103, Raw_data_01!G:G, "hdfc"), "")</f>
        <v>0</v>
      </c>
      <c r="K103" s="4">
        <f>IF($A103&lt;&gt;"", SUMIFS(Raw_data_01!H:H, Raw_data_01!C:C, "S*", Raw_data_01!A:A, $A103, Raw_data_01!G:G, "hdfc"), "")</f>
        <v>0</v>
      </c>
      <c r="M103" s="4">
        <f>IF($A103&lt;&gt;"", SUMIFS(Raw_data_01!H:H, Raw_data_01!C:C, "O*", Raw_data_01!A:A, $A103, Raw_data_01!G:G, "hdfc"), "")</f>
        <v>0</v>
      </c>
      <c r="O103" s="4">
        <f>IF($A103&lt;&gt;"", SUMIFS(Raw_data_01!H:H, Raw_data_01!C:C, "VS*", Raw_data_01!A:A, $A103, Raw_data_01!G:G, "hdfc"), "")</f>
        <v>0</v>
      </c>
    </row>
    <row r="104" spans="1:15" x14ac:dyDescent="0.3">
      <c r="A104" t="s">
        <v>148</v>
      </c>
      <c r="B104" s="4" t="e">
        <f>IF(E103&lt;&gt;0, E103, IFERROR(INDEX(E3:E$103, MATCH(1, E3:E$103&lt;&gt;0, 0)), LOOKUP(2, 1/(E3:E$103&lt;&gt;0), E3:E$103)))</f>
        <v>#DIV/0!</v>
      </c>
      <c r="C104" s="4"/>
      <c r="D104" s="4"/>
      <c r="E104" s="4" t="e">
        <f t="shared" si="1"/>
        <v>#DIV/0!</v>
      </c>
      <c r="G104" s="4">
        <f>IF($A104&lt;&gt;"", SUMIFS(Raw_data_01!H:H, Raw_data_01!C:C, "F*", Raw_data_01!A:A, $A104, Raw_data_01!G:G, "hdfc"), "")</f>
        <v>0</v>
      </c>
      <c r="I104" s="4">
        <f>IF($A104&lt;&gt;"", SUMIFS(Raw_data_01!H:H, Raw_data_01!C:C, "V*", Raw_data_01!A:A, $A104, Raw_data_01!G:G, "hdfc"), "")</f>
        <v>0</v>
      </c>
      <c r="K104" s="4">
        <f>IF($A104&lt;&gt;"", SUMIFS(Raw_data_01!H:H, Raw_data_01!C:C, "S*", Raw_data_01!A:A, $A104, Raw_data_01!G:G, "hdfc"), "")</f>
        <v>0</v>
      </c>
      <c r="M104" s="4">
        <f>IF($A104&lt;&gt;"", SUMIFS(Raw_data_01!H:H, Raw_data_01!C:C, "O*", Raw_data_01!A:A, $A104, Raw_data_01!G:G, "hdfc"), "")</f>
        <v>0</v>
      </c>
      <c r="O104" s="4">
        <f>IF($A104&lt;&gt;"", SUMIFS(Raw_data_01!H:H, Raw_data_01!C:C, "VS*", Raw_data_01!A:A, $A104, Raw_data_01!G:G, "hdfc"), "")</f>
        <v>0</v>
      </c>
    </row>
    <row r="105" spans="1:15" x14ac:dyDescent="0.3">
      <c r="A105" t="s">
        <v>149</v>
      </c>
      <c r="B105" s="4" t="e">
        <f>IF(E104&lt;&gt;0, E104, IFERROR(INDEX(E3:E$104, MATCH(1, E3:E$104&lt;&gt;0, 0)), LOOKUP(2, 1/(E3:E$104&lt;&gt;0), E3:E$104)))</f>
        <v>#DIV/0!</v>
      </c>
      <c r="C105" s="4"/>
      <c r="D105" s="4"/>
      <c r="E105" s="4" t="e">
        <f t="shared" si="1"/>
        <v>#DIV/0!</v>
      </c>
      <c r="G105" s="4">
        <f>IF($A105&lt;&gt;"", SUMIFS(Raw_data_01!H:H, Raw_data_01!C:C, "F*", Raw_data_01!A:A, $A105, Raw_data_01!G:G, "hdfc"), "")</f>
        <v>0</v>
      </c>
      <c r="I105" s="4">
        <f>IF($A105&lt;&gt;"", SUMIFS(Raw_data_01!H:H, Raw_data_01!C:C, "V*", Raw_data_01!A:A, $A105, Raw_data_01!G:G, "hdfc"), "")</f>
        <v>0</v>
      </c>
      <c r="K105" s="4">
        <f>IF($A105&lt;&gt;"", SUMIFS(Raw_data_01!H:H, Raw_data_01!C:C, "S*", Raw_data_01!A:A, $A105, Raw_data_01!G:G, "hdfc"), "")</f>
        <v>0</v>
      </c>
      <c r="M105" s="4">
        <f>IF($A105&lt;&gt;"", SUMIFS(Raw_data_01!H:H, Raw_data_01!C:C, "O*", Raw_data_01!A:A, $A105, Raw_data_01!G:G, "hdfc"), "")</f>
        <v>0</v>
      </c>
      <c r="O105" s="4">
        <f>IF($A105&lt;&gt;"", SUMIFS(Raw_data_01!H:H, Raw_data_01!C:C, "VS*", Raw_data_01!A:A, $A105, Raw_data_01!G:G, "hdfc"), "")</f>
        <v>0</v>
      </c>
    </row>
    <row r="106" spans="1:15" x14ac:dyDescent="0.3">
      <c r="A106" t="s">
        <v>150</v>
      </c>
      <c r="B106" s="4" t="e">
        <f>IF(E105&lt;&gt;0, E105, IFERROR(INDEX(E3:E$105, MATCH(1, E3:E$105&lt;&gt;0, 0)), LOOKUP(2, 1/(E3:E$105&lt;&gt;0), E3:E$105)))</f>
        <v>#DIV/0!</v>
      </c>
      <c r="C106" s="4"/>
      <c r="D106" s="4"/>
      <c r="E106" s="4" t="e">
        <f t="shared" si="1"/>
        <v>#DIV/0!</v>
      </c>
      <c r="G106" s="4">
        <f>IF($A106&lt;&gt;"", SUMIFS(Raw_data_01!H:H, Raw_data_01!C:C, "F*", Raw_data_01!A:A, $A106, Raw_data_01!G:G, "hdfc"), "")</f>
        <v>0</v>
      </c>
      <c r="I106" s="4">
        <f>IF($A106&lt;&gt;"", SUMIFS(Raw_data_01!H:H, Raw_data_01!C:C, "V*", Raw_data_01!A:A, $A106, Raw_data_01!G:G, "hdfc"), "")</f>
        <v>0</v>
      </c>
      <c r="K106" s="4">
        <f>IF($A106&lt;&gt;"", SUMIFS(Raw_data_01!H:H, Raw_data_01!C:C, "S*", Raw_data_01!A:A, $A106, Raw_data_01!G:G, "hdfc"), "")</f>
        <v>0</v>
      </c>
      <c r="M106" s="4">
        <f>IF($A106&lt;&gt;"", SUMIFS(Raw_data_01!H:H, Raw_data_01!C:C, "O*", Raw_data_01!A:A, $A106, Raw_data_01!G:G, "hdfc"), "")</f>
        <v>0</v>
      </c>
      <c r="O106" s="4">
        <f>IF($A106&lt;&gt;"", SUMIFS(Raw_data_01!H:H, Raw_data_01!C:C, "VS*", Raw_data_01!A:A, $A106, Raw_data_01!G:G, "hdfc"), "")</f>
        <v>0</v>
      </c>
    </row>
    <row r="107" spans="1:15" x14ac:dyDescent="0.3">
      <c r="A107" t="s">
        <v>151</v>
      </c>
      <c r="B107" s="4" t="e">
        <f>IF(E106&lt;&gt;0, E106, IFERROR(INDEX(E3:E$106, MATCH(1, E3:E$106&lt;&gt;0, 0)), LOOKUP(2, 1/(E3:E$106&lt;&gt;0), E3:E$106)))</f>
        <v>#DIV/0!</v>
      </c>
      <c r="C107" s="4"/>
      <c r="D107" s="4"/>
      <c r="E107" s="4" t="e">
        <f t="shared" si="1"/>
        <v>#DIV/0!</v>
      </c>
      <c r="G107" s="4">
        <f>IF($A107&lt;&gt;"", SUMIFS(Raw_data_01!H:H, Raw_data_01!C:C, "F*", Raw_data_01!A:A, $A107, Raw_data_01!G:G, "hdfc"), "")</f>
        <v>0</v>
      </c>
      <c r="I107" s="4">
        <f>IF($A107&lt;&gt;"", SUMIFS(Raw_data_01!H:H, Raw_data_01!C:C, "V*", Raw_data_01!A:A, $A107, Raw_data_01!G:G, "hdfc"), "")</f>
        <v>0</v>
      </c>
      <c r="K107" s="4">
        <f>IF($A107&lt;&gt;"", SUMIFS(Raw_data_01!H:H, Raw_data_01!C:C, "S*", Raw_data_01!A:A, $A107, Raw_data_01!G:G, "hdfc"), "")</f>
        <v>0</v>
      </c>
      <c r="M107" s="4">
        <f>IF($A107&lt;&gt;"", SUMIFS(Raw_data_01!H:H, Raw_data_01!C:C, "O*", Raw_data_01!A:A, $A107, Raw_data_01!G:G, "hdfc"), "")</f>
        <v>0</v>
      </c>
      <c r="O107" s="4">
        <f>IF($A107&lt;&gt;"", SUMIFS(Raw_data_01!H:H, Raw_data_01!C:C, "VS*", Raw_data_01!A:A, $A107, Raw_data_01!G:G, "hdfc"), "")</f>
        <v>0</v>
      </c>
    </row>
    <row r="108" spans="1:15" x14ac:dyDescent="0.3">
      <c r="A108" t="s">
        <v>152</v>
      </c>
      <c r="B108" s="4" t="e">
        <f>IF(E107&lt;&gt;0, E107, IFERROR(INDEX(E3:E$107, MATCH(1, E3:E$107&lt;&gt;0, 0)), LOOKUP(2, 1/(E3:E$107&lt;&gt;0), E3:E$107)))</f>
        <v>#DIV/0!</v>
      </c>
      <c r="C108" s="4"/>
      <c r="D108" s="4"/>
      <c r="E108" s="4" t="e">
        <f t="shared" si="1"/>
        <v>#DIV/0!</v>
      </c>
      <c r="G108" s="4">
        <f>IF($A108&lt;&gt;"", SUMIFS(Raw_data_01!H:H, Raw_data_01!C:C, "F*", Raw_data_01!A:A, $A108, Raw_data_01!G:G, "hdfc"), "")</f>
        <v>0</v>
      </c>
      <c r="I108" s="4">
        <f>IF($A108&lt;&gt;"", SUMIFS(Raw_data_01!H:H, Raw_data_01!C:C, "V*", Raw_data_01!A:A, $A108, Raw_data_01!G:G, "hdfc"), "")</f>
        <v>0</v>
      </c>
      <c r="K108" s="4">
        <f>IF($A108&lt;&gt;"", SUMIFS(Raw_data_01!H:H, Raw_data_01!C:C, "S*", Raw_data_01!A:A, $A108, Raw_data_01!G:G, "hdfc"), "")</f>
        <v>0</v>
      </c>
      <c r="M108" s="4">
        <f>IF($A108&lt;&gt;"", SUMIFS(Raw_data_01!H:H, Raw_data_01!C:C, "O*", Raw_data_01!A:A, $A108, Raw_data_01!G:G, "hdfc"), "")</f>
        <v>0</v>
      </c>
      <c r="O108" s="4">
        <f>IF($A108&lt;&gt;"", SUMIFS(Raw_data_01!H:H, Raw_data_01!C:C, "VS*", Raw_data_01!A:A, $A108, Raw_data_01!G:G, "hdfc"), "")</f>
        <v>0</v>
      </c>
    </row>
    <row r="109" spans="1:15" x14ac:dyDescent="0.3">
      <c r="A109" t="s">
        <v>153</v>
      </c>
      <c r="B109" s="4" t="e">
        <f>IF(E108&lt;&gt;0, E108, IFERROR(INDEX(E3:E$108, MATCH(1, E3:E$108&lt;&gt;0, 0)), LOOKUP(2, 1/(E3:E$108&lt;&gt;0), E3:E$108)))</f>
        <v>#DIV/0!</v>
      </c>
      <c r="C109" s="4"/>
      <c r="D109" s="4"/>
      <c r="E109" s="4" t="e">
        <f t="shared" si="1"/>
        <v>#DIV/0!</v>
      </c>
      <c r="G109" s="4">
        <f>IF($A109&lt;&gt;"", SUMIFS(Raw_data_01!H:H, Raw_data_01!C:C, "F*", Raw_data_01!A:A, $A109, Raw_data_01!G:G, "hdfc"), "")</f>
        <v>0</v>
      </c>
      <c r="I109" s="4">
        <f>IF($A109&lt;&gt;"", SUMIFS(Raw_data_01!H:H, Raw_data_01!C:C, "V*", Raw_data_01!A:A, $A109, Raw_data_01!G:G, "hdfc"), "")</f>
        <v>0</v>
      </c>
      <c r="K109" s="4">
        <f>IF($A109&lt;&gt;"", SUMIFS(Raw_data_01!H:H, Raw_data_01!C:C, "S*", Raw_data_01!A:A, $A109, Raw_data_01!G:G, "hdfc"), "")</f>
        <v>0</v>
      </c>
      <c r="M109" s="4">
        <f>IF($A109&lt;&gt;"", SUMIFS(Raw_data_01!H:H, Raw_data_01!C:C, "O*", Raw_data_01!A:A, $A109, Raw_data_01!G:G, "hdfc"), "")</f>
        <v>0</v>
      </c>
      <c r="O109" s="4">
        <f>IF($A109&lt;&gt;"", SUMIFS(Raw_data_01!H:H, Raw_data_01!C:C, "VS*", Raw_data_01!A:A, $A109, Raw_data_01!G:G, "hdfc"), "")</f>
        <v>0</v>
      </c>
    </row>
    <row r="110" spans="1:15" x14ac:dyDescent="0.3">
      <c r="A110" t="s">
        <v>154</v>
      </c>
      <c r="B110" s="4" t="e">
        <f>IF(E109&lt;&gt;0, E109, IFERROR(INDEX(E3:E$109, MATCH(1, E3:E$109&lt;&gt;0, 0)), LOOKUP(2, 1/(E3:E$109&lt;&gt;0), E3:E$109)))</f>
        <v>#DIV/0!</v>
      </c>
      <c r="C110" s="4"/>
      <c r="D110" s="4"/>
      <c r="E110" s="4" t="e">
        <f t="shared" si="1"/>
        <v>#DIV/0!</v>
      </c>
      <c r="G110" s="4">
        <f>IF($A110&lt;&gt;"", SUMIFS(Raw_data_01!H:H, Raw_data_01!C:C, "F*", Raw_data_01!A:A, $A110, Raw_data_01!G:G, "hdfc"), "")</f>
        <v>0</v>
      </c>
      <c r="I110" s="4">
        <f>IF($A110&lt;&gt;"", SUMIFS(Raw_data_01!H:H, Raw_data_01!C:C, "V*", Raw_data_01!A:A, $A110, Raw_data_01!G:G, "hdfc"), "")</f>
        <v>0</v>
      </c>
      <c r="K110" s="4">
        <f>IF($A110&lt;&gt;"", SUMIFS(Raw_data_01!H:H, Raw_data_01!C:C, "S*", Raw_data_01!A:A, $A110, Raw_data_01!G:G, "hdfc"), "")</f>
        <v>0</v>
      </c>
      <c r="M110" s="4">
        <f>IF($A110&lt;&gt;"", SUMIFS(Raw_data_01!H:H, Raw_data_01!C:C, "O*", Raw_data_01!A:A, $A110, Raw_data_01!G:G, "hdfc"), "")</f>
        <v>0</v>
      </c>
      <c r="O110" s="4">
        <f>IF($A110&lt;&gt;"", SUMIFS(Raw_data_01!H:H, Raw_data_01!C:C, "VS*", Raw_data_01!A:A, $A110, Raw_data_01!G:G, "hdfc"), "")</f>
        <v>0</v>
      </c>
    </row>
    <row r="111" spans="1:15" x14ac:dyDescent="0.3">
      <c r="A111" t="s">
        <v>155</v>
      </c>
      <c r="B111" s="4" t="e">
        <f>IF(E110&lt;&gt;0, E110, IFERROR(INDEX(E3:E$110, MATCH(1, E3:E$110&lt;&gt;0, 0)), LOOKUP(2, 1/(E3:E$110&lt;&gt;0), E3:E$110)))</f>
        <v>#DIV/0!</v>
      </c>
      <c r="C111" s="4"/>
      <c r="D111" s="4"/>
      <c r="E111" s="4" t="e">
        <f t="shared" si="1"/>
        <v>#DIV/0!</v>
      </c>
      <c r="G111" s="4">
        <f>IF($A111&lt;&gt;"", SUMIFS(Raw_data_01!H:H, Raw_data_01!C:C, "F*", Raw_data_01!A:A, $A111, Raw_data_01!G:G, "hdfc"), "")</f>
        <v>0</v>
      </c>
      <c r="I111" s="4">
        <f>IF($A111&lt;&gt;"", SUMIFS(Raw_data_01!H:H, Raw_data_01!C:C, "V*", Raw_data_01!A:A, $A111, Raw_data_01!G:G, "hdfc"), "")</f>
        <v>0</v>
      </c>
      <c r="K111" s="4">
        <f>IF($A111&lt;&gt;"", SUMIFS(Raw_data_01!H:H, Raw_data_01!C:C, "S*", Raw_data_01!A:A, $A111, Raw_data_01!G:G, "hdfc"), "")</f>
        <v>0</v>
      </c>
      <c r="M111" s="4">
        <f>IF($A111&lt;&gt;"", SUMIFS(Raw_data_01!H:H, Raw_data_01!C:C, "O*", Raw_data_01!A:A, $A111, Raw_data_01!G:G, "hdfc"), "")</f>
        <v>0</v>
      </c>
      <c r="O111" s="4">
        <f>IF($A111&lt;&gt;"", SUMIFS(Raw_data_01!H:H, Raw_data_01!C:C, "VS*", Raw_data_01!A:A, $A111, Raw_data_01!G:G, "hdfc"), "")</f>
        <v>0</v>
      </c>
    </row>
    <row r="112" spans="1:15" x14ac:dyDescent="0.3">
      <c r="A112" t="s">
        <v>156</v>
      </c>
      <c r="B112" s="4" t="e">
        <f>IF(E111&lt;&gt;0, E111, IFERROR(INDEX(E3:E$111, MATCH(1, E3:E$111&lt;&gt;0, 0)), LOOKUP(2, 1/(E3:E$111&lt;&gt;0), E3:E$111)))</f>
        <v>#DIV/0!</v>
      </c>
      <c r="C112" s="4"/>
      <c r="D112" s="4"/>
      <c r="E112" s="4" t="e">
        <f t="shared" si="1"/>
        <v>#DIV/0!</v>
      </c>
      <c r="G112" s="4">
        <f>IF($A112&lt;&gt;"", SUMIFS(Raw_data_01!H:H, Raw_data_01!C:C, "F*", Raw_data_01!A:A, $A112, Raw_data_01!G:G, "hdfc"), "")</f>
        <v>0</v>
      </c>
      <c r="I112" s="4">
        <f>IF($A112&lt;&gt;"", SUMIFS(Raw_data_01!H:H, Raw_data_01!C:C, "V*", Raw_data_01!A:A, $A112, Raw_data_01!G:G, "hdfc"), "")</f>
        <v>0</v>
      </c>
      <c r="K112" s="4">
        <f>IF($A112&lt;&gt;"", SUMIFS(Raw_data_01!H:H, Raw_data_01!C:C, "S*", Raw_data_01!A:A, $A112, Raw_data_01!G:G, "hdfc"), "")</f>
        <v>0</v>
      </c>
      <c r="M112" s="4">
        <f>IF($A112&lt;&gt;"", SUMIFS(Raw_data_01!H:H, Raw_data_01!C:C, "O*", Raw_data_01!A:A, $A112, Raw_data_01!G:G, "hdfc"), "")</f>
        <v>0</v>
      </c>
      <c r="O112" s="4">
        <f>IF($A112&lt;&gt;"", SUMIFS(Raw_data_01!H:H, Raw_data_01!C:C, "VS*", Raw_data_01!A:A, $A112, Raw_data_01!G:G, "hdfc"), "")</f>
        <v>0</v>
      </c>
    </row>
    <row r="113" spans="1:15" x14ac:dyDescent="0.3">
      <c r="A113" t="s">
        <v>157</v>
      </c>
      <c r="B113" s="4" t="e">
        <f>IF(E112&lt;&gt;0, E112, IFERROR(INDEX(E3:E$112, MATCH(1, E3:E$112&lt;&gt;0, 0)), LOOKUP(2, 1/(E3:E$112&lt;&gt;0), E3:E$112)))</f>
        <v>#DIV/0!</v>
      </c>
      <c r="C113" s="4"/>
      <c r="D113" s="4"/>
      <c r="E113" s="4" t="e">
        <f t="shared" si="1"/>
        <v>#DIV/0!</v>
      </c>
      <c r="G113" s="4">
        <f>IF($A113&lt;&gt;"", SUMIFS(Raw_data_01!H:H, Raw_data_01!C:C, "F*", Raw_data_01!A:A, $A113, Raw_data_01!G:G, "hdfc"), "")</f>
        <v>0</v>
      </c>
      <c r="I113" s="4">
        <f>IF($A113&lt;&gt;"", SUMIFS(Raw_data_01!H:H, Raw_data_01!C:C, "V*", Raw_data_01!A:A, $A113, Raw_data_01!G:G, "hdfc"), "")</f>
        <v>0</v>
      </c>
      <c r="K113" s="4">
        <f>IF($A113&lt;&gt;"", SUMIFS(Raw_data_01!H:H, Raw_data_01!C:C, "S*", Raw_data_01!A:A, $A113, Raw_data_01!G:G, "hdfc"), "")</f>
        <v>0</v>
      </c>
      <c r="M113" s="4">
        <f>IF($A113&lt;&gt;"", SUMIFS(Raw_data_01!H:H, Raw_data_01!C:C, "O*", Raw_data_01!A:A, $A113, Raw_data_01!G:G, "hdfc"), "")</f>
        <v>0</v>
      </c>
      <c r="O113" s="4">
        <f>IF($A113&lt;&gt;"", SUMIFS(Raw_data_01!H:H, Raw_data_01!C:C, "VS*", Raw_data_01!A:A, $A113, Raw_data_01!G:G, "hdfc"), "")</f>
        <v>0</v>
      </c>
    </row>
    <row r="114" spans="1:15" x14ac:dyDescent="0.3">
      <c r="A114" t="s">
        <v>158</v>
      </c>
      <c r="B114" s="4" t="e">
        <f>IF(E113&lt;&gt;0, E113, IFERROR(INDEX(E3:E$113, MATCH(1, E3:E$113&lt;&gt;0, 0)), LOOKUP(2, 1/(E3:E$113&lt;&gt;0), E3:E$113)))</f>
        <v>#DIV/0!</v>
      </c>
      <c r="C114" s="4"/>
      <c r="D114" s="4"/>
      <c r="E114" s="4" t="e">
        <f t="shared" si="1"/>
        <v>#DIV/0!</v>
      </c>
      <c r="G114" s="4">
        <f>IF($A114&lt;&gt;"", SUMIFS(Raw_data_01!H:H, Raw_data_01!C:C, "F*", Raw_data_01!A:A, $A114, Raw_data_01!G:G, "hdfc"), "")</f>
        <v>0</v>
      </c>
      <c r="I114" s="4">
        <f>IF($A114&lt;&gt;"", SUMIFS(Raw_data_01!H:H, Raw_data_01!C:C, "V*", Raw_data_01!A:A, $A114, Raw_data_01!G:G, "hdfc"), "")</f>
        <v>0</v>
      </c>
      <c r="K114" s="4">
        <f>IF($A114&lt;&gt;"", SUMIFS(Raw_data_01!H:H, Raw_data_01!C:C, "S*", Raw_data_01!A:A, $A114, Raw_data_01!G:G, "hdfc"), "")</f>
        <v>0</v>
      </c>
      <c r="M114" s="4">
        <f>IF($A114&lt;&gt;"", SUMIFS(Raw_data_01!H:H, Raw_data_01!C:C, "O*", Raw_data_01!A:A, $A114, Raw_data_01!G:G, "hdfc"), "")</f>
        <v>0</v>
      </c>
      <c r="O114" s="4">
        <f>IF($A114&lt;&gt;"", SUMIFS(Raw_data_01!H:H, Raw_data_01!C:C, "VS*", Raw_data_01!A:A, $A114, Raw_data_01!G:G, "hdfc"), "")</f>
        <v>0</v>
      </c>
    </row>
    <row r="115" spans="1:15" x14ac:dyDescent="0.3">
      <c r="A115" t="s">
        <v>159</v>
      </c>
      <c r="B115" s="4" t="e">
        <f>IF(E114&lt;&gt;0, E114, IFERROR(INDEX(E3:E$114, MATCH(1, E3:E$114&lt;&gt;0, 0)), LOOKUP(2, 1/(E3:E$114&lt;&gt;0), E3:E$114)))</f>
        <v>#DIV/0!</v>
      </c>
      <c r="C115" s="4"/>
      <c r="D115" s="4"/>
      <c r="E115" s="4" t="e">
        <f t="shared" si="1"/>
        <v>#DIV/0!</v>
      </c>
      <c r="G115" s="4">
        <f>IF($A115&lt;&gt;"", SUMIFS(Raw_data_01!H:H, Raw_data_01!C:C, "F*", Raw_data_01!A:A, $A115, Raw_data_01!G:G, "hdfc"), "")</f>
        <v>0</v>
      </c>
      <c r="I115" s="4">
        <f>IF($A115&lt;&gt;"", SUMIFS(Raw_data_01!H:H, Raw_data_01!C:C, "V*", Raw_data_01!A:A, $A115, Raw_data_01!G:G, "hdfc"), "")</f>
        <v>0</v>
      </c>
      <c r="K115" s="4">
        <f>IF($A115&lt;&gt;"", SUMIFS(Raw_data_01!H:H, Raw_data_01!C:C, "S*", Raw_data_01!A:A, $A115, Raw_data_01!G:G, "hdfc"), "")</f>
        <v>0</v>
      </c>
      <c r="M115" s="4">
        <f>IF($A115&lt;&gt;"", SUMIFS(Raw_data_01!H:H, Raw_data_01!C:C, "O*", Raw_data_01!A:A, $A115, Raw_data_01!G:G, "hdfc"), "")</f>
        <v>0</v>
      </c>
      <c r="O115" s="4">
        <f>IF($A115&lt;&gt;"", SUMIFS(Raw_data_01!H:H, Raw_data_01!C:C, "VS*", Raw_data_01!A:A, $A115, Raw_data_01!G:G, "hdfc"), "")</f>
        <v>0</v>
      </c>
    </row>
    <row r="116" spans="1:15" x14ac:dyDescent="0.3">
      <c r="A116" t="s">
        <v>160</v>
      </c>
      <c r="B116" s="4" t="e">
        <f>IF(E115&lt;&gt;0, E115, IFERROR(INDEX(E3:E$115, MATCH(1, E3:E$115&lt;&gt;0, 0)), LOOKUP(2, 1/(E3:E$115&lt;&gt;0), E3:E$115)))</f>
        <v>#DIV/0!</v>
      </c>
      <c r="C116" s="4"/>
      <c r="D116" s="4"/>
      <c r="E116" s="4" t="e">
        <f t="shared" si="1"/>
        <v>#DIV/0!</v>
      </c>
      <c r="G116" s="4">
        <f>IF($A116&lt;&gt;"", SUMIFS(Raw_data_01!H:H, Raw_data_01!C:C, "F*", Raw_data_01!A:A, $A116, Raw_data_01!G:G, "hdfc"), "")</f>
        <v>0</v>
      </c>
      <c r="I116" s="4">
        <f>IF($A116&lt;&gt;"", SUMIFS(Raw_data_01!H:H, Raw_data_01!C:C, "V*", Raw_data_01!A:A, $A116, Raw_data_01!G:G, "hdfc"), "")</f>
        <v>0</v>
      </c>
      <c r="K116" s="4">
        <f>IF($A116&lt;&gt;"", SUMIFS(Raw_data_01!H:H, Raw_data_01!C:C, "S*", Raw_data_01!A:A, $A116, Raw_data_01!G:G, "hdfc"), "")</f>
        <v>0</v>
      </c>
      <c r="M116" s="4">
        <f>IF($A116&lt;&gt;"", SUMIFS(Raw_data_01!H:H, Raw_data_01!C:C, "O*", Raw_data_01!A:A, $A116, Raw_data_01!G:G, "hdfc"), "")</f>
        <v>0</v>
      </c>
      <c r="O116" s="4">
        <f>IF($A116&lt;&gt;"", SUMIFS(Raw_data_01!H:H, Raw_data_01!C:C, "VS*", Raw_data_01!A:A, $A116, Raw_data_01!G:G, "hdfc"), "")</f>
        <v>0</v>
      </c>
    </row>
    <row r="117" spans="1:15" x14ac:dyDescent="0.3">
      <c r="A117" t="s">
        <v>161</v>
      </c>
      <c r="B117" s="4" t="e">
        <f>IF(E116&lt;&gt;0, E116, IFERROR(INDEX(E3:E$116, MATCH(1, E3:E$116&lt;&gt;0, 0)), LOOKUP(2, 1/(E3:E$116&lt;&gt;0), E3:E$116)))</f>
        <v>#DIV/0!</v>
      </c>
      <c r="C117" s="4"/>
      <c r="D117" s="4"/>
      <c r="E117" s="4" t="e">
        <f t="shared" si="1"/>
        <v>#DIV/0!</v>
      </c>
      <c r="G117" s="4">
        <f>IF($A117&lt;&gt;"", SUMIFS(Raw_data_01!H:H, Raw_data_01!C:C, "F*", Raw_data_01!A:A, $A117, Raw_data_01!G:G, "hdfc"), "")</f>
        <v>0</v>
      </c>
      <c r="I117" s="4">
        <f>IF($A117&lt;&gt;"", SUMIFS(Raw_data_01!H:H, Raw_data_01!C:C, "V*", Raw_data_01!A:A, $A117, Raw_data_01!G:G, "hdfc"), "")</f>
        <v>0</v>
      </c>
      <c r="K117" s="4">
        <f>IF($A117&lt;&gt;"", SUMIFS(Raw_data_01!H:H, Raw_data_01!C:C, "S*", Raw_data_01!A:A, $A117, Raw_data_01!G:G, "hdfc"), "")</f>
        <v>0</v>
      </c>
      <c r="M117" s="4">
        <f>IF($A117&lt;&gt;"", SUMIFS(Raw_data_01!H:H, Raw_data_01!C:C, "O*", Raw_data_01!A:A, $A117, Raw_data_01!G:G, "hdfc"), "")</f>
        <v>0</v>
      </c>
      <c r="O117" s="4">
        <f>IF($A117&lt;&gt;"", SUMIFS(Raw_data_01!H:H, Raw_data_01!C:C, "VS*", Raw_data_01!A:A, $A117, Raw_data_01!G:G, "hdfc"), "")</f>
        <v>0</v>
      </c>
    </row>
    <row r="118" spans="1:15" x14ac:dyDescent="0.3">
      <c r="A118" t="s">
        <v>162</v>
      </c>
      <c r="B118" s="4" t="e">
        <f>IF(E117&lt;&gt;0, E117, IFERROR(INDEX(E3:E$117, MATCH(1, E3:E$117&lt;&gt;0, 0)), LOOKUP(2, 1/(E3:E$117&lt;&gt;0), E3:E$117)))</f>
        <v>#DIV/0!</v>
      </c>
      <c r="C118" s="4"/>
      <c r="D118" s="4"/>
      <c r="E118" s="4" t="e">
        <f t="shared" si="1"/>
        <v>#DIV/0!</v>
      </c>
      <c r="G118" s="4">
        <f>IF($A118&lt;&gt;"", SUMIFS(Raw_data_01!H:H, Raw_data_01!C:C, "F*", Raw_data_01!A:A, $A118, Raw_data_01!G:G, "hdfc"), "")</f>
        <v>0</v>
      </c>
      <c r="I118" s="4">
        <f>IF($A118&lt;&gt;"", SUMIFS(Raw_data_01!H:H, Raw_data_01!C:C, "V*", Raw_data_01!A:A, $A118, Raw_data_01!G:G, "hdfc"), "")</f>
        <v>0</v>
      </c>
      <c r="K118" s="4">
        <f>IF($A118&lt;&gt;"", SUMIFS(Raw_data_01!H:H, Raw_data_01!C:C, "S*", Raw_data_01!A:A, $A118, Raw_data_01!G:G, "hdfc"), "")</f>
        <v>0</v>
      </c>
      <c r="M118" s="4">
        <f>IF($A118&lt;&gt;"", SUMIFS(Raw_data_01!H:H, Raw_data_01!C:C, "O*", Raw_data_01!A:A, $A118, Raw_data_01!G:G, "hdfc"), "")</f>
        <v>0</v>
      </c>
      <c r="O118" s="4">
        <f>IF($A118&lt;&gt;"", SUMIFS(Raw_data_01!H:H, Raw_data_01!C:C, "VS*", Raw_data_01!A:A, $A118, Raw_data_01!G:G, "hdfc"), "")</f>
        <v>0</v>
      </c>
    </row>
    <row r="119" spans="1:15" x14ac:dyDescent="0.3">
      <c r="A119" t="s">
        <v>163</v>
      </c>
      <c r="B119" s="4" t="e">
        <f>IF(E118&lt;&gt;0, E118, IFERROR(INDEX(E3:E$118, MATCH(1, E3:E$118&lt;&gt;0, 0)), LOOKUP(2, 1/(E3:E$118&lt;&gt;0), E3:E$118)))</f>
        <v>#DIV/0!</v>
      </c>
      <c r="C119" s="4"/>
      <c r="D119" s="4"/>
      <c r="E119" s="4" t="e">
        <f t="shared" si="1"/>
        <v>#DIV/0!</v>
      </c>
      <c r="G119" s="4">
        <f>IF($A119&lt;&gt;"", SUMIFS(Raw_data_01!H:H, Raw_data_01!C:C, "F*", Raw_data_01!A:A, $A119, Raw_data_01!G:G, "hdfc"), "")</f>
        <v>0</v>
      </c>
      <c r="I119" s="4">
        <f>IF($A119&lt;&gt;"", SUMIFS(Raw_data_01!H:H, Raw_data_01!C:C, "V*", Raw_data_01!A:A, $A119, Raw_data_01!G:G, "hdfc"), "")</f>
        <v>0</v>
      </c>
      <c r="K119" s="4">
        <f>IF($A119&lt;&gt;"", SUMIFS(Raw_data_01!H:H, Raw_data_01!C:C, "S*", Raw_data_01!A:A, $A119, Raw_data_01!G:G, "hdfc"), "")</f>
        <v>0</v>
      </c>
      <c r="M119" s="4">
        <f>IF($A119&lt;&gt;"", SUMIFS(Raw_data_01!H:H, Raw_data_01!C:C, "O*", Raw_data_01!A:A, $A119, Raw_data_01!G:G, "hdfc"), "")</f>
        <v>0</v>
      </c>
      <c r="O119" s="4">
        <f>IF($A119&lt;&gt;"", SUMIFS(Raw_data_01!H:H, Raw_data_01!C:C, "VS*", Raw_data_01!A:A, $A119, Raw_data_01!G:G, "hdfc"), "")</f>
        <v>0</v>
      </c>
    </row>
    <row r="120" spans="1:15" x14ac:dyDescent="0.3">
      <c r="A120" t="s">
        <v>164</v>
      </c>
      <c r="B120" s="4" t="e">
        <f>IF(E119&lt;&gt;0, E119, IFERROR(INDEX(E3:E$119, MATCH(1, E3:E$119&lt;&gt;0, 0)), LOOKUP(2, 1/(E3:E$119&lt;&gt;0), E3:E$119)))</f>
        <v>#DIV/0!</v>
      </c>
      <c r="C120" s="4"/>
      <c r="D120" s="4"/>
      <c r="E120" s="4" t="e">
        <f t="shared" si="1"/>
        <v>#DIV/0!</v>
      </c>
      <c r="G120" s="4">
        <f>IF($A120&lt;&gt;"", SUMIFS(Raw_data_01!H:H, Raw_data_01!C:C, "F*", Raw_data_01!A:A, $A120, Raw_data_01!G:G, "hdfc"), "")</f>
        <v>0</v>
      </c>
      <c r="I120" s="4">
        <f>IF($A120&lt;&gt;"", SUMIFS(Raw_data_01!H:H, Raw_data_01!C:C, "V*", Raw_data_01!A:A, $A120, Raw_data_01!G:G, "hdfc"), "")</f>
        <v>0</v>
      </c>
      <c r="K120" s="4">
        <f>IF($A120&lt;&gt;"", SUMIFS(Raw_data_01!H:H, Raw_data_01!C:C, "S*", Raw_data_01!A:A, $A120, Raw_data_01!G:G, "hdfc"), "")</f>
        <v>0</v>
      </c>
      <c r="M120" s="4">
        <f>IF($A120&lt;&gt;"", SUMIFS(Raw_data_01!H:H, Raw_data_01!C:C, "O*", Raw_data_01!A:A, $A120, Raw_data_01!G:G, "hdfc"), "")</f>
        <v>0</v>
      </c>
      <c r="O120" s="4">
        <f>IF($A120&lt;&gt;"", SUMIFS(Raw_data_01!H:H, Raw_data_01!C:C, "VS*", Raw_data_01!A:A, $A120, Raw_data_01!G:G, "hdfc"), "")</f>
        <v>0</v>
      </c>
    </row>
    <row r="121" spans="1:15" x14ac:dyDescent="0.3">
      <c r="A121" t="s">
        <v>165</v>
      </c>
      <c r="B121" s="4" t="e">
        <f>IF(E120&lt;&gt;0, E120, IFERROR(INDEX(E3:E$120, MATCH(1, E3:E$120&lt;&gt;0, 0)), LOOKUP(2, 1/(E3:E$120&lt;&gt;0), E3:E$120)))</f>
        <v>#DIV/0!</v>
      </c>
      <c r="C121" s="4"/>
      <c r="D121" s="4"/>
      <c r="E121" s="4" t="e">
        <f t="shared" si="1"/>
        <v>#DIV/0!</v>
      </c>
      <c r="G121" s="4">
        <f>IF($A121&lt;&gt;"", SUMIFS(Raw_data_01!H:H, Raw_data_01!C:C, "F*", Raw_data_01!A:A, $A121, Raw_data_01!G:G, "hdfc"), "")</f>
        <v>0</v>
      </c>
      <c r="I121" s="4">
        <f>IF($A121&lt;&gt;"", SUMIFS(Raw_data_01!H:H, Raw_data_01!C:C, "V*", Raw_data_01!A:A, $A121, Raw_data_01!G:G, "hdfc"), "")</f>
        <v>0</v>
      </c>
      <c r="K121" s="4">
        <f>IF($A121&lt;&gt;"", SUMIFS(Raw_data_01!H:H, Raw_data_01!C:C, "S*", Raw_data_01!A:A, $A121, Raw_data_01!G:G, "hdfc"), "")</f>
        <v>0</v>
      </c>
      <c r="M121" s="4">
        <f>IF($A121&lt;&gt;"", SUMIFS(Raw_data_01!H:H, Raw_data_01!C:C, "O*", Raw_data_01!A:A, $A121, Raw_data_01!G:G, "hdfc"), "")</f>
        <v>0</v>
      </c>
      <c r="O121" s="4">
        <f>IF($A121&lt;&gt;"", SUMIFS(Raw_data_01!H:H, Raw_data_01!C:C, "VS*", Raw_data_01!A:A, $A121, Raw_data_01!G:G, "hdfc"), "")</f>
        <v>0</v>
      </c>
    </row>
    <row r="122" spans="1:15" x14ac:dyDescent="0.3">
      <c r="A122" t="s">
        <v>166</v>
      </c>
      <c r="B122" s="4" t="e">
        <f>IF(E121&lt;&gt;0, E121, IFERROR(INDEX(E3:E$121, MATCH(1, E3:E$121&lt;&gt;0, 0)), LOOKUP(2, 1/(E3:E$121&lt;&gt;0), E3:E$121)))</f>
        <v>#DIV/0!</v>
      </c>
      <c r="C122" s="4"/>
      <c r="D122" s="4"/>
      <c r="E122" s="4" t="e">
        <f t="shared" si="1"/>
        <v>#DIV/0!</v>
      </c>
      <c r="G122" s="4">
        <f>IF($A122&lt;&gt;"", SUMIFS(Raw_data_01!H:H, Raw_data_01!C:C, "F*", Raw_data_01!A:A, $A122, Raw_data_01!G:G, "hdfc"), "")</f>
        <v>0</v>
      </c>
      <c r="I122" s="4">
        <f>IF($A122&lt;&gt;"", SUMIFS(Raw_data_01!H:H, Raw_data_01!C:C, "V*", Raw_data_01!A:A, $A122, Raw_data_01!G:G, "hdfc"), "")</f>
        <v>0</v>
      </c>
      <c r="K122" s="4">
        <f>IF($A122&lt;&gt;"", SUMIFS(Raw_data_01!H:H, Raw_data_01!C:C, "S*", Raw_data_01!A:A, $A122, Raw_data_01!G:G, "hdfc"), "")</f>
        <v>0</v>
      </c>
      <c r="M122" s="4">
        <f>IF($A122&lt;&gt;"", SUMIFS(Raw_data_01!H:H, Raw_data_01!C:C, "O*", Raw_data_01!A:A, $A122, Raw_data_01!G:G, "hdfc"), "")</f>
        <v>0</v>
      </c>
      <c r="O122" s="4">
        <f>IF($A122&lt;&gt;"", SUMIFS(Raw_data_01!H:H, Raw_data_01!C:C, "VS*", Raw_data_01!A:A, $A122, Raw_data_01!G:G, "hdfc"), "")</f>
        <v>0</v>
      </c>
    </row>
    <row r="123" spans="1:15" x14ac:dyDescent="0.3">
      <c r="A123" t="s">
        <v>167</v>
      </c>
      <c r="B123" s="4" t="e">
        <f>IF(E122&lt;&gt;0, E122, IFERROR(INDEX(E3:E$122, MATCH(1, E3:E$122&lt;&gt;0, 0)), LOOKUP(2, 1/(E3:E$122&lt;&gt;0), E3:E$122)))</f>
        <v>#DIV/0!</v>
      </c>
      <c r="C123" s="4"/>
      <c r="D123" s="4"/>
      <c r="E123" s="4" t="e">
        <f t="shared" si="1"/>
        <v>#DIV/0!</v>
      </c>
      <c r="G123" s="4">
        <f>IF($A123&lt;&gt;"", SUMIFS(Raw_data_01!H:H, Raw_data_01!C:C, "F*", Raw_data_01!A:A, $A123, Raw_data_01!G:G, "hdfc"), "")</f>
        <v>0</v>
      </c>
      <c r="I123" s="4">
        <f>IF($A123&lt;&gt;"", SUMIFS(Raw_data_01!H:H, Raw_data_01!C:C, "V*", Raw_data_01!A:A, $A123, Raw_data_01!G:G, "hdfc"), "")</f>
        <v>0</v>
      </c>
      <c r="K123" s="4">
        <f>IF($A123&lt;&gt;"", SUMIFS(Raw_data_01!H:H, Raw_data_01!C:C, "S*", Raw_data_01!A:A, $A123, Raw_data_01!G:G, "hdfc"), "")</f>
        <v>0</v>
      </c>
      <c r="M123" s="4">
        <f>IF($A123&lt;&gt;"", SUMIFS(Raw_data_01!H:H, Raw_data_01!C:C, "O*", Raw_data_01!A:A, $A123, Raw_data_01!G:G, "hdfc"), "")</f>
        <v>0</v>
      </c>
      <c r="O123" s="4">
        <f>IF($A123&lt;&gt;"", SUMIFS(Raw_data_01!H:H, Raw_data_01!C:C, "VS*", Raw_data_01!A:A, $A123, Raw_data_01!G:G, "hdfc"), "")</f>
        <v>0</v>
      </c>
    </row>
    <row r="124" spans="1:15" x14ac:dyDescent="0.3">
      <c r="A124" t="s">
        <v>168</v>
      </c>
      <c r="B124" s="4" t="e">
        <f>IF(E123&lt;&gt;0, E123, IFERROR(INDEX(E3:E$123, MATCH(1, E3:E$123&lt;&gt;0, 0)), LOOKUP(2, 1/(E3:E$123&lt;&gt;0), E3:E$123)))</f>
        <v>#DIV/0!</v>
      </c>
      <c r="C124" s="4"/>
      <c r="D124" s="4"/>
      <c r="E124" s="4" t="e">
        <f t="shared" si="1"/>
        <v>#DIV/0!</v>
      </c>
      <c r="G124" s="4">
        <f>IF($A124&lt;&gt;"", SUMIFS(Raw_data_01!H:H, Raw_data_01!C:C, "F*", Raw_data_01!A:A, $A124, Raw_data_01!G:G, "hdfc"), "")</f>
        <v>0</v>
      </c>
      <c r="I124" s="4">
        <f>IF($A124&lt;&gt;"", SUMIFS(Raw_data_01!H:H, Raw_data_01!C:C, "V*", Raw_data_01!A:A, $A124, Raw_data_01!G:G, "hdfc"), "")</f>
        <v>0</v>
      </c>
      <c r="K124" s="4">
        <f>IF($A124&lt;&gt;"", SUMIFS(Raw_data_01!H:H, Raw_data_01!C:C, "S*", Raw_data_01!A:A, $A124, Raw_data_01!G:G, "hdfc"), "")</f>
        <v>0</v>
      </c>
      <c r="M124" s="4">
        <f>IF($A124&lt;&gt;"", SUMIFS(Raw_data_01!H:H, Raw_data_01!C:C, "O*", Raw_data_01!A:A, $A124, Raw_data_01!G:G, "hdfc"), "")</f>
        <v>0</v>
      </c>
      <c r="O124" s="4">
        <f>IF($A124&lt;&gt;"", SUMIFS(Raw_data_01!H:H, Raw_data_01!C:C, "VS*", Raw_data_01!A:A, $A124, Raw_data_01!G:G, "hdfc"), "")</f>
        <v>0</v>
      </c>
    </row>
    <row r="125" spans="1:15" x14ac:dyDescent="0.3">
      <c r="A125" t="s">
        <v>169</v>
      </c>
      <c r="B125" s="4" t="e">
        <f>IF(E124&lt;&gt;0, E124, IFERROR(INDEX(E3:E$124, MATCH(1, E3:E$124&lt;&gt;0, 0)), LOOKUP(2, 1/(E3:E$124&lt;&gt;0), E3:E$124)))</f>
        <v>#DIV/0!</v>
      </c>
      <c r="C125" s="4"/>
      <c r="D125" s="4"/>
      <c r="E125" s="4" t="e">
        <f t="shared" si="1"/>
        <v>#DIV/0!</v>
      </c>
      <c r="G125" s="4">
        <f>IF($A125&lt;&gt;"", SUMIFS(Raw_data_01!H:H, Raw_data_01!C:C, "F*", Raw_data_01!A:A, $A125, Raw_data_01!G:G, "hdfc"), "")</f>
        <v>0</v>
      </c>
      <c r="I125" s="4">
        <f>IF($A125&lt;&gt;"", SUMIFS(Raw_data_01!H:H, Raw_data_01!C:C, "V*", Raw_data_01!A:A, $A125, Raw_data_01!G:G, "hdfc"), "")</f>
        <v>0</v>
      </c>
      <c r="K125" s="4">
        <f>IF($A125&lt;&gt;"", SUMIFS(Raw_data_01!H:H, Raw_data_01!C:C, "S*", Raw_data_01!A:A, $A125, Raw_data_01!G:G, "hdfc"), "")</f>
        <v>0</v>
      </c>
      <c r="M125" s="4">
        <f>IF($A125&lt;&gt;"", SUMIFS(Raw_data_01!H:H, Raw_data_01!C:C, "O*", Raw_data_01!A:A, $A125, Raw_data_01!G:G, "hdfc"), "")</f>
        <v>0</v>
      </c>
      <c r="O125" s="4">
        <f>IF($A125&lt;&gt;"", SUMIFS(Raw_data_01!H:H, Raw_data_01!C:C, "VS*", Raw_data_01!A:A, $A125, Raw_data_01!G:G, "hdfc"), "")</f>
        <v>0</v>
      </c>
    </row>
    <row r="126" spans="1:15" x14ac:dyDescent="0.3">
      <c r="A126" t="s">
        <v>170</v>
      </c>
      <c r="B126" s="4" t="e">
        <f>IF(E125&lt;&gt;0, E125, IFERROR(INDEX(E3:E$125, MATCH(1, E3:E$125&lt;&gt;0, 0)), LOOKUP(2, 1/(E3:E$125&lt;&gt;0), E3:E$125)))</f>
        <v>#DIV/0!</v>
      </c>
      <c r="C126" s="4"/>
      <c r="D126" s="4"/>
      <c r="E126" s="4" t="e">
        <f t="shared" si="1"/>
        <v>#DIV/0!</v>
      </c>
      <c r="G126" s="4">
        <f>IF($A126&lt;&gt;"", SUMIFS(Raw_data_01!H:H, Raw_data_01!C:C, "F*", Raw_data_01!A:A, $A126, Raw_data_01!G:G, "hdfc"), "")</f>
        <v>0</v>
      </c>
      <c r="I126" s="4">
        <f>IF($A126&lt;&gt;"", SUMIFS(Raw_data_01!H:H, Raw_data_01!C:C, "V*", Raw_data_01!A:A, $A126, Raw_data_01!G:G, "hdfc"), "")</f>
        <v>0</v>
      </c>
      <c r="K126" s="4">
        <f>IF($A126&lt;&gt;"", SUMIFS(Raw_data_01!H:H, Raw_data_01!C:C, "S*", Raw_data_01!A:A, $A126, Raw_data_01!G:G, "hdfc"), "")</f>
        <v>0</v>
      </c>
      <c r="M126" s="4">
        <f>IF($A126&lt;&gt;"", SUMIFS(Raw_data_01!H:H, Raw_data_01!C:C, "O*", Raw_data_01!A:A, $A126, Raw_data_01!G:G, "hdfc"), "")</f>
        <v>0</v>
      </c>
      <c r="O126" s="4">
        <f>IF($A126&lt;&gt;"", SUMIFS(Raw_data_01!H:H, Raw_data_01!C:C, "VS*", Raw_data_01!A:A, $A126, Raw_data_01!G:G, "hdfc"), "")</f>
        <v>0</v>
      </c>
    </row>
    <row r="127" spans="1:15" x14ac:dyDescent="0.3">
      <c r="A127" t="s">
        <v>171</v>
      </c>
      <c r="B127" s="4" t="e">
        <f>IF(E126&lt;&gt;0, E126, IFERROR(INDEX(E3:E$126, MATCH(1, E3:E$126&lt;&gt;0, 0)), LOOKUP(2, 1/(E3:E$126&lt;&gt;0), E3:E$126)))</f>
        <v>#DIV/0!</v>
      </c>
      <c r="C127" s="4"/>
      <c r="D127" s="4"/>
      <c r="E127" s="4" t="e">
        <f t="shared" si="1"/>
        <v>#DIV/0!</v>
      </c>
      <c r="G127" s="4">
        <f>IF($A127&lt;&gt;"", SUMIFS(Raw_data_01!H:H, Raw_data_01!C:C, "F*", Raw_data_01!A:A, $A127, Raw_data_01!G:G, "hdfc"), "")</f>
        <v>0</v>
      </c>
      <c r="I127" s="4">
        <f>IF($A127&lt;&gt;"", SUMIFS(Raw_data_01!H:H, Raw_data_01!C:C, "V*", Raw_data_01!A:A, $A127, Raw_data_01!G:G, "hdfc"), "")</f>
        <v>0</v>
      </c>
      <c r="K127" s="4">
        <f>IF($A127&lt;&gt;"", SUMIFS(Raw_data_01!H:H, Raw_data_01!C:C, "S*", Raw_data_01!A:A, $A127, Raw_data_01!G:G, "hdfc"), "")</f>
        <v>0</v>
      </c>
      <c r="M127" s="4">
        <f>IF($A127&lt;&gt;"", SUMIFS(Raw_data_01!H:H, Raw_data_01!C:C, "O*", Raw_data_01!A:A, $A127, Raw_data_01!G:G, "hdfc"), "")</f>
        <v>0</v>
      </c>
      <c r="O127" s="4">
        <f>IF($A127&lt;&gt;"", SUMIFS(Raw_data_01!H:H, Raw_data_01!C:C, "VS*", Raw_data_01!A:A, $A127, Raw_data_01!G:G, "hdfc"), "")</f>
        <v>0</v>
      </c>
    </row>
    <row r="128" spans="1:15" x14ac:dyDescent="0.3">
      <c r="A128" t="s">
        <v>172</v>
      </c>
      <c r="B128" s="4" t="e">
        <f>IF(E127&lt;&gt;0, E127, IFERROR(INDEX(E3:E$127, MATCH(1, E3:E$127&lt;&gt;0, 0)), LOOKUP(2, 1/(E3:E$127&lt;&gt;0), E3:E$127)))</f>
        <v>#DIV/0!</v>
      </c>
      <c r="C128" s="4"/>
      <c r="D128" s="4"/>
      <c r="E128" s="4" t="e">
        <f t="shared" si="1"/>
        <v>#DIV/0!</v>
      </c>
      <c r="G128" s="4">
        <f>IF($A128&lt;&gt;"", SUMIFS(Raw_data_01!H:H, Raw_data_01!C:C, "F*", Raw_data_01!A:A, $A128, Raw_data_01!G:G, "hdfc"), "")</f>
        <v>0</v>
      </c>
      <c r="I128" s="4">
        <f>IF($A128&lt;&gt;"", SUMIFS(Raw_data_01!H:H, Raw_data_01!C:C, "V*", Raw_data_01!A:A, $A128, Raw_data_01!G:G, "hdfc"), "")</f>
        <v>0</v>
      </c>
      <c r="K128" s="4">
        <f>IF($A128&lt;&gt;"", SUMIFS(Raw_data_01!H:H, Raw_data_01!C:C, "S*", Raw_data_01!A:A, $A128, Raw_data_01!G:G, "hdfc"), "")</f>
        <v>0</v>
      </c>
      <c r="M128" s="4">
        <f>IF($A128&lt;&gt;"", SUMIFS(Raw_data_01!H:H, Raw_data_01!C:C, "O*", Raw_data_01!A:A, $A128, Raw_data_01!G:G, "hdfc"), "")</f>
        <v>0</v>
      </c>
      <c r="O128" s="4">
        <f>IF($A128&lt;&gt;"", SUMIFS(Raw_data_01!H:H, Raw_data_01!C:C, "VS*", Raw_data_01!A:A, $A128, Raw_data_01!G:G, "hdfc"), "")</f>
        <v>0</v>
      </c>
    </row>
    <row r="129" spans="1:15" x14ac:dyDescent="0.3">
      <c r="A129" t="s">
        <v>173</v>
      </c>
      <c r="B129" s="4" t="e">
        <f>IF(E128&lt;&gt;0, E128, IFERROR(INDEX(E3:E$128, MATCH(1, E3:E$128&lt;&gt;0, 0)), LOOKUP(2, 1/(E3:E$128&lt;&gt;0), E3:E$128)))</f>
        <v>#DIV/0!</v>
      </c>
      <c r="C129" s="4"/>
      <c r="D129" s="4"/>
      <c r="E129" s="4" t="e">
        <f t="shared" si="1"/>
        <v>#DIV/0!</v>
      </c>
      <c r="G129" s="4">
        <f>IF($A129&lt;&gt;"", SUMIFS(Raw_data_01!H:H, Raw_data_01!C:C, "F*", Raw_data_01!A:A, $A129, Raw_data_01!G:G, "hdfc"), "")</f>
        <v>0</v>
      </c>
      <c r="I129" s="4">
        <f>IF($A129&lt;&gt;"", SUMIFS(Raw_data_01!H:H, Raw_data_01!C:C, "V*", Raw_data_01!A:A, $A129, Raw_data_01!G:G, "hdfc"), "")</f>
        <v>0</v>
      </c>
      <c r="K129" s="4">
        <f>IF($A129&lt;&gt;"", SUMIFS(Raw_data_01!H:H, Raw_data_01!C:C, "S*", Raw_data_01!A:A, $A129, Raw_data_01!G:G, "hdfc"), "")</f>
        <v>0</v>
      </c>
      <c r="M129" s="4">
        <f>IF($A129&lt;&gt;"", SUMIFS(Raw_data_01!H:H, Raw_data_01!C:C, "O*", Raw_data_01!A:A, $A129, Raw_data_01!G:G, "hdfc"), "")</f>
        <v>0</v>
      </c>
      <c r="O129" s="4">
        <f>IF($A129&lt;&gt;"", SUMIFS(Raw_data_01!H:H, Raw_data_01!C:C, "VS*", Raw_data_01!A:A, $A129, Raw_data_01!G:G, "hdfc"), "")</f>
        <v>0</v>
      </c>
    </row>
    <row r="130" spans="1:15" x14ac:dyDescent="0.3">
      <c r="A130" t="s">
        <v>174</v>
      </c>
      <c r="B130" s="4" t="e">
        <f>IF(E129&lt;&gt;0, E129, IFERROR(INDEX(E3:E$129, MATCH(1, E3:E$129&lt;&gt;0, 0)), LOOKUP(2, 1/(E3:E$129&lt;&gt;0), E3:E$129)))</f>
        <v>#DIV/0!</v>
      </c>
      <c r="C130" s="4"/>
      <c r="D130" s="4"/>
      <c r="E130" s="4" t="e">
        <f t="shared" si="1"/>
        <v>#DIV/0!</v>
      </c>
      <c r="G130" s="4">
        <f>IF($A130&lt;&gt;"", SUMIFS(Raw_data_01!H:H, Raw_data_01!C:C, "F*", Raw_data_01!A:A, $A130, Raw_data_01!G:G, "hdfc"), "")</f>
        <v>0</v>
      </c>
      <c r="I130" s="4">
        <f>IF($A130&lt;&gt;"", SUMIFS(Raw_data_01!H:H, Raw_data_01!C:C, "V*", Raw_data_01!A:A, $A130, Raw_data_01!G:G, "hdfc"), "")</f>
        <v>0</v>
      </c>
      <c r="K130" s="4">
        <f>IF($A130&lt;&gt;"", SUMIFS(Raw_data_01!H:H, Raw_data_01!C:C, "S*", Raw_data_01!A:A, $A130, Raw_data_01!G:G, "hdfc"), "")</f>
        <v>0</v>
      </c>
      <c r="M130" s="4">
        <f>IF($A130&lt;&gt;"", SUMIFS(Raw_data_01!H:H, Raw_data_01!C:C, "O*", Raw_data_01!A:A, $A130, Raw_data_01!G:G, "hdfc"), "")</f>
        <v>0</v>
      </c>
      <c r="O130" s="4">
        <f>IF($A130&lt;&gt;"", SUMIFS(Raw_data_01!H:H, Raw_data_01!C:C, "VS*", Raw_data_01!A:A, $A130, Raw_data_01!G:G, "hdfc"), "")</f>
        <v>0</v>
      </c>
    </row>
    <row r="131" spans="1:15" x14ac:dyDescent="0.3">
      <c r="A131" t="s">
        <v>175</v>
      </c>
      <c r="B131" s="4" t="e">
        <f>IF(E130&lt;&gt;0, E130, IFERROR(INDEX(E3:E$130, MATCH(1, E3:E$130&lt;&gt;0, 0)), LOOKUP(2, 1/(E3:E$130&lt;&gt;0), E3:E$130)))</f>
        <v>#DIV/0!</v>
      </c>
      <c r="C131" s="4"/>
      <c r="D131" s="4"/>
      <c r="E131" s="4" t="e">
        <f t="shared" ref="E131:E194" si="2">SUM(B131,C131,G131,I131,K131,M131,O131) - D131</f>
        <v>#DIV/0!</v>
      </c>
      <c r="G131" s="4">
        <f>IF($A131&lt;&gt;"", SUMIFS(Raw_data_01!H:H, Raw_data_01!C:C, "F*", Raw_data_01!A:A, $A131, Raw_data_01!G:G, "hdfc"), "")</f>
        <v>0</v>
      </c>
      <c r="I131" s="4">
        <f>IF($A131&lt;&gt;"", SUMIFS(Raw_data_01!H:H, Raw_data_01!C:C, "V*", Raw_data_01!A:A, $A131, Raw_data_01!G:G, "hdfc"), "")</f>
        <v>0</v>
      </c>
      <c r="K131" s="4">
        <f>IF($A131&lt;&gt;"", SUMIFS(Raw_data_01!H:H, Raw_data_01!C:C, "S*", Raw_data_01!A:A, $A131, Raw_data_01!G:G, "hdfc"), "")</f>
        <v>0</v>
      </c>
      <c r="M131" s="4">
        <f>IF($A131&lt;&gt;"", SUMIFS(Raw_data_01!H:H, Raw_data_01!C:C, "O*", Raw_data_01!A:A, $A131, Raw_data_01!G:G, "hdfc"), "")</f>
        <v>0</v>
      </c>
      <c r="O131" s="4">
        <f>IF($A131&lt;&gt;"", SUMIFS(Raw_data_01!H:H, Raw_data_01!C:C, "VS*", Raw_data_01!A:A, $A131, Raw_data_01!G:G, "hdfc"), "")</f>
        <v>0</v>
      </c>
    </row>
    <row r="132" spans="1:15" x14ac:dyDescent="0.3">
      <c r="A132" t="s">
        <v>176</v>
      </c>
      <c r="B132" s="4" t="e">
        <f>IF(E131&lt;&gt;0, E131, IFERROR(INDEX(E3:E$131, MATCH(1, E3:E$131&lt;&gt;0, 0)), LOOKUP(2, 1/(E3:E$131&lt;&gt;0), E3:E$131)))</f>
        <v>#DIV/0!</v>
      </c>
      <c r="C132" s="4"/>
      <c r="D132" s="4"/>
      <c r="E132" s="4" t="e">
        <f t="shared" si="2"/>
        <v>#DIV/0!</v>
      </c>
      <c r="G132" s="4">
        <f>IF($A132&lt;&gt;"", SUMIFS(Raw_data_01!H:H, Raw_data_01!C:C, "F*", Raw_data_01!A:A, $A132, Raw_data_01!G:G, "hdfc"), "")</f>
        <v>0</v>
      </c>
      <c r="I132" s="4">
        <f>IF($A132&lt;&gt;"", SUMIFS(Raw_data_01!H:H, Raw_data_01!C:C, "V*", Raw_data_01!A:A, $A132, Raw_data_01!G:G, "hdfc"), "")</f>
        <v>0</v>
      </c>
      <c r="K132" s="4">
        <f>IF($A132&lt;&gt;"", SUMIFS(Raw_data_01!H:H, Raw_data_01!C:C, "S*", Raw_data_01!A:A, $A132, Raw_data_01!G:G, "hdfc"), "")</f>
        <v>0</v>
      </c>
      <c r="M132" s="4">
        <f>IF($A132&lt;&gt;"", SUMIFS(Raw_data_01!H:H, Raw_data_01!C:C, "O*", Raw_data_01!A:A, $A132, Raw_data_01!G:G, "hdfc"), "")</f>
        <v>0</v>
      </c>
      <c r="O132" s="4">
        <f>IF($A132&lt;&gt;"", SUMIFS(Raw_data_01!H:H, Raw_data_01!C:C, "VS*", Raw_data_01!A:A, $A132, Raw_data_01!G:G, "hdfc"), "")</f>
        <v>0</v>
      </c>
    </row>
    <row r="133" spans="1:15" x14ac:dyDescent="0.3">
      <c r="A133" t="s">
        <v>177</v>
      </c>
      <c r="B133" s="4" t="e">
        <f>IF(E132&lt;&gt;0, E132, IFERROR(INDEX(E3:E$132, MATCH(1, E3:E$132&lt;&gt;0, 0)), LOOKUP(2, 1/(E3:E$132&lt;&gt;0), E3:E$132)))</f>
        <v>#DIV/0!</v>
      </c>
      <c r="C133" s="4"/>
      <c r="D133" s="4"/>
      <c r="E133" s="4" t="e">
        <f t="shared" si="2"/>
        <v>#DIV/0!</v>
      </c>
      <c r="G133" s="4">
        <f>IF($A133&lt;&gt;"", SUMIFS(Raw_data_01!H:H, Raw_data_01!C:C, "F*", Raw_data_01!A:A, $A133, Raw_data_01!G:G, "hdfc"), "")</f>
        <v>0</v>
      </c>
      <c r="I133" s="4">
        <f>IF($A133&lt;&gt;"", SUMIFS(Raw_data_01!H:H, Raw_data_01!C:C, "V*", Raw_data_01!A:A, $A133, Raw_data_01!G:G, "hdfc"), "")</f>
        <v>0</v>
      </c>
      <c r="K133" s="4">
        <f>IF($A133&lt;&gt;"", SUMIFS(Raw_data_01!H:H, Raw_data_01!C:C, "S*", Raw_data_01!A:A, $A133, Raw_data_01!G:G, "hdfc"), "")</f>
        <v>0</v>
      </c>
      <c r="M133" s="4">
        <f>IF($A133&lt;&gt;"", SUMIFS(Raw_data_01!H:H, Raw_data_01!C:C, "O*", Raw_data_01!A:A, $A133, Raw_data_01!G:G, "hdfc"), "")</f>
        <v>0</v>
      </c>
      <c r="O133" s="4">
        <f>IF($A133&lt;&gt;"", SUMIFS(Raw_data_01!H:H, Raw_data_01!C:C, "VS*", Raw_data_01!A:A, $A133, Raw_data_01!G:G, "hdfc"), "")</f>
        <v>0</v>
      </c>
    </row>
    <row r="134" spans="1:15" x14ac:dyDescent="0.3">
      <c r="A134" t="s">
        <v>178</v>
      </c>
      <c r="B134" s="4" t="e">
        <f>IF(E133&lt;&gt;0, E133, IFERROR(INDEX(E3:E$133, MATCH(1, E3:E$133&lt;&gt;0, 0)), LOOKUP(2, 1/(E3:E$133&lt;&gt;0), E3:E$133)))</f>
        <v>#DIV/0!</v>
      </c>
      <c r="C134" s="4"/>
      <c r="D134" s="4"/>
      <c r="E134" s="4" t="e">
        <f t="shared" si="2"/>
        <v>#DIV/0!</v>
      </c>
      <c r="G134" s="4">
        <f>IF($A134&lt;&gt;"", SUMIFS(Raw_data_01!H:H, Raw_data_01!C:C, "F*", Raw_data_01!A:A, $A134, Raw_data_01!G:G, "hdfc"), "")</f>
        <v>0</v>
      </c>
      <c r="I134" s="4">
        <f>IF($A134&lt;&gt;"", SUMIFS(Raw_data_01!H:H, Raw_data_01!C:C, "V*", Raw_data_01!A:A, $A134, Raw_data_01!G:G, "hdfc"), "")</f>
        <v>0</v>
      </c>
      <c r="K134" s="4">
        <f>IF($A134&lt;&gt;"", SUMIFS(Raw_data_01!H:H, Raw_data_01!C:C, "S*", Raw_data_01!A:A, $A134, Raw_data_01!G:G, "hdfc"), "")</f>
        <v>0</v>
      </c>
      <c r="M134" s="4">
        <f>IF($A134&lt;&gt;"", SUMIFS(Raw_data_01!H:H, Raw_data_01!C:C, "O*", Raw_data_01!A:A, $A134, Raw_data_01!G:G, "hdfc"), "")</f>
        <v>0</v>
      </c>
      <c r="O134" s="4">
        <f>IF($A134&lt;&gt;"", SUMIFS(Raw_data_01!H:H, Raw_data_01!C:C, "VS*", Raw_data_01!A:A, $A134, Raw_data_01!G:G, "hdfc"), "")</f>
        <v>0</v>
      </c>
    </row>
    <row r="135" spans="1:15" x14ac:dyDescent="0.3">
      <c r="A135" t="s">
        <v>179</v>
      </c>
      <c r="B135" s="4" t="e">
        <f>IF(E134&lt;&gt;0, E134, IFERROR(INDEX(E3:E$134, MATCH(1, E3:E$134&lt;&gt;0, 0)), LOOKUP(2, 1/(E3:E$134&lt;&gt;0), E3:E$134)))</f>
        <v>#DIV/0!</v>
      </c>
      <c r="C135" s="4"/>
      <c r="D135" s="4"/>
      <c r="E135" s="4" t="e">
        <f t="shared" si="2"/>
        <v>#DIV/0!</v>
      </c>
      <c r="G135" s="4">
        <f>IF($A135&lt;&gt;"", SUMIFS(Raw_data_01!H:H, Raw_data_01!C:C, "F*", Raw_data_01!A:A, $A135, Raw_data_01!G:G, "hdfc"), "")</f>
        <v>0</v>
      </c>
      <c r="I135" s="4">
        <f>IF($A135&lt;&gt;"", SUMIFS(Raw_data_01!H:H, Raw_data_01!C:C, "V*", Raw_data_01!A:A, $A135, Raw_data_01!G:G, "hdfc"), "")</f>
        <v>0</v>
      </c>
      <c r="K135" s="4">
        <f>IF($A135&lt;&gt;"", SUMIFS(Raw_data_01!H:H, Raw_data_01!C:C, "S*", Raw_data_01!A:A, $A135, Raw_data_01!G:G, "hdfc"), "")</f>
        <v>0</v>
      </c>
      <c r="M135" s="4">
        <f>IF($A135&lt;&gt;"", SUMIFS(Raw_data_01!H:H, Raw_data_01!C:C, "O*", Raw_data_01!A:A, $A135, Raw_data_01!G:G, "hdfc"), "")</f>
        <v>0</v>
      </c>
      <c r="O135" s="4">
        <f>IF($A135&lt;&gt;"", SUMIFS(Raw_data_01!H:H, Raw_data_01!C:C, "VS*", Raw_data_01!A:A, $A135, Raw_data_01!G:G, "hdfc"), "")</f>
        <v>0</v>
      </c>
    </row>
    <row r="136" spans="1:15" x14ac:dyDescent="0.3">
      <c r="A136" t="s">
        <v>180</v>
      </c>
      <c r="B136" s="4" t="e">
        <f>IF(E135&lt;&gt;0, E135, IFERROR(INDEX(E3:E$135, MATCH(1, E3:E$135&lt;&gt;0, 0)), LOOKUP(2, 1/(E3:E$135&lt;&gt;0), E3:E$135)))</f>
        <v>#DIV/0!</v>
      </c>
      <c r="C136" s="4"/>
      <c r="D136" s="4"/>
      <c r="E136" s="4" t="e">
        <f t="shared" si="2"/>
        <v>#DIV/0!</v>
      </c>
      <c r="G136" s="4">
        <f>IF($A136&lt;&gt;"", SUMIFS(Raw_data_01!H:H, Raw_data_01!C:C, "F*", Raw_data_01!A:A, $A136, Raw_data_01!G:G, "hdfc"), "")</f>
        <v>0</v>
      </c>
      <c r="I136" s="4">
        <f>IF($A136&lt;&gt;"", SUMIFS(Raw_data_01!H:H, Raw_data_01!C:C, "V*", Raw_data_01!A:A, $A136, Raw_data_01!G:G, "hdfc"), "")</f>
        <v>0</v>
      </c>
      <c r="K136" s="4">
        <f>IF($A136&lt;&gt;"", SUMIFS(Raw_data_01!H:H, Raw_data_01!C:C, "S*", Raw_data_01!A:A, $A136, Raw_data_01!G:G, "hdfc"), "")</f>
        <v>0</v>
      </c>
      <c r="M136" s="4">
        <f>IF($A136&lt;&gt;"", SUMIFS(Raw_data_01!H:H, Raw_data_01!C:C, "O*", Raw_data_01!A:A, $A136, Raw_data_01!G:G, "hdfc"), "")</f>
        <v>0</v>
      </c>
      <c r="O136" s="4">
        <f>IF($A136&lt;&gt;"", SUMIFS(Raw_data_01!H:H, Raw_data_01!C:C, "VS*", Raw_data_01!A:A, $A136, Raw_data_01!G:G, "hdfc"), "")</f>
        <v>0</v>
      </c>
    </row>
    <row r="137" spans="1:15" x14ac:dyDescent="0.3">
      <c r="A137" t="s">
        <v>181</v>
      </c>
      <c r="B137" s="4" t="e">
        <f>IF(E136&lt;&gt;0, E136, IFERROR(INDEX(E3:E$136, MATCH(1, E3:E$136&lt;&gt;0, 0)), LOOKUP(2, 1/(E3:E$136&lt;&gt;0), E3:E$136)))</f>
        <v>#DIV/0!</v>
      </c>
      <c r="C137" s="4"/>
      <c r="D137" s="4"/>
      <c r="E137" s="4" t="e">
        <f t="shared" si="2"/>
        <v>#DIV/0!</v>
      </c>
      <c r="G137" s="4">
        <f>IF($A137&lt;&gt;"", SUMIFS(Raw_data_01!H:H, Raw_data_01!C:C, "F*", Raw_data_01!A:A, $A137, Raw_data_01!G:G, "hdfc"), "")</f>
        <v>0</v>
      </c>
      <c r="I137" s="4">
        <f>IF($A137&lt;&gt;"", SUMIFS(Raw_data_01!H:H, Raw_data_01!C:C, "V*", Raw_data_01!A:A, $A137, Raw_data_01!G:G, "hdfc"), "")</f>
        <v>0</v>
      </c>
      <c r="K137" s="4">
        <f>IF($A137&lt;&gt;"", SUMIFS(Raw_data_01!H:H, Raw_data_01!C:C, "S*", Raw_data_01!A:A, $A137, Raw_data_01!G:G, "hdfc"), "")</f>
        <v>0</v>
      </c>
      <c r="M137" s="4">
        <f>IF($A137&lt;&gt;"", SUMIFS(Raw_data_01!H:H, Raw_data_01!C:C, "O*", Raw_data_01!A:A, $A137, Raw_data_01!G:G, "hdfc"), "")</f>
        <v>0</v>
      </c>
      <c r="O137" s="4">
        <f>IF($A137&lt;&gt;"", SUMIFS(Raw_data_01!H:H, Raw_data_01!C:C, "VS*", Raw_data_01!A:A, $A137, Raw_data_01!G:G, "hdfc"), "")</f>
        <v>0</v>
      </c>
    </row>
    <row r="138" spans="1:15" x14ac:dyDescent="0.3">
      <c r="A138" t="s">
        <v>182</v>
      </c>
      <c r="B138" s="4" t="e">
        <f>IF(E137&lt;&gt;0, E137, IFERROR(INDEX(E3:E$137, MATCH(1, E3:E$137&lt;&gt;0, 0)), LOOKUP(2, 1/(E3:E$137&lt;&gt;0), E3:E$137)))</f>
        <v>#DIV/0!</v>
      </c>
      <c r="C138" s="4"/>
      <c r="D138" s="4"/>
      <c r="E138" s="4" t="e">
        <f t="shared" si="2"/>
        <v>#DIV/0!</v>
      </c>
      <c r="G138" s="4">
        <f>IF($A138&lt;&gt;"", SUMIFS(Raw_data_01!H:H, Raw_data_01!C:C, "F*", Raw_data_01!A:A, $A138, Raw_data_01!G:G, "hdfc"), "")</f>
        <v>0</v>
      </c>
      <c r="I138" s="4">
        <f>IF($A138&lt;&gt;"", SUMIFS(Raw_data_01!H:H, Raw_data_01!C:C, "V*", Raw_data_01!A:A, $A138, Raw_data_01!G:G, "hdfc"), "")</f>
        <v>0</v>
      </c>
      <c r="K138" s="4">
        <f>IF($A138&lt;&gt;"", SUMIFS(Raw_data_01!H:H, Raw_data_01!C:C, "S*", Raw_data_01!A:A, $A138, Raw_data_01!G:G, "hdfc"), "")</f>
        <v>0</v>
      </c>
      <c r="M138" s="4">
        <f>IF($A138&lt;&gt;"", SUMIFS(Raw_data_01!H:H, Raw_data_01!C:C, "O*", Raw_data_01!A:A, $A138, Raw_data_01!G:G, "hdfc"), "")</f>
        <v>0</v>
      </c>
      <c r="O138" s="4">
        <f>IF($A138&lt;&gt;"", SUMIFS(Raw_data_01!H:H, Raw_data_01!C:C, "VS*", Raw_data_01!A:A, $A138, Raw_data_01!G:G, "hdfc"), "")</f>
        <v>0</v>
      </c>
    </row>
    <row r="139" spans="1:15" x14ac:dyDescent="0.3">
      <c r="A139" t="s">
        <v>183</v>
      </c>
      <c r="B139" s="4" t="e">
        <f>IF(E138&lt;&gt;0, E138, IFERROR(INDEX(E3:E$138, MATCH(1, E3:E$138&lt;&gt;0, 0)), LOOKUP(2, 1/(E3:E$138&lt;&gt;0), E3:E$138)))</f>
        <v>#DIV/0!</v>
      </c>
      <c r="C139" s="4"/>
      <c r="D139" s="4"/>
      <c r="E139" s="4" t="e">
        <f t="shared" si="2"/>
        <v>#DIV/0!</v>
      </c>
      <c r="G139" s="4">
        <f>IF($A139&lt;&gt;"", SUMIFS(Raw_data_01!H:H, Raw_data_01!C:C, "F*", Raw_data_01!A:A, $A139, Raw_data_01!G:G, "hdfc"), "")</f>
        <v>0</v>
      </c>
      <c r="I139" s="4">
        <f>IF($A139&lt;&gt;"", SUMIFS(Raw_data_01!H:H, Raw_data_01!C:C, "V*", Raw_data_01!A:A, $A139, Raw_data_01!G:G, "hdfc"), "")</f>
        <v>0</v>
      </c>
      <c r="K139" s="4">
        <f>IF($A139&lt;&gt;"", SUMIFS(Raw_data_01!H:H, Raw_data_01!C:C, "S*", Raw_data_01!A:A, $A139, Raw_data_01!G:G, "hdfc"), "")</f>
        <v>0</v>
      </c>
      <c r="M139" s="4">
        <f>IF($A139&lt;&gt;"", SUMIFS(Raw_data_01!H:H, Raw_data_01!C:C, "O*", Raw_data_01!A:A, $A139, Raw_data_01!G:G, "hdfc"), "")</f>
        <v>0</v>
      </c>
      <c r="O139" s="4">
        <f>IF($A139&lt;&gt;"", SUMIFS(Raw_data_01!H:H, Raw_data_01!C:C, "VS*", Raw_data_01!A:A, $A139, Raw_data_01!G:G, "hdfc"), "")</f>
        <v>0</v>
      </c>
    </row>
    <row r="140" spans="1:15" x14ac:dyDescent="0.3">
      <c r="A140" t="s">
        <v>184</v>
      </c>
      <c r="B140" s="4" t="e">
        <f>IF(E139&lt;&gt;0, E139, IFERROR(INDEX(E3:E$139, MATCH(1, E3:E$139&lt;&gt;0, 0)), LOOKUP(2, 1/(E3:E$139&lt;&gt;0), E3:E$139)))</f>
        <v>#DIV/0!</v>
      </c>
      <c r="C140" s="4"/>
      <c r="D140" s="4"/>
      <c r="E140" s="4" t="e">
        <f t="shared" si="2"/>
        <v>#DIV/0!</v>
      </c>
      <c r="G140" s="4">
        <f>IF($A140&lt;&gt;"", SUMIFS(Raw_data_01!H:H, Raw_data_01!C:C, "F*", Raw_data_01!A:A, $A140, Raw_data_01!G:G, "hdfc"), "")</f>
        <v>0</v>
      </c>
      <c r="I140" s="4">
        <f>IF($A140&lt;&gt;"", SUMIFS(Raw_data_01!H:H, Raw_data_01!C:C, "V*", Raw_data_01!A:A, $A140, Raw_data_01!G:G, "hdfc"), "")</f>
        <v>0</v>
      </c>
      <c r="K140" s="4">
        <f>IF($A140&lt;&gt;"", SUMIFS(Raw_data_01!H:H, Raw_data_01!C:C, "S*", Raw_data_01!A:A, $A140, Raw_data_01!G:G, "hdfc"), "")</f>
        <v>0</v>
      </c>
      <c r="M140" s="4">
        <f>IF($A140&lt;&gt;"", SUMIFS(Raw_data_01!H:H, Raw_data_01!C:C, "O*", Raw_data_01!A:A, $A140, Raw_data_01!G:G, "hdfc"), "")</f>
        <v>0</v>
      </c>
      <c r="O140" s="4">
        <f>IF($A140&lt;&gt;"", SUMIFS(Raw_data_01!H:H, Raw_data_01!C:C, "VS*", Raw_data_01!A:A, $A140, Raw_data_01!G:G, "hdfc"), "")</f>
        <v>0</v>
      </c>
    </row>
    <row r="141" spans="1:15" x14ac:dyDescent="0.3">
      <c r="A141" t="s">
        <v>185</v>
      </c>
      <c r="B141" s="4" t="e">
        <f>IF(E140&lt;&gt;0, E140, IFERROR(INDEX(E3:E$140, MATCH(1, E3:E$140&lt;&gt;0, 0)), LOOKUP(2, 1/(E3:E$140&lt;&gt;0), E3:E$140)))</f>
        <v>#DIV/0!</v>
      </c>
      <c r="C141" s="4"/>
      <c r="D141" s="4"/>
      <c r="E141" s="4" t="e">
        <f t="shared" si="2"/>
        <v>#DIV/0!</v>
      </c>
      <c r="G141" s="4">
        <f>IF($A141&lt;&gt;"", SUMIFS(Raw_data_01!H:H, Raw_data_01!C:C, "F*", Raw_data_01!A:A, $A141, Raw_data_01!G:G, "hdfc"), "")</f>
        <v>0</v>
      </c>
      <c r="I141" s="4">
        <f>IF($A141&lt;&gt;"", SUMIFS(Raw_data_01!H:H, Raw_data_01!C:C, "V*", Raw_data_01!A:A, $A141, Raw_data_01!G:G, "hdfc"), "")</f>
        <v>0</v>
      </c>
      <c r="K141" s="4">
        <f>IF($A141&lt;&gt;"", SUMIFS(Raw_data_01!H:H, Raw_data_01!C:C, "S*", Raw_data_01!A:A, $A141, Raw_data_01!G:G, "hdfc"), "")</f>
        <v>0</v>
      </c>
      <c r="M141" s="4">
        <f>IF($A141&lt;&gt;"", SUMIFS(Raw_data_01!H:H, Raw_data_01!C:C, "O*", Raw_data_01!A:A, $A141, Raw_data_01!G:G, "hdfc"), "")</f>
        <v>0</v>
      </c>
      <c r="O141" s="4">
        <f>IF($A141&lt;&gt;"", SUMIFS(Raw_data_01!H:H, Raw_data_01!C:C, "VS*", Raw_data_01!A:A, $A141, Raw_data_01!G:G, "hdfc"), "")</f>
        <v>0</v>
      </c>
    </row>
    <row r="142" spans="1:15" x14ac:dyDescent="0.3">
      <c r="A142" t="s">
        <v>186</v>
      </c>
      <c r="B142" s="4" t="e">
        <f>IF(E141&lt;&gt;0, E141, IFERROR(INDEX(E3:E$141, MATCH(1, E3:E$141&lt;&gt;0, 0)), LOOKUP(2, 1/(E3:E$141&lt;&gt;0), E3:E$141)))</f>
        <v>#DIV/0!</v>
      </c>
      <c r="C142" s="4"/>
      <c r="D142" s="4"/>
      <c r="E142" s="4" t="e">
        <f t="shared" si="2"/>
        <v>#DIV/0!</v>
      </c>
      <c r="G142" s="4">
        <f>IF($A142&lt;&gt;"", SUMIFS(Raw_data_01!H:H, Raw_data_01!C:C, "F*", Raw_data_01!A:A, $A142, Raw_data_01!G:G, "hdfc"), "")</f>
        <v>0</v>
      </c>
      <c r="I142" s="4">
        <f>IF($A142&lt;&gt;"", SUMIFS(Raw_data_01!H:H, Raw_data_01!C:C, "V*", Raw_data_01!A:A, $A142, Raw_data_01!G:G, "hdfc"), "")</f>
        <v>0</v>
      </c>
      <c r="K142" s="4">
        <f>IF($A142&lt;&gt;"", SUMIFS(Raw_data_01!H:H, Raw_data_01!C:C, "S*", Raw_data_01!A:A, $A142, Raw_data_01!G:G, "hdfc"), "")</f>
        <v>0</v>
      </c>
      <c r="M142" s="4">
        <f>IF($A142&lt;&gt;"", SUMIFS(Raw_data_01!H:H, Raw_data_01!C:C, "O*", Raw_data_01!A:A, $A142, Raw_data_01!G:G, "hdfc"), "")</f>
        <v>0</v>
      </c>
      <c r="O142" s="4">
        <f>IF($A142&lt;&gt;"", SUMIFS(Raw_data_01!H:H, Raw_data_01!C:C, "VS*", Raw_data_01!A:A, $A142, Raw_data_01!G:G, "hdfc"), "")</f>
        <v>0</v>
      </c>
    </row>
    <row r="143" spans="1:15" x14ac:dyDescent="0.3">
      <c r="A143" t="s">
        <v>187</v>
      </c>
      <c r="B143" s="4" t="e">
        <f>IF(E142&lt;&gt;0, E142, IFERROR(INDEX(E3:E$142, MATCH(1, E3:E$142&lt;&gt;0, 0)), LOOKUP(2, 1/(E3:E$142&lt;&gt;0), E3:E$142)))</f>
        <v>#DIV/0!</v>
      </c>
      <c r="C143" s="4"/>
      <c r="D143" s="4"/>
      <c r="E143" s="4" t="e">
        <f t="shared" si="2"/>
        <v>#DIV/0!</v>
      </c>
      <c r="G143" s="4">
        <f>IF($A143&lt;&gt;"", SUMIFS(Raw_data_01!H:H, Raw_data_01!C:C, "F*", Raw_data_01!A:A, $A143, Raw_data_01!G:G, "hdfc"), "")</f>
        <v>0</v>
      </c>
      <c r="I143" s="4">
        <f>IF($A143&lt;&gt;"", SUMIFS(Raw_data_01!H:H, Raw_data_01!C:C, "V*", Raw_data_01!A:A, $A143, Raw_data_01!G:G, "hdfc"), "")</f>
        <v>0</v>
      </c>
      <c r="K143" s="4">
        <f>IF($A143&lt;&gt;"", SUMIFS(Raw_data_01!H:H, Raw_data_01!C:C, "S*", Raw_data_01!A:A, $A143, Raw_data_01!G:G, "hdfc"), "")</f>
        <v>0</v>
      </c>
      <c r="M143" s="4">
        <f>IF($A143&lt;&gt;"", SUMIFS(Raw_data_01!H:H, Raw_data_01!C:C, "O*", Raw_data_01!A:A, $A143, Raw_data_01!G:G, "hdfc"), "")</f>
        <v>0</v>
      </c>
      <c r="O143" s="4">
        <f>IF($A143&lt;&gt;"", SUMIFS(Raw_data_01!H:H, Raw_data_01!C:C, "VS*", Raw_data_01!A:A, $A143, Raw_data_01!G:G, "hdfc"), "")</f>
        <v>0</v>
      </c>
    </row>
    <row r="144" spans="1:15" x14ac:dyDescent="0.3">
      <c r="A144" t="s">
        <v>188</v>
      </c>
      <c r="B144" s="4" t="e">
        <f>IF(E143&lt;&gt;0, E143, IFERROR(INDEX(E3:E$143, MATCH(1, E3:E$143&lt;&gt;0, 0)), LOOKUP(2, 1/(E3:E$143&lt;&gt;0), E3:E$143)))</f>
        <v>#DIV/0!</v>
      </c>
      <c r="C144" s="4"/>
      <c r="D144" s="4"/>
      <c r="E144" s="4" t="e">
        <f t="shared" si="2"/>
        <v>#DIV/0!</v>
      </c>
      <c r="G144" s="4">
        <f>IF($A144&lt;&gt;"", SUMIFS(Raw_data_01!H:H, Raw_data_01!C:C, "F*", Raw_data_01!A:A, $A144, Raw_data_01!G:G, "hdfc"), "")</f>
        <v>0</v>
      </c>
      <c r="I144" s="4">
        <f>IF($A144&lt;&gt;"", SUMIFS(Raw_data_01!H:H, Raw_data_01!C:C, "V*", Raw_data_01!A:A, $A144, Raw_data_01!G:G, "hdfc"), "")</f>
        <v>0</v>
      </c>
      <c r="K144" s="4">
        <f>IF($A144&lt;&gt;"", SUMIFS(Raw_data_01!H:H, Raw_data_01!C:C, "S*", Raw_data_01!A:A, $A144, Raw_data_01!G:G, "hdfc"), "")</f>
        <v>0</v>
      </c>
      <c r="M144" s="4">
        <f>IF($A144&lt;&gt;"", SUMIFS(Raw_data_01!H:H, Raw_data_01!C:C, "O*", Raw_data_01!A:A, $A144, Raw_data_01!G:G, "hdfc"), "")</f>
        <v>0</v>
      </c>
      <c r="O144" s="4">
        <f>IF($A144&lt;&gt;"", SUMIFS(Raw_data_01!H:H, Raw_data_01!C:C, "VS*", Raw_data_01!A:A, $A144, Raw_data_01!G:G, "hdfc"), "")</f>
        <v>0</v>
      </c>
    </row>
    <row r="145" spans="1:15" x14ac:dyDescent="0.3">
      <c r="A145" t="s">
        <v>189</v>
      </c>
      <c r="B145" s="4" t="e">
        <f>IF(E144&lt;&gt;0, E144, IFERROR(INDEX(E3:E$144, MATCH(1, E3:E$144&lt;&gt;0, 0)), LOOKUP(2, 1/(E3:E$144&lt;&gt;0), E3:E$144)))</f>
        <v>#DIV/0!</v>
      </c>
      <c r="C145" s="4"/>
      <c r="D145" s="4"/>
      <c r="E145" s="4" t="e">
        <f t="shared" si="2"/>
        <v>#DIV/0!</v>
      </c>
      <c r="G145" s="4">
        <f>IF($A145&lt;&gt;"", SUMIFS(Raw_data_01!H:H, Raw_data_01!C:C, "F*", Raw_data_01!A:A, $A145, Raw_data_01!G:G, "hdfc"), "")</f>
        <v>0</v>
      </c>
      <c r="I145" s="4">
        <f>IF($A145&lt;&gt;"", SUMIFS(Raw_data_01!H:H, Raw_data_01!C:C, "V*", Raw_data_01!A:A, $A145, Raw_data_01!G:G, "hdfc"), "")</f>
        <v>0</v>
      </c>
      <c r="K145" s="4">
        <f>IF($A145&lt;&gt;"", SUMIFS(Raw_data_01!H:H, Raw_data_01!C:C, "S*", Raw_data_01!A:A, $A145, Raw_data_01!G:G, "hdfc"), "")</f>
        <v>0</v>
      </c>
      <c r="M145" s="4">
        <f>IF($A145&lt;&gt;"", SUMIFS(Raw_data_01!H:H, Raw_data_01!C:C, "O*", Raw_data_01!A:A, $A145, Raw_data_01!G:G, "hdfc"), "")</f>
        <v>0</v>
      </c>
      <c r="O145" s="4">
        <f>IF($A145&lt;&gt;"", SUMIFS(Raw_data_01!H:H, Raw_data_01!C:C, "VS*", Raw_data_01!A:A, $A145, Raw_data_01!G:G, "hdfc"), "")</f>
        <v>0</v>
      </c>
    </row>
    <row r="146" spans="1:15" x14ac:dyDescent="0.3">
      <c r="A146" t="s">
        <v>190</v>
      </c>
      <c r="B146" s="4" t="e">
        <f>IF(E145&lt;&gt;0, E145, IFERROR(INDEX(E3:E$145, MATCH(1, E3:E$145&lt;&gt;0, 0)), LOOKUP(2, 1/(E3:E$145&lt;&gt;0), E3:E$145)))</f>
        <v>#DIV/0!</v>
      </c>
      <c r="C146" s="4"/>
      <c r="D146" s="4"/>
      <c r="E146" s="4" t="e">
        <f t="shared" si="2"/>
        <v>#DIV/0!</v>
      </c>
      <c r="G146" s="4">
        <f>IF($A146&lt;&gt;"", SUMIFS(Raw_data_01!H:H, Raw_data_01!C:C, "F*", Raw_data_01!A:A, $A146, Raw_data_01!G:G, "hdfc"), "")</f>
        <v>0</v>
      </c>
      <c r="I146" s="4">
        <f>IF($A146&lt;&gt;"", SUMIFS(Raw_data_01!H:H, Raw_data_01!C:C, "V*", Raw_data_01!A:A, $A146, Raw_data_01!G:G, "hdfc"), "")</f>
        <v>0</v>
      </c>
      <c r="K146" s="4">
        <f>IF($A146&lt;&gt;"", SUMIFS(Raw_data_01!H:H, Raw_data_01!C:C, "S*", Raw_data_01!A:A, $A146, Raw_data_01!G:G, "hdfc"), "")</f>
        <v>0</v>
      </c>
      <c r="M146" s="4">
        <f>IF($A146&lt;&gt;"", SUMIFS(Raw_data_01!H:H, Raw_data_01!C:C, "O*", Raw_data_01!A:A, $A146, Raw_data_01!G:G, "hdfc"), "")</f>
        <v>0</v>
      </c>
      <c r="O146" s="4">
        <f>IF($A146&lt;&gt;"", SUMIFS(Raw_data_01!H:H, Raw_data_01!C:C, "VS*", Raw_data_01!A:A, $A146, Raw_data_01!G:G, "hdfc"), "")</f>
        <v>0</v>
      </c>
    </row>
    <row r="147" spans="1:15" x14ac:dyDescent="0.3">
      <c r="A147" t="s">
        <v>191</v>
      </c>
      <c r="B147" s="4" t="e">
        <f>IF(E146&lt;&gt;0, E146, IFERROR(INDEX(E3:E$146, MATCH(1, E3:E$146&lt;&gt;0, 0)), LOOKUP(2, 1/(E3:E$146&lt;&gt;0), E3:E$146)))</f>
        <v>#DIV/0!</v>
      </c>
      <c r="C147" s="4"/>
      <c r="D147" s="4"/>
      <c r="E147" s="4" t="e">
        <f t="shared" si="2"/>
        <v>#DIV/0!</v>
      </c>
      <c r="G147" s="4">
        <f>IF($A147&lt;&gt;"", SUMIFS(Raw_data_01!H:H, Raw_data_01!C:C, "F*", Raw_data_01!A:A, $A147, Raw_data_01!G:G, "hdfc"), "")</f>
        <v>0</v>
      </c>
      <c r="I147" s="4">
        <f>IF($A147&lt;&gt;"", SUMIFS(Raw_data_01!H:H, Raw_data_01!C:C, "V*", Raw_data_01!A:A, $A147, Raw_data_01!G:G, "hdfc"), "")</f>
        <v>0</v>
      </c>
      <c r="K147" s="4">
        <f>IF($A147&lt;&gt;"", SUMIFS(Raw_data_01!H:H, Raw_data_01!C:C, "S*", Raw_data_01!A:A, $A147, Raw_data_01!G:G, "hdfc"), "")</f>
        <v>0</v>
      </c>
      <c r="M147" s="4">
        <f>IF($A147&lt;&gt;"", SUMIFS(Raw_data_01!H:H, Raw_data_01!C:C, "O*", Raw_data_01!A:A, $A147, Raw_data_01!G:G, "hdfc"), "")</f>
        <v>0</v>
      </c>
      <c r="O147" s="4">
        <f>IF($A147&lt;&gt;"", SUMIFS(Raw_data_01!H:H, Raw_data_01!C:C, "VS*", Raw_data_01!A:A, $A147, Raw_data_01!G:G, "hdfc"), "")</f>
        <v>0</v>
      </c>
    </row>
    <row r="148" spans="1:15" x14ac:dyDescent="0.3">
      <c r="A148" t="s">
        <v>192</v>
      </c>
      <c r="B148" s="4" t="e">
        <f>IF(E147&lt;&gt;0, E147, IFERROR(INDEX(E3:E$147, MATCH(1, E3:E$147&lt;&gt;0, 0)), LOOKUP(2, 1/(E3:E$147&lt;&gt;0), E3:E$147)))</f>
        <v>#DIV/0!</v>
      </c>
      <c r="C148" s="4"/>
      <c r="D148" s="4"/>
      <c r="E148" s="4" t="e">
        <f t="shared" si="2"/>
        <v>#DIV/0!</v>
      </c>
      <c r="G148" s="4">
        <f>IF($A148&lt;&gt;"", SUMIFS(Raw_data_01!H:H, Raw_data_01!C:C, "F*", Raw_data_01!A:A, $A148, Raw_data_01!G:G, "hdfc"), "")</f>
        <v>0</v>
      </c>
      <c r="I148" s="4">
        <f>IF($A148&lt;&gt;"", SUMIFS(Raw_data_01!H:H, Raw_data_01!C:C, "V*", Raw_data_01!A:A, $A148, Raw_data_01!G:G, "hdfc"), "")</f>
        <v>0</v>
      </c>
      <c r="K148" s="4">
        <f>IF($A148&lt;&gt;"", SUMIFS(Raw_data_01!H:H, Raw_data_01!C:C, "S*", Raw_data_01!A:A, $A148, Raw_data_01!G:G, "hdfc"), "")</f>
        <v>0</v>
      </c>
      <c r="M148" s="4">
        <f>IF($A148&lt;&gt;"", SUMIFS(Raw_data_01!H:H, Raw_data_01!C:C, "O*", Raw_data_01!A:A, $A148, Raw_data_01!G:G, "hdfc"), "")</f>
        <v>0</v>
      </c>
      <c r="O148" s="4">
        <f>IF($A148&lt;&gt;"", SUMIFS(Raw_data_01!H:H, Raw_data_01!C:C, "VS*", Raw_data_01!A:A, $A148, Raw_data_01!G:G, "hdfc"), "")</f>
        <v>0</v>
      </c>
    </row>
    <row r="149" spans="1:15" x14ac:dyDescent="0.3">
      <c r="A149" t="s">
        <v>193</v>
      </c>
      <c r="B149" s="4" t="e">
        <f>IF(E148&lt;&gt;0, E148, IFERROR(INDEX(E3:E$148, MATCH(1, E3:E$148&lt;&gt;0, 0)), LOOKUP(2, 1/(E3:E$148&lt;&gt;0), E3:E$148)))</f>
        <v>#DIV/0!</v>
      </c>
      <c r="C149" s="4"/>
      <c r="D149" s="4"/>
      <c r="E149" s="4" t="e">
        <f t="shared" si="2"/>
        <v>#DIV/0!</v>
      </c>
      <c r="G149" s="4">
        <f>IF($A149&lt;&gt;"", SUMIFS(Raw_data_01!H:H, Raw_data_01!C:C, "F*", Raw_data_01!A:A, $A149, Raw_data_01!G:G, "hdfc"), "")</f>
        <v>0</v>
      </c>
      <c r="I149" s="4">
        <f>IF($A149&lt;&gt;"", SUMIFS(Raw_data_01!H:H, Raw_data_01!C:C, "V*", Raw_data_01!A:A, $A149, Raw_data_01!G:G, "hdfc"), "")</f>
        <v>0</v>
      </c>
      <c r="K149" s="4">
        <f>IF($A149&lt;&gt;"", SUMIFS(Raw_data_01!H:H, Raw_data_01!C:C, "S*", Raw_data_01!A:A, $A149, Raw_data_01!G:G, "hdfc"), "")</f>
        <v>0</v>
      </c>
      <c r="M149" s="4">
        <f>IF($A149&lt;&gt;"", SUMIFS(Raw_data_01!H:H, Raw_data_01!C:C, "O*", Raw_data_01!A:A, $A149, Raw_data_01!G:G, "hdfc"), "")</f>
        <v>0</v>
      </c>
      <c r="O149" s="4">
        <f>IF($A149&lt;&gt;"", SUMIFS(Raw_data_01!H:H, Raw_data_01!C:C, "VS*", Raw_data_01!A:A, $A149, Raw_data_01!G:G, "hdfc"), "")</f>
        <v>0</v>
      </c>
    </row>
    <row r="150" spans="1:15" x14ac:dyDescent="0.3">
      <c r="A150" t="s">
        <v>194</v>
      </c>
      <c r="B150" s="4" t="e">
        <f>IF(E149&lt;&gt;0, E149, IFERROR(INDEX(E3:E$149, MATCH(1, E3:E$149&lt;&gt;0, 0)), LOOKUP(2, 1/(E3:E$149&lt;&gt;0), E3:E$149)))</f>
        <v>#DIV/0!</v>
      </c>
      <c r="C150" s="4"/>
      <c r="D150" s="4"/>
      <c r="E150" s="4" t="e">
        <f t="shared" si="2"/>
        <v>#DIV/0!</v>
      </c>
      <c r="G150" s="4">
        <f>IF($A150&lt;&gt;"", SUMIFS(Raw_data_01!H:H, Raw_data_01!C:C, "F*", Raw_data_01!A:A, $A150, Raw_data_01!G:G, "hdfc"), "")</f>
        <v>0</v>
      </c>
      <c r="I150" s="4">
        <f>IF($A150&lt;&gt;"", SUMIFS(Raw_data_01!H:H, Raw_data_01!C:C, "V*", Raw_data_01!A:A, $A150, Raw_data_01!G:G, "hdfc"), "")</f>
        <v>0</v>
      </c>
      <c r="K150" s="4">
        <f>IF($A150&lt;&gt;"", SUMIFS(Raw_data_01!H:H, Raw_data_01!C:C, "S*", Raw_data_01!A:A, $A150, Raw_data_01!G:G, "hdfc"), "")</f>
        <v>0</v>
      </c>
      <c r="M150" s="4">
        <f>IF($A150&lt;&gt;"", SUMIFS(Raw_data_01!H:H, Raw_data_01!C:C, "O*", Raw_data_01!A:A, $A150, Raw_data_01!G:G, "hdfc"), "")</f>
        <v>0</v>
      </c>
      <c r="O150" s="4">
        <f>IF($A150&lt;&gt;"", SUMIFS(Raw_data_01!H:H, Raw_data_01!C:C, "VS*", Raw_data_01!A:A, $A150, Raw_data_01!G:G, "hdfc"), "")</f>
        <v>0</v>
      </c>
    </row>
    <row r="151" spans="1:15" x14ac:dyDescent="0.3">
      <c r="A151" t="s">
        <v>195</v>
      </c>
      <c r="B151" s="4" t="e">
        <f>IF(E150&lt;&gt;0, E150, IFERROR(INDEX(E3:E$150, MATCH(1, E3:E$150&lt;&gt;0, 0)), LOOKUP(2, 1/(E3:E$150&lt;&gt;0), E3:E$150)))</f>
        <v>#DIV/0!</v>
      </c>
      <c r="C151" s="4"/>
      <c r="D151" s="4"/>
      <c r="E151" s="4" t="e">
        <f t="shared" si="2"/>
        <v>#DIV/0!</v>
      </c>
      <c r="G151" s="4">
        <f>IF($A151&lt;&gt;"", SUMIFS(Raw_data_01!H:H, Raw_data_01!C:C, "F*", Raw_data_01!A:A, $A151, Raw_data_01!G:G, "hdfc"), "")</f>
        <v>0</v>
      </c>
      <c r="I151" s="4">
        <f>IF($A151&lt;&gt;"", SUMIFS(Raw_data_01!H:H, Raw_data_01!C:C, "V*", Raw_data_01!A:A, $A151, Raw_data_01!G:G, "hdfc"), "")</f>
        <v>0</v>
      </c>
      <c r="K151" s="4">
        <f>IF($A151&lt;&gt;"", SUMIFS(Raw_data_01!H:H, Raw_data_01!C:C, "S*", Raw_data_01!A:A, $A151, Raw_data_01!G:G, "hdfc"), "")</f>
        <v>0</v>
      </c>
      <c r="M151" s="4">
        <f>IF($A151&lt;&gt;"", SUMIFS(Raw_data_01!H:H, Raw_data_01!C:C, "O*", Raw_data_01!A:A, $A151, Raw_data_01!G:G, "hdfc"), "")</f>
        <v>0</v>
      </c>
      <c r="O151" s="4">
        <f>IF($A151&lt;&gt;"", SUMIFS(Raw_data_01!H:H, Raw_data_01!C:C, "VS*", Raw_data_01!A:A, $A151, Raw_data_01!G:G, "hdfc"), "")</f>
        <v>0</v>
      </c>
    </row>
    <row r="152" spans="1:15" x14ac:dyDescent="0.3">
      <c r="A152" t="s">
        <v>196</v>
      </c>
      <c r="B152" s="4" t="e">
        <f>IF(E151&lt;&gt;0, E151, IFERROR(INDEX(E3:E$151, MATCH(1, E3:E$151&lt;&gt;0, 0)), LOOKUP(2, 1/(E3:E$151&lt;&gt;0), E3:E$151)))</f>
        <v>#DIV/0!</v>
      </c>
      <c r="C152" s="4"/>
      <c r="D152" s="4"/>
      <c r="E152" s="4" t="e">
        <f t="shared" si="2"/>
        <v>#DIV/0!</v>
      </c>
      <c r="G152" s="4">
        <f>IF($A152&lt;&gt;"", SUMIFS(Raw_data_01!H:H, Raw_data_01!C:C, "F*", Raw_data_01!A:A, $A152, Raw_data_01!G:G, "hdfc"), "")</f>
        <v>0</v>
      </c>
      <c r="I152" s="4">
        <f>IF($A152&lt;&gt;"", SUMIFS(Raw_data_01!H:H, Raw_data_01!C:C, "V*", Raw_data_01!A:A, $A152, Raw_data_01!G:G, "hdfc"), "")</f>
        <v>0</v>
      </c>
      <c r="K152" s="4">
        <f>IF($A152&lt;&gt;"", SUMIFS(Raw_data_01!H:H, Raw_data_01!C:C, "S*", Raw_data_01!A:A, $A152, Raw_data_01!G:G, "hdfc"), "")</f>
        <v>0</v>
      </c>
      <c r="M152" s="4">
        <f>IF($A152&lt;&gt;"", SUMIFS(Raw_data_01!H:H, Raw_data_01!C:C, "O*", Raw_data_01!A:A, $A152, Raw_data_01!G:G, "hdfc"), "")</f>
        <v>0</v>
      </c>
      <c r="O152" s="4">
        <f>IF($A152&lt;&gt;"", SUMIFS(Raw_data_01!H:H, Raw_data_01!C:C, "VS*", Raw_data_01!A:A, $A152, Raw_data_01!G:G, "hdfc"), "")</f>
        <v>0</v>
      </c>
    </row>
    <row r="153" spans="1:15" x14ac:dyDescent="0.3">
      <c r="A153" t="s">
        <v>197</v>
      </c>
      <c r="B153" s="4" t="e">
        <f>IF(E152&lt;&gt;0, E152, IFERROR(INDEX(E3:E$152, MATCH(1, E3:E$152&lt;&gt;0, 0)), LOOKUP(2, 1/(E3:E$152&lt;&gt;0), E3:E$152)))</f>
        <v>#DIV/0!</v>
      </c>
      <c r="C153" s="4"/>
      <c r="D153" s="4"/>
      <c r="E153" s="4" t="e">
        <f t="shared" si="2"/>
        <v>#DIV/0!</v>
      </c>
      <c r="G153" s="4">
        <f>IF($A153&lt;&gt;"", SUMIFS(Raw_data_01!H:H, Raw_data_01!C:C, "F*", Raw_data_01!A:A, $A153, Raw_data_01!G:G, "hdfc"), "")</f>
        <v>0</v>
      </c>
      <c r="I153" s="4">
        <f>IF($A153&lt;&gt;"", SUMIFS(Raw_data_01!H:H, Raw_data_01!C:C, "V*", Raw_data_01!A:A, $A153, Raw_data_01!G:G, "hdfc"), "")</f>
        <v>0</v>
      </c>
      <c r="K153" s="4">
        <f>IF($A153&lt;&gt;"", SUMIFS(Raw_data_01!H:H, Raw_data_01!C:C, "S*", Raw_data_01!A:A, $A153, Raw_data_01!G:G, "hdfc"), "")</f>
        <v>0</v>
      </c>
      <c r="M153" s="4">
        <f>IF($A153&lt;&gt;"", SUMIFS(Raw_data_01!H:H, Raw_data_01!C:C, "O*", Raw_data_01!A:A, $A153, Raw_data_01!G:G, "hdfc"), "")</f>
        <v>0</v>
      </c>
      <c r="O153" s="4">
        <f>IF($A153&lt;&gt;"", SUMIFS(Raw_data_01!H:H, Raw_data_01!C:C, "VS*", Raw_data_01!A:A, $A153, Raw_data_01!G:G, "hdfc"), "")</f>
        <v>0</v>
      </c>
    </row>
    <row r="154" spans="1:15" x14ac:dyDescent="0.3">
      <c r="A154" t="s">
        <v>198</v>
      </c>
      <c r="B154" s="4" t="e">
        <f>IF(E153&lt;&gt;0, E153, IFERROR(INDEX(E3:E$153, MATCH(1, E3:E$153&lt;&gt;0, 0)), LOOKUP(2, 1/(E3:E$153&lt;&gt;0), E3:E$153)))</f>
        <v>#DIV/0!</v>
      </c>
      <c r="C154" s="4"/>
      <c r="D154" s="4"/>
      <c r="E154" s="4" t="e">
        <f t="shared" si="2"/>
        <v>#DIV/0!</v>
      </c>
      <c r="G154" s="4">
        <f>IF($A154&lt;&gt;"", SUMIFS(Raw_data_01!H:H, Raw_data_01!C:C, "F*", Raw_data_01!A:A, $A154, Raw_data_01!G:G, "hdfc"), "")</f>
        <v>0</v>
      </c>
      <c r="I154" s="4">
        <f>IF($A154&lt;&gt;"", SUMIFS(Raw_data_01!H:H, Raw_data_01!C:C, "V*", Raw_data_01!A:A, $A154, Raw_data_01!G:G, "hdfc"), "")</f>
        <v>0</v>
      </c>
      <c r="K154" s="4">
        <f>IF($A154&lt;&gt;"", SUMIFS(Raw_data_01!H:H, Raw_data_01!C:C, "S*", Raw_data_01!A:A, $A154, Raw_data_01!G:G, "hdfc"), "")</f>
        <v>0</v>
      </c>
      <c r="M154" s="4">
        <f>IF($A154&lt;&gt;"", SUMIFS(Raw_data_01!H:H, Raw_data_01!C:C, "O*", Raw_data_01!A:A, $A154, Raw_data_01!G:G, "hdfc"), "")</f>
        <v>0</v>
      </c>
      <c r="O154" s="4">
        <f>IF($A154&lt;&gt;"", SUMIFS(Raw_data_01!H:H, Raw_data_01!C:C, "VS*", Raw_data_01!A:A, $A154, Raw_data_01!G:G, "hdfc"), "")</f>
        <v>0</v>
      </c>
    </row>
    <row r="155" spans="1:15" x14ac:dyDescent="0.3">
      <c r="A155" t="s">
        <v>199</v>
      </c>
      <c r="B155" s="4" t="e">
        <f>IF(E154&lt;&gt;0, E154, IFERROR(INDEX(E3:E$154, MATCH(1, E3:E$154&lt;&gt;0, 0)), LOOKUP(2, 1/(E3:E$154&lt;&gt;0), E3:E$154)))</f>
        <v>#DIV/0!</v>
      </c>
      <c r="C155" s="4"/>
      <c r="D155" s="4"/>
      <c r="E155" s="4" t="e">
        <f t="shared" si="2"/>
        <v>#DIV/0!</v>
      </c>
      <c r="G155" s="4">
        <f>IF($A155&lt;&gt;"", SUMIFS(Raw_data_01!H:H, Raw_data_01!C:C, "F*", Raw_data_01!A:A, $A155, Raw_data_01!G:G, "hdfc"), "")</f>
        <v>0</v>
      </c>
      <c r="I155" s="4">
        <f>IF($A155&lt;&gt;"", SUMIFS(Raw_data_01!H:H, Raw_data_01!C:C, "V*", Raw_data_01!A:A, $A155, Raw_data_01!G:G, "hdfc"), "")</f>
        <v>0</v>
      </c>
      <c r="K155" s="4">
        <f>IF($A155&lt;&gt;"", SUMIFS(Raw_data_01!H:H, Raw_data_01!C:C, "S*", Raw_data_01!A:A, $A155, Raw_data_01!G:G, "hdfc"), "")</f>
        <v>0</v>
      </c>
      <c r="M155" s="4">
        <f>IF($A155&lt;&gt;"", SUMIFS(Raw_data_01!H:H, Raw_data_01!C:C, "O*", Raw_data_01!A:A, $A155, Raw_data_01!G:G, "hdfc"), "")</f>
        <v>0</v>
      </c>
      <c r="O155" s="4">
        <f>IF($A155&lt;&gt;"", SUMIFS(Raw_data_01!H:H, Raw_data_01!C:C, "VS*", Raw_data_01!A:A, $A155, Raw_data_01!G:G, "hdfc"), "")</f>
        <v>0</v>
      </c>
    </row>
    <row r="156" spans="1:15" x14ac:dyDescent="0.3">
      <c r="A156" t="s">
        <v>200</v>
      </c>
      <c r="B156" s="4" t="e">
        <f>IF(E155&lt;&gt;0, E155, IFERROR(INDEX(E3:E$155, MATCH(1, E3:E$155&lt;&gt;0, 0)), LOOKUP(2, 1/(E3:E$155&lt;&gt;0), E3:E$155)))</f>
        <v>#DIV/0!</v>
      </c>
      <c r="C156" s="4"/>
      <c r="D156" s="4"/>
      <c r="E156" s="4" t="e">
        <f t="shared" si="2"/>
        <v>#DIV/0!</v>
      </c>
      <c r="G156" s="4">
        <f>IF($A156&lt;&gt;"", SUMIFS(Raw_data_01!H:H, Raw_data_01!C:C, "F*", Raw_data_01!A:A, $A156, Raw_data_01!G:G, "hdfc"), "")</f>
        <v>0</v>
      </c>
      <c r="I156" s="4">
        <f>IF($A156&lt;&gt;"", SUMIFS(Raw_data_01!H:H, Raw_data_01!C:C, "V*", Raw_data_01!A:A, $A156, Raw_data_01!G:G, "hdfc"), "")</f>
        <v>0</v>
      </c>
      <c r="K156" s="4">
        <f>IF($A156&lt;&gt;"", SUMIFS(Raw_data_01!H:H, Raw_data_01!C:C, "S*", Raw_data_01!A:A, $A156, Raw_data_01!G:G, "hdfc"), "")</f>
        <v>0</v>
      </c>
      <c r="M156" s="4">
        <f>IF($A156&lt;&gt;"", SUMIFS(Raw_data_01!H:H, Raw_data_01!C:C, "O*", Raw_data_01!A:A, $A156, Raw_data_01!G:G, "hdfc"), "")</f>
        <v>0</v>
      </c>
      <c r="O156" s="4">
        <f>IF($A156&lt;&gt;"", SUMIFS(Raw_data_01!H:H, Raw_data_01!C:C, "VS*", Raw_data_01!A:A, $A156, Raw_data_01!G:G, "hdfc"), "")</f>
        <v>0</v>
      </c>
    </row>
    <row r="157" spans="1:15" x14ac:dyDescent="0.3">
      <c r="A157" t="s">
        <v>201</v>
      </c>
      <c r="B157" s="4" t="e">
        <f>IF(E156&lt;&gt;0, E156, IFERROR(INDEX(E3:E$156, MATCH(1, E3:E$156&lt;&gt;0, 0)), LOOKUP(2, 1/(E3:E$156&lt;&gt;0), E3:E$156)))</f>
        <v>#DIV/0!</v>
      </c>
      <c r="C157" s="4"/>
      <c r="D157" s="4"/>
      <c r="E157" s="4" t="e">
        <f t="shared" si="2"/>
        <v>#DIV/0!</v>
      </c>
      <c r="G157" s="4">
        <f>IF($A157&lt;&gt;"", SUMIFS(Raw_data_01!H:H, Raw_data_01!C:C, "F*", Raw_data_01!A:A, $A157, Raw_data_01!G:G, "hdfc"), "")</f>
        <v>0</v>
      </c>
      <c r="I157" s="4">
        <f>IF($A157&lt;&gt;"", SUMIFS(Raw_data_01!H:H, Raw_data_01!C:C, "V*", Raw_data_01!A:A, $A157, Raw_data_01!G:G, "hdfc"), "")</f>
        <v>0</v>
      </c>
      <c r="K157" s="4">
        <f>IF($A157&lt;&gt;"", SUMIFS(Raw_data_01!H:H, Raw_data_01!C:C, "S*", Raw_data_01!A:A, $A157, Raw_data_01!G:G, "hdfc"), "")</f>
        <v>0</v>
      </c>
      <c r="M157" s="4">
        <f>IF($A157&lt;&gt;"", SUMIFS(Raw_data_01!H:H, Raw_data_01!C:C, "O*", Raw_data_01!A:A, $A157, Raw_data_01!G:G, "hdfc"), "")</f>
        <v>0</v>
      </c>
      <c r="O157" s="4">
        <f>IF($A157&lt;&gt;"", SUMIFS(Raw_data_01!H:H, Raw_data_01!C:C, "VS*", Raw_data_01!A:A, $A157, Raw_data_01!G:G, "hdfc"), "")</f>
        <v>0</v>
      </c>
    </row>
    <row r="158" spans="1:15" x14ac:dyDescent="0.3">
      <c r="A158" t="s">
        <v>202</v>
      </c>
      <c r="B158" s="4" t="e">
        <f>IF(E157&lt;&gt;0, E157, IFERROR(INDEX(E3:E$157, MATCH(1, E3:E$157&lt;&gt;0, 0)), LOOKUP(2, 1/(E3:E$157&lt;&gt;0), E3:E$157)))</f>
        <v>#DIV/0!</v>
      </c>
      <c r="C158" s="4"/>
      <c r="D158" s="4"/>
      <c r="E158" s="4" t="e">
        <f t="shared" si="2"/>
        <v>#DIV/0!</v>
      </c>
      <c r="G158" s="4">
        <f>IF($A158&lt;&gt;"", SUMIFS(Raw_data_01!H:H, Raw_data_01!C:C, "F*", Raw_data_01!A:A, $A158, Raw_data_01!G:G, "hdfc"), "")</f>
        <v>0</v>
      </c>
      <c r="I158" s="4">
        <f>IF($A158&lt;&gt;"", SUMIFS(Raw_data_01!H:H, Raw_data_01!C:C, "V*", Raw_data_01!A:A, $A158, Raw_data_01!G:G, "hdfc"), "")</f>
        <v>0</v>
      </c>
      <c r="K158" s="4">
        <f>IF($A158&lt;&gt;"", SUMIFS(Raw_data_01!H:H, Raw_data_01!C:C, "S*", Raw_data_01!A:A, $A158, Raw_data_01!G:G, "hdfc"), "")</f>
        <v>0</v>
      </c>
      <c r="M158" s="4">
        <f>IF($A158&lt;&gt;"", SUMIFS(Raw_data_01!H:H, Raw_data_01!C:C, "O*", Raw_data_01!A:A, $A158, Raw_data_01!G:G, "hdfc"), "")</f>
        <v>0</v>
      </c>
      <c r="O158" s="4">
        <f>IF($A158&lt;&gt;"", SUMIFS(Raw_data_01!H:H, Raw_data_01!C:C, "VS*", Raw_data_01!A:A, $A158, Raw_data_01!G:G, "hdfc"), "")</f>
        <v>0</v>
      </c>
    </row>
    <row r="159" spans="1:15" x14ac:dyDescent="0.3">
      <c r="A159" t="s">
        <v>203</v>
      </c>
      <c r="B159" s="4" t="e">
        <f>IF(E158&lt;&gt;0, E158, IFERROR(INDEX(E3:E$158, MATCH(1, E3:E$158&lt;&gt;0, 0)), LOOKUP(2, 1/(E3:E$158&lt;&gt;0), E3:E$158)))</f>
        <v>#DIV/0!</v>
      </c>
      <c r="C159" s="4"/>
      <c r="D159" s="4"/>
      <c r="E159" s="4" t="e">
        <f t="shared" si="2"/>
        <v>#DIV/0!</v>
      </c>
      <c r="G159" s="4">
        <f>IF($A159&lt;&gt;"", SUMIFS(Raw_data_01!H:H, Raw_data_01!C:C, "F*", Raw_data_01!A:A, $A159, Raw_data_01!G:G, "hdfc"), "")</f>
        <v>0</v>
      </c>
      <c r="I159" s="4">
        <f>IF($A159&lt;&gt;"", SUMIFS(Raw_data_01!H:H, Raw_data_01!C:C, "V*", Raw_data_01!A:A, $A159, Raw_data_01!G:G, "hdfc"), "")</f>
        <v>0</v>
      </c>
      <c r="K159" s="4">
        <f>IF($A159&lt;&gt;"", SUMIFS(Raw_data_01!H:H, Raw_data_01!C:C, "S*", Raw_data_01!A:A, $A159, Raw_data_01!G:G, "hdfc"), "")</f>
        <v>0</v>
      </c>
      <c r="M159" s="4">
        <f>IF($A159&lt;&gt;"", SUMIFS(Raw_data_01!H:H, Raw_data_01!C:C, "O*", Raw_data_01!A:A, $A159, Raw_data_01!G:G, "hdfc"), "")</f>
        <v>0</v>
      </c>
      <c r="O159" s="4">
        <f>IF($A159&lt;&gt;"", SUMIFS(Raw_data_01!H:H, Raw_data_01!C:C, "VS*", Raw_data_01!A:A, $A159, Raw_data_01!G:G, "hdfc"), "")</f>
        <v>0</v>
      </c>
    </row>
    <row r="160" spans="1:15" x14ac:dyDescent="0.3">
      <c r="A160" t="s">
        <v>204</v>
      </c>
      <c r="B160" s="4" t="e">
        <f>IF(E159&lt;&gt;0, E159, IFERROR(INDEX(E3:E$159, MATCH(1, E3:E$159&lt;&gt;0, 0)), LOOKUP(2, 1/(E3:E$159&lt;&gt;0), E3:E$159)))</f>
        <v>#DIV/0!</v>
      </c>
      <c r="C160" s="4"/>
      <c r="D160" s="4"/>
      <c r="E160" s="4" t="e">
        <f t="shared" si="2"/>
        <v>#DIV/0!</v>
      </c>
      <c r="G160" s="4">
        <f>IF($A160&lt;&gt;"", SUMIFS(Raw_data_01!H:H, Raw_data_01!C:C, "F*", Raw_data_01!A:A, $A160, Raw_data_01!G:G, "hdfc"), "")</f>
        <v>0</v>
      </c>
      <c r="I160" s="4">
        <f>IF($A160&lt;&gt;"", SUMIFS(Raw_data_01!H:H, Raw_data_01!C:C, "V*", Raw_data_01!A:A, $A160, Raw_data_01!G:G, "hdfc"), "")</f>
        <v>0</v>
      </c>
      <c r="K160" s="4">
        <f>IF($A160&lt;&gt;"", SUMIFS(Raw_data_01!H:H, Raw_data_01!C:C, "S*", Raw_data_01!A:A, $A160, Raw_data_01!G:G, "hdfc"), "")</f>
        <v>0</v>
      </c>
      <c r="M160" s="4">
        <f>IF($A160&lt;&gt;"", SUMIFS(Raw_data_01!H:H, Raw_data_01!C:C, "O*", Raw_data_01!A:A, $A160, Raw_data_01!G:G, "hdfc"), "")</f>
        <v>0</v>
      </c>
      <c r="O160" s="4">
        <f>IF($A160&lt;&gt;"", SUMIFS(Raw_data_01!H:H, Raw_data_01!C:C, "VS*", Raw_data_01!A:A, $A160, Raw_data_01!G:G, "hdfc"), "")</f>
        <v>0</v>
      </c>
    </row>
    <row r="161" spans="1:15" x14ac:dyDescent="0.3">
      <c r="A161" t="s">
        <v>205</v>
      </c>
      <c r="B161" s="4" t="e">
        <f>IF(E160&lt;&gt;0, E160, IFERROR(INDEX(E3:E$160, MATCH(1, E3:E$160&lt;&gt;0, 0)), LOOKUP(2, 1/(E3:E$160&lt;&gt;0), E3:E$160)))</f>
        <v>#DIV/0!</v>
      </c>
      <c r="C161" s="4"/>
      <c r="D161" s="4"/>
      <c r="E161" s="4" t="e">
        <f t="shared" si="2"/>
        <v>#DIV/0!</v>
      </c>
      <c r="G161" s="4">
        <f>IF($A161&lt;&gt;"", SUMIFS(Raw_data_01!H:H, Raw_data_01!C:C, "F*", Raw_data_01!A:A, $A161, Raw_data_01!G:G, "hdfc"), "")</f>
        <v>0</v>
      </c>
      <c r="I161" s="4">
        <f>IF($A161&lt;&gt;"", SUMIFS(Raw_data_01!H:H, Raw_data_01!C:C, "V*", Raw_data_01!A:A, $A161, Raw_data_01!G:G, "hdfc"), "")</f>
        <v>0</v>
      </c>
      <c r="K161" s="4">
        <f>IF($A161&lt;&gt;"", SUMIFS(Raw_data_01!H:H, Raw_data_01!C:C, "S*", Raw_data_01!A:A, $A161, Raw_data_01!G:G, "hdfc"), "")</f>
        <v>0</v>
      </c>
      <c r="M161" s="4">
        <f>IF($A161&lt;&gt;"", SUMIFS(Raw_data_01!H:H, Raw_data_01!C:C, "O*", Raw_data_01!A:A, $A161, Raw_data_01!G:G, "hdfc"), "")</f>
        <v>0</v>
      </c>
      <c r="O161" s="4">
        <f>IF($A161&lt;&gt;"", SUMIFS(Raw_data_01!H:H, Raw_data_01!C:C, "VS*", Raw_data_01!A:A, $A161, Raw_data_01!G:G, "hdfc"), "")</f>
        <v>0</v>
      </c>
    </row>
    <row r="162" spans="1:15" x14ac:dyDescent="0.3">
      <c r="A162" t="s">
        <v>206</v>
      </c>
      <c r="B162" s="4" t="e">
        <f>IF(E161&lt;&gt;0, E161, IFERROR(INDEX(E3:E$161, MATCH(1, E3:E$161&lt;&gt;0, 0)), LOOKUP(2, 1/(E3:E$161&lt;&gt;0), E3:E$161)))</f>
        <v>#DIV/0!</v>
      </c>
      <c r="C162" s="4"/>
      <c r="D162" s="4"/>
      <c r="E162" s="4" t="e">
        <f t="shared" si="2"/>
        <v>#DIV/0!</v>
      </c>
      <c r="G162" s="4">
        <f>IF($A162&lt;&gt;"", SUMIFS(Raw_data_01!H:H, Raw_data_01!C:C, "F*", Raw_data_01!A:A, $A162, Raw_data_01!G:G, "hdfc"), "")</f>
        <v>0</v>
      </c>
      <c r="I162" s="4">
        <f>IF($A162&lt;&gt;"", SUMIFS(Raw_data_01!H:H, Raw_data_01!C:C, "V*", Raw_data_01!A:A, $A162, Raw_data_01!G:G, "hdfc"), "")</f>
        <v>0</v>
      </c>
      <c r="K162" s="4">
        <f>IF($A162&lt;&gt;"", SUMIFS(Raw_data_01!H:H, Raw_data_01!C:C, "S*", Raw_data_01!A:A, $A162, Raw_data_01!G:G, "hdfc"), "")</f>
        <v>0</v>
      </c>
      <c r="M162" s="4">
        <f>IF($A162&lt;&gt;"", SUMIFS(Raw_data_01!H:H, Raw_data_01!C:C, "O*", Raw_data_01!A:A, $A162, Raw_data_01!G:G, "hdfc"), "")</f>
        <v>0</v>
      </c>
      <c r="O162" s="4">
        <f>IF($A162&lt;&gt;"", SUMIFS(Raw_data_01!H:H, Raw_data_01!C:C, "VS*", Raw_data_01!A:A, $A162, Raw_data_01!G:G, "hdfc"), "")</f>
        <v>0</v>
      </c>
    </row>
    <row r="163" spans="1:15" x14ac:dyDescent="0.3">
      <c r="A163" t="s">
        <v>207</v>
      </c>
      <c r="B163" s="4" t="e">
        <f>IF(E162&lt;&gt;0, E162, IFERROR(INDEX(E3:E$162, MATCH(1, E3:E$162&lt;&gt;0, 0)), LOOKUP(2, 1/(E3:E$162&lt;&gt;0), E3:E$162)))</f>
        <v>#DIV/0!</v>
      </c>
      <c r="C163" s="4"/>
      <c r="D163" s="4"/>
      <c r="E163" s="4" t="e">
        <f t="shared" si="2"/>
        <v>#DIV/0!</v>
      </c>
      <c r="G163" s="4">
        <f>IF($A163&lt;&gt;"", SUMIFS(Raw_data_01!H:H, Raw_data_01!C:C, "F*", Raw_data_01!A:A, $A163, Raw_data_01!G:G, "hdfc"), "")</f>
        <v>0</v>
      </c>
      <c r="I163" s="4">
        <f>IF($A163&lt;&gt;"", SUMIFS(Raw_data_01!H:H, Raw_data_01!C:C, "V*", Raw_data_01!A:A, $A163, Raw_data_01!G:G, "hdfc"), "")</f>
        <v>0</v>
      </c>
      <c r="K163" s="4">
        <f>IF($A163&lt;&gt;"", SUMIFS(Raw_data_01!H:H, Raw_data_01!C:C, "S*", Raw_data_01!A:A, $A163, Raw_data_01!G:G, "hdfc"), "")</f>
        <v>0</v>
      </c>
      <c r="M163" s="4">
        <f>IF($A163&lt;&gt;"", SUMIFS(Raw_data_01!H:H, Raw_data_01!C:C, "O*", Raw_data_01!A:A, $A163, Raw_data_01!G:G, "hdfc"), "")</f>
        <v>0</v>
      </c>
      <c r="O163" s="4">
        <f>IF($A163&lt;&gt;"", SUMIFS(Raw_data_01!H:H, Raw_data_01!C:C, "VS*", Raw_data_01!A:A, $A163, Raw_data_01!G:G, "hdfc"), "")</f>
        <v>0</v>
      </c>
    </row>
    <row r="164" spans="1:15" x14ac:dyDescent="0.3">
      <c r="A164" t="s">
        <v>208</v>
      </c>
      <c r="B164" s="4" t="e">
        <f>IF(E163&lt;&gt;0, E163, IFERROR(INDEX(E3:E$163, MATCH(1, E3:E$163&lt;&gt;0, 0)), LOOKUP(2, 1/(E3:E$163&lt;&gt;0), E3:E$163)))</f>
        <v>#DIV/0!</v>
      </c>
      <c r="C164" s="4"/>
      <c r="D164" s="4"/>
      <c r="E164" s="4" t="e">
        <f t="shared" si="2"/>
        <v>#DIV/0!</v>
      </c>
      <c r="G164" s="4">
        <f>IF($A164&lt;&gt;"", SUMIFS(Raw_data_01!H:H, Raw_data_01!C:C, "F*", Raw_data_01!A:A, $A164, Raw_data_01!G:G, "hdfc"), "")</f>
        <v>0</v>
      </c>
      <c r="I164" s="4">
        <f>IF($A164&lt;&gt;"", SUMIFS(Raw_data_01!H:H, Raw_data_01!C:C, "V*", Raw_data_01!A:A, $A164, Raw_data_01!G:G, "hdfc"), "")</f>
        <v>0</v>
      </c>
      <c r="K164" s="4">
        <f>IF($A164&lt;&gt;"", SUMIFS(Raw_data_01!H:H, Raw_data_01!C:C, "S*", Raw_data_01!A:A, $A164, Raw_data_01!G:G, "hdfc"), "")</f>
        <v>0</v>
      </c>
      <c r="M164" s="4">
        <f>IF($A164&lt;&gt;"", SUMIFS(Raw_data_01!H:H, Raw_data_01!C:C, "O*", Raw_data_01!A:A, $A164, Raw_data_01!G:G, "hdfc"), "")</f>
        <v>0</v>
      </c>
      <c r="O164" s="4">
        <f>IF($A164&lt;&gt;"", SUMIFS(Raw_data_01!H:H, Raw_data_01!C:C, "VS*", Raw_data_01!A:A, $A164, Raw_data_01!G:G, "hdfc"), "")</f>
        <v>0</v>
      </c>
    </row>
    <row r="165" spans="1:15" x14ac:dyDescent="0.3">
      <c r="A165" t="s">
        <v>209</v>
      </c>
      <c r="B165" s="4" t="e">
        <f>IF(E164&lt;&gt;0, E164, IFERROR(INDEX(E3:E$164, MATCH(1, E3:E$164&lt;&gt;0, 0)), LOOKUP(2, 1/(E3:E$164&lt;&gt;0), E3:E$164)))</f>
        <v>#DIV/0!</v>
      </c>
      <c r="C165" s="4"/>
      <c r="D165" s="4"/>
      <c r="E165" s="4" t="e">
        <f t="shared" si="2"/>
        <v>#DIV/0!</v>
      </c>
      <c r="G165" s="4">
        <f>IF($A165&lt;&gt;"", SUMIFS(Raw_data_01!H:H, Raw_data_01!C:C, "F*", Raw_data_01!A:A, $A165, Raw_data_01!G:G, "hdfc"), "")</f>
        <v>0</v>
      </c>
      <c r="I165" s="4">
        <f>IF($A165&lt;&gt;"", SUMIFS(Raw_data_01!H:H, Raw_data_01!C:C, "V*", Raw_data_01!A:A, $A165, Raw_data_01!G:G, "hdfc"), "")</f>
        <v>0</v>
      </c>
      <c r="K165" s="4">
        <f>IF($A165&lt;&gt;"", SUMIFS(Raw_data_01!H:H, Raw_data_01!C:C, "S*", Raw_data_01!A:A, $A165, Raw_data_01!G:G, "hdfc"), "")</f>
        <v>0</v>
      </c>
      <c r="M165" s="4">
        <f>IF($A165&lt;&gt;"", SUMIFS(Raw_data_01!H:H, Raw_data_01!C:C, "O*", Raw_data_01!A:A, $A165, Raw_data_01!G:G, "hdfc"), "")</f>
        <v>0</v>
      </c>
      <c r="O165" s="4">
        <f>IF($A165&lt;&gt;"", SUMIFS(Raw_data_01!H:H, Raw_data_01!C:C, "VS*", Raw_data_01!A:A, $A165, Raw_data_01!G:G, "hdfc"), "")</f>
        <v>0</v>
      </c>
    </row>
    <row r="166" spans="1:15" x14ac:dyDescent="0.3">
      <c r="A166" t="s">
        <v>210</v>
      </c>
      <c r="B166" s="4" t="e">
        <f>IF(E165&lt;&gt;0, E165, IFERROR(INDEX(E3:E$165, MATCH(1, E3:E$165&lt;&gt;0, 0)), LOOKUP(2, 1/(E3:E$165&lt;&gt;0), E3:E$165)))</f>
        <v>#DIV/0!</v>
      </c>
      <c r="C166" s="4"/>
      <c r="D166" s="4"/>
      <c r="E166" s="4" t="e">
        <f t="shared" si="2"/>
        <v>#DIV/0!</v>
      </c>
      <c r="G166" s="4">
        <f>IF($A166&lt;&gt;"", SUMIFS(Raw_data_01!H:H, Raw_data_01!C:C, "F*", Raw_data_01!A:A, $A166, Raw_data_01!G:G, "hdfc"), "")</f>
        <v>0</v>
      </c>
      <c r="I166" s="4">
        <f>IF($A166&lt;&gt;"", SUMIFS(Raw_data_01!H:H, Raw_data_01!C:C, "V*", Raw_data_01!A:A, $A166, Raw_data_01!G:G, "hdfc"), "")</f>
        <v>0</v>
      </c>
      <c r="K166" s="4">
        <f>IF($A166&lt;&gt;"", SUMIFS(Raw_data_01!H:H, Raw_data_01!C:C, "S*", Raw_data_01!A:A, $A166, Raw_data_01!G:G, "hdfc"), "")</f>
        <v>0</v>
      </c>
      <c r="M166" s="4">
        <f>IF($A166&lt;&gt;"", SUMIFS(Raw_data_01!H:H, Raw_data_01!C:C, "O*", Raw_data_01!A:A, $A166, Raw_data_01!G:G, "hdfc"), "")</f>
        <v>0</v>
      </c>
      <c r="O166" s="4">
        <f>IF($A166&lt;&gt;"", SUMIFS(Raw_data_01!H:H, Raw_data_01!C:C, "VS*", Raw_data_01!A:A, $A166, Raw_data_01!G:G, "hdfc"), "")</f>
        <v>0</v>
      </c>
    </row>
    <row r="167" spans="1:15" x14ac:dyDescent="0.3">
      <c r="A167" t="s">
        <v>211</v>
      </c>
      <c r="B167" s="4" t="e">
        <f>IF(E166&lt;&gt;0, E166, IFERROR(INDEX(E3:E$166, MATCH(1, E3:E$166&lt;&gt;0, 0)), LOOKUP(2, 1/(E3:E$166&lt;&gt;0), E3:E$166)))</f>
        <v>#DIV/0!</v>
      </c>
      <c r="C167" s="4"/>
      <c r="D167" s="4"/>
      <c r="E167" s="4" t="e">
        <f t="shared" si="2"/>
        <v>#DIV/0!</v>
      </c>
      <c r="G167" s="4">
        <f>IF($A167&lt;&gt;"", SUMIFS(Raw_data_01!H:H, Raw_data_01!C:C, "F*", Raw_data_01!A:A, $A167, Raw_data_01!G:G, "hdfc"), "")</f>
        <v>0</v>
      </c>
      <c r="I167" s="4">
        <f>IF($A167&lt;&gt;"", SUMIFS(Raw_data_01!H:H, Raw_data_01!C:C, "V*", Raw_data_01!A:A, $A167, Raw_data_01!G:G, "hdfc"), "")</f>
        <v>0</v>
      </c>
      <c r="K167" s="4">
        <f>IF($A167&lt;&gt;"", SUMIFS(Raw_data_01!H:H, Raw_data_01!C:C, "S*", Raw_data_01!A:A, $A167, Raw_data_01!G:G, "hdfc"), "")</f>
        <v>0</v>
      </c>
      <c r="M167" s="4">
        <f>IF($A167&lt;&gt;"", SUMIFS(Raw_data_01!H:H, Raw_data_01!C:C, "O*", Raw_data_01!A:A, $A167, Raw_data_01!G:G, "hdfc"), "")</f>
        <v>0</v>
      </c>
      <c r="O167" s="4">
        <f>IF($A167&lt;&gt;"", SUMIFS(Raw_data_01!H:H, Raw_data_01!C:C, "VS*", Raw_data_01!A:A, $A167, Raw_data_01!G:G, "hdfc"), "")</f>
        <v>0</v>
      </c>
    </row>
    <row r="168" spans="1:15" x14ac:dyDescent="0.3">
      <c r="A168" t="s">
        <v>212</v>
      </c>
      <c r="B168" s="4" t="e">
        <f>IF(E167&lt;&gt;0, E167, IFERROR(INDEX(E3:E$167, MATCH(1, E3:E$167&lt;&gt;0, 0)), LOOKUP(2, 1/(E3:E$167&lt;&gt;0), E3:E$167)))</f>
        <v>#DIV/0!</v>
      </c>
      <c r="C168" s="4"/>
      <c r="D168" s="4"/>
      <c r="E168" s="4" t="e">
        <f t="shared" si="2"/>
        <v>#DIV/0!</v>
      </c>
      <c r="G168" s="4">
        <f>IF($A168&lt;&gt;"", SUMIFS(Raw_data_01!H:H, Raw_data_01!C:C, "F*", Raw_data_01!A:A, $A168, Raw_data_01!G:G, "hdfc"), "")</f>
        <v>0</v>
      </c>
      <c r="I168" s="4">
        <f>IF($A168&lt;&gt;"", SUMIFS(Raw_data_01!H:H, Raw_data_01!C:C, "V*", Raw_data_01!A:A, $A168, Raw_data_01!G:G, "hdfc"), "")</f>
        <v>0</v>
      </c>
      <c r="K168" s="4">
        <f>IF($A168&lt;&gt;"", SUMIFS(Raw_data_01!H:H, Raw_data_01!C:C, "S*", Raw_data_01!A:A, $A168, Raw_data_01!G:G, "hdfc"), "")</f>
        <v>0</v>
      </c>
      <c r="M168" s="4">
        <f>IF($A168&lt;&gt;"", SUMIFS(Raw_data_01!H:H, Raw_data_01!C:C, "O*", Raw_data_01!A:A, $A168, Raw_data_01!G:G, "hdfc"), "")</f>
        <v>0</v>
      </c>
      <c r="O168" s="4">
        <f>IF($A168&lt;&gt;"", SUMIFS(Raw_data_01!H:H, Raw_data_01!C:C, "VS*", Raw_data_01!A:A, $A168, Raw_data_01!G:G, "hdfc"), "")</f>
        <v>0</v>
      </c>
    </row>
    <row r="169" spans="1:15" x14ac:dyDescent="0.3">
      <c r="A169" t="s">
        <v>213</v>
      </c>
      <c r="B169" s="4" t="e">
        <f>IF(E168&lt;&gt;0, E168, IFERROR(INDEX(E3:E$168, MATCH(1, E3:E$168&lt;&gt;0, 0)), LOOKUP(2, 1/(E3:E$168&lt;&gt;0), E3:E$168)))</f>
        <v>#DIV/0!</v>
      </c>
      <c r="C169" s="4"/>
      <c r="D169" s="4"/>
      <c r="E169" s="4" t="e">
        <f t="shared" si="2"/>
        <v>#DIV/0!</v>
      </c>
      <c r="G169" s="4">
        <f>IF($A169&lt;&gt;"", SUMIFS(Raw_data_01!H:H, Raw_data_01!C:C, "F*", Raw_data_01!A:A, $A169, Raw_data_01!G:G, "hdfc"), "")</f>
        <v>0</v>
      </c>
      <c r="I169" s="4">
        <f>IF($A169&lt;&gt;"", SUMIFS(Raw_data_01!H:H, Raw_data_01!C:C, "V*", Raw_data_01!A:A, $A169, Raw_data_01!G:G, "hdfc"), "")</f>
        <v>0</v>
      </c>
      <c r="K169" s="4">
        <f>IF($A169&lt;&gt;"", SUMIFS(Raw_data_01!H:H, Raw_data_01!C:C, "S*", Raw_data_01!A:A, $A169, Raw_data_01!G:G, "hdfc"), "")</f>
        <v>0</v>
      </c>
      <c r="M169" s="4">
        <f>IF($A169&lt;&gt;"", SUMIFS(Raw_data_01!H:H, Raw_data_01!C:C, "O*", Raw_data_01!A:A, $A169, Raw_data_01!G:G, "hdfc"), "")</f>
        <v>0</v>
      </c>
      <c r="O169" s="4">
        <f>IF($A169&lt;&gt;"", SUMIFS(Raw_data_01!H:H, Raw_data_01!C:C, "VS*", Raw_data_01!A:A, $A169, Raw_data_01!G:G, "hdfc"), "")</f>
        <v>0</v>
      </c>
    </row>
    <row r="170" spans="1:15" x14ac:dyDescent="0.3">
      <c r="A170" t="s">
        <v>214</v>
      </c>
      <c r="B170" s="4" t="e">
        <f>IF(E169&lt;&gt;0, E169, IFERROR(INDEX(E3:E$169, MATCH(1, E3:E$169&lt;&gt;0, 0)), LOOKUP(2, 1/(E3:E$169&lt;&gt;0), E3:E$169)))</f>
        <v>#DIV/0!</v>
      </c>
      <c r="C170" s="4"/>
      <c r="D170" s="4"/>
      <c r="E170" s="4" t="e">
        <f t="shared" si="2"/>
        <v>#DIV/0!</v>
      </c>
      <c r="G170" s="4">
        <f>IF($A170&lt;&gt;"", SUMIFS(Raw_data_01!H:H, Raw_data_01!C:C, "F*", Raw_data_01!A:A, $A170, Raw_data_01!G:G, "hdfc"), "")</f>
        <v>0</v>
      </c>
      <c r="I170" s="4">
        <f>IF($A170&lt;&gt;"", SUMIFS(Raw_data_01!H:H, Raw_data_01!C:C, "V*", Raw_data_01!A:A, $A170, Raw_data_01!G:G, "hdfc"), "")</f>
        <v>0</v>
      </c>
      <c r="K170" s="4">
        <f>IF($A170&lt;&gt;"", SUMIFS(Raw_data_01!H:H, Raw_data_01!C:C, "S*", Raw_data_01!A:A, $A170, Raw_data_01!G:G, "hdfc"), "")</f>
        <v>0</v>
      </c>
      <c r="M170" s="4">
        <f>IF($A170&lt;&gt;"", SUMIFS(Raw_data_01!H:H, Raw_data_01!C:C, "O*", Raw_data_01!A:A, $A170, Raw_data_01!G:G, "hdfc"), "")</f>
        <v>0</v>
      </c>
      <c r="O170" s="4">
        <f>IF($A170&lt;&gt;"", SUMIFS(Raw_data_01!H:H, Raw_data_01!C:C, "VS*", Raw_data_01!A:A, $A170, Raw_data_01!G:G, "hdfc"), "")</f>
        <v>0</v>
      </c>
    </row>
    <row r="171" spans="1:15" x14ac:dyDescent="0.3">
      <c r="A171" t="s">
        <v>215</v>
      </c>
      <c r="B171" s="4" t="e">
        <f>IF(E170&lt;&gt;0, E170, IFERROR(INDEX(E3:E$170, MATCH(1, E3:E$170&lt;&gt;0, 0)), LOOKUP(2, 1/(E3:E$170&lt;&gt;0), E3:E$170)))</f>
        <v>#DIV/0!</v>
      </c>
      <c r="C171" s="4"/>
      <c r="D171" s="4"/>
      <c r="E171" s="4" t="e">
        <f t="shared" si="2"/>
        <v>#DIV/0!</v>
      </c>
      <c r="G171" s="4">
        <f>IF($A171&lt;&gt;"", SUMIFS(Raw_data_01!H:H, Raw_data_01!C:C, "F*", Raw_data_01!A:A, $A171, Raw_data_01!G:G, "hdfc"), "")</f>
        <v>0</v>
      </c>
      <c r="I171" s="4">
        <f>IF($A171&lt;&gt;"", SUMIFS(Raw_data_01!H:H, Raw_data_01!C:C, "V*", Raw_data_01!A:A, $A171, Raw_data_01!G:G, "hdfc"), "")</f>
        <v>0</v>
      </c>
      <c r="K171" s="4">
        <f>IF($A171&lt;&gt;"", SUMIFS(Raw_data_01!H:H, Raw_data_01!C:C, "S*", Raw_data_01!A:A, $A171, Raw_data_01!G:G, "hdfc"), "")</f>
        <v>0</v>
      </c>
      <c r="M171" s="4">
        <f>IF($A171&lt;&gt;"", SUMIFS(Raw_data_01!H:H, Raw_data_01!C:C, "O*", Raw_data_01!A:A, $A171, Raw_data_01!G:G, "hdfc"), "")</f>
        <v>0</v>
      </c>
      <c r="O171" s="4">
        <f>IF($A171&lt;&gt;"", SUMIFS(Raw_data_01!H:H, Raw_data_01!C:C, "VS*", Raw_data_01!A:A, $A171, Raw_data_01!G:G, "hdfc"), "")</f>
        <v>0</v>
      </c>
    </row>
    <row r="172" spans="1:15" x14ac:dyDescent="0.3">
      <c r="A172" t="s">
        <v>216</v>
      </c>
      <c r="B172" s="4" t="e">
        <f>IF(E171&lt;&gt;0, E171, IFERROR(INDEX(E3:E$171, MATCH(1, E3:E$171&lt;&gt;0, 0)), LOOKUP(2, 1/(E3:E$171&lt;&gt;0), E3:E$171)))</f>
        <v>#DIV/0!</v>
      </c>
      <c r="C172" s="4"/>
      <c r="D172" s="4"/>
      <c r="E172" s="4" t="e">
        <f t="shared" si="2"/>
        <v>#DIV/0!</v>
      </c>
      <c r="G172" s="4">
        <f>IF($A172&lt;&gt;"", SUMIFS(Raw_data_01!H:H, Raw_data_01!C:C, "F*", Raw_data_01!A:A, $A172, Raw_data_01!G:G, "hdfc"), "")</f>
        <v>0</v>
      </c>
      <c r="I172" s="4">
        <f>IF($A172&lt;&gt;"", SUMIFS(Raw_data_01!H:H, Raw_data_01!C:C, "V*", Raw_data_01!A:A, $A172, Raw_data_01!G:G, "hdfc"), "")</f>
        <v>0</v>
      </c>
      <c r="K172" s="4">
        <f>IF($A172&lt;&gt;"", SUMIFS(Raw_data_01!H:H, Raw_data_01!C:C, "S*", Raw_data_01!A:A, $A172, Raw_data_01!G:G, "hdfc"), "")</f>
        <v>0</v>
      </c>
      <c r="M172" s="4">
        <f>IF($A172&lt;&gt;"", SUMIFS(Raw_data_01!H:H, Raw_data_01!C:C, "O*", Raw_data_01!A:A, $A172, Raw_data_01!G:G, "hdfc"), "")</f>
        <v>0</v>
      </c>
      <c r="O172" s="4">
        <f>IF($A172&lt;&gt;"", SUMIFS(Raw_data_01!H:H, Raw_data_01!C:C, "VS*", Raw_data_01!A:A, $A172, Raw_data_01!G:G, "hdfc"), "")</f>
        <v>0</v>
      </c>
    </row>
    <row r="173" spans="1:15" x14ac:dyDescent="0.3">
      <c r="A173" t="s">
        <v>217</v>
      </c>
      <c r="B173" s="4" t="e">
        <f>IF(E172&lt;&gt;0, E172, IFERROR(INDEX(E3:E$172, MATCH(1, E3:E$172&lt;&gt;0, 0)), LOOKUP(2, 1/(E3:E$172&lt;&gt;0), E3:E$172)))</f>
        <v>#DIV/0!</v>
      </c>
      <c r="C173" s="4"/>
      <c r="D173" s="4"/>
      <c r="E173" s="4" t="e">
        <f t="shared" si="2"/>
        <v>#DIV/0!</v>
      </c>
      <c r="G173" s="4">
        <f>IF($A173&lt;&gt;"", SUMIFS(Raw_data_01!H:H, Raw_data_01!C:C, "F*", Raw_data_01!A:A, $A173, Raw_data_01!G:G, "hdfc"), "")</f>
        <v>0</v>
      </c>
      <c r="I173" s="4">
        <f>IF($A173&lt;&gt;"", SUMIFS(Raw_data_01!H:H, Raw_data_01!C:C, "V*", Raw_data_01!A:A, $A173, Raw_data_01!G:G, "hdfc"), "")</f>
        <v>0</v>
      </c>
      <c r="K173" s="4">
        <f>IF($A173&lt;&gt;"", SUMIFS(Raw_data_01!H:H, Raw_data_01!C:C, "S*", Raw_data_01!A:A, $A173, Raw_data_01!G:G, "hdfc"), "")</f>
        <v>0</v>
      </c>
      <c r="M173" s="4">
        <f>IF($A173&lt;&gt;"", SUMIFS(Raw_data_01!H:H, Raw_data_01!C:C, "O*", Raw_data_01!A:A, $A173, Raw_data_01!G:G, "hdfc"), "")</f>
        <v>0</v>
      </c>
      <c r="O173" s="4">
        <f>IF($A173&lt;&gt;"", SUMIFS(Raw_data_01!H:H, Raw_data_01!C:C, "VS*", Raw_data_01!A:A, $A173, Raw_data_01!G:G, "hdfc"), "")</f>
        <v>0</v>
      </c>
    </row>
    <row r="174" spans="1:15" x14ac:dyDescent="0.3">
      <c r="A174" t="s">
        <v>218</v>
      </c>
      <c r="B174" s="4" t="e">
        <f>IF(E173&lt;&gt;0, E173, IFERROR(INDEX(E3:E$173, MATCH(1, E3:E$173&lt;&gt;0, 0)), LOOKUP(2, 1/(E3:E$173&lt;&gt;0), E3:E$173)))</f>
        <v>#DIV/0!</v>
      </c>
      <c r="C174" s="4"/>
      <c r="D174" s="4"/>
      <c r="E174" s="4" t="e">
        <f t="shared" si="2"/>
        <v>#DIV/0!</v>
      </c>
      <c r="G174" s="4">
        <f>IF($A174&lt;&gt;"", SUMIFS(Raw_data_01!H:H, Raw_data_01!C:C, "F*", Raw_data_01!A:A, $A174, Raw_data_01!G:G, "hdfc"), "")</f>
        <v>0</v>
      </c>
      <c r="I174" s="4">
        <f>IF($A174&lt;&gt;"", SUMIFS(Raw_data_01!H:H, Raw_data_01!C:C, "V*", Raw_data_01!A:A, $A174, Raw_data_01!G:G, "hdfc"), "")</f>
        <v>0</v>
      </c>
      <c r="K174" s="4">
        <f>IF($A174&lt;&gt;"", SUMIFS(Raw_data_01!H:H, Raw_data_01!C:C, "S*", Raw_data_01!A:A, $A174, Raw_data_01!G:G, "hdfc"), "")</f>
        <v>0</v>
      </c>
      <c r="M174" s="4">
        <f>IF($A174&lt;&gt;"", SUMIFS(Raw_data_01!H:H, Raw_data_01!C:C, "O*", Raw_data_01!A:A, $A174, Raw_data_01!G:G, "hdfc"), "")</f>
        <v>0</v>
      </c>
      <c r="O174" s="4">
        <f>IF($A174&lt;&gt;"", SUMIFS(Raw_data_01!H:H, Raw_data_01!C:C, "VS*", Raw_data_01!A:A, $A174, Raw_data_01!G:G, "hdfc"), "")</f>
        <v>0</v>
      </c>
    </row>
    <row r="175" spans="1:15" x14ac:dyDescent="0.3">
      <c r="A175" t="s">
        <v>219</v>
      </c>
      <c r="B175" s="4" t="e">
        <f>IF(E174&lt;&gt;0, E174, IFERROR(INDEX(E3:E$174, MATCH(1, E3:E$174&lt;&gt;0, 0)), LOOKUP(2, 1/(E3:E$174&lt;&gt;0), E3:E$174)))</f>
        <v>#DIV/0!</v>
      </c>
      <c r="C175" s="4"/>
      <c r="D175" s="4"/>
      <c r="E175" s="4" t="e">
        <f t="shared" si="2"/>
        <v>#DIV/0!</v>
      </c>
      <c r="G175" s="4">
        <f>IF($A175&lt;&gt;"", SUMIFS(Raw_data_01!H:H, Raw_data_01!C:C, "F*", Raw_data_01!A:A, $A175, Raw_data_01!G:G, "hdfc"), "")</f>
        <v>0</v>
      </c>
      <c r="I175" s="4">
        <f>IF($A175&lt;&gt;"", SUMIFS(Raw_data_01!H:H, Raw_data_01!C:C, "V*", Raw_data_01!A:A, $A175, Raw_data_01!G:G, "hdfc"), "")</f>
        <v>0</v>
      </c>
      <c r="K175" s="4">
        <f>IF($A175&lt;&gt;"", SUMIFS(Raw_data_01!H:H, Raw_data_01!C:C, "S*", Raw_data_01!A:A, $A175, Raw_data_01!G:G, "hdfc"), "")</f>
        <v>0</v>
      </c>
      <c r="M175" s="4">
        <f>IF($A175&lt;&gt;"", SUMIFS(Raw_data_01!H:H, Raw_data_01!C:C, "O*", Raw_data_01!A:A, $A175, Raw_data_01!G:G, "hdfc"), "")</f>
        <v>0</v>
      </c>
      <c r="O175" s="4">
        <f>IF($A175&lt;&gt;"", SUMIFS(Raw_data_01!H:H, Raw_data_01!C:C, "VS*", Raw_data_01!A:A, $A175, Raw_data_01!G:G, "hdfc"), "")</f>
        <v>0</v>
      </c>
    </row>
    <row r="176" spans="1:15" x14ac:dyDescent="0.3">
      <c r="A176" t="s">
        <v>220</v>
      </c>
      <c r="B176" s="4" t="e">
        <f>IF(E175&lt;&gt;0, E175, IFERROR(INDEX(E3:E$175, MATCH(1, E3:E$175&lt;&gt;0, 0)), LOOKUP(2, 1/(E3:E$175&lt;&gt;0), E3:E$175)))</f>
        <v>#DIV/0!</v>
      </c>
      <c r="C176" s="4"/>
      <c r="D176" s="4"/>
      <c r="E176" s="4" t="e">
        <f t="shared" si="2"/>
        <v>#DIV/0!</v>
      </c>
      <c r="G176" s="4">
        <f>IF($A176&lt;&gt;"", SUMIFS(Raw_data_01!H:H, Raw_data_01!C:C, "F*", Raw_data_01!A:A, $A176, Raw_data_01!G:G, "hdfc"), "")</f>
        <v>0</v>
      </c>
      <c r="I176" s="4">
        <f>IF($A176&lt;&gt;"", SUMIFS(Raw_data_01!H:H, Raw_data_01!C:C, "V*", Raw_data_01!A:A, $A176, Raw_data_01!G:G, "hdfc"), "")</f>
        <v>0</v>
      </c>
      <c r="K176" s="4">
        <f>IF($A176&lt;&gt;"", SUMIFS(Raw_data_01!H:H, Raw_data_01!C:C, "S*", Raw_data_01!A:A, $A176, Raw_data_01!G:G, "hdfc"), "")</f>
        <v>0</v>
      </c>
      <c r="M176" s="4">
        <f>IF($A176&lt;&gt;"", SUMIFS(Raw_data_01!H:H, Raw_data_01!C:C, "O*", Raw_data_01!A:A, $A176, Raw_data_01!G:G, "hdfc"), "")</f>
        <v>0</v>
      </c>
      <c r="O176" s="4">
        <f>IF($A176&lt;&gt;"", SUMIFS(Raw_data_01!H:H, Raw_data_01!C:C, "VS*", Raw_data_01!A:A, $A176, Raw_data_01!G:G, "hdfc"), "")</f>
        <v>0</v>
      </c>
    </row>
    <row r="177" spans="1:15" x14ac:dyDescent="0.3">
      <c r="A177" t="s">
        <v>221</v>
      </c>
      <c r="B177" s="4" t="e">
        <f>IF(E176&lt;&gt;0, E176, IFERROR(INDEX(E3:E$176, MATCH(1, E3:E$176&lt;&gt;0, 0)), LOOKUP(2, 1/(E3:E$176&lt;&gt;0), E3:E$176)))</f>
        <v>#DIV/0!</v>
      </c>
      <c r="C177" s="4"/>
      <c r="D177" s="4"/>
      <c r="E177" s="4" t="e">
        <f t="shared" si="2"/>
        <v>#DIV/0!</v>
      </c>
      <c r="G177" s="4">
        <f>IF($A177&lt;&gt;"", SUMIFS(Raw_data_01!H:H, Raw_data_01!C:C, "F*", Raw_data_01!A:A, $A177, Raw_data_01!G:G, "hdfc"), "")</f>
        <v>0</v>
      </c>
      <c r="I177" s="4">
        <f>IF($A177&lt;&gt;"", SUMIFS(Raw_data_01!H:H, Raw_data_01!C:C, "V*", Raw_data_01!A:A, $A177, Raw_data_01!G:G, "hdfc"), "")</f>
        <v>0</v>
      </c>
      <c r="K177" s="4">
        <f>IF($A177&lt;&gt;"", SUMIFS(Raw_data_01!H:H, Raw_data_01!C:C, "S*", Raw_data_01!A:A, $A177, Raw_data_01!G:G, "hdfc"), "")</f>
        <v>0</v>
      </c>
      <c r="M177" s="4">
        <f>IF($A177&lt;&gt;"", SUMIFS(Raw_data_01!H:H, Raw_data_01!C:C, "O*", Raw_data_01!A:A, $A177, Raw_data_01!G:G, "hdfc"), "")</f>
        <v>0</v>
      </c>
      <c r="O177" s="4">
        <f>IF($A177&lt;&gt;"", SUMIFS(Raw_data_01!H:H, Raw_data_01!C:C, "VS*", Raw_data_01!A:A, $A177, Raw_data_01!G:G, "hdfc"), "")</f>
        <v>0</v>
      </c>
    </row>
    <row r="178" spans="1:15" x14ac:dyDescent="0.3">
      <c r="A178" t="s">
        <v>222</v>
      </c>
      <c r="B178" s="4" t="e">
        <f>IF(E177&lt;&gt;0, E177, IFERROR(INDEX(E3:E$177, MATCH(1, E3:E$177&lt;&gt;0, 0)), LOOKUP(2, 1/(E3:E$177&lt;&gt;0), E3:E$177)))</f>
        <v>#DIV/0!</v>
      </c>
      <c r="C178" s="4"/>
      <c r="D178" s="4"/>
      <c r="E178" s="4" t="e">
        <f t="shared" si="2"/>
        <v>#DIV/0!</v>
      </c>
      <c r="G178" s="4">
        <f>IF($A178&lt;&gt;"", SUMIFS(Raw_data_01!H:H, Raw_data_01!C:C, "F*", Raw_data_01!A:A, $A178, Raw_data_01!G:G, "hdfc"), "")</f>
        <v>0</v>
      </c>
      <c r="I178" s="4">
        <f>IF($A178&lt;&gt;"", SUMIFS(Raw_data_01!H:H, Raw_data_01!C:C, "V*", Raw_data_01!A:A, $A178, Raw_data_01!G:G, "hdfc"), "")</f>
        <v>0</v>
      </c>
      <c r="K178" s="4">
        <f>IF($A178&lt;&gt;"", SUMIFS(Raw_data_01!H:H, Raw_data_01!C:C, "S*", Raw_data_01!A:A, $A178, Raw_data_01!G:G, "hdfc"), "")</f>
        <v>0</v>
      </c>
      <c r="M178" s="4">
        <f>IF($A178&lt;&gt;"", SUMIFS(Raw_data_01!H:H, Raw_data_01!C:C, "O*", Raw_data_01!A:A, $A178, Raw_data_01!G:G, "hdfc"), "")</f>
        <v>0</v>
      </c>
      <c r="O178" s="4">
        <f>IF($A178&lt;&gt;"", SUMIFS(Raw_data_01!H:H, Raw_data_01!C:C, "VS*", Raw_data_01!A:A, $A178, Raw_data_01!G:G, "hdfc"), "")</f>
        <v>0</v>
      </c>
    </row>
    <row r="179" spans="1:15" x14ac:dyDescent="0.3">
      <c r="A179" t="s">
        <v>223</v>
      </c>
      <c r="B179" s="4" t="e">
        <f>IF(E178&lt;&gt;0, E178, IFERROR(INDEX(E3:E$178, MATCH(1, E3:E$178&lt;&gt;0, 0)), LOOKUP(2, 1/(E3:E$178&lt;&gt;0), E3:E$178)))</f>
        <v>#DIV/0!</v>
      </c>
      <c r="C179" s="4"/>
      <c r="D179" s="4"/>
      <c r="E179" s="4" t="e">
        <f t="shared" si="2"/>
        <v>#DIV/0!</v>
      </c>
      <c r="G179" s="4">
        <f>IF($A179&lt;&gt;"", SUMIFS(Raw_data_01!H:H, Raw_data_01!C:C, "F*", Raw_data_01!A:A, $A179, Raw_data_01!G:G, "hdfc"), "")</f>
        <v>0</v>
      </c>
      <c r="I179" s="4">
        <f>IF($A179&lt;&gt;"", SUMIFS(Raw_data_01!H:H, Raw_data_01!C:C, "V*", Raw_data_01!A:A, $A179, Raw_data_01!G:G, "hdfc"), "")</f>
        <v>0</v>
      </c>
      <c r="K179" s="4">
        <f>IF($A179&lt;&gt;"", SUMIFS(Raw_data_01!H:H, Raw_data_01!C:C, "S*", Raw_data_01!A:A, $A179, Raw_data_01!G:G, "hdfc"), "")</f>
        <v>0</v>
      </c>
      <c r="M179" s="4">
        <f>IF($A179&lt;&gt;"", SUMIFS(Raw_data_01!H:H, Raw_data_01!C:C, "O*", Raw_data_01!A:A, $A179, Raw_data_01!G:G, "hdfc"), "")</f>
        <v>0</v>
      </c>
      <c r="O179" s="4">
        <f>IF($A179&lt;&gt;"", SUMIFS(Raw_data_01!H:H, Raw_data_01!C:C, "VS*", Raw_data_01!A:A, $A179, Raw_data_01!G:G, "hdfc"), "")</f>
        <v>0</v>
      </c>
    </row>
    <row r="180" spans="1:15" x14ac:dyDescent="0.3">
      <c r="A180" t="s">
        <v>224</v>
      </c>
      <c r="B180" s="4" t="e">
        <f>IF(E179&lt;&gt;0, E179, IFERROR(INDEX(E3:E$179, MATCH(1, E3:E$179&lt;&gt;0, 0)), LOOKUP(2, 1/(E3:E$179&lt;&gt;0), E3:E$179)))</f>
        <v>#DIV/0!</v>
      </c>
      <c r="C180" s="4"/>
      <c r="D180" s="4"/>
      <c r="E180" s="4" t="e">
        <f t="shared" si="2"/>
        <v>#DIV/0!</v>
      </c>
      <c r="G180" s="4">
        <f>IF($A180&lt;&gt;"", SUMIFS(Raw_data_01!H:H, Raw_data_01!C:C, "F*", Raw_data_01!A:A, $A180, Raw_data_01!G:G, "hdfc"), "")</f>
        <v>0</v>
      </c>
      <c r="I180" s="4">
        <f>IF($A180&lt;&gt;"", SUMIFS(Raw_data_01!H:H, Raw_data_01!C:C, "V*", Raw_data_01!A:A, $A180, Raw_data_01!G:G, "hdfc"), "")</f>
        <v>0</v>
      </c>
      <c r="K180" s="4">
        <f>IF($A180&lt;&gt;"", SUMIFS(Raw_data_01!H:H, Raw_data_01!C:C, "S*", Raw_data_01!A:A, $A180, Raw_data_01!G:G, "hdfc"), "")</f>
        <v>0</v>
      </c>
      <c r="M180" s="4">
        <f>IF($A180&lt;&gt;"", SUMIFS(Raw_data_01!H:H, Raw_data_01!C:C, "O*", Raw_data_01!A:A, $A180, Raw_data_01!G:G, "hdfc"), "")</f>
        <v>0</v>
      </c>
      <c r="O180" s="4">
        <f>IF($A180&lt;&gt;"", SUMIFS(Raw_data_01!H:H, Raw_data_01!C:C, "VS*", Raw_data_01!A:A, $A180, Raw_data_01!G:G, "hdfc"), "")</f>
        <v>0</v>
      </c>
    </row>
    <row r="181" spans="1:15" x14ac:dyDescent="0.3">
      <c r="A181" t="s">
        <v>225</v>
      </c>
      <c r="B181" s="4" t="e">
        <f>IF(E180&lt;&gt;0, E180, IFERROR(INDEX(E3:E$180, MATCH(1, E3:E$180&lt;&gt;0, 0)), LOOKUP(2, 1/(E3:E$180&lt;&gt;0), E3:E$180)))</f>
        <v>#DIV/0!</v>
      </c>
      <c r="C181" s="4"/>
      <c r="D181" s="4"/>
      <c r="E181" s="4" t="e">
        <f t="shared" si="2"/>
        <v>#DIV/0!</v>
      </c>
      <c r="G181" s="4">
        <f>IF($A181&lt;&gt;"", SUMIFS(Raw_data_01!H:H, Raw_data_01!C:C, "F*", Raw_data_01!A:A, $A181, Raw_data_01!G:G, "hdfc"), "")</f>
        <v>0</v>
      </c>
      <c r="I181" s="4">
        <f>IF($A181&lt;&gt;"", SUMIFS(Raw_data_01!H:H, Raw_data_01!C:C, "V*", Raw_data_01!A:A, $A181, Raw_data_01!G:G, "hdfc"), "")</f>
        <v>0</v>
      </c>
      <c r="K181" s="4">
        <f>IF($A181&lt;&gt;"", SUMIFS(Raw_data_01!H:H, Raw_data_01!C:C, "S*", Raw_data_01!A:A, $A181, Raw_data_01!G:G, "hdfc"), "")</f>
        <v>0</v>
      </c>
      <c r="M181" s="4">
        <f>IF($A181&lt;&gt;"", SUMIFS(Raw_data_01!H:H, Raw_data_01!C:C, "O*", Raw_data_01!A:A, $A181, Raw_data_01!G:G, "hdfc"), "")</f>
        <v>0</v>
      </c>
      <c r="O181" s="4">
        <f>IF($A181&lt;&gt;"", SUMIFS(Raw_data_01!H:H, Raw_data_01!C:C, "VS*", Raw_data_01!A:A, $A181, Raw_data_01!G:G, "hdfc"), "")</f>
        <v>0</v>
      </c>
    </row>
    <row r="182" spans="1:15" x14ac:dyDescent="0.3">
      <c r="A182" t="s">
        <v>226</v>
      </c>
      <c r="B182" s="4" t="e">
        <f>IF(E181&lt;&gt;0, E181, IFERROR(INDEX(E3:E$181, MATCH(1, E3:E$181&lt;&gt;0, 0)), LOOKUP(2, 1/(E3:E$181&lt;&gt;0), E3:E$181)))</f>
        <v>#DIV/0!</v>
      </c>
      <c r="C182" s="4"/>
      <c r="D182" s="4"/>
      <c r="E182" s="4" t="e">
        <f t="shared" si="2"/>
        <v>#DIV/0!</v>
      </c>
      <c r="G182" s="4">
        <f>IF($A182&lt;&gt;"", SUMIFS(Raw_data_01!H:H, Raw_data_01!C:C, "F*", Raw_data_01!A:A, $A182, Raw_data_01!G:G, "hdfc"), "")</f>
        <v>0</v>
      </c>
      <c r="I182" s="4">
        <f>IF($A182&lt;&gt;"", SUMIFS(Raw_data_01!H:H, Raw_data_01!C:C, "V*", Raw_data_01!A:A, $A182, Raw_data_01!G:G, "hdfc"), "")</f>
        <v>0</v>
      </c>
      <c r="K182" s="4">
        <f>IF($A182&lt;&gt;"", SUMIFS(Raw_data_01!H:H, Raw_data_01!C:C, "S*", Raw_data_01!A:A, $A182, Raw_data_01!G:G, "hdfc"), "")</f>
        <v>0</v>
      </c>
      <c r="M182" s="4">
        <f>IF($A182&lt;&gt;"", SUMIFS(Raw_data_01!H:H, Raw_data_01!C:C, "O*", Raw_data_01!A:A, $A182, Raw_data_01!G:G, "hdfc"), "")</f>
        <v>0</v>
      </c>
      <c r="O182" s="4">
        <f>IF($A182&lt;&gt;"", SUMIFS(Raw_data_01!H:H, Raw_data_01!C:C, "VS*", Raw_data_01!A:A, $A182, Raw_data_01!G:G, "hdfc"), "")</f>
        <v>0</v>
      </c>
    </row>
    <row r="183" spans="1:15" x14ac:dyDescent="0.3">
      <c r="A183" t="s">
        <v>227</v>
      </c>
      <c r="B183" s="4" t="e">
        <f>IF(E182&lt;&gt;0, E182, IFERROR(INDEX(E3:E$182, MATCH(1, E3:E$182&lt;&gt;0, 0)), LOOKUP(2, 1/(E3:E$182&lt;&gt;0), E3:E$182)))</f>
        <v>#DIV/0!</v>
      </c>
      <c r="C183" s="4"/>
      <c r="D183" s="4"/>
      <c r="E183" s="4" t="e">
        <f t="shared" si="2"/>
        <v>#DIV/0!</v>
      </c>
      <c r="G183" s="4">
        <f>IF($A183&lt;&gt;"", SUMIFS(Raw_data_01!H:H, Raw_data_01!C:C, "F*", Raw_data_01!A:A, $A183, Raw_data_01!G:G, "hdfc"), "")</f>
        <v>0</v>
      </c>
      <c r="I183" s="4">
        <f>IF($A183&lt;&gt;"", SUMIFS(Raw_data_01!H:H, Raw_data_01!C:C, "V*", Raw_data_01!A:A, $A183, Raw_data_01!G:G, "hdfc"), "")</f>
        <v>0</v>
      </c>
      <c r="K183" s="4">
        <f>IF($A183&lt;&gt;"", SUMIFS(Raw_data_01!H:H, Raw_data_01!C:C, "S*", Raw_data_01!A:A, $A183, Raw_data_01!G:G, "hdfc"), "")</f>
        <v>0</v>
      </c>
      <c r="M183" s="4">
        <f>IF($A183&lt;&gt;"", SUMIFS(Raw_data_01!H:H, Raw_data_01!C:C, "O*", Raw_data_01!A:A, $A183, Raw_data_01!G:G, "hdfc"), "")</f>
        <v>0</v>
      </c>
      <c r="O183" s="4">
        <f>IF($A183&lt;&gt;"", SUMIFS(Raw_data_01!H:H, Raw_data_01!C:C, "VS*", Raw_data_01!A:A, $A183, Raw_data_01!G:G, "hdfc"), "")</f>
        <v>0</v>
      </c>
    </row>
    <row r="184" spans="1:15" x14ac:dyDescent="0.3">
      <c r="A184" t="s">
        <v>228</v>
      </c>
      <c r="B184" s="4" t="e">
        <f>IF(E183&lt;&gt;0, E183, IFERROR(INDEX(E3:E$183, MATCH(1, E3:E$183&lt;&gt;0, 0)), LOOKUP(2, 1/(E3:E$183&lt;&gt;0), E3:E$183)))</f>
        <v>#DIV/0!</v>
      </c>
      <c r="C184" s="4"/>
      <c r="D184" s="4"/>
      <c r="E184" s="4" t="e">
        <f t="shared" si="2"/>
        <v>#DIV/0!</v>
      </c>
      <c r="G184" s="4">
        <f>IF($A184&lt;&gt;"", SUMIFS(Raw_data_01!H:H, Raw_data_01!C:C, "F*", Raw_data_01!A:A, $A184, Raw_data_01!G:G, "hdfc"), "")</f>
        <v>0</v>
      </c>
      <c r="I184" s="4">
        <f>IF($A184&lt;&gt;"", SUMIFS(Raw_data_01!H:H, Raw_data_01!C:C, "V*", Raw_data_01!A:A, $A184, Raw_data_01!G:G, "hdfc"), "")</f>
        <v>0</v>
      </c>
      <c r="K184" s="4">
        <f>IF($A184&lt;&gt;"", SUMIFS(Raw_data_01!H:H, Raw_data_01!C:C, "S*", Raw_data_01!A:A, $A184, Raw_data_01!G:G, "hdfc"), "")</f>
        <v>0</v>
      </c>
      <c r="M184" s="4">
        <f>IF($A184&lt;&gt;"", SUMIFS(Raw_data_01!H:H, Raw_data_01!C:C, "O*", Raw_data_01!A:A, $A184, Raw_data_01!G:G, "hdfc"), "")</f>
        <v>0</v>
      </c>
      <c r="O184" s="4">
        <f>IF($A184&lt;&gt;"", SUMIFS(Raw_data_01!H:H, Raw_data_01!C:C, "VS*", Raw_data_01!A:A, $A184, Raw_data_01!G:G, "hdfc"), "")</f>
        <v>0</v>
      </c>
    </row>
    <row r="185" spans="1:15" x14ac:dyDescent="0.3">
      <c r="A185" t="s">
        <v>229</v>
      </c>
      <c r="B185" s="4" t="e">
        <f>IF(E184&lt;&gt;0, E184, IFERROR(INDEX(E3:E$184, MATCH(1, E3:E$184&lt;&gt;0, 0)), LOOKUP(2, 1/(E3:E$184&lt;&gt;0), E3:E$184)))</f>
        <v>#DIV/0!</v>
      </c>
      <c r="C185" s="4"/>
      <c r="D185" s="4"/>
      <c r="E185" s="4" t="e">
        <f t="shared" si="2"/>
        <v>#DIV/0!</v>
      </c>
      <c r="G185" s="4">
        <f>IF($A185&lt;&gt;"", SUMIFS(Raw_data_01!H:H, Raw_data_01!C:C, "F*", Raw_data_01!A:A, $A185, Raw_data_01!G:G, "hdfc"), "")</f>
        <v>0</v>
      </c>
      <c r="I185" s="4">
        <f>IF($A185&lt;&gt;"", SUMIFS(Raw_data_01!H:H, Raw_data_01!C:C, "V*", Raw_data_01!A:A, $A185, Raw_data_01!G:G, "hdfc"), "")</f>
        <v>0</v>
      </c>
      <c r="K185" s="4">
        <f>IF($A185&lt;&gt;"", SUMIFS(Raw_data_01!H:H, Raw_data_01!C:C, "S*", Raw_data_01!A:A, $A185, Raw_data_01!G:G, "hdfc"), "")</f>
        <v>0</v>
      </c>
      <c r="M185" s="4">
        <f>IF($A185&lt;&gt;"", SUMIFS(Raw_data_01!H:H, Raw_data_01!C:C, "O*", Raw_data_01!A:A, $A185, Raw_data_01!G:G, "hdfc"), "")</f>
        <v>0</v>
      </c>
      <c r="O185" s="4">
        <f>IF($A185&lt;&gt;"", SUMIFS(Raw_data_01!H:H, Raw_data_01!C:C, "VS*", Raw_data_01!A:A, $A185, Raw_data_01!G:G, "hdfc"), "")</f>
        <v>0</v>
      </c>
    </row>
    <row r="186" spans="1:15" x14ac:dyDescent="0.3">
      <c r="A186" t="s">
        <v>230</v>
      </c>
      <c r="B186" s="4" t="e">
        <f>IF(E185&lt;&gt;0, E185, IFERROR(INDEX(E3:E$185, MATCH(1, E3:E$185&lt;&gt;0, 0)), LOOKUP(2, 1/(E3:E$185&lt;&gt;0), E3:E$185)))</f>
        <v>#DIV/0!</v>
      </c>
      <c r="C186" s="4"/>
      <c r="D186" s="4"/>
      <c r="E186" s="4" t="e">
        <f t="shared" si="2"/>
        <v>#DIV/0!</v>
      </c>
      <c r="G186" s="4">
        <f>IF($A186&lt;&gt;"", SUMIFS(Raw_data_01!H:H, Raw_data_01!C:C, "F*", Raw_data_01!A:A, $A186, Raw_data_01!G:G, "hdfc"), "")</f>
        <v>0</v>
      </c>
      <c r="I186" s="4">
        <f>IF($A186&lt;&gt;"", SUMIFS(Raw_data_01!H:H, Raw_data_01!C:C, "V*", Raw_data_01!A:A, $A186, Raw_data_01!G:G, "hdfc"), "")</f>
        <v>0</v>
      </c>
      <c r="K186" s="4">
        <f>IF($A186&lt;&gt;"", SUMIFS(Raw_data_01!H:H, Raw_data_01!C:C, "S*", Raw_data_01!A:A, $A186, Raw_data_01!G:G, "hdfc"), "")</f>
        <v>0</v>
      </c>
      <c r="M186" s="4">
        <f>IF($A186&lt;&gt;"", SUMIFS(Raw_data_01!H:H, Raw_data_01!C:C, "O*", Raw_data_01!A:A, $A186, Raw_data_01!G:G, "hdfc"), "")</f>
        <v>0</v>
      </c>
      <c r="O186" s="4">
        <f>IF($A186&lt;&gt;"", SUMIFS(Raw_data_01!H:H, Raw_data_01!C:C, "VS*", Raw_data_01!A:A, $A186, Raw_data_01!G:G, "hdfc"), "")</f>
        <v>0</v>
      </c>
    </row>
    <row r="187" spans="1:15" x14ac:dyDescent="0.3">
      <c r="A187" t="s">
        <v>231</v>
      </c>
      <c r="B187" s="4" t="e">
        <f>IF(E186&lt;&gt;0, E186, IFERROR(INDEX(E3:E$186, MATCH(1, E3:E$186&lt;&gt;0, 0)), LOOKUP(2, 1/(E3:E$186&lt;&gt;0), E3:E$186)))</f>
        <v>#DIV/0!</v>
      </c>
      <c r="C187" s="4"/>
      <c r="D187" s="4"/>
      <c r="E187" s="4" t="e">
        <f t="shared" si="2"/>
        <v>#DIV/0!</v>
      </c>
      <c r="G187" s="4">
        <f>IF($A187&lt;&gt;"", SUMIFS(Raw_data_01!H:H, Raw_data_01!C:C, "F*", Raw_data_01!A:A, $A187, Raw_data_01!G:G, "hdfc"), "")</f>
        <v>0</v>
      </c>
      <c r="I187" s="4">
        <f>IF($A187&lt;&gt;"", SUMIFS(Raw_data_01!H:H, Raw_data_01!C:C, "V*", Raw_data_01!A:A, $A187, Raw_data_01!G:G, "hdfc"), "")</f>
        <v>0</v>
      </c>
      <c r="K187" s="4">
        <f>IF($A187&lt;&gt;"", SUMIFS(Raw_data_01!H:H, Raw_data_01!C:C, "S*", Raw_data_01!A:A, $A187, Raw_data_01!G:G, "hdfc"), "")</f>
        <v>0</v>
      </c>
      <c r="M187" s="4">
        <f>IF($A187&lt;&gt;"", SUMIFS(Raw_data_01!H:H, Raw_data_01!C:C, "O*", Raw_data_01!A:A, $A187, Raw_data_01!G:G, "hdfc"), "")</f>
        <v>0</v>
      </c>
      <c r="O187" s="4">
        <f>IF($A187&lt;&gt;"", SUMIFS(Raw_data_01!H:H, Raw_data_01!C:C, "VS*", Raw_data_01!A:A, $A187, Raw_data_01!G:G, "hdfc"), "")</f>
        <v>0</v>
      </c>
    </row>
    <row r="188" spans="1:15" x14ac:dyDescent="0.3">
      <c r="A188" t="s">
        <v>232</v>
      </c>
      <c r="B188" s="4" t="e">
        <f>IF(E187&lt;&gt;0, E187, IFERROR(INDEX(E3:E$187, MATCH(1, E3:E$187&lt;&gt;0, 0)), LOOKUP(2, 1/(E3:E$187&lt;&gt;0), E3:E$187)))</f>
        <v>#DIV/0!</v>
      </c>
      <c r="C188" s="4"/>
      <c r="D188" s="4"/>
      <c r="E188" s="4" t="e">
        <f t="shared" si="2"/>
        <v>#DIV/0!</v>
      </c>
      <c r="G188" s="4">
        <f>IF($A188&lt;&gt;"", SUMIFS(Raw_data_01!H:H, Raw_data_01!C:C, "F*", Raw_data_01!A:A, $A188, Raw_data_01!G:G, "hdfc"), "")</f>
        <v>0</v>
      </c>
      <c r="I188" s="4">
        <f>IF($A188&lt;&gt;"", SUMIFS(Raw_data_01!H:H, Raw_data_01!C:C, "V*", Raw_data_01!A:A, $A188, Raw_data_01!G:G, "hdfc"), "")</f>
        <v>0</v>
      </c>
      <c r="K188" s="4">
        <f>IF($A188&lt;&gt;"", SUMIFS(Raw_data_01!H:H, Raw_data_01!C:C, "S*", Raw_data_01!A:A, $A188, Raw_data_01!G:G, "hdfc"), "")</f>
        <v>0</v>
      </c>
      <c r="M188" s="4">
        <f>IF($A188&lt;&gt;"", SUMIFS(Raw_data_01!H:H, Raw_data_01!C:C, "O*", Raw_data_01!A:A, $A188, Raw_data_01!G:G, "hdfc"), "")</f>
        <v>0</v>
      </c>
      <c r="O188" s="4">
        <f>IF($A188&lt;&gt;"", SUMIFS(Raw_data_01!H:H, Raw_data_01!C:C, "VS*", Raw_data_01!A:A, $A188, Raw_data_01!G:G, "hdfc"), "")</f>
        <v>0</v>
      </c>
    </row>
    <row r="189" spans="1:15" x14ac:dyDescent="0.3">
      <c r="A189" t="s">
        <v>233</v>
      </c>
      <c r="B189" s="4" t="e">
        <f>IF(E188&lt;&gt;0, E188, IFERROR(INDEX(E3:E$188, MATCH(1, E3:E$188&lt;&gt;0, 0)), LOOKUP(2, 1/(E3:E$188&lt;&gt;0), E3:E$188)))</f>
        <v>#DIV/0!</v>
      </c>
      <c r="C189" s="4"/>
      <c r="D189" s="4"/>
      <c r="E189" s="4" t="e">
        <f t="shared" si="2"/>
        <v>#DIV/0!</v>
      </c>
      <c r="G189" s="4">
        <f>IF($A189&lt;&gt;"", SUMIFS(Raw_data_01!H:H, Raw_data_01!C:C, "F*", Raw_data_01!A:A, $A189, Raw_data_01!G:G, "hdfc"), "")</f>
        <v>0</v>
      </c>
      <c r="I189" s="4">
        <f>IF($A189&lt;&gt;"", SUMIFS(Raw_data_01!H:H, Raw_data_01!C:C, "V*", Raw_data_01!A:A, $A189, Raw_data_01!G:G, "hdfc"), "")</f>
        <v>0</v>
      </c>
      <c r="K189" s="4">
        <f>IF($A189&lt;&gt;"", SUMIFS(Raw_data_01!H:H, Raw_data_01!C:C, "S*", Raw_data_01!A:A, $A189, Raw_data_01!G:G, "hdfc"), "")</f>
        <v>0</v>
      </c>
      <c r="M189" s="4">
        <f>IF($A189&lt;&gt;"", SUMIFS(Raw_data_01!H:H, Raw_data_01!C:C, "O*", Raw_data_01!A:A, $A189, Raw_data_01!G:G, "hdfc"), "")</f>
        <v>0</v>
      </c>
      <c r="O189" s="4">
        <f>IF($A189&lt;&gt;"", SUMIFS(Raw_data_01!H:H, Raw_data_01!C:C, "VS*", Raw_data_01!A:A, $A189, Raw_data_01!G:G, "hdfc"), "")</f>
        <v>0</v>
      </c>
    </row>
    <row r="190" spans="1:15" x14ac:dyDescent="0.3">
      <c r="A190" t="s">
        <v>234</v>
      </c>
      <c r="B190" s="4" t="e">
        <f>IF(E189&lt;&gt;0, E189, IFERROR(INDEX(E3:E$189, MATCH(1, E3:E$189&lt;&gt;0, 0)), LOOKUP(2, 1/(E3:E$189&lt;&gt;0), E3:E$189)))</f>
        <v>#DIV/0!</v>
      </c>
      <c r="C190" s="4"/>
      <c r="D190" s="4"/>
      <c r="E190" s="4" t="e">
        <f t="shared" si="2"/>
        <v>#DIV/0!</v>
      </c>
      <c r="G190" s="4">
        <f>IF($A190&lt;&gt;"", SUMIFS(Raw_data_01!H:H, Raw_data_01!C:C, "F*", Raw_data_01!A:A, $A190, Raw_data_01!G:G, "hdfc"), "")</f>
        <v>0</v>
      </c>
      <c r="I190" s="4">
        <f>IF($A190&lt;&gt;"", SUMIFS(Raw_data_01!H:H, Raw_data_01!C:C, "V*", Raw_data_01!A:A, $A190, Raw_data_01!G:G, "hdfc"), "")</f>
        <v>0</v>
      </c>
      <c r="K190" s="4">
        <f>IF($A190&lt;&gt;"", SUMIFS(Raw_data_01!H:H, Raw_data_01!C:C, "S*", Raw_data_01!A:A, $A190, Raw_data_01!G:G, "hdfc"), "")</f>
        <v>0</v>
      </c>
      <c r="M190" s="4">
        <f>IF($A190&lt;&gt;"", SUMIFS(Raw_data_01!H:H, Raw_data_01!C:C, "O*", Raw_data_01!A:A, $A190, Raw_data_01!G:G, "hdfc"), "")</f>
        <v>0</v>
      </c>
      <c r="O190" s="4">
        <f>IF($A190&lt;&gt;"", SUMIFS(Raw_data_01!H:H, Raw_data_01!C:C, "VS*", Raw_data_01!A:A, $A190, Raw_data_01!G:G, "hdfc"), "")</f>
        <v>0</v>
      </c>
    </row>
    <row r="191" spans="1:15" x14ac:dyDescent="0.3">
      <c r="A191" t="s">
        <v>235</v>
      </c>
      <c r="B191" s="4" t="e">
        <f>IF(E190&lt;&gt;0, E190, IFERROR(INDEX(E3:E$190, MATCH(1, E3:E$190&lt;&gt;0, 0)), LOOKUP(2, 1/(E3:E$190&lt;&gt;0), E3:E$190)))</f>
        <v>#DIV/0!</v>
      </c>
      <c r="C191" s="4"/>
      <c r="D191" s="4"/>
      <c r="E191" s="4" t="e">
        <f t="shared" si="2"/>
        <v>#DIV/0!</v>
      </c>
      <c r="G191" s="4">
        <f>IF($A191&lt;&gt;"", SUMIFS(Raw_data_01!H:H, Raw_data_01!C:C, "F*", Raw_data_01!A:A, $A191, Raw_data_01!G:G, "hdfc"), "")</f>
        <v>0</v>
      </c>
      <c r="I191" s="4">
        <f>IF($A191&lt;&gt;"", SUMIFS(Raw_data_01!H:H, Raw_data_01!C:C, "V*", Raw_data_01!A:A, $A191, Raw_data_01!G:G, "hdfc"), "")</f>
        <v>0</v>
      </c>
      <c r="K191" s="4">
        <f>IF($A191&lt;&gt;"", SUMIFS(Raw_data_01!H:H, Raw_data_01!C:C, "S*", Raw_data_01!A:A, $A191, Raw_data_01!G:G, "hdfc"), "")</f>
        <v>0</v>
      </c>
      <c r="M191" s="4">
        <f>IF($A191&lt;&gt;"", SUMIFS(Raw_data_01!H:H, Raw_data_01!C:C, "O*", Raw_data_01!A:A, $A191, Raw_data_01!G:G, "hdfc"), "")</f>
        <v>0</v>
      </c>
      <c r="O191" s="4">
        <f>IF($A191&lt;&gt;"", SUMIFS(Raw_data_01!H:H, Raw_data_01!C:C, "VS*", Raw_data_01!A:A, $A191, Raw_data_01!G:G, "hdfc"), "")</f>
        <v>0</v>
      </c>
    </row>
    <row r="192" spans="1:15" x14ac:dyDescent="0.3">
      <c r="A192" t="s">
        <v>236</v>
      </c>
      <c r="B192" s="4" t="e">
        <f>IF(E191&lt;&gt;0, E191, IFERROR(INDEX(E3:E$191, MATCH(1, E3:E$191&lt;&gt;0, 0)), LOOKUP(2, 1/(E3:E$191&lt;&gt;0), E3:E$191)))</f>
        <v>#DIV/0!</v>
      </c>
      <c r="C192" s="4"/>
      <c r="D192" s="4"/>
      <c r="E192" s="4" t="e">
        <f t="shared" si="2"/>
        <v>#DIV/0!</v>
      </c>
      <c r="G192" s="4">
        <f>IF($A192&lt;&gt;"", SUMIFS(Raw_data_01!H:H, Raw_data_01!C:C, "F*", Raw_data_01!A:A, $A192, Raw_data_01!G:G, "hdfc"), "")</f>
        <v>0</v>
      </c>
      <c r="I192" s="4">
        <f>IF($A192&lt;&gt;"", SUMIFS(Raw_data_01!H:H, Raw_data_01!C:C, "V*", Raw_data_01!A:A, $A192, Raw_data_01!G:G, "hdfc"), "")</f>
        <v>0</v>
      </c>
      <c r="K192" s="4">
        <f>IF($A192&lt;&gt;"", SUMIFS(Raw_data_01!H:H, Raw_data_01!C:C, "S*", Raw_data_01!A:A, $A192, Raw_data_01!G:G, "hdfc"), "")</f>
        <v>0</v>
      </c>
      <c r="M192" s="4">
        <f>IF($A192&lt;&gt;"", SUMIFS(Raw_data_01!H:H, Raw_data_01!C:C, "O*", Raw_data_01!A:A, $A192, Raw_data_01!G:G, "hdfc"), "")</f>
        <v>0</v>
      </c>
      <c r="O192" s="4">
        <f>IF($A192&lt;&gt;"", SUMIFS(Raw_data_01!H:H, Raw_data_01!C:C, "VS*", Raw_data_01!A:A, $A192, Raw_data_01!G:G, "hdfc"), "")</f>
        <v>0</v>
      </c>
    </row>
    <row r="193" spans="1:15" x14ac:dyDescent="0.3">
      <c r="A193" t="s">
        <v>237</v>
      </c>
      <c r="B193" s="4" t="e">
        <f>IF(E192&lt;&gt;0, E192, IFERROR(INDEX(E3:E$192, MATCH(1, E3:E$192&lt;&gt;0, 0)), LOOKUP(2, 1/(E3:E$192&lt;&gt;0), E3:E$192)))</f>
        <v>#DIV/0!</v>
      </c>
      <c r="C193" s="4"/>
      <c r="D193" s="4"/>
      <c r="E193" s="4" t="e">
        <f t="shared" si="2"/>
        <v>#DIV/0!</v>
      </c>
      <c r="G193" s="4">
        <f>IF($A193&lt;&gt;"", SUMIFS(Raw_data_01!H:H, Raw_data_01!C:C, "F*", Raw_data_01!A:A, $A193, Raw_data_01!G:G, "hdfc"), "")</f>
        <v>0</v>
      </c>
      <c r="I193" s="4">
        <f>IF($A193&lt;&gt;"", SUMIFS(Raw_data_01!H:H, Raw_data_01!C:C, "V*", Raw_data_01!A:A, $A193, Raw_data_01!G:G, "hdfc"), "")</f>
        <v>0</v>
      </c>
      <c r="K193" s="4">
        <f>IF($A193&lt;&gt;"", SUMIFS(Raw_data_01!H:H, Raw_data_01!C:C, "S*", Raw_data_01!A:A, $A193, Raw_data_01!G:G, "hdfc"), "")</f>
        <v>0</v>
      </c>
      <c r="M193" s="4">
        <f>IF($A193&lt;&gt;"", SUMIFS(Raw_data_01!H:H, Raw_data_01!C:C, "O*", Raw_data_01!A:A, $A193, Raw_data_01!G:G, "hdfc"), "")</f>
        <v>0</v>
      </c>
      <c r="O193" s="4">
        <f>IF($A193&lt;&gt;"", SUMIFS(Raw_data_01!H:H, Raw_data_01!C:C, "VS*", Raw_data_01!A:A, $A193, Raw_data_01!G:G, "hdfc"), "")</f>
        <v>0</v>
      </c>
    </row>
    <row r="194" spans="1:15" x14ac:dyDescent="0.3">
      <c r="A194" t="s">
        <v>238</v>
      </c>
      <c r="B194" s="4" t="e">
        <f>IF(E193&lt;&gt;0, E193, IFERROR(INDEX(E3:E$193, MATCH(1, E3:E$193&lt;&gt;0, 0)), LOOKUP(2, 1/(E3:E$193&lt;&gt;0), E3:E$193)))</f>
        <v>#DIV/0!</v>
      </c>
      <c r="C194" s="4"/>
      <c r="D194" s="4"/>
      <c r="E194" s="4" t="e">
        <f t="shared" si="2"/>
        <v>#DIV/0!</v>
      </c>
      <c r="G194" s="4">
        <f>IF($A194&lt;&gt;"", SUMIFS(Raw_data_01!H:H, Raw_data_01!C:C, "F*", Raw_data_01!A:A, $A194, Raw_data_01!G:G, "hdfc"), "")</f>
        <v>0</v>
      </c>
      <c r="I194" s="4">
        <f>IF($A194&lt;&gt;"", SUMIFS(Raw_data_01!H:H, Raw_data_01!C:C, "V*", Raw_data_01!A:A, $A194, Raw_data_01!G:G, "hdfc"), "")</f>
        <v>0</v>
      </c>
      <c r="K194" s="4">
        <f>IF($A194&lt;&gt;"", SUMIFS(Raw_data_01!H:H, Raw_data_01!C:C, "S*", Raw_data_01!A:A, $A194, Raw_data_01!G:G, "hdfc"), "")</f>
        <v>0</v>
      </c>
      <c r="M194" s="4">
        <f>IF($A194&lt;&gt;"", SUMIFS(Raw_data_01!H:H, Raw_data_01!C:C, "O*", Raw_data_01!A:A, $A194, Raw_data_01!G:G, "hdfc"), "")</f>
        <v>0</v>
      </c>
      <c r="O194" s="4">
        <f>IF($A194&lt;&gt;"", SUMIFS(Raw_data_01!H:H, Raw_data_01!C:C, "VS*", Raw_data_01!A:A, $A194, Raw_data_01!G:G, "hdfc"), "")</f>
        <v>0</v>
      </c>
    </row>
    <row r="195" spans="1:15" x14ac:dyDescent="0.3">
      <c r="A195" t="s">
        <v>239</v>
      </c>
      <c r="B195" s="4" t="e">
        <f>IF(E194&lt;&gt;0, E194, IFERROR(INDEX(E3:E$194, MATCH(1, E3:E$194&lt;&gt;0, 0)), LOOKUP(2, 1/(E3:E$194&lt;&gt;0), E3:E$194)))</f>
        <v>#DIV/0!</v>
      </c>
      <c r="C195" s="4"/>
      <c r="D195" s="4"/>
      <c r="E195" s="4" t="e">
        <f t="shared" ref="E195:E258" si="3">SUM(B195,C195,G195,I195,K195,M195,O195) - D195</f>
        <v>#DIV/0!</v>
      </c>
      <c r="G195" s="4">
        <f>IF($A195&lt;&gt;"", SUMIFS(Raw_data_01!H:H, Raw_data_01!C:C, "F*", Raw_data_01!A:A, $A195, Raw_data_01!G:G, "hdfc"), "")</f>
        <v>0</v>
      </c>
      <c r="I195" s="4">
        <f>IF($A195&lt;&gt;"", SUMIFS(Raw_data_01!H:H, Raw_data_01!C:C, "V*", Raw_data_01!A:A, $A195, Raw_data_01!G:G, "hdfc"), "")</f>
        <v>0</v>
      </c>
      <c r="K195" s="4">
        <f>IF($A195&lt;&gt;"", SUMIFS(Raw_data_01!H:H, Raw_data_01!C:C, "S*", Raw_data_01!A:A, $A195, Raw_data_01!G:G, "hdfc"), "")</f>
        <v>0</v>
      </c>
      <c r="M195" s="4">
        <f>IF($A195&lt;&gt;"", SUMIFS(Raw_data_01!H:H, Raw_data_01!C:C, "O*", Raw_data_01!A:A, $A195, Raw_data_01!G:G, "hdfc"), "")</f>
        <v>0</v>
      </c>
      <c r="O195" s="4">
        <f>IF($A195&lt;&gt;"", SUMIFS(Raw_data_01!H:H, Raw_data_01!C:C, "VS*", Raw_data_01!A:A, $A195, Raw_data_01!G:G, "hdfc"), "")</f>
        <v>0</v>
      </c>
    </row>
    <row r="196" spans="1:15" x14ac:dyDescent="0.3">
      <c r="A196" t="s">
        <v>240</v>
      </c>
      <c r="B196" s="4" t="e">
        <f>IF(E195&lt;&gt;0, E195, IFERROR(INDEX(E3:E$195, MATCH(1, E3:E$195&lt;&gt;0, 0)), LOOKUP(2, 1/(E3:E$195&lt;&gt;0), E3:E$195)))</f>
        <v>#DIV/0!</v>
      </c>
      <c r="C196" s="4"/>
      <c r="D196" s="4"/>
      <c r="E196" s="4" t="e">
        <f t="shared" si="3"/>
        <v>#DIV/0!</v>
      </c>
      <c r="G196" s="4">
        <f>IF($A196&lt;&gt;"", SUMIFS(Raw_data_01!H:H, Raw_data_01!C:C, "F*", Raw_data_01!A:A, $A196, Raw_data_01!G:G, "hdfc"), "")</f>
        <v>0</v>
      </c>
      <c r="I196" s="4">
        <f>IF($A196&lt;&gt;"", SUMIFS(Raw_data_01!H:H, Raw_data_01!C:C, "V*", Raw_data_01!A:A, $A196, Raw_data_01!G:G, "hdfc"), "")</f>
        <v>0</v>
      </c>
      <c r="K196" s="4">
        <f>IF($A196&lt;&gt;"", SUMIFS(Raw_data_01!H:H, Raw_data_01!C:C, "S*", Raw_data_01!A:A, $A196, Raw_data_01!G:G, "hdfc"), "")</f>
        <v>0</v>
      </c>
      <c r="M196" s="4">
        <f>IF($A196&lt;&gt;"", SUMIFS(Raw_data_01!H:H, Raw_data_01!C:C, "O*", Raw_data_01!A:A, $A196, Raw_data_01!G:G, "hdfc"), "")</f>
        <v>0</v>
      </c>
      <c r="O196" s="4">
        <f>IF($A196&lt;&gt;"", SUMIFS(Raw_data_01!H:H, Raw_data_01!C:C, "VS*", Raw_data_01!A:A, $A196, Raw_data_01!G:G, "hdfc"), "")</f>
        <v>0</v>
      </c>
    </row>
    <row r="197" spans="1:15" x14ac:dyDescent="0.3">
      <c r="A197" t="s">
        <v>241</v>
      </c>
      <c r="B197" s="4" t="e">
        <f>IF(E196&lt;&gt;0, E196, IFERROR(INDEX(E3:E$196, MATCH(1, E3:E$196&lt;&gt;0, 0)), LOOKUP(2, 1/(E3:E$196&lt;&gt;0), E3:E$196)))</f>
        <v>#DIV/0!</v>
      </c>
      <c r="C197" s="4"/>
      <c r="D197" s="4"/>
      <c r="E197" s="4" t="e">
        <f t="shared" si="3"/>
        <v>#DIV/0!</v>
      </c>
      <c r="G197" s="4">
        <f>IF($A197&lt;&gt;"", SUMIFS(Raw_data_01!H:H, Raw_data_01!C:C, "F*", Raw_data_01!A:A, $A197, Raw_data_01!G:G, "hdfc"), "")</f>
        <v>0</v>
      </c>
      <c r="I197" s="4">
        <f>IF($A197&lt;&gt;"", SUMIFS(Raw_data_01!H:H, Raw_data_01!C:C, "V*", Raw_data_01!A:A, $A197, Raw_data_01!G:G, "hdfc"), "")</f>
        <v>0</v>
      </c>
      <c r="K197" s="4">
        <f>IF($A197&lt;&gt;"", SUMIFS(Raw_data_01!H:H, Raw_data_01!C:C, "S*", Raw_data_01!A:A, $A197, Raw_data_01!G:G, "hdfc"), "")</f>
        <v>0</v>
      </c>
      <c r="M197" s="4">
        <f>IF($A197&lt;&gt;"", SUMIFS(Raw_data_01!H:H, Raw_data_01!C:C, "O*", Raw_data_01!A:A, $A197, Raw_data_01!G:G, "hdfc"), "")</f>
        <v>0</v>
      </c>
      <c r="O197" s="4">
        <f>IF($A197&lt;&gt;"", SUMIFS(Raw_data_01!H:H, Raw_data_01!C:C, "VS*", Raw_data_01!A:A, $A197, Raw_data_01!G:G, "hdfc"), "")</f>
        <v>0</v>
      </c>
    </row>
    <row r="198" spans="1:15" x14ac:dyDescent="0.3">
      <c r="A198" t="s">
        <v>242</v>
      </c>
      <c r="B198" s="4" t="e">
        <f>IF(E197&lt;&gt;0, E197, IFERROR(INDEX(E3:E$197, MATCH(1, E3:E$197&lt;&gt;0, 0)), LOOKUP(2, 1/(E3:E$197&lt;&gt;0), E3:E$197)))</f>
        <v>#DIV/0!</v>
      </c>
      <c r="C198" s="4"/>
      <c r="D198" s="4"/>
      <c r="E198" s="4" t="e">
        <f t="shared" si="3"/>
        <v>#DIV/0!</v>
      </c>
      <c r="G198" s="4">
        <f>IF($A198&lt;&gt;"", SUMIFS(Raw_data_01!H:H, Raw_data_01!C:C, "F*", Raw_data_01!A:A, $A198, Raw_data_01!G:G, "hdfc"), "")</f>
        <v>0</v>
      </c>
      <c r="I198" s="4">
        <f>IF($A198&lt;&gt;"", SUMIFS(Raw_data_01!H:H, Raw_data_01!C:C, "V*", Raw_data_01!A:A, $A198, Raw_data_01!G:G, "hdfc"), "")</f>
        <v>0</v>
      </c>
      <c r="K198" s="4">
        <f>IF($A198&lt;&gt;"", SUMIFS(Raw_data_01!H:H, Raw_data_01!C:C, "S*", Raw_data_01!A:A, $A198, Raw_data_01!G:G, "hdfc"), "")</f>
        <v>0</v>
      </c>
      <c r="M198" s="4">
        <f>IF($A198&lt;&gt;"", SUMIFS(Raw_data_01!H:H, Raw_data_01!C:C, "O*", Raw_data_01!A:A, $A198, Raw_data_01!G:G, "hdfc"), "")</f>
        <v>0</v>
      </c>
      <c r="O198" s="4">
        <f>IF($A198&lt;&gt;"", SUMIFS(Raw_data_01!H:H, Raw_data_01!C:C, "VS*", Raw_data_01!A:A, $A198, Raw_data_01!G:G, "hdfc"), "")</f>
        <v>0</v>
      </c>
    </row>
    <row r="199" spans="1:15" x14ac:dyDescent="0.3">
      <c r="A199" t="s">
        <v>243</v>
      </c>
      <c r="B199" s="4" t="e">
        <f>IF(E198&lt;&gt;0, E198, IFERROR(INDEX(E3:E$198, MATCH(1, E3:E$198&lt;&gt;0, 0)), LOOKUP(2, 1/(E3:E$198&lt;&gt;0), E3:E$198)))</f>
        <v>#DIV/0!</v>
      </c>
      <c r="C199" s="4"/>
      <c r="D199" s="4"/>
      <c r="E199" s="4" t="e">
        <f t="shared" si="3"/>
        <v>#DIV/0!</v>
      </c>
      <c r="G199" s="4">
        <f>IF($A199&lt;&gt;"", SUMIFS(Raw_data_01!H:H, Raw_data_01!C:C, "F*", Raw_data_01!A:A, $A199, Raw_data_01!G:G, "hdfc"), "")</f>
        <v>0</v>
      </c>
      <c r="I199" s="4">
        <f>IF($A199&lt;&gt;"", SUMIFS(Raw_data_01!H:H, Raw_data_01!C:C, "V*", Raw_data_01!A:A, $A199, Raw_data_01!G:G, "hdfc"), "")</f>
        <v>0</v>
      </c>
      <c r="K199" s="4">
        <f>IF($A199&lt;&gt;"", SUMIFS(Raw_data_01!H:H, Raw_data_01!C:C, "S*", Raw_data_01!A:A, $A199, Raw_data_01!G:G, "hdfc"), "")</f>
        <v>0</v>
      </c>
      <c r="M199" s="4">
        <f>IF($A199&lt;&gt;"", SUMIFS(Raw_data_01!H:H, Raw_data_01!C:C, "O*", Raw_data_01!A:A, $A199, Raw_data_01!G:G, "hdfc"), "")</f>
        <v>0</v>
      </c>
      <c r="O199" s="4">
        <f>IF($A199&lt;&gt;"", SUMIFS(Raw_data_01!H:H, Raw_data_01!C:C, "VS*", Raw_data_01!A:A, $A199, Raw_data_01!G:G, "hdfc"), "")</f>
        <v>0</v>
      </c>
    </row>
    <row r="200" spans="1:15" x14ac:dyDescent="0.3">
      <c r="A200" t="s">
        <v>244</v>
      </c>
      <c r="B200" s="4" t="e">
        <f>IF(E199&lt;&gt;0, E199, IFERROR(INDEX(E3:E$199, MATCH(1, E3:E$199&lt;&gt;0, 0)), LOOKUP(2, 1/(E3:E$199&lt;&gt;0), E3:E$199)))</f>
        <v>#DIV/0!</v>
      </c>
      <c r="C200" s="4"/>
      <c r="D200" s="4"/>
      <c r="E200" s="4" t="e">
        <f t="shared" si="3"/>
        <v>#DIV/0!</v>
      </c>
      <c r="G200" s="4">
        <f>IF($A200&lt;&gt;"", SUMIFS(Raw_data_01!H:H, Raw_data_01!C:C, "F*", Raw_data_01!A:A, $A200, Raw_data_01!G:G, "hdfc"), "")</f>
        <v>0</v>
      </c>
      <c r="I200" s="4">
        <f>IF($A200&lt;&gt;"", SUMIFS(Raw_data_01!H:H, Raw_data_01!C:C, "V*", Raw_data_01!A:A, $A200, Raw_data_01!G:G, "hdfc"), "")</f>
        <v>0</v>
      </c>
      <c r="K200" s="4">
        <f>IF($A200&lt;&gt;"", SUMIFS(Raw_data_01!H:H, Raw_data_01!C:C, "S*", Raw_data_01!A:A, $A200, Raw_data_01!G:G, "hdfc"), "")</f>
        <v>0</v>
      </c>
      <c r="M200" s="4">
        <f>IF($A200&lt;&gt;"", SUMIFS(Raw_data_01!H:H, Raw_data_01!C:C, "O*", Raw_data_01!A:A, $A200, Raw_data_01!G:G, "hdfc"), "")</f>
        <v>0</v>
      </c>
      <c r="O200" s="4">
        <f>IF($A200&lt;&gt;"", SUMIFS(Raw_data_01!H:H, Raw_data_01!C:C, "VS*", Raw_data_01!A:A, $A200, Raw_data_01!G:G, "hdfc"), "")</f>
        <v>0</v>
      </c>
    </row>
    <row r="201" spans="1:15" x14ac:dyDescent="0.3">
      <c r="A201" t="s">
        <v>245</v>
      </c>
      <c r="B201" s="4" t="e">
        <f>IF(E200&lt;&gt;0, E200, IFERROR(INDEX(E3:E$200, MATCH(1, E3:E$200&lt;&gt;0, 0)), LOOKUP(2, 1/(E3:E$200&lt;&gt;0), E3:E$200)))</f>
        <v>#DIV/0!</v>
      </c>
      <c r="C201" s="4"/>
      <c r="D201" s="4"/>
      <c r="E201" s="4" t="e">
        <f t="shared" si="3"/>
        <v>#DIV/0!</v>
      </c>
      <c r="G201" s="4">
        <f>IF($A201&lt;&gt;"", SUMIFS(Raw_data_01!H:H, Raw_data_01!C:C, "F*", Raw_data_01!A:A, $A201, Raw_data_01!G:G, "hdfc"), "")</f>
        <v>0</v>
      </c>
      <c r="I201" s="4">
        <f>IF($A201&lt;&gt;"", SUMIFS(Raw_data_01!H:H, Raw_data_01!C:C, "V*", Raw_data_01!A:A, $A201, Raw_data_01!G:G, "hdfc"), "")</f>
        <v>0</v>
      </c>
      <c r="K201" s="4">
        <f>IF($A201&lt;&gt;"", SUMIFS(Raw_data_01!H:H, Raw_data_01!C:C, "S*", Raw_data_01!A:A, $A201, Raw_data_01!G:G, "hdfc"), "")</f>
        <v>0</v>
      </c>
      <c r="M201" s="4">
        <f>IF($A201&lt;&gt;"", SUMIFS(Raw_data_01!H:H, Raw_data_01!C:C, "O*", Raw_data_01!A:A, $A201, Raw_data_01!G:G, "hdfc"), "")</f>
        <v>0</v>
      </c>
      <c r="O201" s="4">
        <f>IF($A201&lt;&gt;"", SUMIFS(Raw_data_01!H:H, Raw_data_01!C:C, "VS*", Raw_data_01!A:A, $A201, Raw_data_01!G:G, "hdfc"), "")</f>
        <v>0</v>
      </c>
    </row>
    <row r="202" spans="1:15" x14ac:dyDescent="0.3">
      <c r="A202" t="s">
        <v>246</v>
      </c>
      <c r="B202" s="4" t="e">
        <f>IF(E201&lt;&gt;0, E201, IFERROR(INDEX(E3:E$201, MATCH(1, E3:E$201&lt;&gt;0, 0)), LOOKUP(2, 1/(E3:E$201&lt;&gt;0), E3:E$201)))</f>
        <v>#DIV/0!</v>
      </c>
      <c r="C202" s="4"/>
      <c r="D202" s="4"/>
      <c r="E202" s="4" t="e">
        <f t="shared" si="3"/>
        <v>#DIV/0!</v>
      </c>
      <c r="G202" s="4">
        <f>IF($A202&lt;&gt;"", SUMIFS(Raw_data_01!H:H, Raw_data_01!C:C, "F*", Raw_data_01!A:A, $A202, Raw_data_01!G:G, "hdfc"), "")</f>
        <v>0</v>
      </c>
      <c r="I202" s="4">
        <f>IF($A202&lt;&gt;"", SUMIFS(Raw_data_01!H:H, Raw_data_01!C:C, "V*", Raw_data_01!A:A, $A202, Raw_data_01!G:G, "hdfc"), "")</f>
        <v>0</v>
      </c>
      <c r="K202" s="4">
        <f>IF($A202&lt;&gt;"", SUMIFS(Raw_data_01!H:H, Raw_data_01!C:C, "S*", Raw_data_01!A:A, $A202, Raw_data_01!G:G, "hdfc"), "")</f>
        <v>0</v>
      </c>
      <c r="M202" s="4">
        <f>IF($A202&lt;&gt;"", SUMIFS(Raw_data_01!H:H, Raw_data_01!C:C, "O*", Raw_data_01!A:A, $A202, Raw_data_01!G:G, "hdfc"), "")</f>
        <v>0</v>
      </c>
      <c r="O202" s="4">
        <f>IF($A202&lt;&gt;"", SUMIFS(Raw_data_01!H:H, Raw_data_01!C:C, "VS*", Raw_data_01!A:A, $A202, Raw_data_01!G:G, "hdfc"), "")</f>
        <v>0</v>
      </c>
    </row>
    <row r="203" spans="1:15" x14ac:dyDescent="0.3">
      <c r="A203" t="s">
        <v>247</v>
      </c>
      <c r="B203" s="4" t="e">
        <f>IF(E202&lt;&gt;0, E202, IFERROR(INDEX(E3:E$202, MATCH(1, E3:E$202&lt;&gt;0, 0)), LOOKUP(2, 1/(E3:E$202&lt;&gt;0), E3:E$202)))</f>
        <v>#DIV/0!</v>
      </c>
      <c r="C203" s="4"/>
      <c r="D203" s="4"/>
      <c r="E203" s="4" t="e">
        <f t="shared" si="3"/>
        <v>#DIV/0!</v>
      </c>
      <c r="G203" s="4">
        <f>IF($A203&lt;&gt;"", SUMIFS(Raw_data_01!H:H, Raw_data_01!C:C, "F*", Raw_data_01!A:A, $A203, Raw_data_01!G:G, "hdfc"), "")</f>
        <v>0</v>
      </c>
      <c r="I203" s="4">
        <f>IF($A203&lt;&gt;"", SUMIFS(Raw_data_01!H:H, Raw_data_01!C:C, "V*", Raw_data_01!A:A, $A203, Raw_data_01!G:G, "hdfc"), "")</f>
        <v>0</v>
      </c>
      <c r="K203" s="4">
        <f>IF($A203&lt;&gt;"", SUMIFS(Raw_data_01!H:H, Raw_data_01!C:C, "S*", Raw_data_01!A:A, $A203, Raw_data_01!G:G, "hdfc"), "")</f>
        <v>0</v>
      </c>
      <c r="M203" s="4">
        <f>IF($A203&lt;&gt;"", SUMIFS(Raw_data_01!H:H, Raw_data_01!C:C, "O*", Raw_data_01!A:A, $A203, Raw_data_01!G:G, "hdfc"), "")</f>
        <v>0</v>
      </c>
      <c r="O203" s="4">
        <f>IF($A203&lt;&gt;"", SUMIFS(Raw_data_01!H:H, Raw_data_01!C:C, "VS*", Raw_data_01!A:A, $A203, Raw_data_01!G:G, "hdfc"), "")</f>
        <v>0</v>
      </c>
    </row>
    <row r="204" spans="1:15" x14ac:dyDescent="0.3">
      <c r="A204" t="s">
        <v>248</v>
      </c>
      <c r="B204" s="4" t="e">
        <f>IF(E203&lt;&gt;0, E203, IFERROR(INDEX(E3:E$203, MATCH(1, E3:E$203&lt;&gt;0, 0)), LOOKUP(2, 1/(E3:E$203&lt;&gt;0), E3:E$203)))</f>
        <v>#DIV/0!</v>
      </c>
      <c r="C204" s="4"/>
      <c r="D204" s="4"/>
      <c r="E204" s="4" t="e">
        <f t="shared" si="3"/>
        <v>#DIV/0!</v>
      </c>
      <c r="G204" s="4">
        <f>IF($A204&lt;&gt;"", SUMIFS(Raw_data_01!H:H, Raw_data_01!C:C, "F*", Raw_data_01!A:A, $A204, Raw_data_01!G:G, "hdfc"), "")</f>
        <v>0</v>
      </c>
      <c r="I204" s="4">
        <f>IF($A204&lt;&gt;"", SUMIFS(Raw_data_01!H:H, Raw_data_01!C:C, "V*", Raw_data_01!A:A, $A204, Raw_data_01!G:G, "hdfc"), "")</f>
        <v>0</v>
      </c>
      <c r="K204" s="4">
        <f>IF($A204&lt;&gt;"", SUMIFS(Raw_data_01!H:H, Raw_data_01!C:C, "S*", Raw_data_01!A:A, $A204, Raw_data_01!G:G, "hdfc"), "")</f>
        <v>0</v>
      </c>
      <c r="M204" s="4">
        <f>IF($A204&lt;&gt;"", SUMIFS(Raw_data_01!H:H, Raw_data_01!C:C, "O*", Raw_data_01!A:A, $A204, Raw_data_01!G:G, "hdfc"), "")</f>
        <v>0</v>
      </c>
      <c r="O204" s="4">
        <f>IF($A204&lt;&gt;"", SUMIFS(Raw_data_01!H:H, Raw_data_01!C:C, "VS*", Raw_data_01!A:A, $A204, Raw_data_01!G:G, "hdfc"), "")</f>
        <v>0</v>
      </c>
    </row>
    <row r="205" spans="1:15" x14ac:dyDescent="0.3">
      <c r="A205" t="s">
        <v>249</v>
      </c>
      <c r="B205" s="4" t="e">
        <f>IF(E204&lt;&gt;0, E204, IFERROR(INDEX(E3:E$204, MATCH(1, E3:E$204&lt;&gt;0, 0)), LOOKUP(2, 1/(E3:E$204&lt;&gt;0), E3:E$204)))</f>
        <v>#DIV/0!</v>
      </c>
      <c r="C205" s="4"/>
      <c r="D205" s="4"/>
      <c r="E205" s="4" t="e">
        <f t="shared" si="3"/>
        <v>#DIV/0!</v>
      </c>
      <c r="G205" s="4">
        <f>IF($A205&lt;&gt;"", SUMIFS(Raw_data_01!H:H, Raw_data_01!C:C, "F*", Raw_data_01!A:A, $A205, Raw_data_01!G:G, "hdfc"), "")</f>
        <v>0</v>
      </c>
      <c r="I205" s="4">
        <f>IF($A205&lt;&gt;"", SUMIFS(Raw_data_01!H:H, Raw_data_01!C:C, "V*", Raw_data_01!A:A, $A205, Raw_data_01!G:G, "hdfc"), "")</f>
        <v>0</v>
      </c>
      <c r="K205" s="4">
        <f>IF($A205&lt;&gt;"", SUMIFS(Raw_data_01!H:H, Raw_data_01!C:C, "S*", Raw_data_01!A:A, $A205, Raw_data_01!G:G, "hdfc"), "")</f>
        <v>0</v>
      </c>
      <c r="M205" s="4">
        <f>IF($A205&lt;&gt;"", SUMIFS(Raw_data_01!H:H, Raw_data_01!C:C, "O*", Raw_data_01!A:A, $A205, Raw_data_01!G:G, "hdfc"), "")</f>
        <v>0</v>
      </c>
      <c r="O205" s="4">
        <f>IF($A205&lt;&gt;"", SUMIFS(Raw_data_01!H:H, Raw_data_01!C:C, "VS*", Raw_data_01!A:A, $A205, Raw_data_01!G:G, "hdfc"), "")</f>
        <v>0</v>
      </c>
    </row>
    <row r="206" spans="1:15" x14ac:dyDescent="0.3">
      <c r="A206" t="s">
        <v>250</v>
      </c>
      <c r="B206" s="4" t="e">
        <f>IF(E205&lt;&gt;0, E205, IFERROR(INDEX(E3:E$205, MATCH(1, E3:E$205&lt;&gt;0, 0)), LOOKUP(2, 1/(E3:E$205&lt;&gt;0), E3:E$205)))</f>
        <v>#DIV/0!</v>
      </c>
      <c r="C206" s="4"/>
      <c r="D206" s="4"/>
      <c r="E206" s="4" t="e">
        <f t="shared" si="3"/>
        <v>#DIV/0!</v>
      </c>
      <c r="G206" s="4">
        <f>IF($A206&lt;&gt;"", SUMIFS(Raw_data_01!H:H, Raw_data_01!C:C, "F*", Raw_data_01!A:A, $A206, Raw_data_01!G:G, "hdfc"), "")</f>
        <v>0</v>
      </c>
      <c r="I206" s="4">
        <f>IF($A206&lt;&gt;"", SUMIFS(Raw_data_01!H:H, Raw_data_01!C:C, "V*", Raw_data_01!A:A, $A206, Raw_data_01!G:G, "hdfc"), "")</f>
        <v>0</v>
      </c>
      <c r="K206" s="4">
        <f>IF($A206&lt;&gt;"", SUMIFS(Raw_data_01!H:H, Raw_data_01!C:C, "S*", Raw_data_01!A:A, $A206, Raw_data_01!G:G, "hdfc"), "")</f>
        <v>0</v>
      </c>
      <c r="M206" s="4">
        <f>IF($A206&lt;&gt;"", SUMIFS(Raw_data_01!H:H, Raw_data_01!C:C, "O*", Raw_data_01!A:A, $A206, Raw_data_01!G:G, "hdfc"), "")</f>
        <v>0</v>
      </c>
      <c r="O206" s="4">
        <f>IF($A206&lt;&gt;"", SUMIFS(Raw_data_01!H:H, Raw_data_01!C:C, "VS*", Raw_data_01!A:A, $A206, Raw_data_01!G:G, "hdfc"), "")</f>
        <v>0</v>
      </c>
    </row>
    <row r="207" spans="1:15" x14ac:dyDescent="0.3">
      <c r="A207" t="s">
        <v>251</v>
      </c>
      <c r="B207" s="4" t="e">
        <f>IF(E206&lt;&gt;0, E206, IFERROR(INDEX(E3:E$206, MATCH(1, E3:E$206&lt;&gt;0, 0)), LOOKUP(2, 1/(E3:E$206&lt;&gt;0), E3:E$206)))</f>
        <v>#DIV/0!</v>
      </c>
      <c r="C207" s="4"/>
      <c r="D207" s="4"/>
      <c r="E207" s="4" t="e">
        <f t="shared" si="3"/>
        <v>#DIV/0!</v>
      </c>
      <c r="G207" s="4">
        <f>IF($A207&lt;&gt;"", SUMIFS(Raw_data_01!H:H, Raw_data_01!C:C, "F*", Raw_data_01!A:A, $A207, Raw_data_01!G:G, "hdfc"), "")</f>
        <v>0</v>
      </c>
      <c r="I207" s="4">
        <f>IF($A207&lt;&gt;"", SUMIFS(Raw_data_01!H:H, Raw_data_01!C:C, "V*", Raw_data_01!A:A, $A207, Raw_data_01!G:G, "hdfc"), "")</f>
        <v>0</v>
      </c>
      <c r="K207" s="4">
        <f>IF($A207&lt;&gt;"", SUMIFS(Raw_data_01!H:H, Raw_data_01!C:C, "S*", Raw_data_01!A:A, $A207, Raw_data_01!G:G, "hdfc"), "")</f>
        <v>0</v>
      </c>
      <c r="M207" s="4">
        <f>IF($A207&lt;&gt;"", SUMIFS(Raw_data_01!H:H, Raw_data_01!C:C, "O*", Raw_data_01!A:A, $A207, Raw_data_01!G:G, "hdfc"), "")</f>
        <v>0</v>
      </c>
      <c r="O207" s="4">
        <f>IF($A207&lt;&gt;"", SUMIFS(Raw_data_01!H:H, Raw_data_01!C:C, "VS*", Raw_data_01!A:A, $A207, Raw_data_01!G:G, "hdfc"), "")</f>
        <v>0</v>
      </c>
    </row>
    <row r="208" spans="1:15" x14ac:dyDescent="0.3">
      <c r="A208" t="s">
        <v>252</v>
      </c>
      <c r="B208" s="4" t="e">
        <f>IF(E207&lt;&gt;0, E207, IFERROR(INDEX(E3:E$207, MATCH(1, E3:E$207&lt;&gt;0, 0)), LOOKUP(2, 1/(E3:E$207&lt;&gt;0), E3:E$207)))</f>
        <v>#DIV/0!</v>
      </c>
      <c r="C208" s="4"/>
      <c r="D208" s="4"/>
      <c r="E208" s="4" t="e">
        <f t="shared" si="3"/>
        <v>#DIV/0!</v>
      </c>
      <c r="G208" s="4">
        <f>IF($A208&lt;&gt;"", SUMIFS(Raw_data_01!H:H, Raw_data_01!C:C, "F*", Raw_data_01!A:A, $A208, Raw_data_01!G:G, "hdfc"), "")</f>
        <v>0</v>
      </c>
      <c r="I208" s="4">
        <f>IF($A208&lt;&gt;"", SUMIFS(Raw_data_01!H:H, Raw_data_01!C:C, "V*", Raw_data_01!A:A, $A208, Raw_data_01!G:G, "hdfc"), "")</f>
        <v>0</v>
      </c>
      <c r="K208" s="4">
        <f>IF($A208&lt;&gt;"", SUMIFS(Raw_data_01!H:H, Raw_data_01!C:C, "S*", Raw_data_01!A:A, $A208, Raw_data_01!G:G, "hdfc"), "")</f>
        <v>0</v>
      </c>
      <c r="M208" s="4">
        <f>IF($A208&lt;&gt;"", SUMIFS(Raw_data_01!H:H, Raw_data_01!C:C, "O*", Raw_data_01!A:A, $A208, Raw_data_01!G:G, "hdfc"), "")</f>
        <v>0</v>
      </c>
      <c r="O208" s="4">
        <f>IF($A208&lt;&gt;"", SUMIFS(Raw_data_01!H:H, Raw_data_01!C:C, "VS*", Raw_data_01!A:A, $A208, Raw_data_01!G:G, "hdfc"), "")</f>
        <v>0</v>
      </c>
    </row>
    <row r="209" spans="1:15" x14ac:dyDescent="0.3">
      <c r="A209" t="s">
        <v>253</v>
      </c>
      <c r="B209" s="4" t="e">
        <f>IF(E208&lt;&gt;0, E208, IFERROR(INDEX(E3:E$208, MATCH(1, E3:E$208&lt;&gt;0, 0)), LOOKUP(2, 1/(E3:E$208&lt;&gt;0), E3:E$208)))</f>
        <v>#DIV/0!</v>
      </c>
      <c r="C209" s="4"/>
      <c r="D209" s="4"/>
      <c r="E209" s="4" t="e">
        <f t="shared" si="3"/>
        <v>#DIV/0!</v>
      </c>
      <c r="G209" s="4">
        <f>IF($A209&lt;&gt;"", SUMIFS(Raw_data_01!H:H, Raw_data_01!C:C, "F*", Raw_data_01!A:A, $A209, Raw_data_01!G:G, "hdfc"), "")</f>
        <v>0</v>
      </c>
      <c r="I209" s="4">
        <f>IF($A209&lt;&gt;"", SUMIFS(Raw_data_01!H:H, Raw_data_01!C:C, "V*", Raw_data_01!A:A, $A209, Raw_data_01!G:G, "hdfc"), "")</f>
        <v>0</v>
      </c>
      <c r="K209" s="4">
        <f>IF($A209&lt;&gt;"", SUMIFS(Raw_data_01!H:H, Raw_data_01!C:C, "S*", Raw_data_01!A:A, $A209, Raw_data_01!G:G, "hdfc"), "")</f>
        <v>0</v>
      </c>
      <c r="M209" s="4">
        <f>IF($A209&lt;&gt;"", SUMIFS(Raw_data_01!H:H, Raw_data_01!C:C, "O*", Raw_data_01!A:A, $A209, Raw_data_01!G:G, "hdfc"), "")</f>
        <v>0</v>
      </c>
      <c r="O209" s="4">
        <f>IF($A209&lt;&gt;"", SUMIFS(Raw_data_01!H:H, Raw_data_01!C:C, "VS*", Raw_data_01!A:A, $A209, Raw_data_01!G:G, "hdfc"), "")</f>
        <v>0</v>
      </c>
    </row>
    <row r="210" spans="1:15" x14ac:dyDescent="0.3">
      <c r="A210" t="s">
        <v>254</v>
      </c>
      <c r="B210" s="4" t="e">
        <f>IF(E209&lt;&gt;0, E209, IFERROR(INDEX(E3:E$209, MATCH(1, E3:E$209&lt;&gt;0, 0)), LOOKUP(2, 1/(E3:E$209&lt;&gt;0), E3:E$209)))</f>
        <v>#DIV/0!</v>
      </c>
      <c r="C210" s="4"/>
      <c r="D210" s="4"/>
      <c r="E210" s="4" t="e">
        <f t="shared" si="3"/>
        <v>#DIV/0!</v>
      </c>
      <c r="G210" s="4">
        <f>IF($A210&lt;&gt;"", SUMIFS(Raw_data_01!H:H, Raw_data_01!C:C, "F*", Raw_data_01!A:A, $A210, Raw_data_01!G:G, "hdfc"), "")</f>
        <v>0</v>
      </c>
      <c r="I210" s="4">
        <f>IF($A210&lt;&gt;"", SUMIFS(Raw_data_01!H:H, Raw_data_01!C:C, "V*", Raw_data_01!A:A, $A210, Raw_data_01!G:G, "hdfc"), "")</f>
        <v>0</v>
      </c>
      <c r="K210" s="4">
        <f>IF($A210&lt;&gt;"", SUMIFS(Raw_data_01!H:H, Raw_data_01!C:C, "S*", Raw_data_01!A:A, $A210, Raw_data_01!G:G, "hdfc"), "")</f>
        <v>0</v>
      </c>
      <c r="M210" s="4">
        <f>IF($A210&lt;&gt;"", SUMIFS(Raw_data_01!H:H, Raw_data_01!C:C, "O*", Raw_data_01!A:A, $A210, Raw_data_01!G:G, "hdfc"), "")</f>
        <v>0</v>
      </c>
      <c r="O210" s="4">
        <f>IF($A210&lt;&gt;"", SUMIFS(Raw_data_01!H:H, Raw_data_01!C:C, "VS*", Raw_data_01!A:A, $A210, Raw_data_01!G:G, "hdfc"), "")</f>
        <v>0</v>
      </c>
    </row>
    <row r="211" spans="1:15" x14ac:dyDescent="0.3">
      <c r="A211" t="s">
        <v>255</v>
      </c>
      <c r="B211" s="4" t="e">
        <f>IF(E210&lt;&gt;0, E210, IFERROR(INDEX(E3:E$210, MATCH(1, E3:E$210&lt;&gt;0, 0)), LOOKUP(2, 1/(E3:E$210&lt;&gt;0), E3:E$210)))</f>
        <v>#DIV/0!</v>
      </c>
      <c r="C211" s="4"/>
      <c r="D211" s="4"/>
      <c r="E211" s="4" t="e">
        <f t="shared" si="3"/>
        <v>#DIV/0!</v>
      </c>
      <c r="G211" s="4">
        <f>IF($A211&lt;&gt;"", SUMIFS(Raw_data_01!H:H, Raw_data_01!C:C, "F*", Raw_data_01!A:A, $A211, Raw_data_01!G:G, "hdfc"), "")</f>
        <v>0</v>
      </c>
      <c r="I211" s="4">
        <f>IF($A211&lt;&gt;"", SUMIFS(Raw_data_01!H:H, Raw_data_01!C:C, "V*", Raw_data_01!A:A, $A211, Raw_data_01!G:G, "hdfc"), "")</f>
        <v>0</v>
      </c>
      <c r="K211" s="4">
        <f>IF($A211&lt;&gt;"", SUMIFS(Raw_data_01!H:H, Raw_data_01!C:C, "S*", Raw_data_01!A:A, $A211, Raw_data_01!G:G, "hdfc"), "")</f>
        <v>0</v>
      </c>
      <c r="M211" s="4">
        <f>IF($A211&lt;&gt;"", SUMIFS(Raw_data_01!H:H, Raw_data_01!C:C, "O*", Raw_data_01!A:A, $A211, Raw_data_01!G:G, "hdfc"), "")</f>
        <v>0</v>
      </c>
      <c r="O211" s="4">
        <f>IF($A211&lt;&gt;"", SUMIFS(Raw_data_01!H:H, Raw_data_01!C:C, "VS*", Raw_data_01!A:A, $A211, Raw_data_01!G:G, "hdfc"), "")</f>
        <v>0</v>
      </c>
    </row>
    <row r="212" spans="1:15" x14ac:dyDescent="0.3">
      <c r="A212" t="s">
        <v>256</v>
      </c>
      <c r="B212" s="4" t="e">
        <f>IF(E211&lt;&gt;0, E211, IFERROR(INDEX(E3:E$211, MATCH(1, E3:E$211&lt;&gt;0, 0)), LOOKUP(2, 1/(E3:E$211&lt;&gt;0), E3:E$211)))</f>
        <v>#DIV/0!</v>
      </c>
      <c r="C212" s="4"/>
      <c r="D212" s="4"/>
      <c r="E212" s="4" t="e">
        <f t="shared" si="3"/>
        <v>#DIV/0!</v>
      </c>
      <c r="G212" s="4">
        <f>IF($A212&lt;&gt;"", SUMIFS(Raw_data_01!H:H, Raw_data_01!C:C, "F*", Raw_data_01!A:A, $A212, Raw_data_01!G:G, "hdfc"), "")</f>
        <v>0</v>
      </c>
      <c r="I212" s="4">
        <f>IF($A212&lt;&gt;"", SUMIFS(Raw_data_01!H:H, Raw_data_01!C:C, "V*", Raw_data_01!A:A, $A212, Raw_data_01!G:G, "hdfc"), "")</f>
        <v>0</v>
      </c>
      <c r="K212" s="4">
        <f>IF($A212&lt;&gt;"", SUMIFS(Raw_data_01!H:H, Raw_data_01!C:C, "S*", Raw_data_01!A:A, $A212, Raw_data_01!G:G, "hdfc"), "")</f>
        <v>0</v>
      </c>
      <c r="M212" s="4">
        <f>IF($A212&lt;&gt;"", SUMIFS(Raw_data_01!H:H, Raw_data_01!C:C, "O*", Raw_data_01!A:A, $A212, Raw_data_01!G:G, "hdfc"), "")</f>
        <v>0</v>
      </c>
      <c r="O212" s="4">
        <f>IF($A212&lt;&gt;"", SUMIFS(Raw_data_01!H:H, Raw_data_01!C:C, "VS*", Raw_data_01!A:A, $A212, Raw_data_01!G:G, "hdfc"), "")</f>
        <v>0</v>
      </c>
    </row>
    <row r="213" spans="1:15" x14ac:dyDescent="0.3">
      <c r="A213" t="s">
        <v>257</v>
      </c>
      <c r="B213" s="4" t="e">
        <f>IF(E212&lt;&gt;0, E212, IFERROR(INDEX(E3:E$212, MATCH(1, E3:E$212&lt;&gt;0, 0)), LOOKUP(2, 1/(E3:E$212&lt;&gt;0), E3:E$212)))</f>
        <v>#DIV/0!</v>
      </c>
      <c r="C213" s="4"/>
      <c r="D213" s="4"/>
      <c r="E213" s="4" t="e">
        <f t="shared" si="3"/>
        <v>#DIV/0!</v>
      </c>
      <c r="G213" s="4">
        <f>IF($A213&lt;&gt;"", SUMIFS(Raw_data_01!H:H, Raw_data_01!C:C, "F*", Raw_data_01!A:A, $A213, Raw_data_01!G:G, "hdfc"), "")</f>
        <v>0</v>
      </c>
      <c r="I213" s="4">
        <f>IF($A213&lt;&gt;"", SUMIFS(Raw_data_01!H:H, Raw_data_01!C:C, "V*", Raw_data_01!A:A, $A213, Raw_data_01!G:G, "hdfc"), "")</f>
        <v>0</v>
      </c>
      <c r="K213" s="4">
        <f>IF($A213&lt;&gt;"", SUMIFS(Raw_data_01!H:H, Raw_data_01!C:C, "S*", Raw_data_01!A:A, $A213, Raw_data_01!G:G, "hdfc"), "")</f>
        <v>0</v>
      </c>
      <c r="M213" s="4">
        <f>IF($A213&lt;&gt;"", SUMIFS(Raw_data_01!H:H, Raw_data_01!C:C, "O*", Raw_data_01!A:A, $A213, Raw_data_01!G:G, "hdfc"), "")</f>
        <v>0</v>
      </c>
      <c r="O213" s="4">
        <f>IF($A213&lt;&gt;"", SUMIFS(Raw_data_01!H:H, Raw_data_01!C:C, "VS*", Raw_data_01!A:A, $A213, Raw_data_01!G:G, "hdfc"), "")</f>
        <v>0</v>
      </c>
    </row>
    <row r="214" spans="1:15" x14ac:dyDescent="0.3">
      <c r="A214" t="s">
        <v>258</v>
      </c>
      <c r="B214" s="4" t="e">
        <f>IF(E213&lt;&gt;0, E213, IFERROR(INDEX(E3:E$213, MATCH(1, E3:E$213&lt;&gt;0, 0)), LOOKUP(2, 1/(E3:E$213&lt;&gt;0), E3:E$213)))</f>
        <v>#DIV/0!</v>
      </c>
      <c r="C214" s="4"/>
      <c r="D214" s="4"/>
      <c r="E214" s="4" t="e">
        <f t="shared" si="3"/>
        <v>#DIV/0!</v>
      </c>
      <c r="G214" s="4">
        <f>IF($A214&lt;&gt;"", SUMIFS(Raw_data_01!H:H, Raw_data_01!C:C, "F*", Raw_data_01!A:A, $A214, Raw_data_01!G:G, "hdfc"), "")</f>
        <v>0</v>
      </c>
      <c r="I214" s="4">
        <f>IF($A214&lt;&gt;"", SUMIFS(Raw_data_01!H:H, Raw_data_01!C:C, "V*", Raw_data_01!A:A, $A214, Raw_data_01!G:G, "hdfc"), "")</f>
        <v>0</v>
      </c>
      <c r="K214" s="4">
        <f>IF($A214&lt;&gt;"", SUMIFS(Raw_data_01!H:H, Raw_data_01!C:C, "S*", Raw_data_01!A:A, $A214, Raw_data_01!G:G, "hdfc"), "")</f>
        <v>0</v>
      </c>
      <c r="M214" s="4">
        <f>IF($A214&lt;&gt;"", SUMIFS(Raw_data_01!H:H, Raw_data_01!C:C, "O*", Raw_data_01!A:A, $A214, Raw_data_01!G:G, "hdfc"), "")</f>
        <v>0</v>
      </c>
      <c r="O214" s="4">
        <f>IF($A214&lt;&gt;"", SUMIFS(Raw_data_01!H:H, Raw_data_01!C:C, "VS*", Raw_data_01!A:A, $A214, Raw_data_01!G:G, "hdfc"), "")</f>
        <v>0</v>
      </c>
    </row>
    <row r="215" spans="1:15" x14ac:dyDescent="0.3">
      <c r="A215" t="s">
        <v>259</v>
      </c>
      <c r="B215" s="4" t="e">
        <f>IF(E214&lt;&gt;0, E214, IFERROR(INDEX(E3:E$214, MATCH(1, E3:E$214&lt;&gt;0, 0)), LOOKUP(2, 1/(E3:E$214&lt;&gt;0), E3:E$214)))</f>
        <v>#DIV/0!</v>
      </c>
      <c r="C215" s="4"/>
      <c r="D215" s="4"/>
      <c r="E215" s="4" t="e">
        <f t="shared" si="3"/>
        <v>#DIV/0!</v>
      </c>
      <c r="G215" s="4">
        <f>IF($A215&lt;&gt;"", SUMIFS(Raw_data_01!H:H, Raw_data_01!C:C, "F*", Raw_data_01!A:A, $A215, Raw_data_01!G:G, "hdfc"), "")</f>
        <v>0</v>
      </c>
      <c r="I215" s="4">
        <f>IF($A215&lt;&gt;"", SUMIFS(Raw_data_01!H:H, Raw_data_01!C:C, "V*", Raw_data_01!A:A, $A215, Raw_data_01!G:G, "hdfc"), "")</f>
        <v>0</v>
      </c>
      <c r="K215" s="4">
        <f>IF($A215&lt;&gt;"", SUMIFS(Raw_data_01!H:H, Raw_data_01!C:C, "S*", Raw_data_01!A:A, $A215, Raw_data_01!G:G, "hdfc"), "")</f>
        <v>0</v>
      </c>
      <c r="M215" s="4">
        <f>IF($A215&lt;&gt;"", SUMIFS(Raw_data_01!H:H, Raw_data_01!C:C, "O*", Raw_data_01!A:A, $A215, Raw_data_01!G:G, "hdfc"), "")</f>
        <v>0</v>
      </c>
      <c r="O215" s="4">
        <f>IF($A215&lt;&gt;"", SUMIFS(Raw_data_01!H:H, Raw_data_01!C:C, "VS*", Raw_data_01!A:A, $A215, Raw_data_01!G:G, "hdfc"), "")</f>
        <v>0</v>
      </c>
    </row>
    <row r="216" spans="1:15" x14ac:dyDescent="0.3">
      <c r="A216" t="s">
        <v>260</v>
      </c>
      <c r="B216" s="4" t="e">
        <f>IF(E215&lt;&gt;0, E215, IFERROR(INDEX(E3:E$215, MATCH(1, E3:E$215&lt;&gt;0, 0)), LOOKUP(2, 1/(E3:E$215&lt;&gt;0), E3:E$215)))</f>
        <v>#DIV/0!</v>
      </c>
      <c r="C216" s="4"/>
      <c r="D216" s="4"/>
      <c r="E216" s="4" t="e">
        <f t="shared" si="3"/>
        <v>#DIV/0!</v>
      </c>
      <c r="G216" s="4">
        <f>IF($A216&lt;&gt;"", SUMIFS(Raw_data_01!H:H, Raw_data_01!C:C, "F*", Raw_data_01!A:A, $A216, Raw_data_01!G:G, "hdfc"), "")</f>
        <v>0</v>
      </c>
      <c r="I216" s="4">
        <f>IF($A216&lt;&gt;"", SUMIFS(Raw_data_01!H:H, Raw_data_01!C:C, "V*", Raw_data_01!A:A, $A216, Raw_data_01!G:G, "hdfc"), "")</f>
        <v>0</v>
      </c>
      <c r="K216" s="4">
        <f>IF($A216&lt;&gt;"", SUMIFS(Raw_data_01!H:H, Raw_data_01!C:C, "S*", Raw_data_01!A:A, $A216, Raw_data_01!G:G, "hdfc"), "")</f>
        <v>0</v>
      </c>
      <c r="M216" s="4">
        <f>IF($A216&lt;&gt;"", SUMIFS(Raw_data_01!H:H, Raw_data_01!C:C, "O*", Raw_data_01!A:A, $A216, Raw_data_01!G:G, "hdfc"), "")</f>
        <v>0</v>
      </c>
      <c r="O216" s="4">
        <f>IF($A216&lt;&gt;"", SUMIFS(Raw_data_01!H:H, Raw_data_01!C:C, "VS*", Raw_data_01!A:A, $A216, Raw_data_01!G:G, "hdfc"), "")</f>
        <v>0</v>
      </c>
    </row>
    <row r="217" spans="1:15" x14ac:dyDescent="0.3">
      <c r="A217" t="s">
        <v>261</v>
      </c>
      <c r="B217" s="4" t="e">
        <f>IF(E216&lt;&gt;0, E216, IFERROR(INDEX(E3:E$216, MATCH(1, E3:E$216&lt;&gt;0, 0)), LOOKUP(2, 1/(E3:E$216&lt;&gt;0), E3:E$216)))</f>
        <v>#DIV/0!</v>
      </c>
      <c r="C217" s="4"/>
      <c r="D217" s="4"/>
      <c r="E217" s="4" t="e">
        <f t="shared" si="3"/>
        <v>#DIV/0!</v>
      </c>
      <c r="G217" s="4">
        <f>IF($A217&lt;&gt;"", SUMIFS(Raw_data_01!H:H, Raw_data_01!C:C, "F*", Raw_data_01!A:A, $A217, Raw_data_01!G:G, "hdfc"), "")</f>
        <v>0</v>
      </c>
      <c r="I217" s="4">
        <f>IF($A217&lt;&gt;"", SUMIFS(Raw_data_01!H:H, Raw_data_01!C:C, "V*", Raw_data_01!A:A, $A217, Raw_data_01!G:G, "hdfc"), "")</f>
        <v>0</v>
      </c>
      <c r="K217" s="4">
        <f>IF($A217&lt;&gt;"", SUMIFS(Raw_data_01!H:H, Raw_data_01!C:C, "S*", Raw_data_01!A:A, $A217, Raw_data_01!G:G, "hdfc"), "")</f>
        <v>0</v>
      </c>
      <c r="M217" s="4">
        <f>IF($A217&lt;&gt;"", SUMIFS(Raw_data_01!H:H, Raw_data_01!C:C, "O*", Raw_data_01!A:A, $A217, Raw_data_01!G:G, "hdfc"), "")</f>
        <v>0</v>
      </c>
      <c r="O217" s="4">
        <f>IF($A217&lt;&gt;"", SUMIFS(Raw_data_01!H:H, Raw_data_01!C:C, "VS*", Raw_data_01!A:A, $A217, Raw_data_01!G:G, "hdfc"), "")</f>
        <v>0</v>
      </c>
    </row>
    <row r="218" spans="1:15" x14ac:dyDescent="0.3">
      <c r="A218" t="s">
        <v>262</v>
      </c>
      <c r="B218" s="4" t="e">
        <f>IF(E217&lt;&gt;0, E217, IFERROR(INDEX(E3:E$217, MATCH(1, E3:E$217&lt;&gt;0, 0)), LOOKUP(2, 1/(E3:E$217&lt;&gt;0), E3:E$217)))</f>
        <v>#DIV/0!</v>
      </c>
      <c r="C218" s="4"/>
      <c r="D218" s="4"/>
      <c r="E218" s="4" t="e">
        <f t="shared" si="3"/>
        <v>#DIV/0!</v>
      </c>
      <c r="G218" s="4">
        <f>IF($A218&lt;&gt;"", SUMIFS(Raw_data_01!H:H, Raw_data_01!C:C, "F*", Raw_data_01!A:A, $A218, Raw_data_01!G:G, "hdfc"), "")</f>
        <v>0</v>
      </c>
      <c r="I218" s="4">
        <f>IF($A218&lt;&gt;"", SUMIFS(Raw_data_01!H:H, Raw_data_01!C:C, "V*", Raw_data_01!A:A, $A218, Raw_data_01!G:G, "hdfc"), "")</f>
        <v>0</v>
      </c>
      <c r="K218" s="4">
        <f>IF($A218&lt;&gt;"", SUMIFS(Raw_data_01!H:H, Raw_data_01!C:C, "S*", Raw_data_01!A:A, $A218, Raw_data_01!G:G, "hdfc"), "")</f>
        <v>0</v>
      </c>
      <c r="M218" s="4">
        <f>IF($A218&lt;&gt;"", SUMIFS(Raw_data_01!H:H, Raw_data_01!C:C, "O*", Raw_data_01!A:A, $A218, Raw_data_01!G:G, "hdfc"), "")</f>
        <v>0</v>
      </c>
      <c r="O218" s="4">
        <f>IF($A218&lt;&gt;"", SUMIFS(Raw_data_01!H:H, Raw_data_01!C:C, "VS*", Raw_data_01!A:A, $A218, Raw_data_01!G:G, "hdfc"), "")</f>
        <v>0</v>
      </c>
    </row>
    <row r="219" spans="1:15" x14ac:dyDescent="0.3">
      <c r="A219" t="s">
        <v>263</v>
      </c>
      <c r="B219" s="4" t="e">
        <f>IF(E218&lt;&gt;0, E218, IFERROR(INDEX(E3:E$218, MATCH(1, E3:E$218&lt;&gt;0, 0)), LOOKUP(2, 1/(E3:E$218&lt;&gt;0), E3:E$218)))</f>
        <v>#DIV/0!</v>
      </c>
      <c r="C219" s="4"/>
      <c r="D219" s="4"/>
      <c r="E219" s="4" t="e">
        <f t="shared" si="3"/>
        <v>#DIV/0!</v>
      </c>
      <c r="G219" s="4">
        <f>IF($A219&lt;&gt;"", SUMIFS(Raw_data_01!H:H, Raw_data_01!C:C, "F*", Raw_data_01!A:A, $A219, Raw_data_01!G:G, "hdfc"), "")</f>
        <v>0</v>
      </c>
      <c r="I219" s="4">
        <f>IF($A219&lt;&gt;"", SUMIFS(Raw_data_01!H:H, Raw_data_01!C:C, "V*", Raw_data_01!A:A, $A219, Raw_data_01!G:G, "hdfc"), "")</f>
        <v>0</v>
      </c>
      <c r="K219" s="4">
        <f>IF($A219&lt;&gt;"", SUMIFS(Raw_data_01!H:H, Raw_data_01!C:C, "S*", Raw_data_01!A:A, $A219, Raw_data_01!G:G, "hdfc"), "")</f>
        <v>0</v>
      </c>
      <c r="M219" s="4">
        <f>IF($A219&lt;&gt;"", SUMIFS(Raw_data_01!H:H, Raw_data_01!C:C, "O*", Raw_data_01!A:A, $A219, Raw_data_01!G:G, "hdfc"), "")</f>
        <v>0</v>
      </c>
      <c r="O219" s="4">
        <f>IF($A219&lt;&gt;"", SUMIFS(Raw_data_01!H:H, Raw_data_01!C:C, "VS*", Raw_data_01!A:A, $A219, Raw_data_01!G:G, "hdfc"), "")</f>
        <v>0</v>
      </c>
    </row>
    <row r="220" spans="1:15" x14ac:dyDescent="0.3">
      <c r="A220" t="s">
        <v>264</v>
      </c>
      <c r="B220" s="4" t="e">
        <f>IF(E219&lt;&gt;0, E219, IFERROR(INDEX(E3:E$219, MATCH(1, E3:E$219&lt;&gt;0, 0)), LOOKUP(2, 1/(E3:E$219&lt;&gt;0), E3:E$219)))</f>
        <v>#DIV/0!</v>
      </c>
      <c r="C220" s="4"/>
      <c r="D220" s="4"/>
      <c r="E220" s="4" t="e">
        <f t="shared" si="3"/>
        <v>#DIV/0!</v>
      </c>
      <c r="G220" s="4">
        <f>IF($A220&lt;&gt;"", SUMIFS(Raw_data_01!H:H, Raw_data_01!C:C, "F*", Raw_data_01!A:A, $A220, Raw_data_01!G:G, "hdfc"), "")</f>
        <v>0</v>
      </c>
      <c r="I220" s="4">
        <f>IF($A220&lt;&gt;"", SUMIFS(Raw_data_01!H:H, Raw_data_01!C:C, "V*", Raw_data_01!A:A, $A220, Raw_data_01!G:G, "hdfc"), "")</f>
        <v>0</v>
      </c>
      <c r="K220" s="4">
        <f>IF($A220&lt;&gt;"", SUMIFS(Raw_data_01!H:H, Raw_data_01!C:C, "S*", Raw_data_01!A:A, $A220, Raw_data_01!G:G, "hdfc"), "")</f>
        <v>0</v>
      </c>
      <c r="M220" s="4">
        <f>IF($A220&lt;&gt;"", SUMIFS(Raw_data_01!H:H, Raw_data_01!C:C, "O*", Raw_data_01!A:A, $A220, Raw_data_01!G:G, "hdfc"), "")</f>
        <v>0</v>
      </c>
      <c r="O220" s="4">
        <f>IF($A220&lt;&gt;"", SUMIFS(Raw_data_01!H:H, Raw_data_01!C:C, "VS*", Raw_data_01!A:A, $A220, Raw_data_01!G:G, "hdfc"), "")</f>
        <v>0</v>
      </c>
    </row>
    <row r="221" spans="1:15" x14ac:dyDescent="0.3">
      <c r="A221" t="s">
        <v>265</v>
      </c>
      <c r="B221" s="4" t="e">
        <f>IF(E220&lt;&gt;0, E220, IFERROR(INDEX(E3:E$220, MATCH(1, E3:E$220&lt;&gt;0, 0)), LOOKUP(2, 1/(E3:E$220&lt;&gt;0), E3:E$220)))</f>
        <v>#DIV/0!</v>
      </c>
      <c r="C221" s="4"/>
      <c r="D221" s="4"/>
      <c r="E221" s="4" t="e">
        <f t="shared" si="3"/>
        <v>#DIV/0!</v>
      </c>
      <c r="G221" s="4">
        <f>IF($A221&lt;&gt;"", SUMIFS(Raw_data_01!H:H, Raw_data_01!C:C, "F*", Raw_data_01!A:A, $A221, Raw_data_01!G:G, "hdfc"), "")</f>
        <v>0</v>
      </c>
      <c r="I221" s="4">
        <f>IF($A221&lt;&gt;"", SUMIFS(Raw_data_01!H:H, Raw_data_01!C:C, "V*", Raw_data_01!A:A, $A221, Raw_data_01!G:G, "hdfc"), "")</f>
        <v>0</v>
      </c>
      <c r="K221" s="4">
        <f>IF($A221&lt;&gt;"", SUMIFS(Raw_data_01!H:H, Raw_data_01!C:C, "S*", Raw_data_01!A:A, $A221, Raw_data_01!G:G, "hdfc"), "")</f>
        <v>0</v>
      </c>
      <c r="M221" s="4">
        <f>IF($A221&lt;&gt;"", SUMIFS(Raw_data_01!H:H, Raw_data_01!C:C, "O*", Raw_data_01!A:A, $A221, Raw_data_01!G:G, "hdfc"), "")</f>
        <v>0</v>
      </c>
      <c r="O221" s="4">
        <f>IF($A221&lt;&gt;"", SUMIFS(Raw_data_01!H:H, Raw_data_01!C:C, "VS*", Raw_data_01!A:A, $A221, Raw_data_01!G:G, "hdfc"), "")</f>
        <v>0</v>
      </c>
    </row>
    <row r="222" spans="1:15" x14ac:dyDescent="0.3">
      <c r="A222" t="s">
        <v>266</v>
      </c>
      <c r="B222" s="4" t="e">
        <f>IF(E221&lt;&gt;0, E221, IFERROR(INDEX(E3:E$221, MATCH(1, E3:E$221&lt;&gt;0, 0)), LOOKUP(2, 1/(E3:E$221&lt;&gt;0), E3:E$221)))</f>
        <v>#DIV/0!</v>
      </c>
      <c r="C222" s="4"/>
      <c r="D222" s="4"/>
      <c r="E222" s="4" t="e">
        <f t="shared" si="3"/>
        <v>#DIV/0!</v>
      </c>
      <c r="G222" s="4">
        <f>IF($A222&lt;&gt;"", SUMIFS(Raw_data_01!H:H, Raw_data_01!C:C, "F*", Raw_data_01!A:A, $A222, Raw_data_01!G:G, "hdfc"), "")</f>
        <v>0</v>
      </c>
      <c r="I222" s="4">
        <f>IF($A222&lt;&gt;"", SUMIFS(Raw_data_01!H:H, Raw_data_01!C:C, "V*", Raw_data_01!A:A, $A222, Raw_data_01!G:G, "hdfc"), "")</f>
        <v>0</v>
      </c>
      <c r="K222" s="4">
        <f>IF($A222&lt;&gt;"", SUMIFS(Raw_data_01!H:H, Raw_data_01!C:C, "S*", Raw_data_01!A:A, $A222, Raw_data_01!G:G, "hdfc"), "")</f>
        <v>0</v>
      </c>
      <c r="M222" s="4">
        <f>IF($A222&lt;&gt;"", SUMIFS(Raw_data_01!H:H, Raw_data_01!C:C, "O*", Raw_data_01!A:A, $A222, Raw_data_01!G:G, "hdfc"), "")</f>
        <v>0</v>
      </c>
      <c r="O222" s="4">
        <f>IF($A222&lt;&gt;"", SUMIFS(Raw_data_01!H:H, Raw_data_01!C:C, "VS*", Raw_data_01!A:A, $A222, Raw_data_01!G:G, "hdfc"), "")</f>
        <v>0</v>
      </c>
    </row>
    <row r="223" spans="1:15" x14ac:dyDescent="0.3">
      <c r="A223" t="s">
        <v>10</v>
      </c>
      <c r="B223" s="4" t="e">
        <f>IF(E222&lt;&gt;0, E222, IFERROR(INDEX(E3:E$222, MATCH(1, E3:E$222&lt;&gt;0, 0)), LOOKUP(2, 1/(E3:E$222&lt;&gt;0), E3:E$222)))</f>
        <v>#DIV/0!</v>
      </c>
      <c r="C223" s="4"/>
      <c r="D223" s="4"/>
      <c r="E223" s="4" t="e">
        <f t="shared" si="3"/>
        <v>#DIV/0!</v>
      </c>
      <c r="G223" s="4">
        <f>IF($A223&lt;&gt;"", SUMIFS(Raw_data_01!H:H, Raw_data_01!C:C, "F*", Raw_data_01!A:A, $A223, Raw_data_01!G:G, "hdfc"), "")</f>
        <v>0</v>
      </c>
      <c r="I223" s="4">
        <f>IF($A223&lt;&gt;"", SUMIFS(Raw_data_01!H:H, Raw_data_01!C:C, "V*", Raw_data_01!A:A, $A223, Raw_data_01!G:G, "hdfc"), "")</f>
        <v>0</v>
      </c>
      <c r="K223" s="4">
        <f>IF($A223&lt;&gt;"", SUMIFS(Raw_data_01!H:H, Raw_data_01!C:C, "S*", Raw_data_01!A:A, $A223, Raw_data_01!G:G, "hdfc"), "")</f>
        <v>0</v>
      </c>
      <c r="M223" s="4">
        <f>IF($A223&lt;&gt;"", SUMIFS(Raw_data_01!H:H, Raw_data_01!C:C, "O*", Raw_data_01!A:A, $A223, Raw_data_01!G:G, "hdfc"), "")</f>
        <v>0</v>
      </c>
      <c r="O223" s="4">
        <f>IF($A223&lt;&gt;"", SUMIFS(Raw_data_01!H:H, Raw_data_01!C:C, "VS*", Raw_data_01!A:A, $A223, Raw_data_01!G:G, "hdfc"), "")</f>
        <v>0</v>
      </c>
    </row>
    <row r="224" spans="1:15" x14ac:dyDescent="0.3">
      <c r="A224" t="s">
        <v>267</v>
      </c>
      <c r="B224" s="4" t="e">
        <f>IF(E223&lt;&gt;0, E223, IFERROR(INDEX(E3:E$223, MATCH(1, E3:E$223&lt;&gt;0, 0)), LOOKUP(2, 1/(E3:E$223&lt;&gt;0), E3:E$223)))</f>
        <v>#DIV/0!</v>
      </c>
      <c r="C224" s="4"/>
      <c r="D224" s="4"/>
      <c r="E224" s="4" t="e">
        <f t="shared" si="3"/>
        <v>#DIV/0!</v>
      </c>
      <c r="G224" s="4">
        <f>IF($A224&lt;&gt;"", SUMIFS(Raw_data_01!H:H, Raw_data_01!C:C, "F*", Raw_data_01!A:A, $A224, Raw_data_01!G:G, "hdfc"), "")</f>
        <v>0</v>
      </c>
      <c r="I224" s="4">
        <f>IF($A224&lt;&gt;"", SUMIFS(Raw_data_01!H:H, Raw_data_01!C:C, "V*", Raw_data_01!A:A, $A224, Raw_data_01!G:G, "hdfc"), "")</f>
        <v>0</v>
      </c>
      <c r="K224" s="4">
        <f>IF($A224&lt;&gt;"", SUMIFS(Raw_data_01!H:H, Raw_data_01!C:C, "S*", Raw_data_01!A:A, $A224, Raw_data_01!G:G, "hdfc"), "")</f>
        <v>0</v>
      </c>
      <c r="M224" s="4">
        <f>IF($A224&lt;&gt;"", SUMIFS(Raw_data_01!H:H, Raw_data_01!C:C, "O*", Raw_data_01!A:A, $A224, Raw_data_01!G:G, "hdfc"), "")</f>
        <v>0</v>
      </c>
      <c r="O224" s="4">
        <f>IF($A224&lt;&gt;"", SUMIFS(Raw_data_01!H:H, Raw_data_01!C:C, "VS*", Raw_data_01!A:A, $A224, Raw_data_01!G:G, "hdfc"), "")</f>
        <v>0</v>
      </c>
    </row>
    <row r="225" spans="1:15" x14ac:dyDescent="0.3">
      <c r="A225" t="s">
        <v>268</v>
      </c>
      <c r="B225" s="4" t="e">
        <f>IF(E224&lt;&gt;0, E224, IFERROR(INDEX(E3:E$224, MATCH(1, E3:E$224&lt;&gt;0, 0)), LOOKUP(2, 1/(E3:E$224&lt;&gt;0), E3:E$224)))</f>
        <v>#DIV/0!</v>
      </c>
      <c r="C225" s="4"/>
      <c r="D225" s="4"/>
      <c r="E225" s="4" t="e">
        <f t="shared" si="3"/>
        <v>#DIV/0!</v>
      </c>
      <c r="G225" s="4">
        <f>IF($A225&lt;&gt;"", SUMIFS(Raw_data_01!H:H, Raw_data_01!C:C, "F*", Raw_data_01!A:A, $A225, Raw_data_01!G:G, "hdfc"), "")</f>
        <v>0</v>
      </c>
      <c r="I225" s="4">
        <f>IF($A225&lt;&gt;"", SUMIFS(Raw_data_01!H:H, Raw_data_01!C:C, "V*", Raw_data_01!A:A, $A225, Raw_data_01!G:G, "hdfc"), "")</f>
        <v>0</v>
      </c>
      <c r="K225" s="4">
        <f>IF($A225&lt;&gt;"", SUMIFS(Raw_data_01!H:H, Raw_data_01!C:C, "S*", Raw_data_01!A:A, $A225, Raw_data_01!G:G, "hdfc"), "")</f>
        <v>0</v>
      </c>
      <c r="M225" s="4">
        <f>IF($A225&lt;&gt;"", SUMIFS(Raw_data_01!H:H, Raw_data_01!C:C, "O*", Raw_data_01!A:A, $A225, Raw_data_01!G:G, "hdfc"), "")</f>
        <v>0</v>
      </c>
      <c r="O225" s="4">
        <f>IF($A225&lt;&gt;"", SUMIFS(Raw_data_01!H:H, Raw_data_01!C:C, "VS*", Raw_data_01!A:A, $A225, Raw_data_01!G:G, "hdfc"), "")</f>
        <v>0</v>
      </c>
    </row>
    <row r="226" spans="1:15" x14ac:dyDescent="0.3">
      <c r="A226" t="s">
        <v>269</v>
      </c>
      <c r="B226" s="4" t="e">
        <f>IF(E225&lt;&gt;0, E225, IFERROR(INDEX(E3:E$225, MATCH(1, E3:E$225&lt;&gt;0, 0)), LOOKUP(2, 1/(E3:E$225&lt;&gt;0), E3:E$225)))</f>
        <v>#DIV/0!</v>
      </c>
      <c r="C226" s="4"/>
      <c r="D226" s="4"/>
      <c r="E226" s="4" t="e">
        <f t="shared" si="3"/>
        <v>#DIV/0!</v>
      </c>
      <c r="G226" s="4">
        <f>IF($A226&lt;&gt;"", SUMIFS(Raw_data_01!H:H, Raw_data_01!C:C, "F*", Raw_data_01!A:A, $A226, Raw_data_01!G:G, "hdfc"), "")</f>
        <v>0</v>
      </c>
      <c r="I226" s="4">
        <f>IF($A226&lt;&gt;"", SUMIFS(Raw_data_01!H:H, Raw_data_01!C:C, "V*", Raw_data_01!A:A, $A226, Raw_data_01!G:G, "hdfc"), "")</f>
        <v>0</v>
      </c>
      <c r="K226" s="4">
        <f>IF($A226&lt;&gt;"", SUMIFS(Raw_data_01!H:H, Raw_data_01!C:C, "S*", Raw_data_01!A:A, $A226, Raw_data_01!G:G, "hdfc"), "")</f>
        <v>0</v>
      </c>
      <c r="M226" s="4">
        <f>IF($A226&lt;&gt;"", SUMIFS(Raw_data_01!H:H, Raw_data_01!C:C, "O*", Raw_data_01!A:A, $A226, Raw_data_01!G:G, "hdfc"), "")</f>
        <v>0</v>
      </c>
      <c r="O226" s="4">
        <f>IF($A226&lt;&gt;"", SUMIFS(Raw_data_01!H:H, Raw_data_01!C:C, "VS*", Raw_data_01!A:A, $A226, Raw_data_01!G:G, "hdfc"), "")</f>
        <v>0</v>
      </c>
    </row>
    <row r="227" spans="1:15" x14ac:dyDescent="0.3">
      <c r="A227" t="s">
        <v>270</v>
      </c>
      <c r="B227" s="4" t="e">
        <f>IF(E226&lt;&gt;0, E226, IFERROR(INDEX(E3:E$226, MATCH(1, E3:E$226&lt;&gt;0, 0)), LOOKUP(2, 1/(E3:E$226&lt;&gt;0), E3:E$226)))</f>
        <v>#DIV/0!</v>
      </c>
      <c r="C227" s="4"/>
      <c r="D227" s="4"/>
      <c r="E227" s="4" t="e">
        <f t="shared" si="3"/>
        <v>#DIV/0!</v>
      </c>
      <c r="G227" s="4">
        <f>IF($A227&lt;&gt;"", SUMIFS(Raw_data_01!H:H, Raw_data_01!C:C, "F*", Raw_data_01!A:A, $A227, Raw_data_01!G:G, "hdfc"), "")</f>
        <v>0</v>
      </c>
      <c r="I227" s="4">
        <f>IF($A227&lt;&gt;"", SUMIFS(Raw_data_01!H:H, Raw_data_01!C:C, "V*", Raw_data_01!A:A, $A227, Raw_data_01!G:G, "hdfc"), "")</f>
        <v>0</v>
      </c>
      <c r="K227" s="4">
        <f>IF($A227&lt;&gt;"", SUMIFS(Raw_data_01!H:H, Raw_data_01!C:C, "S*", Raw_data_01!A:A, $A227, Raw_data_01!G:G, "hdfc"), "")</f>
        <v>0</v>
      </c>
      <c r="M227" s="4">
        <f>IF($A227&lt;&gt;"", SUMIFS(Raw_data_01!H:H, Raw_data_01!C:C, "O*", Raw_data_01!A:A, $A227, Raw_data_01!G:G, "hdfc"), "")</f>
        <v>0</v>
      </c>
      <c r="O227" s="4">
        <f>IF($A227&lt;&gt;"", SUMIFS(Raw_data_01!H:H, Raw_data_01!C:C, "VS*", Raw_data_01!A:A, $A227, Raw_data_01!G:G, "hdfc"), "")</f>
        <v>0</v>
      </c>
    </row>
    <row r="228" spans="1:15" x14ac:dyDescent="0.3">
      <c r="A228" t="s">
        <v>271</v>
      </c>
      <c r="B228" s="4" t="e">
        <f>IF(E227&lt;&gt;0, E227, IFERROR(INDEX(E3:E$227, MATCH(1, E3:E$227&lt;&gt;0, 0)), LOOKUP(2, 1/(E3:E$227&lt;&gt;0), E3:E$227)))</f>
        <v>#DIV/0!</v>
      </c>
      <c r="C228" s="4"/>
      <c r="D228" s="4"/>
      <c r="E228" s="4" t="e">
        <f t="shared" si="3"/>
        <v>#DIV/0!</v>
      </c>
      <c r="G228" s="4">
        <f>IF($A228&lt;&gt;"", SUMIFS(Raw_data_01!H:H, Raw_data_01!C:C, "F*", Raw_data_01!A:A, $A228, Raw_data_01!G:G, "hdfc"), "")</f>
        <v>0</v>
      </c>
      <c r="I228" s="4">
        <f>IF($A228&lt;&gt;"", SUMIFS(Raw_data_01!H:H, Raw_data_01!C:C, "V*", Raw_data_01!A:A, $A228, Raw_data_01!G:G, "hdfc"), "")</f>
        <v>0</v>
      </c>
      <c r="K228" s="4">
        <f>IF($A228&lt;&gt;"", SUMIFS(Raw_data_01!H:H, Raw_data_01!C:C, "S*", Raw_data_01!A:A, $A228, Raw_data_01!G:G, "hdfc"), "")</f>
        <v>0</v>
      </c>
      <c r="M228" s="4">
        <f>IF($A228&lt;&gt;"", SUMIFS(Raw_data_01!H:H, Raw_data_01!C:C, "O*", Raw_data_01!A:A, $A228, Raw_data_01!G:G, "hdfc"), "")</f>
        <v>0</v>
      </c>
      <c r="O228" s="4">
        <f>IF($A228&lt;&gt;"", SUMIFS(Raw_data_01!H:H, Raw_data_01!C:C, "VS*", Raw_data_01!A:A, $A228, Raw_data_01!G:G, "hdfc"), "")</f>
        <v>0</v>
      </c>
    </row>
    <row r="229" spans="1:15" x14ac:dyDescent="0.3">
      <c r="A229" t="s">
        <v>272</v>
      </c>
      <c r="B229" s="4" t="e">
        <f>IF(E228&lt;&gt;0, E228, IFERROR(INDEX(E3:E$228, MATCH(1, E3:E$228&lt;&gt;0, 0)), LOOKUP(2, 1/(E3:E$228&lt;&gt;0), E3:E$228)))</f>
        <v>#DIV/0!</v>
      </c>
      <c r="C229" s="4"/>
      <c r="D229" s="4"/>
      <c r="E229" s="4" t="e">
        <f t="shared" si="3"/>
        <v>#DIV/0!</v>
      </c>
      <c r="G229" s="4">
        <f>IF($A229&lt;&gt;"", SUMIFS(Raw_data_01!H:H, Raw_data_01!C:C, "F*", Raw_data_01!A:A, $A229, Raw_data_01!G:G, "hdfc"), "")</f>
        <v>0</v>
      </c>
      <c r="I229" s="4">
        <f>IF($A229&lt;&gt;"", SUMIFS(Raw_data_01!H:H, Raw_data_01!C:C, "V*", Raw_data_01!A:A, $A229, Raw_data_01!G:G, "hdfc"), "")</f>
        <v>0</v>
      </c>
      <c r="K229" s="4">
        <f>IF($A229&lt;&gt;"", SUMIFS(Raw_data_01!H:H, Raw_data_01!C:C, "S*", Raw_data_01!A:A, $A229, Raw_data_01!G:G, "hdfc"), "")</f>
        <v>0</v>
      </c>
      <c r="M229" s="4">
        <f>IF($A229&lt;&gt;"", SUMIFS(Raw_data_01!H:H, Raw_data_01!C:C, "O*", Raw_data_01!A:A, $A229, Raw_data_01!G:G, "hdfc"), "")</f>
        <v>0</v>
      </c>
      <c r="O229" s="4">
        <f>IF($A229&lt;&gt;"", SUMIFS(Raw_data_01!H:H, Raw_data_01!C:C, "VS*", Raw_data_01!A:A, $A229, Raw_data_01!G:G, "hdfc"), "")</f>
        <v>0</v>
      </c>
    </row>
    <row r="230" spans="1:15" x14ac:dyDescent="0.3">
      <c r="A230" t="s">
        <v>273</v>
      </c>
      <c r="B230" s="4" t="e">
        <f>IF(E229&lt;&gt;0, E229, IFERROR(INDEX(E3:E$229, MATCH(1, E3:E$229&lt;&gt;0, 0)), LOOKUP(2, 1/(E3:E$229&lt;&gt;0), E3:E$229)))</f>
        <v>#DIV/0!</v>
      </c>
      <c r="C230" s="4"/>
      <c r="D230" s="4"/>
      <c r="E230" s="4" t="e">
        <f t="shared" si="3"/>
        <v>#DIV/0!</v>
      </c>
      <c r="G230" s="4">
        <f>IF($A230&lt;&gt;"", SUMIFS(Raw_data_01!H:H, Raw_data_01!C:C, "F*", Raw_data_01!A:A, $A230, Raw_data_01!G:G, "hdfc"), "")</f>
        <v>0</v>
      </c>
      <c r="I230" s="4">
        <f>IF($A230&lt;&gt;"", SUMIFS(Raw_data_01!H:H, Raw_data_01!C:C, "V*", Raw_data_01!A:A, $A230, Raw_data_01!G:G, "hdfc"), "")</f>
        <v>0</v>
      </c>
      <c r="K230" s="4">
        <f>IF($A230&lt;&gt;"", SUMIFS(Raw_data_01!H:H, Raw_data_01!C:C, "S*", Raw_data_01!A:A, $A230, Raw_data_01!G:G, "hdfc"), "")</f>
        <v>0</v>
      </c>
      <c r="M230" s="4">
        <f>IF($A230&lt;&gt;"", SUMIFS(Raw_data_01!H:H, Raw_data_01!C:C, "O*", Raw_data_01!A:A, $A230, Raw_data_01!G:G, "hdfc"), "")</f>
        <v>0</v>
      </c>
      <c r="O230" s="4">
        <f>IF($A230&lt;&gt;"", SUMIFS(Raw_data_01!H:H, Raw_data_01!C:C, "VS*", Raw_data_01!A:A, $A230, Raw_data_01!G:G, "hdfc"), "")</f>
        <v>0</v>
      </c>
    </row>
    <row r="231" spans="1:15" x14ac:dyDescent="0.3">
      <c r="A231" t="s">
        <v>274</v>
      </c>
      <c r="B231" s="4" t="e">
        <f>IF(E230&lt;&gt;0, E230, IFERROR(INDEX(E3:E$230, MATCH(1, E3:E$230&lt;&gt;0, 0)), LOOKUP(2, 1/(E3:E$230&lt;&gt;0), E3:E$230)))</f>
        <v>#DIV/0!</v>
      </c>
      <c r="C231" s="4"/>
      <c r="D231" s="4"/>
      <c r="E231" s="4" t="e">
        <f t="shared" si="3"/>
        <v>#DIV/0!</v>
      </c>
      <c r="G231" s="4">
        <f>IF($A231&lt;&gt;"", SUMIFS(Raw_data_01!H:H, Raw_data_01!C:C, "F*", Raw_data_01!A:A, $A231, Raw_data_01!G:G, "hdfc"), "")</f>
        <v>0</v>
      </c>
      <c r="I231" s="4">
        <f>IF($A231&lt;&gt;"", SUMIFS(Raw_data_01!H:H, Raw_data_01!C:C, "V*", Raw_data_01!A:A, $A231, Raw_data_01!G:G, "hdfc"), "")</f>
        <v>0</v>
      </c>
      <c r="K231" s="4">
        <f>IF($A231&lt;&gt;"", SUMIFS(Raw_data_01!H:H, Raw_data_01!C:C, "S*", Raw_data_01!A:A, $A231, Raw_data_01!G:G, "hdfc"), "")</f>
        <v>0</v>
      </c>
      <c r="M231" s="4">
        <f>IF($A231&lt;&gt;"", SUMIFS(Raw_data_01!H:H, Raw_data_01!C:C, "O*", Raw_data_01!A:A, $A231, Raw_data_01!G:G, "hdfc"), "")</f>
        <v>0</v>
      </c>
      <c r="O231" s="4">
        <f>IF($A231&lt;&gt;"", SUMIFS(Raw_data_01!H:H, Raw_data_01!C:C, "VS*", Raw_data_01!A:A, $A231, Raw_data_01!G:G, "hdfc"), "")</f>
        <v>0</v>
      </c>
    </row>
    <row r="232" spans="1:15" x14ac:dyDescent="0.3">
      <c r="A232" t="s">
        <v>275</v>
      </c>
      <c r="B232" s="4" t="e">
        <f>IF(E231&lt;&gt;0, E231, IFERROR(INDEX(E3:E$231, MATCH(1, E3:E$231&lt;&gt;0, 0)), LOOKUP(2, 1/(E3:E$231&lt;&gt;0), E3:E$231)))</f>
        <v>#DIV/0!</v>
      </c>
      <c r="C232" s="4"/>
      <c r="D232" s="4"/>
      <c r="E232" s="4" t="e">
        <f t="shared" si="3"/>
        <v>#DIV/0!</v>
      </c>
      <c r="G232" s="4">
        <f>IF($A232&lt;&gt;"", SUMIFS(Raw_data_01!H:H, Raw_data_01!C:C, "F*", Raw_data_01!A:A, $A232, Raw_data_01!G:G, "hdfc"), "")</f>
        <v>0</v>
      </c>
      <c r="I232" s="4">
        <f>IF($A232&lt;&gt;"", SUMIFS(Raw_data_01!H:H, Raw_data_01!C:C, "V*", Raw_data_01!A:A, $A232, Raw_data_01!G:G, "hdfc"), "")</f>
        <v>0</v>
      </c>
      <c r="K232" s="4">
        <f>IF($A232&lt;&gt;"", SUMIFS(Raw_data_01!H:H, Raw_data_01!C:C, "S*", Raw_data_01!A:A, $A232, Raw_data_01!G:G, "hdfc"), "")</f>
        <v>0</v>
      </c>
      <c r="M232" s="4">
        <f>IF($A232&lt;&gt;"", SUMIFS(Raw_data_01!H:H, Raw_data_01!C:C, "O*", Raw_data_01!A:A, $A232, Raw_data_01!G:G, "hdfc"), "")</f>
        <v>0</v>
      </c>
      <c r="O232" s="4">
        <f>IF($A232&lt;&gt;"", SUMIFS(Raw_data_01!H:H, Raw_data_01!C:C, "VS*", Raw_data_01!A:A, $A232, Raw_data_01!G:G, "hdfc"), "")</f>
        <v>0</v>
      </c>
    </row>
    <row r="233" spans="1:15" x14ac:dyDescent="0.3">
      <c r="A233" t="s">
        <v>276</v>
      </c>
      <c r="B233" s="4" t="e">
        <f>IF(E232&lt;&gt;0, E232, IFERROR(INDEX(E3:E$232, MATCH(1, E3:E$232&lt;&gt;0, 0)), LOOKUP(2, 1/(E3:E$232&lt;&gt;0), E3:E$232)))</f>
        <v>#DIV/0!</v>
      </c>
      <c r="C233" s="4"/>
      <c r="D233" s="4"/>
      <c r="E233" s="4" t="e">
        <f t="shared" si="3"/>
        <v>#DIV/0!</v>
      </c>
      <c r="G233" s="4">
        <f>IF($A233&lt;&gt;"", SUMIFS(Raw_data_01!H:H, Raw_data_01!C:C, "F*", Raw_data_01!A:A, $A233, Raw_data_01!G:G, "hdfc"), "")</f>
        <v>0</v>
      </c>
      <c r="I233" s="4">
        <f>IF($A233&lt;&gt;"", SUMIFS(Raw_data_01!H:H, Raw_data_01!C:C, "V*", Raw_data_01!A:A, $A233, Raw_data_01!G:G, "hdfc"), "")</f>
        <v>0</v>
      </c>
      <c r="K233" s="4">
        <f>IF($A233&lt;&gt;"", SUMIFS(Raw_data_01!H:H, Raw_data_01!C:C, "S*", Raw_data_01!A:A, $A233, Raw_data_01!G:G, "hdfc"), "")</f>
        <v>0</v>
      </c>
      <c r="M233" s="4">
        <f>IF($A233&lt;&gt;"", SUMIFS(Raw_data_01!H:H, Raw_data_01!C:C, "O*", Raw_data_01!A:A, $A233, Raw_data_01!G:G, "hdfc"), "")</f>
        <v>0</v>
      </c>
      <c r="O233" s="4">
        <f>IF($A233&lt;&gt;"", SUMIFS(Raw_data_01!H:H, Raw_data_01!C:C, "VS*", Raw_data_01!A:A, $A233, Raw_data_01!G:G, "hdfc"), "")</f>
        <v>0</v>
      </c>
    </row>
    <row r="234" spans="1:15" x14ac:dyDescent="0.3">
      <c r="A234" t="s">
        <v>277</v>
      </c>
      <c r="B234" s="4" t="e">
        <f>IF(E233&lt;&gt;0, E233, IFERROR(INDEX(E3:E$233, MATCH(1, E3:E$233&lt;&gt;0, 0)), LOOKUP(2, 1/(E3:E$233&lt;&gt;0), E3:E$233)))</f>
        <v>#DIV/0!</v>
      </c>
      <c r="C234" s="4"/>
      <c r="D234" s="4"/>
      <c r="E234" s="4" t="e">
        <f t="shared" si="3"/>
        <v>#DIV/0!</v>
      </c>
      <c r="G234" s="4">
        <f>IF($A234&lt;&gt;"", SUMIFS(Raw_data_01!H:H, Raw_data_01!C:C, "F*", Raw_data_01!A:A, $A234, Raw_data_01!G:G, "hdfc"), "")</f>
        <v>0</v>
      </c>
      <c r="I234" s="4">
        <f>IF($A234&lt;&gt;"", SUMIFS(Raw_data_01!H:H, Raw_data_01!C:C, "V*", Raw_data_01!A:A, $A234, Raw_data_01!G:G, "hdfc"), "")</f>
        <v>0</v>
      </c>
      <c r="K234" s="4">
        <f>IF($A234&lt;&gt;"", SUMIFS(Raw_data_01!H:H, Raw_data_01!C:C, "S*", Raw_data_01!A:A, $A234, Raw_data_01!G:G, "hdfc"), "")</f>
        <v>0</v>
      </c>
      <c r="M234" s="4">
        <f>IF($A234&lt;&gt;"", SUMIFS(Raw_data_01!H:H, Raw_data_01!C:C, "O*", Raw_data_01!A:A, $A234, Raw_data_01!G:G, "hdfc"), "")</f>
        <v>0</v>
      </c>
      <c r="O234" s="4">
        <f>IF($A234&lt;&gt;"", SUMIFS(Raw_data_01!H:H, Raw_data_01!C:C, "VS*", Raw_data_01!A:A, $A234, Raw_data_01!G:G, "hdfc"), "")</f>
        <v>0</v>
      </c>
    </row>
    <row r="235" spans="1:15" x14ac:dyDescent="0.3">
      <c r="A235" t="s">
        <v>278</v>
      </c>
      <c r="B235" s="4" t="e">
        <f>IF(E234&lt;&gt;0, E234, IFERROR(INDEX(E3:E$234, MATCH(1, E3:E$234&lt;&gt;0, 0)), LOOKUP(2, 1/(E3:E$234&lt;&gt;0), E3:E$234)))</f>
        <v>#DIV/0!</v>
      </c>
      <c r="C235" s="4"/>
      <c r="D235" s="4"/>
      <c r="E235" s="4" t="e">
        <f t="shared" si="3"/>
        <v>#DIV/0!</v>
      </c>
      <c r="G235" s="4">
        <f>IF($A235&lt;&gt;"", SUMIFS(Raw_data_01!H:H, Raw_data_01!C:C, "F*", Raw_data_01!A:A, $A235, Raw_data_01!G:G, "hdfc"), "")</f>
        <v>0</v>
      </c>
      <c r="I235" s="4">
        <f>IF($A235&lt;&gt;"", SUMIFS(Raw_data_01!H:H, Raw_data_01!C:C, "V*", Raw_data_01!A:A, $A235, Raw_data_01!G:G, "hdfc"), "")</f>
        <v>0</v>
      </c>
      <c r="K235" s="4">
        <f>IF($A235&lt;&gt;"", SUMIFS(Raw_data_01!H:H, Raw_data_01!C:C, "S*", Raw_data_01!A:A, $A235, Raw_data_01!G:G, "hdfc"), "")</f>
        <v>0</v>
      </c>
      <c r="M235" s="4">
        <f>IF($A235&lt;&gt;"", SUMIFS(Raw_data_01!H:H, Raw_data_01!C:C, "O*", Raw_data_01!A:A, $A235, Raw_data_01!G:G, "hdfc"), "")</f>
        <v>0</v>
      </c>
      <c r="O235" s="4">
        <f>IF($A235&lt;&gt;"", SUMIFS(Raw_data_01!H:H, Raw_data_01!C:C, "VS*", Raw_data_01!A:A, $A235, Raw_data_01!G:G, "hdfc"), "")</f>
        <v>0</v>
      </c>
    </row>
    <row r="236" spans="1:15" x14ac:dyDescent="0.3">
      <c r="A236" t="s">
        <v>279</v>
      </c>
      <c r="B236" s="4" t="e">
        <f>IF(E235&lt;&gt;0, E235, IFERROR(INDEX(E3:E$235, MATCH(1, E3:E$235&lt;&gt;0, 0)), LOOKUP(2, 1/(E3:E$235&lt;&gt;0), E3:E$235)))</f>
        <v>#DIV/0!</v>
      </c>
      <c r="C236" s="4"/>
      <c r="D236" s="4"/>
      <c r="E236" s="4" t="e">
        <f t="shared" si="3"/>
        <v>#DIV/0!</v>
      </c>
      <c r="G236" s="4">
        <f>IF($A236&lt;&gt;"", SUMIFS(Raw_data_01!H:H, Raw_data_01!C:C, "F*", Raw_data_01!A:A, $A236, Raw_data_01!G:G, "hdfc"), "")</f>
        <v>0</v>
      </c>
      <c r="I236" s="4">
        <f>IF($A236&lt;&gt;"", SUMIFS(Raw_data_01!H:H, Raw_data_01!C:C, "V*", Raw_data_01!A:A, $A236, Raw_data_01!G:G, "hdfc"), "")</f>
        <v>0</v>
      </c>
      <c r="K236" s="4">
        <f>IF($A236&lt;&gt;"", SUMIFS(Raw_data_01!H:H, Raw_data_01!C:C, "S*", Raw_data_01!A:A, $A236, Raw_data_01!G:G, "hdfc"), "")</f>
        <v>0</v>
      </c>
      <c r="M236" s="4">
        <f>IF($A236&lt;&gt;"", SUMIFS(Raw_data_01!H:H, Raw_data_01!C:C, "O*", Raw_data_01!A:A, $A236, Raw_data_01!G:G, "hdfc"), "")</f>
        <v>0</v>
      </c>
      <c r="O236" s="4">
        <f>IF($A236&lt;&gt;"", SUMIFS(Raw_data_01!H:H, Raw_data_01!C:C, "VS*", Raw_data_01!A:A, $A236, Raw_data_01!G:G, "hdfc"), "")</f>
        <v>0</v>
      </c>
    </row>
    <row r="237" spans="1:15" x14ac:dyDescent="0.3">
      <c r="A237" t="s">
        <v>280</v>
      </c>
      <c r="B237" s="4" t="e">
        <f>IF(E236&lt;&gt;0, E236, IFERROR(INDEX(E3:E$236, MATCH(1, E3:E$236&lt;&gt;0, 0)), LOOKUP(2, 1/(E3:E$236&lt;&gt;0), E3:E$236)))</f>
        <v>#DIV/0!</v>
      </c>
      <c r="C237" s="4"/>
      <c r="D237" s="4"/>
      <c r="E237" s="4" t="e">
        <f t="shared" si="3"/>
        <v>#DIV/0!</v>
      </c>
      <c r="G237" s="4">
        <f>IF($A237&lt;&gt;"", SUMIFS(Raw_data_01!H:H, Raw_data_01!C:C, "F*", Raw_data_01!A:A, $A237, Raw_data_01!G:G, "hdfc"), "")</f>
        <v>0</v>
      </c>
      <c r="I237" s="4">
        <f>IF($A237&lt;&gt;"", SUMIFS(Raw_data_01!H:H, Raw_data_01!C:C, "V*", Raw_data_01!A:A, $A237, Raw_data_01!G:G, "hdfc"), "")</f>
        <v>0</v>
      </c>
      <c r="K237" s="4">
        <f>IF($A237&lt;&gt;"", SUMIFS(Raw_data_01!H:H, Raw_data_01!C:C, "S*", Raw_data_01!A:A, $A237, Raw_data_01!G:G, "hdfc"), "")</f>
        <v>0</v>
      </c>
      <c r="M237" s="4">
        <f>IF($A237&lt;&gt;"", SUMIFS(Raw_data_01!H:H, Raw_data_01!C:C, "O*", Raw_data_01!A:A, $A237, Raw_data_01!G:G, "hdfc"), "")</f>
        <v>0</v>
      </c>
      <c r="O237" s="4">
        <f>IF($A237&lt;&gt;"", SUMIFS(Raw_data_01!H:H, Raw_data_01!C:C, "VS*", Raw_data_01!A:A, $A237, Raw_data_01!G:G, "hdfc"), "")</f>
        <v>0</v>
      </c>
    </row>
    <row r="238" spans="1:15" x14ac:dyDescent="0.3">
      <c r="A238" t="s">
        <v>281</v>
      </c>
      <c r="B238" s="4" t="e">
        <f>IF(E237&lt;&gt;0, E237, IFERROR(INDEX(E3:E$237, MATCH(1, E3:E$237&lt;&gt;0, 0)), LOOKUP(2, 1/(E3:E$237&lt;&gt;0), E3:E$237)))</f>
        <v>#DIV/0!</v>
      </c>
      <c r="C238" s="4"/>
      <c r="D238" s="4"/>
      <c r="E238" s="4" t="e">
        <f t="shared" si="3"/>
        <v>#DIV/0!</v>
      </c>
      <c r="G238" s="4">
        <f>IF($A238&lt;&gt;"", SUMIFS(Raw_data_01!H:H, Raw_data_01!C:C, "F*", Raw_data_01!A:A, $A238, Raw_data_01!G:G, "hdfc"), "")</f>
        <v>0</v>
      </c>
      <c r="I238" s="4">
        <f>IF($A238&lt;&gt;"", SUMIFS(Raw_data_01!H:H, Raw_data_01!C:C, "V*", Raw_data_01!A:A, $A238, Raw_data_01!G:G, "hdfc"), "")</f>
        <v>0</v>
      </c>
      <c r="K238" s="4">
        <f>IF($A238&lt;&gt;"", SUMIFS(Raw_data_01!H:H, Raw_data_01!C:C, "S*", Raw_data_01!A:A, $A238, Raw_data_01!G:G, "hdfc"), "")</f>
        <v>0</v>
      </c>
      <c r="M238" s="4">
        <f>IF($A238&lt;&gt;"", SUMIFS(Raw_data_01!H:H, Raw_data_01!C:C, "O*", Raw_data_01!A:A, $A238, Raw_data_01!G:G, "hdfc"), "")</f>
        <v>0</v>
      </c>
      <c r="O238" s="4">
        <f>IF($A238&lt;&gt;"", SUMIFS(Raw_data_01!H:H, Raw_data_01!C:C, "VS*", Raw_data_01!A:A, $A238, Raw_data_01!G:G, "hdfc"), "")</f>
        <v>0</v>
      </c>
    </row>
    <row r="239" spans="1:15" x14ac:dyDescent="0.3">
      <c r="A239" t="s">
        <v>282</v>
      </c>
      <c r="B239" s="4" t="e">
        <f>IF(E238&lt;&gt;0, E238, IFERROR(INDEX(E3:E$238, MATCH(1, E3:E$238&lt;&gt;0, 0)), LOOKUP(2, 1/(E3:E$238&lt;&gt;0), E3:E$238)))</f>
        <v>#DIV/0!</v>
      </c>
      <c r="C239" s="4"/>
      <c r="D239" s="4"/>
      <c r="E239" s="4" t="e">
        <f t="shared" si="3"/>
        <v>#DIV/0!</v>
      </c>
      <c r="G239" s="4">
        <f>IF($A239&lt;&gt;"", SUMIFS(Raw_data_01!H:H, Raw_data_01!C:C, "F*", Raw_data_01!A:A, $A239, Raw_data_01!G:G, "hdfc"), "")</f>
        <v>0</v>
      </c>
      <c r="I239" s="4">
        <f>IF($A239&lt;&gt;"", SUMIFS(Raw_data_01!H:H, Raw_data_01!C:C, "V*", Raw_data_01!A:A, $A239, Raw_data_01!G:G, "hdfc"), "")</f>
        <v>0</v>
      </c>
      <c r="K239" s="4">
        <f>IF($A239&lt;&gt;"", SUMIFS(Raw_data_01!H:H, Raw_data_01!C:C, "S*", Raw_data_01!A:A, $A239, Raw_data_01!G:G, "hdfc"), "")</f>
        <v>0</v>
      </c>
      <c r="M239" s="4">
        <f>IF($A239&lt;&gt;"", SUMIFS(Raw_data_01!H:H, Raw_data_01!C:C, "O*", Raw_data_01!A:A, $A239, Raw_data_01!G:G, "hdfc"), "")</f>
        <v>0</v>
      </c>
      <c r="O239" s="4">
        <f>IF($A239&lt;&gt;"", SUMIFS(Raw_data_01!H:H, Raw_data_01!C:C, "VS*", Raw_data_01!A:A, $A239, Raw_data_01!G:G, "hdfc"), "")</f>
        <v>0</v>
      </c>
    </row>
    <row r="240" spans="1:15" x14ac:dyDescent="0.3">
      <c r="A240" t="s">
        <v>283</v>
      </c>
      <c r="B240" s="4" t="e">
        <f>IF(E239&lt;&gt;0, E239, IFERROR(INDEX(E3:E$239, MATCH(1, E3:E$239&lt;&gt;0, 0)), LOOKUP(2, 1/(E3:E$239&lt;&gt;0), E3:E$239)))</f>
        <v>#DIV/0!</v>
      </c>
      <c r="C240" s="4"/>
      <c r="D240" s="4"/>
      <c r="E240" s="4" t="e">
        <f t="shared" si="3"/>
        <v>#DIV/0!</v>
      </c>
      <c r="G240" s="4">
        <f>IF($A240&lt;&gt;"", SUMIFS(Raw_data_01!H:H, Raw_data_01!C:C, "F*", Raw_data_01!A:A, $A240, Raw_data_01!G:G, "hdfc"), "")</f>
        <v>0</v>
      </c>
      <c r="I240" s="4">
        <f>IF($A240&lt;&gt;"", SUMIFS(Raw_data_01!H:H, Raw_data_01!C:C, "V*", Raw_data_01!A:A, $A240, Raw_data_01!G:G, "hdfc"), "")</f>
        <v>0</v>
      </c>
      <c r="K240" s="4">
        <f>IF($A240&lt;&gt;"", SUMIFS(Raw_data_01!H:H, Raw_data_01!C:C, "S*", Raw_data_01!A:A, $A240, Raw_data_01!G:G, "hdfc"), "")</f>
        <v>0</v>
      </c>
      <c r="M240" s="4">
        <f>IF($A240&lt;&gt;"", SUMIFS(Raw_data_01!H:H, Raw_data_01!C:C, "O*", Raw_data_01!A:A, $A240, Raw_data_01!G:G, "hdfc"), "")</f>
        <v>0</v>
      </c>
      <c r="O240" s="4">
        <f>IF($A240&lt;&gt;"", SUMIFS(Raw_data_01!H:H, Raw_data_01!C:C, "VS*", Raw_data_01!A:A, $A240, Raw_data_01!G:G, "hdfc"), "")</f>
        <v>0</v>
      </c>
    </row>
    <row r="241" spans="1:15" x14ac:dyDescent="0.3">
      <c r="A241" t="s">
        <v>284</v>
      </c>
      <c r="B241" s="4" t="e">
        <f>IF(E240&lt;&gt;0, E240, IFERROR(INDEX(E3:E$240, MATCH(1, E3:E$240&lt;&gt;0, 0)), LOOKUP(2, 1/(E3:E$240&lt;&gt;0), E3:E$240)))</f>
        <v>#DIV/0!</v>
      </c>
      <c r="C241" s="4"/>
      <c r="D241" s="4"/>
      <c r="E241" s="4" t="e">
        <f t="shared" si="3"/>
        <v>#DIV/0!</v>
      </c>
      <c r="G241" s="4">
        <f>IF($A241&lt;&gt;"", SUMIFS(Raw_data_01!H:H, Raw_data_01!C:C, "F*", Raw_data_01!A:A, $A241, Raw_data_01!G:G, "hdfc"), "")</f>
        <v>0</v>
      </c>
      <c r="I241" s="4">
        <f>IF($A241&lt;&gt;"", SUMIFS(Raw_data_01!H:H, Raw_data_01!C:C, "V*", Raw_data_01!A:A, $A241, Raw_data_01!G:G, "hdfc"), "")</f>
        <v>0</v>
      </c>
      <c r="K241" s="4">
        <f>IF($A241&lt;&gt;"", SUMIFS(Raw_data_01!H:H, Raw_data_01!C:C, "S*", Raw_data_01!A:A, $A241, Raw_data_01!G:G, "hdfc"), "")</f>
        <v>0</v>
      </c>
      <c r="M241" s="4">
        <f>IF($A241&lt;&gt;"", SUMIFS(Raw_data_01!H:H, Raw_data_01!C:C, "O*", Raw_data_01!A:A, $A241, Raw_data_01!G:G, "hdfc"), "")</f>
        <v>0</v>
      </c>
      <c r="O241" s="4">
        <f>IF($A241&lt;&gt;"", SUMIFS(Raw_data_01!H:H, Raw_data_01!C:C, "VS*", Raw_data_01!A:A, $A241, Raw_data_01!G:G, "hdfc"), "")</f>
        <v>0</v>
      </c>
    </row>
    <row r="242" spans="1:15" x14ac:dyDescent="0.3">
      <c r="A242" t="s">
        <v>285</v>
      </c>
      <c r="B242" s="4" t="e">
        <f>IF(E241&lt;&gt;0, E241, IFERROR(INDEX(E3:E$241, MATCH(1, E3:E$241&lt;&gt;0, 0)), LOOKUP(2, 1/(E3:E$241&lt;&gt;0), E3:E$241)))</f>
        <v>#DIV/0!</v>
      </c>
      <c r="C242" s="4"/>
      <c r="D242" s="4"/>
      <c r="E242" s="4" t="e">
        <f t="shared" si="3"/>
        <v>#DIV/0!</v>
      </c>
      <c r="G242" s="4">
        <f>IF($A242&lt;&gt;"", SUMIFS(Raw_data_01!H:H, Raw_data_01!C:C, "F*", Raw_data_01!A:A, $A242, Raw_data_01!G:G, "hdfc"), "")</f>
        <v>0</v>
      </c>
      <c r="I242" s="4">
        <f>IF($A242&lt;&gt;"", SUMIFS(Raw_data_01!H:H, Raw_data_01!C:C, "V*", Raw_data_01!A:A, $A242, Raw_data_01!G:G, "hdfc"), "")</f>
        <v>0</v>
      </c>
      <c r="K242" s="4">
        <f>IF($A242&lt;&gt;"", SUMIFS(Raw_data_01!H:H, Raw_data_01!C:C, "S*", Raw_data_01!A:A, $A242, Raw_data_01!G:G, "hdfc"), "")</f>
        <v>0</v>
      </c>
      <c r="M242" s="4">
        <f>IF($A242&lt;&gt;"", SUMIFS(Raw_data_01!H:H, Raw_data_01!C:C, "O*", Raw_data_01!A:A, $A242, Raw_data_01!G:G, "hdfc"), "")</f>
        <v>0</v>
      </c>
      <c r="O242" s="4">
        <f>IF($A242&lt;&gt;"", SUMIFS(Raw_data_01!H:H, Raw_data_01!C:C, "VS*", Raw_data_01!A:A, $A242, Raw_data_01!G:G, "hdfc"), "")</f>
        <v>0</v>
      </c>
    </row>
    <row r="243" spans="1:15" x14ac:dyDescent="0.3">
      <c r="A243" t="s">
        <v>286</v>
      </c>
      <c r="B243" s="4" t="e">
        <f>IF(E242&lt;&gt;0, E242, IFERROR(INDEX(E3:E$242, MATCH(1, E3:E$242&lt;&gt;0, 0)), LOOKUP(2, 1/(E3:E$242&lt;&gt;0), E3:E$242)))</f>
        <v>#DIV/0!</v>
      </c>
      <c r="C243" s="4"/>
      <c r="D243" s="4"/>
      <c r="E243" s="4" t="e">
        <f t="shared" si="3"/>
        <v>#DIV/0!</v>
      </c>
      <c r="G243" s="4">
        <f>IF($A243&lt;&gt;"", SUMIFS(Raw_data_01!H:H, Raw_data_01!C:C, "F*", Raw_data_01!A:A, $A243, Raw_data_01!G:G, "hdfc"), "")</f>
        <v>0</v>
      </c>
      <c r="I243" s="4">
        <f>IF($A243&lt;&gt;"", SUMIFS(Raw_data_01!H:H, Raw_data_01!C:C, "V*", Raw_data_01!A:A, $A243, Raw_data_01!G:G, "hdfc"), "")</f>
        <v>0</v>
      </c>
      <c r="K243" s="4">
        <f>IF($A243&lt;&gt;"", SUMIFS(Raw_data_01!H:H, Raw_data_01!C:C, "S*", Raw_data_01!A:A, $A243, Raw_data_01!G:G, "hdfc"), "")</f>
        <v>0</v>
      </c>
      <c r="M243" s="4">
        <f>IF($A243&lt;&gt;"", SUMIFS(Raw_data_01!H:H, Raw_data_01!C:C, "O*", Raw_data_01!A:A, $A243, Raw_data_01!G:G, "hdfc"), "")</f>
        <v>0</v>
      </c>
      <c r="O243" s="4">
        <f>IF($A243&lt;&gt;"", SUMIFS(Raw_data_01!H:H, Raw_data_01!C:C, "VS*", Raw_data_01!A:A, $A243, Raw_data_01!G:G, "hdfc"), "")</f>
        <v>0</v>
      </c>
    </row>
    <row r="244" spans="1:15" x14ac:dyDescent="0.3">
      <c r="A244" t="s">
        <v>287</v>
      </c>
      <c r="B244" s="4" t="e">
        <f>IF(E243&lt;&gt;0, E243, IFERROR(INDEX(E3:E$243, MATCH(1, E3:E$243&lt;&gt;0, 0)), LOOKUP(2, 1/(E3:E$243&lt;&gt;0), E3:E$243)))</f>
        <v>#DIV/0!</v>
      </c>
      <c r="C244" s="4"/>
      <c r="D244" s="4"/>
      <c r="E244" s="4" t="e">
        <f t="shared" si="3"/>
        <v>#DIV/0!</v>
      </c>
      <c r="G244" s="4">
        <f>IF($A244&lt;&gt;"", SUMIFS(Raw_data_01!H:H, Raw_data_01!C:C, "F*", Raw_data_01!A:A, $A244, Raw_data_01!G:G, "hdfc"), "")</f>
        <v>0</v>
      </c>
      <c r="I244" s="4">
        <f>IF($A244&lt;&gt;"", SUMIFS(Raw_data_01!H:H, Raw_data_01!C:C, "V*", Raw_data_01!A:A, $A244, Raw_data_01!G:G, "hdfc"), "")</f>
        <v>0</v>
      </c>
      <c r="K244" s="4">
        <f>IF($A244&lt;&gt;"", SUMIFS(Raw_data_01!H:H, Raw_data_01!C:C, "S*", Raw_data_01!A:A, $A244, Raw_data_01!G:G, "hdfc"), "")</f>
        <v>0</v>
      </c>
      <c r="M244" s="4">
        <f>IF($A244&lt;&gt;"", SUMIFS(Raw_data_01!H:H, Raw_data_01!C:C, "O*", Raw_data_01!A:A, $A244, Raw_data_01!G:G, "hdfc"), "")</f>
        <v>0</v>
      </c>
      <c r="O244" s="4">
        <f>IF($A244&lt;&gt;"", SUMIFS(Raw_data_01!H:H, Raw_data_01!C:C, "VS*", Raw_data_01!A:A, $A244, Raw_data_01!G:G, "hdfc"), "")</f>
        <v>0</v>
      </c>
    </row>
    <row r="245" spans="1:15" x14ac:dyDescent="0.3">
      <c r="A245" t="s">
        <v>288</v>
      </c>
      <c r="B245" s="4" t="e">
        <f>IF(E244&lt;&gt;0, E244, IFERROR(INDEX(E3:E$244, MATCH(1, E3:E$244&lt;&gt;0, 0)), LOOKUP(2, 1/(E3:E$244&lt;&gt;0), E3:E$244)))</f>
        <v>#DIV/0!</v>
      </c>
      <c r="C245" s="4"/>
      <c r="D245" s="4"/>
      <c r="E245" s="4" t="e">
        <f t="shared" si="3"/>
        <v>#DIV/0!</v>
      </c>
      <c r="G245" s="4">
        <f>IF($A245&lt;&gt;"", SUMIFS(Raw_data_01!H:H, Raw_data_01!C:C, "F*", Raw_data_01!A:A, $A245, Raw_data_01!G:G, "hdfc"), "")</f>
        <v>0</v>
      </c>
      <c r="I245" s="4">
        <f>IF($A245&lt;&gt;"", SUMIFS(Raw_data_01!H:H, Raw_data_01!C:C, "V*", Raw_data_01!A:A, $A245, Raw_data_01!G:G, "hdfc"), "")</f>
        <v>0</v>
      </c>
      <c r="K245" s="4">
        <f>IF($A245&lt;&gt;"", SUMIFS(Raw_data_01!H:H, Raw_data_01!C:C, "S*", Raw_data_01!A:A, $A245, Raw_data_01!G:G, "hdfc"), "")</f>
        <v>0</v>
      </c>
      <c r="M245" s="4">
        <f>IF($A245&lt;&gt;"", SUMIFS(Raw_data_01!H:H, Raw_data_01!C:C, "O*", Raw_data_01!A:A, $A245, Raw_data_01!G:G, "hdfc"), "")</f>
        <v>0</v>
      </c>
      <c r="O245" s="4">
        <f>IF($A245&lt;&gt;"", SUMIFS(Raw_data_01!H:H, Raw_data_01!C:C, "VS*", Raw_data_01!A:A, $A245, Raw_data_01!G:G, "hdfc"), "")</f>
        <v>0</v>
      </c>
    </row>
    <row r="246" spans="1:15" x14ac:dyDescent="0.3">
      <c r="A246" t="s">
        <v>289</v>
      </c>
      <c r="B246" s="4" t="e">
        <f>IF(E245&lt;&gt;0, E245, IFERROR(INDEX(E3:E$245, MATCH(1, E3:E$245&lt;&gt;0, 0)), LOOKUP(2, 1/(E3:E$245&lt;&gt;0), E3:E$245)))</f>
        <v>#DIV/0!</v>
      </c>
      <c r="C246" s="4"/>
      <c r="D246" s="4"/>
      <c r="E246" s="4" t="e">
        <f t="shared" si="3"/>
        <v>#DIV/0!</v>
      </c>
      <c r="G246" s="4">
        <f>IF($A246&lt;&gt;"", SUMIFS(Raw_data_01!H:H, Raw_data_01!C:C, "F*", Raw_data_01!A:A, $A246, Raw_data_01!G:G, "hdfc"), "")</f>
        <v>0</v>
      </c>
      <c r="I246" s="4">
        <f>IF($A246&lt;&gt;"", SUMIFS(Raw_data_01!H:H, Raw_data_01!C:C, "V*", Raw_data_01!A:A, $A246, Raw_data_01!G:G, "hdfc"), "")</f>
        <v>0</v>
      </c>
      <c r="K246" s="4">
        <f>IF($A246&lt;&gt;"", SUMIFS(Raw_data_01!H:H, Raw_data_01!C:C, "S*", Raw_data_01!A:A, $A246, Raw_data_01!G:G, "hdfc"), "")</f>
        <v>0</v>
      </c>
      <c r="M246" s="4">
        <f>IF($A246&lt;&gt;"", SUMIFS(Raw_data_01!H:H, Raw_data_01!C:C, "O*", Raw_data_01!A:A, $A246, Raw_data_01!G:G, "hdfc"), "")</f>
        <v>0</v>
      </c>
      <c r="O246" s="4">
        <f>IF($A246&lt;&gt;"", SUMIFS(Raw_data_01!H:H, Raw_data_01!C:C, "VS*", Raw_data_01!A:A, $A246, Raw_data_01!G:G, "hdfc"), "")</f>
        <v>0</v>
      </c>
    </row>
    <row r="247" spans="1:15" x14ac:dyDescent="0.3">
      <c r="A247" t="s">
        <v>290</v>
      </c>
      <c r="B247" s="4" t="e">
        <f>IF(E246&lt;&gt;0, E246, IFERROR(INDEX(E3:E$246, MATCH(1, E3:E$246&lt;&gt;0, 0)), LOOKUP(2, 1/(E3:E$246&lt;&gt;0), E3:E$246)))</f>
        <v>#DIV/0!</v>
      </c>
      <c r="C247" s="4"/>
      <c r="D247" s="4"/>
      <c r="E247" s="4" t="e">
        <f t="shared" si="3"/>
        <v>#DIV/0!</v>
      </c>
      <c r="G247" s="4">
        <f>IF($A247&lt;&gt;"", SUMIFS(Raw_data_01!H:H, Raw_data_01!C:C, "F*", Raw_data_01!A:A, $A247, Raw_data_01!G:G, "hdfc"), "")</f>
        <v>0</v>
      </c>
      <c r="I247" s="4">
        <f>IF($A247&lt;&gt;"", SUMIFS(Raw_data_01!H:H, Raw_data_01!C:C, "V*", Raw_data_01!A:A, $A247, Raw_data_01!G:G, "hdfc"), "")</f>
        <v>0</v>
      </c>
      <c r="K247" s="4">
        <f>IF($A247&lt;&gt;"", SUMIFS(Raw_data_01!H:H, Raw_data_01!C:C, "S*", Raw_data_01!A:A, $A247, Raw_data_01!G:G, "hdfc"), "")</f>
        <v>0</v>
      </c>
      <c r="M247" s="4">
        <f>IF($A247&lt;&gt;"", SUMIFS(Raw_data_01!H:H, Raw_data_01!C:C, "O*", Raw_data_01!A:A, $A247, Raw_data_01!G:G, "hdfc"), "")</f>
        <v>0</v>
      </c>
      <c r="O247" s="4">
        <f>IF($A247&lt;&gt;"", SUMIFS(Raw_data_01!H:H, Raw_data_01!C:C, "VS*", Raw_data_01!A:A, $A247, Raw_data_01!G:G, "hdfc"), "")</f>
        <v>0</v>
      </c>
    </row>
    <row r="248" spans="1:15" x14ac:dyDescent="0.3">
      <c r="A248" t="s">
        <v>291</v>
      </c>
      <c r="B248" s="4" t="e">
        <f>IF(E247&lt;&gt;0, E247, IFERROR(INDEX(E3:E$247, MATCH(1, E3:E$247&lt;&gt;0, 0)), LOOKUP(2, 1/(E3:E$247&lt;&gt;0), E3:E$247)))</f>
        <v>#DIV/0!</v>
      </c>
      <c r="C248" s="4"/>
      <c r="D248" s="4"/>
      <c r="E248" s="4" t="e">
        <f t="shared" si="3"/>
        <v>#DIV/0!</v>
      </c>
      <c r="G248" s="4">
        <f>IF($A248&lt;&gt;"", SUMIFS(Raw_data_01!H:H, Raw_data_01!C:C, "F*", Raw_data_01!A:A, $A248, Raw_data_01!G:G, "hdfc"), "")</f>
        <v>0</v>
      </c>
      <c r="I248" s="4">
        <f>IF($A248&lt;&gt;"", SUMIFS(Raw_data_01!H:H, Raw_data_01!C:C, "V*", Raw_data_01!A:A, $A248, Raw_data_01!G:G, "hdfc"), "")</f>
        <v>0</v>
      </c>
      <c r="K248" s="4">
        <f>IF($A248&lt;&gt;"", SUMIFS(Raw_data_01!H:H, Raw_data_01!C:C, "S*", Raw_data_01!A:A, $A248, Raw_data_01!G:G, "hdfc"), "")</f>
        <v>0</v>
      </c>
      <c r="M248" s="4">
        <f>IF($A248&lt;&gt;"", SUMIFS(Raw_data_01!H:H, Raw_data_01!C:C, "O*", Raw_data_01!A:A, $A248, Raw_data_01!G:G, "hdfc"), "")</f>
        <v>0</v>
      </c>
      <c r="O248" s="4">
        <f>IF($A248&lt;&gt;"", SUMIFS(Raw_data_01!H:H, Raw_data_01!C:C, "VS*", Raw_data_01!A:A, $A248, Raw_data_01!G:G, "hdfc"), "")</f>
        <v>0</v>
      </c>
    </row>
    <row r="249" spans="1:15" x14ac:dyDescent="0.3">
      <c r="A249" t="s">
        <v>292</v>
      </c>
      <c r="B249" s="4" t="e">
        <f>IF(E248&lt;&gt;0, E248, IFERROR(INDEX(E3:E$248, MATCH(1, E3:E$248&lt;&gt;0, 0)), LOOKUP(2, 1/(E3:E$248&lt;&gt;0), E3:E$248)))</f>
        <v>#DIV/0!</v>
      </c>
      <c r="C249" s="4"/>
      <c r="D249" s="4"/>
      <c r="E249" s="4" t="e">
        <f t="shared" si="3"/>
        <v>#DIV/0!</v>
      </c>
      <c r="G249" s="4">
        <f>IF($A249&lt;&gt;"", SUMIFS(Raw_data_01!H:H, Raw_data_01!C:C, "F*", Raw_data_01!A:A, $A249, Raw_data_01!G:G, "hdfc"), "")</f>
        <v>0</v>
      </c>
      <c r="I249" s="4">
        <f>IF($A249&lt;&gt;"", SUMIFS(Raw_data_01!H:H, Raw_data_01!C:C, "V*", Raw_data_01!A:A, $A249, Raw_data_01!G:G, "hdfc"), "")</f>
        <v>0</v>
      </c>
      <c r="K249" s="4">
        <f>IF($A249&lt;&gt;"", SUMIFS(Raw_data_01!H:H, Raw_data_01!C:C, "S*", Raw_data_01!A:A, $A249, Raw_data_01!G:G, "hdfc"), "")</f>
        <v>0</v>
      </c>
      <c r="M249" s="4">
        <f>IF($A249&lt;&gt;"", SUMIFS(Raw_data_01!H:H, Raw_data_01!C:C, "O*", Raw_data_01!A:A, $A249, Raw_data_01!G:G, "hdfc"), "")</f>
        <v>0</v>
      </c>
      <c r="O249" s="4">
        <f>IF($A249&lt;&gt;"", SUMIFS(Raw_data_01!H:H, Raw_data_01!C:C, "VS*", Raw_data_01!A:A, $A249, Raw_data_01!G:G, "hdfc"), "")</f>
        <v>0</v>
      </c>
    </row>
    <row r="250" spans="1:15" x14ac:dyDescent="0.3">
      <c r="A250" t="s">
        <v>293</v>
      </c>
      <c r="B250" s="4" t="e">
        <f>IF(E249&lt;&gt;0, E249, IFERROR(INDEX(E3:E$249, MATCH(1, E3:E$249&lt;&gt;0, 0)), LOOKUP(2, 1/(E3:E$249&lt;&gt;0), E3:E$249)))</f>
        <v>#DIV/0!</v>
      </c>
      <c r="C250" s="4"/>
      <c r="D250" s="4"/>
      <c r="E250" s="4" t="e">
        <f t="shared" si="3"/>
        <v>#DIV/0!</v>
      </c>
      <c r="G250" s="4">
        <f>IF($A250&lt;&gt;"", SUMIFS(Raw_data_01!H:H, Raw_data_01!C:C, "F*", Raw_data_01!A:A, $A250, Raw_data_01!G:G, "hdfc"), "")</f>
        <v>0</v>
      </c>
      <c r="I250" s="4">
        <f>IF($A250&lt;&gt;"", SUMIFS(Raw_data_01!H:H, Raw_data_01!C:C, "V*", Raw_data_01!A:A, $A250, Raw_data_01!G:G, "hdfc"), "")</f>
        <v>0</v>
      </c>
      <c r="K250" s="4">
        <f>IF($A250&lt;&gt;"", SUMIFS(Raw_data_01!H:H, Raw_data_01!C:C, "S*", Raw_data_01!A:A, $A250, Raw_data_01!G:G, "hdfc"), "")</f>
        <v>0</v>
      </c>
      <c r="M250" s="4">
        <f>IF($A250&lt;&gt;"", SUMIFS(Raw_data_01!H:H, Raw_data_01!C:C, "O*", Raw_data_01!A:A, $A250, Raw_data_01!G:G, "hdfc"), "")</f>
        <v>0</v>
      </c>
      <c r="O250" s="4">
        <f>IF($A250&lt;&gt;"", SUMIFS(Raw_data_01!H:H, Raw_data_01!C:C, "VS*", Raw_data_01!A:A, $A250, Raw_data_01!G:G, "hdfc"), "")</f>
        <v>0</v>
      </c>
    </row>
    <row r="251" spans="1:15" x14ac:dyDescent="0.3">
      <c r="A251" t="s">
        <v>294</v>
      </c>
      <c r="B251" s="4" t="e">
        <f>IF(E250&lt;&gt;0, E250, IFERROR(INDEX(E3:E$250, MATCH(1, E3:E$250&lt;&gt;0, 0)), LOOKUP(2, 1/(E3:E$250&lt;&gt;0), E3:E$250)))</f>
        <v>#DIV/0!</v>
      </c>
      <c r="C251" s="4"/>
      <c r="D251" s="4"/>
      <c r="E251" s="4" t="e">
        <f t="shared" si="3"/>
        <v>#DIV/0!</v>
      </c>
      <c r="G251" s="4">
        <f>IF($A251&lt;&gt;"", SUMIFS(Raw_data_01!H:H, Raw_data_01!C:C, "F*", Raw_data_01!A:A, $A251, Raw_data_01!G:G, "hdfc"), "")</f>
        <v>0</v>
      </c>
      <c r="I251" s="4">
        <f>IF($A251&lt;&gt;"", SUMIFS(Raw_data_01!H:H, Raw_data_01!C:C, "V*", Raw_data_01!A:A, $A251, Raw_data_01!G:G, "hdfc"), "")</f>
        <v>0</v>
      </c>
      <c r="K251" s="4">
        <f>IF($A251&lt;&gt;"", SUMIFS(Raw_data_01!H:H, Raw_data_01!C:C, "S*", Raw_data_01!A:A, $A251, Raw_data_01!G:G, "hdfc"), "")</f>
        <v>0</v>
      </c>
      <c r="M251" s="4">
        <f>IF($A251&lt;&gt;"", SUMIFS(Raw_data_01!H:H, Raw_data_01!C:C, "O*", Raw_data_01!A:A, $A251, Raw_data_01!G:G, "hdfc"), "")</f>
        <v>0</v>
      </c>
      <c r="O251" s="4">
        <f>IF($A251&lt;&gt;"", SUMIFS(Raw_data_01!H:H, Raw_data_01!C:C, "VS*", Raw_data_01!A:A, $A251, Raw_data_01!G:G, "hdfc"), "")</f>
        <v>0</v>
      </c>
    </row>
    <row r="252" spans="1:15" x14ac:dyDescent="0.3">
      <c r="A252" t="s">
        <v>295</v>
      </c>
      <c r="B252" s="4" t="e">
        <f>IF(E251&lt;&gt;0, E251, IFERROR(INDEX(E3:E$251, MATCH(1, E3:E$251&lt;&gt;0, 0)), LOOKUP(2, 1/(E3:E$251&lt;&gt;0), E3:E$251)))</f>
        <v>#DIV/0!</v>
      </c>
      <c r="C252" s="4"/>
      <c r="D252" s="4"/>
      <c r="E252" s="4" t="e">
        <f t="shared" si="3"/>
        <v>#DIV/0!</v>
      </c>
      <c r="G252" s="4">
        <f>IF($A252&lt;&gt;"", SUMIFS(Raw_data_01!H:H, Raw_data_01!C:C, "F*", Raw_data_01!A:A, $A252, Raw_data_01!G:G, "hdfc"), "")</f>
        <v>0</v>
      </c>
      <c r="I252" s="4">
        <f>IF($A252&lt;&gt;"", SUMIFS(Raw_data_01!H:H, Raw_data_01!C:C, "V*", Raw_data_01!A:A, $A252, Raw_data_01!G:G, "hdfc"), "")</f>
        <v>0</v>
      </c>
      <c r="K252" s="4">
        <f>IF($A252&lt;&gt;"", SUMIFS(Raw_data_01!H:H, Raw_data_01!C:C, "S*", Raw_data_01!A:A, $A252, Raw_data_01!G:G, "hdfc"), "")</f>
        <v>0</v>
      </c>
      <c r="M252" s="4">
        <f>IF($A252&lt;&gt;"", SUMIFS(Raw_data_01!H:H, Raw_data_01!C:C, "O*", Raw_data_01!A:A, $A252, Raw_data_01!G:G, "hdfc"), "")</f>
        <v>0</v>
      </c>
      <c r="O252" s="4">
        <f>IF($A252&lt;&gt;"", SUMIFS(Raw_data_01!H:H, Raw_data_01!C:C, "VS*", Raw_data_01!A:A, $A252, Raw_data_01!G:G, "hdfc"), "")</f>
        <v>0</v>
      </c>
    </row>
    <row r="253" spans="1:15" x14ac:dyDescent="0.3">
      <c r="A253" t="s">
        <v>296</v>
      </c>
      <c r="B253" s="4" t="e">
        <f>IF(E252&lt;&gt;0, E252, IFERROR(INDEX(E3:E$252, MATCH(1, E3:E$252&lt;&gt;0, 0)), LOOKUP(2, 1/(E3:E$252&lt;&gt;0), E3:E$252)))</f>
        <v>#DIV/0!</v>
      </c>
      <c r="C253" s="4"/>
      <c r="D253" s="4"/>
      <c r="E253" s="4" t="e">
        <f t="shared" si="3"/>
        <v>#DIV/0!</v>
      </c>
      <c r="G253" s="4">
        <f>IF($A253&lt;&gt;"", SUMIFS(Raw_data_01!H:H, Raw_data_01!C:C, "F*", Raw_data_01!A:A, $A253, Raw_data_01!G:G, "hdfc"), "")</f>
        <v>0</v>
      </c>
      <c r="I253" s="4">
        <f>IF($A253&lt;&gt;"", SUMIFS(Raw_data_01!H:H, Raw_data_01!C:C, "V*", Raw_data_01!A:A, $A253, Raw_data_01!G:G, "hdfc"), "")</f>
        <v>0</v>
      </c>
      <c r="K253" s="4">
        <f>IF($A253&lt;&gt;"", SUMIFS(Raw_data_01!H:H, Raw_data_01!C:C, "S*", Raw_data_01!A:A, $A253, Raw_data_01!G:G, "hdfc"), "")</f>
        <v>0</v>
      </c>
      <c r="M253" s="4">
        <f>IF($A253&lt;&gt;"", SUMIFS(Raw_data_01!H:H, Raw_data_01!C:C, "O*", Raw_data_01!A:A, $A253, Raw_data_01!G:G, "hdfc"), "")</f>
        <v>0</v>
      </c>
      <c r="O253" s="4">
        <f>IF($A253&lt;&gt;"", SUMIFS(Raw_data_01!H:H, Raw_data_01!C:C, "VS*", Raw_data_01!A:A, $A253, Raw_data_01!G:G, "hdfc"), "")</f>
        <v>0</v>
      </c>
    </row>
    <row r="254" spans="1:15" x14ac:dyDescent="0.3">
      <c r="A254" t="s">
        <v>297</v>
      </c>
      <c r="B254" s="4" t="e">
        <f>IF(E253&lt;&gt;0, E253, IFERROR(INDEX(E3:E$253, MATCH(1, E3:E$253&lt;&gt;0, 0)), LOOKUP(2, 1/(E3:E$253&lt;&gt;0), E3:E$253)))</f>
        <v>#DIV/0!</v>
      </c>
      <c r="C254" s="4"/>
      <c r="D254" s="4"/>
      <c r="E254" s="4" t="e">
        <f t="shared" si="3"/>
        <v>#DIV/0!</v>
      </c>
      <c r="G254" s="4">
        <f>IF($A254&lt;&gt;"", SUMIFS(Raw_data_01!H:H, Raw_data_01!C:C, "F*", Raw_data_01!A:A, $A254, Raw_data_01!G:G, "hdfc"), "")</f>
        <v>0</v>
      </c>
      <c r="I254" s="4">
        <f>IF($A254&lt;&gt;"", SUMIFS(Raw_data_01!H:H, Raw_data_01!C:C, "V*", Raw_data_01!A:A, $A254, Raw_data_01!G:G, "hdfc"), "")</f>
        <v>0</v>
      </c>
      <c r="K254" s="4">
        <f>IF($A254&lt;&gt;"", SUMIFS(Raw_data_01!H:H, Raw_data_01!C:C, "S*", Raw_data_01!A:A, $A254, Raw_data_01!G:G, "hdfc"), "")</f>
        <v>0</v>
      </c>
      <c r="M254" s="4">
        <f>IF($A254&lt;&gt;"", SUMIFS(Raw_data_01!H:H, Raw_data_01!C:C, "O*", Raw_data_01!A:A, $A254, Raw_data_01!G:G, "hdfc"), "")</f>
        <v>0</v>
      </c>
      <c r="O254" s="4">
        <f>IF($A254&lt;&gt;"", SUMIFS(Raw_data_01!H:H, Raw_data_01!C:C, "VS*", Raw_data_01!A:A, $A254, Raw_data_01!G:G, "hdfc"), "")</f>
        <v>0</v>
      </c>
    </row>
    <row r="255" spans="1:15" x14ac:dyDescent="0.3">
      <c r="A255" t="s">
        <v>298</v>
      </c>
      <c r="B255" s="4" t="e">
        <f>IF(E254&lt;&gt;0, E254, IFERROR(INDEX(E3:E$254, MATCH(1, E3:E$254&lt;&gt;0, 0)), LOOKUP(2, 1/(E3:E$254&lt;&gt;0), E3:E$254)))</f>
        <v>#DIV/0!</v>
      </c>
      <c r="C255" s="4"/>
      <c r="D255" s="4"/>
      <c r="E255" s="4" t="e">
        <f t="shared" si="3"/>
        <v>#DIV/0!</v>
      </c>
      <c r="G255" s="4">
        <f>IF($A255&lt;&gt;"", SUMIFS(Raw_data_01!H:H, Raw_data_01!C:C, "F*", Raw_data_01!A:A, $A255, Raw_data_01!G:G, "hdfc"), "")</f>
        <v>0</v>
      </c>
      <c r="I255" s="4">
        <f>IF($A255&lt;&gt;"", SUMIFS(Raw_data_01!H:H, Raw_data_01!C:C, "V*", Raw_data_01!A:A, $A255, Raw_data_01!G:G, "hdfc"), "")</f>
        <v>0</v>
      </c>
      <c r="K255" s="4">
        <f>IF($A255&lt;&gt;"", SUMIFS(Raw_data_01!H:H, Raw_data_01!C:C, "S*", Raw_data_01!A:A, $A255, Raw_data_01!G:G, "hdfc"), "")</f>
        <v>0</v>
      </c>
      <c r="M255" s="4">
        <f>IF($A255&lt;&gt;"", SUMIFS(Raw_data_01!H:H, Raw_data_01!C:C, "O*", Raw_data_01!A:A, $A255, Raw_data_01!G:G, "hdfc"), "")</f>
        <v>0</v>
      </c>
      <c r="O255" s="4">
        <f>IF($A255&lt;&gt;"", SUMIFS(Raw_data_01!H:H, Raw_data_01!C:C, "VS*", Raw_data_01!A:A, $A255, Raw_data_01!G:G, "hdfc"), "")</f>
        <v>0</v>
      </c>
    </row>
    <row r="256" spans="1:15" x14ac:dyDescent="0.3">
      <c r="A256" t="s">
        <v>299</v>
      </c>
      <c r="B256" s="4" t="e">
        <f>IF(E255&lt;&gt;0, E255, IFERROR(INDEX(E3:E$255, MATCH(1, E3:E$255&lt;&gt;0, 0)), LOOKUP(2, 1/(E3:E$255&lt;&gt;0), E3:E$255)))</f>
        <v>#DIV/0!</v>
      </c>
      <c r="C256" s="4"/>
      <c r="D256" s="4"/>
      <c r="E256" s="4" t="e">
        <f t="shared" si="3"/>
        <v>#DIV/0!</v>
      </c>
      <c r="G256" s="4">
        <f>IF($A256&lt;&gt;"", SUMIFS(Raw_data_01!H:H, Raw_data_01!C:C, "F*", Raw_data_01!A:A, $A256, Raw_data_01!G:G, "hdfc"), "")</f>
        <v>0</v>
      </c>
      <c r="I256" s="4">
        <f>IF($A256&lt;&gt;"", SUMIFS(Raw_data_01!H:H, Raw_data_01!C:C, "V*", Raw_data_01!A:A, $A256, Raw_data_01!G:G, "hdfc"), "")</f>
        <v>0</v>
      </c>
      <c r="K256" s="4">
        <f>IF($A256&lt;&gt;"", SUMIFS(Raw_data_01!H:H, Raw_data_01!C:C, "S*", Raw_data_01!A:A, $A256, Raw_data_01!G:G, "hdfc"), "")</f>
        <v>0</v>
      </c>
      <c r="M256" s="4">
        <f>IF($A256&lt;&gt;"", SUMIFS(Raw_data_01!H:H, Raw_data_01!C:C, "O*", Raw_data_01!A:A, $A256, Raw_data_01!G:G, "hdfc"), "")</f>
        <v>0</v>
      </c>
      <c r="O256" s="4">
        <f>IF($A256&lt;&gt;"", SUMIFS(Raw_data_01!H:H, Raw_data_01!C:C, "VS*", Raw_data_01!A:A, $A256, Raw_data_01!G:G, "hdfc"), "")</f>
        <v>0</v>
      </c>
    </row>
    <row r="257" spans="1:15" x14ac:dyDescent="0.3">
      <c r="A257" t="s">
        <v>300</v>
      </c>
      <c r="B257" s="4" t="e">
        <f>IF(E256&lt;&gt;0, E256, IFERROR(INDEX(E3:E$256, MATCH(1, E3:E$256&lt;&gt;0, 0)), LOOKUP(2, 1/(E3:E$256&lt;&gt;0), E3:E$256)))</f>
        <v>#DIV/0!</v>
      </c>
      <c r="C257" s="4"/>
      <c r="D257" s="4"/>
      <c r="E257" s="4" t="e">
        <f t="shared" si="3"/>
        <v>#DIV/0!</v>
      </c>
      <c r="G257" s="4">
        <f>IF($A257&lt;&gt;"", SUMIFS(Raw_data_01!H:H, Raw_data_01!C:C, "F*", Raw_data_01!A:A, $A257, Raw_data_01!G:G, "hdfc"), "")</f>
        <v>0</v>
      </c>
      <c r="I257" s="4">
        <f>IF($A257&lt;&gt;"", SUMIFS(Raw_data_01!H:H, Raw_data_01!C:C, "V*", Raw_data_01!A:A, $A257, Raw_data_01!G:G, "hdfc"), "")</f>
        <v>0</v>
      </c>
      <c r="K257" s="4">
        <f>IF($A257&lt;&gt;"", SUMIFS(Raw_data_01!H:H, Raw_data_01!C:C, "S*", Raw_data_01!A:A, $A257, Raw_data_01!G:G, "hdfc"), "")</f>
        <v>0</v>
      </c>
      <c r="M257" s="4">
        <f>IF($A257&lt;&gt;"", SUMIFS(Raw_data_01!H:H, Raw_data_01!C:C, "O*", Raw_data_01!A:A, $A257, Raw_data_01!G:G, "hdfc"), "")</f>
        <v>0</v>
      </c>
      <c r="O257" s="4">
        <f>IF($A257&lt;&gt;"", SUMIFS(Raw_data_01!H:H, Raw_data_01!C:C, "VS*", Raw_data_01!A:A, $A257, Raw_data_01!G:G, "hdfc"), "")</f>
        <v>0</v>
      </c>
    </row>
    <row r="258" spans="1:15" x14ac:dyDescent="0.3">
      <c r="A258" t="s">
        <v>301</v>
      </c>
      <c r="B258" s="4" t="e">
        <f>IF(E257&lt;&gt;0, E257, IFERROR(INDEX(E3:E$257, MATCH(1, E3:E$257&lt;&gt;0, 0)), LOOKUP(2, 1/(E3:E$257&lt;&gt;0), E3:E$257)))</f>
        <v>#DIV/0!</v>
      </c>
      <c r="C258" s="4"/>
      <c r="D258" s="4"/>
      <c r="E258" s="4" t="e">
        <f t="shared" si="3"/>
        <v>#DIV/0!</v>
      </c>
      <c r="G258" s="4">
        <f>IF($A258&lt;&gt;"", SUMIFS(Raw_data_01!H:H, Raw_data_01!C:C, "F*", Raw_data_01!A:A, $A258, Raw_data_01!G:G, "hdfc"), "")</f>
        <v>0</v>
      </c>
      <c r="I258" s="4">
        <f>IF($A258&lt;&gt;"", SUMIFS(Raw_data_01!H:H, Raw_data_01!C:C, "V*", Raw_data_01!A:A, $A258, Raw_data_01!G:G, "hdfc"), "")</f>
        <v>0</v>
      </c>
      <c r="K258" s="4">
        <f>IF($A258&lt;&gt;"", SUMIFS(Raw_data_01!H:H, Raw_data_01!C:C, "S*", Raw_data_01!A:A, $A258, Raw_data_01!G:G, "hdfc"), "")</f>
        <v>0</v>
      </c>
      <c r="M258" s="4">
        <f>IF($A258&lt;&gt;"", SUMIFS(Raw_data_01!H:H, Raw_data_01!C:C, "O*", Raw_data_01!A:A, $A258, Raw_data_01!G:G, "hdfc"), "")</f>
        <v>0</v>
      </c>
      <c r="O258" s="4">
        <f>IF($A258&lt;&gt;"", SUMIFS(Raw_data_01!H:H, Raw_data_01!C:C, "VS*", Raw_data_01!A:A, $A258, Raw_data_01!G:G, "hdfc"), "")</f>
        <v>0</v>
      </c>
    </row>
    <row r="259" spans="1:15" x14ac:dyDescent="0.3">
      <c r="A259" t="s">
        <v>302</v>
      </c>
      <c r="B259" s="4" t="e">
        <f>IF(E258&lt;&gt;0, E258, IFERROR(INDEX(E3:E$258, MATCH(1, E3:E$258&lt;&gt;0, 0)), LOOKUP(2, 1/(E3:E$258&lt;&gt;0), E3:E$258)))</f>
        <v>#DIV/0!</v>
      </c>
      <c r="C259" s="4"/>
      <c r="D259" s="4"/>
      <c r="E259" s="4" t="e">
        <f t="shared" ref="E259:E322" si="4">SUM(B259,C259,G259,I259,K259,M259,O259) - D259</f>
        <v>#DIV/0!</v>
      </c>
      <c r="G259" s="4">
        <f>IF($A259&lt;&gt;"", SUMIFS(Raw_data_01!H:H, Raw_data_01!C:C, "F*", Raw_data_01!A:A, $A259, Raw_data_01!G:G, "hdfc"), "")</f>
        <v>0</v>
      </c>
      <c r="I259" s="4">
        <f>IF($A259&lt;&gt;"", SUMIFS(Raw_data_01!H:H, Raw_data_01!C:C, "V*", Raw_data_01!A:A, $A259, Raw_data_01!G:G, "hdfc"), "")</f>
        <v>0</v>
      </c>
      <c r="K259" s="4">
        <f>IF($A259&lt;&gt;"", SUMIFS(Raw_data_01!H:H, Raw_data_01!C:C, "S*", Raw_data_01!A:A, $A259, Raw_data_01!G:G, "hdfc"), "")</f>
        <v>0</v>
      </c>
      <c r="M259" s="4">
        <f>IF($A259&lt;&gt;"", SUMIFS(Raw_data_01!H:H, Raw_data_01!C:C, "O*", Raw_data_01!A:A, $A259, Raw_data_01!G:G, "hdfc"), "")</f>
        <v>0</v>
      </c>
      <c r="O259" s="4">
        <f>IF($A259&lt;&gt;"", SUMIFS(Raw_data_01!H:H, Raw_data_01!C:C, "VS*", Raw_data_01!A:A, $A259, Raw_data_01!G:G, "hdfc"), "")</f>
        <v>0</v>
      </c>
    </row>
    <row r="260" spans="1:15" x14ac:dyDescent="0.3">
      <c r="A260" t="s">
        <v>303</v>
      </c>
      <c r="B260" s="4" t="e">
        <f>IF(E259&lt;&gt;0, E259, IFERROR(INDEX(E3:E$259, MATCH(1, E3:E$259&lt;&gt;0, 0)), LOOKUP(2, 1/(E3:E$259&lt;&gt;0), E3:E$259)))</f>
        <v>#DIV/0!</v>
      </c>
      <c r="C260" s="4"/>
      <c r="D260" s="4"/>
      <c r="E260" s="4" t="e">
        <f t="shared" si="4"/>
        <v>#DIV/0!</v>
      </c>
      <c r="G260" s="4">
        <f>IF($A260&lt;&gt;"", SUMIFS(Raw_data_01!H:H, Raw_data_01!C:C, "F*", Raw_data_01!A:A, $A260, Raw_data_01!G:G, "hdfc"), "")</f>
        <v>0</v>
      </c>
      <c r="I260" s="4">
        <f>IF($A260&lt;&gt;"", SUMIFS(Raw_data_01!H:H, Raw_data_01!C:C, "V*", Raw_data_01!A:A, $A260, Raw_data_01!G:G, "hdfc"), "")</f>
        <v>0</v>
      </c>
      <c r="K260" s="4">
        <f>IF($A260&lt;&gt;"", SUMIFS(Raw_data_01!H:H, Raw_data_01!C:C, "S*", Raw_data_01!A:A, $A260, Raw_data_01!G:G, "hdfc"), "")</f>
        <v>0</v>
      </c>
      <c r="M260" s="4">
        <f>IF($A260&lt;&gt;"", SUMIFS(Raw_data_01!H:H, Raw_data_01!C:C, "O*", Raw_data_01!A:A, $A260, Raw_data_01!G:G, "hdfc"), "")</f>
        <v>0</v>
      </c>
      <c r="O260" s="4">
        <f>IF($A260&lt;&gt;"", SUMIFS(Raw_data_01!H:H, Raw_data_01!C:C, "VS*", Raw_data_01!A:A, $A260, Raw_data_01!G:G, "hdfc"), "")</f>
        <v>0</v>
      </c>
    </row>
    <row r="261" spans="1:15" x14ac:dyDescent="0.3">
      <c r="A261" t="s">
        <v>304</v>
      </c>
      <c r="B261" s="4" t="e">
        <f>IF(E260&lt;&gt;0, E260, IFERROR(INDEX(E3:E$260, MATCH(1, E3:E$260&lt;&gt;0, 0)), LOOKUP(2, 1/(E3:E$260&lt;&gt;0), E3:E$260)))</f>
        <v>#DIV/0!</v>
      </c>
      <c r="C261" s="4"/>
      <c r="D261" s="4"/>
      <c r="E261" s="4" t="e">
        <f t="shared" si="4"/>
        <v>#DIV/0!</v>
      </c>
      <c r="G261" s="4">
        <f>IF($A261&lt;&gt;"", SUMIFS(Raw_data_01!H:H, Raw_data_01!C:C, "F*", Raw_data_01!A:A, $A261, Raw_data_01!G:G, "hdfc"), "")</f>
        <v>0</v>
      </c>
      <c r="I261" s="4">
        <f>IF($A261&lt;&gt;"", SUMIFS(Raw_data_01!H:H, Raw_data_01!C:C, "V*", Raw_data_01!A:A, $A261, Raw_data_01!G:G, "hdfc"), "")</f>
        <v>0</v>
      </c>
      <c r="K261" s="4">
        <f>IF($A261&lt;&gt;"", SUMIFS(Raw_data_01!H:H, Raw_data_01!C:C, "S*", Raw_data_01!A:A, $A261, Raw_data_01!G:G, "hdfc"), "")</f>
        <v>0</v>
      </c>
      <c r="M261" s="4">
        <f>IF($A261&lt;&gt;"", SUMIFS(Raw_data_01!H:H, Raw_data_01!C:C, "O*", Raw_data_01!A:A, $A261, Raw_data_01!G:G, "hdfc"), "")</f>
        <v>0</v>
      </c>
      <c r="O261" s="4">
        <f>IF($A261&lt;&gt;"", SUMIFS(Raw_data_01!H:H, Raw_data_01!C:C, "VS*", Raw_data_01!A:A, $A261, Raw_data_01!G:G, "hdfc"), "")</f>
        <v>0</v>
      </c>
    </row>
    <row r="262" spans="1:15" x14ac:dyDescent="0.3">
      <c r="A262" t="s">
        <v>305</v>
      </c>
      <c r="B262" s="4" t="e">
        <f>IF(E261&lt;&gt;0, E261, IFERROR(INDEX(E3:E$261, MATCH(1, E3:E$261&lt;&gt;0, 0)), LOOKUP(2, 1/(E3:E$261&lt;&gt;0), E3:E$261)))</f>
        <v>#DIV/0!</v>
      </c>
      <c r="C262" s="4"/>
      <c r="D262" s="4"/>
      <c r="E262" s="4" t="e">
        <f t="shared" si="4"/>
        <v>#DIV/0!</v>
      </c>
      <c r="G262" s="4">
        <f>IF($A262&lt;&gt;"", SUMIFS(Raw_data_01!H:H, Raw_data_01!C:C, "F*", Raw_data_01!A:A, $A262, Raw_data_01!G:G, "hdfc"), "")</f>
        <v>0</v>
      </c>
      <c r="I262" s="4">
        <f>IF($A262&lt;&gt;"", SUMIFS(Raw_data_01!H:H, Raw_data_01!C:C, "V*", Raw_data_01!A:A, $A262, Raw_data_01!G:G, "hdfc"), "")</f>
        <v>0</v>
      </c>
      <c r="K262" s="4">
        <f>IF($A262&lt;&gt;"", SUMIFS(Raw_data_01!H:H, Raw_data_01!C:C, "S*", Raw_data_01!A:A, $A262, Raw_data_01!G:G, "hdfc"), "")</f>
        <v>0</v>
      </c>
      <c r="M262" s="4">
        <f>IF($A262&lt;&gt;"", SUMIFS(Raw_data_01!H:H, Raw_data_01!C:C, "O*", Raw_data_01!A:A, $A262, Raw_data_01!G:G, "hdfc"), "")</f>
        <v>0</v>
      </c>
      <c r="O262" s="4">
        <f>IF($A262&lt;&gt;"", SUMIFS(Raw_data_01!H:H, Raw_data_01!C:C, "VS*", Raw_data_01!A:A, $A262, Raw_data_01!G:G, "hdfc"), "")</f>
        <v>0</v>
      </c>
    </row>
    <row r="263" spans="1:15" x14ac:dyDescent="0.3">
      <c r="A263" t="s">
        <v>306</v>
      </c>
      <c r="B263" s="4" t="e">
        <f>IF(E262&lt;&gt;0, E262, IFERROR(INDEX(E3:E$262, MATCH(1, E3:E$262&lt;&gt;0, 0)), LOOKUP(2, 1/(E3:E$262&lt;&gt;0), E3:E$262)))</f>
        <v>#DIV/0!</v>
      </c>
      <c r="C263" s="4"/>
      <c r="D263" s="4"/>
      <c r="E263" s="4" t="e">
        <f t="shared" si="4"/>
        <v>#DIV/0!</v>
      </c>
      <c r="G263" s="4">
        <f>IF($A263&lt;&gt;"", SUMIFS(Raw_data_01!H:H, Raw_data_01!C:C, "F*", Raw_data_01!A:A, $A263, Raw_data_01!G:G, "hdfc"), "")</f>
        <v>0</v>
      </c>
      <c r="I263" s="4">
        <f>IF($A263&lt;&gt;"", SUMIFS(Raw_data_01!H:H, Raw_data_01!C:C, "V*", Raw_data_01!A:A, $A263, Raw_data_01!G:G, "hdfc"), "")</f>
        <v>0</v>
      </c>
      <c r="K263" s="4">
        <f>IF($A263&lt;&gt;"", SUMIFS(Raw_data_01!H:H, Raw_data_01!C:C, "S*", Raw_data_01!A:A, $A263, Raw_data_01!G:G, "hdfc"), "")</f>
        <v>0</v>
      </c>
      <c r="M263" s="4">
        <f>IF($A263&lt;&gt;"", SUMIFS(Raw_data_01!H:H, Raw_data_01!C:C, "O*", Raw_data_01!A:A, $A263, Raw_data_01!G:G, "hdfc"), "")</f>
        <v>0</v>
      </c>
      <c r="O263" s="4">
        <f>IF($A263&lt;&gt;"", SUMIFS(Raw_data_01!H:H, Raw_data_01!C:C, "VS*", Raw_data_01!A:A, $A263, Raw_data_01!G:G, "hdfc"), "")</f>
        <v>0</v>
      </c>
    </row>
    <row r="264" spans="1:15" x14ac:dyDescent="0.3">
      <c r="A264" t="s">
        <v>307</v>
      </c>
      <c r="B264" s="4" t="e">
        <f>IF(E263&lt;&gt;0, E263, IFERROR(INDEX(E3:E$263, MATCH(1, E3:E$263&lt;&gt;0, 0)), LOOKUP(2, 1/(E3:E$263&lt;&gt;0), E3:E$263)))</f>
        <v>#DIV/0!</v>
      </c>
      <c r="C264" s="4"/>
      <c r="D264" s="4"/>
      <c r="E264" s="4" t="e">
        <f t="shared" si="4"/>
        <v>#DIV/0!</v>
      </c>
      <c r="G264" s="4">
        <f>IF($A264&lt;&gt;"", SUMIFS(Raw_data_01!H:H, Raw_data_01!C:C, "F*", Raw_data_01!A:A, $A264, Raw_data_01!G:G, "hdfc"), "")</f>
        <v>0</v>
      </c>
      <c r="I264" s="4">
        <f>IF($A264&lt;&gt;"", SUMIFS(Raw_data_01!H:H, Raw_data_01!C:C, "V*", Raw_data_01!A:A, $A264, Raw_data_01!G:G, "hdfc"), "")</f>
        <v>0</v>
      </c>
      <c r="K264" s="4">
        <f>IF($A264&lt;&gt;"", SUMIFS(Raw_data_01!H:H, Raw_data_01!C:C, "S*", Raw_data_01!A:A, $A264, Raw_data_01!G:G, "hdfc"), "")</f>
        <v>0</v>
      </c>
      <c r="M264" s="4">
        <f>IF($A264&lt;&gt;"", SUMIFS(Raw_data_01!H:H, Raw_data_01!C:C, "O*", Raw_data_01!A:A, $A264, Raw_data_01!G:G, "hdfc"), "")</f>
        <v>0</v>
      </c>
      <c r="O264" s="4">
        <f>IF($A264&lt;&gt;"", SUMIFS(Raw_data_01!H:H, Raw_data_01!C:C, "VS*", Raw_data_01!A:A, $A264, Raw_data_01!G:G, "hdfc"), "")</f>
        <v>0</v>
      </c>
    </row>
    <row r="265" spans="1:15" x14ac:dyDescent="0.3">
      <c r="A265" t="s">
        <v>308</v>
      </c>
      <c r="B265" s="4" t="e">
        <f>IF(E264&lt;&gt;0, E264, IFERROR(INDEX(E3:E$264, MATCH(1, E3:E$264&lt;&gt;0, 0)), LOOKUP(2, 1/(E3:E$264&lt;&gt;0), E3:E$264)))</f>
        <v>#DIV/0!</v>
      </c>
      <c r="C265" s="4"/>
      <c r="D265" s="4"/>
      <c r="E265" s="4" t="e">
        <f t="shared" si="4"/>
        <v>#DIV/0!</v>
      </c>
      <c r="G265" s="4">
        <f>IF($A265&lt;&gt;"", SUMIFS(Raw_data_01!H:H, Raw_data_01!C:C, "F*", Raw_data_01!A:A, $A265, Raw_data_01!G:G, "hdfc"), "")</f>
        <v>0</v>
      </c>
      <c r="I265" s="4">
        <f>IF($A265&lt;&gt;"", SUMIFS(Raw_data_01!H:H, Raw_data_01!C:C, "V*", Raw_data_01!A:A, $A265, Raw_data_01!G:G, "hdfc"), "")</f>
        <v>0</v>
      </c>
      <c r="K265" s="4">
        <f>IF($A265&lt;&gt;"", SUMIFS(Raw_data_01!H:H, Raw_data_01!C:C, "S*", Raw_data_01!A:A, $A265, Raw_data_01!G:G, "hdfc"), "")</f>
        <v>0</v>
      </c>
      <c r="M265" s="4">
        <f>IF($A265&lt;&gt;"", SUMIFS(Raw_data_01!H:H, Raw_data_01!C:C, "O*", Raw_data_01!A:A, $A265, Raw_data_01!G:G, "hdfc"), "")</f>
        <v>0</v>
      </c>
      <c r="O265" s="4">
        <f>IF($A265&lt;&gt;"", SUMIFS(Raw_data_01!H:H, Raw_data_01!C:C, "VS*", Raw_data_01!A:A, $A265, Raw_data_01!G:G, "hdfc"), "")</f>
        <v>0</v>
      </c>
    </row>
    <row r="266" spans="1:15" x14ac:dyDescent="0.3">
      <c r="A266" t="s">
        <v>309</v>
      </c>
      <c r="B266" s="4" t="e">
        <f>IF(E265&lt;&gt;0, E265, IFERROR(INDEX(E3:E$265, MATCH(1, E3:E$265&lt;&gt;0, 0)), LOOKUP(2, 1/(E3:E$265&lt;&gt;0), E3:E$265)))</f>
        <v>#DIV/0!</v>
      </c>
      <c r="C266" s="4"/>
      <c r="D266" s="4"/>
      <c r="E266" s="4" t="e">
        <f t="shared" si="4"/>
        <v>#DIV/0!</v>
      </c>
      <c r="G266" s="4">
        <f>IF($A266&lt;&gt;"", SUMIFS(Raw_data_01!H:H, Raw_data_01!C:C, "F*", Raw_data_01!A:A, $A266, Raw_data_01!G:G, "hdfc"), "")</f>
        <v>0</v>
      </c>
      <c r="I266" s="4">
        <f>IF($A266&lt;&gt;"", SUMIFS(Raw_data_01!H:H, Raw_data_01!C:C, "V*", Raw_data_01!A:A, $A266, Raw_data_01!G:G, "hdfc"), "")</f>
        <v>0</v>
      </c>
      <c r="K266" s="4">
        <f>IF($A266&lt;&gt;"", SUMIFS(Raw_data_01!H:H, Raw_data_01!C:C, "S*", Raw_data_01!A:A, $A266, Raw_data_01!G:G, "hdfc"), "")</f>
        <v>0</v>
      </c>
      <c r="M266" s="4">
        <f>IF($A266&lt;&gt;"", SUMIFS(Raw_data_01!H:H, Raw_data_01!C:C, "O*", Raw_data_01!A:A, $A266, Raw_data_01!G:G, "hdfc"), "")</f>
        <v>0</v>
      </c>
      <c r="O266" s="4">
        <f>IF($A266&lt;&gt;"", SUMIFS(Raw_data_01!H:H, Raw_data_01!C:C, "VS*", Raw_data_01!A:A, $A266, Raw_data_01!G:G, "hdfc"), "")</f>
        <v>0</v>
      </c>
    </row>
    <row r="267" spans="1:15" x14ac:dyDescent="0.3">
      <c r="A267" t="s">
        <v>310</v>
      </c>
      <c r="B267" s="4" t="e">
        <f>IF(E266&lt;&gt;0, E266, IFERROR(INDEX(E3:E$266, MATCH(1, E3:E$266&lt;&gt;0, 0)), LOOKUP(2, 1/(E3:E$266&lt;&gt;0), E3:E$266)))</f>
        <v>#DIV/0!</v>
      </c>
      <c r="C267" s="4"/>
      <c r="D267" s="4"/>
      <c r="E267" s="4" t="e">
        <f t="shared" si="4"/>
        <v>#DIV/0!</v>
      </c>
      <c r="G267" s="4">
        <f>IF($A267&lt;&gt;"", SUMIFS(Raw_data_01!H:H, Raw_data_01!C:C, "F*", Raw_data_01!A:A, $A267, Raw_data_01!G:G, "hdfc"), "")</f>
        <v>0</v>
      </c>
      <c r="I267" s="4">
        <f>IF($A267&lt;&gt;"", SUMIFS(Raw_data_01!H:H, Raw_data_01!C:C, "V*", Raw_data_01!A:A, $A267, Raw_data_01!G:G, "hdfc"), "")</f>
        <v>0</v>
      </c>
      <c r="K267" s="4">
        <f>IF($A267&lt;&gt;"", SUMIFS(Raw_data_01!H:H, Raw_data_01!C:C, "S*", Raw_data_01!A:A, $A267, Raw_data_01!G:G, "hdfc"), "")</f>
        <v>0</v>
      </c>
      <c r="M267" s="4">
        <f>IF($A267&lt;&gt;"", SUMIFS(Raw_data_01!H:H, Raw_data_01!C:C, "O*", Raw_data_01!A:A, $A267, Raw_data_01!G:G, "hdfc"), "")</f>
        <v>0</v>
      </c>
      <c r="O267" s="4">
        <f>IF($A267&lt;&gt;"", SUMIFS(Raw_data_01!H:H, Raw_data_01!C:C, "VS*", Raw_data_01!A:A, $A267, Raw_data_01!G:G, "hdfc"), "")</f>
        <v>0</v>
      </c>
    </row>
    <row r="268" spans="1:15" x14ac:dyDescent="0.3">
      <c r="A268" t="s">
        <v>311</v>
      </c>
      <c r="B268" s="4" t="e">
        <f>IF(E267&lt;&gt;0, E267, IFERROR(INDEX(E3:E$267, MATCH(1, E3:E$267&lt;&gt;0, 0)), LOOKUP(2, 1/(E3:E$267&lt;&gt;0), E3:E$267)))</f>
        <v>#DIV/0!</v>
      </c>
      <c r="C268" s="4"/>
      <c r="D268" s="4"/>
      <c r="E268" s="4" t="e">
        <f t="shared" si="4"/>
        <v>#DIV/0!</v>
      </c>
      <c r="G268" s="4">
        <f>IF($A268&lt;&gt;"", SUMIFS(Raw_data_01!H:H, Raw_data_01!C:C, "F*", Raw_data_01!A:A, $A268, Raw_data_01!G:G, "hdfc"), "")</f>
        <v>0</v>
      </c>
      <c r="I268" s="4">
        <f>IF($A268&lt;&gt;"", SUMIFS(Raw_data_01!H:H, Raw_data_01!C:C, "V*", Raw_data_01!A:A, $A268, Raw_data_01!G:G, "hdfc"), "")</f>
        <v>0</v>
      </c>
      <c r="K268" s="4">
        <f>IF($A268&lt;&gt;"", SUMIFS(Raw_data_01!H:H, Raw_data_01!C:C, "S*", Raw_data_01!A:A, $A268, Raw_data_01!G:G, "hdfc"), "")</f>
        <v>0</v>
      </c>
      <c r="M268" s="4">
        <f>IF($A268&lt;&gt;"", SUMIFS(Raw_data_01!H:H, Raw_data_01!C:C, "O*", Raw_data_01!A:A, $A268, Raw_data_01!G:G, "hdfc"), "")</f>
        <v>0</v>
      </c>
      <c r="O268" s="4">
        <f>IF($A268&lt;&gt;"", SUMIFS(Raw_data_01!H:H, Raw_data_01!C:C, "VS*", Raw_data_01!A:A, $A268, Raw_data_01!G:G, "hdfc"), "")</f>
        <v>0</v>
      </c>
    </row>
    <row r="269" spans="1:15" x14ac:dyDescent="0.3">
      <c r="A269" t="s">
        <v>312</v>
      </c>
      <c r="B269" s="4" t="e">
        <f>IF(E268&lt;&gt;0, E268, IFERROR(INDEX(E3:E$268, MATCH(1, E3:E$268&lt;&gt;0, 0)), LOOKUP(2, 1/(E3:E$268&lt;&gt;0), E3:E$268)))</f>
        <v>#DIV/0!</v>
      </c>
      <c r="C269" s="4"/>
      <c r="D269" s="4"/>
      <c r="E269" s="4" t="e">
        <f t="shared" si="4"/>
        <v>#DIV/0!</v>
      </c>
      <c r="G269" s="4">
        <f>IF($A269&lt;&gt;"", SUMIFS(Raw_data_01!H:H, Raw_data_01!C:C, "F*", Raw_data_01!A:A, $A269, Raw_data_01!G:G, "hdfc"), "")</f>
        <v>0</v>
      </c>
      <c r="I269" s="4">
        <f>IF($A269&lt;&gt;"", SUMIFS(Raw_data_01!H:H, Raw_data_01!C:C, "V*", Raw_data_01!A:A, $A269, Raw_data_01!G:G, "hdfc"), "")</f>
        <v>0</v>
      </c>
      <c r="K269" s="4">
        <f>IF($A269&lt;&gt;"", SUMIFS(Raw_data_01!H:H, Raw_data_01!C:C, "S*", Raw_data_01!A:A, $A269, Raw_data_01!G:G, "hdfc"), "")</f>
        <v>0</v>
      </c>
      <c r="M269" s="4">
        <f>IF($A269&lt;&gt;"", SUMIFS(Raw_data_01!H:H, Raw_data_01!C:C, "O*", Raw_data_01!A:A, $A269, Raw_data_01!G:G, "hdfc"), "")</f>
        <v>0</v>
      </c>
      <c r="O269" s="4">
        <f>IF($A269&lt;&gt;"", SUMIFS(Raw_data_01!H:H, Raw_data_01!C:C, "VS*", Raw_data_01!A:A, $A269, Raw_data_01!G:G, "hdfc"), "")</f>
        <v>0</v>
      </c>
    </row>
    <row r="270" spans="1:15" x14ac:dyDescent="0.3">
      <c r="A270" t="s">
        <v>313</v>
      </c>
      <c r="B270" s="4" t="e">
        <f>IF(E269&lt;&gt;0, E269, IFERROR(INDEX(E3:E$269, MATCH(1, E3:E$269&lt;&gt;0, 0)), LOOKUP(2, 1/(E3:E$269&lt;&gt;0), E3:E$269)))</f>
        <v>#DIV/0!</v>
      </c>
      <c r="C270" s="4"/>
      <c r="D270" s="4"/>
      <c r="E270" s="4" t="e">
        <f t="shared" si="4"/>
        <v>#DIV/0!</v>
      </c>
      <c r="G270" s="4">
        <f>IF($A270&lt;&gt;"", SUMIFS(Raw_data_01!H:H, Raw_data_01!C:C, "F*", Raw_data_01!A:A, $A270, Raw_data_01!G:G, "hdfc"), "")</f>
        <v>0</v>
      </c>
      <c r="I270" s="4">
        <f>IF($A270&lt;&gt;"", SUMIFS(Raw_data_01!H:H, Raw_data_01!C:C, "V*", Raw_data_01!A:A, $A270, Raw_data_01!G:G, "hdfc"), "")</f>
        <v>0</v>
      </c>
      <c r="K270" s="4">
        <f>IF($A270&lt;&gt;"", SUMIFS(Raw_data_01!H:H, Raw_data_01!C:C, "S*", Raw_data_01!A:A, $A270, Raw_data_01!G:G, "hdfc"), "")</f>
        <v>0</v>
      </c>
      <c r="M270" s="4">
        <f>IF($A270&lt;&gt;"", SUMIFS(Raw_data_01!H:H, Raw_data_01!C:C, "O*", Raw_data_01!A:A, $A270, Raw_data_01!G:G, "hdfc"), "")</f>
        <v>0</v>
      </c>
      <c r="O270" s="4">
        <f>IF($A270&lt;&gt;"", SUMIFS(Raw_data_01!H:H, Raw_data_01!C:C, "VS*", Raw_data_01!A:A, $A270, Raw_data_01!G:G, "hdfc"), "")</f>
        <v>0</v>
      </c>
    </row>
    <row r="271" spans="1:15" x14ac:dyDescent="0.3">
      <c r="A271" t="s">
        <v>314</v>
      </c>
      <c r="B271" s="4" t="e">
        <f>IF(E270&lt;&gt;0, E270, IFERROR(INDEX(E3:E$270, MATCH(1, E3:E$270&lt;&gt;0, 0)), LOOKUP(2, 1/(E3:E$270&lt;&gt;0), E3:E$270)))</f>
        <v>#DIV/0!</v>
      </c>
      <c r="C271" s="4"/>
      <c r="D271" s="4"/>
      <c r="E271" s="4" t="e">
        <f t="shared" si="4"/>
        <v>#DIV/0!</v>
      </c>
      <c r="G271" s="4">
        <f>IF($A271&lt;&gt;"", SUMIFS(Raw_data_01!H:H, Raw_data_01!C:C, "F*", Raw_data_01!A:A, $A271, Raw_data_01!G:G, "hdfc"), "")</f>
        <v>0</v>
      </c>
      <c r="I271" s="4">
        <f>IF($A271&lt;&gt;"", SUMIFS(Raw_data_01!H:H, Raw_data_01!C:C, "V*", Raw_data_01!A:A, $A271, Raw_data_01!G:G, "hdfc"), "")</f>
        <v>0</v>
      </c>
      <c r="K271" s="4">
        <f>IF($A271&lt;&gt;"", SUMIFS(Raw_data_01!H:H, Raw_data_01!C:C, "S*", Raw_data_01!A:A, $A271, Raw_data_01!G:G, "hdfc"), "")</f>
        <v>0</v>
      </c>
      <c r="M271" s="4">
        <f>IF($A271&lt;&gt;"", SUMIFS(Raw_data_01!H:H, Raw_data_01!C:C, "O*", Raw_data_01!A:A, $A271, Raw_data_01!G:G, "hdfc"), "")</f>
        <v>0</v>
      </c>
      <c r="O271" s="4">
        <f>IF($A271&lt;&gt;"", SUMIFS(Raw_data_01!H:H, Raw_data_01!C:C, "VS*", Raw_data_01!A:A, $A271, Raw_data_01!G:G, "hdfc"), "")</f>
        <v>0</v>
      </c>
    </row>
    <row r="272" spans="1:15" x14ac:dyDescent="0.3">
      <c r="A272" t="s">
        <v>315</v>
      </c>
      <c r="B272" s="4" t="e">
        <f>IF(E271&lt;&gt;0, E271, IFERROR(INDEX(E3:E$271, MATCH(1, E3:E$271&lt;&gt;0, 0)), LOOKUP(2, 1/(E3:E$271&lt;&gt;0), E3:E$271)))</f>
        <v>#DIV/0!</v>
      </c>
      <c r="C272" s="4"/>
      <c r="D272" s="4"/>
      <c r="E272" s="4" t="e">
        <f t="shared" si="4"/>
        <v>#DIV/0!</v>
      </c>
      <c r="G272" s="4">
        <f>IF($A272&lt;&gt;"", SUMIFS(Raw_data_01!H:H, Raw_data_01!C:C, "F*", Raw_data_01!A:A, $A272, Raw_data_01!G:G, "hdfc"), "")</f>
        <v>0</v>
      </c>
      <c r="I272" s="4">
        <f>IF($A272&lt;&gt;"", SUMIFS(Raw_data_01!H:H, Raw_data_01!C:C, "V*", Raw_data_01!A:A, $A272, Raw_data_01!G:G, "hdfc"), "")</f>
        <v>0</v>
      </c>
      <c r="K272" s="4">
        <f>IF($A272&lt;&gt;"", SUMIFS(Raw_data_01!H:H, Raw_data_01!C:C, "S*", Raw_data_01!A:A, $A272, Raw_data_01!G:G, "hdfc"), "")</f>
        <v>0</v>
      </c>
      <c r="M272" s="4">
        <f>IF($A272&lt;&gt;"", SUMIFS(Raw_data_01!H:H, Raw_data_01!C:C, "O*", Raw_data_01!A:A, $A272, Raw_data_01!G:G, "hdfc"), "")</f>
        <v>0</v>
      </c>
      <c r="O272" s="4">
        <f>IF($A272&lt;&gt;"", SUMIFS(Raw_data_01!H:H, Raw_data_01!C:C, "VS*", Raw_data_01!A:A, $A272, Raw_data_01!G:G, "hdfc"), "")</f>
        <v>0</v>
      </c>
    </row>
    <row r="273" spans="1:15" x14ac:dyDescent="0.3">
      <c r="A273" t="s">
        <v>316</v>
      </c>
      <c r="B273" s="4" t="e">
        <f>IF(E272&lt;&gt;0, E272, IFERROR(INDEX(E3:E$272, MATCH(1, E3:E$272&lt;&gt;0, 0)), LOOKUP(2, 1/(E3:E$272&lt;&gt;0), E3:E$272)))</f>
        <v>#DIV/0!</v>
      </c>
      <c r="C273" s="4"/>
      <c r="D273" s="4"/>
      <c r="E273" s="4" t="e">
        <f t="shared" si="4"/>
        <v>#DIV/0!</v>
      </c>
      <c r="G273" s="4">
        <f>IF($A273&lt;&gt;"", SUMIFS(Raw_data_01!H:H, Raw_data_01!C:C, "F*", Raw_data_01!A:A, $A273, Raw_data_01!G:G, "hdfc"), "")</f>
        <v>0</v>
      </c>
      <c r="I273" s="4">
        <f>IF($A273&lt;&gt;"", SUMIFS(Raw_data_01!H:H, Raw_data_01!C:C, "V*", Raw_data_01!A:A, $A273, Raw_data_01!G:G, "hdfc"), "")</f>
        <v>0</v>
      </c>
      <c r="K273" s="4">
        <f>IF($A273&lt;&gt;"", SUMIFS(Raw_data_01!H:H, Raw_data_01!C:C, "S*", Raw_data_01!A:A, $A273, Raw_data_01!G:G, "hdfc"), "")</f>
        <v>0</v>
      </c>
      <c r="M273" s="4">
        <f>IF($A273&lt;&gt;"", SUMIFS(Raw_data_01!H:H, Raw_data_01!C:C, "O*", Raw_data_01!A:A, $A273, Raw_data_01!G:G, "hdfc"), "")</f>
        <v>0</v>
      </c>
      <c r="O273" s="4">
        <f>IF($A273&lt;&gt;"", SUMIFS(Raw_data_01!H:H, Raw_data_01!C:C, "VS*", Raw_data_01!A:A, $A273, Raw_data_01!G:G, "hdfc"), "")</f>
        <v>0</v>
      </c>
    </row>
    <row r="274" spans="1:15" x14ac:dyDescent="0.3">
      <c r="A274" t="s">
        <v>317</v>
      </c>
      <c r="B274" s="4" t="e">
        <f>IF(E273&lt;&gt;0, E273, IFERROR(INDEX(E3:E$273, MATCH(1, E3:E$273&lt;&gt;0, 0)), LOOKUP(2, 1/(E3:E$273&lt;&gt;0), E3:E$273)))</f>
        <v>#DIV/0!</v>
      </c>
      <c r="C274" s="4"/>
      <c r="D274" s="4"/>
      <c r="E274" s="4" t="e">
        <f t="shared" si="4"/>
        <v>#DIV/0!</v>
      </c>
      <c r="G274" s="4">
        <f>IF($A274&lt;&gt;"", SUMIFS(Raw_data_01!H:H, Raw_data_01!C:C, "F*", Raw_data_01!A:A, $A274, Raw_data_01!G:G, "hdfc"), "")</f>
        <v>0</v>
      </c>
      <c r="I274" s="4">
        <f>IF($A274&lt;&gt;"", SUMIFS(Raw_data_01!H:H, Raw_data_01!C:C, "V*", Raw_data_01!A:A, $A274, Raw_data_01!G:G, "hdfc"), "")</f>
        <v>0</v>
      </c>
      <c r="K274" s="4">
        <f>IF($A274&lt;&gt;"", SUMIFS(Raw_data_01!H:H, Raw_data_01!C:C, "S*", Raw_data_01!A:A, $A274, Raw_data_01!G:G, "hdfc"), "")</f>
        <v>0</v>
      </c>
      <c r="M274" s="4">
        <f>IF($A274&lt;&gt;"", SUMIFS(Raw_data_01!H:H, Raw_data_01!C:C, "O*", Raw_data_01!A:A, $A274, Raw_data_01!G:G, "hdfc"), "")</f>
        <v>0</v>
      </c>
      <c r="O274" s="4">
        <f>IF($A274&lt;&gt;"", SUMIFS(Raw_data_01!H:H, Raw_data_01!C:C, "VS*", Raw_data_01!A:A, $A274, Raw_data_01!G:G, "hdfc"), "")</f>
        <v>0</v>
      </c>
    </row>
    <row r="275" spans="1:15" x14ac:dyDescent="0.3">
      <c r="A275" t="s">
        <v>318</v>
      </c>
      <c r="B275" s="4" t="e">
        <f>IF(E274&lt;&gt;0, E274, IFERROR(INDEX(E3:E$274, MATCH(1, E3:E$274&lt;&gt;0, 0)), LOOKUP(2, 1/(E3:E$274&lt;&gt;0), E3:E$274)))</f>
        <v>#DIV/0!</v>
      </c>
      <c r="C275" s="4"/>
      <c r="D275" s="4"/>
      <c r="E275" s="4" t="e">
        <f t="shared" si="4"/>
        <v>#DIV/0!</v>
      </c>
      <c r="G275" s="4">
        <f>IF($A275&lt;&gt;"", SUMIFS(Raw_data_01!H:H, Raw_data_01!C:C, "F*", Raw_data_01!A:A, $A275, Raw_data_01!G:G, "hdfc"), "")</f>
        <v>0</v>
      </c>
      <c r="I275" s="4">
        <f>IF($A275&lt;&gt;"", SUMIFS(Raw_data_01!H:H, Raw_data_01!C:C, "V*", Raw_data_01!A:A, $A275, Raw_data_01!G:G, "hdfc"), "")</f>
        <v>0</v>
      </c>
      <c r="K275" s="4">
        <f>IF($A275&lt;&gt;"", SUMIFS(Raw_data_01!H:H, Raw_data_01!C:C, "S*", Raw_data_01!A:A, $A275, Raw_data_01!G:G, "hdfc"), "")</f>
        <v>0</v>
      </c>
      <c r="M275" s="4">
        <f>IF($A275&lt;&gt;"", SUMIFS(Raw_data_01!H:H, Raw_data_01!C:C, "O*", Raw_data_01!A:A, $A275, Raw_data_01!G:G, "hdfc"), "")</f>
        <v>0</v>
      </c>
      <c r="O275" s="4">
        <f>IF($A275&lt;&gt;"", SUMIFS(Raw_data_01!H:H, Raw_data_01!C:C, "VS*", Raw_data_01!A:A, $A275, Raw_data_01!G:G, "hdfc"), "")</f>
        <v>0</v>
      </c>
    </row>
    <row r="276" spans="1:15" x14ac:dyDescent="0.3">
      <c r="A276" t="s">
        <v>319</v>
      </c>
      <c r="B276" s="4" t="e">
        <f>IF(E275&lt;&gt;0, E275, IFERROR(INDEX(E3:E$275, MATCH(1, E3:E$275&lt;&gt;0, 0)), LOOKUP(2, 1/(E3:E$275&lt;&gt;0), E3:E$275)))</f>
        <v>#DIV/0!</v>
      </c>
      <c r="C276" s="4"/>
      <c r="D276" s="4"/>
      <c r="E276" s="4" t="e">
        <f t="shared" si="4"/>
        <v>#DIV/0!</v>
      </c>
      <c r="G276" s="4">
        <f>IF($A276&lt;&gt;"", SUMIFS(Raw_data_01!H:H, Raw_data_01!C:C, "F*", Raw_data_01!A:A, $A276, Raw_data_01!G:G, "hdfc"), "")</f>
        <v>0</v>
      </c>
      <c r="I276" s="4">
        <f>IF($A276&lt;&gt;"", SUMIFS(Raw_data_01!H:H, Raw_data_01!C:C, "V*", Raw_data_01!A:A, $A276, Raw_data_01!G:G, "hdfc"), "")</f>
        <v>0</v>
      </c>
      <c r="K276" s="4">
        <f>IF($A276&lt;&gt;"", SUMIFS(Raw_data_01!H:H, Raw_data_01!C:C, "S*", Raw_data_01!A:A, $A276, Raw_data_01!G:G, "hdfc"), "")</f>
        <v>0</v>
      </c>
      <c r="M276" s="4">
        <f>IF($A276&lt;&gt;"", SUMIFS(Raw_data_01!H:H, Raw_data_01!C:C, "O*", Raw_data_01!A:A, $A276, Raw_data_01!G:G, "hdfc"), "")</f>
        <v>0</v>
      </c>
      <c r="O276" s="4">
        <f>IF($A276&lt;&gt;"", SUMIFS(Raw_data_01!H:H, Raw_data_01!C:C, "VS*", Raw_data_01!A:A, $A276, Raw_data_01!G:G, "hdfc"), "")</f>
        <v>0</v>
      </c>
    </row>
    <row r="277" spans="1:15" x14ac:dyDescent="0.3">
      <c r="A277" t="s">
        <v>320</v>
      </c>
      <c r="B277" s="4" t="e">
        <f>IF(E276&lt;&gt;0, E276, IFERROR(INDEX(E3:E$276, MATCH(1, E3:E$276&lt;&gt;0, 0)), LOOKUP(2, 1/(E3:E$276&lt;&gt;0), E3:E$276)))</f>
        <v>#DIV/0!</v>
      </c>
      <c r="C277" s="4"/>
      <c r="D277" s="4"/>
      <c r="E277" s="4" t="e">
        <f t="shared" si="4"/>
        <v>#DIV/0!</v>
      </c>
      <c r="G277" s="4">
        <f>IF($A277&lt;&gt;"", SUMIFS(Raw_data_01!H:H, Raw_data_01!C:C, "F*", Raw_data_01!A:A, $A277, Raw_data_01!G:G, "hdfc"), "")</f>
        <v>0</v>
      </c>
      <c r="I277" s="4">
        <f>IF($A277&lt;&gt;"", SUMIFS(Raw_data_01!H:H, Raw_data_01!C:C, "V*", Raw_data_01!A:A, $A277, Raw_data_01!G:G, "hdfc"), "")</f>
        <v>0</v>
      </c>
      <c r="K277" s="4">
        <f>IF($A277&lt;&gt;"", SUMIFS(Raw_data_01!H:H, Raw_data_01!C:C, "S*", Raw_data_01!A:A, $A277, Raw_data_01!G:G, "hdfc"), "")</f>
        <v>0</v>
      </c>
      <c r="M277" s="4">
        <f>IF($A277&lt;&gt;"", SUMIFS(Raw_data_01!H:H, Raw_data_01!C:C, "O*", Raw_data_01!A:A, $A277, Raw_data_01!G:G, "hdfc"), "")</f>
        <v>0</v>
      </c>
      <c r="O277" s="4">
        <f>IF($A277&lt;&gt;"", SUMIFS(Raw_data_01!H:H, Raw_data_01!C:C, "VS*", Raw_data_01!A:A, $A277, Raw_data_01!G:G, "hdfc"), "")</f>
        <v>0</v>
      </c>
    </row>
    <row r="278" spans="1:15" x14ac:dyDescent="0.3">
      <c r="A278" t="s">
        <v>321</v>
      </c>
      <c r="B278" s="4" t="e">
        <f>IF(E277&lt;&gt;0, E277, IFERROR(INDEX(E3:E$277, MATCH(1, E3:E$277&lt;&gt;0, 0)), LOOKUP(2, 1/(E3:E$277&lt;&gt;0), E3:E$277)))</f>
        <v>#DIV/0!</v>
      </c>
      <c r="C278" s="4"/>
      <c r="D278" s="4"/>
      <c r="E278" s="4" t="e">
        <f t="shared" si="4"/>
        <v>#DIV/0!</v>
      </c>
      <c r="G278" s="4">
        <f>IF($A278&lt;&gt;"", SUMIFS(Raw_data_01!H:H, Raw_data_01!C:C, "F*", Raw_data_01!A:A, $A278, Raw_data_01!G:G, "hdfc"), "")</f>
        <v>0</v>
      </c>
      <c r="I278" s="4">
        <f>IF($A278&lt;&gt;"", SUMIFS(Raw_data_01!H:H, Raw_data_01!C:C, "V*", Raw_data_01!A:A, $A278, Raw_data_01!G:G, "hdfc"), "")</f>
        <v>0</v>
      </c>
      <c r="K278" s="4">
        <f>IF($A278&lt;&gt;"", SUMIFS(Raw_data_01!H:H, Raw_data_01!C:C, "S*", Raw_data_01!A:A, $A278, Raw_data_01!G:G, "hdfc"), "")</f>
        <v>0</v>
      </c>
      <c r="M278" s="4">
        <f>IF($A278&lt;&gt;"", SUMIFS(Raw_data_01!H:H, Raw_data_01!C:C, "O*", Raw_data_01!A:A, $A278, Raw_data_01!G:G, "hdfc"), "")</f>
        <v>0</v>
      </c>
      <c r="O278" s="4">
        <f>IF($A278&lt;&gt;"", SUMIFS(Raw_data_01!H:H, Raw_data_01!C:C, "VS*", Raw_data_01!A:A, $A278, Raw_data_01!G:G, "hdfc"), "")</f>
        <v>0</v>
      </c>
    </row>
    <row r="279" spans="1:15" x14ac:dyDescent="0.3">
      <c r="A279" t="s">
        <v>322</v>
      </c>
      <c r="B279" s="4" t="e">
        <f>IF(E278&lt;&gt;0, E278, IFERROR(INDEX(E3:E$278, MATCH(1, E3:E$278&lt;&gt;0, 0)), LOOKUP(2, 1/(E3:E$278&lt;&gt;0), E3:E$278)))</f>
        <v>#DIV/0!</v>
      </c>
      <c r="C279" s="4"/>
      <c r="D279" s="4"/>
      <c r="E279" s="4" t="e">
        <f t="shared" si="4"/>
        <v>#DIV/0!</v>
      </c>
      <c r="G279" s="4">
        <f>IF($A279&lt;&gt;"", SUMIFS(Raw_data_01!H:H, Raw_data_01!C:C, "F*", Raw_data_01!A:A, $A279, Raw_data_01!G:G, "hdfc"), "")</f>
        <v>0</v>
      </c>
      <c r="I279" s="4">
        <f>IF($A279&lt;&gt;"", SUMIFS(Raw_data_01!H:H, Raw_data_01!C:C, "V*", Raw_data_01!A:A, $A279, Raw_data_01!G:G, "hdfc"), "")</f>
        <v>0</v>
      </c>
      <c r="K279" s="4">
        <f>IF($A279&lt;&gt;"", SUMIFS(Raw_data_01!H:H, Raw_data_01!C:C, "S*", Raw_data_01!A:A, $A279, Raw_data_01!G:G, "hdfc"), "")</f>
        <v>0</v>
      </c>
      <c r="M279" s="4">
        <f>IF($A279&lt;&gt;"", SUMIFS(Raw_data_01!H:H, Raw_data_01!C:C, "O*", Raw_data_01!A:A, $A279, Raw_data_01!G:G, "hdfc"), "")</f>
        <v>0</v>
      </c>
      <c r="O279" s="4">
        <f>IF($A279&lt;&gt;"", SUMIFS(Raw_data_01!H:H, Raw_data_01!C:C, "VS*", Raw_data_01!A:A, $A279, Raw_data_01!G:G, "hdfc"), "")</f>
        <v>0</v>
      </c>
    </row>
    <row r="280" spans="1:15" x14ac:dyDescent="0.3">
      <c r="A280" t="s">
        <v>323</v>
      </c>
      <c r="B280" s="4" t="e">
        <f>IF(E279&lt;&gt;0, E279, IFERROR(INDEX(E3:E$279, MATCH(1, E3:E$279&lt;&gt;0, 0)), LOOKUP(2, 1/(E3:E$279&lt;&gt;0), E3:E$279)))</f>
        <v>#DIV/0!</v>
      </c>
      <c r="C280" s="4"/>
      <c r="D280" s="4"/>
      <c r="E280" s="4" t="e">
        <f t="shared" si="4"/>
        <v>#DIV/0!</v>
      </c>
      <c r="G280" s="4">
        <f>IF($A280&lt;&gt;"", SUMIFS(Raw_data_01!H:H, Raw_data_01!C:C, "F*", Raw_data_01!A:A, $A280, Raw_data_01!G:G, "hdfc"), "")</f>
        <v>0</v>
      </c>
      <c r="I280" s="4">
        <f>IF($A280&lt;&gt;"", SUMIFS(Raw_data_01!H:H, Raw_data_01!C:C, "V*", Raw_data_01!A:A, $A280, Raw_data_01!G:G, "hdfc"), "")</f>
        <v>0</v>
      </c>
      <c r="K280" s="4">
        <f>IF($A280&lt;&gt;"", SUMIFS(Raw_data_01!H:H, Raw_data_01!C:C, "S*", Raw_data_01!A:A, $A280, Raw_data_01!G:G, "hdfc"), "")</f>
        <v>0</v>
      </c>
      <c r="M280" s="4">
        <f>IF($A280&lt;&gt;"", SUMIFS(Raw_data_01!H:H, Raw_data_01!C:C, "O*", Raw_data_01!A:A, $A280, Raw_data_01!G:G, "hdfc"), "")</f>
        <v>0</v>
      </c>
      <c r="O280" s="4">
        <f>IF($A280&lt;&gt;"", SUMIFS(Raw_data_01!H:H, Raw_data_01!C:C, "VS*", Raw_data_01!A:A, $A280, Raw_data_01!G:G, "hdfc"), "")</f>
        <v>0</v>
      </c>
    </row>
    <row r="281" spans="1:15" x14ac:dyDescent="0.3">
      <c r="A281" t="s">
        <v>324</v>
      </c>
      <c r="B281" s="4" t="e">
        <f>IF(E280&lt;&gt;0, E280, IFERROR(INDEX(E3:E$280, MATCH(1, E3:E$280&lt;&gt;0, 0)), LOOKUP(2, 1/(E3:E$280&lt;&gt;0), E3:E$280)))</f>
        <v>#DIV/0!</v>
      </c>
      <c r="C281" s="4"/>
      <c r="D281" s="4"/>
      <c r="E281" s="4" t="e">
        <f t="shared" si="4"/>
        <v>#DIV/0!</v>
      </c>
      <c r="G281" s="4">
        <f>IF($A281&lt;&gt;"", SUMIFS(Raw_data_01!H:H, Raw_data_01!C:C, "F*", Raw_data_01!A:A, $A281, Raw_data_01!G:G, "hdfc"), "")</f>
        <v>0</v>
      </c>
      <c r="I281" s="4">
        <f>IF($A281&lt;&gt;"", SUMIFS(Raw_data_01!H:H, Raw_data_01!C:C, "V*", Raw_data_01!A:A, $A281, Raw_data_01!G:G, "hdfc"), "")</f>
        <v>0</v>
      </c>
      <c r="K281" s="4">
        <f>IF($A281&lt;&gt;"", SUMIFS(Raw_data_01!H:H, Raw_data_01!C:C, "S*", Raw_data_01!A:A, $A281, Raw_data_01!G:G, "hdfc"), "")</f>
        <v>0</v>
      </c>
      <c r="M281" s="4">
        <f>IF($A281&lt;&gt;"", SUMIFS(Raw_data_01!H:H, Raw_data_01!C:C, "O*", Raw_data_01!A:A, $A281, Raw_data_01!G:G, "hdfc"), "")</f>
        <v>0</v>
      </c>
      <c r="O281" s="4">
        <f>IF($A281&lt;&gt;"", SUMIFS(Raw_data_01!H:H, Raw_data_01!C:C, "VS*", Raw_data_01!A:A, $A281, Raw_data_01!G:G, "hdfc"), "")</f>
        <v>0</v>
      </c>
    </row>
    <row r="282" spans="1:15" x14ac:dyDescent="0.3">
      <c r="A282" t="s">
        <v>325</v>
      </c>
      <c r="B282" s="4" t="e">
        <f>IF(E281&lt;&gt;0, E281, IFERROR(INDEX(E3:E$281, MATCH(1, E3:E$281&lt;&gt;0, 0)), LOOKUP(2, 1/(E3:E$281&lt;&gt;0), E3:E$281)))</f>
        <v>#DIV/0!</v>
      </c>
      <c r="C282" s="4"/>
      <c r="D282" s="4"/>
      <c r="E282" s="4" t="e">
        <f t="shared" si="4"/>
        <v>#DIV/0!</v>
      </c>
      <c r="G282" s="4">
        <f>IF($A282&lt;&gt;"", SUMIFS(Raw_data_01!H:H, Raw_data_01!C:C, "F*", Raw_data_01!A:A, $A282, Raw_data_01!G:G, "hdfc"), "")</f>
        <v>0</v>
      </c>
      <c r="I282" s="4">
        <f>IF($A282&lt;&gt;"", SUMIFS(Raw_data_01!H:H, Raw_data_01!C:C, "V*", Raw_data_01!A:A, $A282, Raw_data_01!G:G, "hdfc"), "")</f>
        <v>0</v>
      </c>
      <c r="K282" s="4">
        <f>IF($A282&lt;&gt;"", SUMIFS(Raw_data_01!H:H, Raw_data_01!C:C, "S*", Raw_data_01!A:A, $A282, Raw_data_01!G:G, "hdfc"), "")</f>
        <v>0</v>
      </c>
      <c r="M282" s="4">
        <f>IF($A282&lt;&gt;"", SUMIFS(Raw_data_01!H:H, Raw_data_01!C:C, "O*", Raw_data_01!A:A, $A282, Raw_data_01!G:G, "hdfc"), "")</f>
        <v>0</v>
      </c>
      <c r="O282" s="4">
        <f>IF($A282&lt;&gt;"", SUMIFS(Raw_data_01!H:H, Raw_data_01!C:C, "VS*", Raw_data_01!A:A, $A282, Raw_data_01!G:G, "hdfc"), "")</f>
        <v>0</v>
      </c>
    </row>
    <row r="283" spans="1:15" x14ac:dyDescent="0.3">
      <c r="A283" t="s">
        <v>326</v>
      </c>
      <c r="B283" s="4" t="e">
        <f>IF(E282&lt;&gt;0, E282, IFERROR(INDEX(E3:E$282, MATCH(1, E3:E$282&lt;&gt;0, 0)), LOOKUP(2, 1/(E3:E$282&lt;&gt;0), E3:E$282)))</f>
        <v>#DIV/0!</v>
      </c>
      <c r="C283" s="4"/>
      <c r="D283" s="4"/>
      <c r="E283" s="4" t="e">
        <f t="shared" si="4"/>
        <v>#DIV/0!</v>
      </c>
      <c r="G283" s="4">
        <f>IF($A283&lt;&gt;"", SUMIFS(Raw_data_01!H:H, Raw_data_01!C:C, "F*", Raw_data_01!A:A, $A283, Raw_data_01!G:G, "hdfc"), "")</f>
        <v>0</v>
      </c>
      <c r="I283" s="4">
        <f>IF($A283&lt;&gt;"", SUMIFS(Raw_data_01!H:H, Raw_data_01!C:C, "V*", Raw_data_01!A:A, $A283, Raw_data_01!G:G, "hdfc"), "")</f>
        <v>0</v>
      </c>
      <c r="K283" s="4">
        <f>IF($A283&lt;&gt;"", SUMIFS(Raw_data_01!H:H, Raw_data_01!C:C, "S*", Raw_data_01!A:A, $A283, Raw_data_01!G:G, "hdfc"), "")</f>
        <v>0</v>
      </c>
      <c r="M283" s="4">
        <f>IF($A283&lt;&gt;"", SUMIFS(Raw_data_01!H:H, Raw_data_01!C:C, "O*", Raw_data_01!A:A, $A283, Raw_data_01!G:G, "hdfc"), "")</f>
        <v>0</v>
      </c>
      <c r="O283" s="4">
        <f>IF($A283&lt;&gt;"", SUMIFS(Raw_data_01!H:H, Raw_data_01!C:C, "VS*", Raw_data_01!A:A, $A283, Raw_data_01!G:G, "hdfc"), "")</f>
        <v>0</v>
      </c>
    </row>
    <row r="284" spans="1:15" x14ac:dyDescent="0.3">
      <c r="A284" t="s">
        <v>327</v>
      </c>
      <c r="B284" s="4" t="e">
        <f>IF(E283&lt;&gt;0, E283, IFERROR(INDEX(E3:E$283, MATCH(1, E3:E$283&lt;&gt;0, 0)), LOOKUP(2, 1/(E3:E$283&lt;&gt;0), E3:E$283)))</f>
        <v>#DIV/0!</v>
      </c>
      <c r="C284" s="4"/>
      <c r="D284" s="4"/>
      <c r="E284" s="4" t="e">
        <f t="shared" si="4"/>
        <v>#DIV/0!</v>
      </c>
      <c r="G284" s="4">
        <f>IF($A284&lt;&gt;"", SUMIFS(Raw_data_01!H:H, Raw_data_01!C:C, "F*", Raw_data_01!A:A, $A284, Raw_data_01!G:G, "hdfc"), "")</f>
        <v>0</v>
      </c>
      <c r="I284" s="4">
        <f>IF($A284&lt;&gt;"", SUMIFS(Raw_data_01!H:H, Raw_data_01!C:C, "V*", Raw_data_01!A:A, $A284, Raw_data_01!G:G, "hdfc"), "")</f>
        <v>0</v>
      </c>
      <c r="K284" s="4">
        <f>IF($A284&lt;&gt;"", SUMIFS(Raw_data_01!H:H, Raw_data_01!C:C, "S*", Raw_data_01!A:A, $A284, Raw_data_01!G:G, "hdfc"), "")</f>
        <v>0</v>
      </c>
      <c r="M284" s="4">
        <f>IF($A284&lt;&gt;"", SUMIFS(Raw_data_01!H:H, Raw_data_01!C:C, "O*", Raw_data_01!A:A, $A284, Raw_data_01!G:G, "hdfc"), "")</f>
        <v>0</v>
      </c>
      <c r="O284" s="4">
        <f>IF($A284&lt;&gt;"", SUMIFS(Raw_data_01!H:H, Raw_data_01!C:C, "VS*", Raw_data_01!A:A, $A284, Raw_data_01!G:G, "hdfc"), "")</f>
        <v>0</v>
      </c>
    </row>
    <row r="285" spans="1:15" x14ac:dyDescent="0.3">
      <c r="A285" t="s">
        <v>328</v>
      </c>
      <c r="B285" s="4" t="e">
        <f>IF(E284&lt;&gt;0, E284, IFERROR(INDEX(E3:E$284, MATCH(1, E3:E$284&lt;&gt;0, 0)), LOOKUP(2, 1/(E3:E$284&lt;&gt;0), E3:E$284)))</f>
        <v>#DIV/0!</v>
      </c>
      <c r="C285" s="4"/>
      <c r="D285" s="4"/>
      <c r="E285" s="4" t="e">
        <f t="shared" si="4"/>
        <v>#DIV/0!</v>
      </c>
      <c r="G285" s="4">
        <f>IF($A285&lt;&gt;"", SUMIFS(Raw_data_01!H:H, Raw_data_01!C:C, "F*", Raw_data_01!A:A, $A285, Raw_data_01!G:G, "hdfc"), "")</f>
        <v>0</v>
      </c>
      <c r="I285" s="4">
        <f>IF($A285&lt;&gt;"", SUMIFS(Raw_data_01!H:H, Raw_data_01!C:C, "V*", Raw_data_01!A:A, $A285, Raw_data_01!G:G, "hdfc"), "")</f>
        <v>0</v>
      </c>
      <c r="K285" s="4">
        <f>IF($A285&lt;&gt;"", SUMIFS(Raw_data_01!H:H, Raw_data_01!C:C, "S*", Raw_data_01!A:A, $A285, Raw_data_01!G:G, "hdfc"), "")</f>
        <v>0</v>
      </c>
      <c r="M285" s="4">
        <f>IF($A285&lt;&gt;"", SUMIFS(Raw_data_01!H:H, Raw_data_01!C:C, "O*", Raw_data_01!A:A, $A285, Raw_data_01!G:G, "hdfc"), "")</f>
        <v>0</v>
      </c>
      <c r="O285" s="4">
        <f>IF($A285&lt;&gt;"", SUMIFS(Raw_data_01!H:H, Raw_data_01!C:C, "VS*", Raw_data_01!A:A, $A285, Raw_data_01!G:G, "hdfc"), "")</f>
        <v>0</v>
      </c>
    </row>
    <row r="286" spans="1:15" x14ac:dyDescent="0.3">
      <c r="A286" t="s">
        <v>329</v>
      </c>
      <c r="B286" s="4" t="e">
        <f>IF(E285&lt;&gt;0, E285, IFERROR(INDEX(E3:E$285, MATCH(1, E3:E$285&lt;&gt;0, 0)), LOOKUP(2, 1/(E3:E$285&lt;&gt;0), E3:E$285)))</f>
        <v>#DIV/0!</v>
      </c>
      <c r="C286" s="4"/>
      <c r="D286" s="4"/>
      <c r="E286" s="4" t="e">
        <f t="shared" si="4"/>
        <v>#DIV/0!</v>
      </c>
      <c r="G286" s="4">
        <f>IF($A286&lt;&gt;"", SUMIFS(Raw_data_01!H:H, Raw_data_01!C:C, "F*", Raw_data_01!A:A, $A286, Raw_data_01!G:G, "hdfc"), "")</f>
        <v>0</v>
      </c>
      <c r="I286" s="4">
        <f>IF($A286&lt;&gt;"", SUMIFS(Raw_data_01!H:H, Raw_data_01!C:C, "V*", Raw_data_01!A:A, $A286, Raw_data_01!G:G, "hdfc"), "")</f>
        <v>0</v>
      </c>
      <c r="K286" s="4">
        <f>IF($A286&lt;&gt;"", SUMIFS(Raw_data_01!H:H, Raw_data_01!C:C, "S*", Raw_data_01!A:A, $A286, Raw_data_01!G:G, "hdfc"), "")</f>
        <v>0</v>
      </c>
      <c r="M286" s="4">
        <f>IF($A286&lt;&gt;"", SUMIFS(Raw_data_01!H:H, Raw_data_01!C:C, "O*", Raw_data_01!A:A, $A286, Raw_data_01!G:G, "hdfc"), "")</f>
        <v>0</v>
      </c>
      <c r="O286" s="4">
        <f>IF($A286&lt;&gt;"", SUMIFS(Raw_data_01!H:H, Raw_data_01!C:C, "VS*", Raw_data_01!A:A, $A286, Raw_data_01!G:G, "hdfc"), "")</f>
        <v>0</v>
      </c>
    </row>
    <row r="287" spans="1:15" x14ac:dyDescent="0.3">
      <c r="A287" t="s">
        <v>330</v>
      </c>
      <c r="B287" s="4" t="e">
        <f>IF(E286&lt;&gt;0, E286, IFERROR(INDEX(E3:E$286, MATCH(1, E3:E$286&lt;&gt;0, 0)), LOOKUP(2, 1/(E3:E$286&lt;&gt;0), E3:E$286)))</f>
        <v>#DIV/0!</v>
      </c>
      <c r="C287" s="4"/>
      <c r="D287" s="4"/>
      <c r="E287" s="4" t="e">
        <f t="shared" si="4"/>
        <v>#DIV/0!</v>
      </c>
      <c r="G287" s="4">
        <f>IF($A287&lt;&gt;"", SUMIFS(Raw_data_01!H:H, Raw_data_01!C:C, "F*", Raw_data_01!A:A, $A287, Raw_data_01!G:G, "hdfc"), "")</f>
        <v>0</v>
      </c>
      <c r="I287" s="4">
        <f>IF($A287&lt;&gt;"", SUMIFS(Raw_data_01!H:H, Raw_data_01!C:C, "V*", Raw_data_01!A:A, $A287, Raw_data_01!G:G, "hdfc"), "")</f>
        <v>0</v>
      </c>
      <c r="K287" s="4">
        <f>IF($A287&lt;&gt;"", SUMIFS(Raw_data_01!H:H, Raw_data_01!C:C, "S*", Raw_data_01!A:A, $A287, Raw_data_01!G:G, "hdfc"), "")</f>
        <v>0</v>
      </c>
      <c r="M287" s="4">
        <f>IF($A287&lt;&gt;"", SUMIFS(Raw_data_01!H:H, Raw_data_01!C:C, "O*", Raw_data_01!A:A, $A287, Raw_data_01!G:G, "hdfc"), "")</f>
        <v>0</v>
      </c>
      <c r="O287" s="4">
        <f>IF($A287&lt;&gt;"", SUMIFS(Raw_data_01!H:H, Raw_data_01!C:C, "VS*", Raw_data_01!A:A, $A287, Raw_data_01!G:G, "hdfc"), "")</f>
        <v>0</v>
      </c>
    </row>
    <row r="288" spans="1:15" x14ac:dyDescent="0.3">
      <c r="A288" t="s">
        <v>331</v>
      </c>
      <c r="B288" s="4" t="e">
        <f>IF(E287&lt;&gt;0, E287, IFERROR(INDEX(E3:E$287, MATCH(1, E3:E$287&lt;&gt;0, 0)), LOOKUP(2, 1/(E3:E$287&lt;&gt;0), E3:E$287)))</f>
        <v>#DIV/0!</v>
      </c>
      <c r="C288" s="4"/>
      <c r="D288" s="4"/>
      <c r="E288" s="4" t="e">
        <f t="shared" si="4"/>
        <v>#DIV/0!</v>
      </c>
      <c r="G288" s="4">
        <f>IF($A288&lt;&gt;"", SUMIFS(Raw_data_01!H:H, Raw_data_01!C:C, "F*", Raw_data_01!A:A, $A288, Raw_data_01!G:G, "hdfc"), "")</f>
        <v>0</v>
      </c>
      <c r="I288" s="4">
        <f>IF($A288&lt;&gt;"", SUMIFS(Raw_data_01!H:H, Raw_data_01!C:C, "V*", Raw_data_01!A:A, $A288, Raw_data_01!G:G, "hdfc"), "")</f>
        <v>0</v>
      </c>
      <c r="K288" s="4">
        <f>IF($A288&lt;&gt;"", SUMIFS(Raw_data_01!H:H, Raw_data_01!C:C, "S*", Raw_data_01!A:A, $A288, Raw_data_01!G:G, "hdfc"), "")</f>
        <v>0</v>
      </c>
      <c r="M288" s="4">
        <f>IF($A288&lt;&gt;"", SUMIFS(Raw_data_01!H:H, Raw_data_01!C:C, "O*", Raw_data_01!A:A, $A288, Raw_data_01!G:G, "hdfc"), "")</f>
        <v>0</v>
      </c>
      <c r="O288" s="4">
        <f>IF($A288&lt;&gt;"", SUMIFS(Raw_data_01!H:H, Raw_data_01!C:C, "VS*", Raw_data_01!A:A, $A288, Raw_data_01!G:G, "hdfc"), "")</f>
        <v>0</v>
      </c>
    </row>
    <row r="289" spans="1:15" x14ac:dyDescent="0.3">
      <c r="A289" t="s">
        <v>332</v>
      </c>
      <c r="B289" s="4" t="e">
        <f>IF(E288&lt;&gt;0, E288, IFERROR(INDEX(E3:E$288, MATCH(1, E3:E$288&lt;&gt;0, 0)), LOOKUP(2, 1/(E3:E$288&lt;&gt;0), E3:E$288)))</f>
        <v>#DIV/0!</v>
      </c>
      <c r="C289" s="4"/>
      <c r="D289" s="4"/>
      <c r="E289" s="4" t="e">
        <f t="shared" si="4"/>
        <v>#DIV/0!</v>
      </c>
      <c r="G289" s="4">
        <f>IF($A289&lt;&gt;"", SUMIFS(Raw_data_01!H:H, Raw_data_01!C:C, "F*", Raw_data_01!A:A, $A289, Raw_data_01!G:G, "hdfc"), "")</f>
        <v>0</v>
      </c>
      <c r="I289" s="4">
        <f>IF($A289&lt;&gt;"", SUMIFS(Raw_data_01!H:H, Raw_data_01!C:C, "V*", Raw_data_01!A:A, $A289, Raw_data_01!G:G, "hdfc"), "")</f>
        <v>0</v>
      </c>
      <c r="K289" s="4">
        <f>IF($A289&lt;&gt;"", SUMIFS(Raw_data_01!H:H, Raw_data_01!C:C, "S*", Raw_data_01!A:A, $A289, Raw_data_01!G:G, "hdfc"), "")</f>
        <v>0</v>
      </c>
      <c r="M289" s="4">
        <f>IF($A289&lt;&gt;"", SUMIFS(Raw_data_01!H:H, Raw_data_01!C:C, "O*", Raw_data_01!A:A, $A289, Raw_data_01!G:G, "hdfc"), "")</f>
        <v>0</v>
      </c>
      <c r="O289" s="4">
        <f>IF($A289&lt;&gt;"", SUMIFS(Raw_data_01!H:H, Raw_data_01!C:C, "VS*", Raw_data_01!A:A, $A289, Raw_data_01!G:G, "hdfc"), "")</f>
        <v>0</v>
      </c>
    </row>
    <row r="290" spans="1:15" x14ac:dyDescent="0.3">
      <c r="A290" t="s">
        <v>333</v>
      </c>
      <c r="B290" s="4" t="e">
        <f>IF(E289&lt;&gt;0, E289, IFERROR(INDEX(E3:E$289, MATCH(1, E3:E$289&lt;&gt;0, 0)), LOOKUP(2, 1/(E3:E$289&lt;&gt;0), E3:E$289)))</f>
        <v>#DIV/0!</v>
      </c>
      <c r="C290" s="4"/>
      <c r="D290" s="4"/>
      <c r="E290" s="4" t="e">
        <f t="shared" si="4"/>
        <v>#DIV/0!</v>
      </c>
      <c r="G290" s="4">
        <f>IF($A290&lt;&gt;"", SUMIFS(Raw_data_01!H:H, Raw_data_01!C:C, "F*", Raw_data_01!A:A, $A290, Raw_data_01!G:G, "hdfc"), "")</f>
        <v>0</v>
      </c>
      <c r="I290" s="4">
        <f>IF($A290&lt;&gt;"", SUMIFS(Raw_data_01!H:H, Raw_data_01!C:C, "V*", Raw_data_01!A:A, $A290, Raw_data_01!G:G, "hdfc"), "")</f>
        <v>0</v>
      </c>
      <c r="K290" s="4">
        <f>IF($A290&lt;&gt;"", SUMIFS(Raw_data_01!H:H, Raw_data_01!C:C, "S*", Raw_data_01!A:A, $A290, Raw_data_01!G:G, "hdfc"), "")</f>
        <v>0</v>
      </c>
      <c r="M290" s="4">
        <f>IF($A290&lt;&gt;"", SUMIFS(Raw_data_01!H:H, Raw_data_01!C:C, "O*", Raw_data_01!A:A, $A290, Raw_data_01!G:G, "hdfc"), "")</f>
        <v>0</v>
      </c>
      <c r="O290" s="4">
        <f>IF($A290&lt;&gt;"", SUMIFS(Raw_data_01!H:H, Raw_data_01!C:C, "VS*", Raw_data_01!A:A, $A290, Raw_data_01!G:G, "hdfc"), "")</f>
        <v>0</v>
      </c>
    </row>
    <row r="291" spans="1:15" x14ac:dyDescent="0.3">
      <c r="A291" t="s">
        <v>334</v>
      </c>
      <c r="B291" s="4" t="e">
        <f>IF(E290&lt;&gt;0, E290, IFERROR(INDEX(E3:E$290, MATCH(1, E3:E$290&lt;&gt;0, 0)), LOOKUP(2, 1/(E3:E$290&lt;&gt;0), E3:E$290)))</f>
        <v>#DIV/0!</v>
      </c>
      <c r="C291" s="4"/>
      <c r="D291" s="4"/>
      <c r="E291" s="4" t="e">
        <f t="shared" si="4"/>
        <v>#DIV/0!</v>
      </c>
      <c r="G291" s="4">
        <f>IF($A291&lt;&gt;"", SUMIFS(Raw_data_01!H:H, Raw_data_01!C:C, "F*", Raw_data_01!A:A, $A291, Raw_data_01!G:G, "hdfc"), "")</f>
        <v>0</v>
      </c>
      <c r="I291" s="4">
        <f>IF($A291&lt;&gt;"", SUMIFS(Raw_data_01!H:H, Raw_data_01!C:C, "V*", Raw_data_01!A:A, $A291, Raw_data_01!G:G, "hdfc"), "")</f>
        <v>0</v>
      </c>
      <c r="K291" s="4">
        <f>IF($A291&lt;&gt;"", SUMIFS(Raw_data_01!H:H, Raw_data_01!C:C, "S*", Raw_data_01!A:A, $A291, Raw_data_01!G:G, "hdfc"), "")</f>
        <v>0</v>
      </c>
      <c r="M291" s="4">
        <f>IF($A291&lt;&gt;"", SUMIFS(Raw_data_01!H:H, Raw_data_01!C:C, "O*", Raw_data_01!A:A, $A291, Raw_data_01!G:G, "hdfc"), "")</f>
        <v>0</v>
      </c>
      <c r="O291" s="4">
        <f>IF($A291&lt;&gt;"", SUMIFS(Raw_data_01!H:H, Raw_data_01!C:C, "VS*", Raw_data_01!A:A, $A291, Raw_data_01!G:G, "hdfc"), "")</f>
        <v>0</v>
      </c>
    </row>
    <row r="292" spans="1:15" x14ac:dyDescent="0.3">
      <c r="A292" t="s">
        <v>335</v>
      </c>
      <c r="B292" s="4" t="e">
        <f>IF(E291&lt;&gt;0, E291, IFERROR(INDEX(E3:E$291, MATCH(1, E3:E$291&lt;&gt;0, 0)), LOOKUP(2, 1/(E3:E$291&lt;&gt;0), E3:E$291)))</f>
        <v>#DIV/0!</v>
      </c>
      <c r="C292" s="4"/>
      <c r="D292" s="4"/>
      <c r="E292" s="4" t="e">
        <f t="shared" si="4"/>
        <v>#DIV/0!</v>
      </c>
      <c r="G292" s="4">
        <f>IF($A292&lt;&gt;"", SUMIFS(Raw_data_01!H:H, Raw_data_01!C:C, "F*", Raw_data_01!A:A, $A292, Raw_data_01!G:G, "hdfc"), "")</f>
        <v>0</v>
      </c>
      <c r="I292" s="4">
        <f>IF($A292&lt;&gt;"", SUMIFS(Raw_data_01!H:H, Raw_data_01!C:C, "V*", Raw_data_01!A:A, $A292, Raw_data_01!G:G, "hdfc"), "")</f>
        <v>0</v>
      </c>
      <c r="K292" s="4">
        <f>IF($A292&lt;&gt;"", SUMIFS(Raw_data_01!H:H, Raw_data_01!C:C, "S*", Raw_data_01!A:A, $A292, Raw_data_01!G:G, "hdfc"), "")</f>
        <v>0</v>
      </c>
      <c r="M292" s="4">
        <f>IF($A292&lt;&gt;"", SUMIFS(Raw_data_01!H:H, Raw_data_01!C:C, "O*", Raw_data_01!A:A, $A292, Raw_data_01!G:G, "hdfc"), "")</f>
        <v>0</v>
      </c>
      <c r="O292" s="4">
        <f>IF($A292&lt;&gt;"", SUMIFS(Raw_data_01!H:H, Raw_data_01!C:C, "VS*", Raw_data_01!A:A, $A292, Raw_data_01!G:G, "hdfc"), "")</f>
        <v>0</v>
      </c>
    </row>
    <row r="293" spans="1:15" x14ac:dyDescent="0.3">
      <c r="A293" t="s">
        <v>336</v>
      </c>
      <c r="B293" s="4" t="e">
        <f>IF(E292&lt;&gt;0, E292, IFERROR(INDEX(E3:E$292, MATCH(1, E3:E$292&lt;&gt;0, 0)), LOOKUP(2, 1/(E3:E$292&lt;&gt;0), E3:E$292)))</f>
        <v>#DIV/0!</v>
      </c>
      <c r="C293" s="4"/>
      <c r="D293" s="4"/>
      <c r="E293" s="4" t="e">
        <f t="shared" si="4"/>
        <v>#DIV/0!</v>
      </c>
      <c r="G293" s="4">
        <f>IF($A293&lt;&gt;"", SUMIFS(Raw_data_01!H:H, Raw_data_01!C:C, "F*", Raw_data_01!A:A, $A293, Raw_data_01!G:G, "hdfc"), "")</f>
        <v>0</v>
      </c>
      <c r="I293" s="4">
        <f>IF($A293&lt;&gt;"", SUMIFS(Raw_data_01!H:H, Raw_data_01!C:C, "V*", Raw_data_01!A:A, $A293, Raw_data_01!G:G, "hdfc"), "")</f>
        <v>0</v>
      </c>
      <c r="K293" s="4">
        <f>IF($A293&lt;&gt;"", SUMIFS(Raw_data_01!H:H, Raw_data_01!C:C, "S*", Raw_data_01!A:A, $A293, Raw_data_01!G:G, "hdfc"), "")</f>
        <v>0</v>
      </c>
      <c r="M293" s="4">
        <f>IF($A293&lt;&gt;"", SUMIFS(Raw_data_01!H:H, Raw_data_01!C:C, "O*", Raw_data_01!A:A, $A293, Raw_data_01!G:G, "hdfc"), "")</f>
        <v>0</v>
      </c>
      <c r="O293" s="4">
        <f>IF($A293&lt;&gt;"", SUMIFS(Raw_data_01!H:H, Raw_data_01!C:C, "VS*", Raw_data_01!A:A, $A293, Raw_data_01!G:G, "hdfc"), "")</f>
        <v>0</v>
      </c>
    </row>
    <row r="294" spans="1:15" x14ac:dyDescent="0.3">
      <c r="A294" t="s">
        <v>337</v>
      </c>
      <c r="B294" s="4" t="e">
        <f>IF(E293&lt;&gt;0, E293, IFERROR(INDEX(E3:E$293, MATCH(1, E3:E$293&lt;&gt;0, 0)), LOOKUP(2, 1/(E3:E$293&lt;&gt;0), E3:E$293)))</f>
        <v>#DIV/0!</v>
      </c>
      <c r="C294" s="4"/>
      <c r="D294" s="4"/>
      <c r="E294" s="4" t="e">
        <f t="shared" si="4"/>
        <v>#DIV/0!</v>
      </c>
      <c r="G294" s="4">
        <f>IF($A294&lt;&gt;"", SUMIFS(Raw_data_01!H:H, Raw_data_01!C:C, "F*", Raw_data_01!A:A, $A294, Raw_data_01!G:G, "hdfc"), "")</f>
        <v>0</v>
      </c>
      <c r="I294" s="4">
        <f>IF($A294&lt;&gt;"", SUMIFS(Raw_data_01!H:H, Raw_data_01!C:C, "V*", Raw_data_01!A:A, $A294, Raw_data_01!G:G, "hdfc"), "")</f>
        <v>0</v>
      </c>
      <c r="K294" s="4">
        <f>IF($A294&lt;&gt;"", SUMIFS(Raw_data_01!H:H, Raw_data_01!C:C, "S*", Raw_data_01!A:A, $A294, Raw_data_01!G:G, "hdfc"), "")</f>
        <v>0</v>
      </c>
      <c r="M294" s="4">
        <f>IF($A294&lt;&gt;"", SUMIFS(Raw_data_01!H:H, Raw_data_01!C:C, "O*", Raw_data_01!A:A, $A294, Raw_data_01!G:G, "hdfc"), "")</f>
        <v>0</v>
      </c>
      <c r="O294" s="4">
        <f>IF($A294&lt;&gt;"", SUMIFS(Raw_data_01!H:H, Raw_data_01!C:C, "VS*", Raw_data_01!A:A, $A294, Raw_data_01!G:G, "hdfc"), "")</f>
        <v>0</v>
      </c>
    </row>
    <row r="295" spans="1:15" x14ac:dyDescent="0.3">
      <c r="A295" t="s">
        <v>338</v>
      </c>
      <c r="B295" s="4" t="e">
        <f>IF(E294&lt;&gt;0, E294, IFERROR(INDEX(E3:E$294, MATCH(1, E3:E$294&lt;&gt;0, 0)), LOOKUP(2, 1/(E3:E$294&lt;&gt;0), E3:E$294)))</f>
        <v>#DIV/0!</v>
      </c>
      <c r="C295" s="4"/>
      <c r="D295" s="4"/>
      <c r="E295" s="4" t="e">
        <f t="shared" si="4"/>
        <v>#DIV/0!</v>
      </c>
      <c r="G295" s="4">
        <f>IF($A295&lt;&gt;"", SUMIFS(Raw_data_01!H:H, Raw_data_01!C:C, "F*", Raw_data_01!A:A, $A295, Raw_data_01!G:G, "hdfc"), "")</f>
        <v>0</v>
      </c>
      <c r="I295" s="4">
        <f>IF($A295&lt;&gt;"", SUMIFS(Raw_data_01!H:H, Raw_data_01!C:C, "V*", Raw_data_01!A:A, $A295, Raw_data_01!G:G, "hdfc"), "")</f>
        <v>0</v>
      </c>
      <c r="K295" s="4">
        <f>IF($A295&lt;&gt;"", SUMIFS(Raw_data_01!H:H, Raw_data_01!C:C, "S*", Raw_data_01!A:A, $A295, Raw_data_01!G:G, "hdfc"), "")</f>
        <v>0</v>
      </c>
      <c r="M295" s="4">
        <f>IF($A295&lt;&gt;"", SUMIFS(Raw_data_01!H:H, Raw_data_01!C:C, "O*", Raw_data_01!A:A, $A295, Raw_data_01!G:G, "hdfc"), "")</f>
        <v>0</v>
      </c>
      <c r="O295" s="4">
        <f>IF($A295&lt;&gt;"", SUMIFS(Raw_data_01!H:H, Raw_data_01!C:C, "VS*", Raw_data_01!A:A, $A295, Raw_data_01!G:G, "hdfc"), "")</f>
        <v>0</v>
      </c>
    </row>
    <row r="296" spans="1:15" x14ac:dyDescent="0.3">
      <c r="A296" t="s">
        <v>339</v>
      </c>
      <c r="B296" s="4" t="e">
        <f>IF(E295&lt;&gt;0, E295, IFERROR(INDEX(E3:E$295, MATCH(1, E3:E$295&lt;&gt;0, 0)), LOOKUP(2, 1/(E3:E$295&lt;&gt;0), E3:E$295)))</f>
        <v>#DIV/0!</v>
      </c>
      <c r="C296" s="4"/>
      <c r="D296" s="4"/>
      <c r="E296" s="4" t="e">
        <f t="shared" si="4"/>
        <v>#DIV/0!</v>
      </c>
      <c r="G296" s="4">
        <f>IF($A296&lt;&gt;"", SUMIFS(Raw_data_01!H:H, Raw_data_01!C:C, "F*", Raw_data_01!A:A, $A296, Raw_data_01!G:G, "hdfc"), "")</f>
        <v>0</v>
      </c>
      <c r="I296" s="4">
        <f>IF($A296&lt;&gt;"", SUMIFS(Raw_data_01!H:H, Raw_data_01!C:C, "V*", Raw_data_01!A:A, $A296, Raw_data_01!G:G, "hdfc"), "")</f>
        <v>0</v>
      </c>
      <c r="K296" s="4">
        <f>IF($A296&lt;&gt;"", SUMIFS(Raw_data_01!H:H, Raw_data_01!C:C, "S*", Raw_data_01!A:A, $A296, Raw_data_01!G:G, "hdfc"), "")</f>
        <v>0</v>
      </c>
      <c r="M296" s="4">
        <f>IF($A296&lt;&gt;"", SUMIFS(Raw_data_01!H:H, Raw_data_01!C:C, "O*", Raw_data_01!A:A, $A296, Raw_data_01!G:G, "hdfc"), "")</f>
        <v>0</v>
      </c>
      <c r="O296" s="4">
        <f>IF($A296&lt;&gt;"", SUMIFS(Raw_data_01!H:H, Raw_data_01!C:C, "VS*", Raw_data_01!A:A, $A296, Raw_data_01!G:G, "hdfc"), "")</f>
        <v>0</v>
      </c>
    </row>
    <row r="297" spans="1:15" x14ac:dyDescent="0.3">
      <c r="A297" t="s">
        <v>340</v>
      </c>
      <c r="B297" s="4" t="e">
        <f>IF(E296&lt;&gt;0, E296, IFERROR(INDEX(E3:E$296, MATCH(1, E3:E$296&lt;&gt;0, 0)), LOOKUP(2, 1/(E3:E$296&lt;&gt;0), E3:E$296)))</f>
        <v>#DIV/0!</v>
      </c>
      <c r="C297" s="4"/>
      <c r="D297" s="4"/>
      <c r="E297" s="4" t="e">
        <f t="shared" si="4"/>
        <v>#DIV/0!</v>
      </c>
      <c r="G297" s="4">
        <f>IF($A297&lt;&gt;"", SUMIFS(Raw_data_01!H:H, Raw_data_01!C:C, "F*", Raw_data_01!A:A, $A297, Raw_data_01!G:G, "hdfc"), "")</f>
        <v>0</v>
      </c>
      <c r="I297" s="4">
        <f>IF($A297&lt;&gt;"", SUMIFS(Raw_data_01!H:H, Raw_data_01!C:C, "V*", Raw_data_01!A:A, $A297, Raw_data_01!G:G, "hdfc"), "")</f>
        <v>0</v>
      </c>
      <c r="K297" s="4">
        <f>IF($A297&lt;&gt;"", SUMIFS(Raw_data_01!H:H, Raw_data_01!C:C, "S*", Raw_data_01!A:A, $A297, Raw_data_01!G:G, "hdfc"), "")</f>
        <v>0</v>
      </c>
      <c r="M297" s="4">
        <f>IF($A297&lt;&gt;"", SUMIFS(Raw_data_01!H:H, Raw_data_01!C:C, "O*", Raw_data_01!A:A, $A297, Raw_data_01!G:G, "hdfc"), "")</f>
        <v>0</v>
      </c>
      <c r="O297" s="4">
        <f>IF($A297&lt;&gt;"", SUMIFS(Raw_data_01!H:H, Raw_data_01!C:C, "VS*", Raw_data_01!A:A, $A297, Raw_data_01!G:G, "hdfc"), "")</f>
        <v>0</v>
      </c>
    </row>
    <row r="298" spans="1:15" x14ac:dyDescent="0.3">
      <c r="A298" t="s">
        <v>341</v>
      </c>
      <c r="B298" s="4" t="e">
        <f>IF(E297&lt;&gt;0, E297, IFERROR(INDEX(E3:E$297, MATCH(1, E3:E$297&lt;&gt;0, 0)), LOOKUP(2, 1/(E3:E$297&lt;&gt;0), E3:E$297)))</f>
        <v>#DIV/0!</v>
      </c>
      <c r="C298" s="4"/>
      <c r="D298" s="4"/>
      <c r="E298" s="4" t="e">
        <f t="shared" si="4"/>
        <v>#DIV/0!</v>
      </c>
      <c r="G298" s="4">
        <f>IF($A298&lt;&gt;"", SUMIFS(Raw_data_01!H:H, Raw_data_01!C:C, "F*", Raw_data_01!A:A, $A298, Raw_data_01!G:G, "hdfc"), "")</f>
        <v>0</v>
      </c>
      <c r="I298" s="4">
        <f>IF($A298&lt;&gt;"", SUMIFS(Raw_data_01!H:H, Raw_data_01!C:C, "V*", Raw_data_01!A:A, $A298, Raw_data_01!G:G, "hdfc"), "")</f>
        <v>0</v>
      </c>
      <c r="K298" s="4">
        <f>IF($A298&lt;&gt;"", SUMIFS(Raw_data_01!H:H, Raw_data_01!C:C, "S*", Raw_data_01!A:A, $A298, Raw_data_01!G:G, "hdfc"), "")</f>
        <v>0</v>
      </c>
      <c r="M298" s="4">
        <f>IF($A298&lt;&gt;"", SUMIFS(Raw_data_01!H:H, Raw_data_01!C:C, "O*", Raw_data_01!A:A, $A298, Raw_data_01!G:G, "hdfc"), "")</f>
        <v>0</v>
      </c>
      <c r="O298" s="4">
        <f>IF($A298&lt;&gt;"", SUMIFS(Raw_data_01!H:H, Raw_data_01!C:C, "VS*", Raw_data_01!A:A, $A298, Raw_data_01!G:G, "hdfc"), "")</f>
        <v>0</v>
      </c>
    </row>
    <row r="299" spans="1:15" x14ac:dyDescent="0.3">
      <c r="A299" t="s">
        <v>342</v>
      </c>
      <c r="B299" s="4" t="e">
        <f>IF(E298&lt;&gt;0, E298, IFERROR(INDEX(E3:E$298, MATCH(1, E3:E$298&lt;&gt;0, 0)), LOOKUP(2, 1/(E3:E$298&lt;&gt;0), E3:E$298)))</f>
        <v>#DIV/0!</v>
      </c>
      <c r="C299" s="4"/>
      <c r="D299" s="4"/>
      <c r="E299" s="4" t="e">
        <f t="shared" si="4"/>
        <v>#DIV/0!</v>
      </c>
      <c r="G299" s="4">
        <f>IF($A299&lt;&gt;"", SUMIFS(Raw_data_01!H:H, Raw_data_01!C:C, "F*", Raw_data_01!A:A, $A299, Raw_data_01!G:G, "hdfc"), "")</f>
        <v>0</v>
      </c>
      <c r="I299" s="4">
        <f>IF($A299&lt;&gt;"", SUMIFS(Raw_data_01!H:H, Raw_data_01!C:C, "V*", Raw_data_01!A:A, $A299, Raw_data_01!G:G, "hdfc"), "")</f>
        <v>0</v>
      </c>
      <c r="K299" s="4">
        <f>IF($A299&lt;&gt;"", SUMIFS(Raw_data_01!H:H, Raw_data_01!C:C, "S*", Raw_data_01!A:A, $A299, Raw_data_01!G:G, "hdfc"), "")</f>
        <v>0</v>
      </c>
      <c r="M299" s="4">
        <f>IF($A299&lt;&gt;"", SUMIFS(Raw_data_01!H:H, Raw_data_01!C:C, "O*", Raw_data_01!A:A, $A299, Raw_data_01!G:G, "hdfc"), "")</f>
        <v>0</v>
      </c>
      <c r="O299" s="4">
        <f>IF($A299&lt;&gt;"", SUMIFS(Raw_data_01!H:H, Raw_data_01!C:C, "VS*", Raw_data_01!A:A, $A299, Raw_data_01!G:G, "hdfc"), "")</f>
        <v>0</v>
      </c>
    </row>
    <row r="300" spans="1:15" x14ac:dyDescent="0.3">
      <c r="A300" t="s">
        <v>343</v>
      </c>
      <c r="B300" s="4" t="e">
        <f>IF(E299&lt;&gt;0, E299, IFERROR(INDEX(E3:E$299, MATCH(1, E3:E$299&lt;&gt;0, 0)), LOOKUP(2, 1/(E3:E$299&lt;&gt;0), E3:E$299)))</f>
        <v>#DIV/0!</v>
      </c>
      <c r="C300" s="4"/>
      <c r="D300" s="4"/>
      <c r="E300" s="4" t="e">
        <f t="shared" si="4"/>
        <v>#DIV/0!</v>
      </c>
      <c r="G300" s="4">
        <f>IF($A300&lt;&gt;"", SUMIFS(Raw_data_01!H:H, Raw_data_01!C:C, "F*", Raw_data_01!A:A, $A300, Raw_data_01!G:G, "hdfc"), "")</f>
        <v>0</v>
      </c>
      <c r="I300" s="4">
        <f>IF($A300&lt;&gt;"", SUMIFS(Raw_data_01!H:H, Raw_data_01!C:C, "V*", Raw_data_01!A:A, $A300, Raw_data_01!G:G, "hdfc"), "")</f>
        <v>0</v>
      </c>
      <c r="K300" s="4">
        <f>IF($A300&lt;&gt;"", SUMIFS(Raw_data_01!H:H, Raw_data_01!C:C, "S*", Raw_data_01!A:A, $A300, Raw_data_01!G:G, "hdfc"), "")</f>
        <v>0</v>
      </c>
      <c r="M300" s="4">
        <f>IF($A300&lt;&gt;"", SUMIFS(Raw_data_01!H:H, Raw_data_01!C:C, "O*", Raw_data_01!A:A, $A300, Raw_data_01!G:G, "hdfc"), "")</f>
        <v>0</v>
      </c>
      <c r="O300" s="4">
        <f>IF($A300&lt;&gt;"", SUMIFS(Raw_data_01!H:H, Raw_data_01!C:C, "VS*", Raw_data_01!A:A, $A300, Raw_data_01!G:G, "hdfc"), "")</f>
        <v>0</v>
      </c>
    </row>
    <row r="301" spans="1:15" x14ac:dyDescent="0.3">
      <c r="A301" t="s">
        <v>344</v>
      </c>
      <c r="B301" s="4" t="e">
        <f>IF(E300&lt;&gt;0, E300, IFERROR(INDEX(E3:E$300, MATCH(1, E3:E$300&lt;&gt;0, 0)), LOOKUP(2, 1/(E3:E$300&lt;&gt;0), E3:E$300)))</f>
        <v>#DIV/0!</v>
      </c>
      <c r="C301" s="4"/>
      <c r="D301" s="4"/>
      <c r="E301" s="4" t="e">
        <f t="shared" si="4"/>
        <v>#DIV/0!</v>
      </c>
      <c r="G301" s="4">
        <f>IF($A301&lt;&gt;"", SUMIFS(Raw_data_01!H:H, Raw_data_01!C:C, "F*", Raw_data_01!A:A, $A301, Raw_data_01!G:G, "hdfc"), "")</f>
        <v>0</v>
      </c>
      <c r="I301" s="4">
        <f>IF($A301&lt;&gt;"", SUMIFS(Raw_data_01!H:H, Raw_data_01!C:C, "V*", Raw_data_01!A:A, $A301, Raw_data_01!G:G, "hdfc"), "")</f>
        <v>0</v>
      </c>
      <c r="K301" s="4">
        <f>IF($A301&lt;&gt;"", SUMIFS(Raw_data_01!H:H, Raw_data_01!C:C, "S*", Raw_data_01!A:A, $A301, Raw_data_01!G:G, "hdfc"), "")</f>
        <v>0</v>
      </c>
      <c r="M301" s="4">
        <f>IF($A301&lt;&gt;"", SUMIFS(Raw_data_01!H:H, Raw_data_01!C:C, "O*", Raw_data_01!A:A, $A301, Raw_data_01!G:G, "hdfc"), "")</f>
        <v>0</v>
      </c>
      <c r="O301" s="4">
        <f>IF($A301&lt;&gt;"", SUMIFS(Raw_data_01!H:H, Raw_data_01!C:C, "VS*", Raw_data_01!A:A, $A301, Raw_data_01!G:G, "hdfc"), "")</f>
        <v>0</v>
      </c>
    </row>
    <row r="302" spans="1:15" x14ac:dyDescent="0.3">
      <c r="A302" t="s">
        <v>345</v>
      </c>
      <c r="B302" s="4" t="e">
        <f>IF(E301&lt;&gt;0, E301, IFERROR(INDEX(E3:E$301, MATCH(1, E3:E$301&lt;&gt;0, 0)), LOOKUP(2, 1/(E3:E$301&lt;&gt;0), E3:E$301)))</f>
        <v>#DIV/0!</v>
      </c>
      <c r="C302" s="4"/>
      <c r="D302" s="4"/>
      <c r="E302" s="4" t="e">
        <f t="shared" si="4"/>
        <v>#DIV/0!</v>
      </c>
      <c r="G302" s="4">
        <f>IF($A302&lt;&gt;"", SUMIFS(Raw_data_01!H:H, Raw_data_01!C:C, "F*", Raw_data_01!A:A, $A302, Raw_data_01!G:G, "hdfc"), "")</f>
        <v>0</v>
      </c>
      <c r="I302" s="4">
        <f>IF($A302&lt;&gt;"", SUMIFS(Raw_data_01!H:H, Raw_data_01!C:C, "V*", Raw_data_01!A:A, $A302, Raw_data_01!G:G, "hdfc"), "")</f>
        <v>0</v>
      </c>
      <c r="K302" s="4">
        <f>IF($A302&lt;&gt;"", SUMIFS(Raw_data_01!H:H, Raw_data_01!C:C, "S*", Raw_data_01!A:A, $A302, Raw_data_01!G:G, "hdfc"), "")</f>
        <v>0</v>
      </c>
      <c r="M302" s="4">
        <f>IF($A302&lt;&gt;"", SUMIFS(Raw_data_01!H:H, Raw_data_01!C:C, "O*", Raw_data_01!A:A, $A302, Raw_data_01!G:G, "hdfc"), "")</f>
        <v>0</v>
      </c>
      <c r="O302" s="4">
        <f>IF($A302&lt;&gt;"", SUMIFS(Raw_data_01!H:H, Raw_data_01!C:C, "VS*", Raw_data_01!A:A, $A302, Raw_data_01!G:G, "hdfc"), "")</f>
        <v>0</v>
      </c>
    </row>
    <row r="303" spans="1:15" x14ac:dyDescent="0.3">
      <c r="A303" t="s">
        <v>346</v>
      </c>
      <c r="B303" s="4" t="e">
        <f>IF(E302&lt;&gt;0, E302, IFERROR(INDEX(E3:E$302, MATCH(1, E3:E$302&lt;&gt;0, 0)), LOOKUP(2, 1/(E3:E$302&lt;&gt;0), E3:E$302)))</f>
        <v>#DIV/0!</v>
      </c>
      <c r="C303" s="4"/>
      <c r="D303" s="4"/>
      <c r="E303" s="4" t="e">
        <f t="shared" si="4"/>
        <v>#DIV/0!</v>
      </c>
      <c r="G303" s="4">
        <f>IF($A303&lt;&gt;"", SUMIFS(Raw_data_01!H:H, Raw_data_01!C:C, "F*", Raw_data_01!A:A, $A303, Raw_data_01!G:G, "hdfc"), "")</f>
        <v>0</v>
      </c>
      <c r="I303" s="4">
        <f>IF($A303&lt;&gt;"", SUMIFS(Raw_data_01!H:H, Raw_data_01!C:C, "V*", Raw_data_01!A:A, $A303, Raw_data_01!G:G, "hdfc"), "")</f>
        <v>0</v>
      </c>
      <c r="K303" s="4">
        <f>IF($A303&lt;&gt;"", SUMIFS(Raw_data_01!H:H, Raw_data_01!C:C, "S*", Raw_data_01!A:A, $A303, Raw_data_01!G:G, "hdfc"), "")</f>
        <v>0</v>
      </c>
      <c r="M303" s="4">
        <f>IF($A303&lt;&gt;"", SUMIFS(Raw_data_01!H:H, Raw_data_01!C:C, "O*", Raw_data_01!A:A, $A303, Raw_data_01!G:G, "hdfc"), "")</f>
        <v>0</v>
      </c>
      <c r="O303" s="4">
        <f>IF($A303&lt;&gt;"", SUMIFS(Raw_data_01!H:H, Raw_data_01!C:C, "VS*", Raw_data_01!A:A, $A303, Raw_data_01!G:G, "hdfc"), "")</f>
        <v>0</v>
      </c>
    </row>
    <row r="304" spans="1:15" x14ac:dyDescent="0.3">
      <c r="A304" t="s">
        <v>347</v>
      </c>
      <c r="B304" s="4" t="e">
        <f>IF(E303&lt;&gt;0, E303, IFERROR(INDEX(E3:E$303, MATCH(1, E3:E$303&lt;&gt;0, 0)), LOOKUP(2, 1/(E3:E$303&lt;&gt;0), E3:E$303)))</f>
        <v>#DIV/0!</v>
      </c>
      <c r="C304" s="4"/>
      <c r="D304" s="4"/>
      <c r="E304" s="4" t="e">
        <f t="shared" si="4"/>
        <v>#DIV/0!</v>
      </c>
      <c r="G304" s="4">
        <f>IF($A304&lt;&gt;"", SUMIFS(Raw_data_01!H:H, Raw_data_01!C:C, "F*", Raw_data_01!A:A, $A304, Raw_data_01!G:G, "hdfc"), "")</f>
        <v>0</v>
      </c>
      <c r="I304" s="4">
        <f>IF($A304&lt;&gt;"", SUMIFS(Raw_data_01!H:H, Raw_data_01!C:C, "V*", Raw_data_01!A:A, $A304, Raw_data_01!G:G, "hdfc"), "")</f>
        <v>0</v>
      </c>
      <c r="K304" s="4">
        <f>IF($A304&lt;&gt;"", SUMIFS(Raw_data_01!H:H, Raw_data_01!C:C, "S*", Raw_data_01!A:A, $A304, Raw_data_01!G:G, "hdfc"), "")</f>
        <v>0</v>
      </c>
      <c r="M304" s="4">
        <f>IF($A304&lt;&gt;"", SUMIFS(Raw_data_01!H:H, Raw_data_01!C:C, "O*", Raw_data_01!A:A, $A304, Raw_data_01!G:G, "hdfc"), "")</f>
        <v>0</v>
      </c>
      <c r="O304" s="4">
        <f>IF($A304&lt;&gt;"", SUMIFS(Raw_data_01!H:H, Raw_data_01!C:C, "VS*", Raw_data_01!A:A, $A304, Raw_data_01!G:G, "hdfc"), "")</f>
        <v>0</v>
      </c>
    </row>
    <row r="305" spans="1:15" x14ac:dyDescent="0.3">
      <c r="A305" t="s">
        <v>348</v>
      </c>
      <c r="B305" s="4" t="e">
        <f>IF(E304&lt;&gt;0, E304, IFERROR(INDEX(E3:E$304, MATCH(1, E3:E$304&lt;&gt;0, 0)), LOOKUP(2, 1/(E3:E$304&lt;&gt;0), E3:E$304)))</f>
        <v>#DIV/0!</v>
      </c>
      <c r="C305" s="4"/>
      <c r="D305" s="4"/>
      <c r="E305" s="4" t="e">
        <f t="shared" si="4"/>
        <v>#DIV/0!</v>
      </c>
      <c r="G305" s="4">
        <f>IF($A305&lt;&gt;"", SUMIFS(Raw_data_01!H:H, Raw_data_01!C:C, "F*", Raw_data_01!A:A, $A305, Raw_data_01!G:G, "hdfc"), "")</f>
        <v>0</v>
      </c>
      <c r="I305" s="4">
        <f>IF($A305&lt;&gt;"", SUMIFS(Raw_data_01!H:H, Raw_data_01!C:C, "V*", Raw_data_01!A:A, $A305, Raw_data_01!G:G, "hdfc"), "")</f>
        <v>0</v>
      </c>
      <c r="K305" s="4">
        <f>IF($A305&lt;&gt;"", SUMIFS(Raw_data_01!H:H, Raw_data_01!C:C, "S*", Raw_data_01!A:A, $A305, Raw_data_01!G:G, "hdfc"), "")</f>
        <v>0</v>
      </c>
      <c r="M305" s="4">
        <f>IF($A305&lt;&gt;"", SUMIFS(Raw_data_01!H:H, Raw_data_01!C:C, "O*", Raw_data_01!A:A, $A305, Raw_data_01!G:G, "hdfc"), "")</f>
        <v>0</v>
      </c>
      <c r="O305" s="4">
        <f>IF($A305&lt;&gt;"", SUMIFS(Raw_data_01!H:H, Raw_data_01!C:C, "VS*", Raw_data_01!A:A, $A305, Raw_data_01!G:G, "hdfc"), "")</f>
        <v>0</v>
      </c>
    </row>
    <row r="306" spans="1:15" x14ac:dyDescent="0.3">
      <c r="A306" t="s">
        <v>349</v>
      </c>
      <c r="B306" s="4" t="e">
        <f>IF(E305&lt;&gt;0, E305, IFERROR(INDEX(E3:E$305, MATCH(1, E3:E$305&lt;&gt;0, 0)), LOOKUP(2, 1/(E3:E$305&lt;&gt;0), E3:E$305)))</f>
        <v>#DIV/0!</v>
      </c>
      <c r="C306" s="4"/>
      <c r="D306" s="4"/>
      <c r="E306" s="4" t="e">
        <f t="shared" si="4"/>
        <v>#DIV/0!</v>
      </c>
      <c r="G306" s="4">
        <f>IF($A306&lt;&gt;"", SUMIFS(Raw_data_01!H:H, Raw_data_01!C:C, "F*", Raw_data_01!A:A, $A306, Raw_data_01!G:G, "hdfc"), "")</f>
        <v>0</v>
      </c>
      <c r="I306" s="4">
        <f>IF($A306&lt;&gt;"", SUMIFS(Raw_data_01!H:H, Raw_data_01!C:C, "V*", Raw_data_01!A:A, $A306, Raw_data_01!G:G, "hdfc"), "")</f>
        <v>0</v>
      </c>
      <c r="K306" s="4">
        <f>IF($A306&lt;&gt;"", SUMIFS(Raw_data_01!H:H, Raw_data_01!C:C, "S*", Raw_data_01!A:A, $A306, Raw_data_01!G:G, "hdfc"), "")</f>
        <v>0</v>
      </c>
      <c r="M306" s="4">
        <f>IF($A306&lt;&gt;"", SUMIFS(Raw_data_01!H:H, Raw_data_01!C:C, "O*", Raw_data_01!A:A, $A306, Raw_data_01!G:G, "hdfc"), "")</f>
        <v>0</v>
      </c>
      <c r="O306" s="4">
        <f>IF($A306&lt;&gt;"", SUMIFS(Raw_data_01!H:H, Raw_data_01!C:C, "VS*", Raw_data_01!A:A, $A306, Raw_data_01!G:G, "hdfc"), "")</f>
        <v>0</v>
      </c>
    </row>
    <row r="307" spans="1:15" x14ac:dyDescent="0.3">
      <c r="A307" t="s">
        <v>350</v>
      </c>
      <c r="B307" s="4" t="e">
        <f>IF(E306&lt;&gt;0, E306, IFERROR(INDEX(E3:E$306, MATCH(1, E3:E$306&lt;&gt;0, 0)), LOOKUP(2, 1/(E3:E$306&lt;&gt;0), E3:E$306)))</f>
        <v>#DIV/0!</v>
      </c>
      <c r="C307" s="4"/>
      <c r="D307" s="4"/>
      <c r="E307" s="4" t="e">
        <f t="shared" si="4"/>
        <v>#DIV/0!</v>
      </c>
      <c r="G307" s="4">
        <f>IF($A307&lt;&gt;"", SUMIFS(Raw_data_01!H:H, Raw_data_01!C:C, "F*", Raw_data_01!A:A, $A307, Raw_data_01!G:G, "hdfc"), "")</f>
        <v>0</v>
      </c>
      <c r="I307" s="4">
        <f>IF($A307&lt;&gt;"", SUMIFS(Raw_data_01!H:H, Raw_data_01!C:C, "V*", Raw_data_01!A:A, $A307, Raw_data_01!G:G, "hdfc"), "")</f>
        <v>0</v>
      </c>
      <c r="K307" s="4">
        <f>IF($A307&lt;&gt;"", SUMIFS(Raw_data_01!H:H, Raw_data_01!C:C, "S*", Raw_data_01!A:A, $A307, Raw_data_01!G:G, "hdfc"), "")</f>
        <v>0</v>
      </c>
      <c r="M307" s="4">
        <f>IF($A307&lt;&gt;"", SUMIFS(Raw_data_01!H:H, Raw_data_01!C:C, "O*", Raw_data_01!A:A, $A307, Raw_data_01!G:G, "hdfc"), "")</f>
        <v>0</v>
      </c>
      <c r="O307" s="4">
        <f>IF($A307&lt;&gt;"", SUMIFS(Raw_data_01!H:H, Raw_data_01!C:C, "VS*", Raw_data_01!A:A, $A307, Raw_data_01!G:G, "hdfc"), "")</f>
        <v>0</v>
      </c>
    </row>
    <row r="308" spans="1:15" x14ac:dyDescent="0.3">
      <c r="A308" t="s">
        <v>351</v>
      </c>
      <c r="B308" s="4" t="e">
        <f>IF(E307&lt;&gt;0, E307, IFERROR(INDEX(E3:E$307, MATCH(1, E3:E$307&lt;&gt;0, 0)), LOOKUP(2, 1/(E3:E$307&lt;&gt;0), E3:E$307)))</f>
        <v>#DIV/0!</v>
      </c>
      <c r="C308" s="4"/>
      <c r="D308" s="4"/>
      <c r="E308" s="4" t="e">
        <f t="shared" si="4"/>
        <v>#DIV/0!</v>
      </c>
      <c r="G308" s="4">
        <f>IF($A308&lt;&gt;"", SUMIFS(Raw_data_01!H:H, Raw_data_01!C:C, "F*", Raw_data_01!A:A, $A308, Raw_data_01!G:G, "hdfc"), "")</f>
        <v>0</v>
      </c>
      <c r="I308" s="4">
        <f>IF($A308&lt;&gt;"", SUMIFS(Raw_data_01!H:H, Raw_data_01!C:C, "V*", Raw_data_01!A:A, $A308, Raw_data_01!G:G, "hdfc"), "")</f>
        <v>0</v>
      </c>
      <c r="K308" s="4">
        <f>IF($A308&lt;&gt;"", SUMIFS(Raw_data_01!H:H, Raw_data_01!C:C, "S*", Raw_data_01!A:A, $A308, Raw_data_01!G:G, "hdfc"), "")</f>
        <v>0</v>
      </c>
      <c r="M308" s="4">
        <f>IF($A308&lt;&gt;"", SUMIFS(Raw_data_01!H:H, Raw_data_01!C:C, "O*", Raw_data_01!A:A, $A308, Raw_data_01!G:G, "hdfc"), "")</f>
        <v>0</v>
      </c>
      <c r="O308" s="4">
        <f>IF($A308&lt;&gt;"", SUMIFS(Raw_data_01!H:H, Raw_data_01!C:C, "VS*", Raw_data_01!A:A, $A308, Raw_data_01!G:G, "hdfc"), "")</f>
        <v>0</v>
      </c>
    </row>
    <row r="309" spans="1:15" x14ac:dyDescent="0.3">
      <c r="A309" t="s">
        <v>352</v>
      </c>
      <c r="B309" s="4" t="e">
        <f>IF(E308&lt;&gt;0, E308, IFERROR(INDEX(E3:E$308, MATCH(1, E3:E$308&lt;&gt;0, 0)), LOOKUP(2, 1/(E3:E$308&lt;&gt;0), E3:E$308)))</f>
        <v>#DIV/0!</v>
      </c>
      <c r="C309" s="4"/>
      <c r="D309" s="4"/>
      <c r="E309" s="4" t="e">
        <f t="shared" si="4"/>
        <v>#DIV/0!</v>
      </c>
      <c r="G309" s="4">
        <f>IF($A309&lt;&gt;"", SUMIFS(Raw_data_01!H:H, Raw_data_01!C:C, "F*", Raw_data_01!A:A, $A309, Raw_data_01!G:G, "hdfc"), "")</f>
        <v>0</v>
      </c>
      <c r="I309" s="4">
        <f>IF($A309&lt;&gt;"", SUMIFS(Raw_data_01!H:H, Raw_data_01!C:C, "V*", Raw_data_01!A:A, $A309, Raw_data_01!G:G, "hdfc"), "")</f>
        <v>0</v>
      </c>
      <c r="K309" s="4">
        <f>IF($A309&lt;&gt;"", SUMIFS(Raw_data_01!H:H, Raw_data_01!C:C, "S*", Raw_data_01!A:A, $A309, Raw_data_01!G:G, "hdfc"), "")</f>
        <v>0</v>
      </c>
      <c r="M309" s="4">
        <f>IF($A309&lt;&gt;"", SUMIFS(Raw_data_01!H:H, Raw_data_01!C:C, "O*", Raw_data_01!A:A, $A309, Raw_data_01!G:G, "hdfc"), "")</f>
        <v>0</v>
      </c>
      <c r="O309" s="4">
        <f>IF($A309&lt;&gt;"", SUMIFS(Raw_data_01!H:H, Raw_data_01!C:C, "VS*", Raw_data_01!A:A, $A309, Raw_data_01!G:G, "hdfc"), "")</f>
        <v>0</v>
      </c>
    </row>
    <row r="310" spans="1:15" x14ac:dyDescent="0.3">
      <c r="A310" t="s">
        <v>353</v>
      </c>
      <c r="B310" s="4" t="e">
        <f>IF(E309&lt;&gt;0, E309, IFERROR(INDEX(E3:E$309, MATCH(1, E3:E$309&lt;&gt;0, 0)), LOOKUP(2, 1/(E3:E$309&lt;&gt;0), E3:E$309)))</f>
        <v>#DIV/0!</v>
      </c>
      <c r="C310" s="4"/>
      <c r="D310" s="4"/>
      <c r="E310" s="4" t="e">
        <f t="shared" si="4"/>
        <v>#DIV/0!</v>
      </c>
      <c r="G310" s="4">
        <f>IF($A310&lt;&gt;"", SUMIFS(Raw_data_01!H:H, Raw_data_01!C:C, "F*", Raw_data_01!A:A, $A310, Raw_data_01!G:G, "hdfc"), "")</f>
        <v>0</v>
      </c>
      <c r="I310" s="4">
        <f>IF($A310&lt;&gt;"", SUMIFS(Raw_data_01!H:H, Raw_data_01!C:C, "V*", Raw_data_01!A:A, $A310, Raw_data_01!G:G, "hdfc"), "")</f>
        <v>0</v>
      </c>
      <c r="K310" s="4">
        <f>IF($A310&lt;&gt;"", SUMIFS(Raw_data_01!H:H, Raw_data_01!C:C, "S*", Raw_data_01!A:A, $A310, Raw_data_01!G:G, "hdfc"), "")</f>
        <v>0</v>
      </c>
      <c r="M310" s="4">
        <f>IF($A310&lt;&gt;"", SUMIFS(Raw_data_01!H:H, Raw_data_01!C:C, "O*", Raw_data_01!A:A, $A310, Raw_data_01!G:G, "hdfc"), "")</f>
        <v>0</v>
      </c>
      <c r="O310" s="4">
        <f>IF($A310&lt;&gt;"", SUMIFS(Raw_data_01!H:H, Raw_data_01!C:C, "VS*", Raw_data_01!A:A, $A310, Raw_data_01!G:G, "hdfc"), "")</f>
        <v>0</v>
      </c>
    </row>
    <row r="311" spans="1:15" x14ac:dyDescent="0.3">
      <c r="A311" t="s">
        <v>354</v>
      </c>
      <c r="B311" s="4" t="e">
        <f>IF(E310&lt;&gt;0, E310, IFERROR(INDEX(E3:E$310, MATCH(1, E3:E$310&lt;&gt;0, 0)), LOOKUP(2, 1/(E3:E$310&lt;&gt;0), E3:E$310)))</f>
        <v>#DIV/0!</v>
      </c>
      <c r="C311" s="4"/>
      <c r="D311" s="4"/>
      <c r="E311" s="4" t="e">
        <f t="shared" si="4"/>
        <v>#DIV/0!</v>
      </c>
      <c r="G311" s="4">
        <f>IF($A311&lt;&gt;"", SUMIFS(Raw_data_01!H:H, Raw_data_01!C:C, "F*", Raw_data_01!A:A, $A311, Raw_data_01!G:G, "hdfc"), "")</f>
        <v>0</v>
      </c>
      <c r="I311" s="4">
        <f>IF($A311&lt;&gt;"", SUMIFS(Raw_data_01!H:H, Raw_data_01!C:C, "V*", Raw_data_01!A:A, $A311, Raw_data_01!G:G, "hdfc"), "")</f>
        <v>0</v>
      </c>
      <c r="K311" s="4">
        <f>IF($A311&lt;&gt;"", SUMIFS(Raw_data_01!H:H, Raw_data_01!C:C, "S*", Raw_data_01!A:A, $A311, Raw_data_01!G:G, "hdfc"), "")</f>
        <v>0</v>
      </c>
      <c r="M311" s="4">
        <f>IF($A311&lt;&gt;"", SUMIFS(Raw_data_01!H:H, Raw_data_01!C:C, "O*", Raw_data_01!A:A, $A311, Raw_data_01!G:G, "hdfc"), "")</f>
        <v>0</v>
      </c>
      <c r="O311" s="4">
        <f>IF($A311&lt;&gt;"", SUMIFS(Raw_data_01!H:H, Raw_data_01!C:C, "VS*", Raw_data_01!A:A, $A311, Raw_data_01!G:G, "hdfc"), "")</f>
        <v>0</v>
      </c>
    </row>
    <row r="312" spans="1:15" x14ac:dyDescent="0.3">
      <c r="A312" t="s">
        <v>355</v>
      </c>
      <c r="B312" s="4" t="e">
        <f>IF(E311&lt;&gt;0, E311, IFERROR(INDEX(E3:E$311, MATCH(1, E3:E$311&lt;&gt;0, 0)), LOOKUP(2, 1/(E3:E$311&lt;&gt;0), E3:E$311)))</f>
        <v>#DIV/0!</v>
      </c>
      <c r="C312" s="4"/>
      <c r="D312" s="4"/>
      <c r="E312" s="4" t="e">
        <f t="shared" si="4"/>
        <v>#DIV/0!</v>
      </c>
      <c r="G312" s="4">
        <f>IF($A312&lt;&gt;"", SUMIFS(Raw_data_01!H:H, Raw_data_01!C:C, "F*", Raw_data_01!A:A, $A312, Raw_data_01!G:G, "hdfc"), "")</f>
        <v>0</v>
      </c>
      <c r="I312" s="4">
        <f>IF($A312&lt;&gt;"", SUMIFS(Raw_data_01!H:H, Raw_data_01!C:C, "V*", Raw_data_01!A:A, $A312, Raw_data_01!G:G, "hdfc"), "")</f>
        <v>0</v>
      </c>
      <c r="K312" s="4">
        <f>IF($A312&lt;&gt;"", SUMIFS(Raw_data_01!H:H, Raw_data_01!C:C, "S*", Raw_data_01!A:A, $A312, Raw_data_01!G:G, "hdfc"), "")</f>
        <v>0</v>
      </c>
      <c r="M312" s="4">
        <f>IF($A312&lt;&gt;"", SUMIFS(Raw_data_01!H:H, Raw_data_01!C:C, "O*", Raw_data_01!A:A, $A312, Raw_data_01!G:G, "hdfc"), "")</f>
        <v>0</v>
      </c>
      <c r="O312" s="4">
        <f>IF($A312&lt;&gt;"", SUMIFS(Raw_data_01!H:H, Raw_data_01!C:C, "VS*", Raw_data_01!A:A, $A312, Raw_data_01!G:G, "hdfc"), "")</f>
        <v>0</v>
      </c>
    </row>
    <row r="313" spans="1:15" x14ac:dyDescent="0.3">
      <c r="A313" t="s">
        <v>356</v>
      </c>
      <c r="B313" s="4" t="e">
        <f>IF(E312&lt;&gt;0, E312, IFERROR(INDEX(E3:E$312, MATCH(1, E3:E$312&lt;&gt;0, 0)), LOOKUP(2, 1/(E3:E$312&lt;&gt;0), E3:E$312)))</f>
        <v>#DIV/0!</v>
      </c>
      <c r="C313" s="4"/>
      <c r="D313" s="4"/>
      <c r="E313" s="4" t="e">
        <f t="shared" si="4"/>
        <v>#DIV/0!</v>
      </c>
      <c r="G313" s="4">
        <f>IF($A313&lt;&gt;"", SUMIFS(Raw_data_01!H:H, Raw_data_01!C:C, "F*", Raw_data_01!A:A, $A313, Raw_data_01!G:G, "hdfc"), "")</f>
        <v>0</v>
      </c>
      <c r="I313" s="4">
        <f>IF($A313&lt;&gt;"", SUMIFS(Raw_data_01!H:H, Raw_data_01!C:C, "V*", Raw_data_01!A:A, $A313, Raw_data_01!G:G, "hdfc"), "")</f>
        <v>0</v>
      </c>
      <c r="K313" s="4">
        <f>IF($A313&lt;&gt;"", SUMIFS(Raw_data_01!H:H, Raw_data_01!C:C, "S*", Raw_data_01!A:A, $A313, Raw_data_01!G:G, "hdfc"), "")</f>
        <v>0</v>
      </c>
      <c r="M313" s="4">
        <f>IF($A313&lt;&gt;"", SUMIFS(Raw_data_01!H:H, Raw_data_01!C:C, "O*", Raw_data_01!A:A, $A313, Raw_data_01!G:G, "hdfc"), "")</f>
        <v>0</v>
      </c>
      <c r="O313" s="4">
        <f>IF($A313&lt;&gt;"", SUMIFS(Raw_data_01!H:H, Raw_data_01!C:C, "VS*", Raw_data_01!A:A, $A313, Raw_data_01!G:G, "hdfc"), "")</f>
        <v>0</v>
      </c>
    </row>
    <row r="314" spans="1:15" x14ac:dyDescent="0.3">
      <c r="A314" t="s">
        <v>357</v>
      </c>
      <c r="B314" s="4" t="e">
        <f>IF(E313&lt;&gt;0, E313, IFERROR(INDEX(E3:E$313, MATCH(1, E3:E$313&lt;&gt;0, 0)), LOOKUP(2, 1/(E3:E$313&lt;&gt;0), E3:E$313)))</f>
        <v>#DIV/0!</v>
      </c>
      <c r="C314" s="4"/>
      <c r="D314" s="4"/>
      <c r="E314" s="4" t="e">
        <f t="shared" si="4"/>
        <v>#DIV/0!</v>
      </c>
      <c r="G314" s="4">
        <f>IF($A314&lt;&gt;"", SUMIFS(Raw_data_01!H:H, Raw_data_01!C:C, "F*", Raw_data_01!A:A, $A314, Raw_data_01!G:G, "hdfc"), "")</f>
        <v>0</v>
      </c>
      <c r="I314" s="4">
        <f>IF($A314&lt;&gt;"", SUMIFS(Raw_data_01!H:H, Raw_data_01!C:C, "V*", Raw_data_01!A:A, $A314, Raw_data_01!G:G, "hdfc"), "")</f>
        <v>0</v>
      </c>
      <c r="K314" s="4">
        <f>IF($A314&lt;&gt;"", SUMIFS(Raw_data_01!H:H, Raw_data_01!C:C, "S*", Raw_data_01!A:A, $A314, Raw_data_01!G:G, "hdfc"), "")</f>
        <v>0</v>
      </c>
      <c r="M314" s="4">
        <f>IF($A314&lt;&gt;"", SUMIFS(Raw_data_01!H:H, Raw_data_01!C:C, "O*", Raw_data_01!A:A, $A314, Raw_data_01!G:G, "hdfc"), "")</f>
        <v>0</v>
      </c>
      <c r="O314" s="4">
        <f>IF($A314&lt;&gt;"", SUMIFS(Raw_data_01!H:H, Raw_data_01!C:C, "VS*", Raw_data_01!A:A, $A314, Raw_data_01!G:G, "hdfc"), "")</f>
        <v>0</v>
      </c>
    </row>
    <row r="315" spans="1:15" x14ac:dyDescent="0.3">
      <c r="A315" t="s">
        <v>358</v>
      </c>
      <c r="B315" s="4" t="e">
        <f>IF(E314&lt;&gt;0, E314, IFERROR(INDEX(E3:E$314, MATCH(1, E3:E$314&lt;&gt;0, 0)), LOOKUP(2, 1/(E3:E$314&lt;&gt;0), E3:E$314)))</f>
        <v>#DIV/0!</v>
      </c>
      <c r="C315" s="4"/>
      <c r="D315" s="4"/>
      <c r="E315" s="4" t="e">
        <f t="shared" si="4"/>
        <v>#DIV/0!</v>
      </c>
      <c r="G315" s="4">
        <f>IF($A315&lt;&gt;"", SUMIFS(Raw_data_01!H:H, Raw_data_01!C:C, "F*", Raw_data_01!A:A, $A315, Raw_data_01!G:G, "hdfc"), "")</f>
        <v>0</v>
      </c>
      <c r="I315" s="4">
        <f>IF($A315&lt;&gt;"", SUMIFS(Raw_data_01!H:H, Raw_data_01!C:C, "V*", Raw_data_01!A:A, $A315, Raw_data_01!G:G, "hdfc"), "")</f>
        <v>0</v>
      </c>
      <c r="K315" s="4">
        <f>IF($A315&lt;&gt;"", SUMIFS(Raw_data_01!H:H, Raw_data_01!C:C, "S*", Raw_data_01!A:A, $A315, Raw_data_01!G:G, "hdfc"), "")</f>
        <v>0</v>
      </c>
      <c r="M315" s="4">
        <f>IF($A315&lt;&gt;"", SUMIFS(Raw_data_01!H:H, Raw_data_01!C:C, "O*", Raw_data_01!A:A, $A315, Raw_data_01!G:G, "hdfc"), "")</f>
        <v>0</v>
      </c>
      <c r="O315" s="4">
        <f>IF($A315&lt;&gt;"", SUMIFS(Raw_data_01!H:H, Raw_data_01!C:C, "VS*", Raw_data_01!A:A, $A315, Raw_data_01!G:G, "hdfc"), "")</f>
        <v>0</v>
      </c>
    </row>
    <row r="316" spans="1:15" x14ac:dyDescent="0.3">
      <c r="A316" t="s">
        <v>359</v>
      </c>
      <c r="B316" s="4" t="e">
        <f>IF(E315&lt;&gt;0, E315, IFERROR(INDEX(E3:E$315, MATCH(1, E3:E$315&lt;&gt;0, 0)), LOOKUP(2, 1/(E3:E$315&lt;&gt;0), E3:E$315)))</f>
        <v>#DIV/0!</v>
      </c>
      <c r="C316" s="4"/>
      <c r="D316" s="4"/>
      <c r="E316" s="4" t="e">
        <f t="shared" si="4"/>
        <v>#DIV/0!</v>
      </c>
      <c r="G316" s="4">
        <f>IF($A316&lt;&gt;"", SUMIFS(Raw_data_01!H:H, Raw_data_01!C:C, "F*", Raw_data_01!A:A, $A316, Raw_data_01!G:G, "hdfc"), "")</f>
        <v>0</v>
      </c>
      <c r="I316" s="4">
        <f>IF($A316&lt;&gt;"", SUMIFS(Raw_data_01!H:H, Raw_data_01!C:C, "V*", Raw_data_01!A:A, $A316, Raw_data_01!G:G, "hdfc"), "")</f>
        <v>0</v>
      </c>
      <c r="K316" s="4">
        <f>IF($A316&lt;&gt;"", SUMIFS(Raw_data_01!H:H, Raw_data_01!C:C, "S*", Raw_data_01!A:A, $A316, Raw_data_01!G:G, "hdfc"), "")</f>
        <v>0</v>
      </c>
      <c r="M316" s="4">
        <f>IF($A316&lt;&gt;"", SUMIFS(Raw_data_01!H:H, Raw_data_01!C:C, "O*", Raw_data_01!A:A, $A316, Raw_data_01!G:G, "hdfc"), "")</f>
        <v>0</v>
      </c>
      <c r="O316" s="4">
        <f>IF($A316&lt;&gt;"", SUMIFS(Raw_data_01!H:H, Raw_data_01!C:C, "VS*", Raw_data_01!A:A, $A316, Raw_data_01!G:G, "hdfc"), "")</f>
        <v>0</v>
      </c>
    </row>
    <row r="317" spans="1:15" x14ac:dyDescent="0.3">
      <c r="A317" t="s">
        <v>360</v>
      </c>
      <c r="B317" s="4" t="e">
        <f>IF(E316&lt;&gt;0, E316, IFERROR(INDEX(E3:E$316, MATCH(1, E3:E$316&lt;&gt;0, 0)), LOOKUP(2, 1/(E3:E$316&lt;&gt;0), E3:E$316)))</f>
        <v>#DIV/0!</v>
      </c>
      <c r="C317" s="4"/>
      <c r="D317" s="4"/>
      <c r="E317" s="4" t="e">
        <f t="shared" si="4"/>
        <v>#DIV/0!</v>
      </c>
      <c r="G317" s="4">
        <f>IF($A317&lt;&gt;"", SUMIFS(Raw_data_01!H:H, Raw_data_01!C:C, "F*", Raw_data_01!A:A, $A317, Raw_data_01!G:G, "hdfc"), "")</f>
        <v>0</v>
      </c>
      <c r="I317" s="4">
        <f>IF($A317&lt;&gt;"", SUMIFS(Raw_data_01!H:H, Raw_data_01!C:C, "V*", Raw_data_01!A:A, $A317, Raw_data_01!G:G, "hdfc"), "")</f>
        <v>0</v>
      </c>
      <c r="K317" s="4">
        <f>IF($A317&lt;&gt;"", SUMIFS(Raw_data_01!H:H, Raw_data_01!C:C, "S*", Raw_data_01!A:A, $A317, Raw_data_01!G:G, "hdfc"), "")</f>
        <v>0</v>
      </c>
      <c r="M317" s="4">
        <f>IF($A317&lt;&gt;"", SUMIFS(Raw_data_01!H:H, Raw_data_01!C:C, "O*", Raw_data_01!A:A, $A317, Raw_data_01!G:G, "hdfc"), "")</f>
        <v>0</v>
      </c>
      <c r="O317" s="4">
        <f>IF($A317&lt;&gt;"", SUMIFS(Raw_data_01!H:H, Raw_data_01!C:C, "VS*", Raw_data_01!A:A, $A317, Raw_data_01!G:G, "hdfc"), "")</f>
        <v>0</v>
      </c>
    </row>
    <row r="318" spans="1:15" x14ac:dyDescent="0.3">
      <c r="A318" t="s">
        <v>361</v>
      </c>
      <c r="B318" s="4" t="e">
        <f>IF(E317&lt;&gt;0, E317, IFERROR(INDEX(E3:E$317, MATCH(1, E3:E$317&lt;&gt;0, 0)), LOOKUP(2, 1/(E3:E$317&lt;&gt;0), E3:E$317)))</f>
        <v>#DIV/0!</v>
      </c>
      <c r="C318" s="4"/>
      <c r="D318" s="4"/>
      <c r="E318" s="4" t="e">
        <f t="shared" si="4"/>
        <v>#DIV/0!</v>
      </c>
      <c r="G318" s="4">
        <f>IF($A318&lt;&gt;"", SUMIFS(Raw_data_01!H:H, Raw_data_01!C:C, "F*", Raw_data_01!A:A, $A318, Raw_data_01!G:G, "hdfc"), "")</f>
        <v>0</v>
      </c>
      <c r="I318" s="4">
        <f>IF($A318&lt;&gt;"", SUMIFS(Raw_data_01!H:H, Raw_data_01!C:C, "V*", Raw_data_01!A:A, $A318, Raw_data_01!G:G, "hdfc"), "")</f>
        <v>0</v>
      </c>
      <c r="K318" s="4">
        <f>IF($A318&lt;&gt;"", SUMIFS(Raw_data_01!H:H, Raw_data_01!C:C, "S*", Raw_data_01!A:A, $A318, Raw_data_01!G:G, "hdfc"), "")</f>
        <v>0</v>
      </c>
      <c r="M318" s="4">
        <f>IF($A318&lt;&gt;"", SUMIFS(Raw_data_01!H:H, Raw_data_01!C:C, "O*", Raw_data_01!A:A, $A318, Raw_data_01!G:G, "hdfc"), "")</f>
        <v>0</v>
      </c>
      <c r="O318" s="4">
        <f>IF($A318&lt;&gt;"", SUMIFS(Raw_data_01!H:H, Raw_data_01!C:C, "VS*", Raw_data_01!A:A, $A318, Raw_data_01!G:G, "hdfc"), "")</f>
        <v>0</v>
      </c>
    </row>
    <row r="319" spans="1:15" x14ac:dyDescent="0.3">
      <c r="A319" t="s">
        <v>362</v>
      </c>
      <c r="B319" s="4" t="e">
        <f>IF(E318&lt;&gt;0, E318, IFERROR(INDEX(E3:E$318, MATCH(1, E3:E$318&lt;&gt;0, 0)), LOOKUP(2, 1/(E3:E$318&lt;&gt;0), E3:E$318)))</f>
        <v>#DIV/0!</v>
      </c>
      <c r="C319" s="4"/>
      <c r="D319" s="4"/>
      <c r="E319" s="4" t="e">
        <f t="shared" si="4"/>
        <v>#DIV/0!</v>
      </c>
      <c r="G319" s="4">
        <f>IF($A319&lt;&gt;"", SUMIFS(Raw_data_01!H:H, Raw_data_01!C:C, "F*", Raw_data_01!A:A, $A319, Raw_data_01!G:G, "hdfc"), "")</f>
        <v>0</v>
      </c>
      <c r="I319" s="4">
        <f>IF($A319&lt;&gt;"", SUMIFS(Raw_data_01!H:H, Raw_data_01!C:C, "V*", Raw_data_01!A:A, $A319, Raw_data_01!G:G, "hdfc"), "")</f>
        <v>0</v>
      </c>
      <c r="K319" s="4">
        <f>IF($A319&lt;&gt;"", SUMIFS(Raw_data_01!H:H, Raw_data_01!C:C, "S*", Raw_data_01!A:A, $A319, Raw_data_01!G:G, "hdfc"), "")</f>
        <v>0</v>
      </c>
      <c r="M319" s="4">
        <f>IF($A319&lt;&gt;"", SUMIFS(Raw_data_01!H:H, Raw_data_01!C:C, "O*", Raw_data_01!A:A, $A319, Raw_data_01!G:G, "hdfc"), "")</f>
        <v>0</v>
      </c>
      <c r="O319" s="4">
        <f>IF($A319&lt;&gt;"", SUMIFS(Raw_data_01!H:H, Raw_data_01!C:C, "VS*", Raw_data_01!A:A, $A319, Raw_data_01!G:G, "hdfc"), "")</f>
        <v>0</v>
      </c>
    </row>
    <row r="320" spans="1:15" x14ac:dyDescent="0.3">
      <c r="A320" t="s">
        <v>363</v>
      </c>
      <c r="B320" s="4" t="e">
        <f>IF(E319&lt;&gt;0, E319, IFERROR(INDEX(E3:E$319, MATCH(1, E3:E$319&lt;&gt;0, 0)), LOOKUP(2, 1/(E3:E$319&lt;&gt;0), E3:E$319)))</f>
        <v>#DIV/0!</v>
      </c>
      <c r="C320" s="4"/>
      <c r="D320" s="4"/>
      <c r="E320" s="4" t="e">
        <f t="shared" si="4"/>
        <v>#DIV/0!</v>
      </c>
      <c r="G320" s="4">
        <f>IF($A320&lt;&gt;"", SUMIFS(Raw_data_01!H:H, Raw_data_01!C:C, "F*", Raw_data_01!A:A, $A320, Raw_data_01!G:G, "hdfc"), "")</f>
        <v>0</v>
      </c>
      <c r="I320" s="4">
        <f>IF($A320&lt;&gt;"", SUMIFS(Raw_data_01!H:H, Raw_data_01!C:C, "V*", Raw_data_01!A:A, $A320, Raw_data_01!G:G, "hdfc"), "")</f>
        <v>0</v>
      </c>
      <c r="K320" s="4">
        <f>IF($A320&lt;&gt;"", SUMIFS(Raw_data_01!H:H, Raw_data_01!C:C, "S*", Raw_data_01!A:A, $A320, Raw_data_01!G:G, "hdfc"), "")</f>
        <v>0</v>
      </c>
      <c r="M320" s="4">
        <f>IF($A320&lt;&gt;"", SUMIFS(Raw_data_01!H:H, Raw_data_01!C:C, "O*", Raw_data_01!A:A, $A320, Raw_data_01!G:G, "hdfc"), "")</f>
        <v>0</v>
      </c>
      <c r="O320" s="4">
        <f>IF($A320&lt;&gt;"", SUMIFS(Raw_data_01!H:H, Raw_data_01!C:C, "VS*", Raw_data_01!A:A, $A320, Raw_data_01!G:G, "hdfc"), "")</f>
        <v>0</v>
      </c>
    </row>
    <row r="321" spans="1:15" x14ac:dyDescent="0.3">
      <c r="A321" t="s">
        <v>364</v>
      </c>
      <c r="B321" s="4" t="e">
        <f>IF(E320&lt;&gt;0, E320, IFERROR(INDEX(E3:E$320, MATCH(1, E3:E$320&lt;&gt;0, 0)), LOOKUP(2, 1/(E3:E$320&lt;&gt;0), E3:E$320)))</f>
        <v>#DIV/0!</v>
      </c>
      <c r="C321" s="4"/>
      <c r="D321" s="4"/>
      <c r="E321" s="4" t="e">
        <f t="shared" si="4"/>
        <v>#DIV/0!</v>
      </c>
      <c r="G321" s="4">
        <f>IF($A321&lt;&gt;"", SUMIFS(Raw_data_01!H:H, Raw_data_01!C:C, "F*", Raw_data_01!A:A, $A321, Raw_data_01!G:G, "hdfc"), "")</f>
        <v>0</v>
      </c>
      <c r="I321" s="4">
        <f>IF($A321&lt;&gt;"", SUMIFS(Raw_data_01!H:H, Raw_data_01!C:C, "V*", Raw_data_01!A:A, $A321, Raw_data_01!G:G, "hdfc"), "")</f>
        <v>0</v>
      </c>
      <c r="K321" s="4">
        <f>IF($A321&lt;&gt;"", SUMIFS(Raw_data_01!H:H, Raw_data_01!C:C, "S*", Raw_data_01!A:A, $A321, Raw_data_01!G:G, "hdfc"), "")</f>
        <v>0</v>
      </c>
      <c r="M321" s="4">
        <f>IF($A321&lt;&gt;"", SUMIFS(Raw_data_01!H:H, Raw_data_01!C:C, "O*", Raw_data_01!A:A, $A321, Raw_data_01!G:G, "hdfc"), "")</f>
        <v>0</v>
      </c>
      <c r="O321" s="4">
        <f>IF($A321&lt;&gt;"", SUMIFS(Raw_data_01!H:H, Raw_data_01!C:C, "VS*", Raw_data_01!A:A, $A321, Raw_data_01!G:G, "hdfc"), "")</f>
        <v>0</v>
      </c>
    </row>
    <row r="322" spans="1:15" x14ac:dyDescent="0.3">
      <c r="A322" t="s">
        <v>365</v>
      </c>
      <c r="B322" s="4" t="e">
        <f>IF(E321&lt;&gt;0, E321, IFERROR(INDEX(E3:E$321, MATCH(1, E3:E$321&lt;&gt;0, 0)), LOOKUP(2, 1/(E3:E$321&lt;&gt;0), E3:E$321)))</f>
        <v>#DIV/0!</v>
      </c>
      <c r="C322" s="4"/>
      <c r="D322" s="4"/>
      <c r="E322" s="4" t="e">
        <f t="shared" si="4"/>
        <v>#DIV/0!</v>
      </c>
      <c r="G322" s="4">
        <f>IF($A322&lt;&gt;"", SUMIFS(Raw_data_01!H:H, Raw_data_01!C:C, "F*", Raw_data_01!A:A, $A322, Raw_data_01!G:G, "hdfc"), "")</f>
        <v>0</v>
      </c>
      <c r="I322" s="4">
        <f>IF($A322&lt;&gt;"", SUMIFS(Raw_data_01!H:H, Raw_data_01!C:C, "V*", Raw_data_01!A:A, $A322, Raw_data_01!G:G, "hdfc"), "")</f>
        <v>0</v>
      </c>
      <c r="K322" s="4">
        <f>IF($A322&lt;&gt;"", SUMIFS(Raw_data_01!H:H, Raw_data_01!C:C, "S*", Raw_data_01!A:A, $A322, Raw_data_01!G:G, "hdfc"), "")</f>
        <v>0</v>
      </c>
      <c r="M322" s="4">
        <f>IF($A322&lt;&gt;"", SUMIFS(Raw_data_01!H:H, Raw_data_01!C:C, "O*", Raw_data_01!A:A, $A322, Raw_data_01!G:G, "hdfc"), "")</f>
        <v>0</v>
      </c>
      <c r="O322" s="4">
        <f>IF($A322&lt;&gt;"", SUMIFS(Raw_data_01!H:H, Raw_data_01!C:C, "VS*", Raw_data_01!A:A, $A322, Raw_data_01!G:G, "hdfc"), "")</f>
        <v>0</v>
      </c>
    </row>
    <row r="323" spans="1:15" x14ac:dyDescent="0.3">
      <c r="A323" t="s">
        <v>366</v>
      </c>
      <c r="B323" s="4" t="e">
        <f>IF(E322&lt;&gt;0, E322, IFERROR(INDEX(E3:E$322, MATCH(1, E3:E$322&lt;&gt;0, 0)), LOOKUP(2, 1/(E3:E$322&lt;&gt;0), E3:E$322)))</f>
        <v>#DIV/0!</v>
      </c>
      <c r="C323" s="4"/>
      <c r="D323" s="4"/>
      <c r="E323" s="4" t="e">
        <f t="shared" ref="E323:E386" si="5">SUM(B323,C323,G323,I323,K323,M323,O323) - D323</f>
        <v>#DIV/0!</v>
      </c>
      <c r="G323" s="4">
        <f>IF($A323&lt;&gt;"", SUMIFS(Raw_data_01!H:H, Raw_data_01!C:C, "F*", Raw_data_01!A:A, $A323, Raw_data_01!G:G, "hdfc"), "")</f>
        <v>0</v>
      </c>
      <c r="I323" s="4">
        <f>IF($A323&lt;&gt;"", SUMIFS(Raw_data_01!H:H, Raw_data_01!C:C, "V*", Raw_data_01!A:A, $A323, Raw_data_01!G:G, "hdfc"), "")</f>
        <v>0</v>
      </c>
      <c r="K323" s="4">
        <f>IF($A323&lt;&gt;"", SUMIFS(Raw_data_01!H:H, Raw_data_01!C:C, "S*", Raw_data_01!A:A, $A323, Raw_data_01!G:G, "hdfc"), "")</f>
        <v>0</v>
      </c>
      <c r="M323" s="4">
        <f>IF($A323&lt;&gt;"", SUMIFS(Raw_data_01!H:H, Raw_data_01!C:C, "O*", Raw_data_01!A:A, $A323, Raw_data_01!G:G, "hdfc"), "")</f>
        <v>0</v>
      </c>
      <c r="O323" s="4">
        <f>IF($A323&lt;&gt;"", SUMIFS(Raw_data_01!H:H, Raw_data_01!C:C, "VS*", Raw_data_01!A:A, $A323, Raw_data_01!G:G, "hdfc"), "")</f>
        <v>0</v>
      </c>
    </row>
    <row r="324" spans="1:15" x14ac:dyDescent="0.3">
      <c r="A324" t="s">
        <v>367</v>
      </c>
      <c r="B324" s="4" t="e">
        <f>IF(E323&lt;&gt;0, E323, IFERROR(INDEX(E3:E$323, MATCH(1, E3:E$323&lt;&gt;0, 0)), LOOKUP(2, 1/(E3:E$323&lt;&gt;0), E3:E$323)))</f>
        <v>#DIV/0!</v>
      </c>
      <c r="C324" s="4"/>
      <c r="D324" s="4"/>
      <c r="E324" s="4" t="e">
        <f t="shared" si="5"/>
        <v>#DIV/0!</v>
      </c>
      <c r="G324" s="4">
        <f>IF($A324&lt;&gt;"", SUMIFS(Raw_data_01!H:H, Raw_data_01!C:C, "F*", Raw_data_01!A:A, $A324, Raw_data_01!G:G, "hdfc"), "")</f>
        <v>0</v>
      </c>
      <c r="I324" s="4">
        <f>IF($A324&lt;&gt;"", SUMIFS(Raw_data_01!H:H, Raw_data_01!C:C, "V*", Raw_data_01!A:A, $A324, Raw_data_01!G:G, "hdfc"), "")</f>
        <v>0</v>
      </c>
      <c r="K324" s="4">
        <f>IF($A324&lt;&gt;"", SUMIFS(Raw_data_01!H:H, Raw_data_01!C:C, "S*", Raw_data_01!A:A, $A324, Raw_data_01!G:G, "hdfc"), "")</f>
        <v>0</v>
      </c>
      <c r="M324" s="4">
        <f>IF($A324&lt;&gt;"", SUMIFS(Raw_data_01!H:H, Raw_data_01!C:C, "O*", Raw_data_01!A:A, $A324, Raw_data_01!G:G, "hdfc"), "")</f>
        <v>0</v>
      </c>
      <c r="O324" s="4">
        <f>IF($A324&lt;&gt;"", SUMIFS(Raw_data_01!H:H, Raw_data_01!C:C, "VS*", Raw_data_01!A:A, $A324, Raw_data_01!G:G, "hdfc"), "")</f>
        <v>0</v>
      </c>
    </row>
    <row r="325" spans="1:15" x14ac:dyDescent="0.3">
      <c r="A325" t="s">
        <v>368</v>
      </c>
      <c r="B325" s="4" t="e">
        <f>IF(E324&lt;&gt;0, E324, IFERROR(INDEX(E3:E$324, MATCH(1, E3:E$324&lt;&gt;0, 0)), LOOKUP(2, 1/(E3:E$324&lt;&gt;0), E3:E$324)))</f>
        <v>#DIV/0!</v>
      </c>
      <c r="C325" s="4"/>
      <c r="D325" s="4"/>
      <c r="E325" s="4" t="e">
        <f t="shared" si="5"/>
        <v>#DIV/0!</v>
      </c>
      <c r="G325" s="4">
        <f>IF($A325&lt;&gt;"", SUMIFS(Raw_data_01!H:H, Raw_data_01!C:C, "F*", Raw_data_01!A:A, $A325, Raw_data_01!G:G, "hdfc"), "")</f>
        <v>0</v>
      </c>
      <c r="I325" s="4">
        <f>IF($A325&lt;&gt;"", SUMIFS(Raw_data_01!H:H, Raw_data_01!C:C, "V*", Raw_data_01!A:A, $A325, Raw_data_01!G:G, "hdfc"), "")</f>
        <v>0</v>
      </c>
      <c r="K325" s="4">
        <f>IF($A325&lt;&gt;"", SUMIFS(Raw_data_01!H:H, Raw_data_01!C:C, "S*", Raw_data_01!A:A, $A325, Raw_data_01!G:G, "hdfc"), "")</f>
        <v>0</v>
      </c>
      <c r="M325" s="4">
        <f>IF($A325&lt;&gt;"", SUMIFS(Raw_data_01!H:H, Raw_data_01!C:C, "O*", Raw_data_01!A:A, $A325, Raw_data_01!G:G, "hdfc"), "")</f>
        <v>0</v>
      </c>
      <c r="O325" s="4">
        <f>IF($A325&lt;&gt;"", SUMIFS(Raw_data_01!H:H, Raw_data_01!C:C, "VS*", Raw_data_01!A:A, $A325, Raw_data_01!G:G, "hdfc"), "")</f>
        <v>0</v>
      </c>
    </row>
    <row r="326" spans="1:15" x14ac:dyDescent="0.3">
      <c r="A326" t="s">
        <v>369</v>
      </c>
      <c r="B326" s="4" t="e">
        <f>IF(E325&lt;&gt;0, E325, IFERROR(INDEX(E3:E$325, MATCH(1, E3:E$325&lt;&gt;0, 0)), LOOKUP(2, 1/(E3:E$325&lt;&gt;0), E3:E$325)))</f>
        <v>#DIV/0!</v>
      </c>
      <c r="C326" s="4"/>
      <c r="D326" s="4"/>
      <c r="E326" s="4" t="e">
        <f t="shared" si="5"/>
        <v>#DIV/0!</v>
      </c>
      <c r="G326" s="4">
        <f>IF($A326&lt;&gt;"", SUMIFS(Raw_data_01!H:H, Raw_data_01!C:C, "F*", Raw_data_01!A:A, $A326, Raw_data_01!G:G, "hdfc"), "")</f>
        <v>0</v>
      </c>
      <c r="I326" s="4">
        <f>IF($A326&lt;&gt;"", SUMIFS(Raw_data_01!H:H, Raw_data_01!C:C, "V*", Raw_data_01!A:A, $A326, Raw_data_01!G:G, "hdfc"), "")</f>
        <v>0</v>
      </c>
      <c r="K326" s="4">
        <f>IF($A326&lt;&gt;"", SUMIFS(Raw_data_01!H:H, Raw_data_01!C:C, "S*", Raw_data_01!A:A, $A326, Raw_data_01!G:G, "hdfc"), "")</f>
        <v>0</v>
      </c>
      <c r="M326" s="4">
        <f>IF($A326&lt;&gt;"", SUMIFS(Raw_data_01!H:H, Raw_data_01!C:C, "O*", Raw_data_01!A:A, $A326, Raw_data_01!G:G, "hdfc"), "")</f>
        <v>0</v>
      </c>
      <c r="O326" s="4">
        <f>IF($A326&lt;&gt;"", SUMIFS(Raw_data_01!H:H, Raw_data_01!C:C, "VS*", Raw_data_01!A:A, $A326, Raw_data_01!G:G, "hdfc"), "")</f>
        <v>0</v>
      </c>
    </row>
    <row r="327" spans="1:15" x14ac:dyDescent="0.3">
      <c r="A327" t="s">
        <v>370</v>
      </c>
      <c r="B327" s="4" t="e">
        <f>IF(E326&lt;&gt;0, E326, IFERROR(INDEX(E3:E$326, MATCH(1, E3:E$326&lt;&gt;0, 0)), LOOKUP(2, 1/(E3:E$326&lt;&gt;0), E3:E$326)))</f>
        <v>#DIV/0!</v>
      </c>
      <c r="C327" s="4"/>
      <c r="D327" s="4"/>
      <c r="E327" s="4" t="e">
        <f t="shared" si="5"/>
        <v>#DIV/0!</v>
      </c>
      <c r="G327" s="4">
        <f>IF($A327&lt;&gt;"", SUMIFS(Raw_data_01!H:H, Raw_data_01!C:C, "F*", Raw_data_01!A:A, $A327, Raw_data_01!G:G, "hdfc"), "")</f>
        <v>0</v>
      </c>
      <c r="I327" s="4">
        <f>IF($A327&lt;&gt;"", SUMIFS(Raw_data_01!H:H, Raw_data_01!C:C, "V*", Raw_data_01!A:A, $A327, Raw_data_01!G:G, "hdfc"), "")</f>
        <v>0</v>
      </c>
      <c r="K327" s="4">
        <f>IF($A327&lt;&gt;"", SUMIFS(Raw_data_01!H:H, Raw_data_01!C:C, "S*", Raw_data_01!A:A, $A327, Raw_data_01!G:G, "hdfc"), "")</f>
        <v>0</v>
      </c>
      <c r="M327" s="4">
        <f>IF($A327&lt;&gt;"", SUMIFS(Raw_data_01!H:H, Raw_data_01!C:C, "O*", Raw_data_01!A:A, $A327, Raw_data_01!G:G, "hdfc"), "")</f>
        <v>0</v>
      </c>
      <c r="O327" s="4">
        <f>IF($A327&lt;&gt;"", SUMIFS(Raw_data_01!H:H, Raw_data_01!C:C, "VS*", Raw_data_01!A:A, $A327, Raw_data_01!G:G, "hdfc"), "")</f>
        <v>0</v>
      </c>
    </row>
    <row r="328" spans="1:15" x14ac:dyDescent="0.3">
      <c r="A328" t="s">
        <v>371</v>
      </c>
      <c r="B328" s="4" t="e">
        <f>IF(E327&lt;&gt;0, E327, IFERROR(INDEX(E3:E$327, MATCH(1, E3:E$327&lt;&gt;0, 0)), LOOKUP(2, 1/(E3:E$327&lt;&gt;0), E3:E$327)))</f>
        <v>#DIV/0!</v>
      </c>
      <c r="C328" s="4"/>
      <c r="D328" s="4"/>
      <c r="E328" s="4" t="e">
        <f t="shared" si="5"/>
        <v>#DIV/0!</v>
      </c>
      <c r="G328" s="4">
        <f>IF($A328&lt;&gt;"", SUMIFS(Raw_data_01!H:H, Raw_data_01!C:C, "F*", Raw_data_01!A:A, $A328, Raw_data_01!G:G, "hdfc"), "")</f>
        <v>0</v>
      </c>
      <c r="I328" s="4">
        <f>IF($A328&lt;&gt;"", SUMIFS(Raw_data_01!H:H, Raw_data_01!C:C, "V*", Raw_data_01!A:A, $A328, Raw_data_01!G:G, "hdfc"), "")</f>
        <v>0</v>
      </c>
      <c r="K328" s="4">
        <f>IF($A328&lt;&gt;"", SUMIFS(Raw_data_01!H:H, Raw_data_01!C:C, "S*", Raw_data_01!A:A, $A328, Raw_data_01!G:G, "hdfc"), "")</f>
        <v>0</v>
      </c>
      <c r="M328" s="4">
        <f>IF($A328&lt;&gt;"", SUMIFS(Raw_data_01!H:H, Raw_data_01!C:C, "O*", Raw_data_01!A:A, $A328, Raw_data_01!G:G, "hdfc"), "")</f>
        <v>0</v>
      </c>
      <c r="O328" s="4">
        <f>IF($A328&lt;&gt;"", SUMIFS(Raw_data_01!H:H, Raw_data_01!C:C, "VS*", Raw_data_01!A:A, $A328, Raw_data_01!G:G, "hdfc"), "")</f>
        <v>0</v>
      </c>
    </row>
    <row r="329" spans="1:15" x14ac:dyDescent="0.3">
      <c r="A329" t="s">
        <v>372</v>
      </c>
      <c r="B329" s="4" t="e">
        <f>IF(E328&lt;&gt;0, E328, IFERROR(INDEX(E3:E$328, MATCH(1, E3:E$328&lt;&gt;0, 0)), LOOKUP(2, 1/(E3:E$328&lt;&gt;0), E3:E$328)))</f>
        <v>#DIV/0!</v>
      </c>
      <c r="C329" s="4"/>
      <c r="D329" s="4"/>
      <c r="E329" s="4" t="e">
        <f t="shared" si="5"/>
        <v>#DIV/0!</v>
      </c>
      <c r="G329" s="4">
        <f>IF($A329&lt;&gt;"", SUMIFS(Raw_data_01!H:H, Raw_data_01!C:C, "F*", Raw_data_01!A:A, $A329, Raw_data_01!G:G, "hdfc"), "")</f>
        <v>0</v>
      </c>
      <c r="I329" s="4">
        <f>IF($A329&lt;&gt;"", SUMIFS(Raw_data_01!H:H, Raw_data_01!C:C, "V*", Raw_data_01!A:A, $A329, Raw_data_01!G:G, "hdfc"), "")</f>
        <v>0</v>
      </c>
      <c r="K329" s="4">
        <f>IF($A329&lt;&gt;"", SUMIFS(Raw_data_01!H:H, Raw_data_01!C:C, "S*", Raw_data_01!A:A, $A329, Raw_data_01!G:G, "hdfc"), "")</f>
        <v>0</v>
      </c>
      <c r="M329" s="4">
        <f>IF($A329&lt;&gt;"", SUMIFS(Raw_data_01!H:H, Raw_data_01!C:C, "O*", Raw_data_01!A:A, $A329, Raw_data_01!G:G, "hdfc"), "")</f>
        <v>0</v>
      </c>
      <c r="O329" s="4">
        <f>IF($A329&lt;&gt;"", SUMIFS(Raw_data_01!H:H, Raw_data_01!C:C, "VS*", Raw_data_01!A:A, $A329, Raw_data_01!G:G, "hdfc"), "")</f>
        <v>0</v>
      </c>
    </row>
    <row r="330" spans="1:15" x14ac:dyDescent="0.3">
      <c r="A330" t="s">
        <v>373</v>
      </c>
      <c r="B330" s="4" t="e">
        <f>IF(E329&lt;&gt;0, E329, IFERROR(INDEX(E3:E$329, MATCH(1, E3:E$329&lt;&gt;0, 0)), LOOKUP(2, 1/(E3:E$329&lt;&gt;0), E3:E$329)))</f>
        <v>#DIV/0!</v>
      </c>
      <c r="C330" s="4"/>
      <c r="D330" s="4"/>
      <c r="E330" s="4" t="e">
        <f t="shared" si="5"/>
        <v>#DIV/0!</v>
      </c>
      <c r="G330" s="4">
        <f>IF($A330&lt;&gt;"", SUMIFS(Raw_data_01!H:H, Raw_data_01!C:C, "F*", Raw_data_01!A:A, $A330, Raw_data_01!G:G, "hdfc"), "")</f>
        <v>0</v>
      </c>
      <c r="I330" s="4">
        <f>IF($A330&lt;&gt;"", SUMIFS(Raw_data_01!H:H, Raw_data_01!C:C, "V*", Raw_data_01!A:A, $A330, Raw_data_01!G:G, "hdfc"), "")</f>
        <v>0</v>
      </c>
      <c r="K330" s="4">
        <f>IF($A330&lt;&gt;"", SUMIFS(Raw_data_01!H:H, Raw_data_01!C:C, "S*", Raw_data_01!A:A, $A330, Raw_data_01!G:G, "hdfc"), "")</f>
        <v>0</v>
      </c>
      <c r="M330" s="4">
        <f>IF($A330&lt;&gt;"", SUMIFS(Raw_data_01!H:H, Raw_data_01!C:C, "O*", Raw_data_01!A:A, $A330, Raw_data_01!G:G, "hdfc"), "")</f>
        <v>0</v>
      </c>
      <c r="O330" s="4">
        <f>IF($A330&lt;&gt;"", SUMIFS(Raw_data_01!H:H, Raw_data_01!C:C, "VS*", Raw_data_01!A:A, $A330, Raw_data_01!G:G, "hdfc"), "")</f>
        <v>0</v>
      </c>
    </row>
    <row r="331" spans="1:15" x14ac:dyDescent="0.3">
      <c r="A331" t="s">
        <v>374</v>
      </c>
      <c r="B331" s="4" t="e">
        <f>IF(E330&lt;&gt;0, E330, IFERROR(INDEX(E3:E$330, MATCH(1, E3:E$330&lt;&gt;0, 0)), LOOKUP(2, 1/(E3:E$330&lt;&gt;0), E3:E$330)))</f>
        <v>#DIV/0!</v>
      </c>
      <c r="C331" s="4"/>
      <c r="D331" s="4"/>
      <c r="E331" s="4" t="e">
        <f t="shared" si="5"/>
        <v>#DIV/0!</v>
      </c>
      <c r="G331" s="4">
        <f>IF($A331&lt;&gt;"", SUMIFS(Raw_data_01!H:H, Raw_data_01!C:C, "F*", Raw_data_01!A:A, $A331, Raw_data_01!G:G, "hdfc"), "")</f>
        <v>0</v>
      </c>
      <c r="I331" s="4">
        <f>IF($A331&lt;&gt;"", SUMIFS(Raw_data_01!H:H, Raw_data_01!C:C, "V*", Raw_data_01!A:A, $A331, Raw_data_01!G:G, "hdfc"), "")</f>
        <v>0</v>
      </c>
      <c r="K331" s="4">
        <f>IF($A331&lt;&gt;"", SUMIFS(Raw_data_01!H:H, Raw_data_01!C:C, "S*", Raw_data_01!A:A, $A331, Raw_data_01!G:G, "hdfc"), "")</f>
        <v>0</v>
      </c>
      <c r="M331" s="4">
        <f>IF($A331&lt;&gt;"", SUMIFS(Raw_data_01!H:H, Raw_data_01!C:C, "O*", Raw_data_01!A:A, $A331, Raw_data_01!G:G, "hdfc"), "")</f>
        <v>0</v>
      </c>
      <c r="O331" s="4">
        <f>IF($A331&lt;&gt;"", SUMIFS(Raw_data_01!H:H, Raw_data_01!C:C, "VS*", Raw_data_01!A:A, $A331, Raw_data_01!G:G, "hdfc"), "")</f>
        <v>0</v>
      </c>
    </row>
    <row r="332" spans="1:15" x14ac:dyDescent="0.3">
      <c r="A332" t="s">
        <v>375</v>
      </c>
      <c r="B332" s="4" t="e">
        <f>IF(E331&lt;&gt;0, E331, IFERROR(INDEX(E3:E$331, MATCH(1, E3:E$331&lt;&gt;0, 0)), LOOKUP(2, 1/(E3:E$331&lt;&gt;0), E3:E$331)))</f>
        <v>#DIV/0!</v>
      </c>
      <c r="C332" s="4"/>
      <c r="D332" s="4"/>
      <c r="E332" s="4" t="e">
        <f t="shared" si="5"/>
        <v>#DIV/0!</v>
      </c>
      <c r="G332" s="4">
        <f>IF($A332&lt;&gt;"", SUMIFS(Raw_data_01!H:H, Raw_data_01!C:C, "F*", Raw_data_01!A:A, $A332, Raw_data_01!G:G, "hdfc"), "")</f>
        <v>0</v>
      </c>
      <c r="I332" s="4">
        <f>IF($A332&lt;&gt;"", SUMIFS(Raw_data_01!H:H, Raw_data_01!C:C, "V*", Raw_data_01!A:A, $A332, Raw_data_01!G:G, "hdfc"), "")</f>
        <v>0</v>
      </c>
      <c r="K332" s="4">
        <f>IF($A332&lt;&gt;"", SUMIFS(Raw_data_01!H:H, Raw_data_01!C:C, "S*", Raw_data_01!A:A, $A332, Raw_data_01!G:G, "hdfc"), "")</f>
        <v>0</v>
      </c>
      <c r="M332" s="4">
        <f>IF($A332&lt;&gt;"", SUMIFS(Raw_data_01!H:H, Raw_data_01!C:C, "O*", Raw_data_01!A:A, $A332, Raw_data_01!G:G, "hdfc"), "")</f>
        <v>0</v>
      </c>
      <c r="O332" s="4">
        <f>IF($A332&lt;&gt;"", SUMIFS(Raw_data_01!H:H, Raw_data_01!C:C, "VS*", Raw_data_01!A:A, $A332, Raw_data_01!G:G, "hdfc"), "")</f>
        <v>0</v>
      </c>
    </row>
    <row r="333" spans="1:15" x14ac:dyDescent="0.3">
      <c r="A333" t="s">
        <v>376</v>
      </c>
      <c r="B333" s="4" t="e">
        <f>IF(E332&lt;&gt;0, E332, IFERROR(INDEX(E3:E$332, MATCH(1, E3:E$332&lt;&gt;0, 0)), LOOKUP(2, 1/(E3:E$332&lt;&gt;0), E3:E$332)))</f>
        <v>#DIV/0!</v>
      </c>
      <c r="C333" s="4"/>
      <c r="D333" s="4"/>
      <c r="E333" s="4" t="e">
        <f t="shared" si="5"/>
        <v>#DIV/0!</v>
      </c>
      <c r="G333" s="4">
        <f>IF($A333&lt;&gt;"", SUMIFS(Raw_data_01!H:H, Raw_data_01!C:C, "F*", Raw_data_01!A:A, $A333, Raw_data_01!G:G, "hdfc"), "")</f>
        <v>0</v>
      </c>
      <c r="I333" s="4">
        <f>IF($A333&lt;&gt;"", SUMIFS(Raw_data_01!H:H, Raw_data_01!C:C, "V*", Raw_data_01!A:A, $A333, Raw_data_01!G:G, "hdfc"), "")</f>
        <v>0</v>
      </c>
      <c r="K333" s="4">
        <f>IF($A333&lt;&gt;"", SUMIFS(Raw_data_01!H:H, Raw_data_01!C:C, "S*", Raw_data_01!A:A, $A333, Raw_data_01!G:G, "hdfc"), "")</f>
        <v>0</v>
      </c>
      <c r="M333" s="4">
        <f>IF($A333&lt;&gt;"", SUMIFS(Raw_data_01!H:H, Raw_data_01!C:C, "O*", Raw_data_01!A:A, $A333, Raw_data_01!G:G, "hdfc"), "")</f>
        <v>0</v>
      </c>
      <c r="O333" s="4">
        <f>IF($A333&lt;&gt;"", SUMIFS(Raw_data_01!H:H, Raw_data_01!C:C, "VS*", Raw_data_01!A:A, $A333, Raw_data_01!G:G, "hdfc"), "")</f>
        <v>0</v>
      </c>
    </row>
    <row r="334" spans="1:15" x14ac:dyDescent="0.3">
      <c r="A334" t="s">
        <v>377</v>
      </c>
      <c r="B334" s="4" t="e">
        <f>IF(E333&lt;&gt;0, E333, IFERROR(INDEX(E3:E$333, MATCH(1, E3:E$333&lt;&gt;0, 0)), LOOKUP(2, 1/(E3:E$333&lt;&gt;0), E3:E$333)))</f>
        <v>#DIV/0!</v>
      </c>
      <c r="C334" s="4"/>
      <c r="D334" s="4"/>
      <c r="E334" s="4" t="e">
        <f t="shared" si="5"/>
        <v>#DIV/0!</v>
      </c>
      <c r="G334" s="4">
        <f>IF($A334&lt;&gt;"", SUMIFS(Raw_data_01!H:H, Raw_data_01!C:C, "F*", Raw_data_01!A:A, $A334, Raw_data_01!G:G, "hdfc"), "")</f>
        <v>0</v>
      </c>
      <c r="I334" s="4">
        <f>IF($A334&lt;&gt;"", SUMIFS(Raw_data_01!H:H, Raw_data_01!C:C, "V*", Raw_data_01!A:A, $A334, Raw_data_01!G:G, "hdfc"), "")</f>
        <v>0</v>
      </c>
      <c r="K334" s="4">
        <f>IF($A334&lt;&gt;"", SUMIFS(Raw_data_01!H:H, Raw_data_01!C:C, "S*", Raw_data_01!A:A, $A334, Raw_data_01!G:G, "hdfc"), "")</f>
        <v>0</v>
      </c>
      <c r="M334" s="4">
        <f>IF($A334&lt;&gt;"", SUMIFS(Raw_data_01!H:H, Raw_data_01!C:C, "O*", Raw_data_01!A:A, $A334, Raw_data_01!G:G, "hdfc"), "")</f>
        <v>0</v>
      </c>
      <c r="O334" s="4">
        <f>IF($A334&lt;&gt;"", SUMIFS(Raw_data_01!H:H, Raw_data_01!C:C, "VS*", Raw_data_01!A:A, $A334, Raw_data_01!G:G, "hdfc"), "")</f>
        <v>0</v>
      </c>
    </row>
    <row r="335" spans="1:15" x14ac:dyDescent="0.3">
      <c r="A335" t="s">
        <v>378</v>
      </c>
      <c r="B335" s="4" t="e">
        <f>IF(E334&lt;&gt;0, E334, IFERROR(INDEX(E3:E$334, MATCH(1, E3:E$334&lt;&gt;0, 0)), LOOKUP(2, 1/(E3:E$334&lt;&gt;0), E3:E$334)))</f>
        <v>#DIV/0!</v>
      </c>
      <c r="C335" s="4"/>
      <c r="D335" s="4"/>
      <c r="E335" s="4" t="e">
        <f t="shared" si="5"/>
        <v>#DIV/0!</v>
      </c>
      <c r="G335" s="4">
        <f>IF($A335&lt;&gt;"", SUMIFS(Raw_data_01!H:H, Raw_data_01!C:C, "F*", Raw_data_01!A:A, $A335, Raw_data_01!G:G, "hdfc"), "")</f>
        <v>0</v>
      </c>
      <c r="I335" s="4">
        <f>IF($A335&lt;&gt;"", SUMIFS(Raw_data_01!H:H, Raw_data_01!C:C, "V*", Raw_data_01!A:A, $A335, Raw_data_01!G:G, "hdfc"), "")</f>
        <v>0</v>
      </c>
      <c r="K335" s="4">
        <f>IF($A335&lt;&gt;"", SUMIFS(Raw_data_01!H:H, Raw_data_01!C:C, "S*", Raw_data_01!A:A, $A335, Raw_data_01!G:G, "hdfc"), "")</f>
        <v>0</v>
      </c>
      <c r="M335" s="4">
        <f>IF($A335&lt;&gt;"", SUMIFS(Raw_data_01!H:H, Raw_data_01!C:C, "O*", Raw_data_01!A:A, $A335, Raw_data_01!G:G, "hdfc"), "")</f>
        <v>0</v>
      </c>
      <c r="O335" s="4">
        <f>IF($A335&lt;&gt;"", SUMIFS(Raw_data_01!H:H, Raw_data_01!C:C, "VS*", Raw_data_01!A:A, $A335, Raw_data_01!G:G, "hdfc"), "")</f>
        <v>0</v>
      </c>
    </row>
    <row r="336" spans="1:15" x14ac:dyDescent="0.3">
      <c r="A336" t="s">
        <v>379</v>
      </c>
      <c r="B336" s="4" t="e">
        <f>IF(E335&lt;&gt;0, E335, IFERROR(INDEX(E3:E$335, MATCH(1, E3:E$335&lt;&gt;0, 0)), LOOKUP(2, 1/(E3:E$335&lt;&gt;0), E3:E$335)))</f>
        <v>#DIV/0!</v>
      </c>
      <c r="C336" s="4"/>
      <c r="D336" s="4"/>
      <c r="E336" s="4" t="e">
        <f t="shared" si="5"/>
        <v>#DIV/0!</v>
      </c>
      <c r="G336" s="4">
        <f>IF($A336&lt;&gt;"", SUMIFS(Raw_data_01!H:H, Raw_data_01!C:C, "F*", Raw_data_01!A:A, $A336, Raw_data_01!G:G, "hdfc"), "")</f>
        <v>0</v>
      </c>
      <c r="I336" s="4">
        <f>IF($A336&lt;&gt;"", SUMIFS(Raw_data_01!H:H, Raw_data_01!C:C, "V*", Raw_data_01!A:A, $A336, Raw_data_01!G:G, "hdfc"), "")</f>
        <v>0</v>
      </c>
      <c r="K336" s="4">
        <f>IF($A336&lt;&gt;"", SUMIFS(Raw_data_01!H:H, Raw_data_01!C:C, "S*", Raw_data_01!A:A, $A336, Raw_data_01!G:G, "hdfc"), "")</f>
        <v>0</v>
      </c>
      <c r="M336" s="4">
        <f>IF($A336&lt;&gt;"", SUMIFS(Raw_data_01!H:H, Raw_data_01!C:C, "O*", Raw_data_01!A:A, $A336, Raw_data_01!G:G, "hdfc"), "")</f>
        <v>0</v>
      </c>
      <c r="O336" s="4">
        <f>IF($A336&lt;&gt;"", SUMIFS(Raw_data_01!H:H, Raw_data_01!C:C, "VS*", Raw_data_01!A:A, $A336, Raw_data_01!G:G, "hdfc"), "")</f>
        <v>0</v>
      </c>
    </row>
    <row r="337" spans="1:15" x14ac:dyDescent="0.3">
      <c r="A337" t="s">
        <v>380</v>
      </c>
      <c r="B337" s="4" t="e">
        <f>IF(E336&lt;&gt;0, E336, IFERROR(INDEX(E3:E$336, MATCH(1, E3:E$336&lt;&gt;0, 0)), LOOKUP(2, 1/(E3:E$336&lt;&gt;0), E3:E$336)))</f>
        <v>#DIV/0!</v>
      </c>
      <c r="C337" s="4"/>
      <c r="D337" s="4"/>
      <c r="E337" s="4" t="e">
        <f t="shared" si="5"/>
        <v>#DIV/0!</v>
      </c>
      <c r="G337" s="4">
        <f>IF($A337&lt;&gt;"", SUMIFS(Raw_data_01!H:H, Raw_data_01!C:C, "F*", Raw_data_01!A:A, $A337, Raw_data_01!G:G, "hdfc"), "")</f>
        <v>0</v>
      </c>
      <c r="I337" s="4">
        <f>IF($A337&lt;&gt;"", SUMIFS(Raw_data_01!H:H, Raw_data_01!C:C, "V*", Raw_data_01!A:A, $A337, Raw_data_01!G:G, "hdfc"), "")</f>
        <v>0</v>
      </c>
      <c r="K337" s="4">
        <f>IF($A337&lt;&gt;"", SUMIFS(Raw_data_01!H:H, Raw_data_01!C:C, "S*", Raw_data_01!A:A, $A337, Raw_data_01!G:G, "hdfc"), "")</f>
        <v>0</v>
      </c>
      <c r="M337" s="4">
        <f>IF($A337&lt;&gt;"", SUMIFS(Raw_data_01!H:H, Raw_data_01!C:C, "O*", Raw_data_01!A:A, $A337, Raw_data_01!G:G, "hdfc"), "")</f>
        <v>0</v>
      </c>
      <c r="O337" s="4">
        <f>IF($A337&lt;&gt;"", SUMIFS(Raw_data_01!H:H, Raw_data_01!C:C, "VS*", Raw_data_01!A:A, $A337, Raw_data_01!G:G, "hdfc"), "")</f>
        <v>0</v>
      </c>
    </row>
    <row r="338" spans="1:15" x14ac:dyDescent="0.3">
      <c r="A338" t="s">
        <v>381</v>
      </c>
      <c r="B338" s="4" t="e">
        <f>IF(E337&lt;&gt;0, E337, IFERROR(INDEX(E3:E$337, MATCH(1, E3:E$337&lt;&gt;0, 0)), LOOKUP(2, 1/(E3:E$337&lt;&gt;0), E3:E$337)))</f>
        <v>#DIV/0!</v>
      </c>
      <c r="C338" s="4"/>
      <c r="D338" s="4"/>
      <c r="E338" s="4" t="e">
        <f t="shared" si="5"/>
        <v>#DIV/0!</v>
      </c>
      <c r="G338" s="4">
        <f>IF($A338&lt;&gt;"", SUMIFS(Raw_data_01!H:H, Raw_data_01!C:C, "F*", Raw_data_01!A:A, $A338, Raw_data_01!G:G, "hdfc"), "")</f>
        <v>0</v>
      </c>
      <c r="I338" s="4">
        <f>IF($A338&lt;&gt;"", SUMIFS(Raw_data_01!H:H, Raw_data_01!C:C, "V*", Raw_data_01!A:A, $A338, Raw_data_01!G:G, "hdfc"), "")</f>
        <v>0</v>
      </c>
      <c r="K338" s="4">
        <f>IF($A338&lt;&gt;"", SUMIFS(Raw_data_01!H:H, Raw_data_01!C:C, "S*", Raw_data_01!A:A, $A338, Raw_data_01!G:G, "hdfc"), "")</f>
        <v>0</v>
      </c>
      <c r="M338" s="4">
        <f>IF($A338&lt;&gt;"", SUMIFS(Raw_data_01!H:H, Raw_data_01!C:C, "O*", Raw_data_01!A:A, $A338, Raw_data_01!G:G, "hdfc"), "")</f>
        <v>0</v>
      </c>
      <c r="O338" s="4">
        <f>IF($A338&lt;&gt;"", SUMIFS(Raw_data_01!H:H, Raw_data_01!C:C, "VS*", Raw_data_01!A:A, $A338, Raw_data_01!G:G, "hdfc"), "")</f>
        <v>0</v>
      </c>
    </row>
    <row r="339" spans="1:15" x14ac:dyDescent="0.3">
      <c r="A339" t="s">
        <v>382</v>
      </c>
      <c r="B339" s="4" t="e">
        <f>IF(E338&lt;&gt;0, E338, IFERROR(INDEX(E3:E$338, MATCH(1, E3:E$338&lt;&gt;0, 0)), LOOKUP(2, 1/(E3:E$338&lt;&gt;0), E3:E$338)))</f>
        <v>#DIV/0!</v>
      </c>
      <c r="C339" s="4"/>
      <c r="D339" s="4"/>
      <c r="E339" s="4" t="e">
        <f t="shared" si="5"/>
        <v>#DIV/0!</v>
      </c>
      <c r="G339" s="4">
        <f>IF($A339&lt;&gt;"", SUMIFS(Raw_data_01!H:H, Raw_data_01!C:C, "F*", Raw_data_01!A:A, $A339, Raw_data_01!G:G, "hdfc"), "")</f>
        <v>0</v>
      </c>
      <c r="I339" s="4">
        <f>IF($A339&lt;&gt;"", SUMIFS(Raw_data_01!H:H, Raw_data_01!C:C, "V*", Raw_data_01!A:A, $A339, Raw_data_01!G:G, "hdfc"), "")</f>
        <v>0</v>
      </c>
      <c r="K339" s="4">
        <f>IF($A339&lt;&gt;"", SUMIFS(Raw_data_01!H:H, Raw_data_01!C:C, "S*", Raw_data_01!A:A, $A339, Raw_data_01!G:G, "hdfc"), "")</f>
        <v>0</v>
      </c>
      <c r="M339" s="4">
        <f>IF($A339&lt;&gt;"", SUMIFS(Raw_data_01!H:H, Raw_data_01!C:C, "O*", Raw_data_01!A:A, $A339, Raw_data_01!G:G, "hdfc"), "")</f>
        <v>0</v>
      </c>
      <c r="O339" s="4">
        <f>IF($A339&lt;&gt;"", SUMIFS(Raw_data_01!H:H, Raw_data_01!C:C, "VS*", Raw_data_01!A:A, $A339, Raw_data_01!G:G, "hdfc"), "")</f>
        <v>0</v>
      </c>
    </row>
    <row r="340" spans="1:15" x14ac:dyDescent="0.3">
      <c r="A340" t="s">
        <v>383</v>
      </c>
      <c r="B340" s="4" t="e">
        <f>IF(E339&lt;&gt;0, E339, IFERROR(INDEX(E3:E$339, MATCH(1, E3:E$339&lt;&gt;0, 0)), LOOKUP(2, 1/(E3:E$339&lt;&gt;0), E3:E$339)))</f>
        <v>#DIV/0!</v>
      </c>
      <c r="C340" s="4"/>
      <c r="D340" s="4"/>
      <c r="E340" s="4" t="e">
        <f t="shared" si="5"/>
        <v>#DIV/0!</v>
      </c>
      <c r="G340" s="4">
        <f>IF($A340&lt;&gt;"", SUMIFS(Raw_data_01!H:H, Raw_data_01!C:C, "F*", Raw_data_01!A:A, $A340, Raw_data_01!G:G, "hdfc"), "")</f>
        <v>0</v>
      </c>
      <c r="I340" s="4">
        <f>IF($A340&lt;&gt;"", SUMIFS(Raw_data_01!H:H, Raw_data_01!C:C, "V*", Raw_data_01!A:A, $A340, Raw_data_01!G:G, "hdfc"), "")</f>
        <v>0</v>
      </c>
      <c r="K340" s="4">
        <f>IF($A340&lt;&gt;"", SUMIFS(Raw_data_01!H:H, Raw_data_01!C:C, "S*", Raw_data_01!A:A, $A340, Raw_data_01!G:G, "hdfc"), "")</f>
        <v>0</v>
      </c>
      <c r="M340" s="4">
        <f>IF($A340&lt;&gt;"", SUMIFS(Raw_data_01!H:H, Raw_data_01!C:C, "O*", Raw_data_01!A:A, $A340, Raw_data_01!G:G, "hdfc"), "")</f>
        <v>0</v>
      </c>
      <c r="O340" s="4">
        <f>IF($A340&lt;&gt;"", SUMIFS(Raw_data_01!H:H, Raw_data_01!C:C, "VS*", Raw_data_01!A:A, $A340, Raw_data_01!G:G, "hdfc"), "")</f>
        <v>0</v>
      </c>
    </row>
    <row r="341" spans="1:15" x14ac:dyDescent="0.3">
      <c r="A341" t="s">
        <v>384</v>
      </c>
      <c r="B341" s="4" t="e">
        <f>IF(E340&lt;&gt;0, E340, IFERROR(INDEX(E3:E$340, MATCH(1, E3:E$340&lt;&gt;0, 0)), LOOKUP(2, 1/(E3:E$340&lt;&gt;0), E3:E$340)))</f>
        <v>#DIV/0!</v>
      </c>
      <c r="C341" s="4"/>
      <c r="D341" s="4"/>
      <c r="E341" s="4" t="e">
        <f t="shared" si="5"/>
        <v>#DIV/0!</v>
      </c>
      <c r="G341" s="4">
        <f>IF($A341&lt;&gt;"", SUMIFS(Raw_data_01!H:H, Raw_data_01!C:C, "F*", Raw_data_01!A:A, $A341, Raw_data_01!G:G, "hdfc"), "")</f>
        <v>0</v>
      </c>
      <c r="I341" s="4">
        <f>IF($A341&lt;&gt;"", SUMIFS(Raw_data_01!H:H, Raw_data_01!C:C, "V*", Raw_data_01!A:A, $A341, Raw_data_01!G:G, "hdfc"), "")</f>
        <v>0</v>
      </c>
      <c r="K341" s="4">
        <f>IF($A341&lt;&gt;"", SUMIFS(Raw_data_01!H:H, Raw_data_01!C:C, "S*", Raw_data_01!A:A, $A341, Raw_data_01!G:G, "hdfc"), "")</f>
        <v>0</v>
      </c>
      <c r="M341" s="4">
        <f>IF($A341&lt;&gt;"", SUMIFS(Raw_data_01!H:H, Raw_data_01!C:C, "O*", Raw_data_01!A:A, $A341, Raw_data_01!G:G, "hdfc"), "")</f>
        <v>0</v>
      </c>
      <c r="O341" s="4">
        <f>IF($A341&lt;&gt;"", SUMIFS(Raw_data_01!H:H, Raw_data_01!C:C, "VS*", Raw_data_01!A:A, $A341, Raw_data_01!G:G, "hdfc"), "")</f>
        <v>0</v>
      </c>
    </row>
    <row r="342" spans="1:15" x14ac:dyDescent="0.3">
      <c r="A342" t="s">
        <v>385</v>
      </c>
      <c r="B342" s="4" t="e">
        <f>IF(E341&lt;&gt;0, E341, IFERROR(INDEX(E3:E$341, MATCH(1, E3:E$341&lt;&gt;0, 0)), LOOKUP(2, 1/(E3:E$341&lt;&gt;0), E3:E$341)))</f>
        <v>#DIV/0!</v>
      </c>
      <c r="C342" s="4"/>
      <c r="D342" s="4"/>
      <c r="E342" s="4" t="e">
        <f t="shared" si="5"/>
        <v>#DIV/0!</v>
      </c>
      <c r="G342" s="4">
        <f>IF($A342&lt;&gt;"", SUMIFS(Raw_data_01!H:H, Raw_data_01!C:C, "F*", Raw_data_01!A:A, $A342, Raw_data_01!G:G, "hdfc"), "")</f>
        <v>0</v>
      </c>
      <c r="I342" s="4">
        <f>IF($A342&lt;&gt;"", SUMIFS(Raw_data_01!H:H, Raw_data_01!C:C, "V*", Raw_data_01!A:A, $A342, Raw_data_01!G:G, "hdfc"), "")</f>
        <v>0</v>
      </c>
      <c r="K342" s="4">
        <f>IF($A342&lt;&gt;"", SUMIFS(Raw_data_01!H:H, Raw_data_01!C:C, "S*", Raw_data_01!A:A, $A342, Raw_data_01!G:G, "hdfc"), "")</f>
        <v>0</v>
      </c>
      <c r="M342" s="4">
        <f>IF($A342&lt;&gt;"", SUMIFS(Raw_data_01!H:H, Raw_data_01!C:C, "O*", Raw_data_01!A:A, $A342, Raw_data_01!G:G, "hdfc"), "")</f>
        <v>0</v>
      </c>
      <c r="O342" s="4">
        <f>IF($A342&lt;&gt;"", SUMIFS(Raw_data_01!H:H, Raw_data_01!C:C, "VS*", Raw_data_01!A:A, $A342, Raw_data_01!G:G, "hdfc"), "")</f>
        <v>0</v>
      </c>
    </row>
    <row r="343" spans="1:15" x14ac:dyDescent="0.3">
      <c r="A343" t="s">
        <v>386</v>
      </c>
      <c r="B343" s="4" t="e">
        <f>IF(E342&lt;&gt;0, E342, IFERROR(INDEX(E3:E$342, MATCH(1, E3:E$342&lt;&gt;0, 0)), LOOKUP(2, 1/(E3:E$342&lt;&gt;0), E3:E$342)))</f>
        <v>#DIV/0!</v>
      </c>
      <c r="C343" s="4"/>
      <c r="D343" s="4"/>
      <c r="E343" s="4" t="e">
        <f t="shared" si="5"/>
        <v>#DIV/0!</v>
      </c>
      <c r="G343" s="4">
        <f>IF($A343&lt;&gt;"", SUMIFS(Raw_data_01!H:H, Raw_data_01!C:C, "F*", Raw_data_01!A:A, $A343, Raw_data_01!G:G, "hdfc"), "")</f>
        <v>0</v>
      </c>
      <c r="I343" s="4">
        <f>IF($A343&lt;&gt;"", SUMIFS(Raw_data_01!H:H, Raw_data_01!C:C, "V*", Raw_data_01!A:A, $A343, Raw_data_01!G:G, "hdfc"), "")</f>
        <v>0</v>
      </c>
      <c r="K343" s="4">
        <f>IF($A343&lt;&gt;"", SUMIFS(Raw_data_01!H:H, Raw_data_01!C:C, "S*", Raw_data_01!A:A, $A343, Raw_data_01!G:G, "hdfc"), "")</f>
        <v>0</v>
      </c>
      <c r="M343" s="4">
        <f>IF($A343&lt;&gt;"", SUMIFS(Raw_data_01!H:H, Raw_data_01!C:C, "O*", Raw_data_01!A:A, $A343, Raw_data_01!G:G, "hdfc"), "")</f>
        <v>0</v>
      </c>
      <c r="O343" s="4">
        <f>IF($A343&lt;&gt;"", SUMIFS(Raw_data_01!H:H, Raw_data_01!C:C, "VS*", Raw_data_01!A:A, $A343, Raw_data_01!G:G, "hdfc"), "")</f>
        <v>0</v>
      </c>
    </row>
    <row r="344" spans="1:15" x14ac:dyDescent="0.3">
      <c r="A344" t="s">
        <v>387</v>
      </c>
      <c r="B344" s="4" t="e">
        <f>IF(E343&lt;&gt;0, E343, IFERROR(INDEX(E3:E$343, MATCH(1, E3:E$343&lt;&gt;0, 0)), LOOKUP(2, 1/(E3:E$343&lt;&gt;0), E3:E$343)))</f>
        <v>#DIV/0!</v>
      </c>
      <c r="C344" s="4"/>
      <c r="D344" s="4"/>
      <c r="E344" s="4" t="e">
        <f t="shared" si="5"/>
        <v>#DIV/0!</v>
      </c>
      <c r="G344" s="4">
        <f>IF($A344&lt;&gt;"", SUMIFS(Raw_data_01!H:H, Raw_data_01!C:C, "F*", Raw_data_01!A:A, $A344, Raw_data_01!G:G, "hdfc"), "")</f>
        <v>0</v>
      </c>
      <c r="I344" s="4">
        <f>IF($A344&lt;&gt;"", SUMIFS(Raw_data_01!H:H, Raw_data_01!C:C, "V*", Raw_data_01!A:A, $A344, Raw_data_01!G:G, "hdfc"), "")</f>
        <v>0</v>
      </c>
      <c r="K344" s="4">
        <f>IF($A344&lt;&gt;"", SUMIFS(Raw_data_01!H:H, Raw_data_01!C:C, "S*", Raw_data_01!A:A, $A344, Raw_data_01!G:G, "hdfc"), "")</f>
        <v>0</v>
      </c>
      <c r="M344" s="4">
        <f>IF($A344&lt;&gt;"", SUMIFS(Raw_data_01!H:H, Raw_data_01!C:C, "O*", Raw_data_01!A:A, $A344, Raw_data_01!G:G, "hdfc"), "")</f>
        <v>0</v>
      </c>
      <c r="O344" s="4">
        <f>IF($A344&lt;&gt;"", SUMIFS(Raw_data_01!H:H, Raw_data_01!C:C, "VS*", Raw_data_01!A:A, $A344, Raw_data_01!G:G, "hdfc"), "")</f>
        <v>0</v>
      </c>
    </row>
    <row r="345" spans="1:15" x14ac:dyDescent="0.3">
      <c r="A345" t="s">
        <v>388</v>
      </c>
      <c r="B345" s="4" t="e">
        <f>IF(E344&lt;&gt;0, E344, IFERROR(INDEX(E3:E$344, MATCH(1, E3:E$344&lt;&gt;0, 0)), LOOKUP(2, 1/(E3:E$344&lt;&gt;0), E3:E$344)))</f>
        <v>#DIV/0!</v>
      </c>
      <c r="C345" s="4"/>
      <c r="D345" s="4"/>
      <c r="E345" s="4" t="e">
        <f t="shared" si="5"/>
        <v>#DIV/0!</v>
      </c>
      <c r="G345" s="4">
        <f>IF($A345&lt;&gt;"", SUMIFS(Raw_data_01!H:H, Raw_data_01!C:C, "F*", Raw_data_01!A:A, $A345, Raw_data_01!G:G, "hdfc"), "")</f>
        <v>0</v>
      </c>
      <c r="I345" s="4">
        <f>IF($A345&lt;&gt;"", SUMIFS(Raw_data_01!H:H, Raw_data_01!C:C, "V*", Raw_data_01!A:A, $A345, Raw_data_01!G:G, "hdfc"), "")</f>
        <v>0</v>
      </c>
      <c r="K345" s="4">
        <f>IF($A345&lt;&gt;"", SUMIFS(Raw_data_01!H:H, Raw_data_01!C:C, "S*", Raw_data_01!A:A, $A345, Raw_data_01!G:G, "hdfc"), "")</f>
        <v>0</v>
      </c>
      <c r="M345" s="4">
        <f>IF($A345&lt;&gt;"", SUMIFS(Raw_data_01!H:H, Raw_data_01!C:C, "O*", Raw_data_01!A:A, $A345, Raw_data_01!G:G, "hdfc"), "")</f>
        <v>0</v>
      </c>
      <c r="O345" s="4">
        <f>IF($A345&lt;&gt;"", SUMIFS(Raw_data_01!H:H, Raw_data_01!C:C, "VS*", Raw_data_01!A:A, $A345, Raw_data_01!G:G, "hdfc"), "")</f>
        <v>0</v>
      </c>
    </row>
    <row r="346" spans="1:15" x14ac:dyDescent="0.3">
      <c r="A346" t="s">
        <v>389</v>
      </c>
      <c r="B346" s="4" t="e">
        <f>IF(E345&lt;&gt;0, E345, IFERROR(INDEX(E3:E$345, MATCH(1, E3:E$345&lt;&gt;0, 0)), LOOKUP(2, 1/(E3:E$345&lt;&gt;0), E3:E$345)))</f>
        <v>#DIV/0!</v>
      </c>
      <c r="C346" s="4"/>
      <c r="D346" s="4"/>
      <c r="E346" s="4" t="e">
        <f t="shared" si="5"/>
        <v>#DIV/0!</v>
      </c>
      <c r="G346" s="4">
        <f>IF($A346&lt;&gt;"", SUMIFS(Raw_data_01!H:H, Raw_data_01!C:C, "F*", Raw_data_01!A:A, $A346, Raw_data_01!G:G, "hdfc"), "")</f>
        <v>0</v>
      </c>
      <c r="I346" s="4">
        <f>IF($A346&lt;&gt;"", SUMIFS(Raw_data_01!H:H, Raw_data_01!C:C, "V*", Raw_data_01!A:A, $A346, Raw_data_01!G:G, "hdfc"), "")</f>
        <v>0</v>
      </c>
      <c r="K346" s="4">
        <f>IF($A346&lt;&gt;"", SUMIFS(Raw_data_01!H:H, Raw_data_01!C:C, "S*", Raw_data_01!A:A, $A346, Raw_data_01!G:G, "hdfc"), "")</f>
        <v>0</v>
      </c>
      <c r="M346" s="4">
        <f>IF($A346&lt;&gt;"", SUMIFS(Raw_data_01!H:H, Raw_data_01!C:C, "O*", Raw_data_01!A:A, $A346, Raw_data_01!G:G, "hdfc"), "")</f>
        <v>0</v>
      </c>
      <c r="O346" s="4">
        <f>IF($A346&lt;&gt;"", SUMIFS(Raw_data_01!H:H, Raw_data_01!C:C, "VS*", Raw_data_01!A:A, $A346, Raw_data_01!G:G, "hdfc"), "")</f>
        <v>0</v>
      </c>
    </row>
    <row r="347" spans="1:15" x14ac:dyDescent="0.3">
      <c r="A347" t="s">
        <v>390</v>
      </c>
      <c r="B347" s="4" t="e">
        <f>IF(E346&lt;&gt;0, E346, IFERROR(INDEX(E3:E$346, MATCH(1, E3:E$346&lt;&gt;0, 0)), LOOKUP(2, 1/(E3:E$346&lt;&gt;0), E3:E$346)))</f>
        <v>#DIV/0!</v>
      </c>
      <c r="C347" s="4"/>
      <c r="D347" s="4"/>
      <c r="E347" s="4" t="e">
        <f t="shared" si="5"/>
        <v>#DIV/0!</v>
      </c>
      <c r="G347" s="4">
        <f>IF($A347&lt;&gt;"", SUMIFS(Raw_data_01!H:H, Raw_data_01!C:C, "F*", Raw_data_01!A:A, $A347, Raw_data_01!G:G, "hdfc"), "")</f>
        <v>0</v>
      </c>
      <c r="I347" s="4">
        <f>IF($A347&lt;&gt;"", SUMIFS(Raw_data_01!H:H, Raw_data_01!C:C, "V*", Raw_data_01!A:A, $A347, Raw_data_01!G:G, "hdfc"), "")</f>
        <v>0</v>
      </c>
      <c r="K347" s="4">
        <f>IF($A347&lt;&gt;"", SUMIFS(Raw_data_01!H:H, Raw_data_01!C:C, "S*", Raw_data_01!A:A, $A347, Raw_data_01!G:G, "hdfc"), "")</f>
        <v>0</v>
      </c>
      <c r="M347" s="4">
        <f>IF($A347&lt;&gt;"", SUMIFS(Raw_data_01!H:H, Raw_data_01!C:C, "O*", Raw_data_01!A:A, $A347, Raw_data_01!G:G, "hdfc"), "")</f>
        <v>0</v>
      </c>
      <c r="O347" s="4">
        <f>IF($A347&lt;&gt;"", SUMIFS(Raw_data_01!H:H, Raw_data_01!C:C, "VS*", Raw_data_01!A:A, $A347, Raw_data_01!G:G, "hdfc"), "")</f>
        <v>0</v>
      </c>
    </row>
    <row r="348" spans="1:15" x14ac:dyDescent="0.3">
      <c r="A348" t="s">
        <v>391</v>
      </c>
      <c r="B348" s="4" t="e">
        <f>IF(E347&lt;&gt;0, E347, IFERROR(INDEX(E3:E$347, MATCH(1, E3:E$347&lt;&gt;0, 0)), LOOKUP(2, 1/(E3:E$347&lt;&gt;0), E3:E$347)))</f>
        <v>#DIV/0!</v>
      </c>
      <c r="C348" s="4"/>
      <c r="D348" s="4"/>
      <c r="E348" s="4" t="e">
        <f t="shared" si="5"/>
        <v>#DIV/0!</v>
      </c>
      <c r="G348" s="4">
        <f>IF($A348&lt;&gt;"", SUMIFS(Raw_data_01!H:H, Raw_data_01!C:C, "F*", Raw_data_01!A:A, $A348, Raw_data_01!G:G, "hdfc"), "")</f>
        <v>0</v>
      </c>
      <c r="I348" s="4">
        <f>IF($A348&lt;&gt;"", SUMIFS(Raw_data_01!H:H, Raw_data_01!C:C, "V*", Raw_data_01!A:A, $A348, Raw_data_01!G:G, "hdfc"), "")</f>
        <v>0</v>
      </c>
      <c r="K348" s="4">
        <f>IF($A348&lt;&gt;"", SUMIFS(Raw_data_01!H:H, Raw_data_01!C:C, "S*", Raw_data_01!A:A, $A348, Raw_data_01!G:G, "hdfc"), "")</f>
        <v>0</v>
      </c>
      <c r="M348" s="4">
        <f>IF($A348&lt;&gt;"", SUMIFS(Raw_data_01!H:H, Raw_data_01!C:C, "O*", Raw_data_01!A:A, $A348, Raw_data_01!G:G, "hdfc"), "")</f>
        <v>0</v>
      </c>
      <c r="O348" s="4">
        <f>IF($A348&lt;&gt;"", SUMIFS(Raw_data_01!H:H, Raw_data_01!C:C, "VS*", Raw_data_01!A:A, $A348, Raw_data_01!G:G, "hdfc"), "")</f>
        <v>0</v>
      </c>
    </row>
    <row r="349" spans="1:15" x14ac:dyDescent="0.3">
      <c r="A349" t="s">
        <v>392</v>
      </c>
      <c r="B349" s="4" t="e">
        <f>IF(E348&lt;&gt;0, E348, IFERROR(INDEX(E3:E$348, MATCH(1, E3:E$348&lt;&gt;0, 0)), LOOKUP(2, 1/(E3:E$348&lt;&gt;0), E3:E$348)))</f>
        <v>#DIV/0!</v>
      </c>
      <c r="C349" s="4"/>
      <c r="D349" s="4"/>
      <c r="E349" s="4" t="e">
        <f t="shared" si="5"/>
        <v>#DIV/0!</v>
      </c>
      <c r="G349" s="4">
        <f>IF($A349&lt;&gt;"", SUMIFS(Raw_data_01!H:H, Raw_data_01!C:C, "F*", Raw_data_01!A:A, $A349, Raw_data_01!G:G, "hdfc"), "")</f>
        <v>0</v>
      </c>
      <c r="I349" s="4">
        <f>IF($A349&lt;&gt;"", SUMIFS(Raw_data_01!H:H, Raw_data_01!C:C, "V*", Raw_data_01!A:A, $A349, Raw_data_01!G:G, "hdfc"), "")</f>
        <v>0</v>
      </c>
      <c r="K349" s="4">
        <f>IF($A349&lt;&gt;"", SUMIFS(Raw_data_01!H:H, Raw_data_01!C:C, "S*", Raw_data_01!A:A, $A349, Raw_data_01!G:G, "hdfc"), "")</f>
        <v>0</v>
      </c>
      <c r="M349" s="4">
        <f>IF($A349&lt;&gt;"", SUMIFS(Raw_data_01!H:H, Raw_data_01!C:C, "O*", Raw_data_01!A:A, $A349, Raw_data_01!G:G, "hdfc"), "")</f>
        <v>0</v>
      </c>
      <c r="O349" s="4">
        <f>IF($A349&lt;&gt;"", SUMIFS(Raw_data_01!H:H, Raw_data_01!C:C, "VS*", Raw_data_01!A:A, $A349, Raw_data_01!G:G, "hdfc"), "")</f>
        <v>0</v>
      </c>
    </row>
    <row r="350" spans="1:15" x14ac:dyDescent="0.3">
      <c r="A350" t="s">
        <v>393</v>
      </c>
      <c r="B350" s="4" t="e">
        <f>IF(E349&lt;&gt;0, E349, IFERROR(INDEX(E3:E$349, MATCH(1, E3:E$349&lt;&gt;0, 0)), LOOKUP(2, 1/(E3:E$349&lt;&gt;0), E3:E$349)))</f>
        <v>#DIV/0!</v>
      </c>
      <c r="C350" s="4"/>
      <c r="D350" s="4"/>
      <c r="E350" s="4" t="e">
        <f t="shared" si="5"/>
        <v>#DIV/0!</v>
      </c>
      <c r="G350" s="4">
        <f>IF($A350&lt;&gt;"", SUMIFS(Raw_data_01!H:H, Raw_data_01!C:C, "F*", Raw_data_01!A:A, $A350, Raw_data_01!G:G, "hdfc"), "")</f>
        <v>0</v>
      </c>
      <c r="I350" s="4">
        <f>IF($A350&lt;&gt;"", SUMIFS(Raw_data_01!H:H, Raw_data_01!C:C, "V*", Raw_data_01!A:A, $A350, Raw_data_01!G:G, "hdfc"), "")</f>
        <v>0</v>
      </c>
      <c r="K350" s="4">
        <f>IF($A350&lt;&gt;"", SUMIFS(Raw_data_01!H:H, Raw_data_01!C:C, "S*", Raw_data_01!A:A, $A350, Raw_data_01!G:G, "hdfc"), "")</f>
        <v>0</v>
      </c>
      <c r="M350" s="4">
        <f>IF($A350&lt;&gt;"", SUMIFS(Raw_data_01!H:H, Raw_data_01!C:C, "O*", Raw_data_01!A:A, $A350, Raw_data_01!G:G, "hdfc"), "")</f>
        <v>0</v>
      </c>
      <c r="O350" s="4">
        <f>IF($A350&lt;&gt;"", SUMIFS(Raw_data_01!H:H, Raw_data_01!C:C, "VS*", Raw_data_01!A:A, $A350, Raw_data_01!G:G, "hdfc"), "")</f>
        <v>0</v>
      </c>
    </row>
    <row r="351" spans="1:15" x14ac:dyDescent="0.3">
      <c r="A351" t="s">
        <v>394</v>
      </c>
      <c r="B351" s="4" t="e">
        <f>IF(E350&lt;&gt;0, E350, IFERROR(INDEX(E3:E$350, MATCH(1, E3:E$350&lt;&gt;0, 0)), LOOKUP(2, 1/(E3:E$350&lt;&gt;0), E3:E$350)))</f>
        <v>#DIV/0!</v>
      </c>
      <c r="C351" s="4"/>
      <c r="D351" s="4"/>
      <c r="E351" s="4" t="e">
        <f t="shared" si="5"/>
        <v>#DIV/0!</v>
      </c>
      <c r="G351" s="4">
        <f>IF($A351&lt;&gt;"", SUMIFS(Raw_data_01!H:H, Raw_data_01!C:C, "F*", Raw_data_01!A:A, $A351, Raw_data_01!G:G, "hdfc"), "")</f>
        <v>0</v>
      </c>
      <c r="I351" s="4">
        <f>IF($A351&lt;&gt;"", SUMIFS(Raw_data_01!H:H, Raw_data_01!C:C, "V*", Raw_data_01!A:A, $A351, Raw_data_01!G:G, "hdfc"), "")</f>
        <v>0</v>
      </c>
      <c r="K351" s="4">
        <f>IF($A351&lt;&gt;"", SUMIFS(Raw_data_01!H:H, Raw_data_01!C:C, "S*", Raw_data_01!A:A, $A351, Raw_data_01!G:G, "hdfc"), "")</f>
        <v>0</v>
      </c>
      <c r="M351" s="4">
        <f>IF($A351&lt;&gt;"", SUMIFS(Raw_data_01!H:H, Raw_data_01!C:C, "O*", Raw_data_01!A:A, $A351, Raw_data_01!G:G, "hdfc"), "")</f>
        <v>0</v>
      </c>
      <c r="O351" s="4">
        <f>IF($A351&lt;&gt;"", SUMIFS(Raw_data_01!H:H, Raw_data_01!C:C, "VS*", Raw_data_01!A:A, $A351, Raw_data_01!G:G, "hdfc"), "")</f>
        <v>0</v>
      </c>
    </row>
    <row r="352" spans="1:15" x14ac:dyDescent="0.3">
      <c r="A352" t="s">
        <v>395</v>
      </c>
      <c r="B352" s="4" t="e">
        <f>IF(E351&lt;&gt;0, E351, IFERROR(INDEX(E3:E$351, MATCH(1, E3:E$351&lt;&gt;0, 0)), LOOKUP(2, 1/(E3:E$351&lt;&gt;0), E3:E$351)))</f>
        <v>#DIV/0!</v>
      </c>
      <c r="C352" s="4"/>
      <c r="D352" s="4"/>
      <c r="E352" s="4" t="e">
        <f t="shared" si="5"/>
        <v>#DIV/0!</v>
      </c>
      <c r="G352" s="4">
        <f>IF($A352&lt;&gt;"", SUMIFS(Raw_data_01!H:H, Raw_data_01!C:C, "F*", Raw_data_01!A:A, $A352, Raw_data_01!G:G, "hdfc"), "")</f>
        <v>0</v>
      </c>
      <c r="I352" s="4">
        <f>IF($A352&lt;&gt;"", SUMIFS(Raw_data_01!H:H, Raw_data_01!C:C, "V*", Raw_data_01!A:A, $A352, Raw_data_01!G:G, "hdfc"), "")</f>
        <v>0</v>
      </c>
      <c r="K352" s="4">
        <f>IF($A352&lt;&gt;"", SUMIFS(Raw_data_01!H:H, Raw_data_01!C:C, "S*", Raw_data_01!A:A, $A352, Raw_data_01!G:G, "hdfc"), "")</f>
        <v>0</v>
      </c>
      <c r="M352" s="4">
        <f>IF($A352&lt;&gt;"", SUMIFS(Raw_data_01!H:H, Raw_data_01!C:C, "O*", Raw_data_01!A:A, $A352, Raw_data_01!G:G, "hdfc"), "")</f>
        <v>0</v>
      </c>
      <c r="O352" s="4">
        <f>IF($A352&lt;&gt;"", SUMIFS(Raw_data_01!H:H, Raw_data_01!C:C, "VS*", Raw_data_01!A:A, $A352, Raw_data_01!G:G, "hdfc"), "")</f>
        <v>0</v>
      </c>
    </row>
    <row r="353" spans="1:15" x14ac:dyDescent="0.3">
      <c r="A353" t="s">
        <v>396</v>
      </c>
      <c r="B353" s="4" t="e">
        <f>IF(E352&lt;&gt;0, E352, IFERROR(INDEX(E3:E$352, MATCH(1, E3:E$352&lt;&gt;0, 0)), LOOKUP(2, 1/(E3:E$352&lt;&gt;0), E3:E$352)))</f>
        <v>#DIV/0!</v>
      </c>
      <c r="C353" s="4"/>
      <c r="D353" s="4"/>
      <c r="E353" s="4" t="e">
        <f t="shared" si="5"/>
        <v>#DIV/0!</v>
      </c>
      <c r="G353" s="4">
        <f>IF($A353&lt;&gt;"", SUMIFS(Raw_data_01!H:H, Raw_data_01!C:C, "F*", Raw_data_01!A:A, $A353, Raw_data_01!G:G, "hdfc"), "")</f>
        <v>0</v>
      </c>
      <c r="I353" s="4">
        <f>IF($A353&lt;&gt;"", SUMIFS(Raw_data_01!H:H, Raw_data_01!C:C, "V*", Raw_data_01!A:A, $A353, Raw_data_01!G:G, "hdfc"), "")</f>
        <v>0</v>
      </c>
      <c r="K353" s="4">
        <f>IF($A353&lt;&gt;"", SUMIFS(Raw_data_01!H:H, Raw_data_01!C:C, "S*", Raw_data_01!A:A, $A353, Raw_data_01!G:G, "hdfc"), "")</f>
        <v>0</v>
      </c>
      <c r="M353" s="4">
        <f>IF($A353&lt;&gt;"", SUMIFS(Raw_data_01!H:H, Raw_data_01!C:C, "O*", Raw_data_01!A:A, $A353, Raw_data_01!G:G, "hdfc"), "")</f>
        <v>0</v>
      </c>
      <c r="O353" s="4">
        <f>IF($A353&lt;&gt;"", SUMIFS(Raw_data_01!H:H, Raw_data_01!C:C, "VS*", Raw_data_01!A:A, $A353, Raw_data_01!G:G, "hdfc"), "")</f>
        <v>0</v>
      </c>
    </row>
    <row r="354" spans="1:15" x14ac:dyDescent="0.3">
      <c r="A354" t="s">
        <v>397</v>
      </c>
      <c r="B354" s="4" t="e">
        <f>IF(E353&lt;&gt;0, E353, IFERROR(INDEX(E3:E$353, MATCH(1, E3:E$353&lt;&gt;0, 0)), LOOKUP(2, 1/(E3:E$353&lt;&gt;0), E3:E$353)))</f>
        <v>#DIV/0!</v>
      </c>
      <c r="C354" s="4"/>
      <c r="D354" s="4"/>
      <c r="E354" s="4" t="e">
        <f t="shared" si="5"/>
        <v>#DIV/0!</v>
      </c>
      <c r="G354" s="4">
        <f>IF($A354&lt;&gt;"", SUMIFS(Raw_data_01!H:H, Raw_data_01!C:C, "F*", Raw_data_01!A:A, $A354, Raw_data_01!G:G, "hdfc"), "")</f>
        <v>0</v>
      </c>
      <c r="I354" s="4">
        <f>IF($A354&lt;&gt;"", SUMIFS(Raw_data_01!H:H, Raw_data_01!C:C, "V*", Raw_data_01!A:A, $A354, Raw_data_01!G:G, "hdfc"), "")</f>
        <v>0</v>
      </c>
      <c r="K354" s="4">
        <f>IF($A354&lt;&gt;"", SUMIFS(Raw_data_01!H:H, Raw_data_01!C:C, "S*", Raw_data_01!A:A, $A354, Raw_data_01!G:G, "hdfc"), "")</f>
        <v>0</v>
      </c>
      <c r="M354" s="4">
        <f>IF($A354&lt;&gt;"", SUMIFS(Raw_data_01!H:H, Raw_data_01!C:C, "O*", Raw_data_01!A:A, $A354, Raw_data_01!G:G, "hdfc"), "")</f>
        <v>0</v>
      </c>
      <c r="O354" s="4">
        <f>IF($A354&lt;&gt;"", SUMIFS(Raw_data_01!H:H, Raw_data_01!C:C, "VS*", Raw_data_01!A:A, $A354, Raw_data_01!G:G, "hdfc"), "")</f>
        <v>0</v>
      </c>
    </row>
    <row r="355" spans="1:15" x14ac:dyDescent="0.3">
      <c r="A355" t="s">
        <v>398</v>
      </c>
      <c r="B355" s="4" t="e">
        <f>IF(E354&lt;&gt;0, E354, IFERROR(INDEX(E3:E$354, MATCH(1, E3:E$354&lt;&gt;0, 0)), LOOKUP(2, 1/(E3:E$354&lt;&gt;0), E3:E$354)))</f>
        <v>#DIV/0!</v>
      </c>
      <c r="C355" s="4"/>
      <c r="D355" s="4"/>
      <c r="E355" s="4" t="e">
        <f t="shared" si="5"/>
        <v>#DIV/0!</v>
      </c>
      <c r="G355" s="4">
        <f>IF($A355&lt;&gt;"", SUMIFS(Raw_data_01!H:H, Raw_data_01!C:C, "F*", Raw_data_01!A:A, $A355, Raw_data_01!G:G, "hdfc"), "")</f>
        <v>0</v>
      </c>
      <c r="I355" s="4">
        <f>IF($A355&lt;&gt;"", SUMIFS(Raw_data_01!H:H, Raw_data_01!C:C, "V*", Raw_data_01!A:A, $A355, Raw_data_01!G:G, "hdfc"), "")</f>
        <v>0</v>
      </c>
      <c r="K355" s="4">
        <f>IF($A355&lt;&gt;"", SUMIFS(Raw_data_01!H:H, Raw_data_01!C:C, "S*", Raw_data_01!A:A, $A355, Raw_data_01!G:G, "hdfc"), "")</f>
        <v>0</v>
      </c>
      <c r="M355" s="4">
        <f>IF($A355&lt;&gt;"", SUMIFS(Raw_data_01!H:H, Raw_data_01!C:C, "O*", Raw_data_01!A:A, $A355, Raw_data_01!G:G, "hdfc"), "")</f>
        <v>0</v>
      </c>
      <c r="O355" s="4">
        <f>IF($A355&lt;&gt;"", SUMIFS(Raw_data_01!H:H, Raw_data_01!C:C, "VS*", Raw_data_01!A:A, $A355, Raw_data_01!G:G, "hdfc"), "")</f>
        <v>0</v>
      </c>
    </row>
    <row r="356" spans="1:15" x14ac:dyDescent="0.3">
      <c r="A356" t="s">
        <v>399</v>
      </c>
      <c r="B356" s="4" t="e">
        <f>IF(E355&lt;&gt;0, E355, IFERROR(INDEX(E3:E$355, MATCH(1, E3:E$355&lt;&gt;0, 0)), LOOKUP(2, 1/(E3:E$355&lt;&gt;0), E3:E$355)))</f>
        <v>#DIV/0!</v>
      </c>
      <c r="C356" s="4"/>
      <c r="D356" s="4"/>
      <c r="E356" s="4" t="e">
        <f t="shared" si="5"/>
        <v>#DIV/0!</v>
      </c>
      <c r="G356" s="4">
        <f>IF($A356&lt;&gt;"", SUMIFS(Raw_data_01!H:H, Raw_data_01!C:C, "F*", Raw_data_01!A:A, $A356, Raw_data_01!G:G, "hdfc"), "")</f>
        <v>0</v>
      </c>
      <c r="I356" s="4">
        <f>IF($A356&lt;&gt;"", SUMIFS(Raw_data_01!H:H, Raw_data_01!C:C, "V*", Raw_data_01!A:A, $A356, Raw_data_01!G:G, "hdfc"), "")</f>
        <v>0</v>
      </c>
      <c r="K356" s="4">
        <f>IF($A356&lt;&gt;"", SUMIFS(Raw_data_01!H:H, Raw_data_01!C:C, "S*", Raw_data_01!A:A, $A356, Raw_data_01!G:G, "hdfc"), "")</f>
        <v>0</v>
      </c>
      <c r="M356" s="4">
        <f>IF($A356&lt;&gt;"", SUMIFS(Raw_data_01!H:H, Raw_data_01!C:C, "O*", Raw_data_01!A:A, $A356, Raw_data_01!G:G, "hdfc"), "")</f>
        <v>0</v>
      </c>
      <c r="O356" s="4">
        <f>IF($A356&lt;&gt;"", SUMIFS(Raw_data_01!H:H, Raw_data_01!C:C, "VS*", Raw_data_01!A:A, $A356, Raw_data_01!G:G, "hdfc"), "")</f>
        <v>0</v>
      </c>
    </row>
    <row r="357" spans="1:15" x14ac:dyDescent="0.3">
      <c r="A357" t="s">
        <v>400</v>
      </c>
      <c r="B357" s="4" t="e">
        <f>IF(E356&lt;&gt;0, E356, IFERROR(INDEX(E3:E$356, MATCH(1, E3:E$356&lt;&gt;0, 0)), LOOKUP(2, 1/(E3:E$356&lt;&gt;0), E3:E$356)))</f>
        <v>#DIV/0!</v>
      </c>
      <c r="C357" s="4"/>
      <c r="D357" s="4"/>
      <c r="E357" s="4" t="e">
        <f t="shared" si="5"/>
        <v>#DIV/0!</v>
      </c>
      <c r="G357" s="4">
        <f>IF($A357&lt;&gt;"", SUMIFS(Raw_data_01!H:H, Raw_data_01!C:C, "F*", Raw_data_01!A:A, $A357, Raw_data_01!G:G, "hdfc"), "")</f>
        <v>0</v>
      </c>
      <c r="I357" s="4">
        <f>IF($A357&lt;&gt;"", SUMIFS(Raw_data_01!H:H, Raw_data_01!C:C, "V*", Raw_data_01!A:A, $A357, Raw_data_01!G:G, "hdfc"), "")</f>
        <v>0</v>
      </c>
      <c r="K357" s="4">
        <f>IF($A357&lt;&gt;"", SUMIFS(Raw_data_01!H:H, Raw_data_01!C:C, "S*", Raw_data_01!A:A, $A357, Raw_data_01!G:G, "hdfc"), "")</f>
        <v>0</v>
      </c>
      <c r="M357" s="4">
        <f>IF($A357&lt;&gt;"", SUMIFS(Raw_data_01!H:H, Raw_data_01!C:C, "O*", Raw_data_01!A:A, $A357, Raw_data_01!G:G, "hdfc"), "")</f>
        <v>0</v>
      </c>
      <c r="O357" s="4">
        <f>IF($A357&lt;&gt;"", SUMIFS(Raw_data_01!H:H, Raw_data_01!C:C, "VS*", Raw_data_01!A:A, $A357, Raw_data_01!G:G, "hdfc"), "")</f>
        <v>0</v>
      </c>
    </row>
    <row r="358" spans="1:15" x14ac:dyDescent="0.3">
      <c r="A358" t="s">
        <v>401</v>
      </c>
      <c r="B358" s="4" t="e">
        <f>IF(E357&lt;&gt;0, E357, IFERROR(INDEX(E3:E$357, MATCH(1, E3:E$357&lt;&gt;0, 0)), LOOKUP(2, 1/(E3:E$357&lt;&gt;0), E3:E$357)))</f>
        <v>#DIV/0!</v>
      </c>
      <c r="C358" s="4"/>
      <c r="D358" s="4"/>
      <c r="E358" s="4" t="e">
        <f t="shared" si="5"/>
        <v>#DIV/0!</v>
      </c>
      <c r="G358" s="4">
        <f>IF($A358&lt;&gt;"", SUMIFS(Raw_data_01!H:H, Raw_data_01!C:C, "F*", Raw_data_01!A:A, $A358, Raw_data_01!G:G, "hdfc"), "")</f>
        <v>0</v>
      </c>
      <c r="I358" s="4">
        <f>IF($A358&lt;&gt;"", SUMIFS(Raw_data_01!H:H, Raw_data_01!C:C, "V*", Raw_data_01!A:A, $A358, Raw_data_01!G:G, "hdfc"), "")</f>
        <v>0</v>
      </c>
      <c r="K358" s="4">
        <f>IF($A358&lt;&gt;"", SUMIFS(Raw_data_01!H:H, Raw_data_01!C:C, "S*", Raw_data_01!A:A, $A358, Raw_data_01!G:G, "hdfc"), "")</f>
        <v>0</v>
      </c>
      <c r="M358" s="4">
        <f>IF($A358&lt;&gt;"", SUMIFS(Raw_data_01!H:H, Raw_data_01!C:C, "O*", Raw_data_01!A:A, $A358, Raw_data_01!G:G, "hdfc"), "")</f>
        <v>0</v>
      </c>
      <c r="O358" s="4">
        <f>IF($A358&lt;&gt;"", SUMIFS(Raw_data_01!H:H, Raw_data_01!C:C, "VS*", Raw_data_01!A:A, $A358, Raw_data_01!G:G, "hdfc"), "")</f>
        <v>0</v>
      </c>
    </row>
    <row r="359" spans="1:15" x14ac:dyDescent="0.3">
      <c r="A359" t="s">
        <v>402</v>
      </c>
      <c r="B359" s="4" t="e">
        <f>IF(E358&lt;&gt;0, E358, IFERROR(INDEX(E3:E$358, MATCH(1, E3:E$358&lt;&gt;0, 0)), LOOKUP(2, 1/(E3:E$358&lt;&gt;0), E3:E$358)))</f>
        <v>#DIV/0!</v>
      </c>
      <c r="C359" s="4"/>
      <c r="D359" s="4"/>
      <c r="E359" s="4" t="e">
        <f t="shared" si="5"/>
        <v>#DIV/0!</v>
      </c>
      <c r="G359" s="4">
        <f>IF($A359&lt;&gt;"", SUMIFS(Raw_data_01!H:H, Raw_data_01!C:C, "F*", Raw_data_01!A:A, $A359, Raw_data_01!G:G, "hdfc"), "")</f>
        <v>0</v>
      </c>
      <c r="I359" s="4">
        <f>IF($A359&lt;&gt;"", SUMIFS(Raw_data_01!H:H, Raw_data_01!C:C, "V*", Raw_data_01!A:A, $A359, Raw_data_01!G:G, "hdfc"), "")</f>
        <v>0</v>
      </c>
      <c r="K359" s="4">
        <f>IF($A359&lt;&gt;"", SUMIFS(Raw_data_01!H:H, Raw_data_01!C:C, "S*", Raw_data_01!A:A, $A359, Raw_data_01!G:G, "hdfc"), "")</f>
        <v>0</v>
      </c>
      <c r="M359" s="4">
        <f>IF($A359&lt;&gt;"", SUMIFS(Raw_data_01!H:H, Raw_data_01!C:C, "O*", Raw_data_01!A:A, $A359, Raw_data_01!G:G, "hdfc"), "")</f>
        <v>0</v>
      </c>
      <c r="O359" s="4">
        <f>IF($A359&lt;&gt;"", SUMIFS(Raw_data_01!H:H, Raw_data_01!C:C, "VS*", Raw_data_01!A:A, $A359, Raw_data_01!G:G, "hdfc"), "")</f>
        <v>0</v>
      </c>
    </row>
    <row r="360" spans="1:15" x14ac:dyDescent="0.3">
      <c r="A360" t="s">
        <v>403</v>
      </c>
      <c r="B360" s="4" t="e">
        <f>IF(E359&lt;&gt;0, E359, IFERROR(INDEX(E3:E$359, MATCH(1, E3:E$359&lt;&gt;0, 0)), LOOKUP(2, 1/(E3:E$359&lt;&gt;0), E3:E$359)))</f>
        <v>#DIV/0!</v>
      </c>
      <c r="C360" s="4"/>
      <c r="D360" s="4"/>
      <c r="E360" s="4" t="e">
        <f t="shared" si="5"/>
        <v>#DIV/0!</v>
      </c>
      <c r="G360" s="4">
        <f>IF($A360&lt;&gt;"", SUMIFS(Raw_data_01!H:H, Raw_data_01!C:C, "F*", Raw_data_01!A:A, $A360, Raw_data_01!G:G, "hdfc"), "")</f>
        <v>0</v>
      </c>
      <c r="I360" s="4">
        <f>IF($A360&lt;&gt;"", SUMIFS(Raw_data_01!H:H, Raw_data_01!C:C, "V*", Raw_data_01!A:A, $A360, Raw_data_01!G:G, "hdfc"), "")</f>
        <v>0</v>
      </c>
      <c r="K360" s="4">
        <f>IF($A360&lt;&gt;"", SUMIFS(Raw_data_01!H:H, Raw_data_01!C:C, "S*", Raw_data_01!A:A, $A360, Raw_data_01!G:G, "hdfc"), "")</f>
        <v>0</v>
      </c>
      <c r="M360" s="4">
        <f>IF($A360&lt;&gt;"", SUMIFS(Raw_data_01!H:H, Raw_data_01!C:C, "O*", Raw_data_01!A:A, $A360, Raw_data_01!G:G, "hdfc"), "")</f>
        <v>0</v>
      </c>
      <c r="O360" s="4">
        <f>IF($A360&lt;&gt;"", SUMIFS(Raw_data_01!H:H, Raw_data_01!C:C, "VS*", Raw_data_01!A:A, $A360, Raw_data_01!G:G, "hdfc"), "")</f>
        <v>0</v>
      </c>
    </row>
    <row r="361" spans="1:15" x14ac:dyDescent="0.3">
      <c r="A361" t="s">
        <v>404</v>
      </c>
      <c r="B361" s="4" t="e">
        <f>IF(E360&lt;&gt;0, E360, IFERROR(INDEX(E3:E$360, MATCH(1, E3:E$360&lt;&gt;0, 0)), LOOKUP(2, 1/(E3:E$360&lt;&gt;0), E3:E$360)))</f>
        <v>#DIV/0!</v>
      </c>
      <c r="C361" s="4"/>
      <c r="D361" s="4"/>
      <c r="E361" s="4" t="e">
        <f t="shared" si="5"/>
        <v>#DIV/0!</v>
      </c>
      <c r="G361" s="4">
        <f>IF($A361&lt;&gt;"", SUMIFS(Raw_data_01!H:H, Raw_data_01!C:C, "F*", Raw_data_01!A:A, $A361, Raw_data_01!G:G, "hdfc"), "")</f>
        <v>0</v>
      </c>
      <c r="I361" s="4">
        <f>IF($A361&lt;&gt;"", SUMIFS(Raw_data_01!H:H, Raw_data_01!C:C, "V*", Raw_data_01!A:A, $A361, Raw_data_01!G:G, "hdfc"), "")</f>
        <v>0</v>
      </c>
      <c r="K361" s="4">
        <f>IF($A361&lt;&gt;"", SUMIFS(Raw_data_01!H:H, Raw_data_01!C:C, "S*", Raw_data_01!A:A, $A361, Raw_data_01!G:G, "hdfc"), "")</f>
        <v>0</v>
      </c>
      <c r="M361" s="4">
        <f>IF($A361&lt;&gt;"", SUMIFS(Raw_data_01!H:H, Raw_data_01!C:C, "O*", Raw_data_01!A:A, $A361, Raw_data_01!G:G, "hdfc"), "")</f>
        <v>0</v>
      </c>
      <c r="O361" s="4">
        <f>IF($A361&lt;&gt;"", SUMIFS(Raw_data_01!H:H, Raw_data_01!C:C, "VS*", Raw_data_01!A:A, $A361, Raw_data_01!G:G, "hdfc"), "")</f>
        <v>0</v>
      </c>
    </row>
    <row r="362" spans="1:15" x14ac:dyDescent="0.3">
      <c r="A362" t="s">
        <v>405</v>
      </c>
      <c r="B362" s="4" t="e">
        <f>IF(E361&lt;&gt;0, E361, IFERROR(INDEX(E3:E$361, MATCH(1, E3:E$361&lt;&gt;0, 0)), LOOKUP(2, 1/(E3:E$361&lt;&gt;0), E3:E$361)))</f>
        <v>#DIV/0!</v>
      </c>
      <c r="C362" s="4"/>
      <c r="D362" s="4"/>
      <c r="E362" s="4" t="e">
        <f t="shared" si="5"/>
        <v>#DIV/0!</v>
      </c>
      <c r="G362" s="4">
        <f>IF($A362&lt;&gt;"", SUMIFS(Raw_data_01!H:H, Raw_data_01!C:C, "F*", Raw_data_01!A:A, $A362, Raw_data_01!G:G, "hdfc"), "")</f>
        <v>0</v>
      </c>
      <c r="I362" s="4">
        <f>IF($A362&lt;&gt;"", SUMIFS(Raw_data_01!H:H, Raw_data_01!C:C, "V*", Raw_data_01!A:A, $A362, Raw_data_01!G:G, "hdfc"), "")</f>
        <v>0</v>
      </c>
      <c r="K362" s="4">
        <f>IF($A362&lt;&gt;"", SUMIFS(Raw_data_01!H:H, Raw_data_01!C:C, "S*", Raw_data_01!A:A, $A362, Raw_data_01!G:G, "hdfc"), "")</f>
        <v>0</v>
      </c>
      <c r="M362" s="4">
        <f>IF($A362&lt;&gt;"", SUMIFS(Raw_data_01!H:H, Raw_data_01!C:C, "O*", Raw_data_01!A:A, $A362, Raw_data_01!G:G, "hdfc"), "")</f>
        <v>0</v>
      </c>
      <c r="O362" s="4">
        <f>IF($A362&lt;&gt;"", SUMIFS(Raw_data_01!H:H, Raw_data_01!C:C, "VS*", Raw_data_01!A:A, $A362, Raw_data_01!G:G, "hdfc"), "")</f>
        <v>0</v>
      </c>
    </row>
    <row r="363" spans="1:15" x14ac:dyDescent="0.3">
      <c r="A363" t="s">
        <v>406</v>
      </c>
      <c r="B363" s="4" t="e">
        <f>IF(E362&lt;&gt;0, E362, IFERROR(INDEX(E3:E$362, MATCH(1, E3:E$362&lt;&gt;0, 0)), LOOKUP(2, 1/(E3:E$362&lt;&gt;0), E3:E$362)))</f>
        <v>#DIV/0!</v>
      </c>
      <c r="C363" s="4"/>
      <c r="D363" s="4"/>
      <c r="E363" s="4" t="e">
        <f t="shared" si="5"/>
        <v>#DIV/0!</v>
      </c>
      <c r="G363" s="4">
        <f>IF($A363&lt;&gt;"", SUMIFS(Raw_data_01!H:H, Raw_data_01!C:C, "F*", Raw_data_01!A:A, $A363, Raw_data_01!G:G, "hdfc"), "")</f>
        <v>0</v>
      </c>
      <c r="I363" s="4">
        <f>IF($A363&lt;&gt;"", SUMIFS(Raw_data_01!H:H, Raw_data_01!C:C, "V*", Raw_data_01!A:A, $A363, Raw_data_01!G:G, "hdfc"), "")</f>
        <v>0</v>
      </c>
      <c r="K363" s="4">
        <f>IF($A363&lt;&gt;"", SUMIFS(Raw_data_01!H:H, Raw_data_01!C:C, "S*", Raw_data_01!A:A, $A363, Raw_data_01!G:G, "hdfc"), "")</f>
        <v>0</v>
      </c>
      <c r="M363" s="4">
        <f>IF($A363&lt;&gt;"", SUMIFS(Raw_data_01!H:H, Raw_data_01!C:C, "O*", Raw_data_01!A:A, $A363, Raw_data_01!G:G, "hdfc"), "")</f>
        <v>0</v>
      </c>
      <c r="O363" s="4">
        <f>IF($A363&lt;&gt;"", SUMIFS(Raw_data_01!H:H, Raw_data_01!C:C, "VS*", Raw_data_01!A:A, $A363, Raw_data_01!G:G, "hdfc"), "")</f>
        <v>0</v>
      </c>
    </row>
    <row r="364" spans="1:15" x14ac:dyDescent="0.3">
      <c r="A364" t="s">
        <v>407</v>
      </c>
      <c r="B364" s="4" t="e">
        <f>IF(E363&lt;&gt;0, E363, IFERROR(INDEX(E3:E$363, MATCH(1, E3:E$363&lt;&gt;0, 0)), LOOKUP(2, 1/(E3:E$363&lt;&gt;0), E3:E$363)))</f>
        <v>#DIV/0!</v>
      </c>
      <c r="C364" s="4"/>
      <c r="D364" s="4"/>
      <c r="E364" s="4" t="e">
        <f t="shared" si="5"/>
        <v>#DIV/0!</v>
      </c>
      <c r="G364" s="4">
        <f>IF($A364&lt;&gt;"", SUMIFS(Raw_data_01!H:H, Raw_data_01!C:C, "F*", Raw_data_01!A:A, $A364, Raw_data_01!G:G, "hdfc"), "")</f>
        <v>0</v>
      </c>
      <c r="I364" s="4">
        <f>IF($A364&lt;&gt;"", SUMIFS(Raw_data_01!H:H, Raw_data_01!C:C, "V*", Raw_data_01!A:A, $A364, Raw_data_01!G:G, "hdfc"), "")</f>
        <v>0</v>
      </c>
      <c r="K364" s="4">
        <f>IF($A364&lt;&gt;"", SUMIFS(Raw_data_01!H:H, Raw_data_01!C:C, "S*", Raw_data_01!A:A, $A364, Raw_data_01!G:G, "hdfc"), "")</f>
        <v>0</v>
      </c>
      <c r="M364" s="4">
        <f>IF($A364&lt;&gt;"", SUMIFS(Raw_data_01!H:H, Raw_data_01!C:C, "O*", Raw_data_01!A:A, $A364, Raw_data_01!G:G, "hdfc"), "")</f>
        <v>0</v>
      </c>
      <c r="O364" s="4">
        <f>IF($A364&lt;&gt;"", SUMIFS(Raw_data_01!H:H, Raw_data_01!C:C, "VS*", Raw_data_01!A:A, $A364, Raw_data_01!G:G, "hdfc"), "")</f>
        <v>0</v>
      </c>
    </row>
    <row r="365" spans="1:15" x14ac:dyDescent="0.3">
      <c r="A365" t="s">
        <v>408</v>
      </c>
      <c r="B365" s="4" t="e">
        <f>IF(E364&lt;&gt;0, E364, IFERROR(INDEX(E3:E$364, MATCH(1, E3:E$364&lt;&gt;0, 0)), LOOKUP(2, 1/(E3:E$364&lt;&gt;0), E3:E$364)))</f>
        <v>#DIV/0!</v>
      </c>
      <c r="C365" s="4"/>
      <c r="D365" s="4"/>
      <c r="E365" s="4" t="e">
        <f t="shared" si="5"/>
        <v>#DIV/0!</v>
      </c>
      <c r="G365" s="4">
        <f>IF($A365&lt;&gt;"", SUMIFS(Raw_data_01!H:H, Raw_data_01!C:C, "F*", Raw_data_01!A:A, $A365, Raw_data_01!G:G, "hdfc"), "")</f>
        <v>0</v>
      </c>
      <c r="I365" s="4">
        <f>IF($A365&lt;&gt;"", SUMIFS(Raw_data_01!H:H, Raw_data_01!C:C, "V*", Raw_data_01!A:A, $A365, Raw_data_01!G:G, "hdfc"), "")</f>
        <v>0</v>
      </c>
      <c r="K365" s="4">
        <f>IF($A365&lt;&gt;"", SUMIFS(Raw_data_01!H:H, Raw_data_01!C:C, "S*", Raw_data_01!A:A, $A365, Raw_data_01!G:G, "hdfc"), "")</f>
        <v>0</v>
      </c>
      <c r="M365" s="4">
        <f>IF($A365&lt;&gt;"", SUMIFS(Raw_data_01!H:H, Raw_data_01!C:C, "O*", Raw_data_01!A:A, $A365, Raw_data_01!G:G, "hdfc"), "")</f>
        <v>0</v>
      </c>
      <c r="O365" s="4">
        <f>IF($A365&lt;&gt;"", SUMIFS(Raw_data_01!H:H, Raw_data_01!C:C, "VS*", Raw_data_01!A:A, $A365, Raw_data_01!G:G, "hdfc"), "")</f>
        <v>0</v>
      </c>
    </row>
    <row r="366" spans="1:15" x14ac:dyDescent="0.3">
      <c r="A366" t="s">
        <v>409</v>
      </c>
      <c r="B366" s="4" t="e">
        <f>IF(E365&lt;&gt;0, E365, IFERROR(INDEX(E3:E$365, MATCH(1, E3:E$365&lt;&gt;0, 0)), LOOKUP(2, 1/(E3:E$365&lt;&gt;0), E3:E$365)))</f>
        <v>#DIV/0!</v>
      </c>
      <c r="C366" s="4"/>
      <c r="D366" s="4"/>
      <c r="E366" s="4" t="e">
        <f t="shared" si="5"/>
        <v>#DIV/0!</v>
      </c>
      <c r="G366" s="4">
        <f>IF($A366&lt;&gt;"", SUMIFS(Raw_data_01!H:H, Raw_data_01!C:C, "F*", Raw_data_01!A:A, $A366, Raw_data_01!G:G, "hdfc"), "")</f>
        <v>0</v>
      </c>
      <c r="I366" s="4">
        <f>IF($A366&lt;&gt;"", SUMIFS(Raw_data_01!H:H, Raw_data_01!C:C, "V*", Raw_data_01!A:A, $A366, Raw_data_01!G:G, "hdfc"), "")</f>
        <v>0</v>
      </c>
      <c r="K366" s="4">
        <f>IF($A366&lt;&gt;"", SUMIFS(Raw_data_01!H:H, Raw_data_01!C:C, "S*", Raw_data_01!A:A, $A366, Raw_data_01!G:G, "hdfc"), "")</f>
        <v>0</v>
      </c>
      <c r="M366" s="4">
        <f>IF($A366&lt;&gt;"", SUMIFS(Raw_data_01!H:H, Raw_data_01!C:C, "O*", Raw_data_01!A:A, $A366, Raw_data_01!G:G, "hdfc"), "")</f>
        <v>0</v>
      </c>
      <c r="O366" s="4">
        <f>IF($A366&lt;&gt;"", SUMIFS(Raw_data_01!H:H, Raw_data_01!C:C, "VS*", Raw_data_01!A:A, $A366, Raw_data_01!G:G, "hdfc"), "")</f>
        <v>0</v>
      </c>
    </row>
    <row r="367" spans="1:15" x14ac:dyDescent="0.3">
      <c r="A367" t="s">
        <v>410</v>
      </c>
      <c r="B367" s="4" t="e">
        <f>IF(E366&lt;&gt;0, E366, IFERROR(INDEX(E3:E$366, MATCH(1, E3:E$366&lt;&gt;0, 0)), LOOKUP(2, 1/(E3:E$366&lt;&gt;0), E3:E$366)))</f>
        <v>#DIV/0!</v>
      </c>
      <c r="C367" s="4"/>
      <c r="D367" s="4"/>
      <c r="E367" s="4" t="e">
        <f t="shared" si="5"/>
        <v>#DIV/0!</v>
      </c>
      <c r="G367" s="4">
        <f>IF($A367&lt;&gt;"", SUMIFS(Raw_data_01!H:H, Raw_data_01!C:C, "F*", Raw_data_01!A:A, $A367, Raw_data_01!G:G, "hdfc"), "")</f>
        <v>0</v>
      </c>
      <c r="I367" s="4">
        <f>IF($A367&lt;&gt;"", SUMIFS(Raw_data_01!H:H, Raw_data_01!C:C, "V*", Raw_data_01!A:A, $A367, Raw_data_01!G:G, "hdfc"), "")</f>
        <v>0</v>
      </c>
      <c r="K367" s="4">
        <f>IF($A367&lt;&gt;"", SUMIFS(Raw_data_01!H:H, Raw_data_01!C:C, "S*", Raw_data_01!A:A, $A367, Raw_data_01!G:G, "hdfc"), "")</f>
        <v>0</v>
      </c>
      <c r="M367" s="4">
        <f>IF($A367&lt;&gt;"", SUMIFS(Raw_data_01!H:H, Raw_data_01!C:C, "O*", Raw_data_01!A:A, $A367, Raw_data_01!G:G, "hdfc"), "")</f>
        <v>0</v>
      </c>
      <c r="O367" s="4">
        <f>IF($A367&lt;&gt;"", SUMIFS(Raw_data_01!H:H, Raw_data_01!C:C, "VS*", Raw_data_01!A:A, $A367, Raw_data_01!G:G, "hdfc"), "")</f>
        <v>0</v>
      </c>
    </row>
    <row r="368" spans="1:15" x14ac:dyDescent="0.3">
      <c r="A368" t="s">
        <v>411</v>
      </c>
      <c r="B368" s="4" t="e">
        <f>IF(E367&lt;&gt;0, E367, IFERROR(INDEX(E3:E$367, MATCH(1, E3:E$367&lt;&gt;0, 0)), LOOKUP(2, 1/(E3:E$367&lt;&gt;0), E3:E$367)))</f>
        <v>#DIV/0!</v>
      </c>
      <c r="C368" s="4"/>
      <c r="D368" s="4"/>
      <c r="E368" s="4" t="e">
        <f t="shared" si="5"/>
        <v>#DIV/0!</v>
      </c>
      <c r="G368" s="4">
        <f>IF($A368&lt;&gt;"", SUMIFS(Raw_data_01!H:H, Raw_data_01!C:C, "F*", Raw_data_01!A:A, $A368, Raw_data_01!G:G, "hdfc"), "")</f>
        <v>0</v>
      </c>
      <c r="I368" s="4">
        <f>IF($A368&lt;&gt;"", SUMIFS(Raw_data_01!H:H, Raw_data_01!C:C, "V*", Raw_data_01!A:A, $A368, Raw_data_01!G:G, "hdfc"), "")</f>
        <v>0</v>
      </c>
      <c r="K368" s="4">
        <f>IF($A368&lt;&gt;"", SUMIFS(Raw_data_01!H:H, Raw_data_01!C:C, "S*", Raw_data_01!A:A, $A368, Raw_data_01!G:G, "hdfc"), "")</f>
        <v>0</v>
      </c>
      <c r="M368" s="4">
        <f>IF($A368&lt;&gt;"", SUMIFS(Raw_data_01!H:H, Raw_data_01!C:C, "O*", Raw_data_01!A:A, $A368, Raw_data_01!G:G, "hdfc"), "")</f>
        <v>0</v>
      </c>
      <c r="O368" s="4">
        <f>IF($A368&lt;&gt;"", SUMIFS(Raw_data_01!H:H, Raw_data_01!C:C, "VS*", Raw_data_01!A:A, $A368, Raw_data_01!G:G, "hdfc"), "")</f>
        <v>0</v>
      </c>
    </row>
    <row r="369" spans="2:15" x14ac:dyDescent="0.3">
      <c r="B369" s="4"/>
      <c r="C369" s="4"/>
      <c r="D369" s="4"/>
      <c r="E369" s="4"/>
      <c r="G369" s="4"/>
      <c r="I369" s="4"/>
      <c r="K369" s="4"/>
      <c r="M369" s="4"/>
      <c r="O369" s="4"/>
    </row>
  </sheetData>
  <mergeCells count="6">
    <mergeCell ref="O1"/>
    <mergeCell ref="I1"/>
    <mergeCell ref="M1"/>
    <mergeCell ref="G1"/>
    <mergeCell ref="A1:E1"/>
    <mergeCell ref="K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69"/>
  <sheetViews>
    <sheetView workbookViewId="0">
      <pane ySplit="2" topLeftCell="A3" activePane="bottomLeft" state="frozen"/>
      <selection pane="bottomLeft" sqref="A1:E1"/>
    </sheetView>
  </sheetViews>
  <sheetFormatPr defaultRowHeight="14.4" x14ac:dyDescent="0.3"/>
  <cols>
    <col min="1" max="1" width="14" customWidth="1"/>
    <col min="2" max="2" width="17" customWidth="1"/>
    <col min="3" max="3" width="19" customWidth="1"/>
    <col min="4" max="4" width="14" customWidth="1"/>
    <col min="5" max="5" width="17" customWidth="1"/>
    <col min="6" max="16" width="14" customWidth="1"/>
  </cols>
  <sheetData>
    <row r="1" spans="1:16" x14ac:dyDescent="0.3">
      <c r="A1" s="5" t="s">
        <v>416</v>
      </c>
      <c r="B1" s="6"/>
      <c r="C1" s="6"/>
      <c r="D1" s="6"/>
      <c r="E1" s="6"/>
      <c r="G1" s="5" t="s">
        <v>38</v>
      </c>
      <c r="I1" s="5" t="s">
        <v>39</v>
      </c>
      <c r="K1" s="5" t="s">
        <v>40</v>
      </c>
      <c r="M1" s="5" t="s">
        <v>41</v>
      </c>
      <c r="O1" s="5" t="s">
        <v>42</v>
      </c>
    </row>
    <row r="2" spans="1:16" x14ac:dyDescent="0.3">
      <c r="A2" s="1" t="s">
        <v>1</v>
      </c>
      <c r="B2" s="1" t="s">
        <v>43</v>
      </c>
      <c r="C2" s="1" t="s">
        <v>44</v>
      </c>
      <c r="D2" s="1" t="s">
        <v>45</v>
      </c>
      <c r="E2" s="1" t="s">
        <v>46</v>
      </c>
      <c r="F2" s="1"/>
      <c r="G2" s="1" t="s">
        <v>417</v>
      </c>
      <c r="H2" s="1"/>
      <c r="I2" s="1" t="s">
        <v>417</v>
      </c>
      <c r="J2" s="1"/>
      <c r="K2" s="1" t="s">
        <v>417</v>
      </c>
      <c r="L2" s="1"/>
      <c r="M2" s="1" t="s">
        <v>417</v>
      </c>
      <c r="N2" s="1"/>
      <c r="O2" s="1" t="s">
        <v>417</v>
      </c>
      <c r="P2" s="1"/>
    </row>
    <row r="3" spans="1:16" x14ac:dyDescent="0.3">
      <c r="A3" t="s">
        <v>47</v>
      </c>
      <c r="B3" s="4"/>
      <c r="C3" s="4"/>
      <c r="D3" s="4"/>
      <c r="E3" s="4">
        <f t="shared" ref="E3:E66" si="0">SUM(B3,C3,G3,I3,K3,M3,O3) - D3</f>
        <v>5000</v>
      </c>
      <c r="G3" s="4">
        <f>IF($A3&lt;&gt;"", SUMIFS(Raw_data_01!H:H, Raw_data_01!C:C, "F*", Raw_data_01!A:A, $A3, Raw_data_01!G:G, "idbi"), "")</f>
        <v>5000</v>
      </c>
      <c r="I3" s="4">
        <f>IF($A3&lt;&gt;"", SUMIFS(Raw_data_01!H:H, Raw_data_01!C:C, "V*", Raw_data_01!A:A, $A3, Raw_data_01!G:G, "idbi"), "")</f>
        <v>0</v>
      </c>
      <c r="K3" s="4">
        <f>IF($A3&lt;&gt;"", SUMIFS(Raw_data_01!H:H, Raw_data_01!C:C, "S*", Raw_data_01!A:A, $A3, Raw_data_01!G:G, "idbi"), "")</f>
        <v>0</v>
      </c>
      <c r="M3" s="4">
        <f>IF($A3&lt;&gt;"", SUMIFS(Raw_data_01!H:H, Raw_data_01!C:C, "O*", Raw_data_01!A:A, $A3, Raw_data_01!G:G, "idbi"), "")</f>
        <v>0</v>
      </c>
      <c r="O3" s="4">
        <f>IF($A3&lt;&gt;"", SUMIFS(Raw_data_01!H:H, Raw_data_01!C:C, "VS*", Raw_data_01!A:A, $A3, Raw_data_01!G:G, "idbi"), "")</f>
        <v>0</v>
      </c>
    </row>
    <row r="4" spans="1:16" x14ac:dyDescent="0.3">
      <c r="A4" t="s">
        <v>48</v>
      </c>
      <c r="B4" s="4">
        <f>IF(E3&lt;&gt;0, E3, IFERROR(INDEX(E3:E$3, MATCH(1, E3:E$3&lt;&gt;0, 0)), LOOKUP(2, 1/(E3:E$3&lt;&gt;0), E3:E$3)))</f>
        <v>5000</v>
      </c>
      <c r="C4" s="4"/>
      <c r="D4" s="4"/>
      <c r="E4" s="4">
        <f t="shared" si="0"/>
        <v>5000</v>
      </c>
      <c r="G4" s="4">
        <f>IF($A4&lt;&gt;"", SUMIFS(Raw_data_01!H:H, Raw_data_01!C:C, "F*", Raw_data_01!A:A, $A4, Raw_data_01!G:G, "idbi"), "")</f>
        <v>0</v>
      </c>
      <c r="I4" s="4">
        <f>IF($A4&lt;&gt;"", SUMIFS(Raw_data_01!H:H, Raw_data_01!C:C, "V*", Raw_data_01!A:A, $A4, Raw_data_01!G:G, "idbi"), "")</f>
        <v>0</v>
      </c>
      <c r="K4" s="4">
        <f>IF($A4&lt;&gt;"", SUMIFS(Raw_data_01!H:H, Raw_data_01!C:C, "S*", Raw_data_01!A:A, $A4, Raw_data_01!G:G, "idbi"), "")</f>
        <v>0</v>
      </c>
      <c r="M4" s="4">
        <f>IF($A4&lt;&gt;"", SUMIFS(Raw_data_01!H:H, Raw_data_01!C:C, "O*", Raw_data_01!A:A, $A4, Raw_data_01!G:G, "idbi"), "")</f>
        <v>0</v>
      </c>
      <c r="O4" s="4">
        <f>IF($A4&lt;&gt;"", SUMIFS(Raw_data_01!H:H, Raw_data_01!C:C, "VS*", Raw_data_01!A:A, $A4, Raw_data_01!G:G, "idbi"), "")</f>
        <v>0</v>
      </c>
    </row>
    <row r="5" spans="1:16" x14ac:dyDescent="0.3">
      <c r="A5" t="s">
        <v>49</v>
      </c>
      <c r="B5" s="4">
        <f>IF(E4&lt;&gt;0, E4, IFERROR(INDEX(E3:E$4, MATCH(1, E3:E$4&lt;&gt;0, 0)), LOOKUP(2, 1/(E3:E$4&lt;&gt;0), E3:E$4)))</f>
        <v>5000</v>
      </c>
      <c r="C5" s="4"/>
      <c r="D5" s="4"/>
      <c r="E5" s="4">
        <f t="shared" si="0"/>
        <v>5000</v>
      </c>
      <c r="G5" s="4">
        <f>IF($A5&lt;&gt;"", SUMIFS(Raw_data_01!H:H, Raw_data_01!C:C, "F*", Raw_data_01!A:A, $A5, Raw_data_01!G:G, "idbi"), "")</f>
        <v>0</v>
      </c>
      <c r="I5" s="4">
        <f>IF($A5&lt;&gt;"", SUMIFS(Raw_data_01!H:H, Raw_data_01!C:C, "V*", Raw_data_01!A:A, $A5, Raw_data_01!G:G, "idbi"), "")</f>
        <v>0</v>
      </c>
      <c r="K5" s="4">
        <f>IF($A5&lt;&gt;"", SUMIFS(Raw_data_01!H:H, Raw_data_01!C:C, "S*", Raw_data_01!A:A, $A5, Raw_data_01!G:G, "idbi"), "")</f>
        <v>0</v>
      </c>
      <c r="M5" s="4">
        <f>IF($A5&lt;&gt;"", SUMIFS(Raw_data_01!H:H, Raw_data_01!C:C, "O*", Raw_data_01!A:A, $A5, Raw_data_01!G:G, "idbi"), "")</f>
        <v>0</v>
      </c>
      <c r="O5" s="4">
        <f>IF($A5&lt;&gt;"", SUMIFS(Raw_data_01!H:H, Raw_data_01!C:C, "VS*", Raw_data_01!A:A, $A5, Raw_data_01!G:G, "idbi"), "")</f>
        <v>0</v>
      </c>
    </row>
    <row r="6" spans="1:16" x14ac:dyDescent="0.3">
      <c r="A6" t="s">
        <v>50</v>
      </c>
      <c r="B6" s="4">
        <f>IF(E5&lt;&gt;0, E5, IFERROR(INDEX(E3:E$5, MATCH(1, E3:E$5&lt;&gt;0, 0)), LOOKUP(2, 1/(E3:E$5&lt;&gt;0), E3:E$5)))</f>
        <v>5000</v>
      </c>
      <c r="C6" s="4"/>
      <c r="D6" s="4"/>
      <c r="E6" s="4">
        <f t="shared" si="0"/>
        <v>5000</v>
      </c>
      <c r="G6" s="4">
        <f>IF($A6&lt;&gt;"", SUMIFS(Raw_data_01!H:H, Raw_data_01!C:C, "F*", Raw_data_01!A:A, $A6, Raw_data_01!G:G, "idbi"), "")</f>
        <v>0</v>
      </c>
      <c r="I6" s="4">
        <f>IF($A6&lt;&gt;"", SUMIFS(Raw_data_01!H:H, Raw_data_01!C:C, "V*", Raw_data_01!A:A, $A6, Raw_data_01!G:G, "idbi"), "")</f>
        <v>0</v>
      </c>
      <c r="K6" s="4">
        <f>IF($A6&lt;&gt;"", SUMIFS(Raw_data_01!H:H, Raw_data_01!C:C, "S*", Raw_data_01!A:A, $A6, Raw_data_01!G:G, "idbi"), "")</f>
        <v>0</v>
      </c>
      <c r="M6" s="4">
        <f>IF($A6&lt;&gt;"", SUMIFS(Raw_data_01!H:H, Raw_data_01!C:C, "O*", Raw_data_01!A:A, $A6, Raw_data_01!G:G, "idbi"), "")</f>
        <v>0</v>
      </c>
      <c r="O6" s="4">
        <f>IF($A6&lt;&gt;"", SUMIFS(Raw_data_01!H:H, Raw_data_01!C:C, "VS*", Raw_data_01!A:A, $A6, Raw_data_01!G:G, "idbi"), "")</f>
        <v>0</v>
      </c>
    </row>
    <row r="7" spans="1:16" x14ac:dyDescent="0.3">
      <c r="A7" t="s">
        <v>51</v>
      </c>
      <c r="B7" s="4">
        <f>IF(E6&lt;&gt;0, E6, IFERROR(INDEX(E3:E$6, MATCH(1, E3:E$6&lt;&gt;0, 0)), LOOKUP(2, 1/(E3:E$6&lt;&gt;0), E3:E$6)))</f>
        <v>5000</v>
      </c>
      <c r="C7" s="4"/>
      <c r="D7" s="4"/>
      <c r="E7" s="4">
        <f t="shared" si="0"/>
        <v>5000</v>
      </c>
      <c r="G7" s="4">
        <f>IF($A7&lt;&gt;"", SUMIFS(Raw_data_01!H:H, Raw_data_01!C:C, "F*", Raw_data_01!A:A, $A7, Raw_data_01!G:G, "idbi"), "")</f>
        <v>0</v>
      </c>
      <c r="I7" s="4">
        <f>IF($A7&lt;&gt;"", SUMIFS(Raw_data_01!H:H, Raw_data_01!C:C, "V*", Raw_data_01!A:A, $A7, Raw_data_01!G:G, "idbi"), "")</f>
        <v>0</v>
      </c>
      <c r="K7" s="4">
        <f>IF($A7&lt;&gt;"", SUMIFS(Raw_data_01!H:H, Raw_data_01!C:C, "S*", Raw_data_01!A:A, $A7, Raw_data_01!G:G, "idbi"), "")</f>
        <v>0</v>
      </c>
      <c r="M7" s="4">
        <f>IF($A7&lt;&gt;"", SUMIFS(Raw_data_01!H:H, Raw_data_01!C:C, "O*", Raw_data_01!A:A, $A7, Raw_data_01!G:G, "idbi"), "")</f>
        <v>0</v>
      </c>
      <c r="O7" s="4">
        <f>IF($A7&lt;&gt;"", SUMIFS(Raw_data_01!H:H, Raw_data_01!C:C, "VS*", Raw_data_01!A:A, $A7, Raw_data_01!G:G, "idbi"), "")</f>
        <v>0</v>
      </c>
    </row>
    <row r="8" spans="1:16" x14ac:dyDescent="0.3">
      <c r="A8" t="s">
        <v>52</v>
      </c>
      <c r="B8" s="4">
        <f>IF(E7&lt;&gt;0, E7, IFERROR(INDEX(E3:E$7, MATCH(1, E3:E$7&lt;&gt;0, 0)), LOOKUP(2, 1/(E3:E$7&lt;&gt;0), E3:E$7)))</f>
        <v>5000</v>
      </c>
      <c r="C8" s="4"/>
      <c r="D8" s="4"/>
      <c r="E8" s="4">
        <f t="shared" si="0"/>
        <v>5000</v>
      </c>
      <c r="G8" s="4">
        <f>IF($A8&lt;&gt;"", SUMIFS(Raw_data_01!H:H, Raw_data_01!C:C, "F*", Raw_data_01!A:A, $A8, Raw_data_01!G:G, "idbi"), "")</f>
        <v>0</v>
      </c>
      <c r="I8" s="4">
        <f>IF($A8&lt;&gt;"", SUMIFS(Raw_data_01!H:H, Raw_data_01!C:C, "V*", Raw_data_01!A:A, $A8, Raw_data_01!G:G, "idbi"), "")</f>
        <v>0</v>
      </c>
      <c r="K8" s="4">
        <f>IF($A8&lt;&gt;"", SUMIFS(Raw_data_01!H:H, Raw_data_01!C:C, "S*", Raw_data_01!A:A, $A8, Raw_data_01!G:G, "idbi"), "")</f>
        <v>0</v>
      </c>
      <c r="M8" s="4">
        <f>IF($A8&lt;&gt;"", SUMIFS(Raw_data_01!H:H, Raw_data_01!C:C, "O*", Raw_data_01!A:A, $A8, Raw_data_01!G:G, "idbi"), "")</f>
        <v>0</v>
      </c>
      <c r="O8" s="4">
        <f>IF($A8&lt;&gt;"", SUMIFS(Raw_data_01!H:H, Raw_data_01!C:C, "VS*", Raw_data_01!A:A, $A8, Raw_data_01!G:G, "idbi"), "")</f>
        <v>0</v>
      </c>
    </row>
    <row r="9" spans="1:16" x14ac:dyDescent="0.3">
      <c r="A9" t="s">
        <v>53</v>
      </c>
      <c r="B9" s="4">
        <f>IF(E8&lt;&gt;0, E8, IFERROR(INDEX(E3:E$8, MATCH(1, E3:E$8&lt;&gt;0, 0)), LOOKUP(2, 1/(E3:E$8&lt;&gt;0), E3:E$8)))</f>
        <v>5000</v>
      </c>
      <c r="C9" s="4"/>
      <c r="D9" s="4"/>
      <c r="E9" s="4">
        <f t="shared" si="0"/>
        <v>5000</v>
      </c>
      <c r="G9" s="4">
        <f>IF($A9&lt;&gt;"", SUMIFS(Raw_data_01!H:H, Raw_data_01!C:C, "F*", Raw_data_01!A:A, $A9, Raw_data_01!G:G, "idbi"), "")</f>
        <v>0</v>
      </c>
      <c r="I9" s="4">
        <f>IF($A9&lt;&gt;"", SUMIFS(Raw_data_01!H:H, Raw_data_01!C:C, "V*", Raw_data_01!A:A, $A9, Raw_data_01!G:G, "idbi"), "")</f>
        <v>0</v>
      </c>
      <c r="K9" s="4">
        <f>IF($A9&lt;&gt;"", SUMIFS(Raw_data_01!H:H, Raw_data_01!C:C, "S*", Raw_data_01!A:A, $A9, Raw_data_01!G:G, "idbi"), "")</f>
        <v>0</v>
      </c>
      <c r="M9" s="4">
        <f>IF($A9&lt;&gt;"", SUMIFS(Raw_data_01!H:H, Raw_data_01!C:C, "O*", Raw_data_01!A:A, $A9, Raw_data_01!G:G, "idbi"), "")</f>
        <v>0</v>
      </c>
      <c r="O9" s="4">
        <f>IF($A9&lt;&gt;"", SUMIFS(Raw_data_01!H:H, Raw_data_01!C:C, "VS*", Raw_data_01!A:A, $A9, Raw_data_01!G:G, "idbi"), "")</f>
        <v>0</v>
      </c>
    </row>
    <row r="10" spans="1:16" x14ac:dyDescent="0.3">
      <c r="A10" t="s">
        <v>54</v>
      </c>
      <c r="B10" s="4">
        <f>IF(E9&lt;&gt;0, E9, IFERROR(INDEX(E3:E$9, MATCH(1, E3:E$9&lt;&gt;0, 0)), LOOKUP(2, 1/(E3:E$9&lt;&gt;0), E3:E$9)))</f>
        <v>5000</v>
      </c>
      <c r="C10" s="4"/>
      <c r="D10" s="4"/>
      <c r="E10" s="4">
        <f t="shared" si="0"/>
        <v>5000</v>
      </c>
      <c r="G10" s="4">
        <f>IF($A10&lt;&gt;"", SUMIFS(Raw_data_01!H:H, Raw_data_01!C:C, "F*", Raw_data_01!A:A, $A10, Raw_data_01!G:G, "idbi"), "")</f>
        <v>0</v>
      </c>
      <c r="I10" s="4">
        <f>IF($A10&lt;&gt;"", SUMIFS(Raw_data_01!H:H, Raw_data_01!C:C, "V*", Raw_data_01!A:A, $A10, Raw_data_01!G:G, "idbi"), "")</f>
        <v>0</v>
      </c>
      <c r="K10" s="4">
        <f>IF($A10&lt;&gt;"", SUMIFS(Raw_data_01!H:H, Raw_data_01!C:C, "S*", Raw_data_01!A:A, $A10, Raw_data_01!G:G, "idbi"), "")</f>
        <v>0</v>
      </c>
      <c r="M10" s="4">
        <f>IF($A10&lt;&gt;"", SUMIFS(Raw_data_01!H:H, Raw_data_01!C:C, "O*", Raw_data_01!A:A, $A10, Raw_data_01!G:G, "idbi"), "")</f>
        <v>0</v>
      </c>
      <c r="O10" s="4">
        <f>IF($A10&lt;&gt;"", SUMIFS(Raw_data_01!H:H, Raw_data_01!C:C, "VS*", Raw_data_01!A:A, $A10, Raw_data_01!G:G, "idbi"), "")</f>
        <v>0</v>
      </c>
    </row>
    <row r="11" spans="1:16" x14ac:dyDescent="0.3">
      <c r="A11" t="s">
        <v>55</v>
      </c>
      <c r="B11" s="4">
        <f>IF(E10&lt;&gt;0, E10, IFERROR(INDEX(E3:E$10, MATCH(1, E3:E$10&lt;&gt;0, 0)), LOOKUP(2, 1/(E3:E$10&lt;&gt;0), E3:E$10)))</f>
        <v>5000</v>
      </c>
      <c r="C11" s="4"/>
      <c r="D11" s="4"/>
      <c r="E11" s="4">
        <f t="shared" si="0"/>
        <v>5000</v>
      </c>
      <c r="G11" s="4">
        <f>IF($A11&lt;&gt;"", SUMIFS(Raw_data_01!H:H, Raw_data_01!C:C, "F*", Raw_data_01!A:A, $A11, Raw_data_01!G:G, "idbi"), "")</f>
        <v>0</v>
      </c>
      <c r="I11" s="4">
        <f>IF($A11&lt;&gt;"", SUMIFS(Raw_data_01!H:H, Raw_data_01!C:C, "V*", Raw_data_01!A:A, $A11, Raw_data_01!G:G, "idbi"), "")</f>
        <v>0</v>
      </c>
      <c r="K11" s="4">
        <f>IF($A11&lt;&gt;"", SUMIFS(Raw_data_01!H:H, Raw_data_01!C:C, "S*", Raw_data_01!A:A, $A11, Raw_data_01!G:G, "idbi"), "")</f>
        <v>0</v>
      </c>
      <c r="M11" s="4">
        <f>IF($A11&lt;&gt;"", SUMIFS(Raw_data_01!H:H, Raw_data_01!C:C, "O*", Raw_data_01!A:A, $A11, Raw_data_01!G:G, "idbi"), "")</f>
        <v>0</v>
      </c>
      <c r="O11" s="4">
        <f>IF($A11&lt;&gt;"", SUMIFS(Raw_data_01!H:H, Raw_data_01!C:C, "VS*", Raw_data_01!A:A, $A11, Raw_data_01!G:G, "idbi"), "")</f>
        <v>0</v>
      </c>
    </row>
    <row r="12" spans="1:16" x14ac:dyDescent="0.3">
      <c r="A12" t="s">
        <v>56</v>
      </c>
      <c r="B12" s="4">
        <f>IF(E11&lt;&gt;0, E11, IFERROR(INDEX(E3:E$11, MATCH(1, E3:E$11&lt;&gt;0, 0)), LOOKUP(2, 1/(E3:E$11&lt;&gt;0), E3:E$11)))</f>
        <v>5000</v>
      </c>
      <c r="C12" s="4"/>
      <c r="D12" s="4"/>
      <c r="E12" s="4">
        <f t="shared" si="0"/>
        <v>5000</v>
      </c>
      <c r="G12" s="4">
        <f>IF($A12&lt;&gt;"", SUMIFS(Raw_data_01!H:H, Raw_data_01!C:C, "F*", Raw_data_01!A:A, $A12, Raw_data_01!G:G, "idbi"), "")</f>
        <v>0</v>
      </c>
      <c r="I12" s="4">
        <f>IF($A12&lt;&gt;"", SUMIFS(Raw_data_01!H:H, Raw_data_01!C:C, "V*", Raw_data_01!A:A, $A12, Raw_data_01!G:G, "idbi"), "")</f>
        <v>0</v>
      </c>
      <c r="K12" s="4">
        <f>IF($A12&lt;&gt;"", SUMIFS(Raw_data_01!H:H, Raw_data_01!C:C, "S*", Raw_data_01!A:A, $A12, Raw_data_01!G:G, "idbi"), "")</f>
        <v>0</v>
      </c>
      <c r="M12" s="4">
        <f>IF($A12&lt;&gt;"", SUMIFS(Raw_data_01!H:H, Raw_data_01!C:C, "O*", Raw_data_01!A:A, $A12, Raw_data_01!G:G, "idbi"), "")</f>
        <v>0</v>
      </c>
      <c r="O12" s="4">
        <f>IF($A12&lt;&gt;"", SUMIFS(Raw_data_01!H:H, Raw_data_01!C:C, "VS*", Raw_data_01!A:A, $A12, Raw_data_01!G:G, "idbi"), "")</f>
        <v>0</v>
      </c>
    </row>
    <row r="13" spans="1:16" x14ac:dyDescent="0.3">
      <c r="A13" t="s">
        <v>57</v>
      </c>
      <c r="B13" s="4">
        <f>IF(E12&lt;&gt;0, E12, IFERROR(INDEX(E3:E$12, MATCH(1, E3:E$12&lt;&gt;0, 0)), LOOKUP(2, 1/(E3:E$12&lt;&gt;0), E3:E$12)))</f>
        <v>5000</v>
      </c>
      <c r="C13" s="4"/>
      <c r="D13" s="4"/>
      <c r="E13" s="4">
        <f t="shared" si="0"/>
        <v>5000</v>
      </c>
      <c r="G13" s="4">
        <f>IF($A13&lt;&gt;"", SUMIFS(Raw_data_01!H:H, Raw_data_01!C:C, "F*", Raw_data_01!A:A, $A13, Raw_data_01!G:G, "idbi"), "")</f>
        <v>0</v>
      </c>
      <c r="I13" s="4">
        <f>IF($A13&lt;&gt;"", SUMIFS(Raw_data_01!H:H, Raw_data_01!C:C, "V*", Raw_data_01!A:A, $A13, Raw_data_01!G:G, "idbi"), "")</f>
        <v>0</v>
      </c>
      <c r="K13" s="4">
        <f>IF($A13&lt;&gt;"", SUMIFS(Raw_data_01!H:H, Raw_data_01!C:C, "S*", Raw_data_01!A:A, $A13, Raw_data_01!G:G, "idbi"), "")</f>
        <v>0</v>
      </c>
      <c r="M13" s="4">
        <f>IF($A13&lt;&gt;"", SUMIFS(Raw_data_01!H:H, Raw_data_01!C:C, "O*", Raw_data_01!A:A, $A13, Raw_data_01!G:G, "idbi"), "")</f>
        <v>0</v>
      </c>
      <c r="O13" s="4">
        <f>IF($A13&lt;&gt;"", SUMIFS(Raw_data_01!H:H, Raw_data_01!C:C, "VS*", Raw_data_01!A:A, $A13, Raw_data_01!G:G, "idbi"), "")</f>
        <v>0</v>
      </c>
    </row>
    <row r="14" spans="1:16" x14ac:dyDescent="0.3">
      <c r="A14" t="s">
        <v>58</v>
      </c>
      <c r="B14" s="4">
        <f>IF(E13&lt;&gt;0, E13, IFERROR(INDEX(E3:E$13, MATCH(1, E3:E$13&lt;&gt;0, 0)), LOOKUP(2, 1/(E3:E$13&lt;&gt;0), E3:E$13)))</f>
        <v>5000</v>
      </c>
      <c r="C14" s="4"/>
      <c r="D14" s="4"/>
      <c r="E14" s="4">
        <f t="shared" si="0"/>
        <v>5000</v>
      </c>
      <c r="G14" s="4">
        <f>IF($A14&lt;&gt;"", SUMIFS(Raw_data_01!H:H, Raw_data_01!C:C, "F*", Raw_data_01!A:A, $A14, Raw_data_01!G:G, "idbi"), "")</f>
        <v>0</v>
      </c>
      <c r="I14" s="4">
        <f>IF($A14&lt;&gt;"", SUMIFS(Raw_data_01!H:H, Raw_data_01!C:C, "V*", Raw_data_01!A:A, $A14, Raw_data_01!G:G, "idbi"), "")</f>
        <v>0</v>
      </c>
      <c r="K14" s="4">
        <f>IF($A14&lt;&gt;"", SUMIFS(Raw_data_01!H:H, Raw_data_01!C:C, "S*", Raw_data_01!A:A, $A14, Raw_data_01!G:G, "idbi"), "")</f>
        <v>0</v>
      </c>
      <c r="M14" s="4">
        <f>IF($A14&lt;&gt;"", SUMIFS(Raw_data_01!H:H, Raw_data_01!C:C, "O*", Raw_data_01!A:A, $A14, Raw_data_01!G:G, "idbi"), "")</f>
        <v>0</v>
      </c>
      <c r="O14" s="4">
        <f>IF($A14&lt;&gt;"", SUMIFS(Raw_data_01!H:H, Raw_data_01!C:C, "VS*", Raw_data_01!A:A, $A14, Raw_data_01!G:G, "idbi"), "")</f>
        <v>0</v>
      </c>
    </row>
    <row r="15" spans="1:16" x14ac:dyDescent="0.3">
      <c r="A15" t="s">
        <v>59</v>
      </c>
      <c r="B15" s="4">
        <f>IF(E14&lt;&gt;0, E14, IFERROR(INDEX(E3:E$14, MATCH(1, E3:E$14&lt;&gt;0, 0)), LOOKUP(2, 1/(E3:E$14&lt;&gt;0), E3:E$14)))</f>
        <v>5000</v>
      </c>
      <c r="C15" s="4"/>
      <c r="D15" s="4"/>
      <c r="E15" s="4">
        <f t="shared" si="0"/>
        <v>5000</v>
      </c>
      <c r="G15" s="4">
        <f>IF($A15&lt;&gt;"", SUMIFS(Raw_data_01!H:H, Raw_data_01!C:C, "F*", Raw_data_01!A:A, $A15, Raw_data_01!G:G, "idbi"), "")</f>
        <v>0</v>
      </c>
      <c r="I15" s="4">
        <f>IF($A15&lt;&gt;"", SUMIFS(Raw_data_01!H:H, Raw_data_01!C:C, "V*", Raw_data_01!A:A, $A15, Raw_data_01!G:G, "idbi"), "")</f>
        <v>0</v>
      </c>
      <c r="K15" s="4">
        <f>IF($A15&lt;&gt;"", SUMIFS(Raw_data_01!H:H, Raw_data_01!C:C, "S*", Raw_data_01!A:A, $A15, Raw_data_01!G:G, "idbi"), "")</f>
        <v>0</v>
      </c>
      <c r="M15" s="4">
        <f>IF($A15&lt;&gt;"", SUMIFS(Raw_data_01!H:H, Raw_data_01!C:C, "O*", Raw_data_01!A:A, $A15, Raw_data_01!G:G, "idbi"), "")</f>
        <v>0</v>
      </c>
      <c r="O15" s="4">
        <f>IF($A15&lt;&gt;"", SUMIFS(Raw_data_01!H:H, Raw_data_01!C:C, "VS*", Raw_data_01!A:A, $A15, Raw_data_01!G:G, "idbi"), "")</f>
        <v>0</v>
      </c>
    </row>
    <row r="16" spans="1:16" x14ac:dyDescent="0.3">
      <c r="A16" t="s">
        <v>60</v>
      </c>
      <c r="B16" s="4">
        <f>IF(E15&lt;&gt;0, E15, IFERROR(INDEX(E3:E$15, MATCH(1, E3:E$15&lt;&gt;0, 0)), LOOKUP(2, 1/(E3:E$15&lt;&gt;0), E3:E$15)))</f>
        <v>5000</v>
      </c>
      <c r="C16" s="4"/>
      <c r="D16" s="4"/>
      <c r="E16" s="4">
        <f t="shared" si="0"/>
        <v>5000</v>
      </c>
      <c r="G16" s="4">
        <f>IF($A16&lt;&gt;"", SUMIFS(Raw_data_01!H:H, Raw_data_01!C:C, "F*", Raw_data_01!A:A, $A16, Raw_data_01!G:G, "idbi"), "")</f>
        <v>0</v>
      </c>
      <c r="I16" s="4">
        <f>IF($A16&lt;&gt;"", SUMIFS(Raw_data_01!H:H, Raw_data_01!C:C, "V*", Raw_data_01!A:A, $A16, Raw_data_01!G:G, "idbi"), "")</f>
        <v>0</v>
      </c>
      <c r="K16" s="4">
        <f>IF($A16&lt;&gt;"", SUMIFS(Raw_data_01!H:H, Raw_data_01!C:C, "S*", Raw_data_01!A:A, $A16, Raw_data_01!G:G, "idbi"), "")</f>
        <v>0</v>
      </c>
      <c r="M16" s="4">
        <f>IF($A16&lt;&gt;"", SUMIFS(Raw_data_01!H:H, Raw_data_01!C:C, "O*", Raw_data_01!A:A, $A16, Raw_data_01!G:G, "idbi"), "")</f>
        <v>0</v>
      </c>
      <c r="O16" s="4">
        <f>IF($A16&lt;&gt;"", SUMIFS(Raw_data_01!H:H, Raw_data_01!C:C, "VS*", Raw_data_01!A:A, $A16, Raw_data_01!G:G, "idbi"), "")</f>
        <v>0</v>
      </c>
    </row>
    <row r="17" spans="1:15" x14ac:dyDescent="0.3">
      <c r="A17" t="s">
        <v>61</v>
      </c>
      <c r="B17" s="4">
        <f>IF(E16&lt;&gt;0, E16, IFERROR(INDEX(E3:E$16, MATCH(1, E3:E$16&lt;&gt;0, 0)), LOOKUP(2, 1/(E3:E$16&lt;&gt;0), E3:E$16)))</f>
        <v>5000</v>
      </c>
      <c r="C17" s="4"/>
      <c r="D17" s="4"/>
      <c r="E17" s="4">
        <f t="shared" si="0"/>
        <v>5000</v>
      </c>
      <c r="G17" s="4">
        <f>IF($A17&lt;&gt;"", SUMIFS(Raw_data_01!H:H, Raw_data_01!C:C, "F*", Raw_data_01!A:A, $A17, Raw_data_01!G:G, "idbi"), "")</f>
        <v>0</v>
      </c>
      <c r="I17" s="4">
        <f>IF($A17&lt;&gt;"", SUMIFS(Raw_data_01!H:H, Raw_data_01!C:C, "V*", Raw_data_01!A:A, $A17, Raw_data_01!G:G, "idbi"), "")</f>
        <v>0</v>
      </c>
      <c r="K17" s="4">
        <f>IF($A17&lt;&gt;"", SUMIFS(Raw_data_01!H:H, Raw_data_01!C:C, "S*", Raw_data_01!A:A, $A17, Raw_data_01!G:G, "idbi"), "")</f>
        <v>0</v>
      </c>
      <c r="M17" s="4">
        <f>IF($A17&lt;&gt;"", SUMIFS(Raw_data_01!H:H, Raw_data_01!C:C, "O*", Raw_data_01!A:A, $A17, Raw_data_01!G:G, "idbi"), "")</f>
        <v>0</v>
      </c>
      <c r="O17" s="4">
        <f>IF($A17&lt;&gt;"", SUMIFS(Raw_data_01!H:H, Raw_data_01!C:C, "VS*", Raw_data_01!A:A, $A17, Raw_data_01!G:G, "idbi"), "")</f>
        <v>0</v>
      </c>
    </row>
    <row r="18" spans="1:15" x14ac:dyDescent="0.3">
      <c r="A18" t="s">
        <v>62</v>
      </c>
      <c r="B18" s="4">
        <f>IF(E17&lt;&gt;0, E17, IFERROR(INDEX(E3:E$17, MATCH(1, E3:E$17&lt;&gt;0, 0)), LOOKUP(2, 1/(E3:E$17&lt;&gt;0), E3:E$17)))</f>
        <v>5000</v>
      </c>
      <c r="C18" s="4"/>
      <c r="D18" s="4"/>
      <c r="E18" s="4">
        <f t="shared" si="0"/>
        <v>5000</v>
      </c>
      <c r="G18" s="4">
        <f>IF($A18&lt;&gt;"", SUMIFS(Raw_data_01!H:H, Raw_data_01!C:C, "F*", Raw_data_01!A:A, $A18, Raw_data_01!G:G, "idbi"), "")</f>
        <v>0</v>
      </c>
      <c r="I18" s="4">
        <f>IF($A18&lt;&gt;"", SUMIFS(Raw_data_01!H:H, Raw_data_01!C:C, "V*", Raw_data_01!A:A, $A18, Raw_data_01!G:G, "idbi"), "")</f>
        <v>0</v>
      </c>
      <c r="K18" s="4">
        <f>IF($A18&lt;&gt;"", SUMIFS(Raw_data_01!H:H, Raw_data_01!C:C, "S*", Raw_data_01!A:A, $A18, Raw_data_01!G:G, "idbi"), "")</f>
        <v>0</v>
      </c>
      <c r="M18" s="4">
        <f>IF($A18&lt;&gt;"", SUMIFS(Raw_data_01!H:H, Raw_data_01!C:C, "O*", Raw_data_01!A:A, $A18, Raw_data_01!G:G, "idbi"), "")</f>
        <v>0</v>
      </c>
      <c r="O18" s="4">
        <f>IF($A18&lt;&gt;"", SUMIFS(Raw_data_01!H:H, Raw_data_01!C:C, "VS*", Raw_data_01!A:A, $A18, Raw_data_01!G:G, "idbi"), "")</f>
        <v>0</v>
      </c>
    </row>
    <row r="19" spans="1:15" x14ac:dyDescent="0.3">
      <c r="A19" t="s">
        <v>63</v>
      </c>
      <c r="B19" s="4">
        <f>IF(E18&lt;&gt;0, E18, IFERROR(INDEX(E3:E$18, MATCH(1, E3:E$18&lt;&gt;0, 0)), LOOKUP(2, 1/(E3:E$18&lt;&gt;0), E3:E$18)))</f>
        <v>5000</v>
      </c>
      <c r="C19" s="4"/>
      <c r="D19" s="4"/>
      <c r="E19" s="4">
        <f t="shared" si="0"/>
        <v>5000</v>
      </c>
      <c r="G19" s="4">
        <f>IF($A19&lt;&gt;"", SUMIFS(Raw_data_01!H:H, Raw_data_01!C:C, "F*", Raw_data_01!A:A, $A19, Raw_data_01!G:G, "idbi"), "")</f>
        <v>0</v>
      </c>
      <c r="I19" s="4">
        <f>IF($A19&lt;&gt;"", SUMIFS(Raw_data_01!H:H, Raw_data_01!C:C, "V*", Raw_data_01!A:A, $A19, Raw_data_01!G:G, "idbi"), "")</f>
        <v>0</v>
      </c>
      <c r="K19" s="4">
        <f>IF($A19&lt;&gt;"", SUMIFS(Raw_data_01!H:H, Raw_data_01!C:C, "S*", Raw_data_01!A:A, $A19, Raw_data_01!G:G, "idbi"), "")</f>
        <v>0</v>
      </c>
      <c r="M19" s="4">
        <f>IF($A19&lt;&gt;"", SUMIFS(Raw_data_01!H:H, Raw_data_01!C:C, "O*", Raw_data_01!A:A, $A19, Raw_data_01!G:G, "idbi"), "")</f>
        <v>0</v>
      </c>
      <c r="O19" s="4">
        <f>IF($A19&lt;&gt;"", SUMIFS(Raw_data_01!H:H, Raw_data_01!C:C, "VS*", Raw_data_01!A:A, $A19, Raw_data_01!G:G, "idbi"), "")</f>
        <v>0</v>
      </c>
    </row>
    <row r="20" spans="1:15" x14ac:dyDescent="0.3">
      <c r="A20" t="s">
        <v>64</v>
      </c>
      <c r="B20" s="4">
        <f>IF(E19&lt;&gt;0, E19, IFERROR(INDEX(E3:E$19, MATCH(1, E3:E$19&lt;&gt;0, 0)), LOOKUP(2, 1/(E3:E$19&lt;&gt;0), E3:E$19)))</f>
        <v>5000</v>
      </c>
      <c r="C20" s="4"/>
      <c r="D20" s="4"/>
      <c r="E20" s="4">
        <f t="shared" si="0"/>
        <v>5000</v>
      </c>
      <c r="G20" s="4">
        <f>IF($A20&lt;&gt;"", SUMIFS(Raw_data_01!H:H, Raw_data_01!C:C, "F*", Raw_data_01!A:A, $A20, Raw_data_01!G:G, "idbi"), "")</f>
        <v>0</v>
      </c>
      <c r="I20" s="4">
        <f>IF($A20&lt;&gt;"", SUMIFS(Raw_data_01!H:H, Raw_data_01!C:C, "V*", Raw_data_01!A:A, $A20, Raw_data_01!G:G, "idbi"), "")</f>
        <v>0</v>
      </c>
      <c r="K20" s="4">
        <f>IF($A20&lt;&gt;"", SUMIFS(Raw_data_01!H:H, Raw_data_01!C:C, "S*", Raw_data_01!A:A, $A20, Raw_data_01!G:G, "idbi"), "")</f>
        <v>0</v>
      </c>
      <c r="M20" s="4">
        <f>IF($A20&lt;&gt;"", SUMIFS(Raw_data_01!H:H, Raw_data_01!C:C, "O*", Raw_data_01!A:A, $A20, Raw_data_01!G:G, "idbi"), "")</f>
        <v>0</v>
      </c>
      <c r="O20" s="4">
        <f>IF($A20&lt;&gt;"", SUMIFS(Raw_data_01!H:H, Raw_data_01!C:C, "VS*", Raw_data_01!A:A, $A20, Raw_data_01!G:G, "idbi"), "")</f>
        <v>0</v>
      </c>
    </row>
    <row r="21" spans="1:15" x14ac:dyDescent="0.3">
      <c r="A21" t="s">
        <v>65</v>
      </c>
      <c r="B21" s="4">
        <f>IF(E20&lt;&gt;0, E20, IFERROR(INDEX(E3:E$20, MATCH(1, E3:E$20&lt;&gt;0, 0)), LOOKUP(2, 1/(E3:E$20&lt;&gt;0), E3:E$20)))</f>
        <v>5000</v>
      </c>
      <c r="C21" s="4"/>
      <c r="D21" s="4"/>
      <c r="E21" s="4">
        <f t="shared" si="0"/>
        <v>5000</v>
      </c>
      <c r="G21" s="4">
        <f>IF($A21&lt;&gt;"", SUMIFS(Raw_data_01!H:H, Raw_data_01!C:C, "F*", Raw_data_01!A:A, $A21, Raw_data_01!G:G, "idbi"), "")</f>
        <v>0</v>
      </c>
      <c r="I21" s="4">
        <f>IF($A21&lt;&gt;"", SUMIFS(Raw_data_01!H:H, Raw_data_01!C:C, "V*", Raw_data_01!A:A, $A21, Raw_data_01!G:G, "idbi"), "")</f>
        <v>0</v>
      </c>
      <c r="K21" s="4">
        <f>IF($A21&lt;&gt;"", SUMIFS(Raw_data_01!H:H, Raw_data_01!C:C, "S*", Raw_data_01!A:A, $A21, Raw_data_01!G:G, "idbi"), "")</f>
        <v>0</v>
      </c>
      <c r="M21" s="4">
        <f>IF($A21&lt;&gt;"", SUMIFS(Raw_data_01!H:H, Raw_data_01!C:C, "O*", Raw_data_01!A:A, $A21, Raw_data_01!G:G, "idbi"), "")</f>
        <v>0</v>
      </c>
      <c r="O21" s="4">
        <f>IF($A21&lt;&gt;"", SUMIFS(Raw_data_01!H:H, Raw_data_01!C:C, "VS*", Raw_data_01!A:A, $A21, Raw_data_01!G:G, "idbi"), "")</f>
        <v>0</v>
      </c>
    </row>
    <row r="22" spans="1:15" x14ac:dyDescent="0.3">
      <c r="A22" t="s">
        <v>66</v>
      </c>
      <c r="B22" s="4">
        <f>IF(E21&lt;&gt;0, E21, IFERROR(INDEX(E3:E$21, MATCH(1, E3:E$21&lt;&gt;0, 0)), LOOKUP(2, 1/(E3:E$21&lt;&gt;0), E3:E$21)))</f>
        <v>5000</v>
      </c>
      <c r="C22" s="4"/>
      <c r="D22" s="4"/>
      <c r="E22" s="4">
        <f t="shared" si="0"/>
        <v>5000</v>
      </c>
      <c r="G22" s="4">
        <f>IF($A22&lt;&gt;"", SUMIFS(Raw_data_01!H:H, Raw_data_01!C:C, "F*", Raw_data_01!A:A, $A22, Raw_data_01!G:G, "idbi"), "")</f>
        <v>0</v>
      </c>
      <c r="I22" s="4">
        <f>IF($A22&lt;&gt;"", SUMIFS(Raw_data_01!H:H, Raw_data_01!C:C, "V*", Raw_data_01!A:A, $A22, Raw_data_01!G:G, "idbi"), "")</f>
        <v>0</v>
      </c>
      <c r="K22" s="4">
        <f>IF($A22&lt;&gt;"", SUMIFS(Raw_data_01!H:H, Raw_data_01!C:C, "S*", Raw_data_01!A:A, $A22, Raw_data_01!G:G, "idbi"), "")</f>
        <v>0</v>
      </c>
      <c r="M22" s="4">
        <f>IF($A22&lt;&gt;"", SUMIFS(Raw_data_01!H:H, Raw_data_01!C:C, "O*", Raw_data_01!A:A, $A22, Raw_data_01!G:G, "idbi"), "")</f>
        <v>0</v>
      </c>
      <c r="O22" s="4">
        <f>IF($A22&lt;&gt;"", SUMIFS(Raw_data_01!H:H, Raw_data_01!C:C, "VS*", Raw_data_01!A:A, $A22, Raw_data_01!G:G, "idbi"), "")</f>
        <v>0</v>
      </c>
    </row>
    <row r="23" spans="1:15" x14ac:dyDescent="0.3">
      <c r="A23" t="s">
        <v>67</v>
      </c>
      <c r="B23" s="4">
        <f>IF(E22&lt;&gt;0, E22, IFERROR(INDEX(E3:E$22, MATCH(1, E3:E$22&lt;&gt;0, 0)), LOOKUP(2, 1/(E3:E$22&lt;&gt;0), E3:E$22)))</f>
        <v>5000</v>
      </c>
      <c r="C23" s="4"/>
      <c r="D23" s="4"/>
      <c r="E23" s="4">
        <f t="shared" si="0"/>
        <v>5000</v>
      </c>
      <c r="G23" s="4">
        <f>IF($A23&lt;&gt;"", SUMIFS(Raw_data_01!H:H, Raw_data_01!C:C, "F*", Raw_data_01!A:A, $A23, Raw_data_01!G:G, "idbi"), "")</f>
        <v>0</v>
      </c>
      <c r="I23" s="4">
        <f>IF($A23&lt;&gt;"", SUMIFS(Raw_data_01!H:H, Raw_data_01!C:C, "V*", Raw_data_01!A:A, $A23, Raw_data_01!G:G, "idbi"), "")</f>
        <v>0</v>
      </c>
      <c r="K23" s="4">
        <f>IF($A23&lt;&gt;"", SUMIFS(Raw_data_01!H:H, Raw_data_01!C:C, "S*", Raw_data_01!A:A, $A23, Raw_data_01!G:G, "idbi"), "")</f>
        <v>0</v>
      </c>
      <c r="M23" s="4">
        <f>IF($A23&lt;&gt;"", SUMIFS(Raw_data_01!H:H, Raw_data_01!C:C, "O*", Raw_data_01!A:A, $A23, Raw_data_01!G:G, "idbi"), "")</f>
        <v>0</v>
      </c>
      <c r="O23" s="4">
        <f>IF($A23&lt;&gt;"", SUMIFS(Raw_data_01!H:H, Raw_data_01!C:C, "VS*", Raw_data_01!A:A, $A23, Raw_data_01!G:G, "idbi"), "")</f>
        <v>0</v>
      </c>
    </row>
    <row r="24" spans="1:15" x14ac:dyDescent="0.3">
      <c r="A24" t="s">
        <v>68</v>
      </c>
      <c r="B24" s="4">
        <f>IF(E23&lt;&gt;0, E23, IFERROR(INDEX(E3:E$23, MATCH(1, E3:E$23&lt;&gt;0, 0)), LOOKUP(2, 1/(E3:E$23&lt;&gt;0), E3:E$23)))</f>
        <v>5000</v>
      </c>
      <c r="C24" s="4"/>
      <c r="D24" s="4"/>
      <c r="E24" s="4">
        <f t="shared" si="0"/>
        <v>5000</v>
      </c>
      <c r="G24" s="4">
        <f>IF($A24&lt;&gt;"", SUMIFS(Raw_data_01!H:H, Raw_data_01!C:C, "F*", Raw_data_01!A:A, $A24, Raw_data_01!G:G, "idbi"), "")</f>
        <v>0</v>
      </c>
      <c r="I24" s="4">
        <f>IF($A24&lt;&gt;"", SUMIFS(Raw_data_01!H:H, Raw_data_01!C:C, "V*", Raw_data_01!A:A, $A24, Raw_data_01!G:G, "idbi"), "")</f>
        <v>0</v>
      </c>
      <c r="K24" s="4">
        <f>IF($A24&lt;&gt;"", SUMIFS(Raw_data_01!H:H, Raw_data_01!C:C, "S*", Raw_data_01!A:A, $A24, Raw_data_01!G:G, "idbi"), "")</f>
        <v>0</v>
      </c>
      <c r="M24" s="4">
        <f>IF($A24&lt;&gt;"", SUMIFS(Raw_data_01!H:H, Raw_data_01!C:C, "O*", Raw_data_01!A:A, $A24, Raw_data_01!G:G, "idbi"), "")</f>
        <v>0</v>
      </c>
      <c r="O24" s="4">
        <f>IF($A24&lt;&gt;"", SUMIFS(Raw_data_01!H:H, Raw_data_01!C:C, "VS*", Raw_data_01!A:A, $A24, Raw_data_01!G:G, "idbi"), "")</f>
        <v>0</v>
      </c>
    </row>
    <row r="25" spans="1:15" x14ac:dyDescent="0.3">
      <c r="A25" t="s">
        <v>69</v>
      </c>
      <c r="B25" s="4">
        <f>IF(E24&lt;&gt;0, E24, IFERROR(INDEX(E3:E$24, MATCH(1, E3:E$24&lt;&gt;0, 0)), LOOKUP(2, 1/(E3:E$24&lt;&gt;0), E3:E$24)))</f>
        <v>5000</v>
      </c>
      <c r="C25" s="4"/>
      <c r="D25" s="4"/>
      <c r="E25" s="4">
        <f t="shared" si="0"/>
        <v>5000</v>
      </c>
      <c r="G25" s="4">
        <f>IF($A25&lt;&gt;"", SUMIFS(Raw_data_01!H:H, Raw_data_01!C:C, "F*", Raw_data_01!A:A, $A25, Raw_data_01!G:G, "idbi"), "")</f>
        <v>0</v>
      </c>
      <c r="I25" s="4">
        <f>IF($A25&lt;&gt;"", SUMIFS(Raw_data_01!H:H, Raw_data_01!C:C, "V*", Raw_data_01!A:A, $A25, Raw_data_01!G:G, "idbi"), "")</f>
        <v>0</v>
      </c>
      <c r="K25" s="4">
        <f>IF($A25&lt;&gt;"", SUMIFS(Raw_data_01!H:H, Raw_data_01!C:C, "S*", Raw_data_01!A:A, $A25, Raw_data_01!G:G, "idbi"), "")</f>
        <v>0</v>
      </c>
      <c r="M25" s="4">
        <f>IF($A25&lt;&gt;"", SUMIFS(Raw_data_01!H:H, Raw_data_01!C:C, "O*", Raw_data_01!A:A, $A25, Raw_data_01!G:G, "idbi"), "")</f>
        <v>0</v>
      </c>
      <c r="O25" s="4">
        <f>IF($A25&lt;&gt;"", SUMIFS(Raw_data_01!H:H, Raw_data_01!C:C, "VS*", Raw_data_01!A:A, $A25, Raw_data_01!G:G, "idbi"), "")</f>
        <v>0</v>
      </c>
    </row>
    <row r="26" spans="1:15" x14ac:dyDescent="0.3">
      <c r="A26" t="s">
        <v>70</v>
      </c>
      <c r="B26" s="4">
        <f>IF(E25&lt;&gt;0, E25, IFERROR(INDEX(E3:E$25, MATCH(1, E3:E$25&lt;&gt;0, 0)), LOOKUP(2, 1/(E3:E$25&lt;&gt;0), E3:E$25)))</f>
        <v>5000</v>
      </c>
      <c r="C26" s="4"/>
      <c r="D26" s="4"/>
      <c r="E26" s="4">
        <f t="shared" si="0"/>
        <v>5000</v>
      </c>
      <c r="G26" s="4">
        <f>IF($A26&lt;&gt;"", SUMIFS(Raw_data_01!H:H, Raw_data_01!C:C, "F*", Raw_data_01!A:A, $A26, Raw_data_01!G:G, "idbi"), "")</f>
        <v>0</v>
      </c>
      <c r="I26" s="4">
        <f>IF($A26&lt;&gt;"", SUMIFS(Raw_data_01!H:H, Raw_data_01!C:C, "V*", Raw_data_01!A:A, $A26, Raw_data_01!G:G, "idbi"), "")</f>
        <v>0</v>
      </c>
      <c r="K26" s="4">
        <f>IF($A26&lt;&gt;"", SUMIFS(Raw_data_01!H:H, Raw_data_01!C:C, "S*", Raw_data_01!A:A, $A26, Raw_data_01!G:G, "idbi"), "")</f>
        <v>0</v>
      </c>
      <c r="M26" s="4">
        <f>IF($A26&lt;&gt;"", SUMIFS(Raw_data_01!H:H, Raw_data_01!C:C, "O*", Raw_data_01!A:A, $A26, Raw_data_01!G:G, "idbi"), "")</f>
        <v>0</v>
      </c>
      <c r="O26" s="4">
        <f>IF($A26&lt;&gt;"", SUMIFS(Raw_data_01!H:H, Raw_data_01!C:C, "VS*", Raw_data_01!A:A, $A26, Raw_data_01!G:G, "idbi"), "")</f>
        <v>0</v>
      </c>
    </row>
    <row r="27" spans="1:15" x14ac:dyDescent="0.3">
      <c r="A27" t="s">
        <v>71</v>
      </c>
      <c r="B27" s="4">
        <f>IF(E26&lt;&gt;0, E26, IFERROR(INDEX(E3:E$26, MATCH(1, E3:E$26&lt;&gt;0, 0)), LOOKUP(2, 1/(E3:E$26&lt;&gt;0), E3:E$26)))</f>
        <v>5000</v>
      </c>
      <c r="C27" s="4"/>
      <c r="D27" s="4"/>
      <c r="E27" s="4">
        <f t="shared" si="0"/>
        <v>5000</v>
      </c>
      <c r="G27" s="4">
        <f>IF($A27&lt;&gt;"", SUMIFS(Raw_data_01!H:H, Raw_data_01!C:C, "F*", Raw_data_01!A:A, $A27, Raw_data_01!G:G, "idbi"), "")</f>
        <v>0</v>
      </c>
      <c r="I27" s="4">
        <f>IF($A27&lt;&gt;"", SUMIFS(Raw_data_01!H:H, Raw_data_01!C:C, "V*", Raw_data_01!A:A, $A27, Raw_data_01!G:G, "idbi"), "")</f>
        <v>0</v>
      </c>
      <c r="K27" s="4">
        <f>IF($A27&lt;&gt;"", SUMIFS(Raw_data_01!H:H, Raw_data_01!C:C, "S*", Raw_data_01!A:A, $A27, Raw_data_01!G:G, "idbi"), "")</f>
        <v>0</v>
      </c>
      <c r="M27" s="4">
        <f>IF($A27&lt;&gt;"", SUMIFS(Raw_data_01!H:H, Raw_data_01!C:C, "O*", Raw_data_01!A:A, $A27, Raw_data_01!G:G, "idbi"), "")</f>
        <v>0</v>
      </c>
      <c r="O27" s="4">
        <f>IF($A27&lt;&gt;"", SUMIFS(Raw_data_01!H:H, Raw_data_01!C:C, "VS*", Raw_data_01!A:A, $A27, Raw_data_01!G:G, "idbi"), "")</f>
        <v>0</v>
      </c>
    </row>
    <row r="28" spans="1:15" x14ac:dyDescent="0.3">
      <c r="A28" t="s">
        <v>72</v>
      </c>
      <c r="B28" s="4">
        <f>IF(E27&lt;&gt;0, E27, IFERROR(INDEX(E3:E$27, MATCH(1, E3:E$27&lt;&gt;0, 0)), LOOKUP(2, 1/(E3:E$27&lt;&gt;0), E3:E$27)))</f>
        <v>5000</v>
      </c>
      <c r="C28" s="4"/>
      <c r="D28" s="4"/>
      <c r="E28" s="4">
        <f t="shared" si="0"/>
        <v>5000</v>
      </c>
      <c r="G28" s="4">
        <f>IF($A28&lt;&gt;"", SUMIFS(Raw_data_01!H:H, Raw_data_01!C:C, "F*", Raw_data_01!A:A, $A28, Raw_data_01!G:G, "idbi"), "")</f>
        <v>0</v>
      </c>
      <c r="I28" s="4">
        <f>IF($A28&lt;&gt;"", SUMIFS(Raw_data_01!H:H, Raw_data_01!C:C, "V*", Raw_data_01!A:A, $A28, Raw_data_01!G:G, "idbi"), "")</f>
        <v>0</v>
      </c>
      <c r="K28" s="4">
        <f>IF($A28&lt;&gt;"", SUMIFS(Raw_data_01!H:H, Raw_data_01!C:C, "S*", Raw_data_01!A:A, $A28, Raw_data_01!G:G, "idbi"), "")</f>
        <v>0</v>
      </c>
      <c r="M28" s="4">
        <f>IF($A28&lt;&gt;"", SUMIFS(Raw_data_01!H:H, Raw_data_01!C:C, "O*", Raw_data_01!A:A, $A28, Raw_data_01!G:G, "idbi"), "")</f>
        <v>0</v>
      </c>
      <c r="O28" s="4">
        <f>IF($A28&lt;&gt;"", SUMIFS(Raw_data_01!H:H, Raw_data_01!C:C, "VS*", Raw_data_01!A:A, $A28, Raw_data_01!G:G, "idbi"), "")</f>
        <v>0</v>
      </c>
    </row>
    <row r="29" spans="1:15" x14ac:dyDescent="0.3">
      <c r="A29" t="s">
        <v>73</v>
      </c>
      <c r="B29" s="4">
        <f>IF(E28&lt;&gt;0, E28, IFERROR(INDEX(E3:E$28, MATCH(1, E3:E$28&lt;&gt;0, 0)), LOOKUP(2, 1/(E3:E$28&lt;&gt;0), E3:E$28)))</f>
        <v>5000</v>
      </c>
      <c r="C29" s="4"/>
      <c r="D29" s="4"/>
      <c r="E29" s="4">
        <f t="shared" si="0"/>
        <v>5000</v>
      </c>
      <c r="G29" s="4">
        <f>IF($A29&lt;&gt;"", SUMIFS(Raw_data_01!H:H, Raw_data_01!C:C, "F*", Raw_data_01!A:A, $A29, Raw_data_01!G:G, "idbi"), "")</f>
        <v>0</v>
      </c>
      <c r="I29" s="4">
        <f>IF($A29&lt;&gt;"", SUMIFS(Raw_data_01!H:H, Raw_data_01!C:C, "V*", Raw_data_01!A:A, $A29, Raw_data_01!G:G, "idbi"), "")</f>
        <v>0</v>
      </c>
      <c r="K29" s="4">
        <f>IF($A29&lt;&gt;"", SUMIFS(Raw_data_01!H:H, Raw_data_01!C:C, "S*", Raw_data_01!A:A, $A29, Raw_data_01!G:G, "idbi"), "")</f>
        <v>0</v>
      </c>
      <c r="M29" s="4">
        <f>IF($A29&lt;&gt;"", SUMIFS(Raw_data_01!H:H, Raw_data_01!C:C, "O*", Raw_data_01!A:A, $A29, Raw_data_01!G:G, "idbi"), "")</f>
        <v>0</v>
      </c>
      <c r="O29" s="4">
        <f>IF($A29&lt;&gt;"", SUMIFS(Raw_data_01!H:H, Raw_data_01!C:C, "VS*", Raw_data_01!A:A, $A29, Raw_data_01!G:G, "idbi"), "")</f>
        <v>0</v>
      </c>
    </row>
    <row r="30" spans="1:15" x14ac:dyDescent="0.3">
      <c r="A30" t="s">
        <v>74</v>
      </c>
      <c r="B30" s="4">
        <f>IF(E29&lt;&gt;0, E29, IFERROR(INDEX(E3:E$29, MATCH(1, E3:E$29&lt;&gt;0, 0)), LOOKUP(2, 1/(E3:E$29&lt;&gt;0), E3:E$29)))</f>
        <v>5000</v>
      </c>
      <c r="C30" s="4"/>
      <c r="D30" s="4"/>
      <c r="E30" s="4">
        <f t="shared" si="0"/>
        <v>5000</v>
      </c>
      <c r="G30" s="4">
        <f>IF($A30&lt;&gt;"", SUMIFS(Raw_data_01!H:H, Raw_data_01!C:C, "F*", Raw_data_01!A:A, $A30, Raw_data_01!G:G, "idbi"), "")</f>
        <v>0</v>
      </c>
      <c r="I30" s="4">
        <f>IF($A30&lt;&gt;"", SUMIFS(Raw_data_01!H:H, Raw_data_01!C:C, "V*", Raw_data_01!A:A, $A30, Raw_data_01!G:G, "idbi"), "")</f>
        <v>0</v>
      </c>
      <c r="K30" s="4">
        <f>IF($A30&lt;&gt;"", SUMIFS(Raw_data_01!H:H, Raw_data_01!C:C, "S*", Raw_data_01!A:A, $A30, Raw_data_01!G:G, "idbi"), "")</f>
        <v>0</v>
      </c>
      <c r="M30" s="4">
        <f>IF($A30&lt;&gt;"", SUMIFS(Raw_data_01!H:H, Raw_data_01!C:C, "O*", Raw_data_01!A:A, $A30, Raw_data_01!G:G, "idbi"), "")</f>
        <v>0</v>
      </c>
      <c r="O30" s="4">
        <f>IF($A30&lt;&gt;"", SUMIFS(Raw_data_01!H:H, Raw_data_01!C:C, "VS*", Raw_data_01!A:A, $A30, Raw_data_01!G:G, "idbi"), "")</f>
        <v>0</v>
      </c>
    </row>
    <row r="31" spans="1:15" x14ac:dyDescent="0.3">
      <c r="A31" t="s">
        <v>75</v>
      </c>
      <c r="B31" s="4">
        <f>IF(E30&lt;&gt;0, E30, IFERROR(INDEX(E3:E$30, MATCH(1, E3:E$30&lt;&gt;0, 0)), LOOKUP(2, 1/(E3:E$30&lt;&gt;0), E3:E$30)))</f>
        <v>5000</v>
      </c>
      <c r="C31" s="4"/>
      <c r="D31" s="4"/>
      <c r="E31" s="4">
        <f t="shared" si="0"/>
        <v>5000</v>
      </c>
      <c r="G31" s="4">
        <f>IF($A31&lt;&gt;"", SUMIFS(Raw_data_01!H:H, Raw_data_01!C:C, "F*", Raw_data_01!A:A, $A31, Raw_data_01!G:G, "idbi"), "")</f>
        <v>0</v>
      </c>
      <c r="I31" s="4">
        <f>IF($A31&lt;&gt;"", SUMIFS(Raw_data_01!H:H, Raw_data_01!C:C, "V*", Raw_data_01!A:A, $A31, Raw_data_01!G:G, "idbi"), "")</f>
        <v>0</v>
      </c>
      <c r="K31" s="4">
        <f>IF($A31&lt;&gt;"", SUMIFS(Raw_data_01!H:H, Raw_data_01!C:C, "S*", Raw_data_01!A:A, $A31, Raw_data_01!G:G, "idbi"), "")</f>
        <v>0</v>
      </c>
      <c r="M31" s="4">
        <f>IF($A31&lt;&gt;"", SUMIFS(Raw_data_01!H:H, Raw_data_01!C:C, "O*", Raw_data_01!A:A, $A31, Raw_data_01!G:G, "idbi"), "")</f>
        <v>0</v>
      </c>
      <c r="O31" s="4">
        <f>IF($A31&lt;&gt;"", SUMIFS(Raw_data_01!H:H, Raw_data_01!C:C, "VS*", Raw_data_01!A:A, $A31, Raw_data_01!G:G, "idbi"), "")</f>
        <v>0</v>
      </c>
    </row>
    <row r="32" spans="1:15" x14ac:dyDescent="0.3">
      <c r="A32" t="s">
        <v>76</v>
      </c>
      <c r="B32" s="4">
        <f>IF(E31&lt;&gt;0, E31, IFERROR(INDEX(E3:E$31, MATCH(1, E3:E$31&lt;&gt;0, 0)), LOOKUP(2, 1/(E3:E$31&lt;&gt;0), E3:E$31)))</f>
        <v>5000</v>
      </c>
      <c r="C32" s="4"/>
      <c r="D32" s="4"/>
      <c r="E32" s="4">
        <f t="shared" si="0"/>
        <v>5000</v>
      </c>
      <c r="G32" s="4">
        <f>IF($A32&lt;&gt;"", SUMIFS(Raw_data_01!H:H, Raw_data_01!C:C, "F*", Raw_data_01!A:A, $A32, Raw_data_01!G:G, "idbi"), "")</f>
        <v>0</v>
      </c>
      <c r="I32" s="4">
        <f>IF($A32&lt;&gt;"", SUMIFS(Raw_data_01!H:H, Raw_data_01!C:C, "V*", Raw_data_01!A:A, $A32, Raw_data_01!G:G, "idbi"), "")</f>
        <v>0</v>
      </c>
      <c r="K32" s="4">
        <f>IF($A32&lt;&gt;"", SUMIFS(Raw_data_01!H:H, Raw_data_01!C:C, "S*", Raw_data_01!A:A, $A32, Raw_data_01!G:G, "idbi"), "")</f>
        <v>0</v>
      </c>
      <c r="M32" s="4">
        <f>IF($A32&lt;&gt;"", SUMIFS(Raw_data_01!H:H, Raw_data_01!C:C, "O*", Raw_data_01!A:A, $A32, Raw_data_01!G:G, "idbi"), "")</f>
        <v>0</v>
      </c>
      <c r="O32" s="4">
        <f>IF($A32&lt;&gt;"", SUMIFS(Raw_data_01!H:H, Raw_data_01!C:C, "VS*", Raw_data_01!A:A, $A32, Raw_data_01!G:G, "idbi"), "")</f>
        <v>0</v>
      </c>
    </row>
    <row r="33" spans="1:15" x14ac:dyDescent="0.3">
      <c r="A33" t="s">
        <v>77</v>
      </c>
      <c r="B33" s="4">
        <f>IF(E32&lt;&gt;0, E32, IFERROR(INDEX(E3:E$32, MATCH(1, E3:E$32&lt;&gt;0, 0)), LOOKUP(2, 1/(E3:E$32&lt;&gt;0), E3:E$32)))</f>
        <v>5000</v>
      </c>
      <c r="C33" s="4"/>
      <c r="D33" s="4"/>
      <c r="E33" s="4">
        <f t="shared" si="0"/>
        <v>5000</v>
      </c>
      <c r="G33" s="4">
        <f>IF($A33&lt;&gt;"", SUMIFS(Raw_data_01!H:H, Raw_data_01!C:C, "F*", Raw_data_01!A:A, $A33, Raw_data_01!G:G, "idbi"), "")</f>
        <v>0</v>
      </c>
      <c r="I33" s="4">
        <f>IF($A33&lt;&gt;"", SUMIFS(Raw_data_01!H:H, Raw_data_01!C:C, "V*", Raw_data_01!A:A, $A33, Raw_data_01!G:G, "idbi"), "")</f>
        <v>0</v>
      </c>
      <c r="K33" s="4">
        <f>IF($A33&lt;&gt;"", SUMIFS(Raw_data_01!H:H, Raw_data_01!C:C, "S*", Raw_data_01!A:A, $A33, Raw_data_01!G:G, "idbi"), "")</f>
        <v>0</v>
      </c>
      <c r="M33" s="4">
        <f>IF($A33&lt;&gt;"", SUMIFS(Raw_data_01!H:H, Raw_data_01!C:C, "O*", Raw_data_01!A:A, $A33, Raw_data_01!G:G, "idbi"), "")</f>
        <v>0</v>
      </c>
      <c r="O33" s="4">
        <f>IF($A33&lt;&gt;"", SUMIFS(Raw_data_01!H:H, Raw_data_01!C:C, "VS*", Raw_data_01!A:A, $A33, Raw_data_01!G:G, "idbi"), "")</f>
        <v>0</v>
      </c>
    </row>
    <row r="34" spans="1:15" x14ac:dyDescent="0.3">
      <c r="A34" t="s">
        <v>78</v>
      </c>
      <c r="B34" s="4">
        <f>IF(E33&lt;&gt;0, E33, IFERROR(INDEX(E3:E$33, MATCH(1, E3:E$33&lt;&gt;0, 0)), LOOKUP(2, 1/(E3:E$33&lt;&gt;0), E3:E$33)))</f>
        <v>5000</v>
      </c>
      <c r="C34" s="4"/>
      <c r="D34" s="4"/>
      <c r="E34" s="4">
        <f t="shared" si="0"/>
        <v>5000</v>
      </c>
      <c r="G34" s="4">
        <f>IF($A34&lt;&gt;"", SUMIFS(Raw_data_01!H:H, Raw_data_01!C:C, "F*", Raw_data_01!A:A, $A34, Raw_data_01!G:G, "idbi"), "")</f>
        <v>0</v>
      </c>
      <c r="I34" s="4">
        <f>IF($A34&lt;&gt;"", SUMIFS(Raw_data_01!H:H, Raw_data_01!C:C, "V*", Raw_data_01!A:A, $A34, Raw_data_01!G:G, "idbi"), "")</f>
        <v>0</v>
      </c>
      <c r="K34" s="4">
        <f>IF($A34&lt;&gt;"", SUMIFS(Raw_data_01!H:H, Raw_data_01!C:C, "S*", Raw_data_01!A:A, $A34, Raw_data_01!G:G, "idbi"), "")</f>
        <v>0</v>
      </c>
      <c r="M34" s="4">
        <f>IF($A34&lt;&gt;"", SUMIFS(Raw_data_01!H:H, Raw_data_01!C:C, "O*", Raw_data_01!A:A, $A34, Raw_data_01!G:G, "idbi"), "")</f>
        <v>0</v>
      </c>
      <c r="O34" s="4">
        <f>IF($A34&lt;&gt;"", SUMIFS(Raw_data_01!H:H, Raw_data_01!C:C, "VS*", Raw_data_01!A:A, $A34, Raw_data_01!G:G, "idbi"), "")</f>
        <v>0</v>
      </c>
    </row>
    <row r="35" spans="1:15" x14ac:dyDescent="0.3">
      <c r="A35" t="s">
        <v>79</v>
      </c>
      <c r="B35" s="4">
        <f>IF(E34&lt;&gt;0, E34, IFERROR(INDEX(E3:E$34, MATCH(1, E3:E$34&lt;&gt;0, 0)), LOOKUP(2, 1/(E3:E$34&lt;&gt;0), E3:E$34)))</f>
        <v>5000</v>
      </c>
      <c r="C35" s="4"/>
      <c r="D35" s="4"/>
      <c r="E35" s="4">
        <f t="shared" si="0"/>
        <v>5000</v>
      </c>
      <c r="G35" s="4">
        <f>IF($A35&lt;&gt;"", SUMIFS(Raw_data_01!H:H, Raw_data_01!C:C, "F*", Raw_data_01!A:A, $A35, Raw_data_01!G:G, "idbi"), "")</f>
        <v>0</v>
      </c>
      <c r="I35" s="4">
        <f>IF($A35&lt;&gt;"", SUMIFS(Raw_data_01!H:H, Raw_data_01!C:C, "V*", Raw_data_01!A:A, $A35, Raw_data_01!G:G, "idbi"), "")</f>
        <v>0</v>
      </c>
      <c r="K35" s="4">
        <f>IF($A35&lt;&gt;"", SUMIFS(Raw_data_01!H:H, Raw_data_01!C:C, "S*", Raw_data_01!A:A, $A35, Raw_data_01!G:G, "idbi"), "")</f>
        <v>0</v>
      </c>
      <c r="M35" s="4">
        <f>IF($A35&lt;&gt;"", SUMIFS(Raw_data_01!H:H, Raw_data_01!C:C, "O*", Raw_data_01!A:A, $A35, Raw_data_01!G:G, "idbi"), "")</f>
        <v>0</v>
      </c>
      <c r="O35" s="4">
        <f>IF($A35&lt;&gt;"", SUMIFS(Raw_data_01!H:H, Raw_data_01!C:C, "VS*", Raw_data_01!A:A, $A35, Raw_data_01!G:G, "idbi"), "")</f>
        <v>0</v>
      </c>
    </row>
    <row r="36" spans="1:15" x14ac:dyDescent="0.3">
      <c r="A36" t="s">
        <v>80</v>
      </c>
      <c r="B36" s="4">
        <f>IF(E35&lt;&gt;0, E35, IFERROR(INDEX(E3:E$35, MATCH(1, E3:E$35&lt;&gt;0, 0)), LOOKUP(2, 1/(E3:E$35&lt;&gt;0), E3:E$35)))</f>
        <v>5000</v>
      </c>
      <c r="C36" s="4"/>
      <c r="D36" s="4"/>
      <c r="E36" s="4">
        <f t="shared" si="0"/>
        <v>5000</v>
      </c>
      <c r="G36" s="4">
        <f>IF($A36&lt;&gt;"", SUMIFS(Raw_data_01!H:H, Raw_data_01!C:C, "F*", Raw_data_01!A:A, $A36, Raw_data_01!G:G, "idbi"), "")</f>
        <v>0</v>
      </c>
      <c r="I36" s="4">
        <f>IF($A36&lt;&gt;"", SUMIFS(Raw_data_01!H:H, Raw_data_01!C:C, "V*", Raw_data_01!A:A, $A36, Raw_data_01!G:G, "idbi"), "")</f>
        <v>0</v>
      </c>
      <c r="K36" s="4">
        <f>IF($A36&lt;&gt;"", SUMIFS(Raw_data_01!H:H, Raw_data_01!C:C, "S*", Raw_data_01!A:A, $A36, Raw_data_01!G:G, "idbi"), "")</f>
        <v>0</v>
      </c>
      <c r="M36" s="4">
        <f>IF($A36&lt;&gt;"", SUMIFS(Raw_data_01!H:H, Raw_data_01!C:C, "O*", Raw_data_01!A:A, $A36, Raw_data_01!G:G, "idbi"), "")</f>
        <v>0</v>
      </c>
      <c r="O36" s="4">
        <f>IF($A36&lt;&gt;"", SUMIFS(Raw_data_01!H:H, Raw_data_01!C:C, "VS*", Raw_data_01!A:A, $A36, Raw_data_01!G:G, "idbi"), "")</f>
        <v>0</v>
      </c>
    </row>
    <row r="37" spans="1:15" x14ac:dyDescent="0.3">
      <c r="A37" t="s">
        <v>81</v>
      </c>
      <c r="B37" s="4">
        <f>IF(E36&lt;&gt;0, E36, IFERROR(INDEX(E3:E$36, MATCH(1, E3:E$36&lt;&gt;0, 0)), LOOKUP(2, 1/(E3:E$36&lt;&gt;0), E3:E$36)))</f>
        <v>5000</v>
      </c>
      <c r="C37" s="4"/>
      <c r="D37" s="4"/>
      <c r="E37" s="4">
        <f t="shared" si="0"/>
        <v>5000</v>
      </c>
      <c r="G37" s="4">
        <f>IF($A37&lt;&gt;"", SUMIFS(Raw_data_01!H:H, Raw_data_01!C:C, "F*", Raw_data_01!A:A, $A37, Raw_data_01!G:G, "idbi"), "")</f>
        <v>0</v>
      </c>
      <c r="I37" s="4">
        <f>IF($A37&lt;&gt;"", SUMIFS(Raw_data_01!H:H, Raw_data_01!C:C, "V*", Raw_data_01!A:A, $A37, Raw_data_01!G:G, "idbi"), "")</f>
        <v>0</v>
      </c>
      <c r="K37" s="4">
        <f>IF($A37&lt;&gt;"", SUMIFS(Raw_data_01!H:H, Raw_data_01!C:C, "S*", Raw_data_01!A:A, $A37, Raw_data_01!G:G, "idbi"), "")</f>
        <v>0</v>
      </c>
      <c r="M37" s="4">
        <f>IF($A37&lt;&gt;"", SUMIFS(Raw_data_01!H:H, Raw_data_01!C:C, "O*", Raw_data_01!A:A, $A37, Raw_data_01!G:G, "idbi"), "")</f>
        <v>0</v>
      </c>
      <c r="O37" s="4">
        <f>IF($A37&lt;&gt;"", SUMIFS(Raw_data_01!H:H, Raw_data_01!C:C, "VS*", Raw_data_01!A:A, $A37, Raw_data_01!G:G, "idbi"), "")</f>
        <v>0</v>
      </c>
    </row>
    <row r="38" spans="1:15" x14ac:dyDescent="0.3">
      <c r="A38" t="s">
        <v>82</v>
      </c>
      <c r="B38" s="4">
        <f>IF(E37&lt;&gt;0, E37, IFERROR(INDEX(E3:E$37, MATCH(1, E3:E$37&lt;&gt;0, 0)), LOOKUP(2, 1/(E3:E$37&lt;&gt;0), E3:E$37)))</f>
        <v>5000</v>
      </c>
      <c r="C38" s="4"/>
      <c r="D38" s="4"/>
      <c r="E38" s="4">
        <f t="shared" si="0"/>
        <v>5000</v>
      </c>
      <c r="G38" s="4">
        <f>IF($A38&lt;&gt;"", SUMIFS(Raw_data_01!H:H, Raw_data_01!C:C, "F*", Raw_data_01!A:A, $A38, Raw_data_01!G:G, "idbi"), "")</f>
        <v>0</v>
      </c>
      <c r="I38" s="4">
        <f>IF($A38&lt;&gt;"", SUMIFS(Raw_data_01!H:H, Raw_data_01!C:C, "V*", Raw_data_01!A:A, $A38, Raw_data_01!G:G, "idbi"), "")</f>
        <v>0</v>
      </c>
      <c r="K38" s="4">
        <f>IF($A38&lt;&gt;"", SUMIFS(Raw_data_01!H:H, Raw_data_01!C:C, "S*", Raw_data_01!A:A, $A38, Raw_data_01!G:G, "idbi"), "")</f>
        <v>0</v>
      </c>
      <c r="M38" s="4">
        <f>IF($A38&lt;&gt;"", SUMIFS(Raw_data_01!H:H, Raw_data_01!C:C, "O*", Raw_data_01!A:A, $A38, Raw_data_01!G:G, "idbi"), "")</f>
        <v>0</v>
      </c>
      <c r="O38" s="4">
        <f>IF($A38&lt;&gt;"", SUMIFS(Raw_data_01!H:H, Raw_data_01!C:C, "VS*", Raw_data_01!A:A, $A38, Raw_data_01!G:G, "idbi"), "")</f>
        <v>0</v>
      </c>
    </row>
    <row r="39" spans="1:15" x14ac:dyDescent="0.3">
      <c r="A39" t="s">
        <v>83</v>
      </c>
      <c r="B39" s="4">
        <f>IF(E38&lt;&gt;0, E38, IFERROR(INDEX(E3:E$38, MATCH(1, E3:E$38&lt;&gt;0, 0)), LOOKUP(2, 1/(E3:E$38&lt;&gt;0), E3:E$38)))</f>
        <v>5000</v>
      </c>
      <c r="C39" s="4"/>
      <c r="D39" s="4"/>
      <c r="E39" s="4">
        <f t="shared" si="0"/>
        <v>5000</v>
      </c>
      <c r="G39" s="4">
        <f>IF($A39&lt;&gt;"", SUMIFS(Raw_data_01!H:H, Raw_data_01!C:C, "F*", Raw_data_01!A:A, $A39, Raw_data_01!G:G, "idbi"), "")</f>
        <v>0</v>
      </c>
      <c r="I39" s="4">
        <f>IF($A39&lt;&gt;"", SUMIFS(Raw_data_01!H:H, Raw_data_01!C:C, "V*", Raw_data_01!A:A, $A39, Raw_data_01!G:G, "idbi"), "")</f>
        <v>0</v>
      </c>
      <c r="K39" s="4">
        <f>IF($A39&lt;&gt;"", SUMIFS(Raw_data_01!H:H, Raw_data_01!C:C, "S*", Raw_data_01!A:A, $A39, Raw_data_01!G:G, "idbi"), "")</f>
        <v>0</v>
      </c>
      <c r="M39" s="4">
        <f>IF($A39&lt;&gt;"", SUMIFS(Raw_data_01!H:H, Raw_data_01!C:C, "O*", Raw_data_01!A:A, $A39, Raw_data_01!G:G, "idbi"), "")</f>
        <v>0</v>
      </c>
      <c r="O39" s="4">
        <f>IF($A39&lt;&gt;"", SUMIFS(Raw_data_01!H:H, Raw_data_01!C:C, "VS*", Raw_data_01!A:A, $A39, Raw_data_01!G:G, "idbi"), "")</f>
        <v>0</v>
      </c>
    </row>
    <row r="40" spans="1:15" x14ac:dyDescent="0.3">
      <c r="A40" t="s">
        <v>84</v>
      </c>
      <c r="B40" s="4">
        <f>IF(E39&lt;&gt;0, E39, IFERROR(INDEX(E3:E$39, MATCH(1, E3:E$39&lt;&gt;0, 0)), LOOKUP(2, 1/(E3:E$39&lt;&gt;0), E3:E$39)))</f>
        <v>5000</v>
      </c>
      <c r="C40" s="4"/>
      <c r="D40" s="4"/>
      <c r="E40" s="4">
        <f t="shared" si="0"/>
        <v>5000</v>
      </c>
      <c r="G40" s="4">
        <f>IF($A40&lt;&gt;"", SUMIFS(Raw_data_01!H:H, Raw_data_01!C:C, "F*", Raw_data_01!A:A, $A40, Raw_data_01!G:G, "idbi"), "")</f>
        <v>0</v>
      </c>
      <c r="I40" s="4">
        <f>IF($A40&lt;&gt;"", SUMIFS(Raw_data_01!H:H, Raw_data_01!C:C, "V*", Raw_data_01!A:A, $A40, Raw_data_01!G:G, "idbi"), "")</f>
        <v>0</v>
      </c>
      <c r="K40" s="4">
        <f>IF($A40&lt;&gt;"", SUMIFS(Raw_data_01!H:H, Raw_data_01!C:C, "S*", Raw_data_01!A:A, $A40, Raw_data_01!G:G, "idbi"), "")</f>
        <v>0</v>
      </c>
      <c r="M40" s="4">
        <f>IF($A40&lt;&gt;"", SUMIFS(Raw_data_01!H:H, Raw_data_01!C:C, "O*", Raw_data_01!A:A, $A40, Raw_data_01!G:G, "idbi"), "")</f>
        <v>0</v>
      </c>
      <c r="O40" s="4">
        <f>IF($A40&lt;&gt;"", SUMIFS(Raw_data_01!H:H, Raw_data_01!C:C, "VS*", Raw_data_01!A:A, $A40, Raw_data_01!G:G, "idbi"), "")</f>
        <v>0</v>
      </c>
    </row>
    <row r="41" spans="1:15" x14ac:dyDescent="0.3">
      <c r="A41" t="s">
        <v>85</v>
      </c>
      <c r="B41" s="4">
        <f>IF(E40&lt;&gt;0, E40, IFERROR(INDEX(E3:E$40, MATCH(1, E3:E$40&lt;&gt;0, 0)), LOOKUP(2, 1/(E3:E$40&lt;&gt;0), E3:E$40)))</f>
        <v>5000</v>
      </c>
      <c r="C41" s="4"/>
      <c r="D41" s="4"/>
      <c r="E41" s="4">
        <f t="shared" si="0"/>
        <v>5000</v>
      </c>
      <c r="G41" s="4">
        <f>IF($A41&lt;&gt;"", SUMIFS(Raw_data_01!H:H, Raw_data_01!C:C, "F*", Raw_data_01!A:A, $A41, Raw_data_01!G:G, "idbi"), "")</f>
        <v>0</v>
      </c>
      <c r="I41" s="4">
        <f>IF($A41&lt;&gt;"", SUMIFS(Raw_data_01!H:H, Raw_data_01!C:C, "V*", Raw_data_01!A:A, $A41, Raw_data_01!G:G, "idbi"), "")</f>
        <v>0</v>
      </c>
      <c r="K41" s="4">
        <f>IF($A41&lt;&gt;"", SUMIFS(Raw_data_01!H:H, Raw_data_01!C:C, "S*", Raw_data_01!A:A, $A41, Raw_data_01!G:G, "idbi"), "")</f>
        <v>0</v>
      </c>
      <c r="M41" s="4">
        <f>IF($A41&lt;&gt;"", SUMIFS(Raw_data_01!H:H, Raw_data_01!C:C, "O*", Raw_data_01!A:A, $A41, Raw_data_01!G:G, "idbi"), "")</f>
        <v>0</v>
      </c>
      <c r="O41" s="4">
        <f>IF($A41&lt;&gt;"", SUMIFS(Raw_data_01!H:H, Raw_data_01!C:C, "VS*", Raw_data_01!A:A, $A41, Raw_data_01!G:G, "idbi"), "")</f>
        <v>0</v>
      </c>
    </row>
    <row r="42" spans="1:15" x14ac:dyDescent="0.3">
      <c r="A42" t="s">
        <v>86</v>
      </c>
      <c r="B42" s="4">
        <f>IF(E41&lt;&gt;0, E41, IFERROR(INDEX(E3:E$41, MATCH(1, E3:E$41&lt;&gt;0, 0)), LOOKUP(2, 1/(E3:E$41&lt;&gt;0), E3:E$41)))</f>
        <v>5000</v>
      </c>
      <c r="C42" s="4"/>
      <c r="D42" s="4"/>
      <c r="E42" s="4">
        <f t="shared" si="0"/>
        <v>5000</v>
      </c>
      <c r="G42" s="4">
        <f>IF($A42&lt;&gt;"", SUMIFS(Raw_data_01!H:H, Raw_data_01!C:C, "F*", Raw_data_01!A:A, $A42, Raw_data_01!G:G, "idbi"), "")</f>
        <v>0</v>
      </c>
      <c r="I42" s="4">
        <f>IF($A42&lt;&gt;"", SUMIFS(Raw_data_01!H:H, Raw_data_01!C:C, "V*", Raw_data_01!A:A, $A42, Raw_data_01!G:G, "idbi"), "")</f>
        <v>0</v>
      </c>
      <c r="K42" s="4">
        <f>IF($A42&lt;&gt;"", SUMIFS(Raw_data_01!H:H, Raw_data_01!C:C, "S*", Raw_data_01!A:A, $A42, Raw_data_01!G:G, "idbi"), "")</f>
        <v>0</v>
      </c>
      <c r="M42" s="4">
        <f>IF($A42&lt;&gt;"", SUMIFS(Raw_data_01!H:H, Raw_data_01!C:C, "O*", Raw_data_01!A:A, $A42, Raw_data_01!G:G, "idbi"), "")</f>
        <v>0</v>
      </c>
      <c r="O42" s="4">
        <f>IF($A42&lt;&gt;"", SUMIFS(Raw_data_01!H:H, Raw_data_01!C:C, "VS*", Raw_data_01!A:A, $A42, Raw_data_01!G:G, "idbi"), "")</f>
        <v>0</v>
      </c>
    </row>
    <row r="43" spans="1:15" x14ac:dyDescent="0.3">
      <c r="A43" t="s">
        <v>87</v>
      </c>
      <c r="B43" s="4">
        <f>IF(E42&lt;&gt;0, E42, IFERROR(INDEX(E3:E$42, MATCH(1, E3:E$42&lt;&gt;0, 0)), LOOKUP(2, 1/(E3:E$42&lt;&gt;0), E3:E$42)))</f>
        <v>5000</v>
      </c>
      <c r="C43" s="4"/>
      <c r="D43" s="4"/>
      <c r="E43" s="4">
        <f t="shared" si="0"/>
        <v>5000</v>
      </c>
      <c r="G43" s="4">
        <f>IF($A43&lt;&gt;"", SUMIFS(Raw_data_01!H:H, Raw_data_01!C:C, "F*", Raw_data_01!A:A, $A43, Raw_data_01!G:G, "idbi"), "")</f>
        <v>0</v>
      </c>
      <c r="I43" s="4">
        <f>IF($A43&lt;&gt;"", SUMIFS(Raw_data_01!H:H, Raw_data_01!C:C, "V*", Raw_data_01!A:A, $A43, Raw_data_01!G:G, "idbi"), "")</f>
        <v>0</v>
      </c>
      <c r="K43" s="4">
        <f>IF($A43&lt;&gt;"", SUMIFS(Raw_data_01!H:H, Raw_data_01!C:C, "S*", Raw_data_01!A:A, $A43, Raw_data_01!G:G, "idbi"), "")</f>
        <v>0</v>
      </c>
      <c r="M43" s="4">
        <f>IF($A43&lt;&gt;"", SUMIFS(Raw_data_01!H:H, Raw_data_01!C:C, "O*", Raw_data_01!A:A, $A43, Raw_data_01!G:G, "idbi"), "")</f>
        <v>0</v>
      </c>
      <c r="O43" s="4">
        <f>IF($A43&lt;&gt;"", SUMIFS(Raw_data_01!H:H, Raw_data_01!C:C, "VS*", Raw_data_01!A:A, $A43, Raw_data_01!G:G, "idbi"), "")</f>
        <v>0</v>
      </c>
    </row>
    <row r="44" spans="1:15" x14ac:dyDescent="0.3">
      <c r="A44" t="s">
        <v>88</v>
      </c>
      <c r="B44" s="4">
        <f>IF(E43&lt;&gt;0, E43, IFERROR(INDEX(E3:E$43, MATCH(1, E3:E$43&lt;&gt;0, 0)), LOOKUP(2, 1/(E3:E$43&lt;&gt;0), E3:E$43)))</f>
        <v>5000</v>
      </c>
      <c r="C44" s="4"/>
      <c r="D44" s="4"/>
      <c r="E44" s="4">
        <f t="shared" si="0"/>
        <v>5000</v>
      </c>
      <c r="G44" s="4">
        <f>IF($A44&lt;&gt;"", SUMIFS(Raw_data_01!H:H, Raw_data_01!C:C, "F*", Raw_data_01!A:A, $A44, Raw_data_01!G:G, "idbi"), "")</f>
        <v>0</v>
      </c>
      <c r="I44" s="4">
        <f>IF($A44&lt;&gt;"", SUMIFS(Raw_data_01!H:H, Raw_data_01!C:C, "V*", Raw_data_01!A:A, $A44, Raw_data_01!G:G, "idbi"), "")</f>
        <v>0</v>
      </c>
      <c r="K44" s="4">
        <f>IF($A44&lt;&gt;"", SUMIFS(Raw_data_01!H:H, Raw_data_01!C:C, "S*", Raw_data_01!A:A, $A44, Raw_data_01!G:G, "idbi"), "")</f>
        <v>0</v>
      </c>
      <c r="M44" s="4">
        <f>IF($A44&lt;&gt;"", SUMIFS(Raw_data_01!H:H, Raw_data_01!C:C, "O*", Raw_data_01!A:A, $A44, Raw_data_01!G:G, "idbi"), "")</f>
        <v>0</v>
      </c>
      <c r="O44" s="4">
        <f>IF($A44&lt;&gt;"", SUMIFS(Raw_data_01!H:H, Raw_data_01!C:C, "VS*", Raw_data_01!A:A, $A44, Raw_data_01!G:G, "idbi"), "")</f>
        <v>0</v>
      </c>
    </row>
    <row r="45" spans="1:15" x14ac:dyDescent="0.3">
      <c r="A45" t="s">
        <v>89</v>
      </c>
      <c r="B45" s="4">
        <f>IF(E44&lt;&gt;0, E44, IFERROR(INDEX(E3:E$44, MATCH(1, E3:E$44&lt;&gt;0, 0)), LOOKUP(2, 1/(E3:E$44&lt;&gt;0), E3:E$44)))</f>
        <v>5000</v>
      </c>
      <c r="C45" s="4"/>
      <c r="D45" s="4"/>
      <c r="E45" s="4">
        <f t="shared" si="0"/>
        <v>5000</v>
      </c>
      <c r="G45" s="4">
        <f>IF($A45&lt;&gt;"", SUMIFS(Raw_data_01!H:H, Raw_data_01!C:C, "F*", Raw_data_01!A:A, $A45, Raw_data_01!G:G, "idbi"), "")</f>
        <v>0</v>
      </c>
      <c r="I45" s="4">
        <f>IF($A45&lt;&gt;"", SUMIFS(Raw_data_01!H:H, Raw_data_01!C:C, "V*", Raw_data_01!A:A, $A45, Raw_data_01!G:G, "idbi"), "")</f>
        <v>0</v>
      </c>
      <c r="K45" s="4">
        <f>IF($A45&lt;&gt;"", SUMIFS(Raw_data_01!H:H, Raw_data_01!C:C, "S*", Raw_data_01!A:A, $A45, Raw_data_01!G:G, "idbi"), "")</f>
        <v>0</v>
      </c>
      <c r="M45" s="4">
        <f>IF($A45&lt;&gt;"", SUMIFS(Raw_data_01!H:H, Raw_data_01!C:C, "O*", Raw_data_01!A:A, $A45, Raw_data_01!G:G, "idbi"), "")</f>
        <v>0</v>
      </c>
      <c r="O45" s="4">
        <f>IF($A45&lt;&gt;"", SUMIFS(Raw_data_01!H:H, Raw_data_01!C:C, "VS*", Raw_data_01!A:A, $A45, Raw_data_01!G:G, "idbi"), "")</f>
        <v>0</v>
      </c>
    </row>
    <row r="46" spans="1:15" x14ac:dyDescent="0.3">
      <c r="A46" t="s">
        <v>90</v>
      </c>
      <c r="B46" s="4">
        <f>IF(E45&lt;&gt;0, E45, IFERROR(INDEX(E3:E$45, MATCH(1, E3:E$45&lt;&gt;0, 0)), LOOKUP(2, 1/(E3:E$45&lt;&gt;0), E3:E$45)))</f>
        <v>5000</v>
      </c>
      <c r="C46" s="4"/>
      <c r="D46" s="4"/>
      <c r="E46" s="4">
        <f t="shared" si="0"/>
        <v>5000</v>
      </c>
      <c r="G46" s="4">
        <f>IF($A46&lt;&gt;"", SUMIFS(Raw_data_01!H:H, Raw_data_01!C:C, "F*", Raw_data_01!A:A, $A46, Raw_data_01!G:G, "idbi"), "")</f>
        <v>0</v>
      </c>
      <c r="I46" s="4">
        <f>IF($A46&lt;&gt;"", SUMIFS(Raw_data_01!H:H, Raw_data_01!C:C, "V*", Raw_data_01!A:A, $A46, Raw_data_01!G:G, "idbi"), "")</f>
        <v>0</v>
      </c>
      <c r="K46" s="4">
        <f>IF($A46&lt;&gt;"", SUMIFS(Raw_data_01!H:H, Raw_data_01!C:C, "S*", Raw_data_01!A:A, $A46, Raw_data_01!G:G, "idbi"), "")</f>
        <v>0</v>
      </c>
      <c r="M46" s="4">
        <f>IF($A46&lt;&gt;"", SUMIFS(Raw_data_01!H:H, Raw_data_01!C:C, "O*", Raw_data_01!A:A, $A46, Raw_data_01!G:G, "idbi"), "")</f>
        <v>0</v>
      </c>
      <c r="O46" s="4">
        <f>IF($A46&lt;&gt;"", SUMIFS(Raw_data_01!H:H, Raw_data_01!C:C, "VS*", Raw_data_01!A:A, $A46, Raw_data_01!G:G, "idbi"), "")</f>
        <v>0</v>
      </c>
    </row>
    <row r="47" spans="1:15" x14ac:dyDescent="0.3">
      <c r="A47" t="s">
        <v>91</v>
      </c>
      <c r="B47" s="4">
        <f>IF(E46&lt;&gt;0, E46, IFERROR(INDEX(E3:E$46, MATCH(1, E3:E$46&lt;&gt;0, 0)), LOOKUP(2, 1/(E3:E$46&lt;&gt;0), E3:E$46)))</f>
        <v>5000</v>
      </c>
      <c r="C47" s="4"/>
      <c r="D47" s="4"/>
      <c r="E47" s="4">
        <f t="shared" si="0"/>
        <v>5000</v>
      </c>
      <c r="G47" s="4">
        <f>IF($A47&lt;&gt;"", SUMIFS(Raw_data_01!H:H, Raw_data_01!C:C, "F*", Raw_data_01!A:A, $A47, Raw_data_01!G:G, "idbi"), "")</f>
        <v>0</v>
      </c>
      <c r="I47" s="4">
        <f>IF($A47&lt;&gt;"", SUMIFS(Raw_data_01!H:H, Raw_data_01!C:C, "V*", Raw_data_01!A:A, $A47, Raw_data_01!G:G, "idbi"), "")</f>
        <v>0</v>
      </c>
      <c r="K47" s="4">
        <f>IF($A47&lt;&gt;"", SUMIFS(Raw_data_01!H:H, Raw_data_01!C:C, "S*", Raw_data_01!A:A, $A47, Raw_data_01!G:G, "idbi"), "")</f>
        <v>0</v>
      </c>
      <c r="M47" s="4">
        <f>IF($A47&lt;&gt;"", SUMIFS(Raw_data_01!H:H, Raw_data_01!C:C, "O*", Raw_data_01!A:A, $A47, Raw_data_01!G:G, "idbi"), "")</f>
        <v>0</v>
      </c>
      <c r="O47" s="4">
        <f>IF($A47&lt;&gt;"", SUMIFS(Raw_data_01!H:H, Raw_data_01!C:C, "VS*", Raw_data_01!A:A, $A47, Raw_data_01!G:G, "idbi"), "")</f>
        <v>0</v>
      </c>
    </row>
    <row r="48" spans="1:15" x14ac:dyDescent="0.3">
      <c r="A48" t="s">
        <v>92</v>
      </c>
      <c r="B48" s="4">
        <f>IF(E47&lt;&gt;0, E47, IFERROR(INDEX(E3:E$47, MATCH(1, E3:E$47&lt;&gt;0, 0)), LOOKUP(2, 1/(E3:E$47&lt;&gt;0), E3:E$47)))</f>
        <v>5000</v>
      </c>
      <c r="C48" s="4"/>
      <c r="D48" s="4"/>
      <c r="E48" s="4">
        <f t="shared" si="0"/>
        <v>5000</v>
      </c>
      <c r="G48" s="4">
        <f>IF($A48&lt;&gt;"", SUMIFS(Raw_data_01!H:H, Raw_data_01!C:C, "F*", Raw_data_01!A:A, $A48, Raw_data_01!G:G, "idbi"), "")</f>
        <v>0</v>
      </c>
      <c r="I48" s="4">
        <f>IF($A48&lt;&gt;"", SUMIFS(Raw_data_01!H:H, Raw_data_01!C:C, "V*", Raw_data_01!A:A, $A48, Raw_data_01!G:G, "idbi"), "")</f>
        <v>0</v>
      </c>
      <c r="K48" s="4">
        <f>IF($A48&lt;&gt;"", SUMIFS(Raw_data_01!H:H, Raw_data_01!C:C, "S*", Raw_data_01!A:A, $A48, Raw_data_01!G:G, "idbi"), "")</f>
        <v>0</v>
      </c>
      <c r="M48" s="4">
        <f>IF($A48&lt;&gt;"", SUMIFS(Raw_data_01!H:H, Raw_data_01!C:C, "O*", Raw_data_01!A:A, $A48, Raw_data_01!G:G, "idbi"), "")</f>
        <v>0</v>
      </c>
      <c r="O48" s="4">
        <f>IF($A48&lt;&gt;"", SUMIFS(Raw_data_01!H:H, Raw_data_01!C:C, "VS*", Raw_data_01!A:A, $A48, Raw_data_01!G:G, "idbi"), "")</f>
        <v>0</v>
      </c>
    </row>
    <row r="49" spans="1:15" x14ac:dyDescent="0.3">
      <c r="A49" t="s">
        <v>93</v>
      </c>
      <c r="B49" s="4">
        <f>IF(E48&lt;&gt;0, E48, IFERROR(INDEX(E3:E$48, MATCH(1, E3:E$48&lt;&gt;0, 0)), LOOKUP(2, 1/(E3:E$48&lt;&gt;0), E3:E$48)))</f>
        <v>5000</v>
      </c>
      <c r="C49" s="4"/>
      <c r="D49" s="4"/>
      <c r="E49" s="4">
        <f t="shared" si="0"/>
        <v>5000</v>
      </c>
      <c r="G49" s="4">
        <f>IF($A49&lt;&gt;"", SUMIFS(Raw_data_01!H:H, Raw_data_01!C:C, "F*", Raw_data_01!A:A, $A49, Raw_data_01!G:G, "idbi"), "")</f>
        <v>0</v>
      </c>
      <c r="I49" s="4">
        <f>IF($A49&lt;&gt;"", SUMIFS(Raw_data_01!H:H, Raw_data_01!C:C, "V*", Raw_data_01!A:A, $A49, Raw_data_01!G:G, "idbi"), "")</f>
        <v>0</v>
      </c>
      <c r="K49" s="4">
        <f>IF($A49&lt;&gt;"", SUMIFS(Raw_data_01!H:H, Raw_data_01!C:C, "S*", Raw_data_01!A:A, $A49, Raw_data_01!G:G, "idbi"), "")</f>
        <v>0</v>
      </c>
      <c r="M49" s="4">
        <f>IF($A49&lt;&gt;"", SUMIFS(Raw_data_01!H:H, Raw_data_01!C:C, "O*", Raw_data_01!A:A, $A49, Raw_data_01!G:G, "idbi"), "")</f>
        <v>0</v>
      </c>
      <c r="O49" s="4">
        <f>IF($A49&lt;&gt;"", SUMIFS(Raw_data_01!H:H, Raw_data_01!C:C, "VS*", Raw_data_01!A:A, $A49, Raw_data_01!G:G, "idbi"), "")</f>
        <v>0</v>
      </c>
    </row>
    <row r="50" spans="1:15" x14ac:dyDescent="0.3">
      <c r="A50" t="s">
        <v>94</v>
      </c>
      <c r="B50" s="4">
        <f>IF(E49&lt;&gt;0, E49, IFERROR(INDEX(E3:E$49, MATCH(1, E3:E$49&lt;&gt;0, 0)), LOOKUP(2, 1/(E3:E$49&lt;&gt;0), E3:E$49)))</f>
        <v>5000</v>
      </c>
      <c r="C50" s="4"/>
      <c r="D50" s="4"/>
      <c r="E50" s="4">
        <f t="shared" si="0"/>
        <v>5000</v>
      </c>
      <c r="G50" s="4">
        <f>IF($A50&lt;&gt;"", SUMIFS(Raw_data_01!H:H, Raw_data_01!C:C, "F*", Raw_data_01!A:A, $A50, Raw_data_01!G:G, "idbi"), "")</f>
        <v>0</v>
      </c>
      <c r="I50" s="4">
        <f>IF($A50&lt;&gt;"", SUMIFS(Raw_data_01!H:H, Raw_data_01!C:C, "V*", Raw_data_01!A:A, $A50, Raw_data_01!G:G, "idbi"), "")</f>
        <v>0</v>
      </c>
      <c r="K50" s="4">
        <f>IF($A50&lt;&gt;"", SUMIFS(Raw_data_01!H:H, Raw_data_01!C:C, "S*", Raw_data_01!A:A, $A50, Raw_data_01!G:G, "idbi"), "")</f>
        <v>0</v>
      </c>
      <c r="M50" s="4">
        <f>IF($A50&lt;&gt;"", SUMIFS(Raw_data_01!H:H, Raw_data_01!C:C, "O*", Raw_data_01!A:A, $A50, Raw_data_01!G:G, "idbi"), "")</f>
        <v>0</v>
      </c>
      <c r="O50" s="4">
        <f>IF($A50&lt;&gt;"", SUMIFS(Raw_data_01!H:H, Raw_data_01!C:C, "VS*", Raw_data_01!A:A, $A50, Raw_data_01!G:G, "idbi"), "")</f>
        <v>0</v>
      </c>
    </row>
    <row r="51" spans="1:15" x14ac:dyDescent="0.3">
      <c r="A51" t="s">
        <v>95</v>
      </c>
      <c r="B51" s="4">
        <f>IF(E50&lt;&gt;0, E50, IFERROR(INDEX(E3:E$50, MATCH(1, E3:E$50&lt;&gt;0, 0)), LOOKUP(2, 1/(E3:E$50&lt;&gt;0), E3:E$50)))</f>
        <v>5000</v>
      </c>
      <c r="C51" s="4"/>
      <c r="D51" s="4"/>
      <c r="E51" s="4">
        <f t="shared" si="0"/>
        <v>5000</v>
      </c>
      <c r="G51" s="4">
        <f>IF($A51&lt;&gt;"", SUMIFS(Raw_data_01!H:H, Raw_data_01!C:C, "F*", Raw_data_01!A:A, $A51, Raw_data_01!G:G, "idbi"), "")</f>
        <v>0</v>
      </c>
      <c r="I51" s="4">
        <f>IF($A51&lt;&gt;"", SUMIFS(Raw_data_01!H:H, Raw_data_01!C:C, "V*", Raw_data_01!A:A, $A51, Raw_data_01!G:G, "idbi"), "")</f>
        <v>0</v>
      </c>
      <c r="K51" s="4">
        <f>IF($A51&lt;&gt;"", SUMIFS(Raw_data_01!H:H, Raw_data_01!C:C, "S*", Raw_data_01!A:A, $A51, Raw_data_01!G:G, "idbi"), "")</f>
        <v>0</v>
      </c>
      <c r="M51" s="4">
        <f>IF($A51&lt;&gt;"", SUMIFS(Raw_data_01!H:H, Raw_data_01!C:C, "O*", Raw_data_01!A:A, $A51, Raw_data_01!G:G, "idbi"), "")</f>
        <v>0</v>
      </c>
      <c r="O51" s="4">
        <f>IF($A51&lt;&gt;"", SUMIFS(Raw_data_01!H:H, Raw_data_01!C:C, "VS*", Raw_data_01!A:A, $A51, Raw_data_01!G:G, "idbi"), "")</f>
        <v>0</v>
      </c>
    </row>
    <row r="52" spans="1:15" x14ac:dyDescent="0.3">
      <c r="A52" t="s">
        <v>96</v>
      </c>
      <c r="B52" s="4">
        <f>IF(E51&lt;&gt;0, E51, IFERROR(INDEX(E3:E$51, MATCH(1, E3:E$51&lt;&gt;0, 0)), LOOKUP(2, 1/(E3:E$51&lt;&gt;0), E3:E$51)))</f>
        <v>5000</v>
      </c>
      <c r="C52" s="4"/>
      <c r="D52" s="4"/>
      <c r="E52" s="4">
        <f t="shared" si="0"/>
        <v>5000</v>
      </c>
      <c r="G52" s="4">
        <f>IF($A52&lt;&gt;"", SUMIFS(Raw_data_01!H:H, Raw_data_01!C:C, "F*", Raw_data_01!A:A, $A52, Raw_data_01!G:G, "idbi"), "")</f>
        <v>0</v>
      </c>
      <c r="I52" s="4">
        <f>IF($A52&lt;&gt;"", SUMIFS(Raw_data_01!H:H, Raw_data_01!C:C, "V*", Raw_data_01!A:A, $A52, Raw_data_01!G:G, "idbi"), "")</f>
        <v>0</v>
      </c>
      <c r="K52" s="4">
        <f>IF($A52&lt;&gt;"", SUMIFS(Raw_data_01!H:H, Raw_data_01!C:C, "S*", Raw_data_01!A:A, $A52, Raw_data_01!G:G, "idbi"), "")</f>
        <v>0</v>
      </c>
      <c r="M52" s="4">
        <f>IF($A52&lt;&gt;"", SUMIFS(Raw_data_01!H:H, Raw_data_01!C:C, "O*", Raw_data_01!A:A, $A52, Raw_data_01!G:G, "idbi"), "")</f>
        <v>0</v>
      </c>
      <c r="O52" s="4">
        <f>IF($A52&lt;&gt;"", SUMIFS(Raw_data_01!H:H, Raw_data_01!C:C, "VS*", Raw_data_01!A:A, $A52, Raw_data_01!G:G, "idbi"), "")</f>
        <v>0</v>
      </c>
    </row>
    <row r="53" spans="1:15" x14ac:dyDescent="0.3">
      <c r="A53" t="s">
        <v>97</v>
      </c>
      <c r="B53" s="4">
        <f>IF(E52&lt;&gt;0, E52, IFERROR(INDEX(E3:E$52, MATCH(1, E3:E$52&lt;&gt;0, 0)), LOOKUP(2, 1/(E3:E$52&lt;&gt;0), E3:E$52)))</f>
        <v>5000</v>
      </c>
      <c r="C53" s="4"/>
      <c r="D53" s="4"/>
      <c r="E53" s="4">
        <f t="shared" si="0"/>
        <v>5000</v>
      </c>
      <c r="G53" s="4">
        <f>IF($A53&lt;&gt;"", SUMIFS(Raw_data_01!H:H, Raw_data_01!C:C, "F*", Raw_data_01!A:A, $A53, Raw_data_01!G:G, "idbi"), "")</f>
        <v>0</v>
      </c>
      <c r="I53" s="4">
        <f>IF($A53&lt;&gt;"", SUMIFS(Raw_data_01!H:H, Raw_data_01!C:C, "V*", Raw_data_01!A:A, $A53, Raw_data_01!G:G, "idbi"), "")</f>
        <v>0</v>
      </c>
      <c r="K53" s="4">
        <f>IF($A53&lt;&gt;"", SUMIFS(Raw_data_01!H:H, Raw_data_01!C:C, "S*", Raw_data_01!A:A, $A53, Raw_data_01!G:G, "idbi"), "")</f>
        <v>0</v>
      </c>
      <c r="M53" s="4">
        <f>IF($A53&lt;&gt;"", SUMIFS(Raw_data_01!H:H, Raw_data_01!C:C, "O*", Raw_data_01!A:A, $A53, Raw_data_01!G:G, "idbi"), "")</f>
        <v>0</v>
      </c>
      <c r="O53" s="4">
        <f>IF($A53&lt;&gt;"", SUMIFS(Raw_data_01!H:H, Raw_data_01!C:C, "VS*", Raw_data_01!A:A, $A53, Raw_data_01!G:G, "idbi"), "")</f>
        <v>0</v>
      </c>
    </row>
    <row r="54" spans="1:15" x14ac:dyDescent="0.3">
      <c r="A54" t="s">
        <v>98</v>
      </c>
      <c r="B54" s="4">
        <f>IF(E53&lt;&gt;0, E53, IFERROR(INDEX(E3:E$53, MATCH(1, E3:E$53&lt;&gt;0, 0)), LOOKUP(2, 1/(E3:E$53&lt;&gt;0), E3:E$53)))</f>
        <v>5000</v>
      </c>
      <c r="C54" s="4"/>
      <c r="D54" s="4"/>
      <c r="E54" s="4">
        <f t="shared" si="0"/>
        <v>5000</v>
      </c>
      <c r="G54" s="4">
        <f>IF($A54&lt;&gt;"", SUMIFS(Raw_data_01!H:H, Raw_data_01!C:C, "F*", Raw_data_01!A:A, $A54, Raw_data_01!G:G, "idbi"), "")</f>
        <v>0</v>
      </c>
      <c r="I54" s="4">
        <f>IF($A54&lt;&gt;"", SUMIFS(Raw_data_01!H:H, Raw_data_01!C:C, "V*", Raw_data_01!A:A, $A54, Raw_data_01!G:G, "idbi"), "")</f>
        <v>0</v>
      </c>
      <c r="K54" s="4">
        <f>IF($A54&lt;&gt;"", SUMIFS(Raw_data_01!H:H, Raw_data_01!C:C, "S*", Raw_data_01!A:A, $A54, Raw_data_01!G:G, "idbi"), "")</f>
        <v>0</v>
      </c>
      <c r="M54" s="4">
        <f>IF($A54&lt;&gt;"", SUMIFS(Raw_data_01!H:H, Raw_data_01!C:C, "O*", Raw_data_01!A:A, $A54, Raw_data_01!G:G, "idbi"), "")</f>
        <v>0</v>
      </c>
      <c r="O54" s="4">
        <f>IF($A54&lt;&gt;"", SUMIFS(Raw_data_01!H:H, Raw_data_01!C:C, "VS*", Raw_data_01!A:A, $A54, Raw_data_01!G:G, "idbi"), "")</f>
        <v>0</v>
      </c>
    </row>
    <row r="55" spans="1:15" x14ac:dyDescent="0.3">
      <c r="A55" t="s">
        <v>99</v>
      </c>
      <c r="B55" s="4">
        <f>IF(E54&lt;&gt;0, E54, IFERROR(INDEX(E3:E$54, MATCH(1, E3:E$54&lt;&gt;0, 0)), LOOKUP(2, 1/(E3:E$54&lt;&gt;0), E3:E$54)))</f>
        <v>5000</v>
      </c>
      <c r="C55" s="4"/>
      <c r="D55" s="4"/>
      <c r="E55" s="4">
        <f t="shared" si="0"/>
        <v>5000</v>
      </c>
      <c r="G55" s="4">
        <f>IF($A55&lt;&gt;"", SUMIFS(Raw_data_01!H:H, Raw_data_01!C:C, "F*", Raw_data_01!A:A, $A55, Raw_data_01!G:G, "idbi"), "")</f>
        <v>0</v>
      </c>
      <c r="I55" s="4">
        <f>IF($A55&lt;&gt;"", SUMIFS(Raw_data_01!H:H, Raw_data_01!C:C, "V*", Raw_data_01!A:A, $A55, Raw_data_01!G:G, "idbi"), "")</f>
        <v>0</v>
      </c>
      <c r="K55" s="4">
        <f>IF($A55&lt;&gt;"", SUMIFS(Raw_data_01!H:H, Raw_data_01!C:C, "S*", Raw_data_01!A:A, $A55, Raw_data_01!G:G, "idbi"), "")</f>
        <v>0</v>
      </c>
      <c r="M55" s="4">
        <f>IF($A55&lt;&gt;"", SUMIFS(Raw_data_01!H:H, Raw_data_01!C:C, "O*", Raw_data_01!A:A, $A55, Raw_data_01!G:G, "idbi"), "")</f>
        <v>0</v>
      </c>
      <c r="O55" s="4">
        <f>IF($A55&lt;&gt;"", SUMIFS(Raw_data_01!H:H, Raw_data_01!C:C, "VS*", Raw_data_01!A:A, $A55, Raw_data_01!G:G, "idbi"), "")</f>
        <v>0</v>
      </c>
    </row>
    <row r="56" spans="1:15" x14ac:dyDescent="0.3">
      <c r="A56" t="s">
        <v>100</v>
      </c>
      <c r="B56" s="4">
        <f>IF(E55&lt;&gt;0, E55, IFERROR(INDEX(E3:E$55, MATCH(1, E3:E$55&lt;&gt;0, 0)), LOOKUP(2, 1/(E3:E$55&lt;&gt;0), E3:E$55)))</f>
        <v>5000</v>
      </c>
      <c r="C56" s="4"/>
      <c r="D56" s="4"/>
      <c r="E56" s="4">
        <f t="shared" si="0"/>
        <v>5000</v>
      </c>
      <c r="G56" s="4">
        <f>IF($A56&lt;&gt;"", SUMIFS(Raw_data_01!H:H, Raw_data_01!C:C, "F*", Raw_data_01!A:A, $A56, Raw_data_01!G:G, "idbi"), "")</f>
        <v>0</v>
      </c>
      <c r="I56" s="4">
        <f>IF($A56&lt;&gt;"", SUMIFS(Raw_data_01!H:H, Raw_data_01!C:C, "V*", Raw_data_01!A:A, $A56, Raw_data_01!G:G, "idbi"), "")</f>
        <v>0</v>
      </c>
      <c r="K56" s="4">
        <f>IF($A56&lt;&gt;"", SUMIFS(Raw_data_01!H:H, Raw_data_01!C:C, "S*", Raw_data_01!A:A, $A56, Raw_data_01!G:G, "idbi"), "")</f>
        <v>0</v>
      </c>
      <c r="M56" s="4">
        <f>IF($A56&lt;&gt;"", SUMIFS(Raw_data_01!H:H, Raw_data_01!C:C, "O*", Raw_data_01!A:A, $A56, Raw_data_01!G:G, "idbi"), "")</f>
        <v>0</v>
      </c>
      <c r="O56" s="4">
        <f>IF($A56&lt;&gt;"", SUMIFS(Raw_data_01!H:H, Raw_data_01!C:C, "VS*", Raw_data_01!A:A, $A56, Raw_data_01!G:G, "idbi"), "")</f>
        <v>0</v>
      </c>
    </row>
    <row r="57" spans="1:15" x14ac:dyDescent="0.3">
      <c r="A57" t="s">
        <v>101</v>
      </c>
      <c r="B57" s="4">
        <f>IF(E56&lt;&gt;0, E56, IFERROR(INDEX(E3:E$56, MATCH(1, E3:E$56&lt;&gt;0, 0)), LOOKUP(2, 1/(E3:E$56&lt;&gt;0), E3:E$56)))</f>
        <v>5000</v>
      </c>
      <c r="C57" s="4"/>
      <c r="D57" s="4"/>
      <c r="E57" s="4">
        <f t="shared" si="0"/>
        <v>5000</v>
      </c>
      <c r="G57" s="4">
        <f>IF($A57&lt;&gt;"", SUMIFS(Raw_data_01!H:H, Raw_data_01!C:C, "F*", Raw_data_01!A:A, $A57, Raw_data_01!G:G, "idbi"), "")</f>
        <v>0</v>
      </c>
      <c r="I57" s="4">
        <f>IF($A57&lt;&gt;"", SUMIFS(Raw_data_01!H:H, Raw_data_01!C:C, "V*", Raw_data_01!A:A, $A57, Raw_data_01!G:G, "idbi"), "")</f>
        <v>0</v>
      </c>
      <c r="K57" s="4">
        <f>IF($A57&lt;&gt;"", SUMIFS(Raw_data_01!H:H, Raw_data_01!C:C, "S*", Raw_data_01!A:A, $A57, Raw_data_01!G:G, "idbi"), "")</f>
        <v>0</v>
      </c>
      <c r="M57" s="4">
        <f>IF($A57&lt;&gt;"", SUMIFS(Raw_data_01!H:H, Raw_data_01!C:C, "O*", Raw_data_01!A:A, $A57, Raw_data_01!G:G, "idbi"), "")</f>
        <v>0</v>
      </c>
      <c r="O57" s="4">
        <f>IF($A57&lt;&gt;"", SUMIFS(Raw_data_01!H:H, Raw_data_01!C:C, "VS*", Raw_data_01!A:A, $A57, Raw_data_01!G:G, "idbi"), "")</f>
        <v>0</v>
      </c>
    </row>
    <row r="58" spans="1:15" x14ac:dyDescent="0.3">
      <c r="A58" t="s">
        <v>102</v>
      </c>
      <c r="B58" s="4">
        <f>IF(E57&lt;&gt;0, E57, IFERROR(INDEX(E3:E$57, MATCH(1, E3:E$57&lt;&gt;0, 0)), LOOKUP(2, 1/(E3:E$57&lt;&gt;0), E3:E$57)))</f>
        <v>5000</v>
      </c>
      <c r="C58" s="4"/>
      <c r="D58" s="4"/>
      <c r="E58" s="4">
        <f t="shared" si="0"/>
        <v>5000</v>
      </c>
      <c r="G58" s="4">
        <f>IF($A58&lt;&gt;"", SUMIFS(Raw_data_01!H:H, Raw_data_01!C:C, "F*", Raw_data_01!A:A, $A58, Raw_data_01!G:G, "idbi"), "")</f>
        <v>0</v>
      </c>
      <c r="I58" s="4">
        <f>IF($A58&lt;&gt;"", SUMIFS(Raw_data_01!H:H, Raw_data_01!C:C, "V*", Raw_data_01!A:A, $A58, Raw_data_01!G:G, "idbi"), "")</f>
        <v>0</v>
      </c>
      <c r="K58" s="4">
        <f>IF($A58&lt;&gt;"", SUMIFS(Raw_data_01!H:H, Raw_data_01!C:C, "S*", Raw_data_01!A:A, $A58, Raw_data_01!G:G, "idbi"), "")</f>
        <v>0</v>
      </c>
      <c r="M58" s="4">
        <f>IF($A58&lt;&gt;"", SUMIFS(Raw_data_01!H:H, Raw_data_01!C:C, "O*", Raw_data_01!A:A, $A58, Raw_data_01!G:G, "idbi"), "")</f>
        <v>0</v>
      </c>
      <c r="O58" s="4">
        <f>IF($A58&lt;&gt;"", SUMIFS(Raw_data_01!H:H, Raw_data_01!C:C, "VS*", Raw_data_01!A:A, $A58, Raw_data_01!G:G, "idbi"), "")</f>
        <v>0</v>
      </c>
    </row>
    <row r="59" spans="1:15" x14ac:dyDescent="0.3">
      <c r="A59" t="s">
        <v>103</v>
      </c>
      <c r="B59" s="4">
        <f>IF(E58&lt;&gt;0, E58, IFERROR(INDEX(E3:E$58, MATCH(1, E3:E$58&lt;&gt;0, 0)), LOOKUP(2, 1/(E3:E$58&lt;&gt;0), E3:E$58)))</f>
        <v>5000</v>
      </c>
      <c r="C59" s="4"/>
      <c r="D59" s="4"/>
      <c r="E59" s="4">
        <f t="shared" si="0"/>
        <v>5000</v>
      </c>
      <c r="G59" s="4">
        <f>IF($A59&lt;&gt;"", SUMIFS(Raw_data_01!H:H, Raw_data_01!C:C, "F*", Raw_data_01!A:A, $A59, Raw_data_01!G:G, "idbi"), "")</f>
        <v>0</v>
      </c>
      <c r="I59" s="4">
        <f>IF($A59&lt;&gt;"", SUMIFS(Raw_data_01!H:H, Raw_data_01!C:C, "V*", Raw_data_01!A:A, $A59, Raw_data_01!G:G, "idbi"), "")</f>
        <v>0</v>
      </c>
      <c r="K59" s="4">
        <f>IF($A59&lt;&gt;"", SUMIFS(Raw_data_01!H:H, Raw_data_01!C:C, "S*", Raw_data_01!A:A, $A59, Raw_data_01!G:G, "idbi"), "")</f>
        <v>0</v>
      </c>
      <c r="M59" s="4">
        <f>IF($A59&lt;&gt;"", SUMIFS(Raw_data_01!H:H, Raw_data_01!C:C, "O*", Raw_data_01!A:A, $A59, Raw_data_01!G:G, "idbi"), "")</f>
        <v>0</v>
      </c>
      <c r="O59" s="4">
        <f>IF($A59&lt;&gt;"", SUMIFS(Raw_data_01!H:H, Raw_data_01!C:C, "VS*", Raw_data_01!A:A, $A59, Raw_data_01!G:G, "idbi"), "")</f>
        <v>0</v>
      </c>
    </row>
    <row r="60" spans="1:15" x14ac:dyDescent="0.3">
      <c r="A60" t="s">
        <v>104</v>
      </c>
      <c r="B60" s="4">
        <f>IF(E59&lt;&gt;0, E59, IFERROR(INDEX(E3:E$59, MATCH(1, E3:E$59&lt;&gt;0, 0)), LOOKUP(2, 1/(E3:E$59&lt;&gt;0), E3:E$59)))</f>
        <v>5000</v>
      </c>
      <c r="C60" s="4"/>
      <c r="D60" s="4"/>
      <c r="E60" s="4">
        <f t="shared" si="0"/>
        <v>5000</v>
      </c>
      <c r="G60" s="4">
        <f>IF($A60&lt;&gt;"", SUMIFS(Raw_data_01!H:H, Raw_data_01!C:C, "F*", Raw_data_01!A:A, $A60, Raw_data_01!G:G, "idbi"), "")</f>
        <v>0</v>
      </c>
      <c r="I60" s="4">
        <f>IF($A60&lt;&gt;"", SUMIFS(Raw_data_01!H:H, Raw_data_01!C:C, "V*", Raw_data_01!A:A, $A60, Raw_data_01!G:G, "idbi"), "")</f>
        <v>0</v>
      </c>
      <c r="K60" s="4">
        <f>IF($A60&lt;&gt;"", SUMIFS(Raw_data_01!H:H, Raw_data_01!C:C, "S*", Raw_data_01!A:A, $A60, Raw_data_01!G:G, "idbi"), "")</f>
        <v>0</v>
      </c>
      <c r="M60" s="4">
        <f>IF($A60&lt;&gt;"", SUMIFS(Raw_data_01!H:H, Raw_data_01!C:C, "O*", Raw_data_01!A:A, $A60, Raw_data_01!G:G, "idbi"), "")</f>
        <v>0</v>
      </c>
      <c r="O60" s="4">
        <f>IF($A60&lt;&gt;"", SUMIFS(Raw_data_01!H:H, Raw_data_01!C:C, "VS*", Raw_data_01!A:A, $A60, Raw_data_01!G:G, "idbi"), "")</f>
        <v>0</v>
      </c>
    </row>
    <row r="61" spans="1:15" x14ac:dyDescent="0.3">
      <c r="A61" t="s">
        <v>105</v>
      </c>
      <c r="B61" s="4">
        <f>IF(E60&lt;&gt;0, E60, IFERROR(INDEX(E3:E$60, MATCH(1, E3:E$60&lt;&gt;0, 0)), LOOKUP(2, 1/(E3:E$60&lt;&gt;0), E3:E$60)))</f>
        <v>5000</v>
      </c>
      <c r="C61" s="4"/>
      <c r="D61" s="4"/>
      <c r="E61" s="4">
        <f t="shared" si="0"/>
        <v>5000</v>
      </c>
      <c r="G61" s="4">
        <f>IF($A61&lt;&gt;"", SUMIFS(Raw_data_01!H:H, Raw_data_01!C:C, "F*", Raw_data_01!A:A, $A61, Raw_data_01!G:G, "idbi"), "")</f>
        <v>0</v>
      </c>
      <c r="I61" s="4">
        <f>IF($A61&lt;&gt;"", SUMIFS(Raw_data_01!H:H, Raw_data_01!C:C, "V*", Raw_data_01!A:A, $A61, Raw_data_01!G:G, "idbi"), "")</f>
        <v>0</v>
      </c>
      <c r="K61" s="4">
        <f>IF($A61&lt;&gt;"", SUMIFS(Raw_data_01!H:H, Raw_data_01!C:C, "S*", Raw_data_01!A:A, $A61, Raw_data_01!G:G, "idbi"), "")</f>
        <v>0</v>
      </c>
      <c r="M61" s="4">
        <f>IF($A61&lt;&gt;"", SUMIFS(Raw_data_01!H:H, Raw_data_01!C:C, "O*", Raw_data_01!A:A, $A61, Raw_data_01!G:G, "idbi"), "")</f>
        <v>0</v>
      </c>
      <c r="O61" s="4">
        <f>IF($A61&lt;&gt;"", SUMIFS(Raw_data_01!H:H, Raw_data_01!C:C, "VS*", Raw_data_01!A:A, $A61, Raw_data_01!G:G, "idbi"), "")</f>
        <v>0</v>
      </c>
    </row>
    <row r="62" spans="1:15" x14ac:dyDescent="0.3">
      <c r="A62" t="s">
        <v>106</v>
      </c>
      <c r="B62" s="4">
        <f>IF(E61&lt;&gt;0, E61, IFERROR(INDEX(E3:E$61, MATCH(1, E3:E$61&lt;&gt;0, 0)), LOOKUP(2, 1/(E3:E$61&lt;&gt;0), E3:E$61)))</f>
        <v>5000</v>
      </c>
      <c r="C62" s="4"/>
      <c r="D62" s="4"/>
      <c r="E62" s="4">
        <f t="shared" si="0"/>
        <v>5000</v>
      </c>
      <c r="G62" s="4">
        <f>IF($A62&lt;&gt;"", SUMIFS(Raw_data_01!H:H, Raw_data_01!C:C, "F*", Raw_data_01!A:A, $A62, Raw_data_01!G:G, "idbi"), "")</f>
        <v>0</v>
      </c>
      <c r="I62" s="4">
        <f>IF($A62&lt;&gt;"", SUMIFS(Raw_data_01!H:H, Raw_data_01!C:C, "V*", Raw_data_01!A:A, $A62, Raw_data_01!G:G, "idbi"), "")</f>
        <v>0</v>
      </c>
      <c r="K62" s="4">
        <f>IF($A62&lt;&gt;"", SUMIFS(Raw_data_01!H:H, Raw_data_01!C:C, "S*", Raw_data_01!A:A, $A62, Raw_data_01!G:G, "idbi"), "")</f>
        <v>0</v>
      </c>
      <c r="M62" s="4">
        <f>IF($A62&lt;&gt;"", SUMIFS(Raw_data_01!H:H, Raw_data_01!C:C, "O*", Raw_data_01!A:A, $A62, Raw_data_01!G:G, "idbi"), "")</f>
        <v>0</v>
      </c>
      <c r="O62" s="4">
        <f>IF($A62&lt;&gt;"", SUMIFS(Raw_data_01!H:H, Raw_data_01!C:C, "VS*", Raw_data_01!A:A, $A62, Raw_data_01!G:G, "idbi"), "")</f>
        <v>0</v>
      </c>
    </row>
    <row r="63" spans="1:15" x14ac:dyDescent="0.3">
      <c r="A63" t="s">
        <v>107</v>
      </c>
      <c r="B63" s="4">
        <f>IF(E62&lt;&gt;0, E62, IFERROR(INDEX(E3:E$62, MATCH(1, E3:E$62&lt;&gt;0, 0)), LOOKUP(2, 1/(E3:E$62&lt;&gt;0), E3:E$62)))</f>
        <v>5000</v>
      </c>
      <c r="C63" s="4"/>
      <c r="D63" s="4"/>
      <c r="E63" s="4">
        <f t="shared" si="0"/>
        <v>5000</v>
      </c>
      <c r="G63" s="4">
        <f>IF($A63&lt;&gt;"", SUMIFS(Raw_data_01!H:H, Raw_data_01!C:C, "F*", Raw_data_01!A:A, $A63, Raw_data_01!G:G, "idbi"), "")</f>
        <v>0</v>
      </c>
      <c r="I63" s="4">
        <f>IF($A63&lt;&gt;"", SUMIFS(Raw_data_01!H:H, Raw_data_01!C:C, "V*", Raw_data_01!A:A, $A63, Raw_data_01!G:G, "idbi"), "")</f>
        <v>0</v>
      </c>
      <c r="K63" s="4">
        <f>IF($A63&lt;&gt;"", SUMIFS(Raw_data_01!H:H, Raw_data_01!C:C, "S*", Raw_data_01!A:A, $A63, Raw_data_01!G:G, "idbi"), "")</f>
        <v>0</v>
      </c>
      <c r="M63" s="4">
        <f>IF($A63&lt;&gt;"", SUMIFS(Raw_data_01!H:H, Raw_data_01!C:C, "O*", Raw_data_01!A:A, $A63, Raw_data_01!G:G, "idbi"), "")</f>
        <v>0</v>
      </c>
      <c r="O63" s="4">
        <f>IF($A63&lt;&gt;"", SUMIFS(Raw_data_01!H:H, Raw_data_01!C:C, "VS*", Raw_data_01!A:A, $A63, Raw_data_01!G:G, "idbi"), "")</f>
        <v>0</v>
      </c>
    </row>
    <row r="64" spans="1:15" x14ac:dyDescent="0.3">
      <c r="A64" t="s">
        <v>108</v>
      </c>
      <c r="B64" s="4">
        <f>IF(E63&lt;&gt;0, E63, IFERROR(INDEX(E3:E$63, MATCH(1, E3:E$63&lt;&gt;0, 0)), LOOKUP(2, 1/(E3:E$63&lt;&gt;0), E3:E$63)))</f>
        <v>5000</v>
      </c>
      <c r="C64" s="4"/>
      <c r="D64" s="4"/>
      <c r="E64" s="4">
        <f t="shared" si="0"/>
        <v>5000</v>
      </c>
      <c r="G64" s="4">
        <f>IF($A64&lt;&gt;"", SUMIFS(Raw_data_01!H:H, Raw_data_01!C:C, "F*", Raw_data_01!A:A, $A64, Raw_data_01!G:G, "idbi"), "")</f>
        <v>0</v>
      </c>
      <c r="I64" s="4">
        <f>IF($A64&lt;&gt;"", SUMIFS(Raw_data_01!H:H, Raw_data_01!C:C, "V*", Raw_data_01!A:A, $A64, Raw_data_01!G:G, "idbi"), "")</f>
        <v>0</v>
      </c>
      <c r="K64" s="4">
        <f>IF($A64&lt;&gt;"", SUMIFS(Raw_data_01!H:H, Raw_data_01!C:C, "S*", Raw_data_01!A:A, $A64, Raw_data_01!G:G, "idbi"), "")</f>
        <v>0</v>
      </c>
      <c r="M64" s="4">
        <f>IF($A64&lt;&gt;"", SUMIFS(Raw_data_01!H:H, Raw_data_01!C:C, "O*", Raw_data_01!A:A, $A64, Raw_data_01!G:G, "idbi"), "")</f>
        <v>0</v>
      </c>
      <c r="O64" s="4">
        <f>IF($A64&lt;&gt;"", SUMIFS(Raw_data_01!H:H, Raw_data_01!C:C, "VS*", Raw_data_01!A:A, $A64, Raw_data_01!G:G, "idbi"), "")</f>
        <v>0</v>
      </c>
    </row>
    <row r="65" spans="1:15" x14ac:dyDescent="0.3">
      <c r="A65" t="s">
        <v>109</v>
      </c>
      <c r="B65" s="4">
        <f>IF(E64&lt;&gt;0, E64, IFERROR(INDEX(E3:E$64, MATCH(1, E3:E$64&lt;&gt;0, 0)), LOOKUP(2, 1/(E3:E$64&lt;&gt;0), E3:E$64)))</f>
        <v>5000</v>
      </c>
      <c r="C65" s="4"/>
      <c r="D65" s="4"/>
      <c r="E65" s="4">
        <f t="shared" si="0"/>
        <v>5000</v>
      </c>
      <c r="G65" s="4">
        <f>IF($A65&lt;&gt;"", SUMIFS(Raw_data_01!H:H, Raw_data_01!C:C, "F*", Raw_data_01!A:A, $A65, Raw_data_01!G:G, "idbi"), "")</f>
        <v>0</v>
      </c>
      <c r="I65" s="4">
        <f>IF($A65&lt;&gt;"", SUMIFS(Raw_data_01!H:H, Raw_data_01!C:C, "V*", Raw_data_01!A:A, $A65, Raw_data_01!G:G, "idbi"), "")</f>
        <v>0</v>
      </c>
      <c r="K65" s="4">
        <f>IF($A65&lt;&gt;"", SUMIFS(Raw_data_01!H:H, Raw_data_01!C:C, "S*", Raw_data_01!A:A, $A65, Raw_data_01!G:G, "idbi"), "")</f>
        <v>0</v>
      </c>
      <c r="M65" s="4">
        <f>IF($A65&lt;&gt;"", SUMIFS(Raw_data_01!H:H, Raw_data_01!C:C, "O*", Raw_data_01!A:A, $A65, Raw_data_01!G:G, "idbi"), "")</f>
        <v>0</v>
      </c>
      <c r="O65" s="4">
        <f>IF($A65&lt;&gt;"", SUMIFS(Raw_data_01!H:H, Raw_data_01!C:C, "VS*", Raw_data_01!A:A, $A65, Raw_data_01!G:G, "idbi"), "")</f>
        <v>0</v>
      </c>
    </row>
    <row r="66" spans="1:15" x14ac:dyDescent="0.3">
      <c r="A66" t="s">
        <v>110</v>
      </c>
      <c r="B66" s="4">
        <f>IF(E65&lt;&gt;0, E65, IFERROR(INDEX(E3:E$65, MATCH(1, E3:E$65&lt;&gt;0, 0)), LOOKUP(2, 1/(E3:E$65&lt;&gt;0), E3:E$65)))</f>
        <v>5000</v>
      </c>
      <c r="C66" s="4"/>
      <c r="D66" s="4"/>
      <c r="E66" s="4">
        <f t="shared" si="0"/>
        <v>5000</v>
      </c>
      <c r="G66" s="4">
        <f>IF($A66&lt;&gt;"", SUMIFS(Raw_data_01!H:H, Raw_data_01!C:C, "F*", Raw_data_01!A:A, $A66, Raw_data_01!G:G, "idbi"), "")</f>
        <v>0</v>
      </c>
      <c r="I66" s="4">
        <f>IF($A66&lt;&gt;"", SUMIFS(Raw_data_01!H:H, Raw_data_01!C:C, "V*", Raw_data_01!A:A, $A66, Raw_data_01!G:G, "idbi"), "")</f>
        <v>0</v>
      </c>
      <c r="K66" s="4">
        <f>IF($A66&lt;&gt;"", SUMIFS(Raw_data_01!H:H, Raw_data_01!C:C, "S*", Raw_data_01!A:A, $A66, Raw_data_01!G:G, "idbi"), "")</f>
        <v>0</v>
      </c>
      <c r="M66" s="4">
        <f>IF($A66&lt;&gt;"", SUMIFS(Raw_data_01!H:H, Raw_data_01!C:C, "O*", Raw_data_01!A:A, $A66, Raw_data_01!G:G, "idbi"), "")</f>
        <v>0</v>
      </c>
      <c r="O66" s="4">
        <f>IF($A66&lt;&gt;"", SUMIFS(Raw_data_01!H:H, Raw_data_01!C:C, "VS*", Raw_data_01!A:A, $A66, Raw_data_01!G:G, "idbi"), "")</f>
        <v>0</v>
      </c>
    </row>
    <row r="67" spans="1:15" x14ac:dyDescent="0.3">
      <c r="A67" t="s">
        <v>111</v>
      </c>
      <c r="B67" s="4">
        <f>IF(E66&lt;&gt;0, E66, IFERROR(INDEX(E3:E$66, MATCH(1, E3:E$66&lt;&gt;0, 0)), LOOKUP(2, 1/(E3:E$66&lt;&gt;0), E3:E$66)))</f>
        <v>5000</v>
      </c>
      <c r="C67" s="4"/>
      <c r="D67" s="4"/>
      <c r="E67" s="4">
        <f t="shared" ref="E67:E130" si="1">SUM(B67,C67,G67,I67,K67,M67,O67) - D67</f>
        <v>5000</v>
      </c>
      <c r="G67" s="4">
        <f>IF($A67&lt;&gt;"", SUMIFS(Raw_data_01!H:H, Raw_data_01!C:C, "F*", Raw_data_01!A:A, $A67, Raw_data_01!G:G, "idbi"), "")</f>
        <v>0</v>
      </c>
      <c r="I67" s="4">
        <f>IF($A67&lt;&gt;"", SUMIFS(Raw_data_01!H:H, Raw_data_01!C:C, "V*", Raw_data_01!A:A, $A67, Raw_data_01!G:G, "idbi"), "")</f>
        <v>0</v>
      </c>
      <c r="K67" s="4">
        <f>IF($A67&lt;&gt;"", SUMIFS(Raw_data_01!H:H, Raw_data_01!C:C, "S*", Raw_data_01!A:A, $A67, Raw_data_01!G:G, "idbi"), "")</f>
        <v>0</v>
      </c>
      <c r="M67" s="4">
        <f>IF($A67&lt;&gt;"", SUMIFS(Raw_data_01!H:H, Raw_data_01!C:C, "O*", Raw_data_01!A:A, $A67, Raw_data_01!G:G, "idbi"), "")</f>
        <v>0</v>
      </c>
      <c r="O67" s="4">
        <f>IF($A67&lt;&gt;"", SUMIFS(Raw_data_01!H:H, Raw_data_01!C:C, "VS*", Raw_data_01!A:A, $A67, Raw_data_01!G:G, "idbi"), "")</f>
        <v>0</v>
      </c>
    </row>
    <row r="68" spans="1:15" x14ac:dyDescent="0.3">
      <c r="A68" t="s">
        <v>112</v>
      </c>
      <c r="B68" s="4">
        <f>IF(E67&lt;&gt;0, E67, IFERROR(INDEX(E3:E$67, MATCH(1, E3:E$67&lt;&gt;0, 0)), LOOKUP(2, 1/(E3:E$67&lt;&gt;0), E3:E$67)))</f>
        <v>5000</v>
      </c>
      <c r="C68" s="4"/>
      <c r="D68" s="4"/>
      <c r="E68" s="4">
        <f t="shared" si="1"/>
        <v>5000</v>
      </c>
      <c r="G68" s="4">
        <f>IF($A68&lt;&gt;"", SUMIFS(Raw_data_01!H:H, Raw_data_01!C:C, "F*", Raw_data_01!A:A, $A68, Raw_data_01!G:G, "idbi"), "")</f>
        <v>0</v>
      </c>
      <c r="I68" s="4">
        <f>IF($A68&lt;&gt;"", SUMIFS(Raw_data_01!H:H, Raw_data_01!C:C, "V*", Raw_data_01!A:A, $A68, Raw_data_01!G:G, "idbi"), "")</f>
        <v>0</v>
      </c>
      <c r="K68" s="4">
        <f>IF($A68&lt;&gt;"", SUMIFS(Raw_data_01!H:H, Raw_data_01!C:C, "S*", Raw_data_01!A:A, $A68, Raw_data_01!G:G, "idbi"), "")</f>
        <v>0</v>
      </c>
      <c r="M68" s="4">
        <f>IF($A68&lt;&gt;"", SUMIFS(Raw_data_01!H:H, Raw_data_01!C:C, "O*", Raw_data_01!A:A, $A68, Raw_data_01!G:G, "idbi"), "")</f>
        <v>0</v>
      </c>
      <c r="O68" s="4">
        <f>IF($A68&lt;&gt;"", SUMIFS(Raw_data_01!H:H, Raw_data_01!C:C, "VS*", Raw_data_01!A:A, $A68, Raw_data_01!G:G, "idbi"), "")</f>
        <v>0</v>
      </c>
    </row>
    <row r="69" spans="1:15" x14ac:dyDescent="0.3">
      <c r="A69" t="s">
        <v>113</v>
      </c>
      <c r="B69" s="4">
        <f>IF(E68&lt;&gt;0, E68, IFERROR(INDEX(E3:E$68, MATCH(1, E3:E$68&lt;&gt;0, 0)), LOOKUP(2, 1/(E3:E$68&lt;&gt;0), E3:E$68)))</f>
        <v>5000</v>
      </c>
      <c r="C69" s="4"/>
      <c r="D69" s="4"/>
      <c r="E69" s="4">
        <f t="shared" si="1"/>
        <v>5000</v>
      </c>
      <c r="G69" s="4">
        <f>IF($A69&lt;&gt;"", SUMIFS(Raw_data_01!H:H, Raw_data_01!C:C, "F*", Raw_data_01!A:A, $A69, Raw_data_01!G:G, "idbi"), "")</f>
        <v>0</v>
      </c>
      <c r="I69" s="4">
        <f>IF($A69&lt;&gt;"", SUMIFS(Raw_data_01!H:H, Raw_data_01!C:C, "V*", Raw_data_01!A:A, $A69, Raw_data_01!G:G, "idbi"), "")</f>
        <v>0</v>
      </c>
      <c r="K69" s="4">
        <f>IF($A69&lt;&gt;"", SUMIFS(Raw_data_01!H:H, Raw_data_01!C:C, "S*", Raw_data_01!A:A, $A69, Raw_data_01!G:G, "idbi"), "")</f>
        <v>0</v>
      </c>
      <c r="M69" s="4">
        <f>IF($A69&lt;&gt;"", SUMIFS(Raw_data_01!H:H, Raw_data_01!C:C, "O*", Raw_data_01!A:A, $A69, Raw_data_01!G:G, "idbi"), "")</f>
        <v>0</v>
      </c>
      <c r="O69" s="4">
        <f>IF($A69&lt;&gt;"", SUMIFS(Raw_data_01!H:H, Raw_data_01!C:C, "VS*", Raw_data_01!A:A, $A69, Raw_data_01!G:G, "idbi"), "")</f>
        <v>0</v>
      </c>
    </row>
    <row r="70" spans="1:15" x14ac:dyDescent="0.3">
      <c r="A70" t="s">
        <v>114</v>
      </c>
      <c r="B70" s="4">
        <f>IF(E69&lt;&gt;0, E69, IFERROR(INDEX(E3:E$69, MATCH(1, E3:E$69&lt;&gt;0, 0)), LOOKUP(2, 1/(E3:E$69&lt;&gt;0), E3:E$69)))</f>
        <v>5000</v>
      </c>
      <c r="C70" s="4"/>
      <c r="D70" s="4"/>
      <c r="E70" s="4">
        <f t="shared" si="1"/>
        <v>5000</v>
      </c>
      <c r="G70" s="4">
        <f>IF($A70&lt;&gt;"", SUMIFS(Raw_data_01!H:H, Raw_data_01!C:C, "F*", Raw_data_01!A:A, $A70, Raw_data_01!G:G, "idbi"), "")</f>
        <v>0</v>
      </c>
      <c r="I70" s="4">
        <f>IF($A70&lt;&gt;"", SUMIFS(Raw_data_01!H:H, Raw_data_01!C:C, "V*", Raw_data_01!A:A, $A70, Raw_data_01!G:G, "idbi"), "")</f>
        <v>0</v>
      </c>
      <c r="K70" s="4">
        <f>IF($A70&lt;&gt;"", SUMIFS(Raw_data_01!H:H, Raw_data_01!C:C, "S*", Raw_data_01!A:A, $A70, Raw_data_01!G:G, "idbi"), "")</f>
        <v>0</v>
      </c>
      <c r="M70" s="4">
        <f>IF($A70&lt;&gt;"", SUMIFS(Raw_data_01!H:H, Raw_data_01!C:C, "O*", Raw_data_01!A:A, $A70, Raw_data_01!G:G, "idbi"), "")</f>
        <v>0</v>
      </c>
      <c r="O70" s="4">
        <f>IF($A70&lt;&gt;"", SUMIFS(Raw_data_01!H:H, Raw_data_01!C:C, "VS*", Raw_data_01!A:A, $A70, Raw_data_01!G:G, "idbi"), "")</f>
        <v>0</v>
      </c>
    </row>
    <row r="71" spans="1:15" x14ac:dyDescent="0.3">
      <c r="A71" t="s">
        <v>115</v>
      </c>
      <c r="B71" s="4">
        <f>IF(E70&lt;&gt;0, E70, IFERROR(INDEX(E3:E$70, MATCH(1, E3:E$70&lt;&gt;0, 0)), LOOKUP(2, 1/(E3:E$70&lt;&gt;0), E3:E$70)))</f>
        <v>5000</v>
      </c>
      <c r="C71" s="4"/>
      <c r="D71" s="4"/>
      <c r="E71" s="4">
        <f t="shared" si="1"/>
        <v>5000</v>
      </c>
      <c r="G71" s="4">
        <f>IF($A71&lt;&gt;"", SUMIFS(Raw_data_01!H:H, Raw_data_01!C:C, "F*", Raw_data_01!A:A, $A71, Raw_data_01!G:G, "idbi"), "")</f>
        <v>0</v>
      </c>
      <c r="I71" s="4">
        <f>IF($A71&lt;&gt;"", SUMIFS(Raw_data_01!H:H, Raw_data_01!C:C, "V*", Raw_data_01!A:A, $A71, Raw_data_01!G:G, "idbi"), "")</f>
        <v>0</v>
      </c>
      <c r="K71" s="4">
        <f>IF($A71&lt;&gt;"", SUMIFS(Raw_data_01!H:H, Raw_data_01!C:C, "S*", Raw_data_01!A:A, $A71, Raw_data_01!G:G, "idbi"), "")</f>
        <v>0</v>
      </c>
      <c r="M71" s="4">
        <f>IF($A71&lt;&gt;"", SUMIFS(Raw_data_01!H:H, Raw_data_01!C:C, "O*", Raw_data_01!A:A, $A71, Raw_data_01!G:G, "idbi"), "")</f>
        <v>0</v>
      </c>
      <c r="O71" s="4">
        <f>IF($A71&lt;&gt;"", SUMIFS(Raw_data_01!H:H, Raw_data_01!C:C, "VS*", Raw_data_01!A:A, $A71, Raw_data_01!G:G, "idbi"), "")</f>
        <v>0</v>
      </c>
    </row>
    <row r="72" spans="1:15" x14ac:dyDescent="0.3">
      <c r="A72" t="s">
        <v>116</v>
      </c>
      <c r="B72" s="4">
        <f>IF(E71&lt;&gt;0, E71, IFERROR(INDEX(E3:E$71, MATCH(1, E3:E$71&lt;&gt;0, 0)), LOOKUP(2, 1/(E3:E$71&lt;&gt;0), E3:E$71)))</f>
        <v>5000</v>
      </c>
      <c r="C72" s="4"/>
      <c r="D72" s="4"/>
      <c r="E72" s="4">
        <f t="shared" si="1"/>
        <v>5000</v>
      </c>
      <c r="G72" s="4">
        <f>IF($A72&lt;&gt;"", SUMIFS(Raw_data_01!H:H, Raw_data_01!C:C, "F*", Raw_data_01!A:A, $A72, Raw_data_01!G:G, "idbi"), "")</f>
        <v>0</v>
      </c>
      <c r="I72" s="4">
        <f>IF($A72&lt;&gt;"", SUMIFS(Raw_data_01!H:H, Raw_data_01!C:C, "V*", Raw_data_01!A:A, $A72, Raw_data_01!G:G, "idbi"), "")</f>
        <v>0</v>
      </c>
      <c r="K72" s="4">
        <f>IF($A72&lt;&gt;"", SUMIFS(Raw_data_01!H:H, Raw_data_01!C:C, "S*", Raw_data_01!A:A, $A72, Raw_data_01!G:G, "idbi"), "")</f>
        <v>0</v>
      </c>
      <c r="M72" s="4">
        <f>IF($A72&lt;&gt;"", SUMIFS(Raw_data_01!H:H, Raw_data_01!C:C, "O*", Raw_data_01!A:A, $A72, Raw_data_01!G:G, "idbi"), "")</f>
        <v>0</v>
      </c>
      <c r="O72" s="4">
        <f>IF($A72&lt;&gt;"", SUMIFS(Raw_data_01!H:H, Raw_data_01!C:C, "VS*", Raw_data_01!A:A, $A72, Raw_data_01!G:G, "idbi"), "")</f>
        <v>0</v>
      </c>
    </row>
    <row r="73" spans="1:15" x14ac:dyDescent="0.3">
      <c r="A73" t="s">
        <v>117</v>
      </c>
      <c r="B73" s="4">
        <f>IF(E72&lt;&gt;0, E72, IFERROR(INDEX(E3:E$72, MATCH(1, E3:E$72&lt;&gt;0, 0)), LOOKUP(2, 1/(E3:E$72&lt;&gt;0), E3:E$72)))</f>
        <v>5000</v>
      </c>
      <c r="C73" s="4"/>
      <c r="D73" s="4"/>
      <c r="E73" s="4">
        <f t="shared" si="1"/>
        <v>5000</v>
      </c>
      <c r="G73" s="4">
        <f>IF($A73&lt;&gt;"", SUMIFS(Raw_data_01!H:H, Raw_data_01!C:C, "F*", Raw_data_01!A:A, $A73, Raw_data_01!G:G, "idbi"), "")</f>
        <v>0</v>
      </c>
      <c r="I73" s="4">
        <f>IF($A73&lt;&gt;"", SUMIFS(Raw_data_01!H:H, Raw_data_01!C:C, "V*", Raw_data_01!A:A, $A73, Raw_data_01!G:G, "idbi"), "")</f>
        <v>0</v>
      </c>
      <c r="K73" s="4">
        <f>IF($A73&lt;&gt;"", SUMIFS(Raw_data_01!H:H, Raw_data_01!C:C, "S*", Raw_data_01!A:A, $A73, Raw_data_01!G:G, "idbi"), "")</f>
        <v>0</v>
      </c>
      <c r="M73" s="4">
        <f>IF($A73&lt;&gt;"", SUMIFS(Raw_data_01!H:H, Raw_data_01!C:C, "O*", Raw_data_01!A:A, $A73, Raw_data_01!G:G, "idbi"), "")</f>
        <v>0</v>
      </c>
      <c r="O73" s="4">
        <f>IF($A73&lt;&gt;"", SUMIFS(Raw_data_01!H:H, Raw_data_01!C:C, "VS*", Raw_data_01!A:A, $A73, Raw_data_01!G:G, "idbi"), "")</f>
        <v>0</v>
      </c>
    </row>
    <row r="74" spans="1:15" x14ac:dyDescent="0.3">
      <c r="A74" t="s">
        <v>118</v>
      </c>
      <c r="B74" s="4">
        <f>IF(E73&lt;&gt;0, E73, IFERROR(INDEX(E3:E$73, MATCH(1, E3:E$73&lt;&gt;0, 0)), LOOKUP(2, 1/(E3:E$73&lt;&gt;0), E3:E$73)))</f>
        <v>5000</v>
      </c>
      <c r="C74" s="4"/>
      <c r="D74" s="4"/>
      <c r="E74" s="4">
        <f t="shared" si="1"/>
        <v>5000</v>
      </c>
      <c r="G74" s="4">
        <f>IF($A74&lt;&gt;"", SUMIFS(Raw_data_01!H:H, Raw_data_01!C:C, "F*", Raw_data_01!A:A, $A74, Raw_data_01!G:G, "idbi"), "")</f>
        <v>0</v>
      </c>
      <c r="I74" s="4">
        <f>IF($A74&lt;&gt;"", SUMIFS(Raw_data_01!H:H, Raw_data_01!C:C, "V*", Raw_data_01!A:A, $A74, Raw_data_01!G:G, "idbi"), "")</f>
        <v>0</v>
      </c>
      <c r="K74" s="4">
        <f>IF($A74&lt;&gt;"", SUMIFS(Raw_data_01!H:H, Raw_data_01!C:C, "S*", Raw_data_01!A:A, $A74, Raw_data_01!G:G, "idbi"), "")</f>
        <v>0</v>
      </c>
      <c r="M74" s="4">
        <f>IF($A74&lt;&gt;"", SUMIFS(Raw_data_01!H:H, Raw_data_01!C:C, "O*", Raw_data_01!A:A, $A74, Raw_data_01!G:G, "idbi"), "")</f>
        <v>0</v>
      </c>
      <c r="O74" s="4">
        <f>IF($A74&lt;&gt;"", SUMIFS(Raw_data_01!H:H, Raw_data_01!C:C, "VS*", Raw_data_01!A:A, $A74, Raw_data_01!G:G, "idbi"), "")</f>
        <v>0</v>
      </c>
    </row>
    <row r="75" spans="1:15" x14ac:dyDescent="0.3">
      <c r="A75" t="s">
        <v>119</v>
      </c>
      <c r="B75" s="4">
        <f>IF(E74&lt;&gt;0, E74, IFERROR(INDEX(E3:E$74, MATCH(1, E3:E$74&lt;&gt;0, 0)), LOOKUP(2, 1/(E3:E$74&lt;&gt;0), E3:E$74)))</f>
        <v>5000</v>
      </c>
      <c r="C75" s="4"/>
      <c r="D75" s="4"/>
      <c r="E75" s="4">
        <f t="shared" si="1"/>
        <v>5000</v>
      </c>
      <c r="G75" s="4">
        <f>IF($A75&lt;&gt;"", SUMIFS(Raw_data_01!H:H, Raw_data_01!C:C, "F*", Raw_data_01!A:A, $A75, Raw_data_01!G:G, "idbi"), "")</f>
        <v>0</v>
      </c>
      <c r="I75" s="4">
        <f>IF($A75&lt;&gt;"", SUMIFS(Raw_data_01!H:H, Raw_data_01!C:C, "V*", Raw_data_01!A:A, $A75, Raw_data_01!G:G, "idbi"), "")</f>
        <v>0</v>
      </c>
      <c r="K75" s="4">
        <f>IF($A75&lt;&gt;"", SUMIFS(Raw_data_01!H:H, Raw_data_01!C:C, "S*", Raw_data_01!A:A, $A75, Raw_data_01!G:G, "idbi"), "")</f>
        <v>0</v>
      </c>
      <c r="M75" s="4">
        <f>IF($A75&lt;&gt;"", SUMIFS(Raw_data_01!H:H, Raw_data_01!C:C, "O*", Raw_data_01!A:A, $A75, Raw_data_01!G:G, "idbi"), "")</f>
        <v>0</v>
      </c>
      <c r="O75" s="4">
        <f>IF($A75&lt;&gt;"", SUMIFS(Raw_data_01!H:H, Raw_data_01!C:C, "VS*", Raw_data_01!A:A, $A75, Raw_data_01!G:G, "idbi"), "")</f>
        <v>0</v>
      </c>
    </row>
    <row r="76" spans="1:15" x14ac:dyDescent="0.3">
      <c r="A76" t="s">
        <v>120</v>
      </c>
      <c r="B76" s="4">
        <f>IF(E75&lt;&gt;0, E75, IFERROR(INDEX(E3:E$75, MATCH(1, E3:E$75&lt;&gt;0, 0)), LOOKUP(2, 1/(E3:E$75&lt;&gt;0), E3:E$75)))</f>
        <v>5000</v>
      </c>
      <c r="C76" s="4"/>
      <c r="D76" s="4"/>
      <c r="E76" s="4">
        <f t="shared" si="1"/>
        <v>5000</v>
      </c>
      <c r="G76" s="4">
        <f>IF($A76&lt;&gt;"", SUMIFS(Raw_data_01!H:H, Raw_data_01!C:C, "F*", Raw_data_01!A:A, $A76, Raw_data_01!G:G, "idbi"), "")</f>
        <v>0</v>
      </c>
      <c r="I76" s="4">
        <f>IF($A76&lt;&gt;"", SUMIFS(Raw_data_01!H:H, Raw_data_01!C:C, "V*", Raw_data_01!A:A, $A76, Raw_data_01!G:G, "idbi"), "")</f>
        <v>0</v>
      </c>
      <c r="K76" s="4">
        <f>IF($A76&lt;&gt;"", SUMIFS(Raw_data_01!H:H, Raw_data_01!C:C, "S*", Raw_data_01!A:A, $A76, Raw_data_01!G:G, "idbi"), "")</f>
        <v>0</v>
      </c>
      <c r="M76" s="4">
        <f>IF($A76&lt;&gt;"", SUMIFS(Raw_data_01!H:H, Raw_data_01!C:C, "O*", Raw_data_01!A:A, $A76, Raw_data_01!G:G, "idbi"), "")</f>
        <v>0</v>
      </c>
      <c r="O76" s="4">
        <f>IF($A76&lt;&gt;"", SUMIFS(Raw_data_01!H:H, Raw_data_01!C:C, "VS*", Raw_data_01!A:A, $A76, Raw_data_01!G:G, "idbi"), "")</f>
        <v>0</v>
      </c>
    </row>
    <row r="77" spans="1:15" x14ac:dyDescent="0.3">
      <c r="A77" t="s">
        <v>121</v>
      </c>
      <c r="B77" s="4">
        <f>IF(E76&lt;&gt;0, E76, IFERROR(INDEX(E3:E$76, MATCH(1, E3:E$76&lt;&gt;0, 0)), LOOKUP(2, 1/(E3:E$76&lt;&gt;0), E3:E$76)))</f>
        <v>5000</v>
      </c>
      <c r="C77" s="4"/>
      <c r="D77" s="4"/>
      <c r="E77" s="4">
        <f t="shared" si="1"/>
        <v>5000</v>
      </c>
      <c r="G77" s="4">
        <f>IF($A77&lt;&gt;"", SUMIFS(Raw_data_01!H:H, Raw_data_01!C:C, "F*", Raw_data_01!A:A, $A77, Raw_data_01!G:G, "idbi"), "")</f>
        <v>0</v>
      </c>
      <c r="I77" s="4">
        <f>IF($A77&lt;&gt;"", SUMIFS(Raw_data_01!H:H, Raw_data_01!C:C, "V*", Raw_data_01!A:A, $A77, Raw_data_01!G:G, "idbi"), "")</f>
        <v>0</v>
      </c>
      <c r="K77" s="4">
        <f>IF($A77&lt;&gt;"", SUMIFS(Raw_data_01!H:H, Raw_data_01!C:C, "S*", Raw_data_01!A:A, $A77, Raw_data_01!G:G, "idbi"), "")</f>
        <v>0</v>
      </c>
      <c r="M77" s="4">
        <f>IF($A77&lt;&gt;"", SUMIFS(Raw_data_01!H:H, Raw_data_01!C:C, "O*", Raw_data_01!A:A, $A77, Raw_data_01!G:G, "idbi"), "")</f>
        <v>0</v>
      </c>
      <c r="O77" s="4">
        <f>IF($A77&lt;&gt;"", SUMIFS(Raw_data_01!H:H, Raw_data_01!C:C, "VS*", Raw_data_01!A:A, $A77, Raw_data_01!G:G, "idbi"), "")</f>
        <v>0</v>
      </c>
    </row>
    <row r="78" spans="1:15" x14ac:dyDescent="0.3">
      <c r="A78" t="s">
        <v>122</v>
      </c>
      <c r="B78" s="4">
        <f>IF(E77&lt;&gt;0, E77, IFERROR(INDEX(E3:E$77, MATCH(1, E3:E$77&lt;&gt;0, 0)), LOOKUP(2, 1/(E3:E$77&lt;&gt;0), E3:E$77)))</f>
        <v>5000</v>
      </c>
      <c r="C78" s="4"/>
      <c r="D78" s="4"/>
      <c r="E78" s="4">
        <f t="shared" si="1"/>
        <v>5000</v>
      </c>
      <c r="G78" s="4">
        <f>IF($A78&lt;&gt;"", SUMIFS(Raw_data_01!H:H, Raw_data_01!C:C, "F*", Raw_data_01!A:A, $A78, Raw_data_01!G:G, "idbi"), "")</f>
        <v>0</v>
      </c>
      <c r="I78" s="4">
        <f>IF($A78&lt;&gt;"", SUMIFS(Raw_data_01!H:H, Raw_data_01!C:C, "V*", Raw_data_01!A:A, $A78, Raw_data_01!G:G, "idbi"), "")</f>
        <v>0</v>
      </c>
      <c r="K78" s="4">
        <f>IF($A78&lt;&gt;"", SUMIFS(Raw_data_01!H:H, Raw_data_01!C:C, "S*", Raw_data_01!A:A, $A78, Raw_data_01!G:G, "idbi"), "")</f>
        <v>0</v>
      </c>
      <c r="M78" s="4">
        <f>IF($A78&lt;&gt;"", SUMIFS(Raw_data_01!H:H, Raw_data_01!C:C, "O*", Raw_data_01!A:A, $A78, Raw_data_01!G:G, "idbi"), "")</f>
        <v>0</v>
      </c>
      <c r="O78" s="4">
        <f>IF($A78&lt;&gt;"", SUMIFS(Raw_data_01!H:H, Raw_data_01!C:C, "VS*", Raw_data_01!A:A, $A78, Raw_data_01!G:G, "idbi"), "")</f>
        <v>0</v>
      </c>
    </row>
    <row r="79" spans="1:15" x14ac:dyDescent="0.3">
      <c r="A79" t="s">
        <v>123</v>
      </c>
      <c r="B79" s="4">
        <f>IF(E78&lt;&gt;0, E78, IFERROR(INDEX(E3:E$78, MATCH(1, E3:E$78&lt;&gt;0, 0)), LOOKUP(2, 1/(E3:E$78&lt;&gt;0), E3:E$78)))</f>
        <v>5000</v>
      </c>
      <c r="C79" s="4"/>
      <c r="D79" s="4"/>
      <c r="E79" s="4">
        <f t="shared" si="1"/>
        <v>5000</v>
      </c>
      <c r="G79" s="4">
        <f>IF($A79&lt;&gt;"", SUMIFS(Raw_data_01!H:H, Raw_data_01!C:C, "F*", Raw_data_01!A:A, $A79, Raw_data_01!G:G, "idbi"), "")</f>
        <v>0</v>
      </c>
      <c r="I79" s="4">
        <f>IF($A79&lt;&gt;"", SUMIFS(Raw_data_01!H:H, Raw_data_01!C:C, "V*", Raw_data_01!A:A, $A79, Raw_data_01!G:G, "idbi"), "")</f>
        <v>0</v>
      </c>
      <c r="K79" s="4">
        <f>IF($A79&lt;&gt;"", SUMIFS(Raw_data_01!H:H, Raw_data_01!C:C, "S*", Raw_data_01!A:A, $A79, Raw_data_01!G:G, "idbi"), "")</f>
        <v>0</v>
      </c>
      <c r="M79" s="4">
        <f>IF($A79&lt;&gt;"", SUMIFS(Raw_data_01!H:H, Raw_data_01!C:C, "O*", Raw_data_01!A:A, $A79, Raw_data_01!G:G, "idbi"), "")</f>
        <v>0</v>
      </c>
      <c r="O79" s="4">
        <f>IF($A79&lt;&gt;"", SUMIFS(Raw_data_01!H:H, Raw_data_01!C:C, "VS*", Raw_data_01!A:A, $A79, Raw_data_01!G:G, "idbi"), "")</f>
        <v>0</v>
      </c>
    </row>
    <row r="80" spans="1:15" x14ac:dyDescent="0.3">
      <c r="A80" t="s">
        <v>124</v>
      </c>
      <c r="B80" s="4">
        <f>IF(E79&lt;&gt;0, E79, IFERROR(INDEX(E3:E$79, MATCH(1, E3:E$79&lt;&gt;0, 0)), LOOKUP(2, 1/(E3:E$79&lt;&gt;0), E3:E$79)))</f>
        <v>5000</v>
      </c>
      <c r="C80" s="4"/>
      <c r="D80" s="4"/>
      <c r="E80" s="4">
        <f t="shared" si="1"/>
        <v>5000</v>
      </c>
      <c r="G80" s="4">
        <f>IF($A80&lt;&gt;"", SUMIFS(Raw_data_01!H:H, Raw_data_01!C:C, "F*", Raw_data_01!A:A, $A80, Raw_data_01!G:G, "idbi"), "")</f>
        <v>0</v>
      </c>
      <c r="I80" s="4">
        <f>IF($A80&lt;&gt;"", SUMIFS(Raw_data_01!H:H, Raw_data_01!C:C, "V*", Raw_data_01!A:A, $A80, Raw_data_01!G:G, "idbi"), "")</f>
        <v>0</v>
      </c>
      <c r="K80" s="4">
        <f>IF($A80&lt;&gt;"", SUMIFS(Raw_data_01!H:H, Raw_data_01!C:C, "S*", Raw_data_01!A:A, $A80, Raw_data_01!G:G, "idbi"), "")</f>
        <v>0</v>
      </c>
      <c r="M80" s="4">
        <f>IF($A80&lt;&gt;"", SUMIFS(Raw_data_01!H:H, Raw_data_01!C:C, "O*", Raw_data_01!A:A, $A80, Raw_data_01!G:G, "idbi"), "")</f>
        <v>0</v>
      </c>
      <c r="O80" s="4">
        <f>IF($A80&lt;&gt;"", SUMIFS(Raw_data_01!H:H, Raw_data_01!C:C, "VS*", Raw_data_01!A:A, $A80, Raw_data_01!G:G, "idbi"), "")</f>
        <v>0</v>
      </c>
    </row>
    <row r="81" spans="1:15" x14ac:dyDescent="0.3">
      <c r="A81" t="s">
        <v>125</v>
      </c>
      <c r="B81" s="4">
        <f>IF(E80&lt;&gt;0, E80, IFERROR(INDEX(E3:E$80, MATCH(1, E3:E$80&lt;&gt;0, 0)), LOOKUP(2, 1/(E3:E$80&lt;&gt;0), E3:E$80)))</f>
        <v>5000</v>
      </c>
      <c r="C81" s="4"/>
      <c r="D81" s="4"/>
      <c r="E81" s="4">
        <f t="shared" si="1"/>
        <v>5000</v>
      </c>
      <c r="G81" s="4">
        <f>IF($A81&lt;&gt;"", SUMIFS(Raw_data_01!H:H, Raw_data_01!C:C, "F*", Raw_data_01!A:A, $A81, Raw_data_01!G:G, "idbi"), "")</f>
        <v>0</v>
      </c>
      <c r="I81" s="4">
        <f>IF($A81&lt;&gt;"", SUMIFS(Raw_data_01!H:H, Raw_data_01!C:C, "V*", Raw_data_01!A:A, $A81, Raw_data_01!G:G, "idbi"), "")</f>
        <v>0</v>
      </c>
      <c r="K81" s="4">
        <f>IF($A81&lt;&gt;"", SUMIFS(Raw_data_01!H:H, Raw_data_01!C:C, "S*", Raw_data_01!A:A, $A81, Raw_data_01!G:G, "idbi"), "")</f>
        <v>0</v>
      </c>
      <c r="M81" s="4">
        <f>IF($A81&lt;&gt;"", SUMIFS(Raw_data_01!H:H, Raw_data_01!C:C, "O*", Raw_data_01!A:A, $A81, Raw_data_01!G:G, "idbi"), "")</f>
        <v>0</v>
      </c>
      <c r="O81" s="4">
        <f>IF($A81&lt;&gt;"", SUMIFS(Raw_data_01!H:H, Raw_data_01!C:C, "VS*", Raw_data_01!A:A, $A81, Raw_data_01!G:G, "idbi"), "")</f>
        <v>0</v>
      </c>
    </row>
    <row r="82" spans="1:15" x14ac:dyDescent="0.3">
      <c r="A82" t="s">
        <v>126</v>
      </c>
      <c r="B82" s="4">
        <f>IF(E81&lt;&gt;0, E81, IFERROR(INDEX(E3:E$81, MATCH(1, E3:E$81&lt;&gt;0, 0)), LOOKUP(2, 1/(E3:E$81&lt;&gt;0), E3:E$81)))</f>
        <v>5000</v>
      </c>
      <c r="C82" s="4"/>
      <c r="D82" s="4"/>
      <c r="E82" s="4">
        <f t="shared" si="1"/>
        <v>5000</v>
      </c>
      <c r="G82" s="4">
        <f>IF($A82&lt;&gt;"", SUMIFS(Raw_data_01!H:H, Raw_data_01!C:C, "F*", Raw_data_01!A:A, $A82, Raw_data_01!G:G, "idbi"), "")</f>
        <v>0</v>
      </c>
      <c r="I82" s="4">
        <f>IF($A82&lt;&gt;"", SUMIFS(Raw_data_01!H:H, Raw_data_01!C:C, "V*", Raw_data_01!A:A, $A82, Raw_data_01!G:G, "idbi"), "")</f>
        <v>0</v>
      </c>
      <c r="K82" s="4">
        <f>IF($A82&lt;&gt;"", SUMIFS(Raw_data_01!H:H, Raw_data_01!C:C, "S*", Raw_data_01!A:A, $A82, Raw_data_01!G:G, "idbi"), "")</f>
        <v>0</v>
      </c>
      <c r="M82" s="4">
        <f>IF($A82&lt;&gt;"", SUMIFS(Raw_data_01!H:H, Raw_data_01!C:C, "O*", Raw_data_01!A:A, $A82, Raw_data_01!G:G, "idbi"), "")</f>
        <v>0</v>
      </c>
      <c r="O82" s="4">
        <f>IF($A82&lt;&gt;"", SUMIFS(Raw_data_01!H:H, Raw_data_01!C:C, "VS*", Raw_data_01!A:A, $A82, Raw_data_01!G:G, "idbi"), "")</f>
        <v>0</v>
      </c>
    </row>
    <row r="83" spans="1:15" x14ac:dyDescent="0.3">
      <c r="A83" t="s">
        <v>127</v>
      </c>
      <c r="B83" s="4">
        <f>IF(E82&lt;&gt;0, E82, IFERROR(INDEX(E3:E$82, MATCH(1, E3:E$82&lt;&gt;0, 0)), LOOKUP(2, 1/(E3:E$82&lt;&gt;0), E3:E$82)))</f>
        <v>5000</v>
      </c>
      <c r="C83" s="4"/>
      <c r="D83" s="4"/>
      <c r="E83" s="4">
        <f t="shared" si="1"/>
        <v>5000</v>
      </c>
      <c r="G83" s="4">
        <f>IF($A83&lt;&gt;"", SUMIFS(Raw_data_01!H:H, Raw_data_01!C:C, "F*", Raw_data_01!A:A, $A83, Raw_data_01!G:G, "idbi"), "")</f>
        <v>0</v>
      </c>
      <c r="I83" s="4">
        <f>IF($A83&lt;&gt;"", SUMIFS(Raw_data_01!H:H, Raw_data_01!C:C, "V*", Raw_data_01!A:A, $A83, Raw_data_01!G:G, "idbi"), "")</f>
        <v>0</v>
      </c>
      <c r="K83" s="4">
        <f>IF($A83&lt;&gt;"", SUMIFS(Raw_data_01!H:H, Raw_data_01!C:C, "S*", Raw_data_01!A:A, $A83, Raw_data_01!G:G, "idbi"), "")</f>
        <v>0</v>
      </c>
      <c r="M83" s="4">
        <f>IF($A83&lt;&gt;"", SUMIFS(Raw_data_01!H:H, Raw_data_01!C:C, "O*", Raw_data_01!A:A, $A83, Raw_data_01!G:G, "idbi"), "")</f>
        <v>0</v>
      </c>
      <c r="O83" s="4">
        <f>IF($A83&lt;&gt;"", SUMIFS(Raw_data_01!H:H, Raw_data_01!C:C, "VS*", Raw_data_01!A:A, $A83, Raw_data_01!G:G, "idbi"), "")</f>
        <v>0</v>
      </c>
    </row>
    <row r="84" spans="1:15" x14ac:dyDescent="0.3">
      <c r="A84" t="s">
        <v>128</v>
      </c>
      <c r="B84" s="4">
        <f>IF(E83&lt;&gt;0, E83, IFERROR(INDEX(E3:E$83, MATCH(1, E3:E$83&lt;&gt;0, 0)), LOOKUP(2, 1/(E3:E$83&lt;&gt;0), E3:E$83)))</f>
        <v>5000</v>
      </c>
      <c r="C84" s="4"/>
      <c r="D84" s="4"/>
      <c r="E84" s="4">
        <f t="shared" si="1"/>
        <v>5000</v>
      </c>
      <c r="G84" s="4">
        <f>IF($A84&lt;&gt;"", SUMIFS(Raw_data_01!H:H, Raw_data_01!C:C, "F*", Raw_data_01!A:A, $A84, Raw_data_01!G:G, "idbi"), "")</f>
        <v>0</v>
      </c>
      <c r="I84" s="4">
        <f>IF($A84&lt;&gt;"", SUMIFS(Raw_data_01!H:H, Raw_data_01!C:C, "V*", Raw_data_01!A:A, $A84, Raw_data_01!G:G, "idbi"), "")</f>
        <v>0</v>
      </c>
      <c r="K84" s="4">
        <f>IF($A84&lt;&gt;"", SUMIFS(Raw_data_01!H:H, Raw_data_01!C:C, "S*", Raw_data_01!A:A, $A84, Raw_data_01!G:G, "idbi"), "")</f>
        <v>0</v>
      </c>
      <c r="M84" s="4">
        <f>IF($A84&lt;&gt;"", SUMIFS(Raw_data_01!H:H, Raw_data_01!C:C, "O*", Raw_data_01!A:A, $A84, Raw_data_01!G:G, "idbi"), "")</f>
        <v>0</v>
      </c>
      <c r="O84" s="4">
        <f>IF($A84&lt;&gt;"", SUMIFS(Raw_data_01!H:H, Raw_data_01!C:C, "VS*", Raw_data_01!A:A, $A84, Raw_data_01!G:G, "idbi"), "")</f>
        <v>0</v>
      </c>
    </row>
    <row r="85" spans="1:15" x14ac:dyDescent="0.3">
      <c r="A85" t="s">
        <v>129</v>
      </c>
      <c r="B85" s="4">
        <f>IF(E84&lt;&gt;0, E84, IFERROR(INDEX(E3:E$84, MATCH(1, E3:E$84&lt;&gt;0, 0)), LOOKUP(2, 1/(E3:E$84&lt;&gt;0), E3:E$84)))</f>
        <v>5000</v>
      </c>
      <c r="C85" s="4"/>
      <c r="D85" s="4"/>
      <c r="E85" s="4">
        <f t="shared" si="1"/>
        <v>5000</v>
      </c>
      <c r="G85" s="4">
        <f>IF($A85&lt;&gt;"", SUMIFS(Raw_data_01!H:H, Raw_data_01!C:C, "F*", Raw_data_01!A:A, $A85, Raw_data_01!G:G, "idbi"), "")</f>
        <v>0</v>
      </c>
      <c r="I85" s="4">
        <f>IF($A85&lt;&gt;"", SUMIFS(Raw_data_01!H:H, Raw_data_01!C:C, "V*", Raw_data_01!A:A, $A85, Raw_data_01!G:G, "idbi"), "")</f>
        <v>0</v>
      </c>
      <c r="K85" s="4">
        <f>IF($A85&lt;&gt;"", SUMIFS(Raw_data_01!H:H, Raw_data_01!C:C, "S*", Raw_data_01!A:A, $A85, Raw_data_01!G:G, "idbi"), "")</f>
        <v>0</v>
      </c>
      <c r="M85" s="4">
        <f>IF($A85&lt;&gt;"", SUMIFS(Raw_data_01!H:H, Raw_data_01!C:C, "O*", Raw_data_01!A:A, $A85, Raw_data_01!G:G, "idbi"), "")</f>
        <v>0</v>
      </c>
      <c r="O85" s="4">
        <f>IF($A85&lt;&gt;"", SUMIFS(Raw_data_01!H:H, Raw_data_01!C:C, "VS*", Raw_data_01!A:A, $A85, Raw_data_01!G:G, "idbi"), "")</f>
        <v>0</v>
      </c>
    </row>
    <row r="86" spans="1:15" x14ac:dyDescent="0.3">
      <c r="A86" t="s">
        <v>130</v>
      </c>
      <c r="B86" s="4">
        <f>IF(E85&lt;&gt;0, E85, IFERROR(INDEX(E3:E$85, MATCH(1, E3:E$85&lt;&gt;0, 0)), LOOKUP(2, 1/(E3:E$85&lt;&gt;0), E3:E$85)))</f>
        <v>5000</v>
      </c>
      <c r="C86" s="4"/>
      <c r="D86" s="4"/>
      <c r="E86" s="4">
        <f t="shared" si="1"/>
        <v>5000</v>
      </c>
      <c r="G86" s="4">
        <f>IF($A86&lt;&gt;"", SUMIFS(Raw_data_01!H:H, Raw_data_01!C:C, "F*", Raw_data_01!A:A, $A86, Raw_data_01!G:G, "idbi"), "")</f>
        <v>0</v>
      </c>
      <c r="I86" s="4">
        <f>IF($A86&lt;&gt;"", SUMIFS(Raw_data_01!H:H, Raw_data_01!C:C, "V*", Raw_data_01!A:A, $A86, Raw_data_01!G:G, "idbi"), "")</f>
        <v>0</v>
      </c>
      <c r="K86" s="4">
        <f>IF($A86&lt;&gt;"", SUMIFS(Raw_data_01!H:H, Raw_data_01!C:C, "S*", Raw_data_01!A:A, $A86, Raw_data_01!G:G, "idbi"), "")</f>
        <v>0</v>
      </c>
      <c r="M86" s="4">
        <f>IF($A86&lt;&gt;"", SUMIFS(Raw_data_01!H:H, Raw_data_01!C:C, "O*", Raw_data_01!A:A, $A86, Raw_data_01!G:G, "idbi"), "")</f>
        <v>0</v>
      </c>
      <c r="O86" s="4">
        <f>IF($A86&lt;&gt;"", SUMIFS(Raw_data_01!H:H, Raw_data_01!C:C, "VS*", Raw_data_01!A:A, $A86, Raw_data_01!G:G, "idbi"), "")</f>
        <v>0</v>
      </c>
    </row>
    <row r="87" spans="1:15" x14ac:dyDescent="0.3">
      <c r="A87" t="s">
        <v>131</v>
      </c>
      <c r="B87" s="4">
        <f>IF(E86&lt;&gt;0, E86, IFERROR(INDEX(E3:E$86, MATCH(1, E3:E$86&lt;&gt;0, 0)), LOOKUP(2, 1/(E3:E$86&lt;&gt;0), E3:E$86)))</f>
        <v>5000</v>
      </c>
      <c r="C87" s="4"/>
      <c r="D87" s="4"/>
      <c r="E87" s="4">
        <f t="shared" si="1"/>
        <v>5000</v>
      </c>
      <c r="G87" s="4">
        <f>IF($A87&lt;&gt;"", SUMIFS(Raw_data_01!H:H, Raw_data_01!C:C, "F*", Raw_data_01!A:A, $A87, Raw_data_01!G:G, "idbi"), "")</f>
        <v>0</v>
      </c>
      <c r="I87" s="4">
        <f>IF($A87&lt;&gt;"", SUMIFS(Raw_data_01!H:H, Raw_data_01!C:C, "V*", Raw_data_01!A:A, $A87, Raw_data_01!G:G, "idbi"), "")</f>
        <v>0</v>
      </c>
      <c r="K87" s="4">
        <f>IF($A87&lt;&gt;"", SUMIFS(Raw_data_01!H:H, Raw_data_01!C:C, "S*", Raw_data_01!A:A, $A87, Raw_data_01!G:G, "idbi"), "")</f>
        <v>0</v>
      </c>
      <c r="M87" s="4">
        <f>IF($A87&lt;&gt;"", SUMIFS(Raw_data_01!H:H, Raw_data_01!C:C, "O*", Raw_data_01!A:A, $A87, Raw_data_01!G:G, "idbi"), "")</f>
        <v>0</v>
      </c>
      <c r="O87" s="4">
        <f>IF($A87&lt;&gt;"", SUMIFS(Raw_data_01!H:H, Raw_data_01!C:C, "VS*", Raw_data_01!A:A, $A87, Raw_data_01!G:G, "idbi"), "")</f>
        <v>0</v>
      </c>
    </row>
    <row r="88" spans="1:15" x14ac:dyDescent="0.3">
      <c r="A88" t="s">
        <v>132</v>
      </c>
      <c r="B88" s="4">
        <f>IF(E87&lt;&gt;0, E87, IFERROR(INDEX(E3:E$87, MATCH(1, E3:E$87&lt;&gt;0, 0)), LOOKUP(2, 1/(E3:E$87&lt;&gt;0), E3:E$87)))</f>
        <v>5000</v>
      </c>
      <c r="C88" s="4"/>
      <c r="D88" s="4"/>
      <c r="E88" s="4">
        <f t="shared" si="1"/>
        <v>5000</v>
      </c>
      <c r="G88" s="4">
        <f>IF($A88&lt;&gt;"", SUMIFS(Raw_data_01!H:H, Raw_data_01!C:C, "F*", Raw_data_01!A:A, $A88, Raw_data_01!G:G, "idbi"), "")</f>
        <v>0</v>
      </c>
      <c r="I88" s="4">
        <f>IF($A88&lt;&gt;"", SUMIFS(Raw_data_01!H:H, Raw_data_01!C:C, "V*", Raw_data_01!A:A, $A88, Raw_data_01!G:G, "idbi"), "")</f>
        <v>0</v>
      </c>
      <c r="K88" s="4">
        <f>IF($A88&lt;&gt;"", SUMIFS(Raw_data_01!H:H, Raw_data_01!C:C, "S*", Raw_data_01!A:A, $A88, Raw_data_01!G:G, "idbi"), "")</f>
        <v>0</v>
      </c>
      <c r="M88" s="4">
        <f>IF($A88&lt;&gt;"", SUMIFS(Raw_data_01!H:H, Raw_data_01!C:C, "O*", Raw_data_01!A:A, $A88, Raw_data_01!G:G, "idbi"), "")</f>
        <v>0</v>
      </c>
      <c r="O88" s="4">
        <f>IF($A88&lt;&gt;"", SUMIFS(Raw_data_01!H:H, Raw_data_01!C:C, "VS*", Raw_data_01!A:A, $A88, Raw_data_01!G:G, "idbi"), "")</f>
        <v>0</v>
      </c>
    </row>
    <row r="89" spans="1:15" x14ac:dyDescent="0.3">
      <c r="A89" t="s">
        <v>133</v>
      </c>
      <c r="B89" s="4">
        <f>IF(E88&lt;&gt;0, E88, IFERROR(INDEX(E3:E$88, MATCH(1, E3:E$88&lt;&gt;0, 0)), LOOKUP(2, 1/(E3:E$88&lt;&gt;0), E3:E$88)))</f>
        <v>5000</v>
      </c>
      <c r="C89" s="4"/>
      <c r="D89" s="4"/>
      <c r="E89" s="4">
        <f t="shared" si="1"/>
        <v>5000</v>
      </c>
      <c r="G89" s="4">
        <f>IF($A89&lt;&gt;"", SUMIFS(Raw_data_01!H:H, Raw_data_01!C:C, "F*", Raw_data_01!A:A, $A89, Raw_data_01!G:G, "idbi"), "")</f>
        <v>0</v>
      </c>
      <c r="I89" s="4">
        <f>IF($A89&lt;&gt;"", SUMIFS(Raw_data_01!H:H, Raw_data_01!C:C, "V*", Raw_data_01!A:A, $A89, Raw_data_01!G:G, "idbi"), "")</f>
        <v>0</v>
      </c>
      <c r="K89" s="4">
        <f>IF($A89&lt;&gt;"", SUMIFS(Raw_data_01!H:H, Raw_data_01!C:C, "S*", Raw_data_01!A:A, $A89, Raw_data_01!G:G, "idbi"), "")</f>
        <v>0</v>
      </c>
      <c r="M89" s="4">
        <f>IF($A89&lt;&gt;"", SUMIFS(Raw_data_01!H:H, Raw_data_01!C:C, "O*", Raw_data_01!A:A, $A89, Raw_data_01!G:G, "idbi"), "")</f>
        <v>0</v>
      </c>
      <c r="O89" s="4">
        <f>IF($A89&lt;&gt;"", SUMIFS(Raw_data_01!H:H, Raw_data_01!C:C, "VS*", Raw_data_01!A:A, $A89, Raw_data_01!G:G, "idbi"), "")</f>
        <v>0</v>
      </c>
    </row>
    <row r="90" spans="1:15" x14ac:dyDescent="0.3">
      <c r="A90" t="s">
        <v>134</v>
      </c>
      <c r="B90" s="4">
        <f>IF(E89&lt;&gt;0, E89, IFERROR(INDEX(E3:E$89, MATCH(1, E3:E$89&lt;&gt;0, 0)), LOOKUP(2, 1/(E3:E$89&lt;&gt;0), E3:E$89)))</f>
        <v>5000</v>
      </c>
      <c r="C90" s="4"/>
      <c r="D90" s="4"/>
      <c r="E90" s="4">
        <f t="shared" si="1"/>
        <v>5000</v>
      </c>
      <c r="G90" s="4">
        <f>IF($A90&lt;&gt;"", SUMIFS(Raw_data_01!H:H, Raw_data_01!C:C, "F*", Raw_data_01!A:A, $A90, Raw_data_01!G:G, "idbi"), "")</f>
        <v>0</v>
      </c>
      <c r="I90" s="4">
        <f>IF($A90&lt;&gt;"", SUMIFS(Raw_data_01!H:H, Raw_data_01!C:C, "V*", Raw_data_01!A:A, $A90, Raw_data_01!G:G, "idbi"), "")</f>
        <v>0</v>
      </c>
      <c r="K90" s="4">
        <f>IF($A90&lt;&gt;"", SUMIFS(Raw_data_01!H:H, Raw_data_01!C:C, "S*", Raw_data_01!A:A, $A90, Raw_data_01!G:G, "idbi"), "")</f>
        <v>0</v>
      </c>
      <c r="M90" s="4">
        <f>IF($A90&lt;&gt;"", SUMIFS(Raw_data_01!H:H, Raw_data_01!C:C, "O*", Raw_data_01!A:A, $A90, Raw_data_01!G:G, "idbi"), "")</f>
        <v>0</v>
      </c>
      <c r="O90" s="4">
        <f>IF($A90&lt;&gt;"", SUMIFS(Raw_data_01!H:H, Raw_data_01!C:C, "VS*", Raw_data_01!A:A, $A90, Raw_data_01!G:G, "idbi"), "")</f>
        <v>0</v>
      </c>
    </row>
    <row r="91" spans="1:15" x14ac:dyDescent="0.3">
      <c r="A91" t="s">
        <v>135</v>
      </c>
      <c r="B91" s="4">
        <f>IF(E90&lt;&gt;0, E90, IFERROR(INDEX(E3:E$90, MATCH(1, E3:E$90&lt;&gt;0, 0)), LOOKUP(2, 1/(E3:E$90&lt;&gt;0), E3:E$90)))</f>
        <v>5000</v>
      </c>
      <c r="C91" s="4"/>
      <c r="D91" s="4"/>
      <c r="E91" s="4">
        <f t="shared" si="1"/>
        <v>5000</v>
      </c>
      <c r="G91" s="4">
        <f>IF($A91&lt;&gt;"", SUMIFS(Raw_data_01!H:H, Raw_data_01!C:C, "F*", Raw_data_01!A:A, $A91, Raw_data_01!G:G, "idbi"), "")</f>
        <v>0</v>
      </c>
      <c r="I91" s="4">
        <f>IF($A91&lt;&gt;"", SUMIFS(Raw_data_01!H:H, Raw_data_01!C:C, "V*", Raw_data_01!A:A, $A91, Raw_data_01!G:G, "idbi"), "")</f>
        <v>0</v>
      </c>
      <c r="K91" s="4">
        <f>IF($A91&lt;&gt;"", SUMIFS(Raw_data_01!H:H, Raw_data_01!C:C, "S*", Raw_data_01!A:A, $A91, Raw_data_01!G:G, "idbi"), "")</f>
        <v>0</v>
      </c>
      <c r="M91" s="4">
        <f>IF($A91&lt;&gt;"", SUMIFS(Raw_data_01!H:H, Raw_data_01!C:C, "O*", Raw_data_01!A:A, $A91, Raw_data_01!G:G, "idbi"), "")</f>
        <v>0</v>
      </c>
      <c r="O91" s="4">
        <f>IF($A91&lt;&gt;"", SUMIFS(Raw_data_01!H:H, Raw_data_01!C:C, "VS*", Raw_data_01!A:A, $A91, Raw_data_01!G:G, "idbi"), "")</f>
        <v>0</v>
      </c>
    </row>
    <row r="92" spans="1:15" x14ac:dyDescent="0.3">
      <c r="A92" t="s">
        <v>136</v>
      </c>
      <c r="B92" s="4">
        <f>IF(E91&lt;&gt;0, E91, IFERROR(INDEX(E3:E$91, MATCH(1, E3:E$91&lt;&gt;0, 0)), LOOKUP(2, 1/(E3:E$91&lt;&gt;0), E3:E$91)))</f>
        <v>5000</v>
      </c>
      <c r="C92" s="4"/>
      <c r="D92" s="4"/>
      <c r="E92" s="4">
        <f t="shared" si="1"/>
        <v>5000</v>
      </c>
      <c r="G92" s="4">
        <f>IF($A92&lt;&gt;"", SUMIFS(Raw_data_01!H:H, Raw_data_01!C:C, "F*", Raw_data_01!A:A, $A92, Raw_data_01!G:G, "idbi"), "")</f>
        <v>0</v>
      </c>
      <c r="I92" s="4">
        <f>IF($A92&lt;&gt;"", SUMIFS(Raw_data_01!H:H, Raw_data_01!C:C, "V*", Raw_data_01!A:A, $A92, Raw_data_01!G:G, "idbi"), "")</f>
        <v>0</v>
      </c>
      <c r="K92" s="4">
        <f>IF($A92&lt;&gt;"", SUMIFS(Raw_data_01!H:H, Raw_data_01!C:C, "S*", Raw_data_01!A:A, $A92, Raw_data_01!G:G, "idbi"), "")</f>
        <v>0</v>
      </c>
      <c r="M92" s="4">
        <f>IF($A92&lt;&gt;"", SUMIFS(Raw_data_01!H:H, Raw_data_01!C:C, "O*", Raw_data_01!A:A, $A92, Raw_data_01!G:G, "idbi"), "")</f>
        <v>0</v>
      </c>
      <c r="O92" s="4">
        <f>IF($A92&lt;&gt;"", SUMIFS(Raw_data_01!H:H, Raw_data_01!C:C, "VS*", Raw_data_01!A:A, $A92, Raw_data_01!G:G, "idbi"), "")</f>
        <v>0</v>
      </c>
    </row>
    <row r="93" spans="1:15" x14ac:dyDescent="0.3">
      <c r="A93" t="s">
        <v>137</v>
      </c>
      <c r="B93" s="4">
        <f>IF(E92&lt;&gt;0, E92, IFERROR(INDEX(E3:E$92, MATCH(1, E3:E$92&lt;&gt;0, 0)), LOOKUP(2, 1/(E3:E$92&lt;&gt;0), E3:E$92)))</f>
        <v>5000</v>
      </c>
      <c r="C93" s="4"/>
      <c r="D93" s="4"/>
      <c r="E93" s="4">
        <f t="shared" si="1"/>
        <v>5000</v>
      </c>
      <c r="G93" s="4">
        <f>IF($A93&lt;&gt;"", SUMIFS(Raw_data_01!H:H, Raw_data_01!C:C, "F*", Raw_data_01!A:A, $A93, Raw_data_01!G:G, "idbi"), "")</f>
        <v>0</v>
      </c>
      <c r="I93" s="4">
        <f>IF($A93&lt;&gt;"", SUMIFS(Raw_data_01!H:H, Raw_data_01!C:C, "V*", Raw_data_01!A:A, $A93, Raw_data_01!G:G, "idbi"), "")</f>
        <v>0</v>
      </c>
      <c r="K93" s="4">
        <f>IF($A93&lt;&gt;"", SUMIFS(Raw_data_01!H:H, Raw_data_01!C:C, "S*", Raw_data_01!A:A, $A93, Raw_data_01!G:G, "idbi"), "")</f>
        <v>0</v>
      </c>
      <c r="M93" s="4">
        <f>IF($A93&lt;&gt;"", SUMIFS(Raw_data_01!H:H, Raw_data_01!C:C, "O*", Raw_data_01!A:A, $A93, Raw_data_01!G:G, "idbi"), "")</f>
        <v>0</v>
      </c>
      <c r="O93" s="4">
        <f>IF($A93&lt;&gt;"", SUMIFS(Raw_data_01!H:H, Raw_data_01!C:C, "VS*", Raw_data_01!A:A, $A93, Raw_data_01!G:G, "idbi"), "")</f>
        <v>0</v>
      </c>
    </row>
    <row r="94" spans="1:15" x14ac:dyDescent="0.3">
      <c r="A94" t="s">
        <v>138</v>
      </c>
      <c r="B94" s="4">
        <f>IF(E93&lt;&gt;0, E93, IFERROR(INDEX(E3:E$93, MATCH(1, E3:E$93&lt;&gt;0, 0)), LOOKUP(2, 1/(E3:E$93&lt;&gt;0), E3:E$93)))</f>
        <v>5000</v>
      </c>
      <c r="C94" s="4"/>
      <c r="D94" s="4"/>
      <c r="E94" s="4">
        <f t="shared" si="1"/>
        <v>5000</v>
      </c>
      <c r="G94" s="4">
        <f>IF($A94&lt;&gt;"", SUMIFS(Raw_data_01!H:H, Raw_data_01!C:C, "F*", Raw_data_01!A:A, $A94, Raw_data_01!G:G, "idbi"), "")</f>
        <v>0</v>
      </c>
      <c r="I94" s="4">
        <f>IF($A94&lt;&gt;"", SUMIFS(Raw_data_01!H:H, Raw_data_01!C:C, "V*", Raw_data_01!A:A, $A94, Raw_data_01!G:G, "idbi"), "")</f>
        <v>0</v>
      </c>
      <c r="K94" s="4">
        <f>IF($A94&lt;&gt;"", SUMIFS(Raw_data_01!H:H, Raw_data_01!C:C, "S*", Raw_data_01!A:A, $A94, Raw_data_01!G:G, "idbi"), "")</f>
        <v>0</v>
      </c>
      <c r="M94" s="4">
        <f>IF($A94&lt;&gt;"", SUMIFS(Raw_data_01!H:H, Raw_data_01!C:C, "O*", Raw_data_01!A:A, $A94, Raw_data_01!G:G, "idbi"), "")</f>
        <v>0</v>
      </c>
      <c r="O94" s="4">
        <f>IF($A94&lt;&gt;"", SUMIFS(Raw_data_01!H:H, Raw_data_01!C:C, "VS*", Raw_data_01!A:A, $A94, Raw_data_01!G:G, "idbi"), "")</f>
        <v>0</v>
      </c>
    </row>
    <row r="95" spans="1:15" x14ac:dyDescent="0.3">
      <c r="A95" t="s">
        <v>139</v>
      </c>
      <c r="B95" s="4">
        <f>IF(E94&lt;&gt;0, E94, IFERROR(INDEX(E3:E$94, MATCH(1, E3:E$94&lt;&gt;0, 0)), LOOKUP(2, 1/(E3:E$94&lt;&gt;0), E3:E$94)))</f>
        <v>5000</v>
      </c>
      <c r="C95" s="4"/>
      <c r="D95" s="4"/>
      <c r="E95" s="4">
        <f t="shared" si="1"/>
        <v>5000</v>
      </c>
      <c r="G95" s="4">
        <f>IF($A95&lt;&gt;"", SUMIFS(Raw_data_01!H:H, Raw_data_01!C:C, "F*", Raw_data_01!A:A, $A95, Raw_data_01!G:G, "idbi"), "")</f>
        <v>0</v>
      </c>
      <c r="I95" s="4">
        <f>IF($A95&lt;&gt;"", SUMIFS(Raw_data_01!H:H, Raw_data_01!C:C, "V*", Raw_data_01!A:A, $A95, Raw_data_01!G:G, "idbi"), "")</f>
        <v>0</v>
      </c>
      <c r="K95" s="4">
        <f>IF($A95&lt;&gt;"", SUMIFS(Raw_data_01!H:H, Raw_data_01!C:C, "S*", Raw_data_01!A:A, $A95, Raw_data_01!G:G, "idbi"), "")</f>
        <v>0</v>
      </c>
      <c r="M95" s="4">
        <f>IF($A95&lt;&gt;"", SUMIFS(Raw_data_01!H:H, Raw_data_01!C:C, "O*", Raw_data_01!A:A, $A95, Raw_data_01!G:G, "idbi"), "")</f>
        <v>0</v>
      </c>
      <c r="O95" s="4">
        <f>IF($A95&lt;&gt;"", SUMIFS(Raw_data_01!H:H, Raw_data_01!C:C, "VS*", Raw_data_01!A:A, $A95, Raw_data_01!G:G, "idbi"), "")</f>
        <v>0</v>
      </c>
    </row>
    <row r="96" spans="1:15" x14ac:dyDescent="0.3">
      <c r="A96" t="s">
        <v>140</v>
      </c>
      <c r="B96" s="4">
        <f>IF(E95&lt;&gt;0, E95, IFERROR(INDEX(E3:E$95, MATCH(1, E3:E$95&lt;&gt;0, 0)), LOOKUP(2, 1/(E3:E$95&lt;&gt;0), E3:E$95)))</f>
        <v>5000</v>
      </c>
      <c r="C96" s="4"/>
      <c r="D96" s="4"/>
      <c r="E96" s="4">
        <f t="shared" si="1"/>
        <v>5000</v>
      </c>
      <c r="G96" s="4">
        <f>IF($A96&lt;&gt;"", SUMIFS(Raw_data_01!H:H, Raw_data_01!C:C, "F*", Raw_data_01!A:A, $A96, Raw_data_01!G:G, "idbi"), "")</f>
        <v>0</v>
      </c>
      <c r="I96" s="4">
        <f>IF($A96&lt;&gt;"", SUMIFS(Raw_data_01!H:H, Raw_data_01!C:C, "V*", Raw_data_01!A:A, $A96, Raw_data_01!G:G, "idbi"), "")</f>
        <v>0</v>
      </c>
      <c r="K96" s="4">
        <f>IF($A96&lt;&gt;"", SUMIFS(Raw_data_01!H:H, Raw_data_01!C:C, "S*", Raw_data_01!A:A, $A96, Raw_data_01!G:G, "idbi"), "")</f>
        <v>0</v>
      </c>
      <c r="M96" s="4">
        <f>IF($A96&lt;&gt;"", SUMIFS(Raw_data_01!H:H, Raw_data_01!C:C, "O*", Raw_data_01!A:A, $A96, Raw_data_01!G:G, "idbi"), "")</f>
        <v>0</v>
      </c>
      <c r="O96" s="4">
        <f>IF($A96&lt;&gt;"", SUMIFS(Raw_data_01!H:H, Raw_data_01!C:C, "VS*", Raw_data_01!A:A, $A96, Raw_data_01!G:G, "idbi"), "")</f>
        <v>0</v>
      </c>
    </row>
    <row r="97" spans="1:15" x14ac:dyDescent="0.3">
      <c r="A97" t="s">
        <v>141</v>
      </c>
      <c r="B97" s="4">
        <f>IF(E96&lt;&gt;0, E96, IFERROR(INDEX(E3:E$96, MATCH(1, E3:E$96&lt;&gt;0, 0)), LOOKUP(2, 1/(E3:E$96&lt;&gt;0), E3:E$96)))</f>
        <v>5000</v>
      </c>
      <c r="C97" s="4"/>
      <c r="D97" s="4"/>
      <c r="E97" s="4">
        <f t="shared" si="1"/>
        <v>5000</v>
      </c>
      <c r="G97" s="4">
        <f>IF($A97&lt;&gt;"", SUMIFS(Raw_data_01!H:H, Raw_data_01!C:C, "F*", Raw_data_01!A:A, $A97, Raw_data_01!G:G, "idbi"), "")</f>
        <v>0</v>
      </c>
      <c r="I97" s="4">
        <f>IF($A97&lt;&gt;"", SUMIFS(Raw_data_01!H:H, Raw_data_01!C:C, "V*", Raw_data_01!A:A, $A97, Raw_data_01!G:G, "idbi"), "")</f>
        <v>0</v>
      </c>
      <c r="K97" s="4">
        <f>IF($A97&lt;&gt;"", SUMIFS(Raw_data_01!H:H, Raw_data_01!C:C, "S*", Raw_data_01!A:A, $A97, Raw_data_01!G:G, "idbi"), "")</f>
        <v>0</v>
      </c>
      <c r="M97" s="4">
        <f>IF($A97&lt;&gt;"", SUMIFS(Raw_data_01!H:H, Raw_data_01!C:C, "O*", Raw_data_01!A:A, $A97, Raw_data_01!G:G, "idbi"), "")</f>
        <v>0</v>
      </c>
      <c r="O97" s="4">
        <f>IF($A97&lt;&gt;"", SUMIFS(Raw_data_01!H:H, Raw_data_01!C:C, "VS*", Raw_data_01!A:A, $A97, Raw_data_01!G:G, "idbi"), "")</f>
        <v>0</v>
      </c>
    </row>
    <row r="98" spans="1:15" x14ac:dyDescent="0.3">
      <c r="A98" t="s">
        <v>142</v>
      </c>
      <c r="B98" s="4">
        <f>IF(E97&lt;&gt;0, E97, IFERROR(INDEX(E3:E$97, MATCH(1, E3:E$97&lt;&gt;0, 0)), LOOKUP(2, 1/(E3:E$97&lt;&gt;0), E3:E$97)))</f>
        <v>5000</v>
      </c>
      <c r="C98" s="4"/>
      <c r="D98" s="4"/>
      <c r="E98" s="4">
        <f t="shared" si="1"/>
        <v>5000</v>
      </c>
      <c r="G98" s="4">
        <f>IF($A98&lt;&gt;"", SUMIFS(Raw_data_01!H:H, Raw_data_01!C:C, "F*", Raw_data_01!A:A, $A98, Raw_data_01!G:G, "idbi"), "")</f>
        <v>0</v>
      </c>
      <c r="I98" s="4">
        <f>IF($A98&lt;&gt;"", SUMIFS(Raw_data_01!H:H, Raw_data_01!C:C, "V*", Raw_data_01!A:A, $A98, Raw_data_01!G:G, "idbi"), "")</f>
        <v>0</v>
      </c>
      <c r="K98" s="4">
        <f>IF($A98&lt;&gt;"", SUMIFS(Raw_data_01!H:H, Raw_data_01!C:C, "S*", Raw_data_01!A:A, $A98, Raw_data_01!G:G, "idbi"), "")</f>
        <v>0</v>
      </c>
      <c r="M98" s="4">
        <f>IF($A98&lt;&gt;"", SUMIFS(Raw_data_01!H:H, Raw_data_01!C:C, "O*", Raw_data_01!A:A, $A98, Raw_data_01!G:G, "idbi"), "")</f>
        <v>0</v>
      </c>
      <c r="O98" s="4">
        <f>IF($A98&lt;&gt;"", SUMIFS(Raw_data_01!H:H, Raw_data_01!C:C, "VS*", Raw_data_01!A:A, $A98, Raw_data_01!G:G, "idbi"), "")</f>
        <v>0</v>
      </c>
    </row>
    <row r="99" spans="1:15" x14ac:dyDescent="0.3">
      <c r="A99" t="s">
        <v>143</v>
      </c>
      <c r="B99" s="4">
        <f>IF(E98&lt;&gt;0, E98, IFERROR(INDEX(E3:E$98, MATCH(1, E3:E$98&lt;&gt;0, 0)), LOOKUP(2, 1/(E3:E$98&lt;&gt;0), E3:E$98)))</f>
        <v>5000</v>
      </c>
      <c r="C99" s="4"/>
      <c r="D99" s="4"/>
      <c r="E99" s="4">
        <f t="shared" si="1"/>
        <v>5000</v>
      </c>
      <c r="G99" s="4">
        <f>IF($A99&lt;&gt;"", SUMIFS(Raw_data_01!H:H, Raw_data_01!C:C, "F*", Raw_data_01!A:A, $A99, Raw_data_01!G:G, "idbi"), "")</f>
        <v>0</v>
      </c>
      <c r="I99" s="4">
        <f>IF($A99&lt;&gt;"", SUMIFS(Raw_data_01!H:H, Raw_data_01!C:C, "V*", Raw_data_01!A:A, $A99, Raw_data_01!G:G, "idbi"), "")</f>
        <v>0</v>
      </c>
      <c r="K99" s="4">
        <f>IF($A99&lt;&gt;"", SUMIFS(Raw_data_01!H:H, Raw_data_01!C:C, "S*", Raw_data_01!A:A, $A99, Raw_data_01!G:G, "idbi"), "")</f>
        <v>0</v>
      </c>
      <c r="M99" s="4">
        <f>IF($A99&lt;&gt;"", SUMIFS(Raw_data_01!H:H, Raw_data_01!C:C, "O*", Raw_data_01!A:A, $A99, Raw_data_01!G:G, "idbi"), "")</f>
        <v>0</v>
      </c>
      <c r="O99" s="4">
        <f>IF($A99&lt;&gt;"", SUMIFS(Raw_data_01!H:H, Raw_data_01!C:C, "VS*", Raw_data_01!A:A, $A99, Raw_data_01!G:G, "idbi"), "")</f>
        <v>0</v>
      </c>
    </row>
    <row r="100" spans="1:15" x14ac:dyDescent="0.3">
      <c r="A100" t="s">
        <v>144</v>
      </c>
      <c r="B100" s="4">
        <f>IF(E99&lt;&gt;0, E99, IFERROR(INDEX(E3:E$99, MATCH(1, E3:E$99&lt;&gt;0, 0)), LOOKUP(2, 1/(E3:E$99&lt;&gt;0), E3:E$99)))</f>
        <v>5000</v>
      </c>
      <c r="C100" s="4"/>
      <c r="D100" s="4"/>
      <c r="E100" s="4">
        <f t="shared" si="1"/>
        <v>5000</v>
      </c>
      <c r="G100" s="4">
        <f>IF($A100&lt;&gt;"", SUMIFS(Raw_data_01!H:H, Raw_data_01!C:C, "F*", Raw_data_01!A:A, $A100, Raw_data_01!G:G, "idbi"), "")</f>
        <v>0</v>
      </c>
      <c r="I100" s="4">
        <f>IF($A100&lt;&gt;"", SUMIFS(Raw_data_01!H:H, Raw_data_01!C:C, "V*", Raw_data_01!A:A, $A100, Raw_data_01!G:G, "idbi"), "")</f>
        <v>0</v>
      </c>
      <c r="K100" s="4">
        <f>IF($A100&lt;&gt;"", SUMIFS(Raw_data_01!H:H, Raw_data_01!C:C, "S*", Raw_data_01!A:A, $A100, Raw_data_01!G:G, "idbi"), "")</f>
        <v>0</v>
      </c>
      <c r="M100" s="4">
        <f>IF($A100&lt;&gt;"", SUMIFS(Raw_data_01!H:H, Raw_data_01!C:C, "O*", Raw_data_01!A:A, $A100, Raw_data_01!G:G, "idbi"), "")</f>
        <v>0</v>
      </c>
      <c r="O100" s="4">
        <f>IF($A100&lt;&gt;"", SUMIFS(Raw_data_01!H:H, Raw_data_01!C:C, "VS*", Raw_data_01!A:A, $A100, Raw_data_01!G:G, "idbi"), "")</f>
        <v>0</v>
      </c>
    </row>
    <row r="101" spans="1:15" x14ac:dyDescent="0.3">
      <c r="A101" t="s">
        <v>145</v>
      </c>
      <c r="B101" s="4">
        <f>IF(E100&lt;&gt;0, E100, IFERROR(INDEX(E3:E$100, MATCH(1, E3:E$100&lt;&gt;0, 0)), LOOKUP(2, 1/(E3:E$100&lt;&gt;0), E3:E$100)))</f>
        <v>5000</v>
      </c>
      <c r="C101" s="4"/>
      <c r="D101" s="4"/>
      <c r="E101" s="4">
        <f t="shared" si="1"/>
        <v>5000</v>
      </c>
      <c r="G101" s="4">
        <f>IF($A101&lt;&gt;"", SUMIFS(Raw_data_01!H:H, Raw_data_01!C:C, "F*", Raw_data_01!A:A, $A101, Raw_data_01!G:G, "idbi"), "")</f>
        <v>0</v>
      </c>
      <c r="I101" s="4">
        <f>IF($A101&lt;&gt;"", SUMIFS(Raw_data_01!H:H, Raw_data_01!C:C, "V*", Raw_data_01!A:A, $A101, Raw_data_01!G:G, "idbi"), "")</f>
        <v>0</v>
      </c>
      <c r="K101" s="4">
        <f>IF($A101&lt;&gt;"", SUMIFS(Raw_data_01!H:H, Raw_data_01!C:C, "S*", Raw_data_01!A:A, $A101, Raw_data_01!G:G, "idbi"), "")</f>
        <v>0</v>
      </c>
      <c r="M101" s="4">
        <f>IF($A101&lt;&gt;"", SUMIFS(Raw_data_01!H:H, Raw_data_01!C:C, "O*", Raw_data_01!A:A, $A101, Raw_data_01!G:G, "idbi"), "")</f>
        <v>0</v>
      </c>
      <c r="O101" s="4">
        <f>IF($A101&lt;&gt;"", SUMIFS(Raw_data_01!H:H, Raw_data_01!C:C, "VS*", Raw_data_01!A:A, $A101, Raw_data_01!G:G, "idbi"), "")</f>
        <v>0</v>
      </c>
    </row>
    <row r="102" spans="1:15" x14ac:dyDescent="0.3">
      <c r="A102" t="s">
        <v>146</v>
      </c>
      <c r="B102" s="4">
        <f>IF(E101&lt;&gt;0, E101, IFERROR(INDEX(E3:E$101, MATCH(1, E3:E$101&lt;&gt;0, 0)), LOOKUP(2, 1/(E3:E$101&lt;&gt;0), E3:E$101)))</f>
        <v>5000</v>
      </c>
      <c r="C102" s="4"/>
      <c r="D102" s="4"/>
      <c r="E102" s="4">
        <f t="shared" si="1"/>
        <v>5000</v>
      </c>
      <c r="G102" s="4">
        <f>IF($A102&lt;&gt;"", SUMIFS(Raw_data_01!H:H, Raw_data_01!C:C, "F*", Raw_data_01!A:A, $A102, Raw_data_01!G:G, "idbi"), "")</f>
        <v>0</v>
      </c>
      <c r="I102" s="4">
        <f>IF($A102&lt;&gt;"", SUMIFS(Raw_data_01!H:H, Raw_data_01!C:C, "V*", Raw_data_01!A:A, $A102, Raw_data_01!G:G, "idbi"), "")</f>
        <v>0</v>
      </c>
      <c r="K102" s="4">
        <f>IF($A102&lt;&gt;"", SUMIFS(Raw_data_01!H:H, Raw_data_01!C:C, "S*", Raw_data_01!A:A, $A102, Raw_data_01!G:G, "idbi"), "")</f>
        <v>0</v>
      </c>
      <c r="M102" s="4">
        <f>IF($A102&lt;&gt;"", SUMIFS(Raw_data_01!H:H, Raw_data_01!C:C, "O*", Raw_data_01!A:A, $A102, Raw_data_01!G:G, "idbi"), "")</f>
        <v>0</v>
      </c>
      <c r="O102" s="4">
        <f>IF($A102&lt;&gt;"", SUMIFS(Raw_data_01!H:H, Raw_data_01!C:C, "VS*", Raw_data_01!A:A, $A102, Raw_data_01!G:G, "idbi"), "")</f>
        <v>0</v>
      </c>
    </row>
    <row r="103" spans="1:15" x14ac:dyDescent="0.3">
      <c r="A103" t="s">
        <v>147</v>
      </c>
      <c r="B103" s="4">
        <f>IF(E102&lt;&gt;0, E102, IFERROR(INDEX(E3:E$102, MATCH(1, E3:E$102&lt;&gt;0, 0)), LOOKUP(2, 1/(E3:E$102&lt;&gt;0), E3:E$102)))</f>
        <v>5000</v>
      </c>
      <c r="C103" s="4"/>
      <c r="D103" s="4"/>
      <c r="E103" s="4">
        <f t="shared" si="1"/>
        <v>5000</v>
      </c>
      <c r="G103" s="4">
        <f>IF($A103&lt;&gt;"", SUMIFS(Raw_data_01!H:H, Raw_data_01!C:C, "F*", Raw_data_01!A:A, $A103, Raw_data_01!G:G, "idbi"), "")</f>
        <v>0</v>
      </c>
      <c r="I103" s="4">
        <f>IF($A103&lt;&gt;"", SUMIFS(Raw_data_01!H:H, Raw_data_01!C:C, "V*", Raw_data_01!A:A, $A103, Raw_data_01!G:G, "idbi"), "")</f>
        <v>0</v>
      </c>
      <c r="K103" s="4">
        <f>IF($A103&lt;&gt;"", SUMIFS(Raw_data_01!H:H, Raw_data_01!C:C, "S*", Raw_data_01!A:A, $A103, Raw_data_01!G:G, "idbi"), "")</f>
        <v>0</v>
      </c>
      <c r="M103" s="4">
        <f>IF($A103&lt;&gt;"", SUMIFS(Raw_data_01!H:H, Raw_data_01!C:C, "O*", Raw_data_01!A:A, $A103, Raw_data_01!G:G, "idbi"), "")</f>
        <v>0</v>
      </c>
      <c r="O103" s="4">
        <f>IF($A103&lt;&gt;"", SUMIFS(Raw_data_01!H:H, Raw_data_01!C:C, "VS*", Raw_data_01!A:A, $A103, Raw_data_01!G:G, "idbi"), "")</f>
        <v>0</v>
      </c>
    </row>
    <row r="104" spans="1:15" x14ac:dyDescent="0.3">
      <c r="A104" t="s">
        <v>148</v>
      </c>
      <c r="B104" s="4">
        <f>IF(E103&lt;&gt;0, E103, IFERROR(INDEX(E3:E$103, MATCH(1, E3:E$103&lt;&gt;0, 0)), LOOKUP(2, 1/(E3:E$103&lt;&gt;0), E3:E$103)))</f>
        <v>5000</v>
      </c>
      <c r="C104" s="4"/>
      <c r="D104" s="4"/>
      <c r="E104" s="4">
        <f t="shared" si="1"/>
        <v>5000</v>
      </c>
      <c r="G104" s="4">
        <f>IF($A104&lt;&gt;"", SUMIFS(Raw_data_01!H:H, Raw_data_01!C:C, "F*", Raw_data_01!A:A, $A104, Raw_data_01!G:G, "idbi"), "")</f>
        <v>0</v>
      </c>
      <c r="I104" s="4">
        <f>IF($A104&lt;&gt;"", SUMIFS(Raw_data_01!H:H, Raw_data_01!C:C, "V*", Raw_data_01!A:A, $A104, Raw_data_01!G:G, "idbi"), "")</f>
        <v>0</v>
      </c>
      <c r="K104" s="4">
        <f>IF($A104&lt;&gt;"", SUMIFS(Raw_data_01!H:H, Raw_data_01!C:C, "S*", Raw_data_01!A:A, $A104, Raw_data_01!G:G, "idbi"), "")</f>
        <v>0</v>
      </c>
      <c r="M104" s="4">
        <f>IF($A104&lt;&gt;"", SUMIFS(Raw_data_01!H:H, Raw_data_01!C:C, "O*", Raw_data_01!A:A, $A104, Raw_data_01!G:G, "idbi"), "")</f>
        <v>0</v>
      </c>
      <c r="O104" s="4">
        <f>IF($A104&lt;&gt;"", SUMIFS(Raw_data_01!H:H, Raw_data_01!C:C, "VS*", Raw_data_01!A:A, $A104, Raw_data_01!G:G, "idbi"), "")</f>
        <v>0</v>
      </c>
    </row>
    <row r="105" spans="1:15" x14ac:dyDescent="0.3">
      <c r="A105" t="s">
        <v>149</v>
      </c>
      <c r="B105" s="4">
        <f>IF(E104&lt;&gt;0, E104, IFERROR(INDEX(E3:E$104, MATCH(1, E3:E$104&lt;&gt;0, 0)), LOOKUP(2, 1/(E3:E$104&lt;&gt;0), E3:E$104)))</f>
        <v>5000</v>
      </c>
      <c r="C105" s="4"/>
      <c r="D105" s="4"/>
      <c r="E105" s="4">
        <f t="shared" si="1"/>
        <v>5000</v>
      </c>
      <c r="G105" s="4">
        <f>IF($A105&lt;&gt;"", SUMIFS(Raw_data_01!H:H, Raw_data_01!C:C, "F*", Raw_data_01!A:A, $A105, Raw_data_01!G:G, "idbi"), "")</f>
        <v>0</v>
      </c>
      <c r="I105" s="4">
        <f>IF($A105&lt;&gt;"", SUMIFS(Raw_data_01!H:H, Raw_data_01!C:C, "V*", Raw_data_01!A:A, $A105, Raw_data_01!G:G, "idbi"), "")</f>
        <v>0</v>
      </c>
      <c r="K105" s="4">
        <f>IF($A105&lt;&gt;"", SUMIFS(Raw_data_01!H:H, Raw_data_01!C:C, "S*", Raw_data_01!A:A, $A105, Raw_data_01!G:G, "idbi"), "")</f>
        <v>0</v>
      </c>
      <c r="M105" s="4">
        <f>IF($A105&lt;&gt;"", SUMIFS(Raw_data_01!H:H, Raw_data_01!C:C, "O*", Raw_data_01!A:A, $A105, Raw_data_01!G:G, "idbi"), "")</f>
        <v>0</v>
      </c>
      <c r="O105" s="4">
        <f>IF($A105&lt;&gt;"", SUMIFS(Raw_data_01!H:H, Raw_data_01!C:C, "VS*", Raw_data_01!A:A, $A105, Raw_data_01!G:G, "idbi"), "")</f>
        <v>0</v>
      </c>
    </row>
    <row r="106" spans="1:15" x14ac:dyDescent="0.3">
      <c r="A106" t="s">
        <v>150</v>
      </c>
      <c r="B106" s="4">
        <f>IF(E105&lt;&gt;0, E105, IFERROR(INDEX(E3:E$105, MATCH(1, E3:E$105&lt;&gt;0, 0)), LOOKUP(2, 1/(E3:E$105&lt;&gt;0), E3:E$105)))</f>
        <v>5000</v>
      </c>
      <c r="C106" s="4"/>
      <c r="D106" s="4"/>
      <c r="E106" s="4">
        <f t="shared" si="1"/>
        <v>5000</v>
      </c>
      <c r="G106" s="4">
        <f>IF($A106&lt;&gt;"", SUMIFS(Raw_data_01!H:H, Raw_data_01!C:C, "F*", Raw_data_01!A:A, $A106, Raw_data_01!G:G, "idbi"), "")</f>
        <v>0</v>
      </c>
      <c r="I106" s="4">
        <f>IF($A106&lt;&gt;"", SUMIFS(Raw_data_01!H:H, Raw_data_01!C:C, "V*", Raw_data_01!A:A, $A106, Raw_data_01!G:G, "idbi"), "")</f>
        <v>0</v>
      </c>
      <c r="K106" s="4">
        <f>IF($A106&lt;&gt;"", SUMIFS(Raw_data_01!H:H, Raw_data_01!C:C, "S*", Raw_data_01!A:A, $A106, Raw_data_01!G:G, "idbi"), "")</f>
        <v>0</v>
      </c>
      <c r="M106" s="4">
        <f>IF($A106&lt;&gt;"", SUMIFS(Raw_data_01!H:H, Raw_data_01!C:C, "O*", Raw_data_01!A:A, $A106, Raw_data_01!G:G, "idbi"), "")</f>
        <v>0</v>
      </c>
      <c r="O106" s="4">
        <f>IF($A106&lt;&gt;"", SUMIFS(Raw_data_01!H:H, Raw_data_01!C:C, "VS*", Raw_data_01!A:A, $A106, Raw_data_01!G:G, "idbi"), "")</f>
        <v>0</v>
      </c>
    </row>
    <row r="107" spans="1:15" x14ac:dyDescent="0.3">
      <c r="A107" t="s">
        <v>151</v>
      </c>
      <c r="B107" s="4">
        <f>IF(E106&lt;&gt;0, E106, IFERROR(INDEX(E3:E$106, MATCH(1, E3:E$106&lt;&gt;0, 0)), LOOKUP(2, 1/(E3:E$106&lt;&gt;0), E3:E$106)))</f>
        <v>5000</v>
      </c>
      <c r="C107" s="4"/>
      <c r="D107" s="4"/>
      <c r="E107" s="4">
        <f t="shared" si="1"/>
        <v>5000</v>
      </c>
      <c r="G107" s="4">
        <f>IF($A107&lt;&gt;"", SUMIFS(Raw_data_01!H:H, Raw_data_01!C:C, "F*", Raw_data_01!A:A, $A107, Raw_data_01!G:G, "idbi"), "")</f>
        <v>0</v>
      </c>
      <c r="I107" s="4">
        <f>IF($A107&lt;&gt;"", SUMIFS(Raw_data_01!H:H, Raw_data_01!C:C, "V*", Raw_data_01!A:A, $A107, Raw_data_01!G:G, "idbi"), "")</f>
        <v>0</v>
      </c>
      <c r="K107" s="4">
        <f>IF($A107&lt;&gt;"", SUMIFS(Raw_data_01!H:H, Raw_data_01!C:C, "S*", Raw_data_01!A:A, $A107, Raw_data_01!G:G, "idbi"), "")</f>
        <v>0</v>
      </c>
      <c r="M107" s="4">
        <f>IF($A107&lt;&gt;"", SUMIFS(Raw_data_01!H:H, Raw_data_01!C:C, "O*", Raw_data_01!A:A, $A107, Raw_data_01!G:G, "idbi"), "")</f>
        <v>0</v>
      </c>
      <c r="O107" s="4">
        <f>IF($A107&lt;&gt;"", SUMIFS(Raw_data_01!H:H, Raw_data_01!C:C, "VS*", Raw_data_01!A:A, $A107, Raw_data_01!G:G, "idbi"), "")</f>
        <v>0</v>
      </c>
    </row>
    <row r="108" spans="1:15" x14ac:dyDescent="0.3">
      <c r="A108" t="s">
        <v>152</v>
      </c>
      <c r="B108" s="4">
        <f>IF(E107&lt;&gt;0, E107, IFERROR(INDEX(E3:E$107, MATCH(1, E3:E$107&lt;&gt;0, 0)), LOOKUP(2, 1/(E3:E$107&lt;&gt;0), E3:E$107)))</f>
        <v>5000</v>
      </c>
      <c r="C108" s="4"/>
      <c r="D108" s="4"/>
      <c r="E108" s="4">
        <f t="shared" si="1"/>
        <v>5000</v>
      </c>
      <c r="G108" s="4">
        <f>IF($A108&lt;&gt;"", SUMIFS(Raw_data_01!H:H, Raw_data_01!C:C, "F*", Raw_data_01!A:A, $A108, Raw_data_01!G:G, "idbi"), "")</f>
        <v>0</v>
      </c>
      <c r="I108" s="4">
        <f>IF($A108&lt;&gt;"", SUMIFS(Raw_data_01!H:H, Raw_data_01!C:C, "V*", Raw_data_01!A:A, $A108, Raw_data_01!G:G, "idbi"), "")</f>
        <v>0</v>
      </c>
      <c r="K108" s="4">
        <f>IF($A108&lt;&gt;"", SUMIFS(Raw_data_01!H:H, Raw_data_01!C:C, "S*", Raw_data_01!A:A, $A108, Raw_data_01!G:G, "idbi"), "")</f>
        <v>0</v>
      </c>
      <c r="M108" s="4">
        <f>IF($A108&lt;&gt;"", SUMIFS(Raw_data_01!H:H, Raw_data_01!C:C, "O*", Raw_data_01!A:A, $A108, Raw_data_01!G:G, "idbi"), "")</f>
        <v>0</v>
      </c>
      <c r="O108" s="4">
        <f>IF($A108&lt;&gt;"", SUMIFS(Raw_data_01!H:H, Raw_data_01!C:C, "VS*", Raw_data_01!A:A, $A108, Raw_data_01!G:G, "idbi"), "")</f>
        <v>0</v>
      </c>
    </row>
    <row r="109" spans="1:15" x14ac:dyDescent="0.3">
      <c r="A109" t="s">
        <v>153</v>
      </c>
      <c r="B109" s="4">
        <f>IF(E108&lt;&gt;0, E108, IFERROR(INDEX(E3:E$108, MATCH(1, E3:E$108&lt;&gt;0, 0)), LOOKUP(2, 1/(E3:E$108&lt;&gt;0), E3:E$108)))</f>
        <v>5000</v>
      </c>
      <c r="C109" s="4"/>
      <c r="D109" s="4"/>
      <c r="E109" s="4">
        <f t="shared" si="1"/>
        <v>5000</v>
      </c>
      <c r="G109" s="4">
        <f>IF($A109&lt;&gt;"", SUMIFS(Raw_data_01!H:H, Raw_data_01!C:C, "F*", Raw_data_01!A:A, $A109, Raw_data_01!G:G, "idbi"), "")</f>
        <v>0</v>
      </c>
      <c r="I109" s="4">
        <f>IF($A109&lt;&gt;"", SUMIFS(Raw_data_01!H:H, Raw_data_01!C:C, "V*", Raw_data_01!A:A, $A109, Raw_data_01!G:G, "idbi"), "")</f>
        <v>0</v>
      </c>
      <c r="K109" s="4">
        <f>IF($A109&lt;&gt;"", SUMIFS(Raw_data_01!H:H, Raw_data_01!C:C, "S*", Raw_data_01!A:A, $A109, Raw_data_01!G:G, "idbi"), "")</f>
        <v>0</v>
      </c>
      <c r="M109" s="4">
        <f>IF($A109&lt;&gt;"", SUMIFS(Raw_data_01!H:H, Raw_data_01!C:C, "O*", Raw_data_01!A:A, $A109, Raw_data_01!G:G, "idbi"), "")</f>
        <v>0</v>
      </c>
      <c r="O109" s="4">
        <f>IF($A109&lt;&gt;"", SUMIFS(Raw_data_01!H:H, Raw_data_01!C:C, "VS*", Raw_data_01!A:A, $A109, Raw_data_01!G:G, "idbi"), "")</f>
        <v>0</v>
      </c>
    </row>
    <row r="110" spans="1:15" x14ac:dyDescent="0.3">
      <c r="A110" t="s">
        <v>154</v>
      </c>
      <c r="B110" s="4">
        <f>IF(E109&lt;&gt;0, E109, IFERROR(INDEX(E3:E$109, MATCH(1, E3:E$109&lt;&gt;0, 0)), LOOKUP(2, 1/(E3:E$109&lt;&gt;0), E3:E$109)))</f>
        <v>5000</v>
      </c>
      <c r="C110" s="4"/>
      <c r="D110" s="4"/>
      <c r="E110" s="4">
        <f t="shared" si="1"/>
        <v>5000</v>
      </c>
      <c r="G110" s="4">
        <f>IF($A110&lt;&gt;"", SUMIFS(Raw_data_01!H:H, Raw_data_01!C:C, "F*", Raw_data_01!A:A, $A110, Raw_data_01!G:G, "idbi"), "")</f>
        <v>0</v>
      </c>
      <c r="I110" s="4">
        <f>IF($A110&lt;&gt;"", SUMIFS(Raw_data_01!H:H, Raw_data_01!C:C, "V*", Raw_data_01!A:A, $A110, Raw_data_01!G:G, "idbi"), "")</f>
        <v>0</v>
      </c>
      <c r="K110" s="4">
        <f>IF($A110&lt;&gt;"", SUMIFS(Raw_data_01!H:H, Raw_data_01!C:C, "S*", Raw_data_01!A:A, $A110, Raw_data_01!G:G, "idbi"), "")</f>
        <v>0</v>
      </c>
      <c r="M110" s="4">
        <f>IF($A110&lt;&gt;"", SUMIFS(Raw_data_01!H:H, Raw_data_01!C:C, "O*", Raw_data_01!A:A, $A110, Raw_data_01!G:G, "idbi"), "")</f>
        <v>0</v>
      </c>
      <c r="O110" s="4">
        <f>IF($A110&lt;&gt;"", SUMIFS(Raw_data_01!H:H, Raw_data_01!C:C, "VS*", Raw_data_01!A:A, $A110, Raw_data_01!G:G, "idbi"), "")</f>
        <v>0</v>
      </c>
    </row>
    <row r="111" spans="1:15" x14ac:dyDescent="0.3">
      <c r="A111" t="s">
        <v>155</v>
      </c>
      <c r="B111" s="4">
        <f>IF(E110&lt;&gt;0, E110, IFERROR(INDEX(E3:E$110, MATCH(1, E3:E$110&lt;&gt;0, 0)), LOOKUP(2, 1/(E3:E$110&lt;&gt;0), E3:E$110)))</f>
        <v>5000</v>
      </c>
      <c r="C111" s="4"/>
      <c r="D111" s="4"/>
      <c r="E111" s="4">
        <f t="shared" si="1"/>
        <v>5000</v>
      </c>
      <c r="G111" s="4">
        <f>IF($A111&lt;&gt;"", SUMIFS(Raw_data_01!H:H, Raw_data_01!C:C, "F*", Raw_data_01!A:A, $A111, Raw_data_01!G:G, "idbi"), "")</f>
        <v>0</v>
      </c>
      <c r="I111" s="4">
        <f>IF($A111&lt;&gt;"", SUMIFS(Raw_data_01!H:H, Raw_data_01!C:C, "V*", Raw_data_01!A:A, $A111, Raw_data_01!G:G, "idbi"), "")</f>
        <v>0</v>
      </c>
      <c r="K111" s="4">
        <f>IF($A111&lt;&gt;"", SUMIFS(Raw_data_01!H:H, Raw_data_01!C:C, "S*", Raw_data_01!A:A, $A111, Raw_data_01!G:G, "idbi"), "")</f>
        <v>0</v>
      </c>
      <c r="M111" s="4">
        <f>IF($A111&lt;&gt;"", SUMIFS(Raw_data_01!H:H, Raw_data_01!C:C, "O*", Raw_data_01!A:A, $A111, Raw_data_01!G:G, "idbi"), "")</f>
        <v>0</v>
      </c>
      <c r="O111" s="4">
        <f>IF($A111&lt;&gt;"", SUMIFS(Raw_data_01!H:H, Raw_data_01!C:C, "VS*", Raw_data_01!A:A, $A111, Raw_data_01!G:G, "idbi"), "")</f>
        <v>0</v>
      </c>
    </row>
    <row r="112" spans="1:15" x14ac:dyDescent="0.3">
      <c r="A112" t="s">
        <v>156</v>
      </c>
      <c r="B112" s="4">
        <f>IF(E111&lt;&gt;0, E111, IFERROR(INDEX(E3:E$111, MATCH(1, E3:E$111&lt;&gt;0, 0)), LOOKUP(2, 1/(E3:E$111&lt;&gt;0), E3:E$111)))</f>
        <v>5000</v>
      </c>
      <c r="C112" s="4"/>
      <c r="D112" s="4"/>
      <c r="E112" s="4">
        <f t="shared" si="1"/>
        <v>5000</v>
      </c>
      <c r="G112" s="4">
        <f>IF($A112&lt;&gt;"", SUMIFS(Raw_data_01!H:H, Raw_data_01!C:C, "F*", Raw_data_01!A:A, $A112, Raw_data_01!G:G, "idbi"), "")</f>
        <v>0</v>
      </c>
      <c r="I112" s="4">
        <f>IF($A112&lt;&gt;"", SUMIFS(Raw_data_01!H:H, Raw_data_01!C:C, "V*", Raw_data_01!A:A, $A112, Raw_data_01!G:G, "idbi"), "")</f>
        <v>0</v>
      </c>
      <c r="K112" s="4">
        <f>IF($A112&lt;&gt;"", SUMIFS(Raw_data_01!H:H, Raw_data_01!C:C, "S*", Raw_data_01!A:A, $A112, Raw_data_01!G:G, "idbi"), "")</f>
        <v>0</v>
      </c>
      <c r="M112" s="4">
        <f>IF($A112&lt;&gt;"", SUMIFS(Raw_data_01!H:H, Raw_data_01!C:C, "O*", Raw_data_01!A:A, $A112, Raw_data_01!G:G, "idbi"), "")</f>
        <v>0</v>
      </c>
      <c r="O112" s="4">
        <f>IF($A112&lt;&gt;"", SUMIFS(Raw_data_01!H:H, Raw_data_01!C:C, "VS*", Raw_data_01!A:A, $A112, Raw_data_01!G:G, "idbi"), "")</f>
        <v>0</v>
      </c>
    </row>
    <row r="113" spans="1:15" x14ac:dyDescent="0.3">
      <c r="A113" t="s">
        <v>157</v>
      </c>
      <c r="B113" s="4">
        <f>IF(E112&lt;&gt;0, E112, IFERROR(INDEX(E3:E$112, MATCH(1, E3:E$112&lt;&gt;0, 0)), LOOKUP(2, 1/(E3:E$112&lt;&gt;0), E3:E$112)))</f>
        <v>5000</v>
      </c>
      <c r="C113" s="4"/>
      <c r="D113" s="4"/>
      <c r="E113" s="4">
        <f t="shared" si="1"/>
        <v>5000</v>
      </c>
      <c r="G113" s="4">
        <f>IF($A113&lt;&gt;"", SUMIFS(Raw_data_01!H:H, Raw_data_01!C:C, "F*", Raw_data_01!A:A, $A113, Raw_data_01!G:G, "idbi"), "")</f>
        <v>0</v>
      </c>
      <c r="I113" s="4">
        <f>IF($A113&lt;&gt;"", SUMIFS(Raw_data_01!H:H, Raw_data_01!C:C, "V*", Raw_data_01!A:A, $A113, Raw_data_01!G:G, "idbi"), "")</f>
        <v>0</v>
      </c>
      <c r="K113" s="4">
        <f>IF($A113&lt;&gt;"", SUMIFS(Raw_data_01!H:H, Raw_data_01!C:C, "S*", Raw_data_01!A:A, $A113, Raw_data_01!G:G, "idbi"), "")</f>
        <v>0</v>
      </c>
      <c r="M113" s="4">
        <f>IF($A113&lt;&gt;"", SUMIFS(Raw_data_01!H:H, Raw_data_01!C:C, "O*", Raw_data_01!A:A, $A113, Raw_data_01!G:G, "idbi"), "")</f>
        <v>0</v>
      </c>
      <c r="O113" s="4">
        <f>IF($A113&lt;&gt;"", SUMIFS(Raw_data_01!H:H, Raw_data_01!C:C, "VS*", Raw_data_01!A:A, $A113, Raw_data_01!G:G, "idbi"), "")</f>
        <v>0</v>
      </c>
    </row>
    <row r="114" spans="1:15" x14ac:dyDescent="0.3">
      <c r="A114" t="s">
        <v>158</v>
      </c>
      <c r="B114" s="4">
        <f>IF(E113&lt;&gt;0, E113, IFERROR(INDEX(E3:E$113, MATCH(1, E3:E$113&lt;&gt;0, 0)), LOOKUP(2, 1/(E3:E$113&lt;&gt;0), E3:E$113)))</f>
        <v>5000</v>
      </c>
      <c r="C114" s="4"/>
      <c r="D114" s="4"/>
      <c r="E114" s="4">
        <f t="shared" si="1"/>
        <v>5000</v>
      </c>
      <c r="G114" s="4">
        <f>IF($A114&lt;&gt;"", SUMIFS(Raw_data_01!H:H, Raw_data_01!C:C, "F*", Raw_data_01!A:A, $A114, Raw_data_01!G:G, "idbi"), "")</f>
        <v>0</v>
      </c>
      <c r="I114" s="4">
        <f>IF($A114&lt;&gt;"", SUMIFS(Raw_data_01!H:H, Raw_data_01!C:C, "V*", Raw_data_01!A:A, $A114, Raw_data_01!G:G, "idbi"), "")</f>
        <v>0</v>
      </c>
      <c r="K114" s="4">
        <f>IF($A114&lt;&gt;"", SUMIFS(Raw_data_01!H:H, Raw_data_01!C:C, "S*", Raw_data_01!A:A, $A114, Raw_data_01!G:G, "idbi"), "")</f>
        <v>0</v>
      </c>
      <c r="M114" s="4">
        <f>IF($A114&lt;&gt;"", SUMIFS(Raw_data_01!H:H, Raw_data_01!C:C, "O*", Raw_data_01!A:A, $A114, Raw_data_01!G:G, "idbi"), "")</f>
        <v>0</v>
      </c>
      <c r="O114" s="4">
        <f>IF($A114&lt;&gt;"", SUMIFS(Raw_data_01!H:H, Raw_data_01!C:C, "VS*", Raw_data_01!A:A, $A114, Raw_data_01!G:G, "idbi"), "")</f>
        <v>0</v>
      </c>
    </row>
    <row r="115" spans="1:15" x14ac:dyDescent="0.3">
      <c r="A115" t="s">
        <v>159</v>
      </c>
      <c r="B115" s="4">
        <f>IF(E114&lt;&gt;0, E114, IFERROR(INDEX(E3:E$114, MATCH(1, E3:E$114&lt;&gt;0, 0)), LOOKUP(2, 1/(E3:E$114&lt;&gt;0), E3:E$114)))</f>
        <v>5000</v>
      </c>
      <c r="C115" s="4"/>
      <c r="D115" s="4"/>
      <c r="E115" s="4">
        <f t="shared" si="1"/>
        <v>5000</v>
      </c>
      <c r="G115" s="4">
        <f>IF($A115&lt;&gt;"", SUMIFS(Raw_data_01!H:H, Raw_data_01!C:C, "F*", Raw_data_01!A:A, $A115, Raw_data_01!G:G, "idbi"), "")</f>
        <v>0</v>
      </c>
      <c r="I115" s="4">
        <f>IF($A115&lt;&gt;"", SUMIFS(Raw_data_01!H:H, Raw_data_01!C:C, "V*", Raw_data_01!A:A, $A115, Raw_data_01!G:G, "idbi"), "")</f>
        <v>0</v>
      </c>
      <c r="K115" s="4">
        <f>IF($A115&lt;&gt;"", SUMIFS(Raw_data_01!H:H, Raw_data_01!C:C, "S*", Raw_data_01!A:A, $A115, Raw_data_01!G:G, "idbi"), "")</f>
        <v>0</v>
      </c>
      <c r="M115" s="4">
        <f>IF($A115&lt;&gt;"", SUMIFS(Raw_data_01!H:H, Raw_data_01!C:C, "O*", Raw_data_01!A:A, $A115, Raw_data_01!G:G, "idbi"), "")</f>
        <v>0</v>
      </c>
      <c r="O115" s="4">
        <f>IF($A115&lt;&gt;"", SUMIFS(Raw_data_01!H:H, Raw_data_01!C:C, "VS*", Raw_data_01!A:A, $A115, Raw_data_01!G:G, "idbi"), "")</f>
        <v>0</v>
      </c>
    </row>
    <row r="116" spans="1:15" x14ac:dyDescent="0.3">
      <c r="A116" t="s">
        <v>160</v>
      </c>
      <c r="B116" s="4">
        <f>IF(E115&lt;&gt;0, E115, IFERROR(INDEX(E3:E$115, MATCH(1, E3:E$115&lt;&gt;0, 0)), LOOKUP(2, 1/(E3:E$115&lt;&gt;0), E3:E$115)))</f>
        <v>5000</v>
      </c>
      <c r="C116" s="4"/>
      <c r="D116" s="4"/>
      <c r="E116" s="4">
        <f t="shared" si="1"/>
        <v>5000</v>
      </c>
      <c r="G116" s="4">
        <f>IF($A116&lt;&gt;"", SUMIFS(Raw_data_01!H:H, Raw_data_01!C:C, "F*", Raw_data_01!A:A, $A116, Raw_data_01!G:G, "idbi"), "")</f>
        <v>0</v>
      </c>
      <c r="I116" s="4">
        <f>IF($A116&lt;&gt;"", SUMIFS(Raw_data_01!H:H, Raw_data_01!C:C, "V*", Raw_data_01!A:A, $A116, Raw_data_01!G:G, "idbi"), "")</f>
        <v>0</v>
      </c>
      <c r="K116" s="4">
        <f>IF($A116&lt;&gt;"", SUMIFS(Raw_data_01!H:H, Raw_data_01!C:C, "S*", Raw_data_01!A:A, $A116, Raw_data_01!G:G, "idbi"), "")</f>
        <v>0</v>
      </c>
      <c r="M116" s="4">
        <f>IF($A116&lt;&gt;"", SUMIFS(Raw_data_01!H:H, Raw_data_01!C:C, "O*", Raw_data_01!A:A, $A116, Raw_data_01!G:G, "idbi"), "")</f>
        <v>0</v>
      </c>
      <c r="O116" s="4">
        <f>IF($A116&lt;&gt;"", SUMIFS(Raw_data_01!H:H, Raw_data_01!C:C, "VS*", Raw_data_01!A:A, $A116, Raw_data_01!G:G, "idbi"), "")</f>
        <v>0</v>
      </c>
    </row>
    <row r="117" spans="1:15" x14ac:dyDescent="0.3">
      <c r="A117" t="s">
        <v>161</v>
      </c>
      <c r="B117" s="4">
        <f>IF(E116&lt;&gt;0, E116, IFERROR(INDEX(E3:E$116, MATCH(1, E3:E$116&lt;&gt;0, 0)), LOOKUP(2, 1/(E3:E$116&lt;&gt;0), E3:E$116)))</f>
        <v>5000</v>
      </c>
      <c r="C117" s="4"/>
      <c r="D117" s="4"/>
      <c r="E117" s="4">
        <f t="shared" si="1"/>
        <v>5000</v>
      </c>
      <c r="G117" s="4">
        <f>IF($A117&lt;&gt;"", SUMIFS(Raw_data_01!H:H, Raw_data_01!C:C, "F*", Raw_data_01!A:A, $A117, Raw_data_01!G:G, "idbi"), "")</f>
        <v>0</v>
      </c>
      <c r="I117" s="4">
        <f>IF($A117&lt;&gt;"", SUMIFS(Raw_data_01!H:H, Raw_data_01!C:C, "V*", Raw_data_01!A:A, $A117, Raw_data_01!G:G, "idbi"), "")</f>
        <v>0</v>
      </c>
      <c r="K117" s="4">
        <f>IF($A117&lt;&gt;"", SUMIFS(Raw_data_01!H:H, Raw_data_01!C:C, "S*", Raw_data_01!A:A, $A117, Raw_data_01!G:G, "idbi"), "")</f>
        <v>0</v>
      </c>
      <c r="M117" s="4">
        <f>IF($A117&lt;&gt;"", SUMIFS(Raw_data_01!H:H, Raw_data_01!C:C, "O*", Raw_data_01!A:A, $A117, Raw_data_01!G:G, "idbi"), "")</f>
        <v>0</v>
      </c>
      <c r="O117" s="4">
        <f>IF($A117&lt;&gt;"", SUMIFS(Raw_data_01!H:H, Raw_data_01!C:C, "VS*", Raw_data_01!A:A, $A117, Raw_data_01!G:G, "idbi"), "")</f>
        <v>0</v>
      </c>
    </row>
    <row r="118" spans="1:15" x14ac:dyDescent="0.3">
      <c r="A118" t="s">
        <v>162</v>
      </c>
      <c r="B118" s="4">
        <f>IF(E117&lt;&gt;0, E117, IFERROR(INDEX(E3:E$117, MATCH(1, E3:E$117&lt;&gt;0, 0)), LOOKUP(2, 1/(E3:E$117&lt;&gt;0), E3:E$117)))</f>
        <v>5000</v>
      </c>
      <c r="C118" s="4"/>
      <c r="D118" s="4"/>
      <c r="E118" s="4">
        <f t="shared" si="1"/>
        <v>5000</v>
      </c>
      <c r="G118" s="4">
        <f>IF($A118&lt;&gt;"", SUMIFS(Raw_data_01!H:H, Raw_data_01!C:C, "F*", Raw_data_01!A:A, $A118, Raw_data_01!G:G, "idbi"), "")</f>
        <v>0</v>
      </c>
      <c r="I118" s="4">
        <f>IF($A118&lt;&gt;"", SUMIFS(Raw_data_01!H:H, Raw_data_01!C:C, "V*", Raw_data_01!A:A, $A118, Raw_data_01!G:G, "idbi"), "")</f>
        <v>0</v>
      </c>
      <c r="K118" s="4">
        <f>IF($A118&lt;&gt;"", SUMIFS(Raw_data_01!H:H, Raw_data_01!C:C, "S*", Raw_data_01!A:A, $A118, Raw_data_01!G:G, "idbi"), "")</f>
        <v>0</v>
      </c>
      <c r="M118" s="4">
        <f>IF($A118&lt;&gt;"", SUMIFS(Raw_data_01!H:H, Raw_data_01!C:C, "O*", Raw_data_01!A:A, $A118, Raw_data_01!G:G, "idbi"), "")</f>
        <v>0</v>
      </c>
      <c r="O118" s="4">
        <f>IF($A118&lt;&gt;"", SUMIFS(Raw_data_01!H:H, Raw_data_01!C:C, "VS*", Raw_data_01!A:A, $A118, Raw_data_01!G:G, "idbi"), "")</f>
        <v>0</v>
      </c>
    </row>
    <row r="119" spans="1:15" x14ac:dyDescent="0.3">
      <c r="A119" t="s">
        <v>163</v>
      </c>
      <c r="B119" s="4">
        <f>IF(E118&lt;&gt;0, E118, IFERROR(INDEX(E3:E$118, MATCH(1, E3:E$118&lt;&gt;0, 0)), LOOKUP(2, 1/(E3:E$118&lt;&gt;0), E3:E$118)))</f>
        <v>5000</v>
      </c>
      <c r="C119" s="4"/>
      <c r="D119" s="4"/>
      <c r="E119" s="4">
        <f t="shared" si="1"/>
        <v>5000</v>
      </c>
      <c r="G119" s="4">
        <f>IF($A119&lt;&gt;"", SUMIFS(Raw_data_01!H:H, Raw_data_01!C:C, "F*", Raw_data_01!A:A, $A119, Raw_data_01!G:G, "idbi"), "")</f>
        <v>0</v>
      </c>
      <c r="I119" s="4">
        <f>IF($A119&lt;&gt;"", SUMIFS(Raw_data_01!H:H, Raw_data_01!C:C, "V*", Raw_data_01!A:A, $A119, Raw_data_01!G:G, "idbi"), "")</f>
        <v>0</v>
      </c>
      <c r="K119" s="4">
        <f>IF($A119&lt;&gt;"", SUMIFS(Raw_data_01!H:H, Raw_data_01!C:C, "S*", Raw_data_01!A:A, $A119, Raw_data_01!G:G, "idbi"), "")</f>
        <v>0</v>
      </c>
      <c r="M119" s="4">
        <f>IF($A119&lt;&gt;"", SUMIFS(Raw_data_01!H:H, Raw_data_01!C:C, "O*", Raw_data_01!A:A, $A119, Raw_data_01!G:G, "idbi"), "")</f>
        <v>0</v>
      </c>
      <c r="O119" s="4">
        <f>IF($A119&lt;&gt;"", SUMIFS(Raw_data_01!H:H, Raw_data_01!C:C, "VS*", Raw_data_01!A:A, $A119, Raw_data_01!G:G, "idbi"), "")</f>
        <v>0</v>
      </c>
    </row>
    <row r="120" spans="1:15" x14ac:dyDescent="0.3">
      <c r="A120" t="s">
        <v>164</v>
      </c>
      <c r="B120" s="4">
        <f>IF(E119&lt;&gt;0, E119, IFERROR(INDEX(E3:E$119, MATCH(1, E3:E$119&lt;&gt;0, 0)), LOOKUP(2, 1/(E3:E$119&lt;&gt;0), E3:E$119)))</f>
        <v>5000</v>
      </c>
      <c r="C120" s="4"/>
      <c r="D120" s="4"/>
      <c r="E120" s="4">
        <f t="shared" si="1"/>
        <v>5000</v>
      </c>
      <c r="G120" s="4">
        <f>IF($A120&lt;&gt;"", SUMIFS(Raw_data_01!H:H, Raw_data_01!C:C, "F*", Raw_data_01!A:A, $A120, Raw_data_01!G:G, "idbi"), "")</f>
        <v>0</v>
      </c>
      <c r="I120" s="4">
        <f>IF($A120&lt;&gt;"", SUMIFS(Raw_data_01!H:H, Raw_data_01!C:C, "V*", Raw_data_01!A:A, $A120, Raw_data_01!G:G, "idbi"), "")</f>
        <v>0</v>
      </c>
      <c r="K120" s="4">
        <f>IF($A120&lt;&gt;"", SUMIFS(Raw_data_01!H:H, Raw_data_01!C:C, "S*", Raw_data_01!A:A, $A120, Raw_data_01!G:G, "idbi"), "")</f>
        <v>0</v>
      </c>
      <c r="M120" s="4">
        <f>IF($A120&lt;&gt;"", SUMIFS(Raw_data_01!H:H, Raw_data_01!C:C, "O*", Raw_data_01!A:A, $A120, Raw_data_01!G:G, "idbi"), "")</f>
        <v>0</v>
      </c>
      <c r="O120" s="4">
        <f>IF($A120&lt;&gt;"", SUMIFS(Raw_data_01!H:H, Raw_data_01!C:C, "VS*", Raw_data_01!A:A, $A120, Raw_data_01!G:G, "idbi"), "")</f>
        <v>0</v>
      </c>
    </row>
    <row r="121" spans="1:15" x14ac:dyDescent="0.3">
      <c r="A121" t="s">
        <v>165</v>
      </c>
      <c r="B121" s="4">
        <f>IF(E120&lt;&gt;0, E120, IFERROR(INDEX(E3:E$120, MATCH(1, E3:E$120&lt;&gt;0, 0)), LOOKUP(2, 1/(E3:E$120&lt;&gt;0), E3:E$120)))</f>
        <v>5000</v>
      </c>
      <c r="C121" s="4"/>
      <c r="D121" s="4"/>
      <c r="E121" s="4">
        <f t="shared" si="1"/>
        <v>5000</v>
      </c>
      <c r="G121" s="4">
        <f>IF($A121&lt;&gt;"", SUMIFS(Raw_data_01!H:H, Raw_data_01!C:C, "F*", Raw_data_01!A:A, $A121, Raw_data_01!G:G, "idbi"), "")</f>
        <v>0</v>
      </c>
      <c r="I121" s="4">
        <f>IF($A121&lt;&gt;"", SUMIFS(Raw_data_01!H:H, Raw_data_01!C:C, "V*", Raw_data_01!A:A, $A121, Raw_data_01!G:G, "idbi"), "")</f>
        <v>0</v>
      </c>
      <c r="K121" s="4">
        <f>IF($A121&lt;&gt;"", SUMIFS(Raw_data_01!H:H, Raw_data_01!C:C, "S*", Raw_data_01!A:A, $A121, Raw_data_01!G:G, "idbi"), "")</f>
        <v>0</v>
      </c>
      <c r="M121" s="4">
        <f>IF($A121&lt;&gt;"", SUMIFS(Raw_data_01!H:H, Raw_data_01!C:C, "O*", Raw_data_01!A:A, $A121, Raw_data_01!G:G, "idbi"), "")</f>
        <v>0</v>
      </c>
      <c r="O121" s="4">
        <f>IF($A121&lt;&gt;"", SUMIFS(Raw_data_01!H:H, Raw_data_01!C:C, "VS*", Raw_data_01!A:A, $A121, Raw_data_01!G:G, "idbi"), "")</f>
        <v>0</v>
      </c>
    </row>
    <row r="122" spans="1:15" x14ac:dyDescent="0.3">
      <c r="A122" t="s">
        <v>166</v>
      </c>
      <c r="B122" s="4">
        <f>IF(E121&lt;&gt;0, E121, IFERROR(INDEX(E3:E$121, MATCH(1, E3:E$121&lt;&gt;0, 0)), LOOKUP(2, 1/(E3:E$121&lt;&gt;0), E3:E$121)))</f>
        <v>5000</v>
      </c>
      <c r="C122" s="4"/>
      <c r="D122" s="4"/>
      <c r="E122" s="4">
        <f t="shared" si="1"/>
        <v>5000</v>
      </c>
      <c r="G122" s="4">
        <f>IF($A122&lt;&gt;"", SUMIFS(Raw_data_01!H:H, Raw_data_01!C:C, "F*", Raw_data_01!A:A, $A122, Raw_data_01!G:G, "idbi"), "")</f>
        <v>0</v>
      </c>
      <c r="I122" s="4">
        <f>IF($A122&lt;&gt;"", SUMIFS(Raw_data_01!H:H, Raw_data_01!C:C, "V*", Raw_data_01!A:A, $A122, Raw_data_01!G:G, "idbi"), "")</f>
        <v>0</v>
      </c>
      <c r="K122" s="4">
        <f>IF($A122&lt;&gt;"", SUMIFS(Raw_data_01!H:H, Raw_data_01!C:C, "S*", Raw_data_01!A:A, $A122, Raw_data_01!G:G, "idbi"), "")</f>
        <v>0</v>
      </c>
      <c r="M122" s="4">
        <f>IF($A122&lt;&gt;"", SUMIFS(Raw_data_01!H:H, Raw_data_01!C:C, "O*", Raw_data_01!A:A, $A122, Raw_data_01!G:G, "idbi"), "")</f>
        <v>0</v>
      </c>
      <c r="O122" s="4">
        <f>IF($A122&lt;&gt;"", SUMIFS(Raw_data_01!H:H, Raw_data_01!C:C, "VS*", Raw_data_01!A:A, $A122, Raw_data_01!G:G, "idbi"), "")</f>
        <v>0</v>
      </c>
    </row>
    <row r="123" spans="1:15" x14ac:dyDescent="0.3">
      <c r="A123" t="s">
        <v>167</v>
      </c>
      <c r="B123" s="4">
        <f>IF(E122&lt;&gt;0, E122, IFERROR(INDEX(E3:E$122, MATCH(1, E3:E$122&lt;&gt;0, 0)), LOOKUP(2, 1/(E3:E$122&lt;&gt;0), E3:E$122)))</f>
        <v>5000</v>
      </c>
      <c r="C123" s="4"/>
      <c r="D123" s="4"/>
      <c r="E123" s="4">
        <f t="shared" si="1"/>
        <v>5000</v>
      </c>
      <c r="G123" s="4">
        <f>IF($A123&lt;&gt;"", SUMIFS(Raw_data_01!H:H, Raw_data_01!C:C, "F*", Raw_data_01!A:A, $A123, Raw_data_01!G:G, "idbi"), "")</f>
        <v>0</v>
      </c>
      <c r="I123" s="4">
        <f>IF($A123&lt;&gt;"", SUMIFS(Raw_data_01!H:H, Raw_data_01!C:C, "V*", Raw_data_01!A:A, $A123, Raw_data_01!G:G, "idbi"), "")</f>
        <v>0</v>
      </c>
      <c r="K123" s="4">
        <f>IF($A123&lt;&gt;"", SUMIFS(Raw_data_01!H:H, Raw_data_01!C:C, "S*", Raw_data_01!A:A, $A123, Raw_data_01!G:G, "idbi"), "")</f>
        <v>0</v>
      </c>
      <c r="M123" s="4">
        <f>IF($A123&lt;&gt;"", SUMIFS(Raw_data_01!H:H, Raw_data_01!C:C, "O*", Raw_data_01!A:A, $A123, Raw_data_01!G:G, "idbi"), "")</f>
        <v>0</v>
      </c>
      <c r="O123" s="4">
        <f>IF($A123&lt;&gt;"", SUMIFS(Raw_data_01!H:H, Raw_data_01!C:C, "VS*", Raw_data_01!A:A, $A123, Raw_data_01!G:G, "idbi"), "")</f>
        <v>0</v>
      </c>
    </row>
    <row r="124" spans="1:15" x14ac:dyDescent="0.3">
      <c r="A124" t="s">
        <v>168</v>
      </c>
      <c r="B124" s="4">
        <f>IF(E123&lt;&gt;0, E123, IFERROR(INDEX(E3:E$123, MATCH(1, E3:E$123&lt;&gt;0, 0)), LOOKUP(2, 1/(E3:E$123&lt;&gt;0), E3:E$123)))</f>
        <v>5000</v>
      </c>
      <c r="C124" s="4"/>
      <c r="D124" s="4"/>
      <c r="E124" s="4">
        <f t="shared" si="1"/>
        <v>5000</v>
      </c>
      <c r="G124" s="4">
        <f>IF($A124&lt;&gt;"", SUMIFS(Raw_data_01!H:H, Raw_data_01!C:C, "F*", Raw_data_01!A:A, $A124, Raw_data_01!G:G, "idbi"), "")</f>
        <v>0</v>
      </c>
      <c r="I124" s="4">
        <f>IF($A124&lt;&gt;"", SUMIFS(Raw_data_01!H:H, Raw_data_01!C:C, "V*", Raw_data_01!A:A, $A124, Raw_data_01!G:G, "idbi"), "")</f>
        <v>0</v>
      </c>
      <c r="K124" s="4">
        <f>IF($A124&lt;&gt;"", SUMIFS(Raw_data_01!H:H, Raw_data_01!C:C, "S*", Raw_data_01!A:A, $A124, Raw_data_01!G:G, "idbi"), "")</f>
        <v>0</v>
      </c>
      <c r="M124" s="4">
        <f>IF($A124&lt;&gt;"", SUMIFS(Raw_data_01!H:H, Raw_data_01!C:C, "O*", Raw_data_01!A:A, $A124, Raw_data_01!G:G, "idbi"), "")</f>
        <v>0</v>
      </c>
      <c r="O124" s="4">
        <f>IF($A124&lt;&gt;"", SUMIFS(Raw_data_01!H:H, Raw_data_01!C:C, "VS*", Raw_data_01!A:A, $A124, Raw_data_01!G:G, "idbi"), "")</f>
        <v>0</v>
      </c>
    </row>
    <row r="125" spans="1:15" x14ac:dyDescent="0.3">
      <c r="A125" t="s">
        <v>169</v>
      </c>
      <c r="B125" s="4">
        <f>IF(E124&lt;&gt;0, E124, IFERROR(INDEX(E3:E$124, MATCH(1, E3:E$124&lt;&gt;0, 0)), LOOKUP(2, 1/(E3:E$124&lt;&gt;0), E3:E$124)))</f>
        <v>5000</v>
      </c>
      <c r="C125" s="4"/>
      <c r="D125" s="4"/>
      <c r="E125" s="4">
        <f t="shared" si="1"/>
        <v>5000</v>
      </c>
      <c r="G125" s="4">
        <f>IF($A125&lt;&gt;"", SUMIFS(Raw_data_01!H:H, Raw_data_01!C:C, "F*", Raw_data_01!A:A, $A125, Raw_data_01!G:G, "idbi"), "")</f>
        <v>0</v>
      </c>
      <c r="I125" s="4">
        <f>IF($A125&lt;&gt;"", SUMIFS(Raw_data_01!H:H, Raw_data_01!C:C, "V*", Raw_data_01!A:A, $A125, Raw_data_01!G:G, "idbi"), "")</f>
        <v>0</v>
      </c>
      <c r="K125" s="4">
        <f>IF($A125&lt;&gt;"", SUMIFS(Raw_data_01!H:H, Raw_data_01!C:C, "S*", Raw_data_01!A:A, $A125, Raw_data_01!G:G, "idbi"), "")</f>
        <v>0</v>
      </c>
      <c r="M125" s="4">
        <f>IF($A125&lt;&gt;"", SUMIFS(Raw_data_01!H:H, Raw_data_01!C:C, "O*", Raw_data_01!A:A, $A125, Raw_data_01!G:G, "idbi"), "")</f>
        <v>0</v>
      </c>
      <c r="O125" s="4">
        <f>IF($A125&lt;&gt;"", SUMIFS(Raw_data_01!H:H, Raw_data_01!C:C, "VS*", Raw_data_01!A:A, $A125, Raw_data_01!G:G, "idbi"), "")</f>
        <v>0</v>
      </c>
    </row>
    <row r="126" spans="1:15" x14ac:dyDescent="0.3">
      <c r="A126" t="s">
        <v>170</v>
      </c>
      <c r="B126" s="4">
        <f>IF(E125&lt;&gt;0, E125, IFERROR(INDEX(E3:E$125, MATCH(1, E3:E$125&lt;&gt;0, 0)), LOOKUP(2, 1/(E3:E$125&lt;&gt;0), E3:E$125)))</f>
        <v>5000</v>
      </c>
      <c r="C126" s="4"/>
      <c r="D126" s="4"/>
      <c r="E126" s="4">
        <f t="shared" si="1"/>
        <v>5000</v>
      </c>
      <c r="G126" s="4">
        <f>IF($A126&lt;&gt;"", SUMIFS(Raw_data_01!H:H, Raw_data_01!C:C, "F*", Raw_data_01!A:A, $A126, Raw_data_01!G:G, "idbi"), "")</f>
        <v>0</v>
      </c>
      <c r="I126" s="4">
        <f>IF($A126&lt;&gt;"", SUMIFS(Raw_data_01!H:H, Raw_data_01!C:C, "V*", Raw_data_01!A:A, $A126, Raw_data_01!G:G, "idbi"), "")</f>
        <v>0</v>
      </c>
      <c r="K126" s="4">
        <f>IF($A126&lt;&gt;"", SUMIFS(Raw_data_01!H:H, Raw_data_01!C:C, "S*", Raw_data_01!A:A, $A126, Raw_data_01!G:G, "idbi"), "")</f>
        <v>0</v>
      </c>
      <c r="M126" s="4">
        <f>IF($A126&lt;&gt;"", SUMIFS(Raw_data_01!H:H, Raw_data_01!C:C, "O*", Raw_data_01!A:A, $A126, Raw_data_01!G:G, "idbi"), "")</f>
        <v>0</v>
      </c>
      <c r="O126" s="4">
        <f>IF($A126&lt;&gt;"", SUMIFS(Raw_data_01!H:H, Raw_data_01!C:C, "VS*", Raw_data_01!A:A, $A126, Raw_data_01!G:G, "idbi"), "")</f>
        <v>0</v>
      </c>
    </row>
    <row r="127" spans="1:15" x14ac:dyDescent="0.3">
      <c r="A127" t="s">
        <v>171</v>
      </c>
      <c r="B127" s="4">
        <f>IF(E126&lt;&gt;0, E126, IFERROR(INDEX(E3:E$126, MATCH(1, E3:E$126&lt;&gt;0, 0)), LOOKUP(2, 1/(E3:E$126&lt;&gt;0), E3:E$126)))</f>
        <v>5000</v>
      </c>
      <c r="C127" s="4"/>
      <c r="D127" s="4"/>
      <c r="E127" s="4">
        <f t="shared" si="1"/>
        <v>5000</v>
      </c>
      <c r="G127" s="4">
        <f>IF($A127&lt;&gt;"", SUMIFS(Raw_data_01!H:H, Raw_data_01!C:C, "F*", Raw_data_01!A:A, $A127, Raw_data_01!G:G, "idbi"), "")</f>
        <v>0</v>
      </c>
      <c r="I127" s="4">
        <f>IF($A127&lt;&gt;"", SUMIFS(Raw_data_01!H:H, Raw_data_01!C:C, "V*", Raw_data_01!A:A, $A127, Raw_data_01!G:G, "idbi"), "")</f>
        <v>0</v>
      </c>
      <c r="K127" s="4">
        <f>IF($A127&lt;&gt;"", SUMIFS(Raw_data_01!H:H, Raw_data_01!C:C, "S*", Raw_data_01!A:A, $A127, Raw_data_01!G:G, "idbi"), "")</f>
        <v>0</v>
      </c>
      <c r="M127" s="4">
        <f>IF($A127&lt;&gt;"", SUMIFS(Raw_data_01!H:H, Raw_data_01!C:C, "O*", Raw_data_01!A:A, $A127, Raw_data_01!G:G, "idbi"), "")</f>
        <v>0</v>
      </c>
      <c r="O127" s="4">
        <f>IF($A127&lt;&gt;"", SUMIFS(Raw_data_01!H:H, Raw_data_01!C:C, "VS*", Raw_data_01!A:A, $A127, Raw_data_01!G:G, "idbi"), "")</f>
        <v>0</v>
      </c>
    </row>
    <row r="128" spans="1:15" x14ac:dyDescent="0.3">
      <c r="A128" t="s">
        <v>172</v>
      </c>
      <c r="B128" s="4">
        <f>IF(E127&lt;&gt;0, E127, IFERROR(INDEX(E3:E$127, MATCH(1, E3:E$127&lt;&gt;0, 0)), LOOKUP(2, 1/(E3:E$127&lt;&gt;0), E3:E$127)))</f>
        <v>5000</v>
      </c>
      <c r="C128" s="4"/>
      <c r="D128" s="4"/>
      <c r="E128" s="4">
        <f t="shared" si="1"/>
        <v>5000</v>
      </c>
      <c r="G128" s="4">
        <f>IF($A128&lt;&gt;"", SUMIFS(Raw_data_01!H:H, Raw_data_01!C:C, "F*", Raw_data_01!A:A, $A128, Raw_data_01!G:G, "idbi"), "")</f>
        <v>0</v>
      </c>
      <c r="I128" s="4">
        <f>IF($A128&lt;&gt;"", SUMIFS(Raw_data_01!H:H, Raw_data_01!C:C, "V*", Raw_data_01!A:A, $A128, Raw_data_01!G:G, "idbi"), "")</f>
        <v>0</v>
      </c>
      <c r="K128" s="4">
        <f>IF($A128&lt;&gt;"", SUMIFS(Raw_data_01!H:H, Raw_data_01!C:C, "S*", Raw_data_01!A:A, $A128, Raw_data_01!G:G, "idbi"), "")</f>
        <v>0</v>
      </c>
      <c r="M128" s="4">
        <f>IF($A128&lt;&gt;"", SUMIFS(Raw_data_01!H:H, Raw_data_01!C:C, "O*", Raw_data_01!A:A, $A128, Raw_data_01!G:G, "idbi"), "")</f>
        <v>0</v>
      </c>
      <c r="O128" s="4">
        <f>IF($A128&lt;&gt;"", SUMIFS(Raw_data_01!H:H, Raw_data_01!C:C, "VS*", Raw_data_01!A:A, $A128, Raw_data_01!G:G, "idbi"), "")</f>
        <v>0</v>
      </c>
    </row>
    <row r="129" spans="1:15" x14ac:dyDescent="0.3">
      <c r="A129" t="s">
        <v>173</v>
      </c>
      <c r="B129" s="4">
        <f>IF(E128&lt;&gt;0, E128, IFERROR(INDEX(E3:E$128, MATCH(1, E3:E$128&lt;&gt;0, 0)), LOOKUP(2, 1/(E3:E$128&lt;&gt;0), E3:E$128)))</f>
        <v>5000</v>
      </c>
      <c r="C129" s="4"/>
      <c r="D129" s="4"/>
      <c r="E129" s="4">
        <f t="shared" si="1"/>
        <v>5000</v>
      </c>
      <c r="G129" s="4">
        <f>IF($A129&lt;&gt;"", SUMIFS(Raw_data_01!H:H, Raw_data_01!C:C, "F*", Raw_data_01!A:A, $A129, Raw_data_01!G:G, "idbi"), "")</f>
        <v>0</v>
      </c>
      <c r="I129" s="4">
        <f>IF($A129&lt;&gt;"", SUMIFS(Raw_data_01!H:H, Raw_data_01!C:C, "V*", Raw_data_01!A:A, $A129, Raw_data_01!G:G, "idbi"), "")</f>
        <v>0</v>
      </c>
      <c r="K129" s="4">
        <f>IF($A129&lt;&gt;"", SUMIFS(Raw_data_01!H:H, Raw_data_01!C:C, "S*", Raw_data_01!A:A, $A129, Raw_data_01!G:G, "idbi"), "")</f>
        <v>0</v>
      </c>
      <c r="M129" s="4">
        <f>IF($A129&lt;&gt;"", SUMIFS(Raw_data_01!H:H, Raw_data_01!C:C, "O*", Raw_data_01!A:A, $A129, Raw_data_01!G:G, "idbi"), "")</f>
        <v>0</v>
      </c>
      <c r="O129" s="4">
        <f>IF($A129&lt;&gt;"", SUMIFS(Raw_data_01!H:H, Raw_data_01!C:C, "VS*", Raw_data_01!A:A, $A129, Raw_data_01!G:G, "idbi"), "")</f>
        <v>0</v>
      </c>
    </row>
    <row r="130" spans="1:15" x14ac:dyDescent="0.3">
      <c r="A130" t="s">
        <v>174</v>
      </c>
      <c r="B130" s="4">
        <f>IF(E129&lt;&gt;0, E129, IFERROR(INDEX(E3:E$129, MATCH(1, E3:E$129&lt;&gt;0, 0)), LOOKUP(2, 1/(E3:E$129&lt;&gt;0), E3:E$129)))</f>
        <v>5000</v>
      </c>
      <c r="C130" s="4"/>
      <c r="D130" s="4"/>
      <c r="E130" s="4">
        <f t="shared" si="1"/>
        <v>5000</v>
      </c>
      <c r="G130" s="4">
        <f>IF($A130&lt;&gt;"", SUMIFS(Raw_data_01!H:H, Raw_data_01!C:C, "F*", Raw_data_01!A:A, $A130, Raw_data_01!G:G, "idbi"), "")</f>
        <v>0</v>
      </c>
      <c r="I130" s="4">
        <f>IF($A130&lt;&gt;"", SUMIFS(Raw_data_01!H:H, Raw_data_01!C:C, "V*", Raw_data_01!A:A, $A130, Raw_data_01!G:G, "idbi"), "")</f>
        <v>0</v>
      </c>
      <c r="K130" s="4">
        <f>IF($A130&lt;&gt;"", SUMIFS(Raw_data_01!H:H, Raw_data_01!C:C, "S*", Raw_data_01!A:A, $A130, Raw_data_01!G:G, "idbi"), "")</f>
        <v>0</v>
      </c>
      <c r="M130" s="4">
        <f>IF($A130&lt;&gt;"", SUMIFS(Raw_data_01!H:H, Raw_data_01!C:C, "O*", Raw_data_01!A:A, $A130, Raw_data_01!G:G, "idbi"), "")</f>
        <v>0</v>
      </c>
      <c r="O130" s="4">
        <f>IF($A130&lt;&gt;"", SUMIFS(Raw_data_01!H:H, Raw_data_01!C:C, "VS*", Raw_data_01!A:A, $A130, Raw_data_01!G:G, "idbi"), "")</f>
        <v>0</v>
      </c>
    </row>
    <row r="131" spans="1:15" x14ac:dyDescent="0.3">
      <c r="A131" t="s">
        <v>175</v>
      </c>
      <c r="B131" s="4">
        <f>IF(E130&lt;&gt;0, E130, IFERROR(INDEX(E3:E$130, MATCH(1, E3:E$130&lt;&gt;0, 0)), LOOKUP(2, 1/(E3:E$130&lt;&gt;0), E3:E$130)))</f>
        <v>5000</v>
      </c>
      <c r="C131" s="4"/>
      <c r="D131" s="4"/>
      <c r="E131" s="4">
        <f t="shared" ref="E131:E194" si="2">SUM(B131,C131,G131,I131,K131,M131,O131) - D131</f>
        <v>5000</v>
      </c>
      <c r="G131" s="4">
        <f>IF($A131&lt;&gt;"", SUMIFS(Raw_data_01!H:H, Raw_data_01!C:C, "F*", Raw_data_01!A:A, $A131, Raw_data_01!G:G, "idbi"), "")</f>
        <v>0</v>
      </c>
      <c r="I131" s="4">
        <f>IF($A131&lt;&gt;"", SUMIFS(Raw_data_01!H:H, Raw_data_01!C:C, "V*", Raw_data_01!A:A, $A131, Raw_data_01!G:G, "idbi"), "")</f>
        <v>0</v>
      </c>
      <c r="K131" s="4">
        <f>IF($A131&lt;&gt;"", SUMIFS(Raw_data_01!H:H, Raw_data_01!C:C, "S*", Raw_data_01!A:A, $A131, Raw_data_01!G:G, "idbi"), "")</f>
        <v>0</v>
      </c>
      <c r="M131" s="4">
        <f>IF($A131&lt;&gt;"", SUMIFS(Raw_data_01!H:H, Raw_data_01!C:C, "O*", Raw_data_01!A:A, $A131, Raw_data_01!G:G, "idbi"), "")</f>
        <v>0</v>
      </c>
      <c r="O131" s="4">
        <f>IF($A131&lt;&gt;"", SUMIFS(Raw_data_01!H:H, Raw_data_01!C:C, "VS*", Raw_data_01!A:A, $A131, Raw_data_01!G:G, "idbi"), "")</f>
        <v>0</v>
      </c>
    </row>
    <row r="132" spans="1:15" x14ac:dyDescent="0.3">
      <c r="A132" t="s">
        <v>176</v>
      </c>
      <c r="B132" s="4">
        <f>IF(E131&lt;&gt;0, E131, IFERROR(INDEX(E3:E$131, MATCH(1, E3:E$131&lt;&gt;0, 0)), LOOKUP(2, 1/(E3:E$131&lt;&gt;0), E3:E$131)))</f>
        <v>5000</v>
      </c>
      <c r="C132" s="4"/>
      <c r="D132" s="4"/>
      <c r="E132" s="4">
        <f t="shared" si="2"/>
        <v>5000</v>
      </c>
      <c r="G132" s="4">
        <f>IF($A132&lt;&gt;"", SUMIFS(Raw_data_01!H:H, Raw_data_01!C:C, "F*", Raw_data_01!A:A, $A132, Raw_data_01!G:G, "idbi"), "")</f>
        <v>0</v>
      </c>
      <c r="I132" s="4">
        <f>IF($A132&lt;&gt;"", SUMIFS(Raw_data_01!H:H, Raw_data_01!C:C, "V*", Raw_data_01!A:A, $A132, Raw_data_01!G:G, "idbi"), "")</f>
        <v>0</v>
      </c>
      <c r="K132" s="4">
        <f>IF($A132&lt;&gt;"", SUMIFS(Raw_data_01!H:H, Raw_data_01!C:C, "S*", Raw_data_01!A:A, $A132, Raw_data_01!G:G, "idbi"), "")</f>
        <v>0</v>
      </c>
      <c r="M132" s="4">
        <f>IF($A132&lt;&gt;"", SUMIFS(Raw_data_01!H:H, Raw_data_01!C:C, "O*", Raw_data_01!A:A, $A132, Raw_data_01!G:G, "idbi"), "")</f>
        <v>0</v>
      </c>
      <c r="O132" s="4">
        <f>IF($A132&lt;&gt;"", SUMIFS(Raw_data_01!H:H, Raw_data_01!C:C, "VS*", Raw_data_01!A:A, $A132, Raw_data_01!G:G, "idbi"), "")</f>
        <v>0</v>
      </c>
    </row>
    <row r="133" spans="1:15" x14ac:dyDescent="0.3">
      <c r="A133" t="s">
        <v>177</v>
      </c>
      <c r="B133" s="4">
        <f>IF(E132&lt;&gt;0, E132, IFERROR(INDEX(E3:E$132, MATCH(1, E3:E$132&lt;&gt;0, 0)), LOOKUP(2, 1/(E3:E$132&lt;&gt;0), E3:E$132)))</f>
        <v>5000</v>
      </c>
      <c r="C133" s="4"/>
      <c r="D133" s="4"/>
      <c r="E133" s="4">
        <f t="shared" si="2"/>
        <v>5000</v>
      </c>
      <c r="G133" s="4">
        <f>IF($A133&lt;&gt;"", SUMIFS(Raw_data_01!H:H, Raw_data_01!C:C, "F*", Raw_data_01!A:A, $A133, Raw_data_01!G:G, "idbi"), "")</f>
        <v>0</v>
      </c>
      <c r="I133" s="4">
        <f>IF($A133&lt;&gt;"", SUMIFS(Raw_data_01!H:H, Raw_data_01!C:C, "V*", Raw_data_01!A:A, $A133, Raw_data_01!G:G, "idbi"), "")</f>
        <v>0</v>
      </c>
      <c r="K133" s="4">
        <f>IF($A133&lt;&gt;"", SUMIFS(Raw_data_01!H:H, Raw_data_01!C:C, "S*", Raw_data_01!A:A, $A133, Raw_data_01!G:G, "idbi"), "")</f>
        <v>0</v>
      </c>
      <c r="M133" s="4">
        <f>IF($A133&lt;&gt;"", SUMIFS(Raw_data_01!H:H, Raw_data_01!C:C, "O*", Raw_data_01!A:A, $A133, Raw_data_01!G:G, "idbi"), "")</f>
        <v>0</v>
      </c>
      <c r="O133" s="4">
        <f>IF($A133&lt;&gt;"", SUMIFS(Raw_data_01!H:H, Raw_data_01!C:C, "VS*", Raw_data_01!A:A, $A133, Raw_data_01!G:G, "idbi"), "")</f>
        <v>0</v>
      </c>
    </row>
    <row r="134" spans="1:15" x14ac:dyDescent="0.3">
      <c r="A134" t="s">
        <v>178</v>
      </c>
      <c r="B134" s="4">
        <f>IF(E133&lt;&gt;0, E133, IFERROR(INDEX(E3:E$133, MATCH(1, E3:E$133&lt;&gt;0, 0)), LOOKUP(2, 1/(E3:E$133&lt;&gt;0), E3:E$133)))</f>
        <v>5000</v>
      </c>
      <c r="C134" s="4"/>
      <c r="D134" s="4"/>
      <c r="E134" s="4">
        <f t="shared" si="2"/>
        <v>5000</v>
      </c>
      <c r="G134" s="4">
        <f>IF($A134&lt;&gt;"", SUMIFS(Raw_data_01!H:H, Raw_data_01!C:C, "F*", Raw_data_01!A:A, $A134, Raw_data_01!G:G, "idbi"), "")</f>
        <v>0</v>
      </c>
      <c r="I134" s="4">
        <f>IF($A134&lt;&gt;"", SUMIFS(Raw_data_01!H:H, Raw_data_01!C:C, "V*", Raw_data_01!A:A, $A134, Raw_data_01!G:G, "idbi"), "")</f>
        <v>0</v>
      </c>
      <c r="K134" s="4">
        <f>IF($A134&lt;&gt;"", SUMIFS(Raw_data_01!H:H, Raw_data_01!C:C, "S*", Raw_data_01!A:A, $A134, Raw_data_01!G:G, "idbi"), "")</f>
        <v>0</v>
      </c>
      <c r="M134" s="4">
        <f>IF($A134&lt;&gt;"", SUMIFS(Raw_data_01!H:H, Raw_data_01!C:C, "O*", Raw_data_01!A:A, $A134, Raw_data_01!G:G, "idbi"), "")</f>
        <v>0</v>
      </c>
      <c r="O134" s="4">
        <f>IF($A134&lt;&gt;"", SUMIFS(Raw_data_01!H:H, Raw_data_01!C:C, "VS*", Raw_data_01!A:A, $A134, Raw_data_01!G:G, "idbi"), "")</f>
        <v>0</v>
      </c>
    </row>
    <row r="135" spans="1:15" x14ac:dyDescent="0.3">
      <c r="A135" t="s">
        <v>179</v>
      </c>
      <c r="B135" s="4">
        <f>IF(E134&lt;&gt;0, E134, IFERROR(INDEX(E3:E$134, MATCH(1, E3:E$134&lt;&gt;0, 0)), LOOKUP(2, 1/(E3:E$134&lt;&gt;0), E3:E$134)))</f>
        <v>5000</v>
      </c>
      <c r="C135" s="4"/>
      <c r="D135" s="4"/>
      <c r="E135" s="4">
        <f t="shared" si="2"/>
        <v>5000</v>
      </c>
      <c r="G135" s="4">
        <f>IF($A135&lt;&gt;"", SUMIFS(Raw_data_01!H:H, Raw_data_01!C:C, "F*", Raw_data_01!A:A, $A135, Raw_data_01!G:G, "idbi"), "")</f>
        <v>0</v>
      </c>
      <c r="I135" s="4">
        <f>IF($A135&lt;&gt;"", SUMIFS(Raw_data_01!H:H, Raw_data_01!C:C, "V*", Raw_data_01!A:A, $A135, Raw_data_01!G:G, "idbi"), "")</f>
        <v>0</v>
      </c>
      <c r="K135" s="4">
        <f>IF($A135&lt;&gt;"", SUMIFS(Raw_data_01!H:H, Raw_data_01!C:C, "S*", Raw_data_01!A:A, $A135, Raw_data_01!G:G, "idbi"), "")</f>
        <v>0</v>
      </c>
      <c r="M135" s="4">
        <f>IF($A135&lt;&gt;"", SUMIFS(Raw_data_01!H:H, Raw_data_01!C:C, "O*", Raw_data_01!A:A, $A135, Raw_data_01!G:G, "idbi"), "")</f>
        <v>0</v>
      </c>
      <c r="O135" s="4">
        <f>IF($A135&lt;&gt;"", SUMIFS(Raw_data_01!H:H, Raw_data_01!C:C, "VS*", Raw_data_01!A:A, $A135, Raw_data_01!G:G, "idbi"), "")</f>
        <v>0</v>
      </c>
    </row>
    <row r="136" spans="1:15" x14ac:dyDescent="0.3">
      <c r="A136" t="s">
        <v>180</v>
      </c>
      <c r="B136" s="4">
        <f>IF(E135&lt;&gt;0, E135, IFERROR(INDEX(E3:E$135, MATCH(1, E3:E$135&lt;&gt;0, 0)), LOOKUP(2, 1/(E3:E$135&lt;&gt;0), E3:E$135)))</f>
        <v>5000</v>
      </c>
      <c r="C136" s="4"/>
      <c r="D136" s="4"/>
      <c r="E136" s="4">
        <f t="shared" si="2"/>
        <v>5000</v>
      </c>
      <c r="G136" s="4">
        <f>IF($A136&lt;&gt;"", SUMIFS(Raw_data_01!H:H, Raw_data_01!C:C, "F*", Raw_data_01!A:A, $A136, Raw_data_01!G:G, "idbi"), "")</f>
        <v>0</v>
      </c>
      <c r="I136" s="4">
        <f>IF($A136&lt;&gt;"", SUMIFS(Raw_data_01!H:H, Raw_data_01!C:C, "V*", Raw_data_01!A:A, $A136, Raw_data_01!G:G, "idbi"), "")</f>
        <v>0</v>
      </c>
      <c r="K136" s="4">
        <f>IF($A136&lt;&gt;"", SUMIFS(Raw_data_01!H:H, Raw_data_01!C:C, "S*", Raw_data_01!A:A, $A136, Raw_data_01!G:G, "idbi"), "")</f>
        <v>0</v>
      </c>
      <c r="M136" s="4">
        <f>IF($A136&lt;&gt;"", SUMIFS(Raw_data_01!H:H, Raw_data_01!C:C, "O*", Raw_data_01!A:A, $A136, Raw_data_01!G:G, "idbi"), "")</f>
        <v>0</v>
      </c>
      <c r="O136" s="4">
        <f>IF($A136&lt;&gt;"", SUMIFS(Raw_data_01!H:H, Raw_data_01!C:C, "VS*", Raw_data_01!A:A, $A136, Raw_data_01!G:G, "idbi"), "")</f>
        <v>0</v>
      </c>
    </row>
    <row r="137" spans="1:15" x14ac:dyDescent="0.3">
      <c r="A137" t="s">
        <v>181</v>
      </c>
      <c r="B137" s="4">
        <f>IF(E136&lt;&gt;0, E136, IFERROR(INDEX(E3:E$136, MATCH(1, E3:E$136&lt;&gt;0, 0)), LOOKUP(2, 1/(E3:E$136&lt;&gt;0), E3:E$136)))</f>
        <v>5000</v>
      </c>
      <c r="C137" s="4"/>
      <c r="D137" s="4"/>
      <c r="E137" s="4">
        <f t="shared" si="2"/>
        <v>5000</v>
      </c>
      <c r="G137" s="4">
        <f>IF($A137&lt;&gt;"", SUMIFS(Raw_data_01!H:H, Raw_data_01!C:C, "F*", Raw_data_01!A:A, $A137, Raw_data_01!G:G, "idbi"), "")</f>
        <v>0</v>
      </c>
      <c r="I137" s="4">
        <f>IF($A137&lt;&gt;"", SUMIFS(Raw_data_01!H:H, Raw_data_01!C:C, "V*", Raw_data_01!A:A, $A137, Raw_data_01!G:G, "idbi"), "")</f>
        <v>0</v>
      </c>
      <c r="K137" s="4">
        <f>IF($A137&lt;&gt;"", SUMIFS(Raw_data_01!H:H, Raw_data_01!C:C, "S*", Raw_data_01!A:A, $A137, Raw_data_01!G:G, "idbi"), "")</f>
        <v>0</v>
      </c>
      <c r="M137" s="4">
        <f>IF($A137&lt;&gt;"", SUMIFS(Raw_data_01!H:H, Raw_data_01!C:C, "O*", Raw_data_01!A:A, $A137, Raw_data_01!G:G, "idbi"), "")</f>
        <v>0</v>
      </c>
      <c r="O137" s="4">
        <f>IF($A137&lt;&gt;"", SUMIFS(Raw_data_01!H:H, Raw_data_01!C:C, "VS*", Raw_data_01!A:A, $A137, Raw_data_01!G:G, "idbi"), "")</f>
        <v>0</v>
      </c>
    </row>
    <row r="138" spans="1:15" x14ac:dyDescent="0.3">
      <c r="A138" t="s">
        <v>182</v>
      </c>
      <c r="B138" s="4">
        <f>IF(E137&lt;&gt;0, E137, IFERROR(INDEX(E3:E$137, MATCH(1, E3:E$137&lt;&gt;0, 0)), LOOKUP(2, 1/(E3:E$137&lt;&gt;0), E3:E$137)))</f>
        <v>5000</v>
      </c>
      <c r="C138" s="4"/>
      <c r="D138" s="4"/>
      <c r="E138" s="4">
        <f t="shared" si="2"/>
        <v>5000</v>
      </c>
      <c r="G138" s="4">
        <f>IF($A138&lt;&gt;"", SUMIFS(Raw_data_01!H:H, Raw_data_01!C:C, "F*", Raw_data_01!A:A, $A138, Raw_data_01!G:G, "idbi"), "")</f>
        <v>0</v>
      </c>
      <c r="I138" s="4">
        <f>IF($A138&lt;&gt;"", SUMIFS(Raw_data_01!H:H, Raw_data_01!C:C, "V*", Raw_data_01!A:A, $A138, Raw_data_01!G:G, "idbi"), "")</f>
        <v>0</v>
      </c>
      <c r="K138" s="4">
        <f>IF($A138&lt;&gt;"", SUMIFS(Raw_data_01!H:H, Raw_data_01!C:C, "S*", Raw_data_01!A:A, $A138, Raw_data_01!G:G, "idbi"), "")</f>
        <v>0</v>
      </c>
      <c r="M138" s="4">
        <f>IF($A138&lt;&gt;"", SUMIFS(Raw_data_01!H:H, Raw_data_01!C:C, "O*", Raw_data_01!A:A, $A138, Raw_data_01!G:G, "idbi"), "")</f>
        <v>0</v>
      </c>
      <c r="O138" s="4">
        <f>IF($A138&lt;&gt;"", SUMIFS(Raw_data_01!H:H, Raw_data_01!C:C, "VS*", Raw_data_01!A:A, $A138, Raw_data_01!G:G, "idbi"), "")</f>
        <v>0</v>
      </c>
    </row>
    <row r="139" spans="1:15" x14ac:dyDescent="0.3">
      <c r="A139" t="s">
        <v>183</v>
      </c>
      <c r="B139" s="4">
        <f>IF(E138&lt;&gt;0, E138, IFERROR(INDEX(E3:E$138, MATCH(1, E3:E$138&lt;&gt;0, 0)), LOOKUP(2, 1/(E3:E$138&lt;&gt;0), E3:E$138)))</f>
        <v>5000</v>
      </c>
      <c r="C139" s="4"/>
      <c r="D139" s="4"/>
      <c r="E139" s="4">
        <f t="shared" si="2"/>
        <v>5000</v>
      </c>
      <c r="G139" s="4">
        <f>IF($A139&lt;&gt;"", SUMIFS(Raw_data_01!H:H, Raw_data_01!C:C, "F*", Raw_data_01!A:A, $A139, Raw_data_01!G:G, "idbi"), "")</f>
        <v>0</v>
      </c>
      <c r="I139" s="4">
        <f>IF($A139&lt;&gt;"", SUMIFS(Raw_data_01!H:H, Raw_data_01!C:C, "V*", Raw_data_01!A:A, $A139, Raw_data_01!G:G, "idbi"), "")</f>
        <v>0</v>
      </c>
      <c r="K139" s="4">
        <f>IF($A139&lt;&gt;"", SUMIFS(Raw_data_01!H:H, Raw_data_01!C:C, "S*", Raw_data_01!A:A, $A139, Raw_data_01!G:G, "idbi"), "")</f>
        <v>0</v>
      </c>
      <c r="M139" s="4">
        <f>IF($A139&lt;&gt;"", SUMIFS(Raw_data_01!H:H, Raw_data_01!C:C, "O*", Raw_data_01!A:A, $A139, Raw_data_01!G:G, "idbi"), "")</f>
        <v>0</v>
      </c>
      <c r="O139" s="4">
        <f>IF($A139&lt;&gt;"", SUMIFS(Raw_data_01!H:H, Raw_data_01!C:C, "VS*", Raw_data_01!A:A, $A139, Raw_data_01!G:G, "idbi"), "")</f>
        <v>0</v>
      </c>
    </row>
    <row r="140" spans="1:15" x14ac:dyDescent="0.3">
      <c r="A140" t="s">
        <v>184</v>
      </c>
      <c r="B140" s="4">
        <f>IF(E139&lt;&gt;0, E139, IFERROR(INDEX(E3:E$139, MATCH(1, E3:E$139&lt;&gt;0, 0)), LOOKUP(2, 1/(E3:E$139&lt;&gt;0), E3:E$139)))</f>
        <v>5000</v>
      </c>
      <c r="C140" s="4"/>
      <c r="D140" s="4"/>
      <c r="E140" s="4">
        <f t="shared" si="2"/>
        <v>5000</v>
      </c>
      <c r="G140" s="4">
        <f>IF($A140&lt;&gt;"", SUMIFS(Raw_data_01!H:H, Raw_data_01!C:C, "F*", Raw_data_01!A:A, $A140, Raw_data_01!G:G, "idbi"), "")</f>
        <v>0</v>
      </c>
      <c r="I140" s="4">
        <f>IF($A140&lt;&gt;"", SUMIFS(Raw_data_01!H:H, Raw_data_01!C:C, "V*", Raw_data_01!A:A, $A140, Raw_data_01!G:G, "idbi"), "")</f>
        <v>0</v>
      </c>
      <c r="K140" s="4">
        <f>IF($A140&lt;&gt;"", SUMIFS(Raw_data_01!H:H, Raw_data_01!C:C, "S*", Raw_data_01!A:A, $A140, Raw_data_01!G:G, "idbi"), "")</f>
        <v>0</v>
      </c>
      <c r="M140" s="4">
        <f>IF($A140&lt;&gt;"", SUMIFS(Raw_data_01!H:H, Raw_data_01!C:C, "O*", Raw_data_01!A:A, $A140, Raw_data_01!G:G, "idbi"), "")</f>
        <v>0</v>
      </c>
      <c r="O140" s="4">
        <f>IF($A140&lt;&gt;"", SUMIFS(Raw_data_01!H:H, Raw_data_01!C:C, "VS*", Raw_data_01!A:A, $A140, Raw_data_01!G:G, "idbi"), "")</f>
        <v>0</v>
      </c>
    </row>
    <row r="141" spans="1:15" x14ac:dyDescent="0.3">
      <c r="A141" t="s">
        <v>185</v>
      </c>
      <c r="B141" s="4">
        <f>IF(E140&lt;&gt;0, E140, IFERROR(INDEX(E3:E$140, MATCH(1, E3:E$140&lt;&gt;0, 0)), LOOKUP(2, 1/(E3:E$140&lt;&gt;0), E3:E$140)))</f>
        <v>5000</v>
      </c>
      <c r="C141" s="4"/>
      <c r="D141" s="4"/>
      <c r="E141" s="4">
        <f t="shared" si="2"/>
        <v>5000</v>
      </c>
      <c r="G141" s="4">
        <f>IF($A141&lt;&gt;"", SUMIFS(Raw_data_01!H:H, Raw_data_01!C:C, "F*", Raw_data_01!A:A, $A141, Raw_data_01!G:G, "idbi"), "")</f>
        <v>0</v>
      </c>
      <c r="I141" s="4">
        <f>IF($A141&lt;&gt;"", SUMIFS(Raw_data_01!H:H, Raw_data_01!C:C, "V*", Raw_data_01!A:A, $A141, Raw_data_01!G:G, "idbi"), "")</f>
        <v>0</v>
      </c>
      <c r="K141" s="4">
        <f>IF($A141&lt;&gt;"", SUMIFS(Raw_data_01!H:H, Raw_data_01!C:C, "S*", Raw_data_01!A:A, $A141, Raw_data_01!G:G, "idbi"), "")</f>
        <v>0</v>
      </c>
      <c r="M141" s="4">
        <f>IF($A141&lt;&gt;"", SUMIFS(Raw_data_01!H:H, Raw_data_01!C:C, "O*", Raw_data_01!A:A, $A141, Raw_data_01!G:G, "idbi"), "")</f>
        <v>0</v>
      </c>
      <c r="O141" s="4">
        <f>IF($A141&lt;&gt;"", SUMIFS(Raw_data_01!H:H, Raw_data_01!C:C, "VS*", Raw_data_01!A:A, $A141, Raw_data_01!G:G, "idbi"), "")</f>
        <v>0</v>
      </c>
    </row>
    <row r="142" spans="1:15" x14ac:dyDescent="0.3">
      <c r="A142" t="s">
        <v>186</v>
      </c>
      <c r="B142" s="4">
        <f>IF(E141&lt;&gt;0, E141, IFERROR(INDEX(E3:E$141, MATCH(1, E3:E$141&lt;&gt;0, 0)), LOOKUP(2, 1/(E3:E$141&lt;&gt;0), E3:E$141)))</f>
        <v>5000</v>
      </c>
      <c r="C142" s="4"/>
      <c r="D142" s="4"/>
      <c r="E142" s="4">
        <f t="shared" si="2"/>
        <v>5000</v>
      </c>
      <c r="G142" s="4">
        <f>IF($A142&lt;&gt;"", SUMIFS(Raw_data_01!H:H, Raw_data_01!C:C, "F*", Raw_data_01!A:A, $A142, Raw_data_01!G:G, "idbi"), "")</f>
        <v>0</v>
      </c>
      <c r="I142" s="4">
        <f>IF($A142&lt;&gt;"", SUMIFS(Raw_data_01!H:H, Raw_data_01!C:C, "V*", Raw_data_01!A:A, $A142, Raw_data_01!G:G, "idbi"), "")</f>
        <v>0</v>
      </c>
      <c r="K142" s="4">
        <f>IF($A142&lt;&gt;"", SUMIFS(Raw_data_01!H:H, Raw_data_01!C:C, "S*", Raw_data_01!A:A, $A142, Raw_data_01!G:G, "idbi"), "")</f>
        <v>0</v>
      </c>
      <c r="M142" s="4">
        <f>IF($A142&lt;&gt;"", SUMIFS(Raw_data_01!H:H, Raw_data_01!C:C, "O*", Raw_data_01!A:A, $A142, Raw_data_01!G:G, "idbi"), "")</f>
        <v>0</v>
      </c>
      <c r="O142" s="4">
        <f>IF($A142&lt;&gt;"", SUMIFS(Raw_data_01!H:H, Raw_data_01!C:C, "VS*", Raw_data_01!A:A, $A142, Raw_data_01!G:G, "idbi"), "")</f>
        <v>0</v>
      </c>
    </row>
    <row r="143" spans="1:15" x14ac:dyDescent="0.3">
      <c r="A143" t="s">
        <v>187</v>
      </c>
      <c r="B143" s="4">
        <f>IF(E142&lt;&gt;0, E142, IFERROR(INDEX(E3:E$142, MATCH(1, E3:E$142&lt;&gt;0, 0)), LOOKUP(2, 1/(E3:E$142&lt;&gt;0), E3:E$142)))</f>
        <v>5000</v>
      </c>
      <c r="C143" s="4"/>
      <c r="D143" s="4"/>
      <c r="E143" s="4">
        <f t="shared" si="2"/>
        <v>5000</v>
      </c>
      <c r="G143" s="4">
        <f>IF($A143&lt;&gt;"", SUMIFS(Raw_data_01!H:H, Raw_data_01!C:C, "F*", Raw_data_01!A:A, $A143, Raw_data_01!G:G, "idbi"), "")</f>
        <v>0</v>
      </c>
      <c r="I143" s="4">
        <f>IF($A143&lt;&gt;"", SUMIFS(Raw_data_01!H:H, Raw_data_01!C:C, "V*", Raw_data_01!A:A, $A143, Raw_data_01!G:G, "idbi"), "")</f>
        <v>0</v>
      </c>
      <c r="K143" s="4">
        <f>IF($A143&lt;&gt;"", SUMIFS(Raw_data_01!H:H, Raw_data_01!C:C, "S*", Raw_data_01!A:A, $A143, Raw_data_01!G:G, "idbi"), "")</f>
        <v>0</v>
      </c>
      <c r="M143" s="4">
        <f>IF($A143&lt;&gt;"", SUMIFS(Raw_data_01!H:H, Raw_data_01!C:C, "O*", Raw_data_01!A:A, $A143, Raw_data_01!G:G, "idbi"), "")</f>
        <v>0</v>
      </c>
      <c r="O143" s="4">
        <f>IF($A143&lt;&gt;"", SUMIFS(Raw_data_01!H:H, Raw_data_01!C:C, "VS*", Raw_data_01!A:A, $A143, Raw_data_01!G:G, "idbi"), "")</f>
        <v>0</v>
      </c>
    </row>
    <row r="144" spans="1:15" x14ac:dyDescent="0.3">
      <c r="A144" t="s">
        <v>188</v>
      </c>
      <c r="B144" s="4">
        <f>IF(E143&lt;&gt;0, E143, IFERROR(INDEX(E3:E$143, MATCH(1, E3:E$143&lt;&gt;0, 0)), LOOKUP(2, 1/(E3:E$143&lt;&gt;0), E3:E$143)))</f>
        <v>5000</v>
      </c>
      <c r="C144" s="4"/>
      <c r="D144" s="4"/>
      <c r="E144" s="4">
        <f t="shared" si="2"/>
        <v>5000</v>
      </c>
      <c r="G144" s="4">
        <f>IF($A144&lt;&gt;"", SUMIFS(Raw_data_01!H:H, Raw_data_01!C:C, "F*", Raw_data_01!A:A, $A144, Raw_data_01!G:G, "idbi"), "")</f>
        <v>0</v>
      </c>
      <c r="I144" s="4">
        <f>IF($A144&lt;&gt;"", SUMIFS(Raw_data_01!H:H, Raw_data_01!C:C, "V*", Raw_data_01!A:A, $A144, Raw_data_01!G:G, "idbi"), "")</f>
        <v>0</v>
      </c>
      <c r="K144" s="4">
        <f>IF($A144&lt;&gt;"", SUMIFS(Raw_data_01!H:H, Raw_data_01!C:C, "S*", Raw_data_01!A:A, $A144, Raw_data_01!G:G, "idbi"), "")</f>
        <v>0</v>
      </c>
      <c r="M144" s="4">
        <f>IF($A144&lt;&gt;"", SUMIFS(Raw_data_01!H:H, Raw_data_01!C:C, "O*", Raw_data_01!A:A, $A144, Raw_data_01!G:G, "idbi"), "")</f>
        <v>0</v>
      </c>
      <c r="O144" s="4">
        <f>IF($A144&lt;&gt;"", SUMIFS(Raw_data_01!H:H, Raw_data_01!C:C, "VS*", Raw_data_01!A:A, $A144, Raw_data_01!G:G, "idbi"), "")</f>
        <v>0</v>
      </c>
    </row>
    <row r="145" spans="1:15" x14ac:dyDescent="0.3">
      <c r="A145" t="s">
        <v>189</v>
      </c>
      <c r="B145" s="4">
        <f>IF(E144&lt;&gt;0, E144, IFERROR(INDEX(E3:E$144, MATCH(1, E3:E$144&lt;&gt;0, 0)), LOOKUP(2, 1/(E3:E$144&lt;&gt;0), E3:E$144)))</f>
        <v>5000</v>
      </c>
      <c r="C145" s="4"/>
      <c r="D145" s="4"/>
      <c r="E145" s="4">
        <f t="shared" si="2"/>
        <v>5000</v>
      </c>
      <c r="G145" s="4">
        <f>IF($A145&lt;&gt;"", SUMIFS(Raw_data_01!H:H, Raw_data_01!C:C, "F*", Raw_data_01!A:A, $A145, Raw_data_01!G:G, "idbi"), "")</f>
        <v>0</v>
      </c>
      <c r="I145" s="4">
        <f>IF($A145&lt;&gt;"", SUMIFS(Raw_data_01!H:H, Raw_data_01!C:C, "V*", Raw_data_01!A:A, $A145, Raw_data_01!G:G, "idbi"), "")</f>
        <v>0</v>
      </c>
      <c r="K145" s="4">
        <f>IF($A145&lt;&gt;"", SUMIFS(Raw_data_01!H:H, Raw_data_01!C:C, "S*", Raw_data_01!A:A, $A145, Raw_data_01!G:G, "idbi"), "")</f>
        <v>0</v>
      </c>
      <c r="M145" s="4">
        <f>IF($A145&lt;&gt;"", SUMIFS(Raw_data_01!H:H, Raw_data_01!C:C, "O*", Raw_data_01!A:A, $A145, Raw_data_01!G:G, "idbi"), "")</f>
        <v>0</v>
      </c>
      <c r="O145" s="4">
        <f>IF($A145&lt;&gt;"", SUMIFS(Raw_data_01!H:H, Raw_data_01!C:C, "VS*", Raw_data_01!A:A, $A145, Raw_data_01!G:G, "idbi"), "")</f>
        <v>0</v>
      </c>
    </row>
    <row r="146" spans="1:15" x14ac:dyDescent="0.3">
      <c r="A146" t="s">
        <v>190</v>
      </c>
      <c r="B146" s="4">
        <f>IF(E145&lt;&gt;0, E145, IFERROR(INDEX(E3:E$145, MATCH(1, E3:E$145&lt;&gt;0, 0)), LOOKUP(2, 1/(E3:E$145&lt;&gt;0), E3:E$145)))</f>
        <v>5000</v>
      </c>
      <c r="C146" s="4"/>
      <c r="D146" s="4"/>
      <c r="E146" s="4">
        <f t="shared" si="2"/>
        <v>5000</v>
      </c>
      <c r="G146" s="4">
        <f>IF($A146&lt;&gt;"", SUMIFS(Raw_data_01!H:H, Raw_data_01!C:C, "F*", Raw_data_01!A:A, $A146, Raw_data_01!G:G, "idbi"), "")</f>
        <v>0</v>
      </c>
      <c r="I146" s="4">
        <f>IF($A146&lt;&gt;"", SUMIFS(Raw_data_01!H:H, Raw_data_01!C:C, "V*", Raw_data_01!A:A, $A146, Raw_data_01!G:G, "idbi"), "")</f>
        <v>0</v>
      </c>
      <c r="K146" s="4">
        <f>IF($A146&lt;&gt;"", SUMIFS(Raw_data_01!H:H, Raw_data_01!C:C, "S*", Raw_data_01!A:A, $A146, Raw_data_01!G:G, "idbi"), "")</f>
        <v>0</v>
      </c>
      <c r="M146" s="4">
        <f>IF($A146&lt;&gt;"", SUMIFS(Raw_data_01!H:H, Raw_data_01!C:C, "O*", Raw_data_01!A:A, $A146, Raw_data_01!G:G, "idbi"), "")</f>
        <v>0</v>
      </c>
      <c r="O146" s="4">
        <f>IF($A146&lt;&gt;"", SUMIFS(Raw_data_01!H:H, Raw_data_01!C:C, "VS*", Raw_data_01!A:A, $A146, Raw_data_01!G:G, "idbi"), "")</f>
        <v>0</v>
      </c>
    </row>
    <row r="147" spans="1:15" x14ac:dyDescent="0.3">
      <c r="A147" t="s">
        <v>191</v>
      </c>
      <c r="B147" s="4">
        <f>IF(E146&lt;&gt;0, E146, IFERROR(INDEX(E3:E$146, MATCH(1, E3:E$146&lt;&gt;0, 0)), LOOKUP(2, 1/(E3:E$146&lt;&gt;0), E3:E$146)))</f>
        <v>5000</v>
      </c>
      <c r="C147" s="4"/>
      <c r="D147" s="4"/>
      <c r="E147" s="4">
        <f t="shared" si="2"/>
        <v>5000</v>
      </c>
      <c r="G147" s="4">
        <f>IF($A147&lt;&gt;"", SUMIFS(Raw_data_01!H:H, Raw_data_01!C:C, "F*", Raw_data_01!A:A, $A147, Raw_data_01!G:G, "idbi"), "")</f>
        <v>0</v>
      </c>
      <c r="I147" s="4">
        <f>IF($A147&lt;&gt;"", SUMIFS(Raw_data_01!H:H, Raw_data_01!C:C, "V*", Raw_data_01!A:A, $A147, Raw_data_01!G:G, "idbi"), "")</f>
        <v>0</v>
      </c>
      <c r="K147" s="4">
        <f>IF($A147&lt;&gt;"", SUMIFS(Raw_data_01!H:H, Raw_data_01!C:C, "S*", Raw_data_01!A:A, $A147, Raw_data_01!G:G, "idbi"), "")</f>
        <v>0</v>
      </c>
      <c r="M147" s="4">
        <f>IF($A147&lt;&gt;"", SUMIFS(Raw_data_01!H:H, Raw_data_01!C:C, "O*", Raw_data_01!A:A, $A147, Raw_data_01!G:G, "idbi"), "")</f>
        <v>0</v>
      </c>
      <c r="O147" s="4">
        <f>IF($A147&lt;&gt;"", SUMIFS(Raw_data_01!H:H, Raw_data_01!C:C, "VS*", Raw_data_01!A:A, $A147, Raw_data_01!G:G, "idbi"), "")</f>
        <v>0</v>
      </c>
    </row>
    <row r="148" spans="1:15" x14ac:dyDescent="0.3">
      <c r="A148" t="s">
        <v>192</v>
      </c>
      <c r="B148" s="4">
        <f>IF(E147&lt;&gt;0, E147, IFERROR(INDEX(E3:E$147, MATCH(1, E3:E$147&lt;&gt;0, 0)), LOOKUP(2, 1/(E3:E$147&lt;&gt;0), E3:E$147)))</f>
        <v>5000</v>
      </c>
      <c r="C148" s="4"/>
      <c r="D148" s="4"/>
      <c r="E148" s="4">
        <f t="shared" si="2"/>
        <v>5000</v>
      </c>
      <c r="G148" s="4">
        <f>IF($A148&lt;&gt;"", SUMIFS(Raw_data_01!H:H, Raw_data_01!C:C, "F*", Raw_data_01!A:A, $A148, Raw_data_01!G:G, "idbi"), "")</f>
        <v>0</v>
      </c>
      <c r="I148" s="4">
        <f>IF($A148&lt;&gt;"", SUMIFS(Raw_data_01!H:H, Raw_data_01!C:C, "V*", Raw_data_01!A:A, $A148, Raw_data_01!G:G, "idbi"), "")</f>
        <v>0</v>
      </c>
      <c r="K148" s="4">
        <f>IF($A148&lt;&gt;"", SUMIFS(Raw_data_01!H:H, Raw_data_01!C:C, "S*", Raw_data_01!A:A, $A148, Raw_data_01!G:G, "idbi"), "")</f>
        <v>0</v>
      </c>
      <c r="M148" s="4">
        <f>IF($A148&lt;&gt;"", SUMIFS(Raw_data_01!H:H, Raw_data_01!C:C, "O*", Raw_data_01!A:A, $A148, Raw_data_01!G:G, "idbi"), "")</f>
        <v>0</v>
      </c>
      <c r="O148" s="4">
        <f>IF($A148&lt;&gt;"", SUMIFS(Raw_data_01!H:H, Raw_data_01!C:C, "VS*", Raw_data_01!A:A, $A148, Raw_data_01!G:G, "idbi"), "")</f>
        <v>0</v>
      </c>
    </row>
    <row r="149" spans="1:15" x14ac:dyDescent="0.3">
      <c r="A149" t="s">
        <v>193</v>
      </c>
      <c r="B149" s="4">
        <f>IF(E148&lt;&gt;0, E148, IFERROR(INDEX(E3:E$148, MATCH(1, E3:E$148&lt;&gt;0, 0)), LOOKUP(2, 1/(E3:E$148&lt;&gt;0), E3:E$148)))</f>
        <v>5000</v>
      </c>
      <c r="C149" s="4"/>
      <c r="D149" s="4"/>
      <c r="E149" s="4">
        <f t="shared" si="2"/>
        <v>5000</v>
      </c>
      <c r="G149" s="4">
        <f>IF($A149&lt;&gt;"", SUMIFS(Raw_data_01!H:H, Raw_data_01!C:C, "F*", Raw_data_01!A:A, $A149, Raw_data_01!G:G, "idbi"), "")</f>
        <v>0</v>
      </c>
      <c r="I149" s="4">
        <f>IF($A149&lt;&gt;"", SUMIFS(Raw_data_01!H:H, Raw_data_01!C:C, "V*", Raw_data_01!A:A, $A149, Raw_data_01!G:G, "idbi"), "")</f>
        <v>0</v>
      </c>
      <c r="K149" s="4">
        <f>IF($A149&lt;&gt;"", SUMIFS(Raw_data_01!H:H, Raw_data_01!C:C, "S*", Raw_data_01!A:A, $A149, Raw_data_01!G:G, "idbi"), "")</f>
        <v>0</v>
      </c>
      <c r="M149" s="4">
        <f>IF($A149&lt;&gt;"", SUMIFS(Raw_data_01!H:H, Raw_data_01!C:C, "O*", Raw_data_01!A:A, $A149, Raw_data_01!G:G, "idbi"), "")</f>
        <v>0</v>
      </c>
      <c r="O149" s="4">
        <f>IF($A149&lt;&gt;"", SUMIFS(Raw_data_01!H:H, Raw_data_01!C:C, "VS*", Raw_data_01!A:A, $A149, Raw_data_01!G:G, "idbi"), "")</f>
        <v>0</v>
      </c>
    </row>
    <row r="150" spans="1:15" x14ac:dyDescent="0.3">
      <c r="A150" t="s">
        <v>194</v>
      </c>
      <c r="B150" s="4">
        <f>IF(E149&lt;&gt;0, E149, IFERROR(INDEX(E3:E$149, MATCH(1, E3:E$149&lt;&gt;0, 0)), LOOKUP(2, 1/(E3:E$149&lt;&gt;0), E3:E$149)))</f>
        <v>5000</v>
      </c>
      <c r="C150" s="4"/>
      <c r="D150" s="4"/>
      <c r="E150" s="4">
        <f t="shared" si="2"/>
        <v>5000</v>
      </c>
      <c r="G150" s="4">
        <f>IF($A150&lt;&gt;"", SUMIFS(Raw_data_01!H:H, Raw_data_01!C:C, "F*", Raw_data_01!A:A, $A150, Raw_data_01!G:G, "idbi"), "")</f>
        <v>0</v>
      </c>
      <c r="I150" s="4">
        <f>IF($A150&lt;&gt;"", SUMIFS(Raw_data_01!H:H, Raw_data_01!C:C, "V*", Raw_data_01!A:A, $A150, Raw_data_01!G:G, "idbi"), "")</f>
        <v>0</v>
      </c>
      <c r="K150" s="4">
        <f>IF($A150&lt;&gt;"", SUMIFS(Raw_data_01!H:H, Raw_data_01!C:C, "S*", Raw_data_01!A:A, $A150, Raw_data_01!G:G, "idbi"), "")</f>
        <v>0</v>
      </c>
      <c r="M150" s="4">
        <f>IF($A150&lt;&gt;"", SUMIFS(Raw_data_01!H:H, Raw_data_01!C:C, "O*", Raw_data_01!A:A, $A150, Raw_data_01!G:G, "idbi"), "")</f>
        <v>0</v>
      </c>
      <c r="O150" s="4">
        <f>IF($A150&lt;&gt;"", SUMIFS(Raw_data_01!H:H, Raw_data_01!C:C, "VS*", Raw_data_01!A:A, $A150, Raw_data_01!G:G, "idbi"), "")</f>
        <v>0</v>
      </c>
    </row>
    <row r="151" spans="1:15" x14ac:dyDescent="0.3">
      <c r="A151" t="s">
        <v>195</v>
      </c>
      <c r="B151" s="4">
        <f>IF(E150&lt;&gt;0, E150, IFERROR(INDEX(E3:E$150, MATCH(1, E3:E$150&lt;&gt;0, 0)), LOOKUP(2, 1/(E3:E$150&lt;&gt;0), E3:E$150)))</f>
        <v>5000</v>
      </c>
      <c r="C151" s="4"/>
      <c r="D151" s="4"/>
      <c r="E151" s="4">
        <f t="shared" si="2"/>
        <v>5000</v>
      </c>
      <c r="G151" s="4">
        <f>IF($A151&lt;&gt;"", SUMIFS(Raw_data_01!H:H, Raw_data_01!C:C, "F*", Raw_data_01!A:A, $A151, Raw_data_01!G:G, "idbi"), "")</f>
        <v>0</v>
      </c>
      <c r="I151" s="4">
        <f>IF($A151&lt;&gt;"", SUMIFS(Raw_data_01!H:H, Raw_data_01!C:C, "V*", Raw_data_01!A:A, $A151, Raw_data_01!G:G, "idbi"), "")</f>
        <v>0</v>
      </c>
      <c r="K151" s="4">
        <f>IF($A151&lt;&gt;"", SUMIFS(Raw_data_01!H:H, Raw_data_01!C:C, "S*", Raw_data_01!A:A, $A151, Raw_data_01!G:G, "idbi"), "")</f>
        <v>0</v>
      </c>
      <c r="M151" s="4">
        <f>IF($A151&lt;&gt;"", SUMIFS(Raw_data_01!H:H, Raw_data_01!C:C, "O*", Raw_data_01!A:A, $A151, Raw_data_01!G:G, "idbi"), "")</f>
        <v>0</v>
      </c>
      <c r="O151" s="4">
        <f>IF($A151&lt;&gt;"", SUMIFS(Raw_data_01!H:H, Raw_data_01!C:C, "VS*", Raw_data_01!A:A, $A151, Raw_data_01!G:G, "idbi"), "")</f>
        <v>0</v>
      </c>
    </row>
    <row r="152" spans="1:15" x14ac:dyDescent="0.3">
      <c r="A152" t="s">
        <v>196</v>
      </c>
      <c r="B152" s="4">
        <f>IF(E151&lt;&gt;0, E151, IFERROR(INDEX(E3:E$151, MATCH(1, E3:E$151&lt;&gt;0, 0)), LOOKUP(2, 1/(E3:E$151&lt;&gt;0), E3:E$151)))</f>
        <v>5000</v>
      </c>
      <c r="C152" s="4"/>
      <c r="D152" s="4"/>
      <c r="E152" s="4">
        <f t="shared" si="2"/>
        <v>5000</v>
      </c>
      <c r="G152" s="4">
        <f>IF($A152&lt;&gt;"", SUMIFS(Raw_data_01!H:H, Raw_data_01!C:C, "F*", Raw_data_01!A:A, $A152, Raw_data_01!G:G, "idbi"), "")</f>
        <v>0</v>
      </c>
      <c r="I152" s="4">
        <f>IF($A152&lt;&gt;"", SUMIFS(Raw_data_01!H:H, Raw_data_01!C:C, "V*", Raw_data_01!A:A, $A152, Raw_data_01!G:G, "idbi"), "")</f>
        <v>0</v>
      </c>
      <c r="K152" s="4">
        <f>IF($A152&lt;&gt;"", SUMIFS(Raw_data_01!H:H, Raw_data_01!C:C, "S*", Raw_data_01!A:A, $A152, Raw_data_01!G:G, "idbi"), "")</f>
        <v>0</v>
      </c>
      <c r="M152" s="4">
        <f>IF($A152&lt;&gt;"", SUMIFS(Raw_data_01!H:H, Raw_data_01!C:C, "O*", Raw_data_01!A:A, $A152, Raw_data_01!G:G, "idbi"), "")</f>
        <v>0</v>
      </c>
      <c r="O152" s="4">
        <f>IF($A152&lt;&gt;"", SUMIFS(Raw_data_01!H:H, Raw_data_01!C:C, "VS*", Raw_data_01!A:A, $A152, Raw_data_01!G:G, "idbi"), "")</f>
        <v>0</v>
      </c>
    </row>
    <row r="153" spans="1:15" x14ac:dyDescent="0.3">
      <c r="A153" t="s">
        <v>197</v>
      </c>
      <c r="B153" s="4">
        <f>IF(E152&lt;&gt;0, E152, IFERROR(INDEX(E3:E$152, MATCH(1, E3:E$152&lt;&gt;0, 0)), LOOKUP(2, 1/(E3:E$152&lt;&gt;0), E3:E$152)))</f>
        <v>5000</v>
      </c>
      <c r="C153" s="4"/>
      <c r="D153" s="4"/>
      <c r="E153" s="4">
        <f t="shared" si="2"/>
        <v>5000</v>
      </c>
      <c r="G153" s="4">
        <f>IF($A153&lt;&gt;"", SUMIFS(Raw_data_01!H:H, Raw_data_01!C:C, "F*", Raw_data_01!A:A, $A153, Raw_data_01!G:G, "idbi"), "")</f>
        <v>0</v>
      </c>
      <c r="I153" s="4">
        <f>IF($A153&lt;&gt;"", SUMIFS(Raw_data_01!H:H, Raw_data_01!C:C, "V*", Raw_data_01!A:A, $A153, Raw_data_01!G:G, "idbi"), "")</f>
        <v>0</v>
      </c>
      <c r="K153" s="4">
        <f>IF($A153&lt;&gt;"", SUMIFS(Raw_data_01!H:H, Raw_data_01!C:C, "S*", Raw_data_01!A:A, $A153, Raw_data_01!G:G, "idbi"), "")</f>
        <v>0</v>
      </c>
      <c r="M153" s="4">
        <f>IF($A153&lt;&gt;"", SUMIFS(Raw_data_01!H:H, Raw_data_01!C:C, "O*", Raw_data_01!A:A, $A153, Raw_data_01!G:G, "idbi"), "")</f>
        <v>0</v>
      </c>
      <c r="O153" s="4">
        <f>IF($A153&lt;&gt;"", SUMIFS(Raw_data_01!H:H, Raw_data_01!C:C, "VS*", Raw_data_01!A:A, $A153, Raw_data_01!G:G, "idbi"), "")</f>
        <v>0</v>
      </c>
    </row>
    <row r="154" spans="1:15" x14ac:dyDescent="0.3">
      <c r="A154" t="s">
        <v>198</v>
      </c>
      <c r="B154" s="4">
        <f>IF(E153&lt;&gt;0, E153, IFERROR(INDEX(E3:E$153, MATCH(1, E3:E$153&lt;&gt;0, 0)), LOOKUP(2, 1/(E3:E$153&lt;&gt;0), E3:E$153)))</f>
        <v>5000</v>
      </c>
      <c r="C154" s="4"/>
      <c r="D154" s="4"/>
      <c r="E154" s="4">
        <f t="shared" si="2"/>
        <v>5000</v>
      </c>
      <c r="G154" s="4">
        <f>IF($A154&lt;&gt;"", SUMIFS(Raw_data_01!H:H, Raw_data_01!C:C, "F*", Raw_data_01!A:A, $A154, Raw_data_01!G:G, "idbi"), "")</f>
        <v>0</v>
      </c>
      <c r="I154" s="4">
        <f>IF($A154&lt;&gt;"", SUMIFS(Raw_data_01!H:H, Raw_data_01!C:C, "V*", Raw_data_01!A:A, $A154, Raw_data_01!G:G, "idbi"), "")</f>
        <v>0</v>
      </c>
      <c r="K154" s="4">
        <f>IF($A154&lt;&gt;"", SUMIFS(Raw_data_01!H:H, Raw_data_01!C:C, "S*", Raw_data_01!A:A, $A154, Raw_data_01!G:G, "idbi"), "")</f>
        <v>0</v>
      </c>
      <c r="M154" s="4">
        <f>IF($A154&lt;&gt;"", SUMIFS(Raw_data_01!H:H, Raw_data_01!C:C, "O*", Raw_data_01!A:A, $A154, Raw_data_01!G:G, "idbi"), "")</f>
        <v>0</v>
      </c>
      <c r="O154" s="4">
        <f>IF($A154&lt;&gt;"", SUMIFS(Raw_data_01!H:H, Raw_data_01!C:C, "VS*", Raw_data_01!A:A, $A154, Raw_data_01!G:G, "idbi"), "")</f>
        <v>0</v>
      </c>
    </row>
    <row r="155" spans="1:15" x14ac:dyDescent="0.3">
      <c r="A155" t="s">
        <v>199</v>
      </c>
      <c r="B155" s="4">
        <f>IF(E154&lt;&gt;0, E154, IFERROR(INDEX(E3:E$154, MATCH(1, E3:E$154&lt;&gt;0, 0)), LOOKUP(2, 1/(E3:E$154&lt;&gt;0), E3:E$154)))</f>
        <v>5000</v>
      </c>
      <c r="C155" s="4"/>
      <c r="D155" s="4"/>
      <c r="E155" s="4">
        <f t="shared" si="2"/>
        <v>5000</v>
      </c>
      <c r="G155" s="4">
        <f>IF($A155&lt;&gt;"", SUMIFS(Raw_data_01!H:H, Raw_data_01!C:C, "F*", Raw_data_01!A:A, $A155, Raw_data_01!G:G, "idbi"), "")</f>
        <v>0</v>
      </c>
      <c r="I155" s="4">
        <f>IF($A155&lt;&gt;"", SUMIFS(Raw_data_01!H:H, Raw_data_01!C:C, "V*", Raw_data_01!A:A, $A155, Raw_data_01!G:G, "idbi"), "")</f>
        <v>0</v>
      </c>
      <c r="K155" s="4">
        <f>IF($A155&lt;&gt;"", SUMIFS(Raw_data_01!H:H, Raw_data_01!C:C, "S*", Raw_data_01!A:A, $A155, Raw_data_01!G:G, "idbi"), "")</f>
        <v>0</v>
      </c>
      <c r="M155" s="4">
        <f>IF($A155&lt;&gt;"", SUMIFS(Raw_data_01!H:H, Raw_data_01!C:C, "O*", Raw_data_01!A:A, $A155, Raw_data_01!G:G, "idbi"), "")</f>
        <v>0</v>
      </c>
      <c r="O155" s="4">
        <f>IF($A155&lt;&gt;"", SUMIFS(Raw_data_01!H:H, Raw_data_01!C:C, "VS*", Raw_data_01!A:A, $A155, Raw_data_01!G:G, "idbi"), "")</f>
        <v>0</v>
      </c>
    </row>
    <row r="156" spans="1:15" x14ac:dyDescent="0.3">
      <c r="A156" t="s">
        <v>200</v>
      </c>
      <c r="B156" s="4">
        <f>IF(E155&lt;&gt;0, E155, IFERROR(INDEX(E3:E$155, MATCH(1, E3:E$155&lt;&gt;0, 0)), LOOKUP(2, 1/(E3:E$155&lt;&gt;0), E3:E$155)))</f>
        <v>5000</v>
      </c>
      <c r="C156" s="4"/>
      <c r="D156" s="4"/>
      <c r="E156" s="4">
        <f t="shared" si="2"/>
        <v>5000</v>
      </c>
      <c r="G156" s="4">
        <f>IF($A156&lt;&gt;"", SUMIFS(Raw_data_01!H:H, Raw_data_01!C:C, "F*", Raw_data_01!A:A, $A156, Raw_data_01!G:G, "idbi"), "")</f>
        <v>0</v>
      </c>
      <c r="I156" s="4">
        <f>IF($A156&lt;&gt;"", SUMIFS(Raw_data_01!H:H, Raw_data_01!C:C, "V*", Raw_data_01!A:A, $A156, Raw_data_01!G:G, "idbi"), "")</f>
        <v>0</v>
      </c>
      <c r="K156" s="4">
        <f>IF($A156&lt;&gt;"", SUMIFS(Raw_data_01!H:H, Raw_data_01!C:C, "S*", Raw_data_01!A:A, $A156, Raw_data_01!G:G, "idbi"), "")</f>
        <v>0</v>
      </c>
      <c r="M156" s="4">
        <f>IF($A156&lt;&gt;"", SUMIFS(Raw_data_01!H:H, Raw_data_01!C:C, "O*", Raw_data_01!A:A, $A156, Raw_data_01!G:G, "idbi"), "")</f>
        <v>0</v>
      </c>
      <c r="O156" s="4">
        <f>IF($A156&lt;&gt;"", SUMIFS(Raw_data_01!H:H, Raw_data_01!C:C, "VS*", Raw_data_01!A:A, $A156, Raw_data_01!G:G, "idbi"), "")</f>
        <v>0</v>
      </c>
    </row>
    <row r="157" spans="1:15" x14ac:dyDescent="0.3">
      <c r="A157" t="s">
        <v>201</v>
      </c>
      <c r="B157" s="4">
        <f>IF(E156&lt;&gt;0, E156, IFERROR(INDEX(E3:E$156, MATCH(1, E3:E$156&lt;&gt;0, 0)), LOOKUP(2, 1/(E3:E$156&lt;&gt;0), E3:E$156)))</f>
        <v>5000</v>
      </c>
      <c r="C157" s="4"/>
      <c r="D157" s="4"/>
      <c r="E157" s="4">
        <f t="shared" si="2"/>
        <v>5000</v>
      </c>
      <c r="G157" s="4">
        <f>IF($A157&lt;&gt;"", SUMIFS(Raw_data_01!H:H, Raw_data_01!C:C, "F*", Raw_data_01!A:A, $A157, Raw_data_01!G:G, "idbi"), "")</f>
        <v>0</v>
      </c>
      <c r="I157" s="4">
        <f>IF($A157&lt;&gt;"", SUMIFS(Raw_data_01!H:H, Raw_data_01!C:C, "V*", Raw_data_01!A:A, $A157, Raw_data_01!G:G, "idbi"), "")</f>
        <v>0</v>
      </c>
      <c r="K157" s="4">
        <f>IF($A157&lt;&gt;"", SUMIFS(Raw_data_01!H:H, Raw_data_01!C:C, "S*", Raw_data_01!A:A, $A157, Raw_data_01!G:G, "idbi"), "")</f>
        <v>0</v>
      </c>
      <c r="M157" s="4">
        <f>IF($A157&lt;&gt;"", SUMIFS(Raw_data_01!H:H, Raw_data_01!C:C, "O*", Raw_data_01!A:A, $A157, Raw_data_01!G:G, "idbi"), "")</f>
        <v>0</v>
      </c>
      <c r="O157" s="4">
        <f>IF($A157&lt;&gt;"", SUMIFS(Raw_data_01!H:H, Raw_data_01!C:C, "VS*", Raw_data_01!A:A, $A157, Raw_data_01!G:G, "idbi"), "")</f>
        <v>0</v>
      </c>
    </row>
    <row r="158" spans="1:15" x14ac:dyDescent="0.3">
      <c r="A158" t="s">
        <v>202</v>
      </c>
      <c r="B158" s="4">
        <f>IF(E157&lt;&gt;0, E157, IFERROR(INDEX(E3:E$157, MATCH(1, E3:E$157&lt;&gt;0, 0)), LOOKUP(2, 1/(E3:E$157&lt;&gt;0), E3:E$157)))</f>
        <v>5000</v>
      </c>
      <c r="C158" s="4"/>
      <c r="D158" s="4"/>
      <c r="E158" s="4">
        <f t="shared" si="2"/>
        <v>5000</v>
      </c>
      <c r="G158" s="4">
        <f>IF($A158&lt;&gt;"", SUMIFS(Raw_data_01!H:H, Raw_data_01!C:C, "F*", Raw_data_01!A:A, $A158, Raw_data_01!G:G, "idbi"), "")</f>
        <v>0</v>
      </c>
      <c r="I158" s="4">
        <f>IF($A158&lt;&gt;"", SUMIFS(Raw_data_01!H:H, Raw_data_01!C:C, "V*", Raw_data_01!A:A, $A158, Raw_data_01!G:G, "idbi"), "")</f>
        <v>0</v>
      </c>
      <c r="K158" s="4">
        <f>IF($A158&lt;&gt;"", SUMIFS(Raw_data_01!H:H, Raw_data_01!C:C, "S*", Raw_data_01!A:A, $A158, Raw_data_01!G:G, "idbi"), "")</f>
        <v>0</v>
      </c>
      <c r="M158" s="4">
        <f>IF($A158&lt;&gt;"", SUMIFS(Raw_data_01!H:H, Raw_data_01!C:C, "O*", Raw_data_01!A:A, $A158, Raw_data_01!G:G, "idbi"), "")</f>
        <v>0</v>
      </c>
      <c r="O158" s="4">
        <f>IF($A158&lt;&gt;"", SUMIFS(Raw_data_01!H:H, Raw_data_01!C:C, "VS*", Raw_data_01!A:A, $A158, Raw_data_01!G:G, "idbi"), "")</f>
        <v>0</v>
      </c>
    </row>
    <row r="159" spans="1:15" x14ac:dyDescent="0.3">
      <c r="A159" t="s">
        <v>203</v>
      </c>
      <c r="B159" s="4">
        <f>IF(E158&lt;&gt;0, E158, IFERROR(INDEX(E3:E$158, MATCH(1, E3:E$158&lt;&gt;0, 0)), LOOKUP(2, 1/(E3:E$158&lt;&gt;0), E3:E$158)))</f>
        <v>5000</v>
      </c>
      <c r="C159" s="4"/>
      <c r="D159" s="4"/>
      <c r="E159" s="4">
        <f t="shared" si="2"/>
        <v>5000</v>
      </c>
      <c r="G159" s="4">
        <f>IF($A159&lt;&gt;"", SUMIFS(Raw_data_01!H:H, Raw_data_01!C:C, "F*", Raw_data_01!A:A, $A159, Raw_data_01!G:G, "idbi"), "")</f>
        <v>0</v>
      </c>
      <c r="I159" s="4">
        <f>IF($A159&lt;&gt;"", SUMIFS(Raw_data_01!H:H, Raw_data_01!C:C, "V*", Raw_data_01!A:A, $A159, Raw_data_01!G:G, "idbi"), "")</f>
        <v>0</v>
      </c>
      <c r="K159" s="4">
        <f>IF($A159&lt;&gt;"", SUMIFS(Raw_data_01!H:H, Raw_data_01!C:C, "S*", Raw_data_01!A:A, $A159, Raw_data_01!G:G, "idbi"), "")</f>
        <v>0</v>
      </c>
      <c r="M159" s="4">
        <f>IF($A159&lt;&gt;"", SUMIFS(Raw_data_01!H:H, Raw_data_01!C:C, "O*", Raw_data_01!A:A, $A159, Raw_data_01!G:G, "idbi"), "")</f>
        <v>0</v>
      </c>
      <c r="O159" s="4">
        <f>IF($A159&lt;&gt;"", SUMIFS(Raw_data_01!H:H, Raw_data_01!C:C, "VS*", Raw_data_01!A:A, $A159, Raw_data_01!G:G, "idbi"), "")</f>
        <v>0</v>
      </c>
    </row>
    <row r="160" spans="1:15" x14ac:dyDescent="0.3">
      <c r="A160" t="s">
        <v>204</v>
      </c>
      <c r="B160" s="4">
        <f>IF(E159&lt;&gt;0, E159, IFERROR(INDEX(E3:E$159, MATCH(1, E3:E$159&lt;&gt;0, 0)), LOOKUP(2, 1/(E3:E$159&lt;&gt;0), E3:E$159)))</f>
        <v>5000</v>
      </c>
      <c r="C160" s="4"/>
      <c r="D160" s="4"/>
      <c r="E160" s="4">
        <f t="shared" si="2"/>
        <v>5000</v>
      </c>
      <c r="G160" s="4">
        <f>IF($A160&lt;&gt;"", SUMIFS(Raw_data_01!H:H, Raw_data_01!C:C, "F*", Raw_data_01!A:A, $A160, Raw_data_01!G:G, "idbi"), "")</f>
        <v>0</v>
      </c>
      <c r="I160" s="4">
        <f>IF($A160&lt;&gt;"", SUMIFS(Raw_data_01!H:H, Raw_data_01!C:C, "V*", Raw_data_01!A:A, $A160, Raw_data_01!G:G, "idbi"), "")</f>
        <v>0</v>
      </c>
      <c r="K160" s="4">
        <f>IF($A160&lt;&gt;"", SUMIFS(Raw_data_01!H:H, Raw_data_01!C:C, "S*", Raw_data_01!A:A, $A160, Raw_data_01!G:G, "idbi"), "")</f>
        <v>0</v>
      </c>
      <c r="M160" s="4">
        <f>IF($A160&lt;&gt;"", SUMIFS(Raw_data_01!H:H, Raw_data_01!C:C, "O*", Raw_data_01!A:A, $A160, Raw_data_01!G:G, "idbi"), "")</f>
        <v>0</v>
      </c>
      <c r="O160" s="4">
        <f>IF($A160&lt;&gt;"", SUMIFS(Raw_data_01!H:H, Raw_data_01!C:C, "VS*", Raw_data_01!A:A, $A160, Raw_data_01!G:G, "idbi"), "")</f>
        <v>0</v>
      </c>
    </row>
    <row r="161" spans="1:15" x14ac:dyDescent="0.3">
      <c r="A161" t="s">
        <v>205</v>
      </c>
      <c r="B161" s="4">
        <f>IF(E160&lt;&gt;0, E160, IFERROR(INDEX(E3:E$160, MATCH(1, E3:E$160&lt;&gt;0, 0)), LOOKUP(2, 1/(E3:E$160&lt;&gt;0), E3:E$160)))</f>
        <v>5000</v>
      </c>
      <c r="C161" s="4"/>
      <c r="D161" s="4"/>
      <c r="E161" s="4">
        <f t="shared" si="2"/>
        <v>5000</v>
      </c>
      <c r="G161" s="4">
        <f>IF($A161&lt;&gt;"", SUMIFS(Raw_data_01!H:H, Raw_data_01!C:C, "F*", Raw_data_01!A:A, $A161, Raw_data_01!G:G, "idbi"), "")</f>
        <v>0</v>
      </c>
      <c r="I161" s="4">
        <f>IF($A161&lt;&gt;"", SUMIFS(Raw_data_01!H:H, Raw_data_01!C:C, "V*", Raw_data_01!A:A, $A161, Raw_data_01!G:G, "idbi"), "")</f>
        <v>0</v>
      </c>
      <c r="K161" s="4">
        <f>IF($A161&lt;&gt;"", SUMIFS(Raw_data_01!H:H, Raw_data_01!C:C, "S*", Raw_data_01!A:A, $A161, Raw_data_01!G:G, "idbi"), "")</f>
        <v>0</v>
      </c>
      <c r="M161" s="4">
        <f>IF($A161&lt;&gt;"", SUMIFS(Raw_data_01!H:H, Raw_data_01!C:C, "O*", Raw_data_01!A:A, $A161, Raw_data_01!G:G, "idbi"), "")</f>
        <v>0</v>
      </c>
      <c r="O161" s="4">
        <f>IF($A161&lt;&gt;"", SUMIFS(Raw_data_01!H:H, Raw_data_01!C:C, "VS*", Raw_data_01!A:A, $A161, Raw_data_01!G:G, "idbi"), "")</f>
        <v>0</v>
      </c>
    </row>
    <row r="162" spans="1:15" x14ac:dyDescent="0.3">
      <c r="A162" t="s">
        <v>206</v>
      </c>
      <c r="B162" s="4">
        <f>IF(E161&lt;&gt;0, E161, IFERROR(INDEX(E3:E$161, MATCH(1, E3:E$161&lt;&gt;0, 0)), LOOKUP(2, 1/(E3:E$161&lt;&gt;0), E3:E$161)))</f>
        <v>5000</v>
      </c>
      <c r="C162" s="4"/>
      <c r="D162" s="4"/>
      <c r="E162" s="4">
        <f t="shared" si="2"/>
        <v>5000</v>
      </c>
      <c r="G162" s="4">
        <f>IF($A162&lt;&gt;"", SUMIFS(Raw_data_01!H:H, Raw_data_01!C:C, "F*", Raw_data_01!A:A, $A162, Raw_data_01!G:G, "idbi"), "")</f>
        <v>0</v>
      </c>
      <c r="I162" s="4">
        <f>IF($A162&lt;&gt;"", SUMIFS(Raw_data_01!H:H, Raw_data_01!C:C, "V*", Raw_data_01!A:A, $A162, Raw_data_01!G:G, "idbi"), "")</f>
        <v>0</v>
      </c>
      <c r="K162" s="4">
        <f>IF($A162&lt;&gt;"", SUMIFS(Raw_data_01!H:H, Raw_data_01!C:C, "S*", Raw_data_01!A:A, $A162, Raw_data_01!G:G, "idbi"), "")</f>
        <v>0</v>
      </c>
      <c r="M162" s="4">
        <f>IF($A162&lt;&gt;"", SUMIFS(Raw_data_01!H:H, Raw_data_01!C:C, "O*", Raw_data_01!A:A, $A162, Raw_data_01!G:G, "idbi"), "")</f>
        <v>0</v>
      </c>
      <c r="O162" s="4">
        <f>IF($A162&lt;&gt;"", SUMIFS(Raw_data_01!H:H, Raw_data_01!C:C, "VS*", Raw_data_01!A:A, $A162, Raw_data_01!G:G, "idbi"), "")</f>
        <v>0</v>
      </c>
    </row>
    <row r="163" spans="1:15" x14ac:dyDescent="0.3">
      <c r="A163" t="s">
        <v>207</v>
      </c>
      <c r="B163" s="4">
        <f>IF(E162&lt;&gt;0, E162, IFERROR(INDEX(E3:E$162, MATCH(1, E3:E$162&lt;&gt;0, 0)), LOOKUP(2, 1/(E3:E$162&lt;&gt;0), E3:E$162)))</f>
        <v>5000</v>
      </c>
      <c r="C163" s="4"/>
      <c r="D163" s="4"/>
      <c r="E163" s="4">
        <f t="shared" si="2"/>
        <v>5000</v>
      </c>
      <c r="G163" s="4">
        <f>IF($A163&lt;&gt;"", SUMIFS(Raw_data_01!H:H, Raw_data_01!C:C, "F*", Raw_data_01!A:A, $A163, Raw_data_01!G:G, "idbi"), "")</f>
        <v>0</v>
      </c>
      <c r="I163" s="4">
        <f>IF($A163&lt;&gt;"", SUMIFS(Raw_data_01!H:H, Raw_data_01!C:C, "V*", Raw_data_01!A:A, $A163, Raw_data_01!G:G, "idbi"), "")</f>
        <v>0</v>
      </c>
      <c r="K163" s="4">
        <f>IF($A163&lt;&gt;"", SUMIFS(Raw_data_01!H:H, Raw_data_01!C:C, "S*", Raw_data_01!A:A, $A163, Raw_data_01!G:G, "idbi"), "")</f>
        <v>0</v>
      </c>
      <c r="M163" s="4">
        <f>IF($A163&lt;&gt;"", SUMIFS(Raw_data_01!H:H, Raw_data_01!C:C, "O*", Raw_data_01!A:A, $A163, Raw_data_01!G:G, "idbi"), "")</f>
        <v>0</v>
      </c>
      <c r="O163" s="4">
        <f>IF($A163&lt;&gt;"", SUMIFS(Raw_data_01!H:H, Raw_data_01!C:C, "VS*", Raw_data_01!A:A, $A163, Raw_data_01!G:G, "idbi"), "")</f>
        <v>0</v>
      </c>
    </row>
    <row r="164" spans="1:15" x14ac:dyDescent="0.3">
      <c r="A164" t="s">
        <v>208</v>
      </c>
      <c r="B164" s="4">
        <f>IF(E163&lt;&gt;0, E163, IFERROR(INDEX(E3:E$163, MATCH(1, E3:E$163&lt;&gt;0, 0)), LOOKUP(2, 1/(E3:E$163&lt;&gt;0), E3:E$163)))</f>
        <v>5000</v>
      </c>
      <c r="C164" s="4"/>
      <c r="D164" s="4"/>
      <c r="E164" s="4">
        <f t="shared" si="2"/>
        <v>5000</v>
      </c>
      <c r="G164" s="4">
        <f>IF($A164&lt;&gt;"", SUMIFS(Raw_data_01!H:H, Raw_data_01!C:C, "F*", Raw_data_01!A:A, $A164, Raw_data_01!G:G, "idbi"), "")</f>
        <v>0</v>
      </c>
      <c r="I164" s="4">
        <f>IF($A164&lt;&gt;"", SUMIFS(Raw_data_01!H:H, Raw_data_01!C:C, "V*", Raw_data_01!A:A, $A164, Raw_data_01!G:G, "idbi"), "")</f>
        <v>0</v>
      </c>
      <c r="K164" s="4">
        <f>IF($A164&lt;&gt;"", SUMIFS(Raw_data_01!H:H, Raw_data_01!C:C, "S*", Raw_data_01!A:A, $A164, Raw_data_01!G:G, "idbi"), "")</f>
        <v>0</v>
      </c>
      <c r="M164" s="4">
        <f>IF($A164&lt;&gt;"", SUMIFS(Raw_data_01!H:H, Raw_data_01!C:C, "O*", Raw_data_01!A:A, $A164, Raw_data_01!G:G, "idbi"), "")</f>
        <v>0</v>
      </c>
      <c r="O164" s="4">
        <f>IF($A164&lt;&gt;"", SUMIFS(Raw_data_01!H:H, Raw_data_01!C:C, "VS*", Raw_data_01!A:A, $A164, Raw_data_01!G:G, "idbi"), "")</f>
        <v>0</v>
      </c>
    </row>
    <row r="165" spans="1:15" x14ac:dyDescent="0.3">
      <c r="A165" t="s">
        <v>209</v>
      </c>
      <c r="B165" s="4">
        <f>IF(E164&lt;&gt;0, E164, IFERROR(INDEX(E3:E$164, MATCH(1, E3:E$164&lt;&gt;0, 0)), LOOKUP(2, 1/(E3:E$164&lt;&gt;0), E3:E$164)))</f>
        <v>5000</v>
      </c>
      <c r="C165" s="4"/>
      <c r="D165" s="4"/>
      <c r="E165" s="4">
        <f t="shared" si="2"/>
        <v>5000</v>
      </c>
      <c r="G165" s="4">
        <f>IF($A165&lt;&gt;"", SUMIFS(Raw_data_01!H:H, Raw_data_01!C:C, "F*", Raw_data_01!A:A, $A165, Raw_data_01!G:G, "idbi"), "")</f>
        <v>0</v>
      </c>
      <c r="I165" s="4">
        <f>IF($A165&lt;&gt;"", SUMIFS(Raw_data_01!H:H, Raw_data_01!C:C, "V*", Raw_data_01!A:A, $A165, Raw_data_01!G:G, "idbi"), "")</f>
        <v>0</v>
      </c>
      <c r="K165" s="4">
        <f>IF($A165&lt;&gt;"", SUMIFS(Raw_data_01!H:H, Raw_data_01!C:C, "S*", Raw_data_01!A:A, $A165, Raw_data_01!G:G, "idbi"), "")</f>
        <v>0</v>
      </c>
      <c r="M165" s="4">
        <f>IF($A165&lt;&gt;"", SUMIFS(Raw_data_01!H:H, Raw_data_01!C:C, "O*", Raw_data_01!A:A, $A165, Raw_data_01!G:G, "idbi"), "")</f>
        <v>0</v>
      </c>
      <c r="O165" s="4">
        <f>IF($A165&lt;&gt;"", SUMIFS(Raw_data_01!H:H, Raw_data_01!C:C, "VS*", Raw_data_01!A:A, $A165, Raw_data_01!G:G, "idbi"), "")</f>
        <v>0</v>
      </c>
    </row>
    <row r="166" spans="1:15" x14ac:dyDescent="0.3">
      <c r="A166" t="s">
        <v>210</v>
      </c>
      <c r="B166" s="4">
        <f>IF(E165&lt;&gt;0, E165, IFERROR(INDEX(E3:E$165, MATCH(1, E3:E$165&lt;&gt;0, 0)), LOOKUP(2, 1/(E3:E$165&lt;&gt;0), E3:E$165)))</f>
        <v>5000</v>
      </c>
      <c r="C166" s="4"/>
      <c r="D166" s="4"/>
      <c r="E166" s="4">
        <f t="shared" si="2"/>
        <v>5000</v>
      </c>
      <c r="G166" s="4">
        <f>IF($A166&lt;&gt;"", SUMIFS(Raw_data_01!H:H, Raw_data_01!C:C, "F*", Raw_data_01!A:A, $A166, Raw_data_01!G:G, "idbi"), "")</f>
        <v>0</v>
      </c>
      <c r="I166" s="4">
        <f>IF($A166&lt;&gt;"", SUMIFS(Raw_data_01!H:H, Raw_data_01!C:C, "V*", Raw_data_01!A:A, $A166, Raw_data_01!G:G, "idbi"), "")</f>
        <v>0</v>
      </c>
      <c r="K166" s="4">
        <f>IF($A166&lt;&gt;"", SUMIFS(Raw_data_01!H:H, Raw_data_01!C:C, "S*", Raw_data_01!A:A, $A166, Raw_data_01!G:G, "idbi"), "")</f>
        <v>0</v>
      </c>
      <c r="M166" s="4">
        <f>IF($A166&lt;&gt;"", SUMIFS(Raw_data_01!H:H, Raw_data_01!C:C, "O*", Raw_data_01!A:A, $A166, Raw_data_01!G:G, "idbi"), "")</f>
        <v>0</v>
      </c>
      <c r="O166" s="4">
        <f>IF($A166&lt;&gt;"", SUMIFS(Raw_data_01!H:H, Raw_data_01!C:C, "VS*", Raw_data_01!A:A, $A166, Raw_data_01!G:G, "idbi"), "")</f>
        <v>0</v>
      </c>
    </row>
    <row r="167" spans="1:15" x14ac:dyDescent="0.3">
      <c r="A167" t="s">
        <v>211</v>
      </c>
      <c r="B167" s="4">
        <f>IF(E166&lt;&gt;0, E166, IFERROR(INDEX(E3:E$166, MATCH(1, E3:E$166&lt;&gt;0, 0)), LOOKUP(2, 1/(E3:E$166&lt;&gt;0), E3:E$166)))</f>
        <v>5000</v>
      </c>
      <c r="C167" s="4"/>
      <c r="D167" s="4"/>
      <c r="E167" s="4">
        <f t="shared" si="2"/>
        <v>5000</v>
      </c>
      <c r="G167" s="4">
        <f>IF($A167&lt;&gt;"", SUMIFS(Raw_data_01!H:H, Raw_data_01!C:C, "F*", Raw_data_01!A:A, $A167, Raw_data_01!G:G, "idbi"), "")</f>
        <v>0</v>
      </c>
      <c r="I167" s="4">
        <f>IF($A167&lt;&gt;"", SUMIFS(Raw_data_01!H:H, Raw_data_01!C:C, "V*", Raw_data_01!A:A, $A167, Raw_data_01!G:G, "idbi"), "")</f>
        <v>0</v>
      </c>
      <c r="K167" s="4">
        <f>IF($A167&lt;&gt;"", SUMIFS(Raw_data_01!H:H, Raw_data_01!C:C, "S*", Raw_data_01!A:A, $A167, Raw_data_01!G:G, "idbi"), "")</f>
        <v>0</v>
      </c>
      <c r="M167" s="4">
        <f>IF($A167&lt;&gt;"", SUMIFS(Raw_data_01!H:H, Raw_data_01!C:C, "O*", Raw_data_01!A:A, $A167, Raw_data_01!G:G, "idbi"), "")</f>
        <v>0</v>
      </c>
      <c r="O167" s="4">
        <f>IF($A167&lt;&gt;"", SUMIFS(Raw_data_01!H:H, Raw_data_01!C:C, "VS*", Raw_data_01!A:A, $A167, Raw_data_01!G:G, "idbi"), "")</f>
        <v>0</v>
      </c>
    </row>
    <row r="168" spans="1:15" x14ac:dyDescent="0.3">
      <c r="A168" t="s">
        <v>212</v>
      </c>
      <c r="B168" s="4">
        <f>IF(E167&lt;&gt;0, E167, IFERROR(INDEX(E3:E$167, MATCH(1, E3:E$167&lt;&gt;0, 0)), LOOKUP(2, 1/(E3:E$167&lt;&gt;0), E3:E$167)))</f>
        <v>5000</v>
      </c>
      <c r="C168" s="4"/>
      <c r="D168" s="4"/>
      <c r="E168" s="4">
        <f t="shared" si="2"/>
        <v>5000</v>
      </c>
      <c r="G168" s="4">
        <f>IF($A168&lt;&gt;"", SUMIFS(Raw_data_01!H:H, Raw_data_01!C:C, "F*", Raw_data_01!A:A, $A168, Raw_data_01!G:G, "idbi"), "")</f>
        <v>0</v>
      </c>
      <c r="I168" s="4">
        <f>IF($A168&lt;&gt;"", SUMIFS(Raw_data_01!H:H, Raw_data_01!C:C, "V*", Raw_data_01!A:A, $A168, Raw_data_01!G:G, "idbi"), "")</f>
        <v>0</v>
      </c>
      <c r="K168" s="4">
        <f>IF($A168&lt;&gt;"", SUMIFS(Raw_data_01!H:H, Raw_data_01!C:C, "S*", Raw_data_01!A:A, $A168, Raw_data_01!G:G, "idbi"), "")</f>
        <v>0</v>
      </c>
      <c r="M168" s="4">
        <f>IF($A168&lt;&gt;"", SUMIFS(Raw_data_01!H:H, Raw_data_01!C:C, "O*", Raw_data_01!A:A, $A168, Raw_data_01!G:G, "idbi"), "")</f>
        <v>0</v>
      </c>
      <c r="O168" s="4">
        <f>IF($A168&lt;&gt;"", SUMIFS(Raw_data_01!H:H, Raw_data_01!C:C, "VS*", Raw_data_01!A:A, $A168, Raw_data_01!G:G, "idbi"), "")</f>
        <v>0</v>
      </c>
    </row>
    <row r="169" spans="1:15" x14ac:dyDescent="0.3">
      <c r="A169" t="s">
        <v>213</v>
      </c>
      <c r="B169" s="4">
        <f>IF(E168&lt;&gt;0, E168, IFERROR(INDEX(E3:E$168, MATCH(1, E3:E$168&lt;&gt;0, 0)), LOOKUP(2, 1/(E3:E$168&lt;&gt;0), E3:E$168)))</f>
        <v>5000</v>
      </c>
      <c r="C169" s="4"/>
      <c r="D169" s="4"/>
      <c r="E169" s="4">
        <f t="shared" si="2"/>
        <v>5000</v>
      </c>
      <c r="G169" s="4">
        <f>IF($A169&lt;&gt;"", SUMIFS(Raw_data_01!H:H, Raw_data_01!C:C, "F*", Raw_data_01!A:A, $A169, Raw_data_01!G:G, "idbi"), "")</f>
        <v>0</v>
      </c>
      <c r="I169" s="4">
        <f>IF($A169&lt;&gt;"", SUMIFS(Raw_data_01!H:H, Raw_data_01!C:C, "V*", Raw_data_01!A:A, $A169, Raw_data_01!G:G, "idbi"), "")</f>
        <v>0</v>
      </c>
      <c r="K169" s="4">
        <f>IF($A169&lt;&gt;"", SUMIFS(Raw_data_01!H:H, Raw_data_01!C:C, "S*", Raw_data_01!A:A, $A169, Raw_data_01!G:G, "idbi"), "")</f>
        <v>0</v>
      </c>
      <c r="M169" s="4">
        <f>IF($A169&lt;&gt;"", SUMIFS(Raw_data_01!H:H, Raw_data_01!C:C, "O*", Raw_data_01!A:A, $A169, Raw_data_01!G:G, "idbi"), "")</f>
        <v>0</v>
      </c>
      <c r="O169" s="4">
        <f>IF($A169&lt;&gt;"", SUMIFS(Raw_data_01!H:H, Raw_data_01!C:C, "VS*", Raw_data_01!A:A, $A169, Raw_data_01!G:G, "idbi"), "")</f>
        <v>0</v>
      </c>
    </row>
    <row r="170" spans="1:15" x14ac:dyDescent="0.3">
      <c r="A170" t="s">
        <v>214</v>
      </c>
      <c r="B170" s="4">
        <f>IF(E169&lt;&gt;0, E169, IFERROR(INDEX(E3:E$169, MATCH(1, E3:E$169&lt;&gt;0, 0)), LOOKUP(2, 1/(E3:E$169&lt;&gt;0), E3:E$169)))</f>
        <v>5000</v>
      </c>
      <c r="C170" s="4"/>
      <c r="D170" s="4"/>
      <c r="E170" s="4">
        <f t="shared" si="2"/>
        <v>5000</v>
      </c>
      <c r="G170" s="4">
        <f>IF($A170&lt;&gt;"", SUMIFS(Raw_data_01!H:H, Raw_data_01!C:C, "F*", Raw_data_01!A:A, $A170, Raw_data_01!G:G, "idbi"), "")</f>
        <v>0</v>
      </c>
      <c r="I170" s="4">
        <f>IF($A170&lt;&gt;"", SUMIFS(Raw_data_01!H:H, Raw_data_01!C:C, "V*", Raw_data_01!A:A, $A170, Raw_data_01!G:G, "idbi"), "")</f>
        <v>0</v>
      </c>
      <c r="K170" s="4">
        <f>IF($A170&lt;&gt;"", SUMIFS(Raw_data_01!H:H, Raw_data_01!C:C, "S*", Raw_data_01!A:A, $A170, Raw_data_01!G:G, "idbi"), "")</f>
        <v>0</v>
      </c>
      <c r="M170" s="4">
        <f>IF($A170&lt;&gt;"", SUMIFS(Raw_data_01!H:H, Raw_data_01!C:C, "O*", Raw_data_01!A:A, $A170, Raw_data_01!G:G, "idbi"), "")</f>
        <v>0</v>
      </c>
      <c r="O170" s="4">
        <f>IF($A170&lt;&gt;"", SUMIFS(Raw_data_01!H:H, Raw_data_01!C:C, "VS*", Raw_data_01!A:A, $A170, Raw_data_01!G:G, "idbi"), "")</f>
        <v>0</v>
      </c>
    </row>
    <row r="171" spans="1:15" x14ac:dyDescent="0.3">
      <c r="A171" t="s">
        <v>215</v>
      </c>
      <c r="B171" s="4">
        <f>IF(E170&lt;&gt;0, E170, IFERROR(INDEX(E3:E$170, MATCH(1, E3:E$170&lt;&gt;0, 0)), LOOKUP(2, 1/(E3:E$170&lt;&gt;0), E3:E$170)))</f>
        <v>5000</v>
      </c>
      <c r="C171" s="4"/>
      <c r="D171" s="4"/>
      <c r="E171" s="4">
        <f t="shared" si="2"/>
        <v>5000</v>
      </c>
      <c r="G171" s="4">
        <f>IF($A171&lt;&gt;"", SUMIFS(Raw_data_01!H:H, Raw_data_01!C:C, "F*", Raw_data_01!A:A, $A171, Raw_data_01!G:G, "idbi"), "")</f>
        <v>0</v>
      </c>
      <c r="I171" s="4">
        <f>IF($A171&lt;&gt;"", SUMIFS(Raw_data_01!H:H, Raw_data_01!C:C, "V*", Raw_data_01!A:A, $A171, Raw_data_01!G:G, "idbi"), "")</f>
        <v>0</v>
      </c>
      <c r="K171" s="4">
        <f>IF($A171&lt;&gt;"", SUMIFS(Raw_data_01!H:H, Raw_data_01!C:C, "S*", Raw_data_01!A:A, $A171, Raw_data_01!G:G, "idbi"), "")</f>
        <v>0</v>
      </c>
      <c r="M171" s="4">
        <f>IF($A171&lt;&gt;"", SUMIFS(Raw_data_01!H:H, Raw_data_01!C:C, "O*", Raw_data_01!A:A, $A171, Raw_data_01!G:G, "idbi"), "")</f>
        <v>0</v>
      </c>
      <c r="O171" s="4">
        <f>IF($A171&lt;&gt;"", SUMIFS(Raw_data_01!H:H, Raw_data_01!C:C, "VS*", Raw_data_01!A:A, $A171, Raw_data_01!G:G, "idbi"), "")</f>
        <v>0</v>
      </c>
    </row>
    <row r="172" spans="1:15" x14ac:dyDescent="0.3">
      <c r="A172" t="s">
        <v>216</v>
      </c>
      <c r="B172" s="4">
        <f>IF(E171&lt;&gt;0, E171, IFERROR(INDEX(E3:E$171, MATCH(1, E3:E$171&lt;&gt;0, 0)), LOOKUP(2, 1/(E3:E$171&lt;&gt;0), E3:E$171)))</f>
        <v>5000</v>
      </c>
      <c r="C172" s="4"/>
      <c r="D172" s="4"/>
      <c r="E172" s="4">
        <f t="shared" si="2"/>
        <v>5000</v>
      </c>
      <c r="G172" s="4">
        <f>IF($A172&lt;&gt;"", SUMIFS(Raw_data_01!H:H, Raw_data_01!C:C, "F*", Raw_data_01!A:A, $A172, Raw_data_01!G:G, "idbi"), "")</f>
        <v>0</v>
      </c>
      <c r="I172" s="4">
        <f>IF($A172&lt;&gt;"", SUMIFS(Raw_data_01!H:H, Raw_data_01!C:C, "V*", Raw_data_01!A:A, $A172, Raw_data_01!G:G, "idbi"), "")</f>
        <v>0</v>
      </c>
      <c r="K172" s="4">
        <f>IF($A172&lt;&gt;"", SUMIFS(Raw_data_01!H:H, Raw_data_01!C:C, "S*", Raw_data_01!A:A, $A172, Raw_data_01!G:G, "idbi"), "")</f>
        <v>0</v>
      </c>
      <c r="M172" s="4">
        <f>IF($A172&lt;&gt;"", SUMIFS(Raw_data_01!H:H, Raw_data_01!C:C, "O*", Raw_data_01!A:A, $A172, Raw_data_01!G:G, "idbi"), "")</f>
        <v>0</v>
      </c>
      <c r="O172" s="4">
        <f>IF($A172&lt;&gt;"", SUMIFS(Raw_data_01!H:H, Raw_data_01!C:C, "VS*", Raw_data_01!A:A, $A172, Raw_data_01!G:G, "idbi"), "")</f>
        <v>0</v>
      </c>
    </row>
    <row r="173" spans="1:15" x14ac:dyDescent="0.3">
      <c r="A173" t="s">
        <v>217</v>
      </c>
      <c r="B173" s="4">
        <f>IF(E172&lt;&gt;0, E172, IFERROR(INDEX(E3:E$172, MATCH(1, E3:E$172&lt;&gt;0, 0)), LOOKUP(2, 1/(E3:E$172&lt;&gt;0), E3:E$172)))</f>
        <v>5000</v>
      </c>
      <c r="C173" s="4"/>
      <c r="D173" s="4"/>
      <c r="E173" s="4">
        <f t="shared" si="2"/>
        <v>5000</v>
      </c>
      <c r="G173" s="4">
        <f>IF($A173&lt;&gt;"", SUMIFS(Raw_data_01!H:H, Raw_data_01!C:C, "F*", Raw_data_01!A:A, $A173, Raw_data_01!G:G, "idbi"), "")</f>
        <v>0</v>
      </c>
      <c r="I173" s="4">
        <f>IF($A173&lt;&gt;"", SUMIFS(Raw_data_01!H:H, Raw_data_01!C:C, "V*", Raw_data_01!A:A, $A173, Raw_data_01!G:G, "idbi"), "")</f>
        <v>0</v>
      </c>
      <c r="K173" s="4">
        <f>IF($A173&lt;&gt;"", SUMIFS(Raw_data_01!H:H, Raw_data_01!C:C, "S*", Raw_data_01!A:A, $A173, Raw_data_01!G:G, "idbi"), "")</f>
        <v>0</v>
      </c>
      <c r="M173" s="4">
        <f>IF($A173&lt;&gt;"", SUMIFS(Raw_data_01!H:H, Raw_data_01!C:C, "O*", Raw_data_01!A:A, $A173, Raw_data_01!G:G, "idbi"), "")</f>
        <v>0</v>
      </c>
      <c r="O173" s="4">
        <f>IF($A173&lt;&gt;"", SUMIFS(Raw_data_01!H:H, Raw_data_01!C:C, "VS*", Raw_data_01!A:A, $A173, Raw_data_01!G:G, "idbi"), "")</f>
        <v>0</v>
      </c>
    </row>
    <row r="174" spans="1:15" x14ac:dyDescent="0.3">
      <c r="A174" t="s">
        <v>218</v>
      </c>
      <c r="B174" s="4">
        <f>IF(E173&lt;&gt;0, E173, IFERROR(INDEX(E3:E$173, MATCH(1, E3:E$173&lt;&gt;0, 0)), LOOKUP(2, 1/(E3:E$173&lt;&gt;0), E3:E$173)))</f>
        <v>5000</v>
      </c>
      <c r="C174" s="4"/>
      <c r="D174" s="4"/>
      <c r="E174" s="4">
        <f t="shared" si="2"/>
        <v>5000</v>
      </c>
      <c r="G174" s="4">
        <f>IF($A174&lt;&gt;"", SUMIFS(Raw_data_01!H:H, Raw_data_01!C:C, "F*", Raw_data_01!A:A, $A174, Raw_data_01!G:G, "idbi"), "")</f>
        <v>0</v>
      </c>
      <c r="I174" s="4">
        <f>IF($A174&lt;&gt;"", SUMIFS(Raw_data_01!H:H, Raw_data_01!C:C, "V*", Raw_data_01!A:A, $A174, Raw_data_01!G:G, "idbi"), "")</f>
        <v>0</v>
      </c>
      <c r="K174" s="4">
        <f>IF($A174&lt;&gt;"", SUMIFS(Raw_data_01!H:H, Raw_data_01!C:C, "S*", Raw_data_01!A:A, $A174, Raw_data_01!G:G, "idbi"), "")</f>
        <v>0</v>
      </c>
      <c r="M174" s="4">
        <f>IF($A174&lt;&gt;"", SUMIFS(Raw_data_01!H:H, Raw_data_01!C:C, "O*", Raw_data_01!A:A, $A174, Raw_data_01!G:G, "idbi"), "")</f>
        <v>0</v>
      </c>
      <c r="O174" s="4">
        <f>IF($A174&lt;&gt;"", SUMIFS(Raw_data_01!H:H, Raw_data_01!C:C, "VS*", Raw_data_01!A:A, $A174, Raw_data_01!G:G, "idbi"), "")</f>
        <v>0</v>
      </c>
    </row>
    <row r="175" spans="1:15" x14ac:dyDescent="0.3">
      <c r="A175" t="s">
        <v>219</v>
      </c>
      <c r="B175" s="4">
        <f>IF(E174&lt;&gt;0, E174, IFERROR(INDEX(E3:E$174, MATCH(1, E3:E$174&lt;&gt;0, 0)), LOOKUP(2, 1/(E3:E$174&lt;&gt;0), E3:E$174)))</f>
        <v>5000</v>
      </c>
      <c r="C175" s="4"/>
      <c r="D175" s="4"/>
      <c r="E175" s="4">
        <f t="shared" si="2"/>
        <v>5000</v>
      </c>
      <c r="G175" s="4">
        <f>IF($A175&lt;&gt;"", SUMIFS(Raw_data_01!H:H, Raw_data_01!C:C, "F*", Raw_data_01!A:A, $A175, Raw_data_01!G:G, "idbi"), "")</f>
        <v>0</v>
      </c>
      <c r="I175" s="4">
        <f>IF($A175&lt;&gt;"", SUMIFS(Raw_data_01!H:H, Raw_data_01!C:C, "V*", Raw_data_01!A:A, $A175, Raw_data_01!G:G, "idbi"), "")</f>
        <v>0</v>
      </c>
      <c r="K175" s="4">
        <f>IF($A175&lt;&gt;"", SUMIFS(Raw_data_01!H:H, Raw_data_01!C:C, "S*", Raw_data_01!A:A, $A175, Raw_data_01!G:G, "idbi"), "")</f>
        <v>0</v>
      </c>
      <c r="M175" s="4">
        <f>IF($A175&lt;&gt;"", SUMIFS(Raw_data_01!H:H, Raw_data_01!C:C, "O*", Raw_data_01!A:A, $A175, Raw_data_01!G:G, "idbi"), "")</f>
        <v>0</v>
      </c>
      <c r="O175" s="4">
        <f>IF($A175&lt;&gt;"", SUMIFS(Raw_data_01!H:H, Raw_data_01!C:C, "VS*", Raw_data_01!A:A, $A175, Raw_data_01!G:G, "idbi"), "")</f>
        <v>0</v>
      </c>
    </row>
    <row r="176" spans="1:15" x14ac:dyDescent="0.3">
      <c r="A176" t="s">
        <v>220</v>
      </c>
      <c r="B176" s="4">
        <f>IF(E175&lt;&gt;0, E175, IFERROR(INDEX(E3:E$175, MATCH(1, E3:E$175&lt;&gt;0, 0)), LOOKUP(2, 1/(E3:E$175&lt;&gt;0), E3:E$175)))</f>
        <v>5000</v>
      </c>
      <c r="C176" s="4"/>
      <c r="D176" s="4"/>
      <c r="E176" s="4">
        <f t="shared" si="2"/>
        <v>5000</v>
      </c>
      <c r="G176" s="4">
        <f>IF($A176&lt;&gt;"", SUMIFS(Raw_data_01!H:H, Raw_data_01!C:C, "F*", Raw_data_01!A:A, $A176, Raw_data_01!G:G, "idbi"), "")</f>
        <v>0</v>
      </c>
      <c r="I176" s="4">
        <f>IF($A176&lt;&gt;"", SUMIFS(Raw_data_01!H:H, Raw_data_01!C:C, "V*", Raw_data_01!A:A, $A176, Raw_data_01!G:G, "idbi"), "")</f>
        <v>0</v>
      </c>
      <c r="K176" s="4">
        <f>IF($A176&lt;&gt;"", SUMIFS(Raw_data_01!H:H, Raw_data_01!C:C, "S*", Raw_data_01!A:A, $A176, Raw_data_01!G:G, "idbi"), "")</f>
        <v>0</v>
      </c>
      <c r="M176" s="4">
        <f>IF($A176&lt;&gt;"", SUMIFS(Raw_data_01!H:H, Raw_data_01!C:C, "O*", Raw_data_01!A:A, $A176, Raw_data_01!G:G, "idbi"), "")</f>
        <v>0</v>
      </c>
      <c r="O176" s="4">
        <f>IF($A176&lt;&gt;"", SUMIFS(Raw_data_01!H:H, Raw_data_01!C:C, "VS*", Raw_data_01!A:A, $A176, Raw_data_01!G:G, "idbi"), "")</f>
        <v>0</v>
      </c>
    </row>
    <row r="177" spans="1:15" x14ac:dyDescent="0.3">
      <c r="A177" t="s">
        <v>221</v>
      </c>
      <c r="B177" s="4">
        <f>IF(E176&lt;&gt;0, E176, IFERROR(INDEX(E3:E$176, MATCH(1, E3:E$176&lt;&gt;0, 0)), LOOKUP(2, 1/(E3:E$176&lt;&gt;0), E3:E$176)))</f>
        <v>5000</v>
      </c>
      <c r="C177" s="4"/>
      <c r="D177" s="4"/>
      <c r="E177" s="4">
        <f t="shared" si="2"/>
        <v>5000</v>
      </c>
      <c r="G177" s="4">
        <f>IF($A177&lt;&gt;"", SUMIFS(Raw_data_01!H:H, Raw_data_01!C:C, "F*", Raw_data_01!A:A, $A177, Raw_data_01!G:G, "idbi"), "")</f>
        <v>0</v>
      </c>
      <c r="I177" s="4">
        <f>IF($A177&lt;&gt;"", SUMIFS(Raw_data_01!H:H, Raw_data_01!C:C, "V*", Raw_data_01!A:A, $A177, Raw_data_01!G:G, "idbi"), "")</f>
        <v>0</v>
      </c>
      <c r="K177" s="4">
        <f>IF($A177&lt;&gt;"", SUMIFS(Raw_data_01!H:H, Raw_data_01!C:C, "S*", Raw_data_01!A:A, $A177, Raw_data_01!G:G, "idbi"), "")</f>
        <v>0</v>
      </c>
      <c r="M177" s="4">
        <f>IF($A177&lt;&gt;"", SUMIFS(Raw_data_01!H:H, Raw_data_01!C:C, "O*", Raw_data_01!A:A, $A177, Raw_data_01!G:G, "idbi"), "")</f>
        <v>0</v>
      </c>
      <c r="O177" s="4">
        <f>IF($A177&lt;&gt;"", SUMIFS(Raw_data_01!H:H, Raw_data_01!C:C, "VS*", Raw_data_01!A:A, $A177, Raw_data_01!G:G, "idbi"), "")</f>
        <v>0</v>
      </c>
    </row>
    <row r="178" spans="1:15" x14ac:dyDescent="0.3">
      <c r="A178" t="s">
        <v>222</v>
      </c>
      <c r="B178" s="4">
        <f>IF(E177&lt;&gt;0, E177, IFERROR(INDEX(E3:E$177, MATCH(1, E3:E$177&lt;&gt;0, 0)), LOOKUP(2, 1/(E3:E$177&lt;&gt;0), E3:E$177)))</f>
        <v>5000</v>
      </c>
      <c r="C178" s="4"/>
      <c r="D178" s="4"/>
      <c r="E178" s="4">
        <f t="shared" si="2"/>
        <v>5000</v>
      </c>
      <c r="G178" s="4">
        <f>IF($A178&lt;&gt;"", SUMIFS(Raw_data_01!H:H, Raw_data_01!C:C, "F*", Raw_data_01!A:A, $A178, Raw_data_01!G:G, "idbi"), "")</f>
        <v>0</v>
      </c>
      <c r="I178" s="4">
        <f>IF($A178&lt;&gt;"", SUMIFS(Raw_data_01!H:H, Raw_data_01!C:C, "V*", Raw_data_01!A:A, $A178, Raw_data_01!G:G, "idbi"), "")</f>
        <v>0</v>
      </c>
      <c r="K178" s="4">
        <f>IF($A178&lt;&gt;"", SUMIFS(Raw_data_01!H:H, Raw_data_01!C:C, "S*", Raw_data_01!A:A, $A178, Raw_data_01!G:G, "idbi"), "")</f>
        <v>0</v>
      </c>
      <c r="M178" s="4">
        <f>IF($A178&lt;&gt;"", SUMIFS(Raw_data_01!H:H, Raw_data_01!C:C, "O*", Raw_data_01!A:A, $A178, Raw_data_01!G:G, "idbi"), "")</f>
        <v>0</v>
      </c>
      <c r="O178" s="4">
        <f>IF($A178&lt;&gt;"", SUMIFS(Raw_data_01!H:H, Raw_data_01!C:C, "VS*", Raw_data_01!A:A, $A178, Raw_data_01!G:G, "idbi"), "")</f>
        <v>0</v>
      </c>
    </row>
    <row r="179" spans="1:15" x14ac:dyDescent="0.3">
      <c r="A179" t="s">
        <v>223</v>
      </c>
      <c r="B179" s="4">
        <f>IF(E178&lt;&gt;0, E178, IFERROR(INDEX(E3:E$178, MATCH(1, E3:E$178&lt;&gt;0, 0)), LOOKUP(2, 1/(E3:E$178&lt;&gt;0), E3:E$178)))</f>
        <v>5000</v>
      </c>
      <c r="C179" s="4"/>
      <c r="D179" s="4"/>
      <c r="E179" s="4">
        <f t="shared" si="2"/>
        <v>5000</v>
      </c>
      <c r="G179" s="4">
        <f>IF($A179&lt;&gt;"", SUMIFS(Raw_data_01!H:H, Raw_data_01!C:C, "F*", Raw_data_01!A:A, $A179, Raw_data_01!G:G, "idbi"), "")</f>
        <v>0</v>
      </c>
      <c r="I179" s="4">
        <f>IF($A179&lt;&gt;"", SUMIFS(Raw_data_01!H:H, Raw_data_01!C:C, "V*", Raw_data_01!A:A, $A179, Raw_data_01!G:G, "idbi"), "")</f>
        <v>0</v>
      </c>
      <c r="K179" s="4">
        <f>IF($A179&lt;&gt;"", SUMIFS(Raw_data_01!H:H, Raw_data_01!C:C, "S*", Raw_data_01!A:A, $A179, Raw_data_01!G:G, "idbi"), "")</f>
        <v>0</v>
      </c>
      <c r="M179" s="4">
        <f>IF($A179&lt;&gt;"", SUMIFS(Raw_data_01!H:H, Raw_data_01!C:C, "O*", Raw_data_01!A:A, $A179, Raw_data_01!G:G, "idbi"), "")</f>
        <v>0</v>
      </c>
      <c r="O179" s="4">
        <f>IF($A179&lt;&gt;"", SUMIFS(Raw_data_01!H:H, Raw_data_01!C:C, "VS*", Raw_data_01!A:A, $A179, Raw_data_01!G:G, "idbi"), "")</f>
        <v>0</v>
      </c>
    </row>
    <row r="180" spans="1:15" x14ac:dyDescent="0.3">
      <c r="A180" t="s">
        <v>224</v>
      </c>
      <c r="B180" s="4">
        <f>IF(E179&lt;&gt;0, E179, IFERROR(INDEX(E3:E$179, MATCH(1, E3:E$179&lt;&gt;0, 0)), LOOKUP(2, 1/(E3:E$179&lt;&gt;0), E3:E$179)))</f>
        <v>5000</v>
      </c>
      <c r="C180" s="4"/>
      <c r="D180" s="4"/>
      <c r="E180" s="4">
        <f t="shared" si="2"/>
        <v>5000</v>
      </c>
      <c r="G180" s="4">
        <f>IF($A180&lt;&gt;"", SUMIFS(Raw_data_01!H:H, Raw_data_01!C:C, "F*", Raw_data_01!A:A, $A180, Raw_data_01!G:G, "idbi"), "")</f>
        <v>0</v>
      </c>
      <c r="I180" s="4">
        <f>IF($A180&lt;&gt;"", SUMIFS(Raw_data_01!H:H, Raw_data_01!C:C, "V*", Raw_data_01!A:A, $A180, Raw_data_01!G:G, "idbi"), "")</f>
        <v>0</v>
      </c>
      <c r="K180" s="4">
        <f>IF($A180&lt;&gt;"", SUMIFS(Raw_data_01!H:H, Raw_data_01!C:C, "S*", Raw_data_01!A:A, $A180, Raw_data_01!G:G, "idbi"), "")</f>
        <v>0</v>
      </c>
      <c r="M180" s="4">
        <f>IF($A180&lt;&gt;"", SUMIFS(Raw_data_01!H:H, Raw_data_01!C:C, "O*", Raw_data_01!A:A, $A180, Raw_data_01!G:G, "idbi"), "")</f>
        <v>0</v>
      </c>
      <c r="O180" s="4">
        <f>IF($A180&lt;&gt;"", SUMIFS(Raw_data_01!H:H, Raw_data_01!C:C, "VS*", Raw_data_01!A:A, $A180, Raw_data_01!G:G, "idbi"), "")</f>
        <v>0</v>
      </c>
    </row>
    <row r="181" spans="1:15" x14ac:dyDescent="0.3">
      <c r="A181" t="s">
        <v>225</v>
      </c>
      <c r="B181" s="4">
        <f>IF(E180&lt;&gt;0, E180, IFERROR(INDEX(E3:E$180, MATCH(1, E3:E$180&lt;&gt;0, 0)), LOOKUP(2, 1/(E3:E$180&lt;&gt;0), E3:E$180)))</f>
        <v>5000</v>
      </c>
      <c r="C181" s="4"/>
      <c r="D181" s="4"/>
      <c r="E181" s="4">
        <f t="shared" si="2"/>
        <v>5000</v>
      </c>
      <c r="G181" s="4">
        <f>IF($A181&lt;&gt;"", SUMIFS(Raw_data_01!H:H, Raw_data_01!C:C, "F*", Raw_data_01!A:A, $A181, Raw_data_01!G:G, "idbi"), "")</f>
        <v>0</v>
      </c>
      <c r="I181" s="4">
        <f>IF($A181&lt;&gt;"", SUMIFS(Raw_data_01!H:H, Raw_data_01!C:C, "V*", Raw_data_01!A:A, $A181, Raw_data_01!G:G, "idbi"), "")</f>
        <v>0</v>
      </c>
      <c r="K181" s="4">
        <f>IF($A181&lt;&gt;"", SUMIFS(Raw_data_01!H:H, Raw_data_01!C:C, "S*", Raw_data_01!A:A, $A181, Raw_data_01!G:G, "idbi"), "")</f>
        <v>0</v>
      </c>
      <c r="M181" s="4">
        <f>IF($A181&lt;&gt;"", SUMIFS(Raw_data_01!H:H, Raw_data_01!C:C, "O*", Raw_data_01!A:A, $A181, Raw_data_01!G:G, "idbi"), "")</f>
        <v>0</v>
      </c>
      <c r="O181" s="4">
        <f>IF($A181&lt;&gt;"", SUMIFS(Raw_data_01!H:H, Raw_data_01!C:C, "VS*", Raw_data_01!A:A, $A181, Raw_data_01!G:G, "idbi"), "")</f>
        <v>0</v>
      </c>
    </row>
    <row r="182" spans="1:15" x14ac:dyDescent="0.3">
      <c r="A182" t="s">
        <v>226</v>
      </c>
      <c r="B182" s="4">
        <f>IF(E181&lt;&gt;0, E181, IFERROR(INDEX(E3:E$181, MATCH(1, E3:E$181&lt;&gt;0, 0)), LOOKUP(2, 1/(E3:E$181&lt;&gt;0), E3:E$181)))</f>
        <v>5000</v>
      </c>
      <c r="C182" s="4"/>
      <c r="D182" s="4"/>
      <c r="E182" s="4">
        <f t="shared" si="2"/>
        <v>5000</v>
      </c>
      <c r="G182" s="4">
        <f>IF($A182&lt;&gt;"", SUMIFS(Raw_data_01!H:H, Raw_data_01!C:C, "F*", Raw_data_01!A:A, $A182, Raw_data_01!G:G, "idbi"), "")</f>
        <v>0</v>
      </c>
      <c r="I182" s="4">
        <f>IF($A182&lt;&gt;"", SUMIFS(Raw_data_01!H:H, Raw_data_01!C:C, "V*", Raw_data_01!A:A, $A182, Raw_data_01!G:G, "idbi"), "")</f>
        <v>0</v>
      </c>
      <c r="K182" s="4">
        <f>IF($A182&lt;&gt;"", SUMIFS(Raw_data_01!H:H, Raw_data_01!C:C, "S*", Raw_data_01!A:A, $A182, Raw_data_01!G:G, "idbi"), "")</f>
        <v>0</v>
      </c>
      <c r="M182" s="4">
        <f>IF($A182&lt;&gt;"", SUMIFS(Raw_data_01!H:H, Raw_data_01!C:C, "O*", Raw_data_01!A:A, $A182, Raw_data_01!G:G, "idbi"), "")</f>
        <v>0</v>
      </c>
      <c r="O182" s="4">
        <f>IF($A182&lt;&gt;"", SUMIFS(Raw_data_01!H:H, Raw_data_01!C:C, "VS*", Raw_data_01!A:A, $A182, Raw_data_01!G:G, "idbi"), "")</f>
        <v>0</v>
      </c>
    </row>
    <row r="183" spans="1:15" x14ac:dyDescent="0.3">
      <c r="A183" t="s">
        <v>227</v>
      </c>
      <c r="B183" s="4">
        <f>IF(E182&lt;&gt;0, E182, IFERROR(INDEX(E3:E$182, MATCH(1, E3:E$182&lt;&gt;0, 0)), LOOKUP(2, 1/(E3:E$182&lt;&gt;0), E3:E$182)))</f>
        <v>5000</v>
      </c>
      <c r="C183" s="4"/>
      <c r="D183" s="4"/>
      <c r="E183" s="4">
        <f t="shared" si="2"/>
        <v>5000</v>
      </c>
      <c r="G183" s="4">
        <f>IF($A183&lt;&gt;"", SUMIFS(Raw_data_01!H:H, Raw_data_01!C:C, "F*", Raw_data_01!A:A, $A183, Raw_data_01!G:G, "idbi"), "")</f>
        <v>0</v>
      </c>
      <c r="I183" s="4">
        <f>IF($A183&lt;&gt;"", SUMIFS(Raw_data_01!H:H, Raw_data_01!C:C, "V*", Raw_data_01!A:A, $A183, Raw_data_01!G:G, "idbi"), "")</f>
        <v>0</v>
      </c>
      <c r="K183" s="4">
        <f>IF($A183&lt;&gt;"", SUMIFS(Raw_data_01!H:H, Raw_data_01!C:C, "S*", Raw_data_01!A:A, $A183, Raw_data_01!G:G, "idbi"), "")</f>
        <v>0</v>
      </c>
      <c r="M183" s="4">
        <f>IF($A183&lt;&gt;"", SUMIFS(Raw_data_01!H:H, Raw_data_01!C:C, "O*", Raw_data_01!A:A, $A183, Raw_data_01!G:G, "idbi"), "")</f>
        <v>0</v>
      </c>
      <c r="O183" s="4">
        <f>IF($A183&lt;&gt;"", SUMIFS(Raw_data_01!H:H, Raw_data_01!C:C, "VS*", Raw_data_01!A:A, $A183, Raw_data_01!G:G, "idbi"), "")</f>
        <v>0</v>
      </c>
    </row>
    <row r="184" spans="1:15" x14ac:dyDescent="0.3">
      <c r="A184" t="s">
        <v>228</v>
      </c>
      <c r="B184" s="4">
        <f>IF(E183&lt;&gt;0, E183, IFERROR(INDEX(E3:E$183, MATCH(1, E3:E$183&lt;&gt;0, 0)), LOOKUP(2, 1/(E3:E$183&lt;&gt;0), E3:E$183)))</f>
        <v>5000</v>
      </c>
      <c r="C184" s="4"/>
      <c r="D184" s="4"/>
      <c r="E184" s="4">
        <f t="shared" si="2"/>
        <v>5000</v>
      </c>
      <c r="G184" s="4">
        <f>IF($A184&lt;&gt;"", SUMIFS(Raw_data_01!H:H, Raw_data_01!C:C, "F*", Raw_data_01!A:A, $A184, Raw_data_01!G:G, "idbi"), "")</f>
        <v>0</v>
      </c>
      <c r="I184" s="4">
        <f>IF($A184&lt;&gt;"", SUMIFS(Raw_data_01!H:H, Raw_data_01!C:C, "V*", Raw_data_01!A:A, $A184, Raw_data_01!G:G, "idbi"), "")</f>
        <v>0</v>
      </c>
      <c r="K184" s="4">
        <f>IF($A184&lt;&gt;"", SUMIFS(Raw_data_01!H:H, Raw_data_01!C:C, "S*", Raw_data_01!A:A, $A184, Raw_data_01!G:G, "idbi"), "")</f>
        <v>0</v>
      </c>
      <c r="M184" s="4">
        <f>IF($A184&lt;&gt;"", SUMIFS(Raw_data_01!H:H, Raw_data_01!C:C, "O*", Raw_data_01!A:A, $A184, Raw_data_01!G:G, "idbi"), "")</f>
        <v>0</v>
      </c>
      <c r="O184" s="4">
        <f>IF($A184&lt;&gt;"", SUMIFS(Raw_data_01!H:H, Raw_data_01!C:C, "VS*", Raw_data_01!A:A, $A184, Raw_data_01!G:G, "idbi"), "")</f>
        <v>0</v>
      </c>
    </row>
    <row r="185" spans="1:15" x14ac:dyDescent="0.3">
      <c r="A185" t="s">
        <v>229</v>
      </c>
      <c r="B185" s="4">
        <f>IF(E184&lt;&gt;0, E184, IFERROR(INDEX(E3:E$184, MATCH(1, E3:E$184&lt;&gt;0, 0)), LOOKUP(2, 1/(E3:E$184&lt;&gt;0), E3:E$184)))</f>
        <v>5000</v>
      </c>
      <c r="C185" s="4"/>
      <c r="D185" s="4"/>
      <c r="E185" s="4">
        <f t="shared" si="2"/>
        <v>5000</v>
      </c>
      <c r="G185" s="4">
        <f>IF($A185&lt;&gt;"", SUMIFS(Raw_data_01!H:H, Raw_data_01!C:C, "F*", Raw_data_01!A:A, $A185, Raw_data_01!G:G, "idbi"), "")</f>
        <v>0</v>
      </c>
      <c r="I185" s="4">
        <f>IF($A185&lt;&gt;"", SUMIFS(Raw_data_01!H:H, Raw_data_01!C:C, "V*", Raw_data_01!A:A, $A185, Raw_data_01!G:G, "idbi"), "")</f>
        <v>0</v>
      </c>
      <c r="K185" s="4">
        <f>IF($A185&lt;&gt;"", SUMIFS(Raw_data_01!H:H, Raw_data_01!C:C, "S*", Raw_data_01!A:A, $A185, Raw_data_01!G:G, "idbi"), "")</f>
        <v>0</v>
      </c>
      <c r="M185" s="4">
        <f>IF($A185&lt;&gt;"", SUMIFS(Raw_data_01!H:H, Raw_data_01!C:C, "O*", Raw_data_01!A:A, $A185, Raw_data_01!G:G, "idbi"), "")</f>
        <v>0</v>
      </c>
      <c r="O185" s="4">
        <f>IF($A185&lt;&gt;"", SUMIFS(Raw_data_01!H:H, Raw_data_01!C:C, "VS*", Raw_data_01!A:A, $A185, Raw_data_01!G:G, "idbi"), "")</f>
        <v>0</v>
      </c>
    </row>
    <row r="186" spans="1:15" x14ac:dyDescent="0.3">
      <c r="A186" t="s">
        <v>230</v>
      </c>
      <c r="B186" s="4">
        <f>IF(E185&lt;&gt;0, E185, IFERROR(INDEX(E3:E$185, MATCH(1, E3:E$185&lt;&gt;0, 0)), LOOKUP(2, 1/(E3:E$185&lt;&gt;0), E3:E$185)))</f>
        <v>5000</v>
      </c>
      <c r="C186" s="4"/>
      <c r="D186" s="4"/>
      <c r="E186" s="4">
        <f t="shared" si="2"/>
        <v>5000</v>
      </c>
      <c r="G186" s="4">
        <f>IF($A186&lt;&gt;"", SUMIFS(Raw_data_01!H:H, Raw_data_01!C:C, "F*", Raw_data_01!A:A, $A186, Raw_data_01!G:G, "idbi"), "")</f>
        <v>0</v>
      </c>
      <c r="I186" s="4">
        <f>IF($A186&lt;&gt;"", SUMIFS(Raw_data_01!H:H, Raw_data_01!C:C, "V*", Raw_data_01!A:A, $A186, Raw_data_01!G:G, "idbi"), "")</f>
        <v>0</v>
      </c>
      <c r="K186" s="4">
        <f>IF($A186&lt;&gt;"", SUMIFS(Raw_data_01!H:H, Raw_data_01!C:C, "S*", Raw_data_01!A:A, $A186, Raw_data_01!G:G, "idbi"), "")</f>
        <v>0</v>
      </c>
      <c r="M186" s="4">
        <f>IF($A186&lt;&gt;"", SUMIFS(Raw_data_01!H:H, Raw_data_01!C:C, "O*", Raw_data_01!A:A, $A186, Raw_data_01!G:G, "idbi"), "")</f>
        <v>0</v>
      </c>
      <c r="O186" s="4">
        <f>IF($A186&lt;&gt;"", SUMIFS(Raw_data_01!H:H, Raw_data_01!C:C, "VS*", Raw_data_01!A:A, $A186, Raw_data_01!G:G, "idbi"), "")</f>
        <v>0</v>
      </c>
    </row>
    <row r="187" spans="1:15" x14ac:dyDescent="0.3">
      <c r="A187" t="s">
        <v>231</v>
      </c>
      <c r="B187" s="4">
        <f>IF(E186&lt;&gt;0, E186, IFERROR(INDEX(E3:E$186, MATCH(1, E3:E$186&lt;&gt;0, 0)), LOOKUP(2, 1/(E3:E$186&lt;&gt;0), E3:E$186)))</f>
        <v>5000</v>
      </c>
      <c r="C187" s="4"/>
      <c r="D187" s="4"/>
      <c r="E187" s="4">
        <f t="shared" si="2"/>
        <v>5000</v>
      </c>
      <c r="G187" s="4">
        <f>IF($A187&lt;&gt;"", SUMIFS(Raw_data_01!H:H, Raw_data_01!C:C, "F*", Raw_data_01!A:A, $A187, Raw_data_01!G:G, "idbi"), "")</f>
        <v>0</v>
      </c>
      <c r="I187" s="4">
        <f>IF($A187&lt;&gt;"", SUMIFS(Raw_data_01!H:H, Raw_data_01!C:C, "V*", Raw_data_01!A:A, $A187, Raw_data_01!G:G, "idbi"), "")</f>
        <v>0</v>
      </c>
      <c r="K187" s="4">
        <f>IF($A187&lt;&gt;"", SUMIFS(Raw_data_01!H:H, Raw_data_01!C:C, "S*", Raw_data_01!A:A, $A187, Raw_data_01!G:G, "idbi"), "")</f>
        <v>0</v>
      </c>
      <c r="M187" s="4">
        <f>IF($A187&lt;&gt;"", SUMIFS(Raw_data_01!H:H, Raw_data_01!C:C, "O*", Raw_data_01!A:A, $A187, Raw_data_01!G:G, "idbi"), "")</f>
        <v>0</v>
      </c>
      <c r="O187" s="4">
        <f>IF($A187&lt;&gt;"", SUMIFS(Raw_data_01!H:H, Raw_data_01!C:C, "VS*", Raw_data_01!A:A, $A187, Raw_data_01!G:G, "idbi"), "")</f>
        <v>0</v>
      </c>
    </row>
    <row r="188" spans="1:15" x14ac:dyDescent="0.3">
      <c r="A188" t="s">
        <v>232</v>
      </c>
      <c r="B188" s="4">
        <f>IF(E187&lt;&gt;0, E187, IFERROR(INDEX(E3:E$187, MATCH(1, E3:E$187&lt;&gt;0, 0)), LOOKUP(2, 1/(E3:E$187&lt;&gt;0), E3:E$187)))</f>
        <v>5000</v>
      </c>
      <c r="C188" s="4"/>
      <c r="D188" s="4"/>
      <c r="E188" s="4">
        <f t="shared" si="2"/>
        <v>5000</v>
      </c>
      <c r="G188" s="4">
        <f>IF($A188&lt;&gt;"", SUMIFS(Raw_data_01!H:H, Raw_data_01!C:C, "F*", Raw_data_01!A:A, $A188, Raw_data_01!G:G, "idbi"), "")</f>
        <v>0</v>
      </c>
      <c r="I188" s="4">
        <f>IF($A188&lt;&gt;"", SUMIFS(Raw_data_01!H:H, Raw_data_01!C:C, "V*", Raw_data_01!A:A, $A188, Raw_data_01!G:G, "idbi"), "")</f>
        <v>0</v>
      </c>
      <c r="K188" s="4">
        <f>IF($A188&lt;&gt;"", SUMIFS(Raw_data_01!H:H, Raw_data_01!C:C, "S*", Raw_data_01!A:A, $A188, Raw_data_01!G:G, "idbi"), "")</f>
        <v>0</v>
      </c>
      <c r="M188" s="4">
        <f>IF($A188&lt;&gt;"", SUMIFS(Raw_data_01!H:H, Raw_data_01!C:C, "O*", Raw_data_01!A:A, $A188, Raw_data_01!G:G, "idbi"), "")</f>
        <v>0</v>
      </c>
      <c r="O188" s="4">
        <f>IF($A188&lt;&gt;"", SUMIFS(Raw_data_01!H:H, Raw_data_01!C:C, "VS*", Raw_data_01!A:A, $A188, Raw_data_01!G:G, "idbi"), "")</f>
        <v>0</v>
      </c>
    </row>
    <row r="189" spans="1:15" x14ac:dyDescent="0.3">
      <c r="A189" t="s">
        <v>233</v>
      </c>
      <c r="B189" s="4">
        <f>IF(E188&lt;&gt;0, E188, IFERROR(INDEX(E3:E$188, MATCH(1, E3:E$188&lt;&gt;0, 0)), LOOKUP(2, 1/(E3:E$188&lt;&gt;0), E3:E$188)))</f>
        <v>5000</v>
      </c>
      <c r="C189" s="4"/>
      <c r="D189" s="4"/>
      <c r="E189" s="4">
        <f t="shared" si="2"/>
        <v>5000</v>
      </c>
      <c r="G189" s="4">
        <f>IF($A189&lt;&gt;"", SUMIFS(Raw_data_01!H:H, Raw_data_01!C:C, "F*", Raw_data_01!A:A, $A189, Raw_data_01!G:G, "idbi"), "")</f>
        <v>0</v>
      </c>
      <c r="I189" s="4">
        <f>IF($A189&lt;&gt;"", SUMIFS(Raw_data_01!H:H, Raw_data_01!C:C, "V*", Raw_data_01!A:A, $A189, Raw_data_01!G:G, "idbi"), "")</f>
        <v>0</v>
      </c>
      <c r="K189" s="4">
        <f>IF($A189&lt;&gt;"", SUMIFS(Raw_data_01!H:H, Raw_data_01!C:C, "S*", Raw_data_01!A:A, $A189, Raw_data_01!G:G, "idbi"), "")</f>
        <v>0</v>
      </c>
      <c r="M189" s="4">
        <f>IF($A189&lt;&gt;"", SUMIFS(Raw_data_01!H:H, Raw_data_01!C:C, "O*", Raw_data_01!A:A, $A189, Raw_data_01!G:G, "idbi"), "")</f>
        <v>0</v>
      </c>
      <c r="O189" s="4">
        <f>IF($A189&lt;&gt;"", SUMIFS(Raw_data_01!H:H, Raw_data_01!C:C, "VS*", Raw_data_01!A:A, $A189, Raw_data_01!G:G, "idbi"), "")</f>
        <v>0</v>
      </c>
    </row>
    <row r="190" spans="1:15" x14ac:dyDescent="0.3">
      <c r="A190" t="s">
        <v>234</v>
      </c>
      <c r="B190" s="4">
        <f>IF(E189&lt;&gt;0, E189, IFERROR(INDEX(E3:E$189, MATCH(1, E3:E$189&lt;&gt;0, 0)), LOOKUP(2, 1/(E3:E$189&lt;&gt;0), E3:E$189)))</f>
        <v>5000</v>
      </c>
      <c r="C190" s="4"/>
      <c r="D190" s="4"/>
      <c r="E190" s="4">
        <f t="shared" si="2"/>
        <v>5000</v>
      </c>
      <c r="G190" s="4">
        <f>IF($A190&lt;&gt;"", SUMIFS(Raw_data_01!H:H, Raw_data_01!C:C, "F*", Raw_data_01!A:A, $A190, Raw_data_01!G:G, "idbi"), "")</f>
        <v>0</v>
      </c>
      <c r="I190" s="4">
        <f>IF($A190&lt;&gt;"", SUMIFS(Raw_data_01!H:H, Raw_data_01!C:C, "V*", Raw_data_01!A:A, $A190, Raw_data_01!G:G, "idbi"), "")</f>
        <v>0</v>
      </c>
      <c r="K190" s="4">
        <f>IF($A190&lt;&gt;"", SUMIFS(Raw_data_01!H:H, Raw_data_01!C:C, "S*", Raw_data_01!A:A, $A190, Raw_data_01!G:G, "idbi"), "")</f>
        <v>0</v>
      </c>
      <c r="M190" s="4">
        <f>IF($A190&lt;&gt;"", SUMIFS(Raw_data_01!H:H, Raw_data_01!C:C, "O*", Raw_data_01!A:A, $A190, Raw_data_01!G:G, "idbi"), "")</f>
        <v>0</v>
      </c>
      <c r="O190" s="4">
        <f>IF($A190&lt;&gt;"", SUMIFS(Raw_data_01!H:H, Raw_data_01!C:C, "VS*", Raw_data_01!A:A, $A190, Raw_data_01!G:G, "idbi"), "")</f>
        <v>0</v>
      </c>
    </row>
    <row r="191" spans="1:15" x14ac:dyDescent="0.3">
      <c r="A191" t="s">
        <v>235</v>
      </c>
      <c r="B191" s="4">
        <f>IF(E190&lt;&gt;0, E190, IFERROR(INDEX(E3:E$190, MATCH(1, E3:E$190&lt;&gt;0, 0)), LOOKUP(2, 1/(E3:E$190&lt;&gt;0), E3:E$190)))</f>
        <v>5000</v>
      </c>
      <c r="C191" s="4"/>
      <c r="D191" s="4"/>
      <c r="E191" s="4">
        <f t="shared" si="2"/>
        <v>5000</v>
      </c>
      <c r="G191" s="4">
        <f>IF($A191&lt;&gt;"", SUMIFS(Raw_data_01!H:H, Raw_data_01!C:C, "F*", Raw_data_01!A:A, $A191, Raw_data_01!G:G, "idbi"), "")</f>
        <v>0</v>
      </c>
      <c r="I191" s="4">
        <f>IF($A191&lt;&gt;"", SUMIFS(Raw_data_01!H:H, Raw_data_01!C:C, "V*", Raw_data_01!A:A, $A191, Raw_data_01!G:G, "idbi"), "")</f>
        <v>0</v>
      </c>
      <c r="K191" s="4">
        <f>IF($A191&lt;&gt;"", SUMIFS(Raw_data_01!H:H, Raw_data_01!C:C, "S*", Raw_data_01!A:A, $A191, Raw_data_01!G:G, "idbi"), "")</f>
        <v>0</v>
      </c>
      <c r="M191" s="4">
        <f>IF($A191&lt;&gt;"", SUMIFS(Raw_data_01!H:H, Raw_data_01!C:C, "O*", Raw_data_01!A:A, $A191, Raw_data_01!G:G, "idbi"), "")</f>
        <v>0</v>
      </c>
      <c r="O191" s="4">
        <f>IF($A191&lt;&gt;"", SUMIFS(Raw_data_01!H:H, Raw_data_01!C:C, "VS*", Raw_data_01!A:A, $A191, Raw_data_01!G:G, "idbi"), "")</f>
        <v>0</v>
      </c>
    </row>
    <row r="192" spans="1:15" x14ac:dyDescent="0.3">
      <c r="A192" t="s">
        <v>236</v>
      </c>
      <c r="B192" s="4">
        <f>IF(E191&lt;&gt;0, E191, IFERROR(INDEX(E3:E$191, MATCH(1, E3:E$191&lt;&gt;0, 0)), LOOKUP(2, 1/(E3:E$191&lt;&gt;0), E3:E$191)))</f>
        <v>5000</v>
      </c>
      <c r="C192" s="4"/>
      <c r="D192" s="4"/>
      <c r="E192" s="4">
        <f t="shared" si="2"/>
        <v>5000</v>
      </c>
      <c r="G192" s="4">
        <f>IF($A192&lt;&gt;"", SUMIFS(Raw_data_01!H:H, Raw_data_01!C:C, "F*", Raw_data_01!A:A, $A192, Raw_data_01!G:G, "idbi"), "")</f>
        <v>0</v>
      </c>
      <c r="I192" s="4">
        <f>IF($A192&lt;&gt;"", SUMIFS(Raw_data_01!H:H, Raw_data_01!C:C, "V*", Raw_data_01!A:A, $A192, Raw_data_01!G:G, "idbi"), "")</f>
        <v>0</v>
      </c>
      <c r="K192" s="4">
        <f>IF($A192&lt;&gt;"", SUMIFS(Raw_data_01!H:H, Raw_data_01!C:C, "S*", Raw_data_01!A:A, $A192, Raw_data_01!G:G, "idbi"), "")</f>
        <v>0</v>
      </c>
      <c r="M192" s="4">
        <f>IF($A192&lt;&gt;"", SUMIFS(Raw_data_01!H:H, Raw_data_01!C:C, "O*", Raw_data_01!A:A, $A192, Raw_data_01!G:G, "idbi"), "")</f>
        <v>0</v>
      </c>
      <c r="O192" s="4">
        <f>IF($A192&lt;&gt;"", SUMIFS(Raw_data_01!H:H, Raw_data_01!C:C, "VS*", Raw_data_01!A:A, $A192, Raw_data_01!G:G, "idbi"), "")</f>
        <v>0</v>
      </c>
    </row>
    <row r="193" spans="1:15" x14ac:dyDescent="0.3">
      <c r="A193" t="s">
        <v>237</v>
      </c>
      <c r="B193" s="4">
        <f>IF(E192&lt;&gt;0, E192, IFERROR(INDEX(E3:E$192, MATCH(1, E3:E$192&lt;&gt;0, 0)), LOOKUP(2, 1/(E3:E$192&lt;&gt;0), E3:E$192)))</f>
        <v>5000</v>
      </c>
      <c r="C193" s="4"/>
      <c r="D193" s="4"/>
      <c r="E193" s="4">
        <f t="shared" si="2"/>
        <v>5000</v>
      </c>
      <c r="G193" s="4">
        <f>IF($A193&lt;&gt;"", SUMIFS(Raw_data_01!H:H, Raw_data_01!C:C, "F*", Raw_data_01!A:A, $A193, Raw_data_01!G:G, "idbi"), "")</f>
        <v>0</v>
      </c>
      <c r="I193" s="4">
        <f>IF($A193&lt;&gt;"", SUMIFS(Raw_data_01!H:H, Raw_data_01!C:C, "V*", Raw_data_01!A:A, $A193, Raw_data_01!G:G, "idbi"), "")</f>
        <v>0</v>
      </c>
      <c r="K193" s="4">
        <f>IF($A193&lt;&gt;"", SUMIFS(Raw_data_01!H:H, Raw_data_01!C:C, "S*", Raw_data_01!A:A, $A193, Raw_data_01!G:G, "idbi"), "")</f>
        <v>0</v>
      </c>
      <c r="M193" s="4">
        <f>IF($A193&lt;&gt;"", SUMIFS(Raw_data_01!H:H, Raw_data_01!C:C, "O*", Raw_data_01!A:A, $A193, Raw_data_01!G:G, "idbi"), "")</f>
        <v>0</v>
      </c>
      <c r="O193" s="4">
        <f>IF($A193&lt;&gt;"", SUMIFS(Raw_data_01!H:H, Raw_data_01!C:C, "VS*", Raw_data_01!A:A, $A193, Raw_data_01!G:G, "idbi"), "")</f>
        <v>0</v>
      </c>
    </row>
    <row r="194" spans="1:15" x14ac:dyDescent="0.3">
      <c r="A194" t="s">
        <v>238</v>
      </c>
      <c r="B194" s="4">
        <f>IF(E193&lt;&gt;0, E193, IFERROR(INDEX(E3:E$193, MATCH(1, E3:E$193&lt;&gt;0, 0)), LOOKUP(2, 1/(E3:E$193&lt;&gt;0), E3:E$193)))</f>
        <v>5000</v>
      </c>
      <c r="C194" s="4"/>
      <c r="D194" s="4"/>
      <c r="E194" s="4">
        <f t="shared" si="2"/>
        <v>5000</v>
      </c>
      <c r="G194" s="4">
        <f>IF($A194&lt;&gt;"", SUMIFS(Raw_data_01!H:H, Raw_data_01!C:C, "F*", Raw_data_01!A:A, $A194, Raw_data_01!G:G, "idbi"), "")</f>
        <v>0</v>
      </c>
      <c r="I194" s="4">
        <f>IF($A194&lt;&gt;"", SUMIFS(Raw_data_01!H:H, Raw_data_01!C:C, "V*", Raw_data_01!A:A, $A194, Raw_data_01!G:G, "idbi"), "")</f>
        <v>0</v>
      </c>
      <c r="K194" s="4">
        <f>IF($A194&lt;&gt;"", SUMIFS(Raw_data_01!H:H, Raw_data_01!C:C, "S*", Raw_data_01!A:A, $A194, Raw_data_01!G:G, "idbi"), "")</f>
        <v>0</v>
      </c>
      <c r="M194" s="4">
        <f>IF($A194&lt;&gt;"", SUMIFS(Raw_data_01!H:H, Raw_data_01!C:C, "O*", Raw_data_01!A:A, $A194, Raw_data_01!G:G, "idbi"), "")</f>
        <v>0</v>
      </c>
      <c r="O194" s="4">
        <f>IF($A194&lt;&gt;"", SUMIFS(Raw_data_01!H:H, Raw_data_01!C:C, "VS*", Raw_data_01!A:A, $A194, Raw_data_01!G:G, "idbi"), "")</f>
        <v>0</v>
      </c>
    </row>
    <row r="195" spans="1:15" x14ac:dyDescent="0.3">
      <c r="A195" t="s">
        <v>239</v>
      </c>
      <c r="B195" s="4">
        <f>IF(E194&lt;&gt;0, E194, IFERROR(INDEX(E3:E$194, MATCH(1, E3:E$194&lt;&gt;0, 0)), LOOKUP(2, 1/(E3:E$194&lt;&gt;0), E3:E$194)))</f>
        <v>5000</v>
      </c>
      <c r="C195" s="4"/>
      <c r="D195" s="4"/>
      <c r="E195" s="4">
        <f t="shared" ref="E195:E258" si="3">SUM(B195,C195,G195,I195,K195,M195,O195) - D195</f>
        <v>5000</v>
      </c>
      <c r="G195" s="4">
        <f>IF($A195&lt;&gt;"", SUMIFS(Raw_data_01!H:H, Raw_data_01!C:C, "F*", Raw_data_01!A:A, $A195, Raw_data_01!G:G, "idbi"), "")</f>
        <v>0</v>
      </c>
      <c r="I195" s="4">
        <f>IF($A195&lt;&gt;"", SUMIFS(Raw_data_01!H:H, Raw_data_01!C:C, "V*", Raw_data_01!A:A, $A195, Raw_data_01!G:G, "idbi"), "")</f>
        <v>0</v>
      </c>
      <c r="K195" s="4">
        <f>IF($A195&lt;&gt;"", SUMIFS(Raw_data_01!H:H, Raw_data_01!C:C, "S*", Raw_data_01!A:A, $A195, Raw_data_01!G:G, "idbi"), "")</f>
        <v>0</v>
      </c>
      <c r="M195" s="4">
        <f>IF($A195&lt;&gt;"", SUMIFS(Raw_data_01!H:H, Raw_data_01!C:C, "O*", Raw_data_01!A:A, $A195, Raw_data_01!G:G, "idbi"), "")</f>
        <v>0</v>
      </c>
      <c r="O195" s="4">
        <f>IF($A195&lt;&gt;"", SUMIFS(Raw_data_01!H:H, Raw_data_01!C:C, "VS*", Raw_data_01!A:A, $A195, Raw_data_01!G:G, "idbi"), "")</f>
        <v>0</v>
      </c>
    </row>
    <row r="196" spans="1:15" x14ac:dyDescent="0.3">
      <c r="A196" t="s">
        <v>240</v>
      </c>
      <c r="B196" s="4">
        <f>IF(E195&lt;&gt;0, E195, IFERROR(INDEX(E3:E$195, MATCH(1, E3:E$195&lt;&gt;0, 0)), LOOKUP(2, 1/(E3:E$195&lt;&gt;0), E3:E$195)))</f>
        <v>5000</v>
      </c>
      <c r="C196" s="4"/>
      <c r="D196" s="4"/>
      <c r="E196" s="4">
        <f t="shared" si="3"/>
        <v>5000</v>
      </c>
      <c r="G196" s="4">
        <f>IF($A196&lt;&gt;"", SUMIFS(Raw_data_01!H:H, Raw_data_01!C:C, "F*", Raw_data_01!A:A, $A196, Raw_data_01!G:G, "idbi"), "")</f>
        <v>0</v>
      </c>
      <c r="I196" s="4">
        <f>IF($A196&lt;&gt;"", SUMIFS(Raw_data_01!H:H, Raw_data_01!C:C, "V*", Raw_data_01!A:A, $A196, Raw_data_01!G:G, "idbi"), "")</f>
        <v>0</v>
      </c>
      <c r="K196" s="4">
        <f>IF($A196&lt;&gt;"", SUMIFS(Raw_data_01!H:H, Raw_data_01!C:C, "S*", Raw_data_01!A:A, $A196, Raw_data_01!G:G, "idbi"), "")</f>
        <v>0</v>
      </c>
      <c r="M196" s="4">
        <f>IF($A196&lt;&gt;"", SUMIFS(Raw_data_01!H:H, Raw_data_01!C:C, "O*", Raw_data_01!A:A, $A196, Raw_data_01!G:G, "idbi"), "")</f>
        <v>0</v>
      </c>
      <c r="O196" s="4">
        <f>IF($A196&lt;&gt;"", SUMIFS(Raw_data_01!H:H, Raw_data_01!C:C, "VS*", Raw_data_01!A:A, $A196, Raw_data_01!G:G, "idbi"), "")</f>
        <v>0</v>
      </c>
    </row>
    <row r="197" spans="1:15" x14ac:dyDescent="0.3">
      <c r="A197" t="s">
        <v>241</v>
      </c>
      <c r="B197" s="4">
        <f>IF(E196&lt;&gt;0, E196, IFERROR(INDEX(E3:E$196, MATCH(1, E3:E$196&lt;&gt;0, 0)), LOOKUP(2, 1/(E3:E$196&lt;&gt;0), E3:E$196)))</f>
        <v>5000</v>
      </c>
      <c r="C197" s="4"/>
      <c r="D197" s="4"/>
      <c r="E197" s="4">
        <f t="shared" si="3"/>
        <v>5000</v>
      </c>
      <c r="G197" s="4">
        <f>IF($A197&lt;&gt;"", SUMIFS(Raw_data_01!H:H, Raw_data_01!C:C, "F*", Raw_data_01!A:A, $A197, Raw_data_01!G:G, "idbi"), "")</f>
        <v>0</v>
      </c>
      <c r="I197" s="4">
        <f>IF($A197&lt;&gt;"", SUMIFS(Raw_data_01!H:H, Raw_data_01!C:C, "V*", Raw_data_01!A:A, $A197, Raw_data_01!G:G, "idbi"), "")</f>
        <v>0</v>
      </c>
      <c r="K197" s="4">
        <f>IF($A197&lt;&gt;"", SUMIFS(Raw_data_01!H:H, Raw_data_01!C:C, "S*", Raw_data_01!A:A, $A197, Raw_data_01!G:G, "idbi"), "")</f>
        <v>0</v>
      </c>
      <c r="M197" s="4">
        <f>IF($A197&lt;&gt;"", SUMIFS(Raw_data_01!H:H, Raw_data_01!C:C, "O*", Raw_data_01!A:A, $A197, Raw_data_01!G:G, "idbi"), "")</f>
        <v>0</v>
      </c>
      <c r="O197" s="4">
        <f>IF($A197&lt;&gt;"", SUMIFS(Raw_data_01!H:H, Raw_data_01!C:C, "VS*", Raw_data_01!A:A, $A197, Raw_data_01!G:G, "idbi"), "")</f>
        <v>0</v>
      </c>
    </row>
    <row r="198" spans="1:15" x14ac:dyDescent="0.3">
      <c r="A198" t="s">
        <v>242</v>
      </c>
      <c r="B198" s="4">
        <f>IF(E197&lt;&gt;0, E197, IFERROR(INDEX(E3:E$197, MATCH(1, E3:E$197&lt;&gt;0, 0)), LOOKUP(2, 1/(E3:E$197&lt;&gt;0), E3:E$197)))</f>
        <v>5000</v>
      </c>
      <c r="C198" s="4"/>
      <c r="D198" s="4"/>
      <c r="E198" s="4">
        <f t="shared" si="3"/>
        <v>5000</v>
      </c>
      <c r="G198" s="4">
        <f>IF($A198&lt;&gt;"", SUMIFS(Raw_data_01!H:H, Raw_data_01!C:C, "F*", Raw_data_01!A:A, $A198, Raw_data_01!G:G, "idbi"), "")</f>
        <v>0</v>
      </c>
      <c r="I198" s="4">
        <f>IF($A198&lt;&gt;"", SUMIFS(Raw_data_01!H:H, Raw_data_01!C:C, "V*", Raw_data_01!A:A, $A198, Raw_data_01!G:G, "idbi"), "")</f>
        <v>0</v>
      </c>
      <c r="K198" s="4">
        <f>IF($A198&lt;&gt;"", SUMIFS(Raw_data_01!H:H, Raw_data_01!C:C, "S*", Raw_data_01!A:A, $A198, Raw_data_01!G:G, "idbi"), "")</f>
        <v>0</v>
      </c>
      <c r="M198" s="4">
        <f>IF($A198&lt;&gt;"", SUMIFS(Raw_data_01!H:H, Raw_data_01!C:C, "O*", Raw_data_01!A:A, $A198, Raw_data_01!G:G, "idbi"), "")</f>
        <v>0</v>
      </c>
      <c r="O198" s="4">
        <f>IF($A198&lt;&gt;"", SUMIFS(Raw_data_01!H:H, Raw_data_01!C:C, "VS*", Raw_data_01!A:A, $A198, Raw_data_01!G:G, "idbi"), "")</f>
        <v>0</v>
      </c>
    </row>
    <row r="199" spans="1:15" x14ac:dyDescent="0.3">
      <c r="A199" t="s">
        <v>243</v>
      </c>
      <c r="B199" s="4">
        <f>IF(E198&lt;&gt;0, E198, IFERROR(INDEX(E3:E$198, MATCH(1, E3:E$198&lt;&gt;0, 0)), LOOKUP(2, 1/(E3:E$198&lt;&gt;0), E3:E$198)))</f>
        <v>5000</v>
      </c>
      <c r="C199" s="4"/>
      <c r="D199" s="4"/>
      <c r="E199" s="4">
        <f t="shared" si="3"/>
        <v>5000</v>
      </c>
      <c r="G199" s="4">
        <f>IF($A199&lt;&gt;"", SUMIFS(Raw_data_01!H:H, Raw_data_01!C:C, "F*", Raw_data_01!A:A, $A199, Raw_data_01!G:G, "idbi"), "")</f>
        <v>0</v>
      </c>
      <c r="I199" s="4">
        <f>IF($A199&lt;&gt;"", SUMIFS(Raw_data_01!H:H, Raw_data_01!C:C, "V*", Raw_data_01!A:A, $A199, Raw_data_01!G:G, "idbi"), "")</f>
        <v>0</v>
      </c>
      <c r="K199" s="4">
        <f>IF($A199&lt;&gt;"", SUMIFS(Raw_data_01!H:H, Raw_data_01!C:C, "S*", Raw_data_01!A:A, $A199, Raw_data_01!G:G, "idbi"), "")</f>
        <v>0</v>
      </c>
      <c r="M199" s="4">
        <f>IF($A199&lt;&gt;"", SUMIFS(Raw_data_01!H:H, Raw_data_01!C:C, "O*", Raw_data_01!A:A, $A199, Raw_data_01!G:G, "idbi"), "")</f>
        <v>0</v>
      </c>
      <c r="O199" s="4">
        <f>IF($A199&lt;&gt;"", SUMIFS(Raw_data_01!H:H, Raw_data_01!C:C, "VS*", Raw_data_01!A:A, $A199, Raw_data_01!G:G, "idbi"), "")</f>
        <v>0</v>
      </c>
    </row>
    <row r="200" spans="1:15" x14ac:dyDescent="0.3">
      <c r="A200" t="s">
        <v>244</v>
      </c>
      <c r="B200" s="4">
        <f>IF(E199&lt;&gt;0, E199, IFERROR(INDEX(E3:E$199, MATCH(1, E3:E$199&lt;&gt;0, 0)), LOOKUP(2, 1/(E3:E$199&lt;&gt;0), E3:E$199)))</f>
        <v>5000</v>
      </c>
      <c r="C200" s="4"/>
      <c r="D200" s="4"/>
      <c r="E200" s="4">
        <f t="shared" si="3"/>
        <v>5000</v>
      </c>
      <c r="G200" s="4">
        <f>IF($A200&lt;&gt;"", SUMIFS(Raw_data_01!H:H, Raw_data_01!C:C, "F*", Raw_data_01!A:A, $A200, Raw_data_01!G:G, "idbi"), "")</f>
        <v>0</v>
      </c>
      <c r="I200" s="4">
        <f>IF($A200&lt;&gt;"", SUMIFS(Raw_data_01!H:H, Raw_data_01!C:C, "V*", Raw_data_01!A:A, $A200, Raw_data_01!G:G, "idbi"), "")</f>
        <v>0</v>
      </c>
      <c r="K200" s="4">
        <f>IF($A200&lt;&gt;"", SUMIFS(Raw_data_01!H:H, Raw_data_01!C:C, "S*", Raw_data_01!A:A, $A200, Raw_data_01!G:G, "idbi"), "")</f>
        <v>0</v>
      </c>
      <c r="M200" s="4">
        <f>IF($A200&lt;&gt;"", SUMIFS(Raw_data_01!H:H, Raw_data_01!C:C, "O*", Raw_data_01!A:A, $A200, Raw_data_01!G:G, "idbi"), "")</f>
        <v>0</v>
      </c>
      <c r="O200" s="4">
        <f>IF($A200&lt;&gt;"", SUMIFS(Raw_data_01!H:H, Raw_data_01!C:C, "VS*", Raw_data_01!A:A, $A200, Raw_data_01!G:G, "idbi"), "")</f>
        <v>0</v>
      </c>
    </row>
    <row r="201" spans="1:15" x14ac:dyDescent="0.3">
      <c r="A201" t="s">
        <v>245</v>
      </c>
      <c r="B201" s="4">
        <f>IF(E200&lt;&gt;0, E200, IFERROR(INDEX(E3:E$200, MATCH(1, E3:E$200&lt;&gt;0, 0)), LOOKUP(2, 1/(E3:E$200&lt;&gt;0), E3:E$200)))</f>
        <v>5000</v>
      </c>
      <c r="C201" s="4"/>
      <c r="D201" s="4"/>
      <c r="E201" s="4">
        <f t="shared" si="3"/>
        <v>5000</v>
      </c>
      <c r="G201" s="4">
        <f>IF($A201&lt;&gt;"", SUMIFS(Raw_data_01!H:H, Raw_data_01!C:C, "F*", Raw_data_01!A:A, $A201, Raw_data_01!G:G, "idbi"), "")</f>
        <v>0</v>
      </c>
      <c r="I201" s="4">
        <f>IF($A201&lt;&gt;"", SUMIFS(Raw_data_01!H:H, Raw_data_01!C:C, "V*", Raw_data_01!A:A, $A201, Raw_data_01!G:G, "idbi"), "")</f>
        <v>0</v>
      </c>
      <c r="K201" s="4">
        <f>IF($A201&lt;&gt;"", SUMIFS(Raw_data_01!H:H, Raw_data_01!C:C, "S*", Raw_data_01!A:A, $A201, Raw_data_01!G:G, "idbi"), "")</f>
        <v>0</v>
      </c>
      <c r="M201" s="4">
        <f>IF($A201&lt;&gt;"", SUMIFS(Raw_data_01!H:H, Raw_data_01!C:C, "O*", Raw_data_01!A:A, $A201, Raw_data_01!G:G, "idbi"), "")</f>
        <v>0</v>
      </c>
      <c r="O201" s="4">
        <f>IF($A201&lt;&gt;"", SUMIFS(Raw_data_01!H:H, Raw_data_01!C:C, "VS*", Raw_data_01!A:A, $A201, Raw_data_01!G:G, "idbi"), "")</f>
        <v>0</v>
      </c>
    </row>
    <row r="202" spans="1:15" x14ac:dyDescent="0.3">
      <c r="A202" t="s">
        <v>246</v>
      </c>
      <c r="B202" s="4">
        <f>IF(E201&lt;&gt;0, E201, IFERROR(INDEX(E3:E$201, MATCH(1, E3:E$201&lt;&gt;0, 0)), LOOKUP(2, 1/(E3:E$201&lt;&gt;0), E3:E$201)))</f>
        <v>5000</v>
      </c>
      <c r="C202" s="4"/>
      <c r="D202" s="4"/>
      <c r="E202" s="4">
        <f t="shared" si="3"/>
        <v>5000</v>
      </c>
      <c r="G202" s="4">
        <f>IF($A202&lt;&gt;"", SUMIFS(Raw_data_01!H:H, Raw_data_01!C:C, "F*", Raw_data_01!A:A, $A202, Raw_data_01!G:G, "idbi"), "")</f>
        <v>0</v>
      </c>
      <c r="I202" s="4">
        <f>IF($A202&lt;&gt;"", SUMIFS(Raw_data_01!H:H, Raw_data_01!C:C, "V*", Raw_data_01!A:A, $A202, Raw_data_01!G:G, "idbi"), "")</f>
        <v>0</v>
      </c>
      <c r="K202" s="4">
        <f>IF($A202&lt;&gt;"", SUMIFS(Raw_data_01!H:H, Raw_data_01!C:C, "S*", Raw_data_01!A:A, $A202, Raw_data_01!G:G, "idbi"), "")</f>
        <v>0</v>
      </c>
      <c r="M202" s="4">
        <f>IF($A202&lt;&gt;"", SUMIFS(Raw_data_01!H:H, Raw_data_01!C:C, "O*", Raw_data_01!A:A, $A202, Raw_data_01!G:G, "idbi"), "")</f>
        <v>0</v>
      </c>
      <c r="O202" s="4">
        <f>IF($A202&lt;&gt;"", SUMIFS(Raw_data_01!H:H, Raw_data_01!C:C, "VS*", Raw_data_01!A:A, $A202, Raw_data_01!G:G, "idbi"), "")</f>
        <v>0</v>
      </c>
    </row>
    <row r="203" spans="1:15" x14ac:dyDescent="0.3">
      <c r="A203" t="s">
        <v>247</v>
      </c>
      <c r="B203" s="4">
        <f>IF(E202&lt;&gt;0, E202, IFERROR(INDEX(E3:E$202, MATCH(1, E3:E$202&lt;&gt;0, 0)), LOOKUP(2, 1/(E3:E$202&lt;&gt;0), E3:E$202)))</f>
        <v>5000</v>
      </c>
      <c r="C203" s="4"/>
      <c r="D203" s="4"/>
      <c r="E203" s="4">
        <f t="shared" si="3"/>
        <v>5000</v>
      </c>
      <c r="G203" s="4">
        <f>IF($A203&lt;&gt;"", SUMIFS(Raw_data_01!H:H, Raw_data_01!C:C, "F*", Raw_data_01!A:A, $A203, Raw_data_01!G:G, "idbi"), "")</f>
        <v>0</v>
      </c>
      <c r="I203" s="4">
        <f>IF($A203&lt;&gt;"", SUMIFS(Raw_data_01!H:H, Raw_data_01!C:C, "V*", Raw_data_01!A:A, $A203, Raw_data_01!G:G, "idbi"), "")</f>
        <v>0</v>
      </c>
      <c r="K203" s="4">
        <f>IF($A203&lt;&gt;"", SUMIFS(Raw_data_01!H:H, Raw_data_01!C:C, "S*", Raw_data_01!A:A, $A203, Raw_data_01!G:G, "idbi"), "")</f>
        <v>0</v>
      </c>
      <c r="M203" s="4">
        <f>IF($A203&lt;&gt;"", SUMIFS(Raw_data_01!H:H, Raw_data_01!C:C, "O*", Raw_data_01!A:A, $A203, Raw_data_01!G:G, "idbi"), "")</f>
        <v>0</v>
      </c>
      <c r="O203" s="4">
        <f>IF($A203&lt;&gt;"", SUMIFS(Raw_data_01!H:H, Raw_data_01!C:C, "VS*", Raw_data_01!A:A, $A203, Raw_data_01!G:G, "idbi"), "")</f>
        <v>0</v>
      </c>
    </row>
    <row r="204" spans="1:15" x14ac:dyDescent="0.3">
      <c r="A204" t="s">
        <v>248</v>
      </c>
      <c r="B204" s="4">
        <f>IF(E203&lt;&gt;0, E203, IFERROR(INDEX(E3:E$203, MATCH(1, E3:E$203&lt;&gt;0, 0)), LOOKUP(2, 1/(E3:E$203&lt;&gt;0), E3:E$203)))</f>
        <v>5000</v>
      </c>
      <c r="C204" s="4"/>
      <c r="D204" s="4"/>
      <c r="E204" s="4">
        <f t="shared" si="3"/>
        <v>5000</v>
      </c>
      <c r="G204" s="4">
        <f>IF($A204&lt;&gt;"", SUMIFS(Raw_data_01!H:H, Raw_data_01!C:C, "F*", Raw_data_01!A:A, $A204, Raw_data_01!G:G, "idbi"), "")</f>
        <v>0</v>
      </c>
      <c r="I204" s="4">
        <f>IF($A204&lt;&gt;"", SUMIFS(Raw_data_01!H:H, Raw_data_01!C:C, "V*", Raw_data_01!A:A, $A204, Raw_data_01!G:G, "idbi"), "")</f>
        <v>0</v>
      </c>
      <c r="K204" s="4">
        <f>IF($A204&lt;&gt;"", SUMIFS(Raw_data_01!H:H, Raw_data_01!C:C, "S*", Raw_data_01!A:A, $A204, Raw_data_01!G:G, "idbi"), "")</f>
        <v>0</v>
      </c>
      <c r="M204" s="4">
        <f>IF($A204&lt;&gt;"", SUMIFS(Raw_data_01!H:H, Raw_data_01!C:C, "O*", Raw_data_01!A:A, $A204, Raw_data_01!G:G, "idbi"), "")</f>
        <v>0</v>
      </c>
      <c r="O204" s="4">
        <f>IF($A204&lt;&gt;"", SUMIFS(Raw_data_01!H:H, Raw_data_01!C:C, "VS*", Raw_data_01!A:A, $A204, Raw_data_01!G:G, "idbi"), "")</f>
        <v>0</v>
      </c>
    </row>
    <row r="205" spans="1:15" x14ac:dyDescent="0.3">
      <c r="A205" t="s">
        <v>249</v>
      </c>
      <c r="B205" s="4">
        <f>IF(E204&lt;&gt;0, E204, IFERROR(INDEX(E3:E$204, MATCH(1, E3:E$204&lt;&gt;0, 0)), LOOKUP(2, 1/(E3:E$204&lt;&gt;0), E3:E$204)))</f>
        <v>5000</v>
      </c>
      <c r="C205" s="4"/>
      <c r="D205" s="4"/>
      <c r="E205" s="4">
        <f t="shared" si="3"/>
        <v>5000</v>
      </c>
      <c r="G205" s="4">
        <f>IF($A205&lt;&gt;"", SUMIFS(Raw_data_01!H:H, Raw_data_01!C:C, "F*", Raw_data_01!A:A, $A205, Raw_data_01!G:G, "idbi"), "")</f>
        <v>0</v>
      </c>
      <c r="I205" s="4">
        <f>IF($A205&lt;&gt;"", SUMIFS(Raw_data_01!H:H, Raw_data_01!C:C, "V*", Raw_data_01!A:A, $A205, Raw_data_01!G:G, "idbi"), "")</f>
        <v>0</v>
      </c>
      <c r="K205" s="4">
        <f>IF($A205&lt;&gt;"", SUMIFS(Raw_data_01!H:H, Raw_data_01!C:C, "S*", Raw_data_01!A:A, $A205, Raw_data_01!G:G, "idbi"), "")</f>
        <v>0</v>
      </c>
      <c r="M205" s="4">
        <f>IF($A205&lt;&gt;"", SUMIFS(Raw_data_01!H:H, Raw_data_01!C:C, "O*", Raw_data_01!A:A, $A205, Raw_data_01!G:G, "idbi"), "")</f>
        <v>0</v>
      </c>
      <c r="O205" s="4">
        <f>IF($A205&lt;&gt;"", SUMIFS(Raw_data_01!H:H, Raw_data_01!C:C, "VS*", Raw_data_01!A:A, $A205, Raw_data_01!G:G, "idbi"), "")</f>
        <v>0</v>
      </c>
    </row>
    <row r="206" spans="1:15" x14ac:dyDescent="0.3">
      <c r="A206" t="s">
        <v>250</v>
      </c>
      <c r="B206" s="4">
        <f>IF(E205&lt;&gt;0, E205, IFERROR(INDEX(E3:E$205, MATCH(1, E3:E$205&lt;&gt;0, 0)), LOOKUP(2, 1/(E3:E$205&lt;&gt;0), E3:E$205)))</f>
        <v>5000</v>
      </c>
      <c r="C206" s="4"/>
      <c r="D206" s="4"/>
      <c r="E206" s="4">
        <f t="shared" si="3"/>
        <v>5000</v>
      </c>
      <c r="G206" s="4">
        <f>IF($A206&lt;&gt;"", SUMIFS(Raw_data_01!H:H, Raw_data_01!C:C, "F*", Raw_data_01!A:A, $A206, Raw_data_01!G:G, "idbi"), "")</f>
        <v>0</v>
      </c>
      <c r="I206" s="4">
        <f>IF($A206&lt;&gt;"", SUMIFS(Raw_data_01!H:H, Raw_data_01!C:C, "V*", Raw_data_01!A:A, $A206, Raw_data_01!G:G, "idbi"), "")</f>
        <v>0</v>
      </c>
      <c r="K206" s="4">
        <f>IF($A206&lt;&gt;"", SUMIFS(Raw_data_01!H:H, Raw_data_01!C:C, "S*", Raw_data_01!A:A, $A206, Raw_data_01!G:G, "idbi"), "")</f>
        <v>0</v>
      </c>
      <c r="M206" s="4">
        <f>IF($A206&lt;&gt;"", SUMIFS(Raw_data_01!H:H, Raw_data_01!C:C, "O*", Raw_data_01!A:A, $A206, Raw_data_01!G:G, "idbi"), "")</f>
        <v>0</v>
      </c>
      <c r="O206" s="4">
        <f>IF($A206&lt;&gt;"", SUMIFS(Raw_data_01!H:H, Raw_data_01!C:C, "VS*", Raw_data_01!A:A, $A206, Raw_data_01!G:G, "idbi"), "")</f>
        <v>0</v>
      </c>
    </row>
    <row r="207" spans="1:15" x14ac:dyDescent="0.3">
      <c r="A207" t="s">
        <v>251</v>
      </c>
      <c r="B207" s="4">
        <f>IF(E206&lt;&gt;0, E206, IFERROR(INDEX(E3:E$206, MATCH(1, E3:E$206&lt;&gt;0, 0)), LOOKUP(2, 1/(E3:E$206&lt;&gt;0), E3:E$206)))</f>
        <v>5000</v>
      </c>
      <c r="C207" s="4"/>
      <c r="D207" s="4"/>
      <c r="E207" s="4">
        <f t="shared" si="3"/>
        <v>5000</v>
      </c>
      <c r="G207" s="4">
        <f>IF($A207&lt;&gt;"", SUMIFS(Raw_data_01!H:H, Raw_data_01!C:C, "F*", Raw_data_01!A:A, $A207, Raw_data_01!G:G, "idbi"), "")</f>
        <v>0</v>
      </c>
      <c r="I207" s="4">
        <f>IF($A207&lt;&gt;"", SUMIFS(Raw_data_01!H:H, Raw_data_01!C:C, "V*", Raw_data_01!A:A, $A207, Raw_data_01!G:G, "idbi"), "")</f>
        <v>0</v>
      </c>
      <c r="K207" s="4">
        <f>IF($A207&lt;&gt;"", SUMIFS(Raw_data_01!H:H, Raw_data_01!C:C, "S*", Raw_data_01!A:A, $A207, Raw_data_01!G:G, "idbi"), "")</f>
        <v>0</v>
      </c>
      <c r="M207" s="4">
        <f>IF($A207&lt;&gt;"", SUMIFS(Raw_data_01!H:H, Raw_data_01!C:C, "O*", Raw_data_01!A:A, $A207, Raw_data_01!G:G, "idbi"), "")</f>
        <v>0</v>
      </c>
      <c r="O207" s="4">
        <f>IF($A207&lt;&gt;"", SUMIFS(Raw_data_01!H:H, Raw_data_01!C:C, "VS*", Raw_data_01!A:A, $A207, Raw_data_01!G:G, "idbi"), "")</f>
        <v>0</v>
      </c>
    </row>
    <row r="208" spans="1:15" x14ac:dyDescent="0.3">
      <c r="A208" t="s">
        <v>252</v>
      </c>
      <c r="B208" s="4">
        <f>IF(E207&lt;&gt;0, E207, IFERROR(INDEX(E3:E$207, MATCH(1, E3:E$207&lt;&gt;0, 0)), LOOKUP(2, 1/(E3:E$207&lt;&gt;0), E3:E$207)))</f>
        <v>5000</v>
      </c>
      <c r="C208" s="4"/>
      <c r="D208" s="4"/>
      <c r="E208" s="4">
        <f t="shared" si="3"/>
        <v>5000</v>
      </c>
      <c r="G208" s="4">
        <f>IF($A208&lt;&gt;"", SUMIFS(Raw_data_01!H:H, Raw_data_01!C:C, "F*", Raw_data_01!A:A, $A208, Raw_data_01!G:G, "idbi"), "")</f>
        <v>0</v>
      </c>
      <c r="I208" s="4">
        <f>IF($A208&lt;&gt;"", SUMIFS(Raw_data_01!H:H, Raw_data_01!C:C, "V*", Raw_data_01!A:A, $A208, Raw_data_01!G:G, "idbi"), "")</f>
        <v>0</v>
      </c>
      <c r="K208" s="4">
        <f>IF($A208&lt;&gt;"", SUMIFS(Raw_data_01!H:H, Raw_data_01!C:C, "S*", Raw_data_01!A:A, $A208, Raw_data_01!G:G, "idbi"), "")</f>
        <v>0</v>
      </c>
      <c r="M208" s="4">
        <f>IF($A208&lt;&gt;"", SUMIFS(Raw_data_01!H:H, Raw_data_01!C:C, "O*", Raw_data_01!A:A, $A208, Raw_data_01!G:G, "idbi"), "")</f>
        <v>0</v>
      </c>
      <c r="O208" s="4">
        <f>IF($A208&lt;&gt;"", SUMIFS(Raw_data_01!H:H, Raw_data_01!C:C, "VS*", Raw_data_01!A:A, $A208, Raw_data_01!G:G, "idbi"), "")</f>
        <v>0</v>
      </c>
    </row>
    <row r="209" spans="1:15" x14ac:dyDescent="0.3">
      <c r="A209" t="s">
        <v>253</v>
      </c>
      <c r="B209" s="4">
        <f>IF(E208&lt;&gt;0, E208, IFERROR(INDEX(E3:E$208, MATCH(1, E3:E$208&lt;&gt;0, 0)), LOOKUP(2, 1/(E3:E$208&lt;&gt;0), E3:E$208)))</f>
        <v>5000</v>
      </c>
      <c r="C209" s="4"/>
      <c r="D209" s="4"/>
      <c r="E209" s="4">
        <f t="shared" si="3"/>
        <v>5000</v>
      </c>
      <c r="G209" s="4">
        <f>IF($A209&lt;&gt;"", SUMIFS(Raw_data_01!H:H, Raw_data_01!C:C, "F*", Raw_data_01!A:A, $A209, Raw_data_01!G:G, "idbi"), "")</f>
        <v>0</v>
      </c>
      <c r="I209" s="4">
        <f>IF($A209&lt;&gt;"", SUMIFS(Raw_data_01!H:H, Raw_data_01!C:C, "V*", Raw_data_01!A:A, $A209, Raw_data_01!G:G, "idbi"), "")</f>
        <v>0</v>
      </c>
      <c r="K209" s="4">
        <f>IF($A209&lt;&gt;"", SUMIFS(Raw_data_01!H:H, Raw_data_01!C:C, "S*", Raw_data_01!A:A, $A209, Raw_data_01!G:G, "idbi"), "")</f>
        <v>0</v>
      </c>
      <c r="M209" s="4">
        <f>IF($A209&lt;&gt;"", SUMIFS(Raw_data_01!H:H, Raw_data_01!C:C, "O*", Raw_data_01!A:A, $A209, Raw_data_01!G:G, "idbi"), "")</f>
        <v>0</v>
      </c>
      <c r="O209" s="4">
        <f>IF($A209&lt;&gt;"", SUMIFS(Raw_data_01!H:H, Raw_data_01!C:C, "VS*", Raw_data_01!A:A, $A209, Raw_data_01!G:G, "idbi"), "")</f>
        <v>0</v>
      </c>
    </row>
    <row r="210" spans="1:15" x14ac:dyDescent="0.3">
      <c r="A210" t="s">
        <v>254</v>
      </c>
      <c r="B210" s="4">
        <f>IF(E209&lt;&gt;0, E209, IFERROR(INDEX(E3:E$209, MATCH(1, E3:E$209&lt;&gt;0, 0)), LOOKUP(2, 1/(E3:E$209&lt;&gt;0), E3:E$209)))</f>
        <v>5000</v>
      </c>
      <c r="C210" s="4"/>
      <c r="D210" s="4"/>
      <c r="E210" s="4">
        <f t="shared" si="3"/>
        <v>5000</v>
      </c>
      <c r="G210" s="4">
        <f>IF($A210&lt;&gt;"", SUMIFS(Raw_data_01!H:H, Raw_data_01!C:C, "F*", Raw_data_01!A:A, $A210, Raw_data_01!G:G, "idbi"), "")</f>
        <v>0</v>
      </c>
      <c r="I210" s="4">
        <f>IF($A210&lt;&gt;"", SUMIFS(Raw_data_01!H:H, Raw_data_01!C:C, "V*", Raw_data_01!A:A, $A210, Raw_data_01!G:G, "idbi"), "")</f>
        <v>0</v>
      </c>
      <c r="K210" s="4">
        <f>IF($A210&lt;&gt;"", SUMIFS(Raw_data_01!H:H, Raw_data_01!C:C, "S*", Raw_data_01!A:A, $A210, Raw_data_01!G:G, "idbi"), "")</f>
        <v>0</v>
      </c>
      <c r="M210" s="4">
        <f>IF($A210&lt;&gt;"", SUMIFS(Raw_data_01!H:H, Raw_data_01!C:C, "O*", Raw_data_01!A:A, $A210, Raw_data_01!G:G, "idbi"), "")</f>
        <v>0</v>
      </c>
      <c r="O210" s="4">
        <f>IF($A210&lt;&gt;"", SUMIFS(Raw_data_01!H:H, Raw_data_01!C:C, "VS*", Raw_data_01!A:A, $A210, Raw_data_01!G:G, "idbi"), "")</f>
        <v>0</v>
      </c>
    </row>
    <row r="211" spans="1:15" x14ac:dyDescent="0.3">
      <c r="A211" t="s">
        <v>255</v>
      </c>
      <c r="B211" s="4">
        <f>IF(E210&lt;&gt;0, E210, IFERROR(INDEX(E3:E$210, MATCH(1, E3:E$210&lt;&gt;0, 0)), LOOKUP(2, 1/(E3:E$210&lt;&gt;0), E3:E$210)))</f>
        <v>5000</v>
      </c>
      <c r="C211" s="4"/>
      <c r="D211" s="4"/>
      <c r="E211" s="4">
        <f t="shared" si="3"/>
        <v>5000</v>
      </c>
      <c r="G211" s="4">
        <f>IF($A211&lt;&gt;"", SUMIFS(Raw_data_01!H:H, Raw_data_01!C:C, "F*", Raw_data_01!A:A, $A211, Raw_data_01!G:G, "idbi"), "")</f>
        <v>0</v>
      </c>
      <c r="I211" s="4">
        <f>IF($A211&lt;&gt;"", SUMIFS(Raw_data_01!H:H, Raw_data_01!C:C, "V*", Raw_data_01!A:A, $A211, Raw_data_01!G:G, "idbi"), "")</f>
        <v>0</v>
      </c>
      <c r="K211" s="4">
        <f>IF($A211&lt;&gt;"", SUMIFS(Raw_data_01!H:H, Raw_data_01!C:C, "S*", Raw_data_01!A:A, $A211, Raw_data_01!G:G, "idbi"), "")</f>
        <v>0</v>
      </c>
      <c r="M211" s="4">
        <f>IF($A211&lt;&gt;"", SUMIFS(Raw_data_01!H:H, Raw_data_01!C:C, "O*", Raw_data_01!A:A, $A211, Raw_data_01!G:G, "idbi"), "")</f>
        <v>0</v>
      </c>
      <c r="O211" s="4">
        <f>IF($A211&lt;&gt;"", SUMIFS(Raw_data_01!H:H, Raw_data_01!C:C, "VS*", Raw_data_01!A:A, $A211, Raw_data_01!G:G, "idbi"), "")</f>
        <v>0</v>
      </c>
    </row>
    <row r="212" spans="1:15" x14ac:dyDescent="0.3">
      <c r="A212" t="s">
        <v>256</v>
      </c>
      <c r="B212" s="4">
        <f>IF(E211&lt;&gt;0, E211, IFERROR(INDEX(E3:E$211, MATCH(1, E3:E$211&lt;&gt;0, 0)), LOOKUP(2, 1/(E3:E$211&lt;&gt;0), E3:E$211)))</f>
        <v>5000</v>
      </c>
      <c r="C212" s="4"/>
      <c r="D212" s="4"/>
      <c r="E212" s="4">
        <f t="shared" si="3"/>
        <v>5000</v>
      </c>
      <c r="G212" s="4">
        <f>IF($A212&lt;&gt;"", SUMIFS(Raw_data_01!H:H, Raw_data_01!C:C, "F*", Raw_data_01!A:A, $A212, Raw_data_01!G:G, "idbi"), "")</f>
        <v>0</v>
      </c>
      <c r="I212" s="4">
        <f>IF($A212&lt;&gt;"", SUMIFS(Raw_data_01!H:H, Raw_data_01!C:C, "V*", Raw_data_01!A:A, $A212, Raw_data_01!G:G, "idbi"), "")</f>
        <v>0</v>
      </c>
      <c r="K212" s="4">
        <f>IF($A212&lt;&gt;"", SUMIFS(Raw_data_01!H:H, Raw_data_01!C:C, "S*", Raw_data_01!A:A, $A212, Raw_data_01!G:G, "idbi"), "")</f>
        <v>0</v>
      </c>
      <c r="M212" s="4">
        <f>IF($A212&lt;&gt;"", SUMIFS(Raw_data_01!H:H, Raw_data_01!C:C, "O*", Raw_data_01!A:A, $A212, Raw_data_01!G:G, "idbi"), "")</f>
        <v>0</v>
      </c>
      <c r="O212" s="4">
        <f>IF($A212&lt;&gt;"", SUMIFS(Raw_data_01!H:H, Raw_data_01!C:C, "VS*", Raw_data_01!A:A, $A212, Raw_data_01!G:G, "idbi"), "")</f>
        <v>0</v>
      </c>
    </row>
    <row r="213" spans="1:15" x14ac:dyDescent="0.3">
      <c r="A213" t="s">
        <v>257</v>
      </c>
      <c r="B213" s="4">
        <f>IF(E212&lt;&gt;0, E212, IFERROR(INDEX(E3:E$212, MATCH(1, E3:E$212&lt;&gt;0, 0)), LOOKUP(2, 1/(E3:E$212&lt;&gt;0), E3:E$212)))</f>
        <v>5000</v>
      </c>
      <c r="C213" s="4"/>
      <c r="D213" s="4"/>
      <c r="E213" s="4">
        <f t="shared" si="3"/>
        <v>5000</v>
      </c>
      <c r="G213" s="4">
        <f>IF($A213&lt;&gt;"", SUMIFS(Raw_data_01!H:H, Raw_data_01!C:C, "F*", Raw_data_01!A:A, $A213, Raw_data_01!G:G, "idbi"), "")</f>
        <v>0</v>
      </c>
      <c r="I213" s="4">
        <f>IF($A213&lt;&gt;"", SUMIFS(Raw_data_01!H:H, Raw_data_01!C:C, "V*", Raw_data_01!A:A, $A213, Raw_data_01!G:G, "idbi"), "")</f>
        <v>0</v>
      </c>
      <c r="K213" s="4">
        <f>IF($A213&lt;&gt;"", SUMIFS(Raw_data_01!H:H, Raw_data_01!C:C, "S*", Raw_data_01!A:A, $A213, Raw_data_01!G:G, "idbi"), "")</f>
        <v>0</v>
      </c>
      <c r="M213" s="4">
        <f>IF($A213&lt;&gt;"", SUMIFS(Raw_data_01!H:H, Raw_data_01!C:C, "O*", Raw_data_01!A:A, $A213, Raw_data_01!G:G, "idbi"), "")</f>
        <v>0</v>
      </c>
      <c r="O213" s="4">
        <f>IF($A213&lt;&gt;"", SUMIFS(Raw_data_01!H:H, Raw_data_01!C:C, "VS*", Raw_data_01!A:A, $A213, Raw_data_01!G:G, "idbi"), "")</f>
        <v>0</v>
      </c>
    </row>
    <row r="214" spans="1:15" x14ac:dyDescent="0.3">
      <c r="A214" t="s">
        <v>258</v>
      </c>
      <c r="B214" s="4">
        <f>IF(E213&lt;&gt;0, E213, IFERROR(INDEX(E3:E$213, MATCH(1, E3:E$213&lt;&gt;0, 0)), LOOKUP(2, 1/(E3:E$213&lt;&gt;0), E3:E$213)))</f>
        <v>5000</v>
      </c>
      <c r="C214" s="4"/>
      <c r="D214" s="4"/>
      <c r="E214" s="4">
        <f t="shared" si="3"/>
        <v>5000</v>
      </c>
      <c r="G214" s="4">
        <f>IF($A214&lt;&gt;"", SUMIFS(Raw_data_01!H:H, Raw_data_01!C:C, "F*", Raw_data_01!A:A, $A214, Raw_data_01!G:G, "idbi"), "")</f>
        <v>0</v>
      </c>
      <c r="I214" s="4">
        <f>IF($A214&lt;&gt;"", SUMIFS(Raw_data_01!H:H, Raw_data_01!C:C, "V*", Raw_data_01!A:A, $A214, Raw_data_01!G:G, "idbi"), "")</f>
        <v>0</v>
      </c>
      <c r="K214" s="4">
        <f>IF($A214&lt;&gt;"", SUMIFS(Raw_data_01!H:H, Raw_data_01!C:C, "S*", Raw_data_01!A:A, $A214, Raw_data_01!G:G, "idbi"), "")</f>
        <v>0</v>
      </c>
      <c r="M214" s="4">
        <f>IF($A214&lt;&gt;"", SUMIFS(Raw_data_01!H:H, Raw_data_01!C:C, "O*", Raw_data_01!A:A, $A214, Raw_data_01!G:G, "idbi"), "")</f>
        <v>0</v>
      </c>
      <c r="O214" s="4">
        <f>IF($A214&lt;&gt;"", SUMIFS(Raw_data_01!H:H, Raw_data_01!C:C, "VS*", Raw_data_01!A:A, $A214, Raw_data_01!G:G, "idbi"), "")</f>
        <v>0</v>
      </c>
    </row>
    <row r="215" spans="1:15" x14ac:dyDescent="0.3">
      <c r="A215" t="s">
        <v>259</v>
      </c>
      <c r="B215" s="4">
        <f>IF(E214&lt;&gt;0, E214, IFERROR(INDEX(E3:E$214, MATCH(1, E3:E$214&lt;&gt;0, 0)), LOOKUP(2, 1/(E3:E$214&lt;&gt;0), E3:E$214)))</f>
        <v>5000</v>
      </c>
      <c r="C215" s="4"/>
      <c r="D215" s="4"/>
      <c r="E215" s="4">
        <f t="shared" si="3"/>
        <v>5000</v>
      </c>
      <c r="G215" s="4">
        <f>IF($A215&lt;&gt;"", SUMIFS(Raw_data_01!H:H, Raw_data_01!C:C, "F*", Raw_data_01!A:A, $A215, Raw_data_01!G:G, "idbi"), "")</f>
        <v>0</v>
      </c>
      <c r="I215" s="4">
        <f>IF($A215&lt;&gt;"", SUMIFS(Raw_data_01!H:H, Raw_data_01!C:C, "V*", Raw_data_01!A:A, $A215, Raw_data_01!G:G, "idbi"), "")</f>
        <v>0</v>
      </c>
      <c r="K215" s="4">
        <f>IF($A215&lt;&gt;"", SUMIFS(Raw_data_01!H:H, Raw_data_01!C:C, "S*", Raw_data_01!A:A, $A215, Raw_data_01!G:G, "idbi"), "")</f>
        <v>0</v>
      </c>
      <c r="M215" s="4">
        <f>IF($A215&lt;&gt;"", SUMIFS(Raw_data_01!H:H, Raw_data_01!C:C, "O*", Raw_data_01!A:A, $A215, Raw_data_01!G:G, "idbi"), "")</f>
        <v>0</v>
      </c>
      <c r="O215" s="4">
        <f>IF($A215&lt;&gt;"", SUMIFS(Raw_data_01!H:H, Raw_data_01!C:C, "VS*", Raw_data_01!A:A, $A215, Raw_data_01!G:G, "idbi"), "")</f>
        <v>0</v>
      </c>
    </row>
    <row r="216" spans="1:15" x14ac:dyDescent="0.3">
      <c r="A216" t="s">
        <v>260</v>
      </c>
      <c r="B216" s="4">
        <f>IF(E215&lt;&gt;0, E215, IFERROR(INDEX(E3:E$215, MATCH(1, E3:E$215&lt;&gt;0, 0)), LOOKUP(2, 1/(E3:E$215&lt;&gt;0), E3:E$215)))</f>
        <v>5000</v>
      </c>
      <c r="C216" s="4"/>
      <c r="D216" s="4"/>
      <c r="E216" s="4">
        <f t="shared" si="3"/>
        <v>5000</v>
      </c>
      <c r="G216" s="4">
        <f>IF($A216&lt;&gt;"", SUMIFS(Raw_data_01!H:H, Raw_data_01!C:C, "F*", Raw_data_01!A:A, $A216, Raw_data_01!G:G, "idbi"), "")</f>
        <v>0</v>
      </c>
      <c r="I216" s="4">
        <f>IF($A216&lt;&gt;"", SUMIFS(Raw_data_01!H:H, Raw_data_01!C:C, "V*", Raw_data_01!A:A, $A216, Raw_data_01!G:G, "idbi"), "")</f>
        <v>0</v>
      </c>
      <c r="K216" s="4">
        <f>IF($A216&lt;&gt;"", SUMIFS(Raw_data_01!H:H, Raw_data_01!C:C, "S*", Raw_data_01!A:A, $A216, Raw_data_01!G:G, "idbi"), "")</f>
        <v>0</v>
      </c>
      <c r="M216" s="4">
        <f>IF($A216&lt;&gt;"", SUMIFS(Raw_data_01!H:H, Raw_data_01!C:C, "O*", Raw_data_01!A:A, $A216, Raw_data_01!G:G, "idbi"), "")</f>
        <v>0</v>
      </c>
      <c r="O216" s="4">
        <f>IF($A216&lt;&gt;"", SUMIFS(Raw_data_01!H:H, Raw_data_01!C:C, "VS*", Raw_data_01!A:A, $A216, Raw_data_01!G:G, "idbi"), "")</f>
        <v>0</v>
      </c>
    </row>
    <row r="217" spans="1:15" x14ac:dyDescent="0.3">
      <c r="A217" t="s">
        <v>261</v>
      </c>
      <c r="B217" s="4">
        <f>IF(E216&lt;&gt;0, E216, IFERROR(INDEX(E3:E$216, MATCH(1, E3:E$216&lt;&gt;0, 0)), LOOKUP(2, 1/(E3:E$216&lt;&gt;0), E3:E$216)))</f>
        <v>5000</v>
      </c>
      <c r="C217" s="4"/>
      <c r="D217" s="4"/>
      <c r="E217" s="4">
        <f t="shared" si="3"/>
        <v>5000</v>
      </c>
      <c r="G217" s="4">
        <f>IF($A217&lt;&gt;"", SUMIFS(Raw_data_01!H:H, Raw_data_01!C:C, "F*", Raw_data_01!A:A, $A217, Raw_data_01!G:G, "idbi"), "")</f>
        <v>0</v>
      </c>
      <c r="I217" s="4">
        <f>IF($A217&lt;&gt;"", SUMIFS(Raw_data_01!H:H, Raw_data_01!C:C, "V*", Raw_data_01!A:A, $A217, Raw_data_01!G:G, "idbi"), "")</f>
        <v>0</v>
      </c>
      <c r="K217" s="4">
        <f>IF($A217&lt;&gt;"", SUMIFS(Raw_data_01!H:H, Raw_data_01!C:C, "S*", Raw_data_01!A:A, $A217, Raw_data_01!G:G, "idbi"), "")</f>
        <v>0</v>
      </c>
      <c r="M217" s="4">
        <f>IF($A217&lt;&gt;"", SUMIFS(Raw_data_01!H:H, Raw_data_01!C:C, "O*", Raw_data_01!A:A, $A217, Raw_data_01!G:G, "idbi"), "")</f>
        <v>0</v>
      </c>
      <c r="O217" s="4">
        <f>IF($A217&lt;&gt;"", SUMIFS(Raw_data_01!H:H, Raw_data_01!C:C, "VS*", Raw_data_01!A:A, $A217, Raw_data_01!G:G, "idbi"), "")</f>
        <v>0</v>
      </c>
    </row>
    <row r="218" spans="1:15" x14ac:dyDescent="0.3">
      <c r="A218" t="s">
        <v>262</v>
      </c>
      <c r="B218" s="4">
        <f>IF(E217&lt;&gt;0, E217, IFERROR(INDEX(E3:E$217, MATCH(1, E3:E$217&lt;&gt;0, 0)), LOOKUP(2, 1/(E3:E$217&lt;&gt;0), E3:E$217)))</f>
        <v>5000</v>
      </c>
      <c r="C218" s="4"/>
      <c r="D218" s="4"/>
      <c r="E218" s="4">
        <f t="shared" si="3"/>
        <v>5000</v>
      </c>
      <c r="G218" s="4">
        <f>IF($A218&lt;&gt;"", SUMIFS(Raw_data_01!H:H, Raw_data_01!C:C, "F*", Raw_data_01!A:A, $A218, Raw_data_01!G:G, "idbi"), "")</f>
        <v>0</v>
      </c>
      <c r="I218" s="4">
        <f>IF($A218&lt;&gt;"", SUMIFS(Raw_data_01!H:H, Raw_data_01!C:C, "V*", Raw_data_01!A:A, $A218, Raw_data_01!G:G, "idbi"), "")</f>
        <v>0</v>
      </c>
      <c r="K218" s="4">
        <f>IF($A218&lt;&gt;"", SUMIFS(Raw_data_01!H:H, Raw_data_01!C:C, "S*", Raw_data_01!A:A, $A218, Raw_data_01!G:G, "idbi"), "")</f>
        <v>0</v>
      </c>
      <c r="M218" s="4">
        <f>IF($A218&lt;&gt;"", SUMIFS(Raw_data_01!H:H, Raw_data_01!C:C, "O*", Raw_data_01!A:A, $A218, Raw_data_01!G:G, "idbi"), "")</f>
        <v>0</v>
      </c>
      <c r="O218" s="4">
        <f>IF($A218&lt;&gt;"", SUMIFS(Raw_data_01!H:H, Raw_data_01!C:C, "VS*", Raw_data_01!A:A, $A218, Raw_data_01!G:G, "idbi"), "")</f>
        <v>0</v>
      </c>
    </row>
    <row r="219" spans="1:15" x14ac:dyDescent="0.3">
      <c r="A219" t="s">
        <v>263</v>
      </c>
      <c r="B219" s="4">
        <f>IF(E218&lt;&gt;0, E218, IFERROR(INDEX(E3:E$218, MATCH(1, E3:E$218&lt;&gt;0, 0)), LOOKUP(2, 1/(E3:E$218&lt;&gt;0), E3:E$218)))</f>
        <v>5000</v>
      </c>
      <c r="C219" s="4"/>
      <c r="D219" s="4"/>
      <c r="E219" s="4">
        <f t="shared" si="3"/>
        <v>5000</v>
      </c>
      <c r="G219" s="4">
        <f>IF($A219&lt;&gt;"", SUMIFS(Raw_data_01!H:H, Raw_data_01!C:C, "F*", Raw_data_01!A:A, $A219, Raw_data_01!G:G, "idbi"), "")</f>
        <v>0</v>
      </c>
      <c r="I219" s="4">
        <f>IF($A219&lt;&gt;"", SUMIFS(Raw_data_01!H:H, Raw_data_01!C:C, "V*", Raw_data_01!A:A, $A219, Raw_data_01!G:G, "idbi"), "")</f>
        <v>0</v>
      </c>
      <c r="K219" s="4">
        <f>IF($A219&lt;&gt;"", SUMIFS(Raw_data_01!H:H, Raw_data_01!C:C, "S*", Raw_data_01!A:A, $A219, Raw_data_01!G:G, "idbi"), "")</f>
        <v>0</v>
      </c>
      <c r="M219" s="4">
        <f>IF($A219&lt;&gt;"", SUMIFS(Raw_data_01!H:H, Raw_data_01!C:C, "O*", Raw_data_01!A:A, $A219, Raw_data_01!G:G, "idbi"), "")</f>
        <v>0</v>
      </c>
      <c r="O219" s="4">
        <f>IF($A219&lt;&gt;"", SUMIFS(Raw_data_01!H:H, Raw_data_01!C:C, "VS*", Raw_data_01!A:A, $A219, Raw_data_01!G:G, "idbi"), "")</f>
        <v>0</v>
      </c>
    </row>
    <row r="220" spans="1:15" x14ac:dyDescent="0.3">
      <c r="A220" t="s">
        <v>264</v>
      </c>
      <c r="B220" s="4">
        <f>IF(E219&lt;&gt;0, E219, IFERROR(INDEX(E3:E$219, MATCH(1, E3:E$219&lt;&gt;0, 0)), LOOKUP(2, 1/(E3:E$219&lt;&gt;0), E3:E$219)))</f>
        <v>5000</v>
      </c>
      <c r="C220" s="4"/>
      <c r="D220" s="4"/>
      <c r="E220" s="4">
        <f t="shared" si="3"/>
        <v>5000</v>
      </c>
      <c r="G220" s="4">
        <f>IF($A220&lt;&gt;"", SUMIFS(Raw_data_01!H:H, Raw_data_01!C:C, "F*", Raw_data_01!A:A, $A220, Raw_data_01!G:G, "idbi"), "")</f>
        <v>0</v>
      </c>
      <c r="I220" s="4">
        <f>IF($A220&lt;&gt;"", SUMIFS(Raw_data_01!H:H, Raw_data_01!C:C, "V*", Raw_data_01!A:A, $A220, Raw_data_01!G:G, "idbi"), "")</f>
        <v>0</v>
      </c>
      <c r="K220" s="4">
        <f>IF($A220&lt;&gt;"", SUMIFS(Raw_data_01!H:H, Raw_data_01!C:C, "S*", Raw_data_01!A:A, $A220, Raw_data_01!G:G, "idbi"), "")</f>
        <v>0</v>
      </c>
      <c r="M220" s="4">
        <f>IF($A220&lt;&gt;"", SUMIFS(Raw_data_01!H:H, Raw_data_01!C:C, "O*", Raw_data_01!A:A, $A220, Raw_data_01!G:G, "idbi"), "")</f>
        <v>0</v>
      </c>
      <c r="O220" s="4">
        <f>IF($A220&lt;&gt;"", SUMIFS(Raw_data_01!H:H, Raw_data_01!C:C, "VS*", Raw_data_01!A:A, $A220, Raw_data_01!G:G, "idbi"), "")</f>
        <v>0</v>
      </c>
    </row>
    <row r="221" spans="1:15" x14ac:dyDescent="0.3">
      <c r="A221" t="s">
        <v>265</v>
      </c>
      <c r="B221" s="4">
        <f>IF(E220&lt;&gt;0, E220, IFERROR(INDEX(E3:E$220, MATCH(1, E3:E$220&lt;&gt;0, 0)), LOOKUP(2, 1/(E3:E$220&lt;&gt;0), E3:E$220)))</f>
        <v>5000</v>
      </c>
      <c r="C221" s="4"/>
      <c r="D221" s="4"/>
      <c r="E221" s="4">
        <f t="shared" si="3"/>
        <v>5000</v>
      </c>
      <c r="G221" s="4">
        <f>IF($A221&lt;&gt;"", SUMIFS(Raw_data_01!H:H, Raw_data_01!C:C, "F*", Raw_data_01!A:A, $A221, Raw_data_01!G:G, "idbi"), "")</f>
        <v>0</v>
      </c>
      <c r="I221" s="4">
        <f>IF($A221&lt;&gt;"", SUMIFS(Raw_data_01!H:H, Raw_data_01!C:C, "V*", Raw_data_01!A:A, $A221, Raw_data_01!G:G, "idbi"), "")</f>
        <v>0</v>
      </c>
      <c r="K221" s="4">
        <f>IF($A221&lt;&gt;"", SUMIFS(Raw_data_01!H:H, Raw_data_01!C:C, "S*", Raw_data_01!A:A, $A221, Raw_data_01!G:G, "idbi"), "")</f>
        <v>0</v>
      </c>
      <c r="M221" s="4">
        <f>IF($A221&lt;&gt;"", SUMIFS(Raw_data_01!H:H, Raw_data_01!C:C, "O*", Raw_data_01!A:A, $A221, Raw_data_01!G:G, "idbi"), "")</f>
        <v>0</v>
      </c>
      <c r="O221" s="4">
        <f>IF($A221&lt;&gt;"", SUMIFS(Raw_data_01!H:H, Raw_data_01!C:C, "VS*", Raw_data_01!A:A, $A221, Raw_data_01!G:G, "idbi"), "")</f>
        <v>0</v>
      </c>
    </row>
    <row r="222" spans="1:15" x14ac:dyDescent="0.3">
      <c r="A222" t="s">
        <v>266</v>
      </c>
      <c r="B222" s="4">
        <f>IF(E221&lt;&gt;0, E221, IFERROR(INDEX(E3:E$221, MATCH(1, E3:E$221&lt;&gt;0, 0)), LOOKUP(2, 1/(E3:E$221&lt;&gt;0), E3:E$221)))</f>
        <v>5000</v>
      </c>
      <c r="C222" s="4"/>
      <c r="D222" s="4"/>
      <c r="E222" s="4">
        <f t="shared" si="3"/>
        <v>5000</v>
      </c>
      <c r="G222" s="4">
        <f>IF($A222&lt;&gt;"", SUMIFS(Raw_data_01!H:H, Raw_data_01!C:C, "F*", Raw_data_01!A:A, $A222, Raw_data_01!G:G, "idbi"), "")</f>
        <v>0</v>
      </c>
      <c r="I222" s="4">
        <f>IF($A222&lt;&gt;"", SUMIFS(Raw_data_01!H:H, Raw_data_01!C:C, "V*", Raw_data_01!A:A, $A222, Raw_data_01!G:G, "idbi"), "")</f>
        <v>0</v>
      </c>
      <c r="K222" s="4">
        <f>IF($A222&lt;&gt;"", SUMIFS(Raw_data_01!H:H, Raw_data_01!C:C, "S*", Raw_data_01!A:A, $A222, Raw_data_01!G:G, "idbi"), "")</f>
        <v>0</v>
      </c>
      <c r="M222" s="4">
        <f>IF($A222&lt;&gt;"", SUMIFS(Raw_data_01!H:H, Raw_data_01!C:C, "O*", Raw_data_01!A:A, $A222, Raw_data_01!G:G, "idbi"), "")</f>
        <v>0</v>
      </c>
      <c r="O222" s="4">
        <f>IF($A222&lt;&gt;"", SUMIFS(Raw_data_01!H:H, Raw_data_01!C:C, "VS*", Raw_data_01!A:A, $A222, Raw_data_01!G:G, "idbi"), "")</f>
        <v>0</v>
      </c>
    </row>
    <row r="223" spans="1:15" x14ac:dyDescent="0.3">
      <c r="A223" t="s">
        <v>10</v>
      </c>
      <c r="B223" s="4">
        <f>IF(E222&lt;&gt;0, E222, IFERROR(INDEX(E3:E$222, MATCH(1, E3:E$222&lt;&gt;0, 0)), LOOKUP(2, 1/(E3:E$222&lt;&gt;0), E3:E$222)))</f>
        <v>5000</v>
      </c>
      <c r="C223" s="4"/>
      <c r="D223" s="4"/>
      <c r="E223" s="4">
        <f t="shared" si="3"/>
        <v>5000</v>
      </c>
      <c r="G223" s="4">
        <f>IF($A223&lt;&gt;"", SUMIFS(Raw_data_01!H:H, Raw_data_01!C:C, "F*", Raw_data_01!A:A, $A223, Raw_data_01!G:G, "idbi"), "")</f>
        <v>0</v>
      </c>
      <c r="I223" s="4">
        <f>IF($A223&lt;&gt;"", SUMIFS(Raw_data_01!H:H, Raw_data_01!C:C, "V*", Raw_data_01!A:A, $A223, Raw_data_01!G:G, "idbi"), "")</f>
        <v>0</v>
      </c>
      <c r="K223" s="4">
        <f>IF($A223&lt;&gt;"", SUMIFS(Raw_data_01!H:H, Raw_data_01!C:C, "S*", Raw_data_01!A:A, $A223, Raw_data_01!G:G, "idbi"), "")</f>
        <v>0</v>
      </c>
      <c r="M223" s="4">
        <f>IF($A223&lt;&gt;"", SUMIFS(Raw_data_01!H:H, Raw_data_01!C:C, "O*", Raw_data_01!A:A, $A223, Raw_data_01!G:G, "idbi"), "")</f>
        <v>0</v>
      </c>
      <c r="O223" s="4">
        <f>IF($A223&lt;&gt;"", SUMIFS(Raw_data_01!H:H, Raw_data_01!C:C, "VS*", Raw_data_01!A:A, $A223, Raw_data_01!G:G, "idbi"), "")</f>
        <v>0</v>
      </c>
    </row>
    <row r="224" spans="1:15" x14ac:dyDescent="0.3">
      <c r="A224" t="s">
        <v>267</v>
      </c>
      <c r="B224" s="4">
        <f>IF(E223&lt;&gt;0, E223, IFERROR(INDEX(E3:E$223, MATCH(1, E3:E$223&lt;&gt;0, 0)), LOOKUP(2, 1/(E3:E$223&lt;&gt;0), E3:E$223)))</f>
        <v>5000</v>
      </c>
      <c r="C224" s="4"/>
      <c r="D224" s="4"/>
      <c r="E224" s="4">
        <f t="shared" si="3"/>
        <v>5000</v>
      </c>
      <c r="G224" s="4">
        <f>IF($A224&lt;&gt;"", SUMIFS(Raw_data_01!H:H, Raw_data_01!C:C, "F*", Raw_data_01!A:A, $A224, Raw_data_01!G:G, "idbi"), "")</f>
        <v>0</v>
      </c>
      <c r="I224" s="4">
        <f>IF($A224&lt;&gt;"", SUMIFS(Raw_data_01!H:H, Raw_data_01!C:C, "V*", Raw_data_01!A:A, $A224, Raw_data_01!G:G, "idbi"), "")</f>
        <v>0</v>
      </c>
      <c r="K224" s="4">
        <f>IF($A224&lt;&gt;"", SUMIFS(Raw_data_01!H:H, Raw_data_01!C:C, "S*", Raw_data_01!A:A, $A224, Raw_data_01!G:G, "idbi"), "")</f>
        <v>0</v>
      </c>
      <c r="M224" s="4">
        <f>IF($A224&lt;&gt;"", SUMIFS(Raw_data_01!H:H, Raw_data_01!C:C, "O*", Raw_data_01!A:A, $A224, Raw_data_01!G:G, "idbi"), "")</f>
        <v>0</v>
      </c>
      <c r="O224" s="4">
        <f>IF($A224&lt;&gt;"", SUMIFS(Raw_data_01!H:H, Raw_data_01!C:C, "VS*", Raw_data_01!A:A, $A224, Raw_data_01!G:G, "idbi"), "")</f>
        <v>0</v>
      </c>
    </row>
    <row r="225" spans="1:15" x14ac:dyDescent="0.3">
      <c r="A225" t="s">
        <v>268</v>
      </c>
      <c r="B225" s="4">
        <f>IF(E224&lt;&gt;0, E224, IFERROR(INDEX(E3:E$224, MATCH(1, E3:E$224&lt;&gt;0, 0)), LOOKUP(2, 1/(E3:E$224&lt;&gt;0), E3:E$224)))</f>
        <v>5000</v>
      </c>
      <c r="C225" s="4"/>
      <c r="D225" s="4"/>
      <c r="E225" s="4">
        <f t="shared" si="3"/>
        <v>5000</v>
      </c>
      <c r="G225" s="4">
        <f>IF($A225&lt;&gt;"", SUMIFS(Raw_data_01!H:H, Raw_data_01!C:C, "F*", Raw_data_01!A:A, $A225, Raw_data_01!G:G, "idbi"), "")</f>
        <v>0</v>
      </c>
      <c r="I225" s="4">
        <f>IF($A225&lt;&gt;"", SUMIFS(Raw_data_01!H:H, Raw_data_01!C:C, "V*", Raw_data_01!A:A, $A225, Raw_data_01!G:G, "idbi"), "")</f>
        <v>0</v>
      </c>
      <c r="K225" s="4">
        <f>IF($A225&lt;&gt;"", SUMIFS(Raw_data_01!H:H, Raw_data_01!C:C, "S*", Raw_data_01!A:A, $A225, Raw_data_01!G:G, "idbi"), "")</f>
        <v>0</v>
      </c>
      <c r="M225" s="4">
        <f>IF($A225&lt;&gt;"", SUMIFS(Raw_data_01!H:H, Raw_data_01!C:C, "O*", Raw_data_01!A:A, $A225, Raw_data_01!G:G, "idbi"), "")</f>
        <v>0</v>
      </c>
      <c r="O225" s="4">
        <f>IF($A225&lt;&gt;"", SUMIFS(Raw_data_01!H:H, Raw_data_01!C:C, "VS*", Raw_data_01!A:A, $A225, Raw_data_01!G:G, "idbi"), "")</f>
        <v>0</v>
      </c>
    </row>
    <row r="226" spans="1:15" x14ac:dyDescent="0.3">
      <c r="A226" t="s">
        <v>269</v>
      </c>
      <c r="B226" s="4">
        <f>IF(E225&lt;&gt;0, E225, IFERROR(INDEX(E3:E$225, MATCH(1, E3:E$225&lt;&gt;0, 0)), LOOKUP(2, 1/(E3:E$225&lt;&gt;0), E3:E$225)))</f>
        <v>5000</v>
      </c>
      <c r="C226" s="4"/>
      <c r="D226" s="4"/>
      <c r="E226" s="4">
        <f t="shared" si="3"/>
        <v>5000</v>
      </c>
      <c r="G226" s="4">
        <f>IF($A226&lt;&gt;"", SUMIFS(Raw_data_01!H:H, Raw_data_01!C:C, "F*", Raw_data_01!A:A, $A226, Raw_data_01!G:G, "idbi"), "")</f>
        <v>0</v>
      </c>
      <c r="I226" s="4">
        <f>IF($A226&lt;&gt;"", SUMIFS(Raw_data_01!H:H, Raw_data_01!C:C, "V*", Raw_data_01!A:A, $A226, Raw_data_01!G:G, "idbi"), "")</f>
        <v>0</v>
      </c>
      <c r="K226" s="4">
        <f>IF($A226&lt;&gt;"", SUMIFS(Raw_data_01!H:H, Raw_data_01!C:C, "S*", Raw_data_01!A:A, $A226, Raw_data_01!G:G, "idbi"), "")</f>
        <v>0</v>
      </c>
      <c r="M226" s="4">
        <f>IF($A226&lt;&gt;"", SUMIFS(Raw_data_01!H:H, Raw_data_01!C:C, "O*", Raw_data_01!A:A, $A226, Raw_data_01!G:G, "idbi"), "")</f>
        <v>0</v>
      </c>
      <c r="O226" s="4">
        <f>IF($A226&lt;&gt;"", SUMIFS(Raw_data_01!H:H, Raw_data_01!C:C, "VS*", Raw_data_01!A:A, $A226, Raw_data_01!G:G, "idbi"), "")</f>
        <v>0</v>
      </c>
    </row>
    <row r="227" spans="1:15" x14ac:dyDescent="0.3">
      <c r="A227" t="s">
        <v>270</v>
      </c>
      <c r="B227" s="4">
        <f>IF(E226&lt;&gt;0, E226, IFERROR(INDEX(E3:E$226, MATCH(1, E3:E$226&lt;&gt;0, 0)), LOOKUP(2, 1/(E3:E$226&lt;&gt;0), E3:E$226)))</f>
        <v>5000</v>
      </c>
      <c r="C227" s="4"/>
      <c r="D227" s="4"/>
      <c r="E227" s="4">
        <f t="shared" si="3"/>
        <v>5000</v>
      </c>
      <c r="G227" s="4">
        <f>IF($A227&lt;&gt;"", SUMIFS(Raw_data_01!H:H, Raw_data_01!C:C, "F*", Raw_data_01!A:A, $A227, Raw_data_01!G:G, "idbi"), "")</f>
        <v>0</v>
      </c>
      <c r="I227" s="4">
        <f>IF($A227&lt;&gt;"", SUMIFS(Raw_data_01!H:H, Raw_data_01!C:C, "V*", Raw_data_01!A:A, $A227, Raw_data_01!G:G, "idbi"), "")</f>
        <v>0</v>
      </c>
      <c r="K227" s="4">
        <f>IF($A227&lt;&gt;"", SUMIFS(Raw_data_01!H:H, Raw_data_01!C:C, "S*", Raw_data_01!A:A, $A227, Raw_data_01!G:G, "idbi"), "")</f>
        <v>0</v>
      </c>
      <c r="M227" s="4">
        <f>IF($A227&lt;&gt;"", SUMIFS(Raw_data_01!H:H, Raw_data_01!C:C, "O*", Raw_data_01!A:A, $A227, Raw_data_01!G:G, "idbi"), "")</f>
        <v>0</v>
      </c>
      <c r="O227" s="4">
        <f>IF($A227&lt;&gt;"", SUMIFS(Raw_data_01!H:H, Raw_data_01!C:C, "VS*", Raw_data_01!A:A, $A227, Raw_data_01!G:G, "idbi"), "")</f>
        <v>0</v>
      </c>
    </row>
    <row r="228" spans="1:15" x14ac:dyDescent="0.3">
      <c r="A228" t="s">
        <v>271</v>
      </c>
      <c r="B228" s="4">
        <f>IF(E227&lt;&gt;0, E227, IFERROR(INDEX(E3:E$227, MATCH(1, E3:E$227&lt;&gt;0, 0)), LOOKUP(2, 1/(E3:E$227&lt;&gt;0), E3:E$227)))</f>
        <v>5000</v>
      </c>
      <c r="C228" s="4"/>
      <c r="D228" s="4"/>
      <c r="E228" s="4">
        <f t="shared" si="3"/>
        <v>5000</v>
      </c>
      <c r="G228" s="4">
        <f>IF($A228&lt;&gt;"", SUMIFS(Raw_data_01!H:H, Raw_data_01!C:C, "F*", Raw_data_01!A:A, $A228, Raw_data_01!G:G, "idbi"), "")</f>
        <v>0</v>
      </c>
      <c r="I228" s="4">
        <f>IF($A228&lt;&gt;"", SUMIFS(Raw_data_01!H:H, Raw_data_01!C:C, "V*", Raw_data_01!A:A, $A228, Raw_data_01!G:G, "idbi"), "")</f>
        <v>0</v>
      </c>
      <c r="K228" s="4">
        <f>IF($A228&lt;&gt;"", SUMIFS(Raw_data_01!H:H, Raw_data_01!C:C, "S*", Raw_data_01!A:A, $A228, Raw_data_01!G:G, "idbi"), "")</f>
        <v>0</v>
      </c>
      <c r="M228" s="4">
        <f>IF($A228&lt;&gt;"", SUMIFS(Raw_data_01!H:H, Raw_data_01!C:C, "O*", Raw_data_01!A:A, $A228, Raw_data_01!G:G, "idbi"), "")</f>
        <v>0</v>
      </c>
      <c r="O228" s="4">
        <f>IF($A228&lt;&gt;"", SUMIFS(Raw_data_01!H:H, Raw_data_01!C:C, "VS*", Raw_data_01!A:A, $A228, Raw_data_01!G:G, "idbi"), "")</f>
        <v>0</v>
      </c>
    </row>
    <row r="229" spans="1:15" x14ac:dyDescent="0.3">
      <c r="A229" t="s">
        <v>272</v>
      </c>
      <c r="B229" s="4">
        <f>IF(E228&lt;&gt;0, E228, IFERROR(INDEX(E3:E$228, MATCH(1, E3:E$228&lt;&gt;0, 0)), LOOKUP(2, 1/(E3:E$228&lt;&gt;0), E3:E$228)))</f>
        <v>5000</v>
      </c>
      <c r="C229" s="4"/>
      <c r="D229" s="4"/>
      <c r="E229" s="4">
        <f t="shared" si="3"/>
        <v>5000</v>
      </c>
      <c r="G229" s="4">
        <f>IF($A229&lt;&gt;"", SUMIFS(Raw_data_01!H:H, Raw_data_01!C:C, "F*", Raw_data_01!A:A, $A229, Raw_data_01!G:G, "idbi"), "")</f>
        <v>0</v>
      </c>
      <c r="I229" s="4">
        <f>IF($A229&lt;&gt;"", SUMIFS(Raw_data_01!H:H, Raw_data_01!C:C, "V*", Raw_data_01!A:A, $A229, Raw_data_01!G:G, "idbi"), "")</f>
        <v>0</v>
      </c>
      <c r="K229" s="4">
        <f>IF($A229&lt;&gt;"", SUMIFS(Raw_data_01!H:H, Raw_data_01!C:C, "S*", Raw_data_01!A:A, $A229, Raw_data_01!G:G, "idbi"), "")</f>
        <v>0</v>
      </c>
      <c r="M229" s="4">
        <f>IF($A229&lt;&gt;"", SUMIFS(Raw_data_01!H:H, Raw_data_01!C:C, "O*", Raw_data_01!A:A, $A229, Raw_data_01!G:G, "idbi"), "")</f>
        <v>0</v>
      </c>
      <c r="O229" s="4">
        <f>IF($A229&lt;&gt;"", SUMIFS(Raw_data_01!H:H, Raw_data_01!C:C, "VS*", Raw_data_01!A:A, $A229, Raw_data_01!G:G, "idbi"), "")</f>
        <v>0</v>
      </c>
    </row>
    <row r="230" spans="1:15" x14ac:dyDescent="0.3">
      <c r="A230" t="s">
        <v>273</v>
      </c>
      <c r="B230" s="4">
        <f>IF(E229&lt;&gt;0, E229, IFERROR(INDEX(E3:E$229, MATCH(1, E3:E$229&lt;&gt;0, 0)), LOOKUP(2, 1/(E3:E$229&lt;&gt;0), E3:E$229)))</f>
        <v>5000</v>
      </c>
      <c r="C230" s="4"/>
      <c r="D230" s="4"/>
      <c r="E230" s="4">
        <f t="shared" si="3"/>
        <v>5000</v>
      </c>
      <c r="G230" s="4">
        <f>IF($A230&lt;&gt;"", SUMIFS(Raw_data_01!H:H, Raw_data_01!C:C, "F*", Raw_data_01!A:A, $A230, Raw_data_01!G:G, "idbi"), "")</f>
        <v>0</v>
      </c>
      <c r="I230" s="4">
        <f>IF($A230&lt;&gt;"", SUMIFS(Raw_data_01!H:H, Raw_data_01!C:C, "V*", Raw_data_01!A:A, $A230, Raw_data_01!G:G, "idbi"), "")</f>
        <v>0</v>
      </c>
      <c r="K230" s="4">
        <f>IF($A230&lt;&gt;"", SUMIFS(Raw_data_01!H:H, Raw_data_01!C:C, "S*", Raw_data_01!A:A, $A230, Raw_data_01!G:G, "idbi"), "")</f>
        <v>0</v>
      </c>
      <c r="M230" s="4">
        <f>IF($A230&lt;&gt;"", SUMIFS(Raw_data_01!H:H, Raw_data_01!C:C, "O*", Raw_data_01!A:A, $A230, Raw_data_01!G:G, "idbi"), "")</f>
        <v>0</v>
      </c>
      <c r="O230" s="4">
        <f>IF($A230&lt;&gt;"", SUMIFS(Raw_data_01!H:H, Raw_data_01!C:C, "VS*", Raw_data_01!A:A, $A230, Raw_data_01!G:G, "idbi"), "")</f>
        <v>0</v>
      </c>
    </row>
    <row r="231" spans="1:15" x14ac:dyDescent="0.3">
      <c r="A231" t="s">
        <v>274</v>
      </c>
      <c r="B231" s="4">
        <f>IF(E230&lt;&gt;0, E230, IFERROR(INDEX(E3:E$230, MATCH(1, E3:E$230&lt;&gt;0, 0)), LOOKUP(2, 1/(E3:E$230&lt;&gt;0), E3:E$230)))</f>
        <v>5000</v>
      </c>
      <c r="C231" s="4"/>
      <c r="D231" s="4"/>
      <c r="E231" s="4">
        <f t="shared" si="3"/>
        <v>5000</v>
      </c>
      <c r="G231" s="4">
        <f>IF($A231&lt;&gt;"", SUMIFS(Raw_data_01!H:H, Raw_data_01!C:C, "F*", Raw_data_01!A:A, $A231, Raw_data_01!G:G, "idbi"), "")</f>
        <v>0</v>
      </c>
      <c r="I231" s="4">
        <f>IF($A231&lt;&gt;"", SUMIFS(Raw_data_01!H:H, Raw_data_01!C:C, "V*", Raw_data_01!A:A, $A231, Raw_data_01!G:G, "idbi"), "")</f>
        <v>0</v>
      </c>
      <c r="K231" s="4">
        <f>IF($A231&lt;&gt;"", SUMIFS(Raw_data_01!H:H, Raw_data_01!C:C, "S*", Raw_data_01!A:A, $A231, Raw_data_01!G:G, "idbi"), "")</f>
        <v>0</v>
      </c>
      <c r="M231" s="4">
        <f>IF($A231&lt;&gt;"", SUMIFS(Raw_data_01!H:H, Raw_data_01!C:C, "O*", Raw_data_01!A:A, $A231, Raw_data_01!G:G, "idbi"), "")</f>
        <v>0</v>
      </c>
      <c r="O231" s="4">
        <f>IF($A231&lt;&gt;"", SUMIFS(Raw_data_01!H:H, Raw_data_01!C:C, "VS*", Raw_data_01!A:A, $A231, Raw_data_01!G:G, "idbi"), "")</f>
        <v>0</v>
      </c>
    </row>
    <row r="232" spans="1:15" x14ac:dyDescent="0.3">
      <c r="A232" t="s">
        <v>275</v>
      </c>
      <c r="B232" s="4">
        <f>IF(E231&lt;&gt;0, E231, IFERROR(INDEX(E3:E$231, MATCH(1, E3:E$231&lt;&gt;0, 0)), LOOKUP(2, 1/(E3:E$231&lt;&gt;0), E3:E$231)))</f>
        <v>5000</v>
      </c>
      <c r="C232" s="4"/>
      <c r="D232" s="4"/>
      <c r="E232" s="4">
        <f t="shared" si="3"/>
        <v>5000</v>
      </c>
      <c r="G232" s="4">
        <f>IF($A232&lt;&gt;"", SUMIFS(Raw_data_01!H:H, Raw_data_01!C:C, "F*", Raw_data_01!A:A, $A232, Raw_data_01!G:G, "idbi"), "")</f>
        <v>0</v>
      </c>
      <c r="I232" s="4">
        <f>IF($A232&lt;&gt;"", SUMIFS(Raw_data_01!H:H, Raw_data_01!C:C, "V*", Raw_data_01!A:A, $A232, Raw_data_01!G:G, "idbi"), "")</f>
        <v>0</v>
      </c>
      <c r="K232" s="4">
        <f>IF($A232&lt;&gt;"", SUMIFS(Raw_data_01!H:H, Raw_data_01!C:C, "S*", Raw_data_01!A:A, $A232, Raw_data_01!G:G, "idbi"), "")</f>
        <v>0</v>
      </c>
      <c r="M232" s="4">
        <f>IF($A232&lt;&gt;"", SUMIFS(Raw_data_01!H:H, Raw_data_01!C:C, "O*", Raw_data_01!A:A, $A232, Raw_data_01!G:G, "idbi"), "")</f>
        <v>0</v>
      </c>
      <c r="O232" s="4">
        <f>IF($A232&lt;&gt;"", SUMIFS(Raw_data_01!H:H, Raw_data_01!C:C, "VS*", Raw_data_01!A:A, $A232, Raw_data_01!G:G, "idbi"), "")</f>
        <v>0</v>
      </c>
    </row>
    <row r="233" spans="1:15" x14ac:dyDescent="0.3">
      <c r="A233" t="s">
        <v>276</v>
      </c>
      <c r="B233" s="4">
        <f>IF(E232&lt;&gt;0, E232, IFERROR(INDEX(E3:E$232, MATCH(1, E3:E$232&lt;&gt;0, 0)), LOOKUP(2, 1/(E3:E$232&lt;&gt;0), E3:E$232)))</f>
        <v>5000</v>
      </c>
      <c r="C233" s="4"/>
      <c r="D233" s="4"/>
      <c r="E233" s="4">
        <f t="shared" si="3"/>
        <v>5000</v>
      </c>
      <c r="G233" s="4">
        <f>IF($A233&lt;&gt;"", SUMIFS(Raw_data_01!H:H, Raw_data_01!C:C, "F*", Raw_data_01!A:A, $A233, Raw_data_01!G:G, "idbi"), "")</f>
        <v>0</v>
      </c>
      <c r="I233" s="4">
        <f>IF($A233&lt;&gt;"", SUMIFS(Raw_data_01!H:H, Raw_data_01!C:C, "V*", Raw_data_01!A:A, $A233, Raw_data_01!G:G, "idbi"), "")</f>
        <v>0</v>
      </c>
      <c r="K233" s="4">
        <f>IF($A233&lt;&gt;"", SUMIFS(Raw_data_01!H:H, Raw_data_01!C:C, "S*", Raw_data_01!A:A, $A233, Raw_data_01!G:G, "idbi"), "")</f>
        <v>0</v>
      </c>
      <c r="M233" s="4">
        <f>IF($A233&lt;&gt;"", SUMIFS(Raw_data_01!H:H, Raw_data_01!C:C, "O*", Raw_data_01!A:A, $A233, Raw_data_01!G:G, "idbi"), "")</f>
        <v>0</v>
      </c>
      <c r="O233" s="4">
        <f>IF($A233&lt;&gt;"", SUMIFS(Raw_data_01!H:H, Raw_data_01!C:C, "VS*", Raw_data_01!A:A, $A233, Raw_data_01!G:G, "idbi"), "")</f>
        <v>0</v>
      </c>
    </row>
    <row r="234" spans="1:15" x14ac:dyDescent="0.3">
      <c r="A234" t="s">
        <v>277</v>
      </c>
      <c r="B234" s="4">
        <f>IF(E233&lt;&gt;0, E233, IFERROR(INDEX(E3:E$233, MATCH(1, E3:E$233&lt;&gt;0, 0)), LOOKUP(2, 1/(E3:E$233&lt;&gt;0), E3:E$233)))</f>
        <v>5000</v>
      </c>
      <c r="C234" s="4"/>
      <c r="D234" s="4"/>
      <c r="E234" s="4">
        <f t="shared" si="3"/>
        <v>5000</v>
      </c>
      <c r="G234" s="4">
        <f>IF($A234&lt;&gt;"", SUMIFS(Raw_data_01!H:H, Raw_data_01!C:C, "F*", Raw_data_01!A:A, $A234, Raw_data_01!G:G, "idbi"), "")</f>
        <v>0</v>
      </c>
      <c r="I234" s="4">
        <f>IF($A234&lt;&gt;"", SUMIFS(Raw_data_01!H:H, Raw_data_01!C:C, "V*", Raw_data_01!A:A, $A234, Raw_data_01!G:G, "idbi"), "")</f>
        <v>0</v>
      </c>
      <c r="K234" s="4">
        <f>IF($A234&lt;&gt;"", SUMIFS(Raw_data_01!H:H, Raw_data_01!C:C, "S*", Raw_data_01!A:A, $A234, Raw_data_01!G:G, "idbi"), "")</f>
        <v>0</v>
      </c>
      <c r="M234" s="4">
        <f>IF($A234&lt;&gt;"", SUMIFS(Raw_data_01!H:H, Raw_data_01!C:C, "O*", Raw_data_01!A:A, $A234, Raw_data_01!G:G, "idbi"), "")</f>
        <v>0</v>
      </c>
      <c r="O234" s="4">
        <f>IF($A234&lt;&gt;"", SUMIFS(Raw_data_01!H:H, Raw_data_01!C:C, "VS*", Raw_data_01!A:A, $A234, Raw_data_01!G:G, "idbi"), "")</f>
        <v>0</v>
      </c>
    </row>
    <row r="235" spans="1:15" x14ac:dyDescent="0.3">
      <c r="A235" t="s">
        <v>278</v>
      </c>
      <c r="B235" s="4">
        <f>IF(E234&lt;&gt;0, E234, IFERROR(INDEX(E3:E$234, MATCH(1, E3:E$234&lt;&gt;0, 0)), LOOKUP(2, 1/(E3:E$234&lt;&gt;0), E3:E$234)))</f>
        <v>5000</v>
      </c>
      <c r="C235" s="4"/>
      <c r="D235" s="4"/>
      <c r="E235" s="4">
        <f t="shared" si="3"/>
        <v>5000</v>
      </c>
      <c r="G235" s="4">
        <f>IF($A235&lt;&gt;"", SUMIFS(Raw_data_01!H:H, Raw_data_01!C:C, "F*", Raw_data_01!A:A, $A235, Raw_data_01!G:G, "idbi"), "")</f>
        <v>0</v>
      </c>
      <c r="I235" s="4">
        <f>IF($A235&lt;&gt;"", SUMIFS(Raw_data_01!H:H, Raw_data_01!C:C, "V*", Raw_data_01!A:A, $A235, Raw_data_01!G:G, "idbi"), "")</f>
        <v>0</v>
      </c>
      <c r="K235" s="4">
        <f>IF($A235&lt;&gt;"", SUMIFS(Raw_data_01!H:H, Raw_data_01!C:C, "S*", Raw_data_01!A:A, $A235, Raw_data_01!G:G, "idbi"), "")</f>
        <v>0</v>
      </c>
      <c r="M235" s="4">
        <f>IF($A235&lt;&gt;"", SUMIFS(Raw_data_01!H:H, Raw_data_01!C:C, "O*", Raw_data_01!A:A, $A235, Raw_data_01!G:G, "idbi"), "")</f>
        <v>0</v>
      </c>
      <c r="O235" s="4">
        <f>IF($A235&lt;&gt;"", SUMIFS(Raw_data_01!H:H, Raw_data_01!C:C, "VS*", Raw_data_01!A:A, $A235, Raw_data_01!G:G, "idbi"), "")</f>
        <v>0</v>
      </c>
    </row>
    <row r="236" spans="1:15" x14ac:dyDescent="0.3">
      <c r="A236" t="s">
        <v>279</v>
      </c>
      <c r="B236" s="4">
        <f>IF(E235&lt;&gt;0, E235, IFERROR(INDEX(E3:E$235, MATCH(1, E3:E$235&lt;&gt;0, 0)), LOOKUP(2, 1/(E3:E$235&lt;&gt;0), E3:E$235)))</f>
        <v>5000</v>
      </c>
      <c r="C236" s="4"/>
      <c r="D236" s="4"/>
      <c r="E236" s="4">
        <f t="shared" si="3"/>
        <v>5000</v>
      </c>
      <c r="G236" s="4">
        <f>IF($A236&lt;&gt;"", SUMIFS(Raw_data_01!H:H, Raw_data_01!C:C, "F*", Raw_data_01!A:A, $A236, Raw_data_01!G:G, "idbi"), "")</f>
        <v>0</v>
      </c>
      <c r="I236" s="4">
        <f>IF($A236&lt;&gt;"", SUMIFS(Raw_data_01!H:H, Raw_data_01!C:C, "V*", Raw_data_01!A:A, $A236, Raw_data_01!G:G, "idbi"), "")</f>
        <v>0</v>
      </c>
      <c r="K236" s="4">
        <f>IF($A236&lt;&gt;"", SUMIFS(Raw_data_01!H:H, Raw_data_01!C:C, "S*", Raw_data_01!A:A, $A236, Raw_data_01!G:G, "idbi"), "")</f>
        <v>0</v>
      </c>
      <c r="M236" s="4">
        <f>IF($A236&lt;&gt;"", SUMIFS(Raw_data_01!H:H, Raw_data_01!C:C, "O*", Raw_data_01!A:A, $A236, Raw_data_01!G:G, "idbi"), "")</f>
        <v>0</v>
      </c>
      <c r="O236" s="4">
        <f>IF($A236&lt;&gt;"", SUMIFS(Raw_data_01!H:H, Raw_data_01!C:C, "VS*", Raw_data_01!A:A, $A236, Raw_data_01!G:G, "idbi"), "")</f>
        <v>0</v>
      </c>
    </row>
    <row r="237" spans="1:15" x14ac:dyDescent="0.3">
      <c r="A237" t="s">
        <v>280</v>
      </c>
      <c r="B237" s="4">
        <f>IF(E236&lt;&gt;0, E236, IFERROR(INDEX(E3:E$236, MATCH(1, E3:E$236&lt;&gt;0, 0)), LOOKUP(2, 1/(E3:E$236&lt;&gt;0), E3:E$236)))</f>
        <v>5000</v>
      </c>
      <c r="C237" s="4"/>
      <c r="D237" s="4"/>
      <c r="E237" s="4">
        <f t="shared" si="3"/>
        <v>5000</v>
      </c>
      <c r="G237" s="4">
        <f>IF($A237&lt;&gt;"", SUMIFS(Raw_data_01!H:H, Raw_data_01!C:C, "F*", Raw_data_01!A:A, $A237, Raw_data_01!G:G, "idbi"), "")</f>
        <v>0</v>
      </c>
      <c r="I237" s="4">
        <f>IF($A237&lt;&gt;"", SUMIFS(Raw_data_01!H:H, Raw_data_01!C:C, "V*", Raw_data_01!A:A, $A237, Raw_data_01!G:G, "idbi"), "")</f>
        <v>0</v>
      </c>
      <c r="K237" s="4">
        <f>IF($A237&lt;&gt;"", SUMIFS(Raw_data_01!H:H, Raw_data_01!C:C, "S*", Raw_data_01!A:A, $A237, Raw_data_01!G:G, "idbi"), "")</f>
        <v>0</v>
      </c>
      <c r="M237" s="4">
        <f>IF($A237&lt;&gt;"", SUMIFS(Raw_data_01!H:H, Raw_data_01!C:C, "O*", Raw_data_01!A:A, $A237, Raw_data_01!G:G, "idbi"), "")</f>
        <v>0</v>
      </c>
      <c r="O237" s="4">
        <f>IF($A237&lt;&gt;"", SUMIFS(Raw_data_01!H:H, Raw_data_01!C:C, "VS*", Raw_data_01!A:A, $A237, Raw_data_01!G:G, "idbi"), "")</f>
        <v>0</v>
      </c>
    </row>
    <row r="238" spans="1:15" x14ac:dyDescent="0.3">
      <c r="A238" t="s">
        <v>281</v>
      </c>
      <c r="B238" s="4">
        <f>IF(E237&lt;&gt;0, E237, IFERROR(INDEX(E3:E$237, MATCH(1, E3:E$237&lt;&gt;0, 0)), LOOKUP(2, 1/(E3:E$237&lt;&gt;0), E3:E$237)))</f>
        <v>5000</v>
      </c>
      <c r="C238" s="4"/>
      <c r="D238" s="4"/>
      <c r="E238" s="4">
        <f t="shared" si="3"/>
        <v>5000</v>
      </c>
      <c r="G238" s="4">
        <f>IF($A238&lt;&gt;"", SUMIFS(Raw_data_01!H:H, Raw_data_01!C:C, "F*", Raw_data_01!A:A, $A238, Raw_data_01!G:G, "idbi"), "")</f>
        <v>0</v>
      </c>
      <c r="I238" s="4">
        <f>IF($A238&lt;&gt;"", SUMIFS(Raw_data_01!H:H, Raw_data_01!C:C, "V*", Raw_data_01!A:A, $A238, Raw_data_01!G:G, "idbi"), "")</f>
        <v>0</v>
      </c>
      <c r="K238" s="4">
        <f>IF($A238&lt;&gt;"", SUMIFS(Raw_data_01!H:H, Raw_data_01!C:C, "S*", Raw_data_01!A:A, $A238, Raw_data_01!G:G, "idbi"), "")</f>
        <v>0</v>
      </c>
      <c r="M238" s="4">
        <f>IF($A238&lt;&gt;"", SUMIFS(Raw_data_01!H:H, Raw_data_01!C:C, "O*", Raw_data_01!A:A, $A238, Raw_data_01!G:G, "idbi"), "")</f>
        <v>0</v>
      </c>
      <c r="O238" s="4">
        <f>IF($A238&lt;&gt;"", SUMIFS(Raw_data_01!H:H, Raw_data_01!C:C, "VS*", Raw_data_01!A:A, $A238, Raw_data_01!G:G, "idbi"), "")</f>
        <v>0</v>
      </c>
    </row>
    <row r="239" spans="1:15" x14ac:dyDescent="0.3">
      <c r="A239" t="s">
        <v>282</v>
      </c>
      <c r="B239" s="4">
        <f>IF(E238&lt;&gt;0, E238, IFERROR(INDEX(E3:E$238, MATCH(1, E3:E$238&lt;&gt;0, 0)), LOOKUP(2, 1/(E3:E$238&lt;&gt;0), E3:E$238)))</f>
        <v>5000</v>
      </c>
      <c r="C239" s="4"/>
      <c r="D239" s="4"/>
      <c r="E239" s="4">
        <f t="shared" si="3"/>
        <v>5000</v>
      </c>
      <c r="G239" s="4">
        <f>IF($A239&lt;&gt;"", SUMIFS(Raw_data_01!H:H, Raw_data_01!C:C, "F*", Raw_data_01!A:A, $A239, Raw_data_01!G:G, "idbi"), "")</f>
        <v>0</v>
      </c>
      <c r="I239" s="4">
        <f>IF($A239&lt;&gt;"", SUMIFS(Raw_data_01!H:H, Raw_data_01!C:C, "V*", Raw_data_01!A:A, $A239, Raw_data_01!G:G, "idbi"), "")</f>
        <v>0</v>
      </c>
      <c r="K239" s="4">
        <f>IF($A239&lt;&gt;"", SUMIFS(Raw_data_01!H:H, Raw_data_01!C:C, "S*", Raw_data_01!A:A, $A239, Raw_data_01!G:G, "idbi"), "")</f>
        <v>0</v>
      </c>
      <c r="M239" s="4">
        <f>IF($A239&lt;&gt;"", SUMIFS(Raw_data_01!H:H, Raw_data_01!C:C, "O*", Raw_data_01!A:A, $A239, Raw_data_01!G:G, "idbi"), "")</f>
        <v>0</v>
      </c>
      <c r="O239" s="4">
        <f>IF($A239&lt;&gt;"", SUMIFS(Raw_data_01!H:H, Raw_data_01!C:C, "VS*", Raw_data_01!A:A, $A239, Raw_data_01!G:G, "idbi"), "")</f>
        <v>0</v>
      </c>
    </row>
    <row r="240" spans="1:15" x14ac:dyDescent="0.3">
      <c r="A240" t="s">
        <v>283</v>
      </c>
      <c r="B240" s="4">
        <f>IF(E239&lt;&gt;0, E239, IFERROR(INDEX(E3:E$239, MATCH(1, E3:E$239&lt;&gt;0, 0)), LOOKUP(2, 1/(E3:E$239&lt;&gt;0), E3:E$239)))</f>
        <v>5000</v>
      </c>
      <c r="C240" s="4"/>
      <c r="D240" s="4"/>
      <c r="E240" s="4">
        <f t="shared" si="3"/>
        <v>5000</v>
      </c>
      <c r="G240" s="4">
        <f>IF($A240&lt;&gt;"", SUMIFS(Raw_data_01!H:H, Raw_data_01!C:C, "F*", Raw_data_01!A:A, $A240, Raw_data_01!G:G, "idbi"), "")</f>
        <v>0</v>
      </c>
      <c r="I240" s="4">
        <f>IF($A240&lt;&gt;"", SUMIFS(Raw_data_01!H:H, Raw_data_01!C:C, "V*", Raw_data_01!A:A, $A240, Raw_data_01!G:G, "idbi"), "")</f>
        <v>0</v>
      </c>
      <c r="K240" s="4">
        <f>IF($A240&lt;&gt;"", SUMIFS(Raw_data_01!H:H, Raw_data_01!C:C, "S*", Raw_data_01!A:A, $A240, Raw_data_01!G:G, "idbi"), "")</f>
        <v>0</v>
      </c>
      <c r="M240" s="4">
        <f>IF($A240&lt;&gt;"", SUMIFS(Raw_data_01!H:H, Raw_data_01!C:C, "O*", Raw_data_01!A:A, $A240, Raw_data_01!G:G, "idbi"), "")</f>
        <v>0</v>
      </c>
      <c r="O240" s="4">
        <f>IF($A240&lt;&gt;"", SUMIFS(Raw_data_01!H:H, Raw_data_01!C:C, "VS*", Raw_data_01!A:A, $A240, Raw_data_01!G:G, "idbi"), "")</f>
        <v>0</v>
      </c>
    </row>
    <row r="241" spans="1:15" x14ac:dyDescent="0.3">
      <c r="A241" t="s">
        <v>284</v>
      </c>
      <c r="B241" s="4">
        <f>IF(E240&lt;&gt;0, E240, IFERROR(INDEX(E3:E$240, MATCH(1, E3:E$240&lt;&gt;0, 0)), LOOKUP(2, 1/(E3:E$240&lt;&gt;0), E3:E$240)))</f>
        <v>5000</v>
      </c>
      <c r="C241" s="4"/>
      <c r="D241" s="4"/>
      <c r="E241" s="4">
        <f t="shared" si="3"/>
        <v>5000</v>
      </c>
      <c r="G241" s="4">
        <f>IF($A241&lt;&gt;"", SUMIFS(Raw_data_01!H:H, Raw_data_01!C:C, "F*", Raw_data_01!A:A, $A241, Raw_data_01!G:G, "idbi"), "")</f>
        <v>0</v>
      </c>
      <c r="I241" s="4">
        <f>IF($A241&lt;&gt;"", SUMIFS(Raw_data_01!H:H, Raw_data_01!C:C, "V*", Raw_data_01!A:A, $A241, Raw_data_01!G:G, "idbi"), "")</f>
        <v>0</v>
      </c>
      <c r="K241" s="4">
        <f>IF($A241&lt;&gt;"", SUMIFS(Raw_data_01!H:H, Raw_data_01!C:C, "S*", Raw_data_01!A:A, $A241, Raw_data_01!G:G, "idbi"), "")</f>
        <v>0</v>
      </c>
      <c r="M241" s="4">
        <f>IF($A241&lt;&gt;"", SUMIFS(Raw_data_01!H:H, Raw_data_01!C:C, "O*", Raw_data_01!A:A, $A241, Raw_data_01!G:G, "idbi"), "")</f>
        <v>0</v>
      </c>
      <c r="O241" s="4">
        <f>IF($A241&lt;&gt;"", SUMIFS(Raw_data_01!H:H, Raw_data_01!C:C, "VS*", Raw_data_01!A:A, $A241, Raw_data_01!G:G, "idbi"), "")</f>
        <v>0</v>
      </c>
    </row>
    <row r="242" spans="1:15" x14ac:dyDescent="0.3">
      <c r="A242" t="s">
        <v>285</v>
      </c>
      <c r="B242" s="4">
        <f>IF(E241&lt;&gt;0, E241, IFERROR(INDEX(E3:E$241, MATCH(1, E3:E$241&lt;&gt;0, 0)), LOOKUP(2, 1/(E3:E$241&lt;&gt;0), E3:E$241)))</f>
        <v>5000</v>
      </c>
      <c r="C242" s="4"/>
      <c r="D242" s="4"/>
      <c r="E242" s="4">
        <f t="shared" si="3"/>
        <v>5000</v>
      </c>
      <c r="G242" s="4">
        <f>IF($A242&lt;&gt;"", SUMIFS(Raw_data_01!H:H, Raw_data_01!C:C, "F*", Raw_data_01!A:A, $A242, Raw_data_01!G:G, "idbi"), "")</f>
        <v>0</v>
      </c>
      <c r="I242" s="4">
        <f>IF($A242&lt;&gt;"", SUMIFS(Raw_data_01!H:H, Raw_data_01!C:C, "V*", Raw_data_01!A:A, $A242, Raw_data_01!G:G, "idbi"), "")</f>
        <v>0</v>
      </c>
      <c r="K242" s="4">
        <f>IF($A242&lt;&gt;"", SUMIFS(Raw_data_01!H:H, Raw_data_01!C:C, "S*", Raw_data_01!A:A, $A242, Raw_data_01!G:G, "idbi"), "")</f>
        <v>0</v>
      </c>
      <c r="M242" s="4">
        <f>IF($A242&lt;&gt;"", SUMIFS(Raw_data_01!H:H, Raw_data_01!C:C, "O*", Raw_data_01!A:A, $A242, Raw_data_01!G:G, "idbi"), "")</f>
        <v>0</v>
      </c>
      <c r="O242" s="4">
        <f>IF($A242&lt;&gt;"", SUMIFS(Raw_data_01!H:H, Raw_data_01!C:C, "VS*", Raw_data_01!A:A, $A242, Raw_data_01!G:G, "idbi"), "")</f>
        <v>0</v>
      </c>
    </row>
    <row r="243" spans="1:15" x14ac:dyDescent="0.3">
      <c r="A243" t="s">
        <v>286</v>
      </c>
      <c r="B243" s="4">
        <f>IF(E242&lt;&gt;0, E242, IFERROR(INDEX(E3:E$242, MATCH(1, E3:E$242&lt;&gt;0, 0)), LOOKUP(2, 1/(E3:E$242&lt;&gt;0), E3:E$242)))</f>
        <v>5000</v>
      </c>
      <c r="C243" s="4"/>
      <c r="D243" s="4"/>
      <c r="E243" s="4">
        <f t="shared" si="3"/>
        <v>5000</v>
      </c>
      <c r="G243" s="4">
        <f>IF($A243&lt;&gt;"", SUMIFS(Raw_data_01!H:H, Raw_data_01!C:C, "F*", Raw_data_01!A:A, $A243, Raw_data_01!G:G, "idbi"), "")</f>
        <v>0</v>
      </c>
      <c r="I243" s="4">
        <f>IF($A243&lt;&gt;"", SUMIFS(Raw_data_01!H:H, Raw_data_01!C:C, "V*", Raw_data_01!A:A, $A243, Raw_data_01!G:G, "idbi"), "")</f>
        <v>0</v>
      </c>
      <c r="K243" s="4">
        <f>IF($A243&lt;&gt;"", SUMIFS(Raw_data_01!H:H, Raw_data_01!C:C, "S*", Raw_data_01!A:A, $A243, Raw_data_01!G:G, "idbi"), "")</f>
        <v>0</v>
      </c>
      <c r="M243" s="4">
        <f>IF($A243&lt;&gt;"", SUMIFS(Raw_data_01!H:H, Raw_data_01!C:C, "O*", Raw_data_01!A:A, $A243, Raw_data_01!G:G, "idbi"), "")</f>
        <v>0</v>
      </c>
      <c r="O243" s="4">
        <f>IF($A243&lt;&gt;"", SUMIFS(Raw_data_01!H:H, Raw_data_01!C:C, "VS*", Raw_data_01!A:A, $A243, Raw_data_01!G:G, "idbi"), "")</f>
        <v>0</v>
      </c>
    </row>
    <row r="244" spans="1:15" x14ac:dyDescent="0.3">
      <c r="A244" t="s">
        <v>287</v>
      </c>
      <c r="B244" s="4">
        <f>IF(E243&lt;&gt;0, E243, IFERROR(INDEX(E3:E$243, MATCH(1, E3:E$243&lt;&gt;0, 0)), LOOKUP(2, 1/(E3:E$243&lt;&gt;0), E3:E$243)))</f>
        <v>5000</v>
      </c>
      <c r="C244" s="4"/>
      <c r="D244" s="4"/>
      <c r="E244" s="4">
        <f t="shared" si="3"/>
        <v>5000</v>
      </c>
      <c r="G244" s="4">
        <f>IF($A244&lt;&gt;"", SUMIFS(Raw_data_01!H:H, Raw_data_01!C:C, "F*", Raw_data_01!A:A, $A244, Raw_data_01!G:G, "idbi"), "")</f>
        <v>0</v>
      </c>
      <c r="I244" s="4">
        <f>IF($A244&lt;&gt;"", SUMIFS(Raw_data_01!H:H, Raw_data_01!C:C, "V*", Raw_data_01!A:A, $A244, Raw_data_01!G:G, "idbi"), "")</f>
        <v>0</v>
      </c>
      <c r="K244" s="4">
        <f>IF($A244&lt;&gt;"", SUMIFS(Raw_data_01!H:H, Raw_data_01!C:C, "S*", Raw_data_01!A:A, $A244, Raw_data_01!G:G, "idbi"), "")</f>
        <v>0</v>
      </c>
      <c r="M244" s="4">
        <f>IF($A244&lt;&gt;"", SUMIFS(Raw_data_01!H:H, Raw_data_01!C:C, "O*", Raw_data_01!A:A, $A244, Raw_data_01!G:G, "idbi"), "")</f>
        <v>0</v>
      </c>
      <c r="O244" s="4">
        <f>IF($A244&lt;&gt;"", SUMIFS(Raw_data_01!H:H, Raw_data_01!C:C, "VS*", Raw_data_01!A:A, $A244, Raw_data_01!G:G, "idbi"), "")</f>
        <v>0</v>
      </c>
    </row>
    <row r="245" spans="1:15" x14ac:dyDescent="0.3">
      <c r="A245" t="s">
        <v>288</v>
      </c>
      <c r="B245" s="4">
        <f>IF(E244&lt;&gt;0, E244, IFERROR(INDEX(E3:E$244, MATCH(1, E3:E$244&lt;&gt;0, 0)), LOOKUP(2, 1/(E3:E$244&lt;&gt;0), E3:E$244)))</f>
        <v>5000</v>
      </c>
      <c r="C245" s="4"/>
      <c r="D245" s="4"/>
      <c r="E245" s="4">
        <f t="shared" si="3"/>
        <v>5000</v>
      </c>
      <c r="G245" s="4">
        <f>IF($A245&lt;&gt;"", SUMIFS(Raw_data_01!H:H, Raw_data_01!C:C, "F*", Raw_data_01!A:A, $A245, Raw_data_01!G:G, "idbi"), "")</f>
        <v>0</v>
      </c>
      <c r="I245" s="4">
        <f>IF($A245&lt;&gt;"", SUMIFS(Raw_data_01!H:H, Raw_data_01!C:C, "V*", Raw_data_01!A:A, $A245, Raw_data_01!G:G, "idbi"), "")</f>
        <v>0</v>
      </c>
      <c r="K245" s="4">
        <f>IF($A245&lt;&gt;"", SUMIFS(Raw_data_01!H:H, Raw_data_01!C:C, "S*", Raw_data_01!A:A, $A245, Raw_data_01!G:G, "idbi"), "")</f>
        <v>0</v>
      </c>
      <c r="M245" s="4">
        <f>IF($A245&lt;&gt;"", SUMIFS(Raw_data_01!H:H, Raw_data_01!C:C, "O*", Raw_data_01!A:A, $A245, Raw_data_01!G:G, "idbi"), "")</f>
        <v>0</v>
      </c>
      <c r="O245" s="4">
        <f>IF($A245&lt;&gt;"", SUMIFS(Raw_data_01!H:H, Raw_data_01!C:C, "VS*", Raw_data_01!A:A, $A245, Raw_data_01!G:G, "idbi"), "")</f>
        <v>0</v>
      </c>
    </row>
    <row r="246" spans="1:15" x14ac:dyDescent="0.3">
      <c r="A246" t="s">
        <v>289</v>
      </c>
      <c r="B246" s="4">
        <f>IF(E245&lt;&gt;0, E245, IFERROR(INDEX(E3:E$245, MATCH(1, E3:E$245&lt;&gt;0, 0)), LOOKUP(2, 1/(E3:E$245&lt;&gt;0), E3:E$245)))</f>
        <v>5000</v>
      </c>
      <c r="C246" s="4"/>
      <c r="D246" s="4"/>
      <c r="E246" s="4">
        <f t="shared" si="3"/>
        <v>5000</v>
      </c>
      <c r="G246" s="4">
        <f>IF($A246&lt;&gt;"", SUMIFS(Raw_data_01!H:H, Raw_data_01!C:C, "F*", Raw_data_01!A:A, $A246, Raw_data_01!G:G, "idbi"), "")</f>
        <v>0</v>
      </c>
      <c r="I246" s="4">
        <f>IF($A246&lt;&gt;"", SUMIFS(Raw_data_01!H:H, Raw_data_01!C:C, "V*", Raw_data_01!A:A, $A246, Raw_data_01!G:G, "idbi"), "")</f>
        <v>0</v>
      </c>
      <c r="K246" s="4">
        <f>IF($A246&lt;&gt;"", SUMIFS(Raw_data_01!H:H, Raw_data_01!C:C, "S*", Raw_data_01!A:A, $A246, Raw_data_01!G:G, "idbi"), "")</f>
        <v>0</v>
      </c>
      <c r="M246" s="4">
        <f>IF($A246&lt;&gt;"", SUMIFS(Raw_data_01!H:H, Raw_data_01!C:C, "O*", Raw_data_01!A:A, $A246, Raw_data_01!G:G, "idbi"), "")</f>
        <v>0</v>
      </c>
      <c r="O246" s="4">
        <f>IF($A246&lt;&gt;"", SUMIFS(Raw_data_01!H:H, Raw_data_01!C:C, "VS*", Raw_data_01!A:A, $A246, Raw_data_01!G:G, "idbi"), "")</f>
        <v>0</v>
      </c>
    </row>
    <row r="247" spans="1:15" x14ac:dyDescent="0.3">
      <c r="A247" t="s">
        <v>290</v>
      </c>
      <c r="B247" s="4">
        <f>IF(E246&lt;&gt;0, E246, IFERROR(INDEX(E3:E$246, MATCH(1, E3:E$246&lt;&gt;0, 0)), LOOKUP(2, 1/(E3:E$246&lt;&gt;0), E3:E$246)))</f>
        <v>5000</v>
      </c>
      <c r="C247" s="4"/>
      <c r="D247" s="4"/>
      <c r="E247" s="4">
        <f t="shared" si="3"/>
        <v>5000</v>
      </c>
      <c r="G247" s="4">
        <f>IF($A247&lt;&gt;"", SUMIFS(Raw_data_01!H:H, Raw_data_01!C:C, "F*", Raw_data_01!A:A, $A247, Raw_data_01!G:G, "idbi"), "")</f>
        <v>0</v>
      </c>
      <c r="I247" s="4">
        <f>IF($A247&lt;&gt;"", SUMIFS(Raw_data_01!H:H, Raw_data_01!C:C, "V*", Raw_data_01!A:A, $A247, Raw_data_01!G:G, "idbi"), "")</f>
        <v>0</v>
      </c>
      <c r="K247" s="4">
        <f>IF($A247&lt;&gt;"", SUMIFS(Raw_data_01!H:H, Raw_data_01!C:C, "S*", Raw_data_01!A:A, $A247, Raw_data_01!G:G, "idbi"), "")</f>
        <v>0</v>
      </c>
      <c r="M247" s="4">
        <f>IF($A247&lt;&gt;"", SUMIFS(Raw_data_01!H:H, Raw_data_01!C:C, "O*", Raw_data_01!A:A, $A247, Raw_data_01!G:G, "idbi"), "")</f>
        <v>0</v>
      </c>
      <c r="O247" s="4">
        <f>IF($A247&lt;&gt;"", SUMIFS(Raw_data_01!H:H, Raw_data_01!C:C, "VS*", Raw_data_01!A:A, $A247, Raw_data_01!G:G, "idbi"), "")</f>
        <v>0</v>
      </c>
    </row>
    <row r="248" spans="1:15" x14ac:dyDescent="0.3">
      <c r="A248" t="s">
        <v>291</v>
      </c>
      <c r="B248" s="4">
        <f>IF(E247&lt;&gt;0, E247, IFERROR(INDEX(E3:E$247, MATCH(1, E3:E$247&lt;&gt;0, 0)), LOOKUP(2, 1/(E3:E$247&lt;&gt;0), E3:E$247)))</f>
        <v>5000</v>
      </c>
      <c r="C248" s="4"/>
      <c r="D248" s="4"/>
      <c r="E248" s="4">
        <f t="shared" si="3"/>
        <v>5000</v>
      </c>
      <c r="G248" s="4">
        <f>IF($A248&lt;&gt;"", SUMIFS(Raw_data_01!H:H, Raw_data_01!C:C, "F*", Raw_data_01!A:A, $A248, Raw_data_01!G:G, "idbi"), "")</f>
        <v>0</v>
      </c>
      <c r="I248" s="4">
        <f>IF($A248&lt;&gt;"", SUMIFS(Raw_data_01!H:H, Raw_data_01!C:C, "V*", Raw_data_01!A:A, $A248, Raw_data_01!G:G, "idbi"), "")</f>
        <v>0</v>
      </c>
      <c r="K248" s="4">
        <f>IF($A248&lt;&gt;"", SUMIFS(Raw_data_01!H:H, Raw_data_01!C:C, "S*", Raw_data_01!A:A, $A248, Raw_data_01!G:G, "idbi"), "")</f>
        <v>0</v>
      </c>
      <c r="M248" s="4">
        <f>IF($A248&lt;&gt;"", SUMIFS(Raw_data_01!H:H, Raw_data_01!C:C, "O*", Raw_data_01!A:A, $A248, Raw_data_01!G:G, "idbi"), "")</f>
        <v>0</v>
      </c>
      <c r="O248" s="4">
        <f>IF($A248&lt;&gt;"", SUMIFS(Raw_data_01!H:H, Raw_data_01!C:C, "VS*", Raw_data_01!A:A, $A248, Raw_data_01!G:G, "idbi"), "")</f>
        <v>0</v>
      </c>
    </row>
    <row r="249" spans="1:15" x14ac:dyDescent="0.3">
      <c r="A249" t="s">
        <v>292</v>
      </c>
      <c r="B249" s="4">
        <f>IF(E248&lt;&gt;0, E248, IFERROR(INDEX(E3:E$248, MATCH(1, E3:E$248&lt;&gt;0, 0)), LOOKUP(2, 1/(E3:E$248&lt;&gt;0), E3:E$248)))</f>
        <v>5000</v>
      </c>
      <c r="C249" s="4"/>
      <c r="D249" s="4"/>
      <c r="E249" s="4">
        <f t="shared" si="3"/>
        <v>5000</v>
      </c>
      <c r="G249" s="4">
        <f>IF($A249&lt;&gt;"", SUMIFS(Raw_data_01!H:H, Raw_data_01!C:C, "F*", Raw_data_01!A:A, $A249, Raw_data_01!G:G, "idbi"), "")</f>
        <v>0</v>
      </c>
      <c r="I249" s="4">
        <f>IF($A249&lt;&gt;"", SUMIFS(Raw_data_01!H:H, Raw_data_01!C:C, "V*", Raw_data_01!A:A, $A249, Raw_data_01!G:G, "idbi"), "")</f>
        <v>0</v>
      </c>
      <c r="K249" s="4">
        <f>IF($A249&lt;&gt;"", SUMIFS(Raw_data_01!H:H, Raw_data_01!C:C, "S*", Raw_data_01!A:A, $A249, Raw_data_01!G:G, "idbi"), "")</f>
        <v>0</v>
      </c>
      <c r="M249" s="4">
        <f>IF($A249&lt;&gt;"", SUMIFS(Raw_data_01!H:H, Raw_data_01!C:C, "O*", Raw_data_01!A:A, $A249, Raw_data_01!G:G, "idbi"), "")</f>
        <v>0</v>
      </c>
      <c r="O249" s="4">
        <f>IF($A249&lt;&gt;"", SUMIFS(Raw_data_01!H:H, Raw_data_01!C:C, "VS*", Raw_data_01!A:A, $A249, Raw_data_01!G:G, "idbi"), "")</f>
        <v>0</v>
      </c>
    </row>
    <row r="250" spans="1:15" x14ac:dyDescent="0.3">
      <c r="A250" t="s">
        <v>293</v>
      </c>
      <c r="B250" s="4">
        <f>IF(E249&lt;&gt;0, E249, IFERROR(INDEX(E3:E$249, MATCH(1, E3:E$249&lt;&gt;0, 0)), LOOKUP(2, 1/(E3:E$249&lt;&gt;0), E3:E$249)))</f>
        <v>5000</v>
      </c>
      <c r="C250" s="4"/>
      <c r="D250" s="4"/>
      <c r="E250" s="4">
        <f t="shared" si="3"/>
        <v>5000</v>
      </c>
      <c r="G250" s="4">
        <f>IF($A250&lt;&gt;"", SUMIFS(Raw_data_01!H:H, Raw_data_01!C:C, "F*", Raw_data_01!A:A, $A250, Raw_data_01!G:G, "idbi"), "")</f>
        <v>0</v>
      </c>
      <c r="I250" s="4">
        <f>IF($A250&lt;&gt;"", SUMIFS(Raw_data_01!H:H, Raw_data_01!C:C, "V*", Raw_data_01!A:A, $A250, Raw_data_01!G:G, "idbi"), "")</f>
        <v>0</v>
      </c>
      <c r="K250" s="4">
        <f>IF($A250&lt;&gt;"", SUMIFS(Raw_data_01!H:H, Raw_data_01!C:C, "S*", Raw_data_01!A:A, $A250, Raw_data_01!G:G, "idbi"), "")</f>
        <v>0</v>
      </c>
      <c r="M250" s="4">
        <f>IF($A250&lt;&gt;"", SUMIFS(Raw_data_01!H:H, Raw_data_01!C:C, "O*", Raw_data_01!A:A, $A250, Raw_data_01!G:G, "idbi"), "")</f>
        <v>0</v>
      </c>
      <c r="O250" s="4">
        <f>IF($A250&lt;&gt;"", SUMIFS(Raw_data_01!H:H, Raw_data_01!C:C, "VS*", Raw_data_01!A:A, $A250, Raw_data_01!G:G, "idbi"), "")</f>
        <v>0</v>
      </c>
    </row>
    <row r="251" spans="1:15" x14ac:dyDescent="0.3">
      <c r="A251" t="s">
        <v>294</v>
      </c>
      <c r="B251" s="4">
        <f>IF(E250&lt;&gt;0, E250, IFERROR(INDEX(E3:E$250, MATCH(1, E3:E$250&lt;&gt;0, 0)), LOOKUP(2, 1/(E3:E$250&lt;&gt;0), E3:E$250)))</f>
        <v>5000</v>
      </c>
      <c r="C251" s="4"/>
      <c r="D251" s="4"/>
      <c r="E251" s="4">
        <f t="shared" si="3"/>
        <v>5000</v>
      </c>
      <c r="G251" s="4">
        <f>IF($A251&lt;&gt;"", SUMIFS(Raw_data_01!H:H, Raw_data_01!C:C, "F*", Raw_data_01!A:A, $A251, Raw_data_01!G:G, "idbi"), "")</f>
        <v>0</v>
      </c>
      <c r="I251" s="4">
        <f>IF($A251&lt;&gt;"", SUMIFS(Raw_data_01!H:H, Raw_data_01!C:C, "V*", Raw_data_01!A:A, $A251, Raw_data_01!G:G, "idbi"), "")</f>
        <v>0</v>
      </c>
      <c r="K251" s="4">
        <f>IF($A251&lt;&gt;"", SUMIFS(Raw_data_01!H:H, Raw_data_01!C:C, "S*", Raw_data_01!A:A, $A251, Raw_data_01!G:G, "idbi"), "")</f>
        <v>0</v>
      </c>
      <c r="M251" s="4">
        <f>IF($A251&lt;&gt;"", SUMIFS(Raw_data_01!H:H, Raw_data_01!C:C, "O*", Raw_data_01!A:A, $A251, Raw_data_01!G:G, "idbi"), "")</f>
        <v>0</v>
      </c>
      <c r="O251" s="4">
        <f>IF($A251&lt;&gt;"", SUMIFS(Raw_data_01!H:H, Raw_data_01!C:C, "VS*", Raw_data_01!A:A, $A251, Raw_data_01!G:G, "idbi"), "")</f>
        <v>0</v>
      </c>
    </row>
    <row r="252" spans="1:15" x14ac:dyDescent="0.3">
      <c r="A252" t="s">
        <v>295</v>
      </c>
      <c r="B252" s="4">
        <f>IF(E251&lt;&gt;0, E251, IFERROR(INDEX(E3:E$251, MATCH(1, E3:E$251&lt;&gt;0, 0)), LOOKUP(2, 1/(E3:E$251&lt;&gt;0), E3:E$251)))</f>
        <v>5000</v>
      </c>
      <c r="C252" s="4"/>
      <c r="D252" s="4"/>
      <c r="E252" s="4">
        <f t="shared" si="3"/>
        <v>5000</v>
      </c>
      <c r="G252" s="4">
        <f>IF($A252&lt;&gt;"", SUMIFS(Raw_data_01!H:H, Raw_data_01!C:C, "F*", Raw_data_01!A:A, $A252, Raw_data_01!G:G, "idbi"), "")</f>
        <v>0</v>
      </c>
      <c r="I252" s="4">
        <f>IF($A252&lt;&gt;"", SUMIFS(Raw_data_01!H:H, Raw_data_01!C:C, "V*", Raw_data_01!A:A, $A252, Raw_data_01!G:G, "idbi"), "")</f>
        <v>0</v>
      </c>
      <c r="K252" s="4">
        <f>IF($A252&lt;&gt;"", SUMIFS(Raw_data_01!H:H, Raw_data_01!C:C, "S*", Raw_data_01!A:A, $A252, Raw_data_01!G:G, "idbi"), "")</f>
        <v>0</v>
      </c>
      <c r="M252" s="4">
        <f>IF($A252&lt;&gt;"", SUMIFS(Raw_data_01!H:H, Raw_data_01!C:C, "O*", Raw_data_01!A:A, $A252, Raw_data_01!G:G, "idbi"), "")</f>
        <v>0</v>
      </c>
      <c r="O252" s="4">
        <f>IF($A252&lt;&gt;"", SUMIFS(Raw_data_01!H:H, Raw_data_01!C:C, "VS*", Raw_data_01!A:A, $A252, Raw_data_01!G:G, "idbi"), "")</f>
        <v>0</v>
      </c>
    </row>
    <row r="253" spans="1:15" x14ac:dyDescent="0.3">
      <c r="A253" t="s">
        <v>296</v>
      </c>
      <c r="B253" s="4">
        <f>IF(E252&lt;&gt;0, E252, IFERROR(INDEX(E3:E$252, MATCH(1, E3:E$252&lt;&gt;0, 0)), LOOKUP(2, 1/(E3:E$252&lt;&gt;0), E3:E$252)))</f>
        <v>5000</v>
      </c>
      <c r="C253" s="4"/>
      <c r="D253" s="4"/>
      <c r="E253" s="4">
        <f t="shared" si="3"/>
        <v>5000</v>
      </c>
      <c r="G253" s="4">
        <f>IF($A253&lt;&gt;"", SUMIFS(Raw_data_01!H:H, Raw_data_01!C:C, "F*", Raw_data_01!A:A, $A253, Raw_data_01!G:G, "idbi"), "")</f>
        <v>0</v>
      </c>
      <c r="I253" s="4">
        <f>IF($A253&lt;&gt;"", SUMIFS(Raw_data_01!H:H, Raw_data_01!C:C, "V*", Raw_data_01!A:A, $A253, Raw_data_01!G:G, "idbi"), "")</f>
        <v>0</v>
      </c>
      <c r="K253" s="4">
        <f>IF($A253&lt;&gt;"", SUMIFS(Raw_data_01!H:H, Raw_data_01!C:C, "S*", Raw_data_01!A:A, $A253, Raw_data_01!G:G, "idbi"), "")</f>
        <v>0</v>
      </c>
      <c r="M253" s="4">
        <f>IF($A253&lt;&gt;"", SUMIFS(Raw_data_01!H:H, Raw_data_01!C:C, "O*", Raw_data_01!A:A, $A253, Raw_data_01!G:G, "idbi"), "")</f>
        <v>0</v>
      </c>
      <c r="O253" s="4">
        <f>IF($A253&lt;&gt;"", SUMIFS(Raw_data_01!H:H, Raw_data_01!C:C, "VS*", Raw_data_01!A:A, $A253, Raw_data_01!G:G, "idbi"), "")</f>
        <v>0</v>
      </c>
    </row>
    <row r="254" spans="1:15" x14ac:dyDescent="0.3">
      <c r="A254" t="s">
        <v>297</v>
      </c>
      <c r="B254" s="4">
        <f>IF(E253&lt;&gt;0, E253, IFERROR(INDEX(E3:E$253, MATCH(1, E3:E$253&lt;&gt;0, 0)), LOOKUP(2, 1/(E3:E$253&lt;&gt;0), E3:E$253)))</f>
        <v>5000</v>
      </c>
      <c r="C254" s="4"/>
      <c r="D254" s="4"/>
      <c r="E254" s="4">
        <f t="shared" si="3"/>
        <v>5000</v>
      </c>
      <c r="G254" s="4">
        <f>IF($A254&lt;&gt;"", SUMIFS(Raw_data_01!H:H, Raw_data_01!C:C, "F*", Raw_data_01!A:A, $A254, Raw_data_01!G:G, "idbi"), "")</f>
        <v>0</v>
      </c>
      <c r="I254" s="4">
        <f>IF($A254&lt;&gt;"", SUMIFS(Raw_data_01!H:H, Raw_data_01!C:C, "V*", Raw_data_01!A:A, $A254, Raw_data_01!G:G, "idbi"), "")</f>
        <v>0</v>
      </c>
      <c r="K254" s="4">
        <f>IF($A254&lt;&gt;"", SUMIFS(Raw_data_01!H:H, Raw_data_01!C:C, "S*", Raw_data_01!A:A, $A254, Raw_data_01!G:G, "idbi"), "")</f>
        <v>0</v>
      </c>
      <c r="M254" s="4">
        <f>IF($A254&lt;&gt;"", SUMIFS(Raw_data_01!H:H, Raw_data_01!C:C, "O*", Raw_data_01!A:A, $A254, Raw_data_01!G:G, "idbi"), "")</f>
        <v>0</v>
      </c>
      <c r="O254" s="4">
        <f>IF($A254&lt;&gt;"", SUMIFS(Raw_data_01!H:H, Raw_data_01!C:C, "VS*", Raw_data_01!A:A, $A254, Raw_data_01!G:G, "idbi"), "")</f>
        <v>0</v>
      </c>
    </row>
    <row r="255" spans="1:15" x14ac:dyDescent="0.3">
      <c r="A255" t="s">
        <v>298</v>
      </c>
      <c r="B255" s="4">
        <f>IF(E254&lt;&gt;0, E254, IFERROR(INDEX(E3:E$254, MATCH(1, E3:E$254&lt;&gt;0, 0)), LOOKUP(2, 1/(E3:E$254&lt;&gt;0), E3:E$254)))</f>
        <v>5000</v>
      </c>
      <c r="C255" s="4"/>
      <c r="D255" s="4"/>
      <c r="E255" s="4">
        <f t="shared" si="3"/>
        <v>5000</v>
      </c>
      <c r="G255" s="4">
        <f>IF($A255&lt;&gt;"", SUMIFS(Raw_data_01!H:H, Raw_data_01!C:C, "F*", Raw_data_01!A:A, $A255, Raw_data_01!G:G, "idbi"), "")</f>
        <v>0</v>
      </c>
      <c r="I255" s="4">
        <f>IF($A255&lt;&gt;"", SUMIFS(Raw_data_01!H:H, Raw_data_01!C:C, "V*", Raw_data_01!A:A, $A255, Raw_data_01!G:G, "idbi"), "")</f>
        <v>0</v>
      </c>
      <c r="K255" s="4">
        <f>IF($A255&lt;&gt;"", SUMIFS(Raw_data_01!H:H, Raw_data_01!C:C, "S*", Raw_data_01!A:A, $A255, Raw_data_01!G:G, "idbi"), "")</f>
        <v>0</v>
      </c>
      <c r="M255" s="4">
        <f>IF($A255&lt;&gt;"", SUMIFS(Raw_data_01!H:H, Raw_data_01!C:C, "O*", Raw_data_01!A:A, $A255, Raw_data_01!G:G, "idbi"), "")</f>
        <v>0</v>
      </c>
      <c r="O255" s="4">
        <f>IF($A255&lt;&gt;"", SUMIFS(Raw_data_01!H:H, Raw_data_01!C:C, "VS*", Raw_data_01!A:A, $A255, Raw_data_01!G:G, "idbi"), "")</f>
        <v>0</v>
      </c>
    </row>
    <row r="256" spans="1:15" x14ac:dyDescent="0.3">
      <c r="A256" t="s">
        <v>299</v>
      </c>
      <c r="B256" s="4">
        <f>IF(E255&lt;&gt;0, E255, IFERROR(INDEX(E3:E$255, MATCH(1, E3:E$255&lt;&gt;0, 0)), LOOKUP(2, 1/(E3:E$255&lt;&gt;0), E3:E$255)))</f>
        <v>5000</v>
      </c>
      <c r="C256" s="4"/>
      <c r="D256" s="4"/>
      <c r="E256" s="4">
        <f t="shared" si="3"/>
        <v>5000</v>
      </c>
      <c r="G256" s="4">
        <f>IF($A256&lt;&gt;"", SUMIFS(Raw_data_01!H:H, Raw_data_01!C:C, "F*", Raw_data_01!A:A, $A256, Raw_data_01!G:G, "idbi"), "")</f>
        <v>0</v>
      </c>
      <c r="I256" s="4">
        <f>IF($A256&lt;&gt;"", SUMIFS(Raw_data_01!H:H, Raw_data_01!C:C, "V*", Raw_data_01!A:A, $A256, Raw_data_01!G:G, "idbi"), "")</f>
        <v>0</v>
      </c>
      <c r="K256" s="4">
        <f>IF($A256&lt;&gt;"", SUMIFS(Raw_data_01!H:H, Raw_data_01!C:C, "S*", Raw_data_01!A:A, $A256, Raw_data_01!G:G, "idbi"), "")</f>
        <v>0</v>
      </c>
      <c r="M256" s="4">
        <f>IF($A256&lt;&gt;"", SUMIFS(Raw_data_01!H:H, Raw_data_01!C:C, "O*", Raw_data_01!A:A, $A256, Raw_data_01!G:G, "idbi"), "")</f>
        <v>0</v>
      </c>
      <c r="O256" s="4">
        <f>IF($A256&lt;&gt;"", SUMIFS(Raw_data_01!H:H, Raw_data_01!C:C, "VS*", Raw_data_01!A:A, $A256, Raw_data_01!G:G, "idbi"), "")</f>
        <v>0</v>
      </c>
    </row>
    <row r="257" spans="1:15" x14ac:dyDescent="0.3">
      <c r="A257" t="s">
        <v>300</v>
      </c>
      <c r="B257" s="4">
        <f>IF(E256&lt;&gt;0, E256, IFERROR(INDEX(E3:E$256, MATCH(1, E3:E$256&lt;&gt;0, 0)), LOOKUP(2, 1/(E3:E$256&lt;&gt;0), E3:E$256)))</f>
        <v>5000</v>
      </c>
      <c r="C257" s="4"/>
      <c r="D257" s="4"/>
      <c r="E257" s="4">
        <f t="shared" si="3"/>
        <v>5000</v>
      </c>
      <c r="G257" s="4">
        <f>IF($A257&lt;&gt;"", SUMIFS(Raw_data_01!H:H, Raw_data_01!C:C, "F*", Raw_data_01!A:A, $A257, Raw_data_01!G:G, "idbi"), "")</f>
        <v>0</v>
      </c>
      <c r="I257" s="4">
        <f>IF($A257&lt;&gt;"", SUMIFS(Raw_data_01!H:H, Raw_data_01!C:C, "V*", Raw_data_01!A:A, $A257, Raw_data_01!G:G, "idbi"), "")</f>
        <v>0</v>
      </c>
      <c r="K257" s="4">
        <f>IF($A257&lt;&gt;"", SUMIFS(Raw_data_01!H:H, Raw_data_01!C:C, "S*", Raw_data_01!A:A, $A257, Raw_data_01!G:G, "idbi"), "")</f>
        <v>0</v>
      </c>
      <c r="M257" s="4">
        <f>IF($A257&lt;&gt;"", SUMIFS(Raw_data_01!H:H, Raw_data_01!C:C, "O*", Raw_data_01!A:A, $A257, Raw_data_01!G:G, "idbi"), "")</f>
        <v>0</v>
      </c>
      <c r="O257" s="4">
        <f>IF($A257&lt;&gt;"", SUMIFS(Raw_data_01!H:H, Raw_data_01!C:C, "VS*", Raw_data_01!A:A, $A257, Raw_data_01!G:G, "idbi"), "")</f>
        <v>0</v>
      </c>
    </row>
    <row r="258" spans="1:15" x14ac:dyDescent="0.3">
      <c r="A258" t="s">
        <v>301</v>
      </c>
      <c r="B258" s="4">
        <f>IF(E257&lt;&gt;0, E257, IFERROR(INDEX(E3:E$257, MATCH(1, E3:E$257&lt;&gt;0, 0)), LOOKUP(2, 1/(E3:E$257&lt;&gt;0), E3:E$257)))</f>
        <v>5000</v>
      </c>
      <c r="C258" s="4"/>
      <c r="D258" s="4"/>
      <c r="E258" s="4">
        <f t="shared" si="3"/>
        <v>5000</v>
      </c>
      <c r="G258" s="4">
        <f>IF($A258&lt;&gt;"", SUMIFS(Raw_data_01!H:H, Raw_data_01!C:C, "F*", Raw_data_01!A:A, $A258, Raw_data_01!G:G, "idbi"), "")</f>
        <v>0</v>
      </c>
      <c r="I258" s="4">
        <f>IF($A258&lt;&gt;"", SUMIFS(Raw_data_01!H:H, Raw_data_01!C:C, "V*", Raw_data_01!A:A, $A258, Raw_data_01!G:G, "idbi"), "")</f>
        <v>0</v>
      </c>
      <c r="K258" s="4">
        <f>IF($A258&lt;&gt;"", SUMIFS(Raw_data_01!H:H, Raw_data_01!C:C, "S*", Raw_data_01!A:A, $A258, Raw_data_01!G:G, "idbi"), "")</f>
        <v>0</v>
      </c>
      <c r="M258" s="4">
        <f>IF($A258&lt;&gt;"", SUMIFS(Raw_data_01!H:H, Raw_data_01!C:C, "O*", Raw_data_01!A:A, $A258, Raw_data_01!G:G, "idbi"), "")</f>
        <v>0</v>
      </c>
      <c r="O258" s="4">
        <f>IF($A258&lt;&gt;"", SUMIFS(Raw_data_01!H:H, Raw_data_01!C:C, "VS*", Raw_data_01!A:A, $A258, Raw_data_01!G:G, "idbi"), "")</f>
        <v>0</v>
      </c>
    </row>
    <row r="259" spans="1:15" x14ac:dyDescent="0.3">
      <c r="A259" t="s">
        <v>302</v>
      </c>
      <c r="B259" s="4">
        <f>IF(E258&lt;&gt;0, E258, IFERROR(INDEX(E3:E$258, MATCH(1, E3:E$258&lt;&gt;0, 0)), LOOKUP(2, 1/(E3:E$258&lt;&gt;0), E3:E$258)))</f>
        <v>5000</v>
      </c>
      <c r="C259" s="4"/>
      <c r="D259" s="4"/>
      <c r="E259" s="4">
        <f t="shared" ref="E259:E322" si="4">SUM(B259,C259,G259,I259,K259,M259,O259) - D259</f>
        <v>5000</v>
      </c>
      <c r="G259" s="4">
        <f>IF($A259&lt;&gt;"", SUMIFS(Raw_data_01!H:H, Raw_data_01!C:C, "F*", Raw_data_01!A:A, $A259, Raw_data_01!G:G, "idbi"), "")</f>
        <v>0</v>
      </c>
      <c r="I259" s="4">
        <f>IF($A259&lt;&gt;"", SUMIFS(Raw_data_01!H:H, Raw_data_01!C:C, "V*", Raw_data_01!A:A, $A259, Raw_data_01!G:G, "idbi"), "")</f>
        <v>0</v>
      </c>
      <c r="K259" s="4">
        <f>IF($A259&lt;&gt;"", SUMIFS(Raw_data_01!H:H, Raw_data_01!C:C, "S*", Raw_data_01!A:A, $A259, Raw_data_01!G:G, "idbi"), "")</f>
        <v>0</v>
      </c>
      <c r="M259" s="4">
        <f>IF($A259&lt;&gt;"", SUMIFS(Raw_data_01!H:H, Raw_data_01!C:C, "O*", Raw_data_01!A:A, $A259, Raw_data_01!G:G, "idbi"), "")</f>
        <v>0</v>
      </c>
      <c r="O259" s="4">
        <f>IF($A259&lt;&gt;"", SUMIFS(Raw_data_01!H:H, Raw_data_01!C:C, "VS*", Raw_data_01!A:A, $A259, Raw_data_01!G:G, "idbi"), "")</f>
        <v>0</v>
      </c>
    </row>
    <row r="260" spans="1:15" x14ac:dyDescent="0.3">
      <c r="A260" t="s">
        <v>303</v>
      </c>
      <c r="B260" s="4">
        <f>IF(E259&lt;&gt;0, E259, IFERROR(INDEX(E3:E$259, MATCH(1, E3:E$259&lt;&gt;0, 0)), LOOKUP(2, 1/(E3:E$259&lt;&gt;0), E3:E$259)))</f>
        <v>5000</v>
      </c>
      <c r="C260" s="4"/>
      <c r="D260" s="4"/>
      <c r="E260" s="4">
        <f t="shared" si="4"/>
        <v>5000</v>
      </c>
      <c r="G260" s="4">
        <f>IF($A260&lt;&gt;"", SUMIFS(Raw_data_01!H:H, Raw_data_01!C:C, "F*", Raw_data_01!A:A, $A260, Raw_data_01!G:G, "idbi"), "")</f>
        <v>0</v>
      </c>
      <c r="I260" s="4">
        <f>IF($A260&lt;&gt;"", SUMIFS(Raw_data_01!H:H, Raw_data_01!C:C, "V*", Raw_data_01!A:A, $A260, Raw_data_01!G:G, "idbi"), "")</f>
        <v>0</v>
      </c>
      <c r="K260" s="4">
        <f>IF($A260&lt;&gt;"", SUMIFS(Raw_data_01!H:H, Raw_data_01!C:C, "S*", Raw_data_01!A:A, $A260, Raw_data_01!G:G, "idbi"), "")</f>
        <v>0</v>
      </c>
      <c r="M260" s="4">
        <f>IF($A260&lt;&gt;"", SUMIFS(Raw_data_01!H:H, Raw_data_01!C:C, "O*", Raw_data_01!A:A, $A260, Raw_data_01!G:G, "idbi"), "")</f>
        <v>0</v>
      </c>
      <c r="O260" s="4">
        <f>IF($A260&lt;&gt;"", SUMIFS(Raw_data_01!H:H, Raw_data_01!C:C, "VS*", Raw_data_01!A:A, $A260, Raw_data_01!G:G, "idbi"), "")</f>
        <v>0</v>
      </c>
    </row>
    <row r="261" spans="1:15" x14ac:dyDescent="0.3">
      <c r="A261" t="s">
        <v>304</v>
      </c>
      <c r="B261" s="4">
        <f>IF(E260&lt;&gt;0, E260, IFERROR(INDEX(E3:E$260, MATCH(1, E3:E$260&lt;&gt;0, 0)), LOOKUP(2, 1/(E3:E$260&lt;&gt;0), E3:E$260)))</f>
        <v>5000</v>
      </c>
      <c r="C261" s="4"/>
      <c r="D261" s="4"/>
      <c r="E261" s="4">
        <f t="shared" si="4"/>
        <v>5000</v>
      </c>
      <c r="G261" s="4">
        <f>IF($A261&lt;&gt;"", SUMIFS(Raw_data_01!H:H, Raw_data_01!C:C, "F*", Raw_data_01!A:A, $A261, Raw_data_01!G:G, "idbi"), "")</f>
        <v>0</v>
      </c>
      <c r="I261" s="4">
        <f>IF($A261&lt;&gt;"", SUMIFS(Raw_data_01!H:H, Raw_data_01!C:C, "V*", Raw_data_01!A:A, $A261, Raw_data_01!G:G, "idbi"), "")</f>
        <v>0</v>
      </c>
      <c r="K261" s="4">
        <f>IF($A261&lt;&gt;"", SUMIFS(Raw_data_01!H:H, Raw_data_01!C:C, "S*", Raw_data_01!A:A, $A261, Raw_data_01!G:G, "idbi"), "")</f>
        <v>0</v>
      </c>
      <c r="M261" s="4">
        <f>IF($A261&lt;&gt;"", SUMIFS(Raw_data_01!H:H, Raw_data_01!C:C, "O*", Raw_data_01!A:A, $A261, Raw_data_01!G:G, "idbi"), "")</f>
        <v>0</v>
      </c>
      <c r="O261" s="4">
        <f>IF($A261&lt;&gt;"", SUMIFS(Raw_data_01!H:H, Raw_data_01!C:C, "VS*", Raw_data_01!A:A, $A261, Raw_data_01!G:G, "idbi"), "")</f>
        <v>0</v>
      </c>
    </row>
    <row r="262" spans="1:15" x14ac:dyDescent="0.3">
      <c r="A262" t="s">
        <v>305</v>
      </c>
      <c r="B262" s="4">
        <f>IF(E261&lt;&gt;0, E261, IFERROR(INDEX(E3:E$261, MATCH(1, E3:E$261&lt;&gt;0, 0)), LOOKUP(2, 1/(E3:E$261&lt;&gt;0), E3:E$261)))</f>
        <v>5000</v>
      </c>
      <c r="C262" s="4"/>
      <c r="D262" s="4"/>
      <c r="E262" s="4">
        <f t="shared" si="4"/>
        <v>5000</v>
      </c>
      <c r="G262" s="4">
        <f>IF($A262&lt;&gt;"", SUMIFS(Raw_data_01!H:H, Raw_data_01!C:C, "F*", Raw_data_01!A:A, $A262, Raw_data_01!G:G, "idbi"), "")</f>
        <v>0</v>
      </c>
      <c r="I262" s="4">
        <f>IF($A262&lt;&gt;"", SUMIFS(Raw_data_01!H:H, Raw_data_01!C:C, "V*", Raw_data_01!A:A, $A262, Raw_data_01!G:G, "idbi"), "")</f>
        <v>0</v>
      </c>
      <c r="K262" s="4">
        <f>IF($A262&lt;&gt;"", SUMIFS(Raw_data_01!H:H, Raw_data_01!C:C, "S*", Raw_data_01!A:A, $A262, Raw_data_01!G:G, "idbi"), "")</f>
        <v>0</v>
      </c>
      <c r="M262" s="4">
        <f>IF($A262&lt;&gt;"", SUMIFS(Raw_data_01!H:H, Raw_data_01!C:C, "O*", Raw_data_01!A:A, $A262, Raw_data_01!G:G, "idbi"), "")</f>
        <v>0</v>
      </c>
      <c r="O262" s="4">
        <f>IF($A262&lt;&gt;"", SUMIFS(Raw_data_01!H:H, Raw_data_01!C:C, "VS*", Raw_data_01!A:A, $A262, Raw_data_01!G:G, "idbi"), "")</f>
        <v>0</v>
      </c>
    </row>
    <row r="263" spans="1:15" x14ac:dyDescent="0.3">
      <c r="A263" t="s">
        <v>306</v>
      </c>
      <c r="B263" s="4">
        <f>IF(E262&lt;&gt;0, E262, IFERROR(INDEX(E3:E$262, MATCH(1, E3:E$262&lt;&gt;0, 0)), LOOKUP(2, 1/(E3:E$262&lt;&gt;0), E3:E$262)))</f>
        <v>5000</v>
      </c>
      <c r="C263" s="4"/>
      <c r="D263" s="4"/>
      <c r="E263" s="4">
        <f t="shared" si="4"/>
        <v>5000</v>
      </c>
      <c r="G263" s="4">
        <f>IF($A263&lt;&gt;"", SUMIFS(Raw_data_01!H:H, Raw_data_01!C:C, "F*", Raw_data_01!A:A, $A263, Raw_data_01!G:G, "idbi"), "")</f>
        <v>0</v>
      </c>
      <c r="I263" s="4">
        <f>IF($A263&lt;&gt;"", SUMIFS(Raw_data_01!H:H, Raw_data_01!C:C, "V*", Raw_data_01!A:A, $A263, Raw_data_01!G:G, "idbi"), "")</f>
        <v>0</v>
      </c>
      <c r="K263" s="4">
        <f>IF($A263&lt;&gt;"", SUMIFS(Raw_data_01!H:H, Raw_data_01!C:C, "S*", Raw_data_01!A:A, $A263, Raw_data_01!G:G, "idbi"), "")</f>
        <v>0</v>
      </c>
      <c r="M263" s="4">
        <f>IF($A263&lt;&gt;"", SUMIFS(Raw_data_01!H:H, Raw_data_01!C:C, "O*", Raw_data_01!A:A, $A263, Raw_data_01!G:G, "idbi"), "")</f>
        <v>0</v>
      </c>
      <c r="O263" s="4">
        <f>IF($A263&lt;&gt;"", SUMIFS(Raw_data_01!H:H, Raw_data_01!C:C, "VS*", Raw_data_01!A:A, $A263, Raw_data_01!G:G, "idbi"), "")</f>
        <v>0</v>
      </c>
    </row>
    <row r="264" spans="1:15" x14ac:dyDescent="0.3">
      <c r="A264" t="s">
        <v>307</v>
      </c>
      <c r="B264" s="4">
        <f>IF(E263&lt;&gt;0, E263, IFERROR(INDEX(E3:E$263, MATCH(1, E3:E$263&lt;&gt;0, 0)), LOOKUP(2, 1/(E3:E$263&lt;&gt;0), E3:E$263)))</f>
        <v>5000</v>
      </c>
      <c r="C264" s="4"/>
      <c r="D264" s="4"/>
      <c r="E264" s="4">
        <f t="shared" si="4"/>
        <v>5000</v>
      </c>
      <c r="G264" s="4">
        <f>IF($A264&lt;&gt;"", SUMIFS(Raw_data_01!H:H, Raw_data_01!C:C, "F*", Raw_data_01!A:A, $A264, Raw_data_01!G:G, "idbi"), "")</f>
        <v>0</v>
      </c>
      <c r="I264" s="4">
        <f>IF($A264&lt;&gt;"", SUMIFS(Raw_data_01!H:H, Raw_data_01!C:C, "V*", Raw_data_01!A:A, $A264, Raw_data_01!G:G, "idbi"), "")</f>
        <v>0</v>
      </c>
      <c r="K264" s="4">
        <f>IF($A264&lt;&gt;"", SUMIFS(Raw_data_01!H:H, Raw_data_01!C:C, "S*", Raw_data_01!A:A, $A264, Raw_data_01!G:G, "idbi"), "")</f>
        <v>0</v>
      </c>
      <c r="M264" s="4">
        <f>IF($A264&lt;&gt;"", SUMIFS(Raw_data_01!H:H, Raw_data_01!C:C, "O*", Raw_data_01!A:A, $A264, Raw_data_01!G:G, "idbi"), "")</f>
        <v>0</v>
      </c>
      <c r="O264" s="4">
        <f>IF($A264&lt;&gt;"", SUMIFS(Raw_data_01!H:H, Raw_data_01!C:C, "VS*", Raw_data_01!A:A, $A264, Raw_data_01!G:G, "idbi"), "")</f>
        <v>0</v>
      </c>
    </row>
    <row r="265" spans="1:15" x14ac:dyDescent="0.3">
      <c r="A265" t="s">
        <v>308</v>
      </c>
      <c r="B265" s="4">
        <f>IF(E264&lt;&gt;0, E264, IFERROR(INDEX(E3:E$264, MATCH(1, E3:E$264&lt;&gt;0, 0)), LOOKUP(2, 1/(E3:E$264&lt;&gt;0), E3:E$264)))</f>
        <v>5000</v>
      </c>
      <c r="C265" s="4"/>
      <c r="D265" s="4"/>
      <c r="E265" s="4">
        <f t="shared" si="4"/>
        <v>5000</v>
      </c>
      <c r="G265" s="4">
        <f>IF($A265&lt;&gt;"", SUMIFS(Raw_data_01!H:H, Raw_data_01!C:C, "F*", Raw_data_01!A:A, $A265, Raw_data_01!G:G, "idbi"), "")</f>
        <v>0</v>
      </c>
      <c r="I265" s="4">
        <f>IF($A265&lt;&gt;"", SUMIFS(Raw_data_01!H:H, Raw_data_01!C:C, "V*", Raw_data_01!A:A, $A265, Raw_data_01!G:G, "idbi"), "")</f>
        <v>0</v>
      </c>
      <c r="K265" s="4">
        <f>IF($A265&lt;&gt;"", SUMIFS(Raw_data_01!H:H, Raw_data_01!C:C, "S*", Raw_data_01!A:A, $A265, Raw_data_01!G:G, "idbi"), "")</f>
        <v>0</v>
      </c>
      <c r="M265" s="4">
        <f>IF($A265&lt;&gt;"", SUMIFS(Raw_data_01!H:H, Raw_data_01!C:C, "O*", Raw_data_01!A:A, $A265, Raw_data_01!G:G, "idbi"), "")</f>
        <v>0</v>
      </c>
      <c r="O265" s="4">
        <f>IF($A265&lt;&gt;"", SUMIFS(Raw_data_01!H:H, Raw_data_01!C:C, "VS*", Raw_data_01!A:A, $A265, Raw_data_01!G:G, "idbi"), "")</f>
        <v>0</v>
      </c>
    </row>
    <row r="266" spans="1:15" x14ac:dyDescent="0.3">
      <c r="A266" t="s">
        <v>309</v>
      </c>
      <c r="B266" s="4">
        <f>IF(E265&lt;&gt;0, E265, IFERROR(INDEX(E3:E$265, MATCH(1, E3:E$265&lt;&gt;0, 0)), LOOKUP(2, 1/(E3:E$265&lt;&gt;0), E3:E$265)))</f>
        <v>5000</v>
      </c>
      <c r="C266" s="4"/>
      <c r="D266" s="4"/>
      <c r="E266" s="4">
        <f t="shared" si="4"/>
        <v>5000</v>
      </c>
      <c r="G266" s="4">
        <f>IF($A266&lt;&gt;"", SUMIFS(Raw_data_01!H:H, Raw_data_01!C:C, "F*", Raw_data_01!A:A, $A266, Raw_data_01!G:G, "idbi"), "")</f>
        <v>0</v>
      </c>
      <c r="I266" s="4">
        <f>IF($A266&lt;&gt;"", SUMIFS(Raw_data_01!H:H, Raw_data_01!C:C, "V*", Raw_data_01!A:A, $A266, Raw_data_01!G:G, "idbi"), "")</f>
        <v>0</v>
      </c>
      <c r="K266" s="4">
        <f>IF($A266&lt;&gt;"", SUMIFS(Raw_data_01!H:H, Raw_data_01!C:C, "S*", Raw_data_01!A:A, $A266, Raw_data_01!G:G, "idbi"), "")</f>
        <v>0</v>
      </c>
      <c r="M266" s="4">
        <f>IF($A266&lt;&gt;"", SUMIFS(Raw_data_01!H:H, Raw_data_01!C:C, "O*", Raw_data_01!A:A, $A266, Raw_data_01!G:G, "idbi"), "")</f>
        <v>0</v>
      </c>
      <c r="O266" s="4">
        <f>IF($A266&lt;&gt;"", SUMIFS(Raw_data_01!H:H, Raw_data_01!C:C, "VS*", Raw_data_01!A:A, $A266, Raw_data_01!G:G, "idbi"), "")</f>
        <v>0</v>
      </c>
    </row>
    <row r="267" spans="1:15" x14ac:dyDescent="0.3">
      <c r="A267" t="s">
        <v>310</v>
      </c>
      <c r="B267" s="4">
        <f>IF(E266&lt;&gt;0, E266, IFERROR(INDEX(E3:E$266, MATCH(1, E3:E$266&lt;&gt;0, 0)), LOOKUP(2, 1/(E3:E$266&lt;&gt;0), E3:E$266)))</f>
        <v>5000</v>
      </c>
      <c r="C267" s="4"/>
      <c r="D267" s="4"/>
      <c r="E267" s="4">
        <f t="shared" si="4"/>
        <v>5000</v>
      </c>
      <c r="G267" s="4">
        <f>IF($A267&lt;&gt;"", SUMIFS(Raw_data_01!H:H, Raw_data_01!C:C, "F*", Raw_data_01!A:A, $A267, Raw_data_01!G:G, "idbi"), "")</f>
        <v>0</v>
      </c>
      <c r="I267" s="4">
        <f>IF($A267&lt;&gt;"", SUMIFS(Raw_data_01!H:H, Raw_data_01!C:C, "V*", Raw_data_01!A:A, $A267, Raw_data_01!G:G, "idbi"), "")</f>
        <v>0</v>
      </c>
      <c r="K267" s="4">
        <f>IF($A267&lt;&gt;"", SUMIFS(Raw_data_01!H:H, Raw_data_01!C:C, "S*", Raw_data_01!A:A, $A267, Raw_data_01!G:G, "idbi"), "")</f>
        <v>0</v>
      </c>
      <c r="M267" s="4">
        <f>IF($A267&lt;&gt;"", SUMIFS(Raw_data_01!H:H, Raw_data_01!C:C, "O*", Raw_data_01!A:A, $A267, Raw_data_01!G:G, "idbi"), "")</f>
        <v>0</v>
      </c>
      <c r="O267" s="4">
        <f>IF($A267&lt;&gt;"", SUMIFS(Raw_data_01!H:H, Raw_data_01!C:C, "VS*", Raw_data_01!A:A, $A267, Raw_data_01!G:G, "idbi"), "")</f>
        <v>0</v>
      </c>
    </row>
    <row r="268" spans="1:15" x14ac:dyDescent="0.3">
      <c r="A268" t="s">
        <v>311</v>
      </c>
      <c r="B268" s="4">
        <f>IF(E267&lt;&gt;0, E267, IFERROR(INDEX(E3:E$267, MATCH(1, E3:E$267&lt;&gt;0, 0)), LOOKUP(2, 1/(E3:E$267&lt;&gt;0), E3:E$267)))</f>
        <v>5000</v>
      </c>
      <c r="C268" s="4"/>
      <c r="D268" s="4"/>
      <c r="E268" s="4">
        <f t="shared" si="4"/>
        <v>5000</v>
      </c>
      <c r="G268" s="4">
        <f>IF($A268&lt;&gt;"", SUMIFS(Raw_data_01!H:H, Raw_data_01!C:C, "F*", Raw_data_01!A:A, $A268, Raw_data_01!G:G, "idbi"), "")</f>
        <v>0</v>
      </c>
      <c r="I268" s="4">
        <f>IF($A268&lt;&gt;"", SUMIFS(Raw_data_01!H:H, Raw_data_01!C:C, "V*", Raw_data_01!A:A, $A268, Raw_data_01!G:G, "idbi"), "")</f>
        <v>0</v>
      </c>
      <c r="K268" s="4">
        <f>IF($A268&lt;&gt;"", SUMIFS(Raw_data_01!H:H, Raw_data_01!C:C, "S*", Raw_data_01!A:A, $A268, Raw_data_01!G:G, "idbi"), "")</f>
        <v>0</v>
      </c>
      <c r="M268" s="4">
        <f>IF($A268&lt;&gt;"", SUMIFS(Raw_data_01!H:H, Raw_data_01!C:C, "O*", Raw_data_01!A:A, $A268, Raw_data_01!G:G, "idbi"), "")</f>
        <v>0</v>
      </c>
      <c r="O268" s="4">
        <f>IF($A268&lt;&gt;"", SUMIFS(Raw_data_01!H:H, Raw_data_01!C:C, "VS*", Raw_data_01!A:A, $A268, Raw_data_01!G:G, "idbi"), "")</f>
        <v>0</v>
      </c>
    </row>
    <row r="269" spans="1:15" x14ac:dyDescent="0.3">
      <c r="A269" t="s">
        <v>312</v>
      </c>
      <c r="B269" s="4">
        <f>IF(E268&lt;&gt;0, E268, IFERROR(INDEX(E3:E$268, MATCH(1, E3:E$268&lt;&gt;0, 0)), LOOKUP(2, 1/(E3:E$268&lt;&gt;0), E3:E$268)))</f>
        <v>5000</v>
      </c>
      <c r="C269" s="4"/>
      <c r="D269" s="4"/>
      <c r="E269" s="4">
        <f t="shared" si="4"/>
        <v>5000</v>
      </c>
      <c r="G269" s="4">
        <f>IF($A269&lt;&gt;"", SUMIFS(Raw_data_01!H:H, Raw_data_01!C:C, "F*", Raw_data_01!A:A, $A269, Raw_data_01!G:G, "idbi"), "")</f>
        <v>0</v>
      </c>
      <c r="I269" s="4">
        <f>IF($A269&lt;&gt;"", SUMIFS(Raw_data_01!H:H, Raw_data_01!C:C, "V*", Raw_data_01!A:A, $A269, Raw_data_01!G:G, "idbi"), "")</f>
        <v>0</v>
      </c>
      <c r="K269" s="4">
        <f>IF($A269&lt;&gt;"", SUMIFS(Raw_data_01!H:H, Raw_data_01!C:C, "S*", Raw_data_01!A:A, $A269, Raw_data_01!G:G, "idbi"), "")</f>
        <v>0</v>
      </c>
      <c r="M269" s="4">
        <f>IF($A269&lt;&gt;"", SUMIFS(Raw_data_01!H:H, Raw_data_01!C:C, "O*", Raw_data_01!A:A, $A269, Raw_data_01!G:G, "idbi"), "")</f>
        <v>0</v>
      </c>
      <c r="O269" s="4">
        <f>IF($A269&lt;&gt;"", SUMIFS(Raw_data_01!H:H, Raw_data_01!C:C, "VS*", Raw_data_01!A:A, $A269, Raw_data_01!G:G, "idbi"), "")</f>
        <v>0</v>
      </c>
    </row>
    <row r="270" spans="1:15" x14ac:dyDescent="0.3">
      <c r="A270" t="s">
        <v>313</v>
      </c>
      <c r="B270" s="4">
        <f>IF(E269&lt;&gt;0, E269, IFERROR(INDEX(E3:E$269, MATCH(1, E3:E$269&lt;&gt;0, 0)), LOOKUP(2, 1/(E3:E$269&lt;&gt;0), E3:E$269)))</f>
        <v>5000</v>
      </c>
      <c r="C270" s="4"/>
      <c r="D270" s="4"/>
      <c r="E270" s="4">
        <f t="shared" si="4"/>
        <v>5000</v>
      </c>
      <c r="G270" s="4">
        <f>IF($A270&lt;&gt;"", SUMIFS(Raw_data_01!H:H, Raw_data_01!C:C, "F*", Raw_data_01!A:A, $A270, Raw_data_01!G:G, "idbi"), "")</f>
        <v>0</v>
      </c>
      <c r="I270" s="4">
        <f>IF($A270&lt;&gt;"", SUMIFS(Raw_data_01!H:H, Raw_data_01!C:C, "V*", Raw_data_01!A:A, $A270, Raw_data_01!G:G, "idbi"), "")</f>
        <v>0</v>
      </c>
      <c r="K270" s="4">
        <f>IF($A270&lt;&gt;"", SUMIFS(Raw_data_01!H:H, Raw_data_01!C:C, "S*", Raw_data_01!A:A, $A270, Raw_data_01!G:G, "idbi"), "")</f>
        <v>0</v>
      </c>
      <c r="M270" s="4">
        <f>IF($A270&lt;&gt;"", SUMIFS(Raw_data_01!H:H, Raw_data_01!C:C, "O*", Raw_data_01!A:A, $A270, Raw_data_01!G:G, "idbi"), "")</f>
        <v>0</v>
      </c>
      <c r="O270" s="4">
        <f>IF($A270&lt;&gt;"", SUMIFS(Raw_data_01!H:H, Raw_data_01!C:C, "VS*", Raw_data_01!A:A, $A270, Raw_data_01!G:G, "idbi"), "")</f>
        <v>0</v>
      </c>
    </row>
    <row r="271" spans="1:15" x14ac:dyDescent="0.3">
      <c r="A271" t="s">
        <v>314</v>
      </c>
      <c r="B271" s="4">
        <f>IF(E270&lt;&gt;0, E270, IFERROR(INDEX(E3:E$270, MATCH(1, E3:E$270&lt;&gt;0, 0)), LOOKUP(2, 1/(E3:E$270&lt;&gt;0), E3:E$270)))</f>
        <v>5000</v>
      </c>
      <c r="C271" s="4"/>
      <c r="D271" s="4"/>
      <c r="E271" s="4">
        <f t="shared" si="4"/>
        <v>5000</v>
      </c>
      <c r="G271" s="4">
        <f>IF($A271&lt;&gt;"", SUMIFS(Raw_data_01!H:H, Raw_data_01!C:C, "F*", Raw_data_01!A:A, $A271, Raw_data_01!G:G, "idbi"), "")</f>
        <v>0</v>
      </c>
      <c r="I271" s="4">
        <f>IF($A271&lt;&gt;"", SUMIFS(Raw_data_01!H:H, Raw_data_01!C:C, "V*", Raw_data_01!A:A, $A271, Raw_data_01!G:G, "idbi"), "")</f>
        <v>0</v>
      </c>
      <c r="K271" s="4">
        <f>IF($A271&lt;&gt;"", SUMIFS(Raw_data_01!H:H, Raw_data_01!C:C, "S*", Raw_data_01!A:A, $A271, Raw_data_01!G:G, "idbi"), "")</f>
        <v>0</v>
      </c>
      <c r="M271" s="4">
        <f>IF($A271&lt;&gt;"", SUMIFS(Raw_data_01!H:H, Raw_data_01!C:C, "O*", Raw_data_01!A:A, $A271, Raw_data_01!G:G, "idbi"), "")</f>
        <v>0</v>
      </c>
      <c r="O271" s="4">
        <f>IF($A271&lt;&gt;"", SUMIFS(Raw_data_01!H:H, Raw_data_01!C:C, "VS*", Raw_data_01!A:A, $A271, Raw_data_01!G:G, "idbi"), "")</f>
        <v>0</v>
      </c>
    </row>
    <row r="272" spans="1:15" x14ac:dyDescent="0.3">
      <c r="A272" t="s">
        <v>315</v>
      </c>
      <c r="B272" s="4">
        <f>IF(E271&lt;&gt;0, E271, IFERROR(INDEX(E3:E$271, MATCH(1, E3:E$271&lt;&gt;0, 0)), LOOKUP(2, 1/(E3:E$271&lt;&gt;0), E3:E$271)))</f>
        <v>5000</v>
      </c>
      <c r="C272" s="4"/>
      <c r="D272" s="4"/>
      <c r="E272" s="4">
        <f t="shared" si="4"/>
        <v>5000</v>
      </c>
      <c r="G272" s="4">
        <f>IF($A272&lt;&gt;"", SUMIFS(Raw_data_01!H:H, Raw_data_01!C:C, "F*", Raw_data_01!A:A, $A272, Raw_data_01!G:G, "idbi"), "")</f>
        <v>0</v>
      </c>
      <c r="I272" s="4">
        <f>IF($A272&lt;&gt;"", SUMIFS(Raw_data_01!H:H, Raw_data_01!C:C, "V*", Raw_data_01!A:A, $A272, Raw_data_01!G:G, "idbi"), "")</f>
        <v>0</v>
      </c>
      <c r="K272" s="4">
        <f>IF($A272&lt;&gt;"", SUMIFS(Raw_data_01!H:H, Raw_data_01!C:C, "S*", Raw_data_01!A:A, $A272, Raw_data_01!G:G, "idbi"), "")</f>
        <v>0</v>
      </c>
      <c r="M272" s="4">
        <f>IF($A272&lt;&gt;"", SUMIFS(Raw_data_01!H:H, Raw_data_01!C:C, "O*", Raw_data_01!A:A, $A272, Raw_data_01!G:G, "idbi"), "")</f>
        <v>0</v>
      </c>
      <c r="O272" s="4">
        <f>IF($A272&lt;&gt;"", SUMIFS(Raw_data_01!H:H, Raw_data_01!C:C, "VS*", Raw_data_01!A:A, $A272, Raw_data_01!G:G, "idbi"), "")</f>
        <v>0</v>
      </c>
    </row>
    <row r="273" spans="1:15" x14ac:dyDescent="0.3">
      <c r="A273" t="s">
        <v>316</v>
      </c>
      <c r="B273" s="4">
        <f>IF(E272&lt;&gt;0, E272, IFERROR(INDEX(E3:E$272, MATCH(1, E3:E$272&lt;&gt;0, 0)), LOOKUP(2, 1/(E3:E$272&lt;&gt;0), E3:E$272)))</f>
        <v>5000</v>
      </c>
      <c r="C273" s="4"/>
      <c r="D273" s="4"/>
      <c r="E273" s="4">
        <f t="shared" si="4"/>
        <v>5000</v>
      </c>
      <c r="G273" s="4">
        <f>IF($A273&lt;&gt;"", SUMIFS(Raw_data_01!H:H, Raw_data_01!C:C, "F*", Raw_data_01!A:A, $A273, Raw_data_01!G:G, "idbi"), "")</f>
        <v>0</v>
      </c>
      <c r="I273" s="4">
        <f>IF($A273&lt;&gt;"", SUMIFS(Raw_data_01!H:H, Raw_data_01!C:C, "V*", Raw_data_01!A:A, $A273, Raw_data_01!G:G, "idbi"), "")</f>
        <v>0</v>
      </c>
      <c r="K273" s="4">
        <f>IF($A273&lt;&gt;"", SUMIFS(Raw_data_01!H:H, Raw_data_01!C:C, "S*", Raw_data_01!A:A, $A273, Raw_data_01!G:G, "idbi"), "")</f>
        <v>0</v>
      </c>
      <c r="M273" s="4">
        <f>IF($A273&lt;&gt;"", SUMIFS(Raw_data_01!H:H, Raw_data_01!C:C, "O*", Raw_data_01!A:A, $A273, Raw_data_01!G:G, "idbi"), "")</f>
        <v>0</v>
      </c>
      <c r="O273" s="4">
        <f>IF($A273&lt;&gt;"", SUMIFS(Raw_data_01!H:H, Raw_data_01!C:C, "VS*", Raw_data_01!A:A, $A273, Raw_data_01!G:G, "idbi"), "")</f>
        <v>0</v>
      </c>
    </row>
    <row r="274" spans="1:15" x14ac:dyDescent="0.3">
      <c r="A274" t="s">
        <v>317</v>
      </c>
      <c r="B274" s="4">
        <f>IF(E273&lt;&gt;0, E273, IFERROR(INDEX(E3:E$273, MATCH(1, E3:E$273&lt;&gt;0, 0)), LOOKUP(2, 1/(E3:E$273&lt;&gt;0), E3:E$273)))</f>
        <v>5000</v>
      </c>
      <c r="C274" s="4"/>
      <c r="D274" s="4"/>
      <c r="E274" s="4">
        <f t="shared" si="4"/>
        <v>5000</v>
      </c>
      <c r="G274" s="4">
        <f>IF($A274&lt;&gt;"", SUMIFS(Raw_data_01!H:H, Raw_data_01!C:C, "F*", Raw_data_01!A:A, $A274, Raw_data_01!G:G, "idbi"), "")</f>
        <v>0</v>
      </c>
      <c r="I274" s="4">
        <f>IF($A274&lt;&gt;"", SUMIFS(Raw_data_01!H:H, Raw_data_01!C:C, "V*", Raw_data_01!A:A, $A274, Raw_data_01!G:G, "idbi"), "")</f>
        <v>0</v>
      </c>
      <c r="K274" s="4">
        <f>IF($A274&lt;&gt;"", SUMIFS(Raw_data_01!H:H, Raw_data_01!C:C, "S*", Raw_data_01!A:A, $A274, Raw_data_01!G:G, "idbi"), "")</f>
        <v>0</v>
      </c>
      <c r="M274" s="4">
        <f>IF($A274&lt;&gt;"", SUMIFS(Raw_data_01!H:H, Raw_data_01!C:C, "O*", Raw_data_01!A:A, $A274, Raw_data_01!G:G, "idbi"), "")</f>
        <v>0</v>
      </c>
      <c r="O274" s="4">
        <f>IF($A274&lt;&gt;"", SUMIFS(Raw_data_01!H:H, Raw_data_01!C:C, "VS*", Raw_data_01!A:A, $A274, Raw_data_01!G:G, "idbi"), "")</f>
        <v>0</v>
      </c>
    </row>
    <row r="275" spans="1:15" x14ac:dyDescent="0.3">
      <c r="A275" t="s">
        <v>318</v>
      </c>
      <c r="B275" s="4">
        <f>IF(E274&lt;&gt;0, E274, IFERROR(INDEX(E3:E$274, MATCH(1, E3:E$274&lt;&gt;0, 0)), LOOKUP(2, 1/(E3:E$274&lt;&gt;0), E3:E$274)))</f>
        <v>5000</v>
      </c>
      <c r="C275" s="4"/>
      <c r="D275" s="4"/>
      <c r="E275" s="4">
        <f t="shared" si="4"/>
        <v>5000</v>
      </c>
      <c r="G275" s="4">
        <f>IF($A275&lt;&gt;"", SUMIFS(Raw_data_01!H:H, Raw_data_01!C:C, "F*", Raw_data_01!A:A, $A275, Raw_data_01!G:G, "idbi"), "")</f>
        <v>0</v>
      </c>
      <c r="I275" s="4">
        <f>IF($A275&lt;&gt;"", SUMIFS(Raw_data_01!H:H, Raw_data_01!C:C, "V*", Raw_data_01!A:A, $A275, Raw_data_01!G:G, "idbi"), "")</f>
        <v>0</v>
      </c>
      <c r="K275" s="4">
        <f>IF($A275&lt;&gt;"", SUMIFS(Raw_data_01!H:H, Raw_data_01!C:C, "S*", Raw_data_01!A:A, $A275, Raw_data_01!G:G, "idbi"), "")</f>
        <v>0</v>
      </c>
      <c r="M275" s="4">
        <f>IF($A275&lt;&gt;"", SUMIFS(Raw_data_01!H:H, Raw_data_01!C:C, "O*", Raw_data_01!A:A, $A275, Raw_data_01!G:G, "idbi"), "")</f>
        <v>0</v>
      </c>
      <c r="O275" s="4">
        <f>IF($A275&lt;&gt;"", SUMIFS(Raw_data_01!H:H, Raw_data_01!C:C, "VS*", Raw_data_01!A:A, $A275, Raw_data_01!G:G, "idbi"), "")</f>
        <v>0</v>
      </c>
    </row>
    <row r="276" spans="1:15" x14ac:dyDescent="0.3">
      <c r="A276" t="s">
        <v>319</v>
      </c>
      <c r="B276" s="4">
        <f>IF(E275&lt;&gt;0, E275, IFERROR(INDEX(E3:E$275, MATCH(1, E3:E$275&lt;&gt;0, 0)), LOOKUP(2, 1/(E3:E$275&lt;&gt;0), E3:E$275)))</f>
        <v>5000</v>
      </c>
      <c r="C276" s="4"/>
      <c r="D276" s="4"/>
      <c r="E276" s="4">
        <f t="shared" si="4"/>
        <v>5000</v>
      </c>
      <c r="G276" s="4">
        <f>IF($A276&lt;&gt;"", SUMIFS(Raw_data_01!H:H, Raw_data_01!C:C, "F*", Raw_data_01!A:A, $A276, Raw_data_01!G:G, "idbi"), "")</f>
        <v>0</v>
      </c>
      <c r="I276" s="4">
        <f>IF($A276&lt;&gt;"", SUMIFS(Raw_data_01!H:H, Raw_data_01!C:C, "V*", Raw_data_01!A:A, $A276, Raw_data_01!G:G, "idbi"), "")</f>
        <v>0</v>
      </c>
      <c r="K276" s="4">
        <f>IF($A276&lt;&gt;"", SUMIFS(Raw_data_01!H:H, Raw_data_01!C:C, "S*", Raw_data_01!A:A, $A276, Raw_data_01!G:G, "idbi"), "")</f>
        <v>0</v>
      </c>
      <c r="M276" s="4">
        <f>IF($A276&lt;&gt;"", SUMIFS(Raw_data_01!H:H, Raw_data_01!C:C, "O*", Raw_data_01!A:A, $A276, Raw_data_01!G:G, "idbi"), "")</f>
        <v>0</v>
      </c>
      <c r="O276" s="4">
        <f>IF($A276&lt;&gt;"", SUMIFS(Raw_data_01!H:H, Raw_data_01!C:C, "VS*", Raw_data_01!A:A, $A276, Raw_data_01!G:G, "idbi"), "")</f>
        <v>0</v>
      </c>
    </row>
    <row r="277" spans="1:15" x14ac:dyDescent="0.3">
      <c r="A277" t="s">
        <v>320</v>
      </c>
      <c r="B277" s="4">
        <f>IF(E276&lt;&gt;0, E276, IFERROR(INDEX(E3:E$276, MATCH(1, E3:E$276&lt;&gt;0, 0)), LOOKUP(2, 1/(E3:E$276&lt;&gt;0), E3:E$276)))</f>
        <v>5000</v>
      </c>
      <c r="C277" s="4"/>
      <c r="D277" s="4"/>
      <c r="E277" s="4">
        <f t="shared" si="4"/>
        <v>5000</v>
      </c>
      <c r="G277" s="4">
        <f>IF($A277&lt;&gt;"", SUMIFS(Raw_data_01!H:H, Raw_data_01!C:C, "F*", Raw_data_01!A:A, $A277, Raw_data_01!G:G, "idbi"), "")</f>
        <v>0</v>
      </c>
      <c r="I277" s="4">
        <f>IF($A277&lt;&gt;"", SUMIFS(Raw_data_01!H:H, Raw_data_01!C:C, "V*", Raw_data_01!A:A, $A277, Raw_data_01!G:G, "idbi"), "")</f>
        <v>0</v>
      </c>
      <c r="K277" s="4">
        <f>IF($A277&lt;&gt;"", SUMIFS(Raw_data_01!H:H, Raw_data_01!C:C, "S*", Raw_data_01!A:A, $A277, Raw_data_01!G:G, "idbi"), "")</f>
        <v>0</v>
      </c>
      <c r="M277" s="4">
        <f>IF($A277&lt;&gt;"", SUMIFS(Raw_data_01!H:H, Raw_data_01!C:C, "O*", Raw_data_01!A:A, $A277, Raw_data_01!G:G, "idbi"), "")</f>
        <v>0</v>
      </c>
      <c r="O277" s="4">
        <f>IF($A277&lt;&gt;"", SUMIFS(Raw_data_01!H:H, Raw_data_01!C:C, "VS*", Raw_data_01!A:A, $A277, Raw_data_01!G:G, "idbi"), "")</f>
        <v>0</v>
      </c>
    </row>
    <row r="278" spans="1:15" x14ac:dyDescent="0.3">
      <c r="A278" t="s">
        <v>321</v>
      </c>
      <c r="B278" s="4">
        <f>IF(E277&lt;&gt;0, E277, IFERROR(INDEX(E3:E$277, MATCH(1, E3:E$277&lt;&gt;0, 0)), LOOKUP(2, 1/(E3:E$277&lt;&gt;0), E3:E$277)))</f>
        <v>5000</v>
      </c>
      <c r="C278" s="4"/>
      <c r="D278" s="4"/>
      <c r="E278" s="4">
        <f t="shared" si="4"/>
        <v>5000</v>
      </c>
      <c r="G278" s="4">
        <f>IF($A278&lt;&gt;"", SUMIFS(Raw_data_01!H:H, Raw_data_01!C:C, "F*", Raw_data_01!A:A, $A278, Raw_data_01!G:G, "idbi"), "")</f>
        <v>0</v>
      </c>
      <c r="I278" s="4">
        <f>IF($A278&lt;&gt;"", SUMIFS(Raw_data_01!H:H, Raw_data_01!C:C, "V*", Raw_data_01!A:A, $A278, Raw_data_01!G:G, "idbi"), "")</f>
        <v>0</v>
      </c>
      <c r="K278" s="4">
        <f>IF($A278&lt;&gt;"", SUMIFS(Raw_data_01!H:H, Raw_data_01!C:C, "S*", Raw_data_01!A:A, $A278, Raw_data_01!G:G, "idbi"), "")</f>
        <v>0</v>
      </c>
      <c r="M278" s="4">
        <f>IF($A278&lt;&gt;"", SUMIFS(Raw_data_01!H:H, Raw_data_01!C:C, "O*", Raw_data_01!A:A, $A278, Raw_data_01!G:G, "idbi"), "")</f>
        <v>0</v>
      </c>
      <c r="O278" s="4">
        <f>IF($A278&lt;&gt;"", SUMIFS(Raw_data_01!H:H, Raw_data_01!C:C, "VS*", Raw_data_01!A:A, $A278, Raw_data_01!G:G, "idbi"), "")</f>
        <v>0</v>
      </c>
    </row>
    <row r="279" spans="1:15" x14ac:dyDescent="0.3">
      <c r="A279" t="s">
        <v>322</v>
      </c>
      <c r="B279" s="4">
        <f>IF(E278&lt;&gt;0, E278, IFERROR(INDEX(E3:E$278, MATCH(1, E3:E$278&lt;&gt;0, 0)), LOOKUP(2, 1/(E3:E$278&lt;&gt;0), E3:E$278)))</f>
        <v>5000</v>
      </c>
      <c r="C279" s="4"/>
      <c r="D279" s="4"/>
      <c r="E279" s="4">
        <f t="shared" si="4"/>
        <v>5000</v>
      </c>
      <c r="G279" s="4">
        <f>IF($A279&lt;&gt;"", SUMIFS(Raw_data_01!H:H, Raw_data_01!C:C, "F*", Raw_data_01!A:A, $A279, Raw_data_01!G:G, "idbi"), "")</f>
        <v>0</v>
      </c>
      <c r="I279" s="4">
        <f>IF($A279&lt;&gt;"", SUMIFS(Raw_data_01!H:H, Raw_data_01!C:C, "V*", Raw_data_01!A:A, $A279, Raw_data_01!G:G, "idbi"), "")</f>
        <v>0</v>
      </c>
      <c r="K279" s="4">
        <f>IF($A279&lt;&gt;"", SUMIFS(Raw_data_01!H:H, Raw_data_01!C:C, "S*", Raw_data_01!A:A, $A279, Raw_data_01!G:G, "idbi"), "")</f>
        <v>0</v>
      </c>
      <c r="M279" s="4">
        <f>IF($A279&lt;&gt;"", SUMIFS(Raw_data_01!H:H, Raw_data_01!C:C, "O*", Raw_data_01!A:A, $A279, Raw_data_01!G:G, "idbi"), "")</f>
        <v>0</v>
      </c>
      <c r="O279" s="4">
        <f>IF($A279&lt;&gt;"", SUMIFS(Raw_data_01!H:H, Raw_data_01!C:C, "VS*", Raw_data_01!A:A, $A279, Raw_data_01!G:G, "idbi"), "")</f>
        <v>0</v>
      </c>
    </row>
    <row r="280" spans="1:15" x14ac:dyDescent="0.3">
      <c r="A280" t="s">
        <v>323</v>
      </c>
      <c r="B280" s="4">
        <f>IF(E279&lt;&gt;0, E279, IFERROR(INDEX(E3:E$279, MATCH(1, E3:E$279&lt;&gt;0, 0)), LOOKUP(2, 1/(E3:E$279&lt;&gt;0), E3:E$279)))</f>
        <v>5000</v>
      </c>
      <c r="C280" s="4"/>
      <c r="D280" s="4"/>
      <c r="E280" s="4">
        <f t="shared" si="4"/>
        <v>5000</v>
      </c>
      <c r="G280" s="4">
        <f>IF($A280&lt;&gt;"", SUMIFS(Raw_data_01!H:H, Raw_data_01!C:C, "F*", Raw_data_01!A:A, $A280, Raw_data_01!G:G, "idbi"), "")</f>
        <v>0</v>
      </c>
      <c r="I280" s="4">
        <f>IF($A280&lt;&gt;"", SUMIFS(Raw_data_01!H:H, Raw_data_01!C:C, "V*", Raw_data_01!A:A, $A280, Raw_data_01!G:G, "idbi"), "")</f>
        <v>0</v>
      </c>
      <c r="K280" s="4">
        <f>IF($A280&lt;&gt;"", SUMIFS(Raw_data_01!H:H, Raw_data_01!C:C, "S*", Raw_data_01!A:A, $A280, Raw_data_01!G:G, "idbi"), "")</f>
        <v>0</v>
      </c>
      <c r="M280" s="4">
        <f>IF($A280&lt;&gt;"", SUMIFS(Raw_data_01!H:H, Raw_data_01!C:C, "O*", Raw_data_01!A:A, $A280, Raw_data_01!G:G, "idbi"), "")</f>
        <v>0</v>
      </c>
      <c r="O280" s="4">
        <f>IF($A280&lt;&gt;"", SUMIFS(Raw_data_01!H:H, Raw_data_01!C:C, "VS*", Raw_data_01!A:A, $A280, Raw_data_01!G:G, "idbi"), "")</f>
        <v>0</v>
      </c>
    </row>
    <row r="281" spans="1:15" x14ac:dyDescent="0.3">
      <c r="A281" t="s">
        <v>324</v>
      </c>
      <c r="B281" s="4">
        <f>IF(E280&lt;&gt;0, E280, IFERROR(INDEX(E3:E$280, MATCH(1, E3:E$280&lt;&gt;0, 0)), LOOKUP(2, 1/(E3:E$280&lt;&gt;0), E3:E$280)))</f>
        <v>5000</v>
      </c>
      <c r="C281" s="4"/>
      <c r="D281" s="4"/>
      <c r="E281" s="4">
        <f t="shared" si="4"/>
        <v>5000</v>
      </c>
      <c r="G281" s="4">
        <f>IF($A281&lt;&gt;"", SUMIFS(Raw_data_01!H:H, Raw_data_01!C:C, "F*", Raw_data_01!A:A, $A281, Raw_data_01!G:G, "idbi"), "")</f>
        <v>0</v>
      </c>
      <c r="I281" s="4">
        <f>IF($A281&lt;&gt;"", SUMIFS(Raw_data_01!H:H, Raw_data_01!C:C, "V*", Raw_data_01!A:A, $A281, Raw_data_01!G:G, "idbi"), "")</f>
        <v>0</v>
      </c>
      <c r="K281" s="4">
        <f>IF($A281&lt;&gt;"", SUMIFS(Raw_data_01!H:H, Raw_data_01!C:C, "S*", Raw_data_01!A:A, $A281, Raw_data_01!G:G, "idbi"), "")</f>
        <v>0</v>
      </c>
      <c r="M281" s="4">
        <f>IF($A281&lt;&gt;"", SUMIFS(Raw_data_01!H:H, Raw_data_01!C:C, "O*", Raw_data_01!A:A, $A281, Raw_data_01!G:G, "idbi"), "")</f>
        <v>0</v>
      </c>
      <c r="O281" s="4">
        <f>IF($A281&lt;&gt;"", SUMIFS(Raw_data_01!H:H, Raw_data_01!C:C, "VS*", Raw_data_01!A:A, $A281, Raw_data_01!G:G, "idbi"), "")</f>
        <v>0</v>
      </c>
    </row>
    <row r="282" spans="1:15" x14ac:dyDescent="0.3">
      <c r="A282" t="s">
        <v>325</v>
      </c>
      <c r="B282" s="4">
        <f>IF(E281&lt;&gt;0, E281, IFERROR(INDEX(E3:E$281, MATCH(1, E3:E$281&lt;&gt;0, 0)), LOOKUP(2, 1/(E3:E$281&lt;&gt;0), E3:E$281)))</f>
        <v>5000</v>
      </c>
      <c r="C282" s="4"/>
      <c r="D282" s="4"/>
      <c r="E282" s="4">
        <f t="shared" si="4"/>
        <v>5000</v>
      </c>
      <c r="G282" s="4">
        <f>IF($A282&lt;&gt;"", SUMIFS(Raw_data_01!H:H, Raw_data_01!C:C, "F*", Raw_data_01!A:A, $A282, Raw_data_01!G:G, "idbi"), "")</f>
        <v>0</v>
      </c>
      <c r="I282" s="4">
        <f>IF($A282&lt;&gt;"", SUMIFS(Raw_data_01!H:H, Raw_data_01!C:C, "V*", Raw_data_01!A:A, $A282, Raw_data_01!G:G, "idbi"), "")</f>
        <v>0</v>
      </c>
      <c r="K282" s="4">
        <f>IF($A282&lt;&gt;"", SUMIFS(Raw_data_01!H:H, Raw_data_01!C:C, "S*", Raw_data_01!A:A, $A282, Raw_data_01!G:G, "idbi"), "")</f>
        <v>0</v>
      </c>
      <c r="M282" s="4">
        <f>IF($A282&lt;&gt;"", SUMIFS(Raw_data_01!H:H, Raw_data_01!C:C, "O*", Raw_data_01!A:A, $A282, Raw_data_01!G:G, "idbi"), "")</f>
        <v>0</v>
      </c>
      <c r="O282" s="4">
        <f>IF($A282&lt;&gt;"", SUMIFS(Raw_data_01!H:H, Raw_data_01!C:C, "VS*", Raw_data_01!A:A, $A282, Raw_data_01!G:G, "idbi"), "")</f>
        <v>0</v>
      </c>
    </row>
    <row r="283" spans="1:15" x14ac:dyDescent="0.3">
      <c r="A283" t="s">
        <v>326</v>
      </c>
      <c r="B283" s="4">
        <f>IF(E282&lt;&gt;0, E282, IFERROR(INDEX(E3:E$282, MATCH(1, E3:E$282&lt;&gt;0, 0)), LOOKUP(2, 1/(E3:E$282&lt;&gt;0), E3:E$282)))</f>
        <v>5000</v>
      </c>
      <c r="C283" s="4"/>
      <c r="D283" s="4"/>
      <c r="E283" s="4">
        <f t="shared" si="4"/>
        <v>5000</v>
      </c>
      <c r="G283" s="4">
        <f>IF($A283&lt;&gt;"", SUMIFS(Raw_data_01!H:H, Raw_data_01!C:C, "F*", Raw_data_01!A:A, $A283, Raw_data_01!G:G, "idbi"), "")</f>
        <v>0</v>
      </c>
      <c r="I283" s="4">
        <f>IF($A283&lt;&gt;"", SUMIFS(Raw_data_01!H:H, Raw_data_01!C:C, "V*", Raw_data_01!A:A, $A283, Raw_data_01!G:G, "idbi"), "")</f>
        <v>0</v>
      </c>
      <c r="K283" s="4">
        <f>IF($A283&lt;&gt;"", SUMIFS(Raw_data_01!H:H, Raw_data_01!C:C, "S*", Raw_data_01!A:A, $A283, Raw_data_01!G:G, "idbi"), "")</f>
        <v>0</v>
      </c>
      <c r="M283" s="4">
        <f>IF($A283&lt;&gt;"", SUMIFS(Raw_data_01!H:H, Raw_data_01!C:C, "O*", Raw_data_01!A:A, $A283, Raw_data_01!G:G, "idbi"), "")</f>
        <v>0</v>
      </c>
      <c r="O283" s="4">
        <f>IF($A283&lt;&gt;"", SUMIFS(Raw_data_01!H:H, Raw_data_01!C:C, "VS*", Raw_data_01!A:A, $A283, Raw_data_01!G:G, "idbi"), "")</f>
        <v>0</v>
      </c>
    </row>
    <row r="284" spans="1:15" x14ac:dyDescent="0.3">
      <c r="A284" t="s">
        <v>327</v>
      </c>
      <c r="B284" s="4">
        <f>IF(E283&lt;&gt;0, E283, IFERROR(INDEX(E3:E$283, MATCH(1, E3:E$283&lt;&gt;0, 0)), LOOKUP(2, 1/(E3:E$283&lt;&gt;0), E3:E$283)))</f>
        <v>5000</v>
      </c>
      <c r="C284" s="4"/>
      <c r="D284" s="4"/>
      <c r="E284" s="4">
        <f t="shared" si="4"/>
        <v>5000</v>
      </c>
      <c r="G284" s="4">
        <f>IF($A284&lt;&gt;"", SUMIFS(Raw_data_01!H:H, Raw_data_01!C:C, "F*", Raw_data_01!A:A, $A284, Raw_data_01!G:G, "idbi"), "")</f>
        <v>0</v>
      </c>
      <c r="I284" s="4">
        <f>IF($A284&lt;&gt;"", SUMIFS(Raw_data_01!H:H, Raw_data_01!C:C, "V*", Raw_data_01!A:A, $A284, Raw_data_01!G:G, "idbi"), "")</f>
        <v>0</v>
      </c>
      <c r="K284" s="4">
        <f>IF($A284&lt;&gt;"", SUMIFS(Raw_data_01!H:H, Raw_data_01!C:C, "S*", Raw_data_01!A:A, $A284, Raw_data_01!G:G, "idbi"), "")</f>
        <v>0</v>
      </c>
      <c r="M284" s="4">
        <f>IF($A284&lt;&gt;"", SUMIFS(Raw_data_01!H:H, Raw_data_01!C:C, "O*", Raw_data_01!A:A, $A284, Raw_data_01!G:G, "idbi"), "")</f>
        <v>0</v>
      </c>
      <c r="O284" s="4">
        <f>IF($A284&lt;&gt;"", SUMIFS(Raw_data_01!H:H, Raw_data_01!C:C, "VS*", Raw_data_01!A:A, $A284, Raw_data_01!G:G, "idbi"), "")</f>
        <v>0</v>
      </c>
    </row>
    <row r="285" spans="1:15" x14ac:dyDescent="0.3">
      <c r="A285" t="s">
        <v>328</v>
      </c>
      <c r="B285" s="4">
        <f>IF(E284&lt;&gt;0, E284, IFERROR(INDEX(E3:E$284, MATCH(1, E3:E$284&lt;&gt;0, 0)), LOOKUP(2, 1/(E3:E$284&lt;&gt;0), E3:E$284)))</f>
        <v>5000</v>
      </c>
      <c r="C285" s="4"/>
      <c r="D285" s="4"/>
      <c r="E285" s="4">
        <f t="shared" si="4"/>
        <v>5000</v>
      </c>
      <c r="G285" s="4">
        <f>IF($A285&lt;&gt;"", SUMIFS(Raw_data_01!H:H, Raw_data_01!C:C, "F*", Raw_data_01!A:A, $A285, Raw_data_01!G:G, "idbi"), "")</f>
        <v>0</v>
      </c>
      <c r="I285" s="4">
        <f>IF($A285&lt;&gt;"", SUMIFS(Raw_data_01!H:H, Raw_data_01!C:C, "V*", Raw_data_01!A:A, $A285, Raw_data_01!G:G, "idbi"), "")</f>
        <v>0</v>
      </c>
      <c r="K285" s="4">
        <f>IF($A285&lt;&gt;"", SUMIFS(Raw_data_01!H:H, Raw_data_01!C:C, "S*", Raw_data_01!A:A, $A285, Raw_data_01!G:G, "idbi"), "")</f>
        <v>0</v>
      </c>
      <c r="M285" s="4">
        <f>IF($A285&lt;&gt;"", SUMIFS(Raw_data_01!H:H, Raw_data_01!C:C, "O*", Raw_data_01!A:A, $A285, Raw_data_01!G:G, "idbi"), "")</f>
        <v>0</v>
      </c>
      <c r="O285" s="4">
        <f>IF($A285&lt;&gt;"", SUMIFS(Raw_data_01!H:H, Raw_data_01!C:C, "VS*", Raw_data_01!A:A, $A285, Raw_data_01!G:G, "idbi"), "")</f>
        <v>0</v>
      </c>
    </row>
    <row r="286" spans="1:15" x14ac:dyDescent="0.3">
      <c r="A286" t="s">
        <v>329</v>
      </c>
      <c r="B286" s="4">
        <f>IF(E285&lt;&gt;0, E285, IFERROR(INDEX(E3:E$285, MATCH(1, E3:E$285&lt;&gt;0, 0)), LOOKUP(2, 1/(E3:E$285&lt;&gt;0), E3:E$285)))</f>
        <v>5000</v>
      </c>
      <c r="C286" s="4"/>
      <c r="D286" s="4"/>
      <c r="E286" s="4">
        <f t="shared" si="4"/>
        <v>5000</v>
      </c>
      <c r="G286" s="4">
        <f>IF($A286&lt;&gt;"", SUMIFS(Raw_data_01!H:H, Raw_data_01!C:C, "F*", Raw_data_01!A:A, $A286, Raw_data_01!G:G, "idbi"), "")</f>
        <v>0</v>
      </c>
      <c r="I286" s="4">
        <f>IF($A286&lt;&gt;"", SUMIFS(Raw_data_01!H:H, Raw_data_01!C:C, "V*", Raw_data_01!A:A, $A286, Raw_data_01!G:G, "idbi"), "")</f>
        <v>0</v>
      </c>
      <c r="K286" s="4">
        <f>IF($A286&lt;&gt;"", SUMIFS(Raw_data_01!H:H, Raw_data_01!C:C, "S*", Raw_data_01!A:A, $A286, Raw_data_01!G:G, "idbi"), "")</f>
        <v>0</v>
      </c>
      <c r="M286" s="4">
        <f>IF($A286&lt;&gt;"", SUMIFS(Raw_data_01!H:H, Raw_data_01!C:C, "O*", Raw_data_01!A:A, $A286, Raw_data_01!G:G, "idbi"), "")</f>
        <v>0</v>
      </c>
      <c r="O286" s="4">
        <f>IF($A286&lt;&gt;"", SUMIFS(Raw_data_01!H:H, Raw_data_01!C:C, "VS*", Raw_data_01!A:A, $A286, Raw_data_01!G:G, "idbi"), "")</f>
        <v>0</v>
      </c>
    </row>
    <row r="287" spans="1:15" x14ac:dyDescent="0.3">
      <c r="A287" t="s">
        <v>330</v>
      </c>
      <c r="B287" s="4">
        <f>IF(E286&lt;&gt;0, E286, IFERROR(INDEX(E3:E$286, MATCH(1, E3:E$286&lt;&gt;0, 0)), LOOKUP(2, 1/(E3:E$286&lt;&gt;0), E3:E$286)))</f>
        <v>5000</v>
      </c>
      <c r="C287" s="4"/>
      <c r="D287" s="4"/>
      <c r="E287" s="4">
        <f t="shared" si="4"/>
        <v>5000</v>
      </c>
      <c r="G287" s="4">
        <f>IF($A287&lt;&gt;"", SUMIFS(Raw_data_01!H:H, Raw_data_01!C:C, "F*", Raw_data_01!A:A, $A287, Raw_data_01!G:G, "idbi"), "")</f>
        <v>0</v>
      </c>
      <c r="I287" s="4">
        <f>IF($A287&lt;&gt;"", SUMIFS(Raw_data_01!H:H, Raw_data_01!C:C, "V*", Raw_data_01!A:A, $A287, Raw_data_01!G:G, "idbi"), "")</f>
        <v>0</v>
      </c>
      <c r="K287" s="4">
        <f>IF($A287&lt;&gt;"", SUMIFS(Raw_data_01!H:H, Raw_data_01!C:C, "S*", Raw_data_01!A:A, $A287, Raw_data_01!G:G, "idbi"), "")</f>
        <v>0</v>
      </c>
      <c r="M287" s="4">
        <f>IF($A287&lt;&gt;"", SUMIFS(Raw_data_01!H:H, Raw_data_01!C:C, "O*", Raw_data_01!A:A, $A287, Raw_data_01!G:G, "idbi"), "")</f>
        <v>0</v>
      </c>
      <c r="O287" s="4">
        <f>IF($A287&lt;&gt;"", SUMIFS(Raw_data_01!H:H, Raw_data_01!C:C, "VS*", Raw_data_01!A:A, $A287, Raw_data_01!G:G, "idbi"), "")</f>
        <v>0</v>
      </c>
    </row>
    <row r="288" spans="1:15" x14ac:dyDescent="0.3">
      <c r="A288" t="s">
        <v>331</v>
      </c>
      <c r="B288" s="4">
        <f>IF(E287&lt;&gt;0, E287, IFERROR(INDEX(E3:E$287, MATCH(1, E3:E$287&lt;&gt;0, 0)), LOOKUP(2, 1/(E3:E$287&lt;&gt;0), E3:E$287)))</f>
        <v>5000</v>
      </c>
      <c r="C288" s="4"/>
      <c r="D288" s="4"/>
      <c r="E288" s="4">
        <f t="shared" si="4"/>
        <v>5000</v>
      </c>
      <c r="G288" s="4">
        <f>IF($A288&lt;&gt;"", SUMIFS(Raw_data_01!H:H, Raw_data_01!C:C, "F*", Raw_data_01!A:A, $A288, Raw_data_01!G:G, "idbi"), "")</f>
        <v>0</v>
      </c>
      <c r="I288" s="4">
        <f>IF($A288&lt;&gt;"", SUMIFS(Raw_data_01!H:H, Raw_data_01!C:C, "V*", Raw_data_01!A:A, $A288, Raw_data_01!G:G, "idbi"), "")</f>
        <v>0</v>
      </c>
      <c r="K288" s="4">
        <f>IF($A288&lt;&gt;"", SUMIFS(Raw_data_01!H:H, Raw_data_01!C:C, "S*", Raw_data_01!A:A, $A288, Raw_data_01!G:G, "idbi"), "")</f>
        <v>0</v>
      </c>
      <c r="M288" s="4">
        <f>IF($A288&lt;&gt;"", SUMIFS(Raw_data_01!H:H, Raw_data_01!C:C, "O*", Raw_data_01!A:A, $A288, Raw_data_01!G:G, "idbi"), "")</f>
        <v>0</v>
      </c>
      <c r="O288" s="4">
        <f>IF($A288&lt;&gt;"", SUMIFS(Raw_data_01!H:H, Raw_data_01!C:C, "VS*", Raw_data_01!A:A, $A288, Raw_data_01!G:G, "idbi"), "")</f>
        <v>0</v>
      </c>
    </row>
    <row r="289" spans="1:15" x14ac:dyDescent="0.3">
      <c r="A289" t="s">
        <v>332</v>
      </c>
      <c r="B289" s="4">
        <f>IF(E288&lt;&gt;0, E288, IFERROR(INDEX(E3:E$288, MATCH(1, E3:E$288&lt;&gt;0, 0)), LOOKUP(2, 1/(E3:E$288&lt;&gt;0), E3:E$288)))</f>
        <v>5000</v>
      </c>
      <c r="C289" s="4"/>
      <c r="D289" s="4"/>
      <c r="E289" s="4">
        <f t="shared" si="4"/>
        <v>5000</v>
      </c>
      <c r="G289" s="4">
        <f>IF($A289&lt;&gt;"", SUMIFS(Raw_data_01!H:H, Raw_data_01!C:C, "F*", Raw_data_01!A:A, $A289, Raw_data_01!G:G, "idbi"), "")</f>
        <v>0</v>
      </c>
      <c r="I289" s="4">
        <f>IF($A289&lt;&gt;"", SUMIFS(Raw_data_01!H:H, Raw_data_01!C:C, "V*", Raw_data_01!A:A, $A289, Raw_data_01!G:G, "idbi"), "")</f>
        <v>0</v>
      </c>
      <c r="K289" s="4">
        <f>IF($A289&lt;&gt;"", SUMIFS(Raw_data_01!H:H, Raw_data_01!C:C, "S*", Raw_data_01!A:A, $A289, Raw_data_01!G:G, "idbi"), "")</f>
        <v>0</v>
      </c>
      <c r="M289" s="4">
        <f>IF($A289&lt;&gt;"", SUMIFS(Raw_data_01!H:H, Raw_data_01!C:C, "O*", Raw_data_01!A:A, $A289, Raw_data_01!G:G, "idbi"), "")</f>
        <v>0</v>
      </c>
      <c r="O289" s="4">
        <f>IF($A289&lt;&gt;"", SUMIFS(Raw_data_01!H:H, Raw_data_01!C:C, "VS*", Raw_data_01!A:A, $A289, Raw_data_01!G:G, "idbi"), "")</f>
        <v>0</v>
      </c>
    </row>
    <row r="290" spans="1:15" x14ac:dyDescent="0.3">
      <c r="A290" t="s">
        <v>333</v>
      </c>
      <c r="B290" s="4">
        <f>IF(E289&lt;&gt;0, E289, IFERROR(INDEX(E3:E$289, MATCH(1, E3:E$289&lt;&gt;0, 0)), LOOKUP(2, 1/(E3:E$289&lt;&gt;0), E3:E$289)))</f>
        <v>5000</v>
      </c>
      <c r="C290" s="4"/>
      <c r="D290" s="4"/>
      <c r="E290" s="4">
        <f t="shared" si="4"/>
        <v>5000</v>
      </c>
      <c r="G290" s="4">
        <f>IF($A290&lt;&gt;"", SUMIFS(Raw_data_01!H:H, Raw_data_01!C:C, "F*", Raw_data_01!A:A, $A290, Raw_data_01!G:G, "idbi"), "")</f>
        <v>0</v>
      </c>
      <c r="I290" s="4">
        <f>IF($A290&lt;&gt;"", SUMIFS(Raw_data_01!H:H, Raw_data_01!C:C, "V*", Raw_data_01!A:A, $A290, Raw_data_01!G:G, "idbi"), "")</f>
        <v>0</v>
      </c>
      <c r="K290" s="4">
        <f>IF($A290&lt;&gt;"", SUMIFS(Raw_data_01!H:H, Raw_data_01!C:C, "S*", Raw_data_01!A:A, $A290, Raw_data_01!G:G, "idbi"), "")</f>
        <v>0</v>
      </c>
      <c r="M290" s="4">
        <f>IF($A290&lt;&gt;"", SUMIFS(Raw_data_01!H:H, Raw_data_01!C:C, "O*", Raw_data_01!A:A, $A290, Raw_data_01!G:G, "idbi"), "")</f>
        <v>0</v>
      </c>
      <c r="O290" s="4">
        <f>IF($A290&lt;&gt;"", SUMIFS(Raw_data_01!H:H, Raw_data_01!C:C, "VS*", Raw_data_01!A:A, $A290, Raw_data_01!G:G, "idbi"), "")</f>
        <v>0</v>
      </c>
    </row>
    <row r="291" spans="1:15" x14ac:dyDescent="0.3">
      <c r="A291" t="s">
        <v>334</v>
      </c>
      <c r="B291" s="4">
        <f>IF(E290&lt;&gt;0, E290, IFERROR(INDEX(E3:E$290, MATCH(1, E3:E$290&lt;&gt;0, 0)), LOOKUP(2, 1/(E3:E$290&lt;&gt;0), E3:E$290)))</f>
        <v>5000</v>
      </c>
      <c r="C291" s="4"/>
      <c r="D291" s="4"/>
      <c r="E291" s="4">
        <f t="shared" si="4"/>
        <v>5000</v>
      </c>
      <c r="G291" s="4">
        <f>IF($A291&lt;&gt;"", SUMIFS(Raw_data_01!H:H, Raw_data_01!C:C, "F*", Raw_data_01!A:A, $A291, Raw_data_01!G:G, "idbi"), "")</f>
        <v>0</v>
      </c>
      <c r="I291" s="4">
        <f>IF($A291&lt;&gt;"", SUMIFS(Raw_data_01!H:H, Raw_data_01!C:C, "V*", Raw_data_01!A:A, $A291, Raw_data_01!G:G, "idbi"), "")</f>
        <v>0</v>
      </c>
      <c r="K291" s="4">
        <f>IF($A291&lt;&gt;"", SUMIFS(Raw_data_01!H:H, Raw_data_01!C:C, "S*", Raw_data_01!A:A, $A291, Raw_data_01!G:G, "idbi"), "")</f>
        <v>0</v>
      </c>
      <c r="M291" s="4">
        <f>IF($A291&lt;&gt;"", SUMIFS(Raw_data_01!H:H, Raw_data_01!C:C, "O*", Raw_data_01!A:A, $A291, Raw_data_01!G:G, "idbi"), "")</f>
        <v>0</v>
      </c>
      <c r="O291" s="4">
        <f>IF($A291&lt;&gt;"", SUMIFS(Raw_data_01!H:H, Raw_data_01!C:C, "VS*", Raw_data_01!A:A, $A291, Raw_data_01!G:G, "idbi"), "")</f>
        <v>0</v>
      </c>
    </row>
    <row r="292" spans="1:15" x14ac:dyDescent="0.3">
      <c r="A292" t="s">
        <v>335</v>
      </c>
      <c r="B292" s="4">
        <f>IF(E291&lt;&gt;0, E291, IFERROR(INDEX(E3:E$291, MATCH(1, E3:E$291&lt;&gt;0, 0)), LOOKUP(2, 1/(E3:E$291&lt;&gt;0), E3:E$291)))</f>
        <v>5000</v>
      </c>
      <c r="C292" s="4"/>
      <c r="D292" s="4"/>
      <c r="E292" s="4">
        <f t="shared" si="4"/>
        <v>5000</v>
      </c>
      <c r="G292" s="4">
        <f>IF($A292&lt;&gt;"", SUMIFS(Raw_data_01!H:H, Raw_data_01!C:C, "F*", Raw_data_01!A:A, $A292, Raw_data_01!G:G, "idbi"), "")</f>
        <v>0</v>
      </c>
      <c r="I292" s="4">
        <f>IF($A292&lt;&gt;"", SUMIFS(Raw_data_01!H:H, Raw_data_01!C:C, "V*", Raw_data_01!A:A, $A292, Raw_data_01!G:G, "idbi"), "")</f>
        <v>0</v>
      </c>
      <c r="K292" s="4">
        <f>IF($A292&lt;&gt;"", SUMIFS(Raw_data_01!H:H, Raw_data_01!C:C, "S*", Raw_data_01!A:A, $A292, Raw_data_01!G:G, "idbi"), "")</f>
        <v>0</v>
      </c>
      <c r="M292" s="4">
        <f>IF($A292&lt;&gt;"", SUMIFS(Raw_data_01!H:H, Raw_data_01!C:C, "O*", Raw_data_01!A:A, $A292, Raw_data_01!G:G, "idbi"), "")</f>
        <v>0</v>
      </c>
      <c r="O292" s="4">
        <f>IF($A292&lt;&gt;"", SUMIFS(Raw_data_01!H:H, Raw_data_01!C:C, "VS*", Raw_data_01!A:A, $A292, Raw_data_01!G:G, "idbi"), "")</f>
        <v>0</v>
      </c>
    </row>
    <row r="293" spans="1:15" x14ac:dyDescent="0.3">
      <c r="A293" t="s">
        <v>336</v>
      </c>
      <c r="B293" s="4">
        <f>IF(E292&lt;&gt;0, E292, IFERROR(INDEX(E3:E$292, MATCH(1, E3:E$292&lt;&gt;0, 0)), LOOKUP(2, 1/(E3:E$292&lt;&gt;0), E3:E$292)))</f>
        <v>5000</v>
      </c>
      <c r="C293" s="4"/>
      <c r="D293" s="4"/>
      <c r="E293" s="4">
        <f t="shared" si="4"/>
        <v>5000</v>
      </c>
      <c r="G293" s="4">
        <f>IF($A293&lt;&gt;"", SUMIFS(Raw_data_01!H:H, Raw_data_01!C:C, "F*", Raw_data_01!A:A, $A293, Raw_data_01!G:G, "idbi"), "")</f>
        <v>0</v>
      </c>
      <c r="I293" s="4">
        <f>IF($A293&lt;&gt;"", SUMIFS(Raw_data_01!H:H, Raw_data_01!C:C, "V*", Raw_data_01!A:A, $A293, Raw_data_01!G:G, "idbi"), "")</f>
        <v>0</v>
      </c>
      <c r="K293" s="4">
        <f>IF($A293&lt;&gt;"", SUMIFS(Raw_data_01!H:H, Raw_data_01!C:C, "S*", Raw_data_01!A:A, $A293, Raw_data_01!G:G, "idbi"), "")</f>
        <v>0</v>
      </c>
      <c r="M293" s="4">
        <f>IF($A293&lt;&gt;"", SUMIFS(Raw_data_01!H:H, Raw_data_01!C:C, "O*", Raw_data_01!A:A, $A293, Raw_data_01!G:G, "idbi"), "")</f>
        <v>0</v>
      </c>
      <c r="O293" s="4">
        <f>IF($A293&lt;&gt;"", SUMIFS(Raw_data_01!H:H, Raw_data_01!C:C, "VS*", Raw_data_01!A:A, $A293, Raw_data_01!G:G, "idbi"), "")</f>
        <v>0</v>
      </c>
    </row>
    <row r="294" spans="1:15" x14ac:dyDescent="0.3">
      <c r="A294" t="s">
        <v>337</v>
      </c>
      <c r="B294" s="4">
        <f>IF(E293&lt;&gt;0, E293, IFERROR(INDEX(E3:E$293, MATCH(1, E3:E$293&lt;&gt;0, 0)), LOOKUP(2, 1/(E3:E$293&lt;&gt;0), E3:E$293)))</f>
        <v>5000</v>
      </c>
      <c r="C294" s="4"/>
      <c r="D294" s="4"/>
      <c r="E294" s="4">
        <f t="shared" si="4"/>
        <v>5000</v>
      </c>
      <c r="G294" s="4">
        <f>IF($A294&lt;&gt;"", SUMIFS(Raw_data_01!H:H, Raw_data_01!C:C, "F*", Raw_data_01!A:A, $A294, Raw_data_01!G:G, "idbi"), "")</f>
        <v>0</v>
      </c>
      <c r="I294" s="4">
        <f>IF($A294&lt;&gt;"", SUMIFS(Raw_data_01!H:H, Raw_data_01!C:C, "V*", Raw_data_01!A:A, $A294, Raw_data_01!G:G, "idbi"), "")</f>
        <v>0</v>
      </c>
      <c r="K294" s="4">
        <f>IF($A294&lt;&gt;"", SUMIFS(Raw_data_01!H:H, Raw_data_01!C:C, "S*", Raw_data_01!A:A, $A294, Raw_data_01!G:G, "idbi"), "")</f>
        <v>0</v>
      </c>
      <c r="M294" s="4">
        <f>IF($A294&lt;&gt;"", SUMIFS(Raw_data_01!H:H, Raw_data_01!C:C, "O*", Raw_data_01!A:A, $A294, Raw_data_01!G:G, "idbi"), "")</f>
        <v>0</v>
      </c>
      <c r="O294" s="4">
        <f>IF($A294&lt;&gt;"", SUMIFS(Raw_data_01!H:H, Raw_data_01!C:C, "VS*", Raw_data_01!A:A, $A294, Raw_data_01!G:G, "idbi"), "")</f>
        <v>0</v>
      </c>
    </row>
    <row r="295" spans="1:15" x14ac:dyDescent="0.3">
      <c r="A295" t="s">
        <v>338</v>
      </c>
      <c r="B295" s="4">
        <f>IF(E294&lt;&gt;0, E294, IFERROR(INDEX(E3:E$294, MATCH(1, E3:E$294&lt;&gt;0, 0)), LOOKUP(2, 1/(E3:E$294&lt;&gt;0), E3:E$294)))</f>
        <v>5000</v>
      </c>
      <c r="C295" s="4"/>
      <c r="D295" s="4"/>
      <c r="E295" s="4">
        <f t="shared" si="4"/>
        <v>5000</v>
      </c>
      <c r="G295" s="4">
        <f>IF($A295&lt;&gt;"", SUMIFS(Raw_data_01!H:H, Raw_data_01!C:C, "F*", Raw_data_01!A:A, $A295, Raw_data_01!G:G, "idbi"), "")</f>
        <v>0</v>
      </c>
      <c r="I295" s="4">
        <f>IF($A295&lt;&gt;"", SUMIFS(Raw_data_01!H:H, Raw_data_01!C:C, "V*", Raw_data_01!A:A, $A295, Raw_data_01!G:G, "idbi"), "")</f>
        <v>0</v>
      </c>
      <c r="K295" s="4">
        <f>IF($A295&lt;&gt;"", SUMIFS(Raw_data_01!H:H, Raw_data_01!C:C, "S*", Raw_data_01!A:A, $A295, Raw_data_01!G:G, "idbi"), "")</f>
        <v>0</v>
      </c>
      <c r="M295" s="4">
        <f>IF($A295&lt;&gt;"", SUMIFS(Raw_data_01!H:H, Raw_data_01!C:C, "O*", Raw_data_01!A:A, $A295, Raw_data_01!G:G, "idbi"), "")</f>
        <v>0</v>
      </c>
      <c r="O295" s="4">
        <f>IF($A295&lt;&gt;"", SUMIFS(Raw_data_01!H:H, Raw_data_01!C:C, "VS*", Raw_data_01!A:A, $A295, Raw_data_01!G:G, "idbi"), "")</f>
        <v>0</v>
      </c>
    </row>
    <row r="296" spans="1:15" x14ac:dyDescent="0.3">
      <c r="A296" t="s">
        <v>339</v>
      </c>
      <c r="B296" s="4">
        <f>IF(E295&lt;&gt;0, E295, IFERROR(INDEX(E3:E$295, MATCH(1, E3:E$295&lt;&gt;0, 0)), LOOKUP(2, 1/(E3:E$295&lt;&gt;0), E3:E$295)))</f>
        <v>5000</v>
      </c>
      <c r="C296" s="4"/>
      <c r="D296" s="4"/>
      <c r="E296" s="4">
        <f t="shared" si="4"/>
        <v>5000</v>
      </c>
      <c r="G296" s="4">
        <f>IF($A296&lt;&gt;"", SUMIFS(Raw_data_01!H:H, Raw_data_01!C:C, "F*", Raw_data_01!A:A, $A296, Raw_data_01!G:G, "idbi"), "")</f>
        <v>0</v>
      </c>
      <c r="I296" s="4">
        <f>IF($A296&lt;&gt;"", SUMIFS(Raw_data_01!H:H, Raw_data_01!C:C, "V*", Raw_data_01!A:A, $A296, Raw_data_01!G:G, "idbi"), "")</f>
        <v>0</v>
      </c>
      <c r="K296" s="4">
        <f>IF($A296&lt;&gt;"", SUMIFS(Raw_data_01!H:H, Raw_data_01!C:C, "S*", Raw_data_01!A:A, $A296, Raw_data_01!G:G, "idbi"), "")</f>
        <v>0</v>
      </c>
      <c r="M296" s="4">
        <f>IF($A296&lt;&gt;"", SUMIFS(Raw_data_01!H:H, Raw_data_01!C:C, "O*", Raw_data_01!A:A, $A296, Raw_data_01!G:G, "idbi"), "")</f>
        <v>0</v>
      </c>
      <c r="O296" s="4">
        <f>IF($A296&lt;&gt;"", SUMIFS(Raw_data_01!H:H, Raw_data_01!C:C, "VS*", Raw_data_01!A:A, $A296, Raw_data_01!G:G, "idbi"), "")</f>
        <v>0</v>
      </c>
    </row>
    <row r="297" spans="1:15" x14ac:dyDescent="0.3">
      <c r="A297" t="s">
        <v>340</v>
      </c>
      <c r="B297" s="4">
        <f>IF(E296&lt;&gt;0, E296, IFERROR(INDEX(E3:E$296, MATCH(1, E3:E$296&lt;&gt;0, 0)), LOOKUP(2, 1/(E3:E$296&lt;&gt;0), E3:E$296)))</f>
        <v>5000</v>
      </c>
      <c r="C297" s="4"/>
      <c r="D297" s="4"/>
      <c r="E297" s="4">
        <f t="shared" si="4"/>
        <v>5000</v>
      </c>
      <c r="G297" s="4">
        <f>IF($A297&lt;&gt;"", SUMIFS(Raw_data_01!H:H, Raw_data_01!C:C, "F*", Raw_data_01!A:A, $A297, Raw_data_01!G:G, "idbi"), "")</f>
        <v>0</v>
      </c>
      <c r="I297" s="4">
        <f>IF($A297&lt;&gt;"", SUMIFS(Raw_data_01!H:H, Raw_data_01!C:C, "V*", Raw_data_01!A:A, $A297, Raw_data_01!G:G, "idbi"), "")</f>
        <v>0</v>
      </c>
      <c r="K297" s="4">
        <f>IF($A297&lt;&gt;"", SUMIFS(Raw_data_01!H:H, Raw_data_01!C:C, "S*", Raw_data_01!A:A, $A297, Raw_data_01!G:G, "idbi"), "")</f>
        <v>0</v>
      </c>
      <c r="M297" s="4">
        <f>IF($A297&lt;&gt;"", SUMIFS(Raw_data_01!H:H, Raw_data_01!C:C, "O*", Raw_data_01!A:A, $A297, Raw_data_01!G:G, "idbi"), "")</f>
        <v>0</v>
      </c>
      <c r="O297" s="4">
        <f>IF($A297&lt;&gt;"", SUMIFS(Raw_data_01!H:H, Raw_data_01!C:C, "VS*", Raw_data_01!A:A, $A297, Raw_data_01!G:G, "idbi"), "")</f>
        <v>0</v>
      </c>
    </row>
    <row r="298" spans="1:15" x14ac:dyDescent="0.3">
      <c r="A298" t="s">
        <v>341</v>
      </c>
      <c r="B298" s="4">
        <f>IF(E297&lt;&gt;0, E297, IFERROR(INDEX(E3:E$297, MATCH(1, E3:E$297&lt;&gt;0, 0)), LOOKUP(2, 1/(E3:E$297&lt;&gt;0), E3:E$297)))</f>
        <v>5000</v>
      </c>
      <c r="C298" s="4"/>
      <c r="D298" s="4"/>
      <c r="E298" s="4">
        <f t="shared" si="4"/>
        <v>5000</v>
      </c>
      <c r="G298" s="4">
        <f>IF($A298&lt;&gt;"", SUMIFS(Raw_data_01!H:H, Raw_data_01!C:C, "F*", Raw_data_01!A:A, $A298, Raw_data_01!G:G, "idbi"), "")</f>
        <v>0</v>
      </c>
      <c r="I298" s="4">
        <f>IF($A298&lt;&gt;"", SUMIFS(Raw_data_01!H:H, Raw_data_01!C:C, "V*", Raw_data_01!A:A, $A298, Raw_data_01!G:G, "idbi"), "")</f>
        <v>0</v>
      </c>
      <c r="K298" s="4">
        <f>IF($A298&lt;&gt;"", SUMIFS(Raw_data_01!H:H, Raw_data_01!C:C, "S*", Raw_data_01!A:A, $A298, Raw_data_01!G:G, "idbi"), "")</f>
        <v>0</v>
      </c>
      <c r="M298" s="4">
        <f>IF($A298&lt;&gt;"", SUMIFS(Raw_data_01!H:H, Raw_data_01!C:C, "O*", Raw_data_01!A:A, $A298, Raw_data_01!G:G, "idbi"), "")</f>
        <v>0</v>
      </c>
      <c r="O298" s="4">
        <f>IF($A298&lt;&gt;"", SUMIFS(Raw_data_01!H:H, Raw_data_01!C:C, "VS*", Raw_data_01!A:A, $A298, Raw_data_01!G:G, "idbi"), "")</f>
        <v>0</v>
      </c>
    </row>
    <row r="299" spans="1:15" x14ac:dyDescent="0.3">
      <c r="A299" t="s">
        <v>342</v>
      </c>
      <c r="B299" s="4">
        <f>IF(E298&lt;&gt;0, E298, IFERROR(INDEX(E3:E$298, MATCH(1, E3:E$298&lt;&gt;0, 0)), LOOKUP(2, 1/(E3:E$298&lt;&gt;0), E3:E$298)))</f>
        <v>5000</v>
      </c>
      <c r="C299" s="4"/>
      <c r="D299" s="4"/>
      <c r="E299" s="4">
        <f t="shared" si="4"/>
        <v>5000</v>
      </c>
      <c r="G299" s="4">
        <f>IF($A299&lt;&gt;"", SUMIFS(Raw_data_01!H:H, Raw_data_01!C:C, "F*", Raw_data_01!A:A, $A299, Raw_data_01!G:G, "idbi"), "")</f>
        <v>0</v>
      </c>
      <c r="I299" s="4">
        <f>IF($A299&lt;&gt;"", SUMIFS(Raw_data_01!H:H, Raw_data_01!C:C, "V*", Raw_data_01!A:A, $A299, Raw_data_01!G:G, "idbi"), "")</f>
        <v>0</v>
      </c>
      <c r="K299" s="4">
        <f>IF($A299&lt;&gt;"", SUMIFS(Raw_data_01!H:H, Raw_data_01!C:C, "S*", Raw_data_01!A:A, $A299, Raw_data_01!G:G, "idbi"), "")</f>
        <v>0</v>
      </c>
      <c r="M299" s="4">
        <f>IF($A299&lt;&gt;"", SUMIFS(Raw_data_01!H:H, Raw_data_01!C:C, "O*", Raw_data_01!A:A, $A299, Raw_data_01!G:G, "idbi"), "")</f>
        <v>0</v>
      </c>
      <c r="O299" s="4">
        <f>IF($A299&lt;&gt;"", SUMIFS(Raw_data_01!H:H, Raw_data_01!C:C, "VS*", Raw_data_01!A:A, $A299, Raw_data_01!G:G, "idbi"), "")</f>
        <v>0</v>
      </c>
    </row>
    <row r="300" spans="1:15" x14ac:dyDescent="0.3">
      <c r="A300" t="s">
        <v>343</v>
      </c>
      <c r="B300" s="4">
        <f>IF(E299&lt;&gt;0, E299, IFERROR(INDEX(E3:E$299, MATCH(1, E3:E$299&lt;&gt;0, 0)), LOOKUP(2, 1/(E3:E$299&lt;&gt;0), E3:E$299)))</f>
        <v>5000</v>
      </c>
      <c r="C300" s="4"/>
      <c r="D300" s="4"/>
      <c r="E300" s="4">
        <f t="shared" si="4"/>
        <v>5000</v>
      </c>
      <c r="G300" s="4">
        <f>IF($A300&lt;&gt;"", SUMIFS(Raw_data_01!H:H, Raw_data_01!C:C, "F*", Raw_data_01!A:A, $A300, Raw_data_01!G:G, "idbi"), "")</f>
        <v>0</v>
      </c>
      <c r="I300" s="4">
        <f>IF($A300&lt;&gt;"", SUMIFS(Raw_data_01!H:H, Raw_data_01!C:C, "V*", Raw_data_01!A:A, $A300, Raw_data_01!G:G, "idbi"), "")</f>
        <v>0</v>
      </c>
      <c r="K300" s="4">
        <f>IF($A300&lt;&gt;"", SUMIFS(Raw_data_01!H:H, Raw_data_01!C:C, "S*", Raw_data_01!A:A, $A300, Raw_data_01!G:G, "idbi"), "")</f>
        <v>0</v>
      </c>
      <c r="M300" s="4">
        <f>IF($A300&lt;&gt;"", SUMIFS(Raw_data_01!H:H, Raw_data_01!C:C, "O*", Raw_data_01!A:A, $A300, Raw_data_01!G:G, "idbi"), "")</f>
        <v>0</v>
      </c>
      <c r="O300" s="4">
        <f>IF($A300&lt;&gt;"", SUMIFS(Raw_data_01!H:H, Raw_data_01!C:C, "VS*", Raw_data_01!A:A, $A300, Raw_data_01!G:G, "idbi"), "")</f>
        <v>0</v>
      </c>
    </row>
    <row r="301" spans="1:15" x14ac:dyDescent="0.3">
      <c r="A301" t="s">
        <v>344</v>
      </c>
      <c r="B301" s="4">
        <f>IF(E300&lt;&gt;0, E300, IFERROR(INDEX(E3:E$300, MATCH(1, E3:E$300&lt;&gt;0, 0)), LOOKUP(2, 1/(E3:E$300&lt;&gt;0), E3:E$300)))</f>
        <v>5000</v>
      </c>
      <c r="C301" s="4"/>
      <c r="D301" s="4"/>
      <c r="E301" s="4">
        <f t="shared" si="4"/>
        <v>5000</v>
      </c>
      <c r="G301" s="4">
        <f>IF($A301&lt;&gt;"", SUMIFS(Raw_data_01!H:H, Raw_data_01!C:C, "F*", Raw_data_01!A:A, $A301, Raw_data_01!G:G, "idbi"), "")</f>
        <v>0</v>
      </c>
      <c r="I301" s="4">
        <f>IF($A301&lt;&gt;"", SUMIFS(Raw_data_01!H:H, Raw_data_01!C:C, "V*", Raw_data_01!A:A, $A301, Raw_data_01!G:G, "idbi"), "")</f>
        <v>0</v>
      </c>
      <c r="K301" s="4">
        <f>IF($A301&lt;&gt;"", SUMIFS(Raw_data_01!H:H, Raw_data_01!C:C, "S*", Raw_data_01!A:A, $A301, Raw_data_01!G:G, "idbi"), "")</f>
        <v>0</v>
      </c>
      <c r="M301" s="4">
        <f>IF($A301&lt;&gt;"", SUMIFS(Raw_data_01!H:H, Raw_data_01!C:C, "O*", Raw_data_01!A:A, $A301, Raw_data_01!G:G, "idbi"), "")</f>
        <v>0</v>
      </c>
      <c r="O301" s="4">
        <f>IF($A301&lt;&gt;"", SUMIFS(Raw_data_01!H:H, Raw_data_01!C:C, "VS*", Raw_data_01!A:A, $A301, Raw_data_01!G:G, "idbi"), "")</f>
        <v>0</v>
      </c>
    </row>
    <row r="302" spans="1:15" x14ac:dyDescent="0.3">
      <c r="A302" t="s">
        <v>345</v>
      </c>
      <c r="B302" s="4">
        <f>IF(E301&lt;&gt;0, E301, IFERROR(INDEX(E3:E$301, MATCH(1, E3:E$301&lt;&gt;0, 0)), LOOKUP(2, 1/(E3:E$301&lt;&gt;0), E3:E$301)))</f>
        <v>5000</v>
      </c>
      <c r="C302" s="4"/>
      <c r="D302" s="4"/>
      <c r="E302" s="4">
        <f t="shared" si="4"/>
        <v>5000</v>
      </c>
      <c r="G302" s="4">
        <f>IF($A302&lt;&gt;"", SUMIFS(Raw_data_01!H:H, Raw_data_01!C:C, "F*", Raw_data_01!A:A, $A302, Raw_data_01!G:G, "idbi"), "")</f>
        <v>0</v>
      </c>
      <c r="I302" s="4">
        <f>IF($A302&lt;&gt;"", SUMIFS(Raw_data_01!H:H, Raw_data_01!C:C, "V*", Raw_data_01!A:A, $A302, Raw_data_01!G:G, "idbi"), "")</f>
        <v>0</v>
      </c>
      <c r="K302" s="4">
        <f>IF($A302&lt;&gt;"", SUMIFS(Raw_data_01!H:H, Raw_data_01!C:C, "S*", Raw_data_01!A:A, $A302, Raw_data_01!G:G, "idbi"), "")</f>
        <v>0</v>
      </c>
      <c r="M302" s="4">
        <f>IF($A302&lt;&gt;"", SUMIFS(Raw_data_01!H:H, Raw_data_01!C:C, "O*", Raw_data_01!A:A, $A302, Raw_data_01!G:G, "idbi"), "")</f>
        <v>0</v>
      </c>
      <c r="O302" s="4">
        <f>IF($A302&lt;&gt;"", SUMIFS(Raw_data_01!H:H, Raw_data_01!C:C, "VS*", Raw_data_01!A:A, $A302, Raw_data_01!G:G, "idbi"), "")</f>
        <v>0</v>
      </c>
    </row>
    <row r="303" spans="1:15" x14ac:dyDescent="0.3">
      <c r="A303" t="s">
        <v>346</v>
      </c>
      <c r="B303" s="4">
        <f>IF(E302&lt;&gt;0, E302, IFERROR(INDEX(E3:E$302, MATCH(1, E3:E$302&lt;&gt;0, 0)), LOOKUP(2, 1/(E3:E$302&lt;&gt;0), E3:E$302)))</f>
        <v>5000</v>
      </c>
      <c r="C303" s="4"/>
      <c r="D303" s="4"/>
      <c r="E303" s="4">
        <f t="shared" si="4"/>
        <v>5000</v>
      </c>
      <c r="G303" s="4">
        <f>IF($A303&lt;&gt;"", SUMIFS(Raw_data_01!H:H, Raw_data_01!C:C, "F*", Raw_data_01!A:A, $A303, Raw_data_01!G:G, "idbi"), "")</f>
        <v>0</v>
      </c>
      <c r="I303" s="4">
        <f>IF($A303&lt;&gt;"", SUMIFS(Raw_data_01!H:H, Raw_data_01!C:C, "V*", Raw_data_01!A:A, $A303, Raw_data_01!G:G, "idbi"), "")</f>
        <v>0</v>
      </c>
      <c r="K303" s="4">
        <f>IF($A303&lt;&gt;"", SUMIFS(Raw_data_01!H:H, Raw_data_01!C:C, "S*", Raw_data_01!A:A, $A303, Raw_data_01!G:G, "idbi"), "")</f>
        <v>0</v>
      </c>
      <c r="M303" s="4">
        <f>IF($A303&lt;&gt;"", SUMIFS(Raw_data_01!H:H, Raw_data_01!C:C, "O*", Raw_data_01!A:A, $A303, Raw_data_01!G:G, "idbi"), "")</f>
        <v>0</v>
      </c>
      <c r="O303" s="4">
        <f>IF($A303&lt;&gt;"", SUMIFS(Raw_data_01!H:H, Raw_data_01!C:C, "VS*", Raw_data_01!A:A, $A303, Raw_data_01!G:G, "idbi"), "")</f>
        <v>0</v>
      </c>
    </row>
    <row r="304" spans="1:15" x14ac:dyDescent="0.3">
      <c r="A304" t="s">
        <v>347</v>
      </c>
      <c r="B304" s="4">
        <f>IF(E303&lt;&gt;0, E303, IFERROR(INDEX(E3:E$303, MATCH(1, E3:E$303&lt;&gt;0, 0)), LOOKUP(2, 1/(E3:E$303&lt;&gt;0), E3:E$303)))</f>
        <v>5000</v>
      </c>
      <c r="C304" s="4"/>
      <c r="D304" s="4"/>
      <c r="E304" s="4">
        <f t="shared" si="4"/>
        <v>5000</v>
      </c>
      <c r="G304" s="4">
        <f>IF($A304&lt;&gt;"", SUMIFS(Raw_data_01!H:H, Raw_data_01!C:C, "F*", Raw_data_01!A:A, $A304, Raw_data_01!G:G, "idbi"), "")</f>
        <v>0</v>
      </c>
      <c r="I304" s="4">
        <f>IF($A304&lt;&gt;"", SUMIFS(Raw_data_01!H:H, Raw_data_01!C:C, "V*", Raw_data_01!A:A, $A304, Raw_data_01!G:G, "idbi"), "")</f>
        <v>0</v>
      </c>
      <c r="K304" s="4">
        <f>IF($A304&lt;&gt;"", SUMIFS(Raw_data_01!H:H, Raw_data_01!C:C, "S*", Raw_data_01!A:A, $A304, Raw_data_01!G:G, "idbi"), "")</f>
        <v>0</v>
      </c>
      <c r="M304" s="4">
        <f>IF($A304&lt;&gt;"", SUMIFS(Raw_data_01!H:H, Raw_data_01!C:C, "O*", Raw_data_01!A:A, $A304, Raw_data_01!G:G, "idbi"), "")</f>
        <v>0</v>
      </c>
      <c r="O304" s="4">
        <f>IF($A304&lt;&gt;"", SUMIFS(Raw_data_01!H:H, Raw_data_01!C:C, "VS*", Raw_data_01!A:A, $A304, Raw_data_01!G:G, "idbi"), "")</f>
        <v>0</v>
      </c>
    </row>
    <row r="305" spans="1:15" x14ac:dyDescent="0.3">
      <c r="A305" t="s">
        <v>348</v>
      </c>
      <c r="B305" s="4">
        <f>IF(E304&lt;&gt;0, E304, IFERROR(INDEX(E3:E$304, MATCH(1, E3:E$304&lt;&gt;0, 0)), LOOKUP(2, 1/(E3:E$304&lt;&gt;0), E3:E$304)))</f>
        <v>5000</v>
      </c>
      <c r="C305" s="4"/>
      <c r="D305" s="4"/>
      <c r="E305" s="4">
        <f t="shared" si="4"/>
        <v>5000</v>
      </c>
      <c r="G305" s="4">
        <f>IF($A305&lt;&gt;"", SUMIFS(Raw_data_01!H:H, Raw_data_01!C:C, "F*", Raw_data_01!A:A, $A305, Raw_data_01!G:G, "idbi"), "")</f>
        <v>0</v>
      </c>
      <c r="I305" s="4">
        <f>IF($A305&lt;&gt;"", SUMIFS(Raw_data_01!H:H, Raw_data_01!C:C, "V*", Raw_data_01!A:A, $A305, Raw_data_01!G:G, "idbi"), "")</f>
        <v>0</v>
      </c>
      <c r="K305" s="4">
        <f>IF($A305&lt;&gt;"", SUMIFS(Raw_data_01!H:H, Raw_data_01!C:C, "S*", Raw_data_01!A:A, $A305, Raw_data_01!G:G, "idbi"), "")</f>
        <v>0</v>
      </c>
      <c r="M305" s="4">
        <f>IF($A305&lt;&gt;"", SUMIFS(Raw_data_01!H:H, Raw_data_01!C:C, "O*", Raw_data_01!A:A, $A305, Raw_data_01!G:G, "idbi"), "")</f>
        <v>0</v>
      </c>
      <c r="O305" s="4">
        <f>IF($A305&lt;&gt;"", SUMIFS(Raw_data_01!H:H, Raw_data_01!C:C, "VS*", Raw_data_01!A:A, $A305, Raw_data_01!G:G, "idbi"), "")</f>
        <v>0</v>
      </c>
    </row>
    <row r="306" spans="1:15" x14ac:dyDescent="0.3">
      <c r="A306" t="s">
        <v>349</v>
      </c>
      <c r="B306" s="4">
        <f>IF(E305&lt;&gt;0, E305, IFERROR(INDEX(E3:E$305, MATCH(1, E3:E$305&lt;&gt;0, 0)), LOOKUP(2, 1/(E3:E$305&lt;&gt;0), E3:E$305)))</f>
        <v>5000</v>
      </c>
      <c r="C306" s="4"/>
      <c r="D306" s="4"/>
      <c r="E306" s="4">
        <f t="shared" si="4"/>
        <v>5000</v>
      </c>
      <c r="G306" s="4">
        <f>IF($A306&lt;&gt;"", SUMIFS(Raw_data_01!H:H, Raw_data_01!C:C, "F*", Raw_data_01!A:A, $A306, Raw_data_01!G:G, "idbi"), "")</f>
        <v>0</v>
      </c>
      <c r="I306" s="4">
        <f>IF($A306&lt;&gt;"", SUMIFS(Raw_data_01!H:H, Raw_data_01!C:C, "V*", Raw_data_01!A:A, $A306, Raw_data_01!G:G, "idbi"), "")</f>
        <v>0</v>
      </c>
      <c r="K306" s="4">
        <f>IF($A306&lt;&gt;"", SUMIFS(Raw_data_01!H:H, Raw_data_01!C:C, "S*", Raw_data_01!A:A, $A306, Raw_data_01!G:G, "idbi"), "")</f>
        <v>0</v>
      </c>
      <c r="M306" s="4">
        <f>IF($A306&lt;&gt;"", SUMIFS(Raw_data_01!H:H, Raw_data_01!C:C, "O*", Raw_data_01!A:A, $A306, Raw_data_01!G:G, "idbi"), "")</f>
        <v>0</v>
      </c>
      <c r="O306" s="4">
        <f>IF($A306&lt;&gt;"", SUMIFS(Raw_data_01!H:H, Raw_data_01!C:C, "VS*", Raw_data_01!A:A, $A306, Raw_data_01!G:G, "idbi"), "")</f>
        <v>0</v>
      </c>
    </row>
    <row r="307" spans="1:15" x14ac:dyDescent="0.3">
      <c r="A307" t="s">
        <v>350</v>
      </c>
      <c r="B307" s="4">
        <f>IF(E306&lt;&gt;0, E306, IFERROR(INDEX(E3:E$306, MATCH(1, E3:E$306&lt;&gt;0, 0)), LOOKUP(2, 1/(E3:E$306&lt;&gt;0), E3:E$306)))</f>
        <v>5000</v>
      </c>
      <c r="C307" s="4"/>
      <c r="D307" s="4"/>
      <c r="E307" s="4">
        <f t="shared" si="4"/>
        <v>5000</v>
      </c>
      <c r="G307" s="4">
        <f>IF($A307&lt;&gt;"", SUMIFS(Raw_data_01!H:H, Raw_data_01!C:C, "F*", Raw_data_01!A:A, $A307, Raw_data_01!G:G, "idbi"), "")</f>
        <v>0</v>
      </c>
      <c r="I307" s="4">
        <f>IF($A307&lt;&gt;"", SUMIFS(Raw_data_01!H:H, Raw_data_01!C:C, "V*", Raw_data_01!A:A, $A307, Raw_data_01!G:G, "idbi"), "")</f>
        <v>0</v>
      </c>
      <c r="K307" s="4">
        <f>IF($A307&lt;&gt;"", SUMIFS(Raw_data_01!H:H, Raw_data_01!C:C, "S*", Raw_data_01!A:A, $A307, Raw_data_01!G:G, "idbi"), "")</f>
        <v>0</v>
      </c>
      <c r="M307" s="4">
        <f>IF($A307&lt;&gt;"", SUMIFS(Raw_data_01!H:H, Raw_data_01!C:C, "O*", Raw_data_01!A:A, $A307, Raw_data_01!G:G, "idbi"), "")</f>
        <v>0</v>
      </c>
      <c r="O307" s="4">
        <f>IF($A307&lt;&gt;"", SUMIFS(Raw_data_01!H:H, Raw_data_01!C:C, "VS*", Raw_data_01!A:A, $A307, Raw_data_01!G:G, "idbi"), "")</f>
        <v>0</v>
      </c>
    </row>
    <row r="308" spans="1:15" x14ac:dyDescent="0.3">
      <c r="A308" t="s">
        <v>351</v>
      </c>
      <c r="B308" s="4">
        <f>IF(E307&lt;&gt;0, E307, IFERROR(INDEX(E3:E$307, MATCH(1, E3:E$307&lt;&gt;0, 0)), LOOKUP(2, 1/(E3:E$307&lt;&gt;0), E3:E$307)))</f>
        <v>5000</v>
      </c>
      <c r="C308" s="4"/>
      <c r="D308" s="4"/>
      <c r="E308" s="4">
        <f t="shared" si="4"/>
        <v>5000</v>
      </c>
      <c r="G308" s="4">
        <f>IF($A308&lt;&gt;"", SUMIFS(Raw_data_01!H:H, Raw_data_01!C:C, "F*", Raw_data_01!A:A, $A308, Raw_data_01!G:G, "idbi"), "")</f>
        <v>0</v>
      </c>
      <c r="I308" s="4">
        <f>IF($A308&lt;&gt;"", SUMIFS(Raw_data_01!H:H, Raw_data_01!C:C, "V*", Raw_data_01!A:A, $A308, Raw_data_01!G:G, "idbi"), "")</f>
        <v>0</v>
      </c>
      <c r="K308" s="4">
        <f>IF($A308&lt;&gt;"", SUMIFS(Raw_data_01!H:H, Raw_data_01!C:C, "S*", Raw_data_01!A:A, $A308, Raw_data_01!G:G, "idbi"), "")</f>
        <v>0</v>
      </c>
      <c r="M308" s="4">
        <f>IF($A308&lt;&gt;"", SUMIFS(Raw_data_01!H:H, Raw_data_01!C:C, "O*", Raw_data_01!A:A, $A308, Raw_data_01!G:G, "idbi"), "")</f>
        <v>0</v>
      </c>
      <c r="O308" s="4">
        <f>IF($A308&lt;&gt;"", SUMIFS(Raw_data_01!H:H, Raw_data_01!C:C, "VS*", Raw_data_01!A:A, $A308, Raw_data_01!G:G, "idbi"), "")</f>
        <v>0</v>
      </c>
    </row>
    <row r="309" spans="1:15" x14ac:dyDescent="0.3">
      <c r="A309" t="s">
        <v>352</v>
      </c>
      <c r="B309" s="4">
        <f>IF(E308&lt;&gt;0, E308, IFERROR(INDEX(E3:E$308, MATCH(1, E3:E$308&lt;&gt;0, 0)), LOOKUP(2, 1/(E3:E$308&lt;&gt;0), E3:E$308)))</f>
        <v>5000</v>
      </c>
      <c r="C309" s="4"/>
      <c r="D309" s="4"/>
      <c r="E309" s="4">
        <f t="shared" si="4"/>
        <v>5000</v>
      </c>
      <c r="G309" s="4">
        <f>IF($A309&lt;&gt;"", SUMIFS(Raw_data_01!H:H, Raw_data_01!C:C, "F*", Raw_data_01!A:A, $A309, Raw_data_01!G:G, "idbi"), "")</f>
        <v>0</v>
      </c>
      <c r="I309" s="4">
        <f>IF($A309&lt;&gt;"", SUMIFS(Raw_data_01!H:H, Raw_data_01!C:C, "V*", Raw_data_01!A:A, $A309, Raw_data_01!G:G, "idbi"), "")</f>
        <v>0</v>
      </c>
      <c r="K309" s="4">
        <f>IF($A309&lt;&gt;"", SUMIFS(Raw_data_01!H:H, Raw_data_01!C:C, "S*", Raw_data_01!A:A, $A309, Raw_data_01!G:G, "idbi"), "")</f>
        <v>0</v>
      </c>
      <c r="M309" s="4">
        <f>IF($A309&lt;&gt;"", SUMIFS(Raw_data_01!H:H, Raw_data_01!C:C, "O*", Raw_data_01!A:A, $A309, Raw_data_01!G:G, "idbi"), "")</f>
        <v>0</v>
      </c>
      <c r="O309" s="4">
        <f>IF($A309&lt;&gt;"", SUMIFS(Raw_data_01!H:H, Raw_data_01!C:C, "VS*", Raw_data_01!A:A, $A309, Raw_data_01!G:G, "idbi"), "")</f>
        <v>0</v>
      </c>
    </row>
    <row r="310" spans="1:15" x14ac:dyDescent="0.3">
      <c r="A310" t="s">
        <v>353</v>
      </c>
      <c r="B310" s="4">
        <f>IF(E309&lt;&gt;0, E309, IFERROR(INDEX(E3:E$309, MATCH(1, E3:E$309&lt;&gt;0, 0)), LOOKUP(2, 1/(E3:E$309&lt;&gt;0), E3:E$309)))</f>
        <v>5000</v>
      </c>
      <c r="C310" s="4"/>
      <c r="D310" s="4"/>
      <c r="E310" s="4">
        <f t="shared" si="4"/>
        <v>5000</v>
      </c>
      <c r="G310" s="4">
        <f>IF($A310&lt;&gt;"", SUMIFS(Raw_data_01!H:H, Raw_data_01!C:C, "F*", Raw_data_01!A:A, $A310, Raw_data_01!G:G, "idbi"), "")</f>
        <v>0</v>
      </c>
      <c r="I310" s="4">
        <f>IF($A310&lt;&gt;"", SUMIFS(Raw_data_01!H:H, Raw_data_01!C:C, "V*", Raw_data_01!A:A, $A310, Raw_data_01!G:G, "idbi"), "")</f>
        <v>0</v>
      </c>
      <c r="K310" s="4">
        <f>IF($A310&lt;&gt;"", SUMIFS(Raw_data_01!H:H, Raw_data_01!C:C, "S*", Raw_data_01!A:A, $A310, Raw_data_01!G:G, "idbi"), "")</f>
        <v>0</v>
      </c>
      <c r="M310" s="4">
        <f>IF($A310&lt;&gt;"", SUMIFS(Raw_data_01!H:H, Raw_data_01!C:C, "O*", Raw_data_01!A:A, $A310, Raw_data_01!G:G, "idbi"), "")</f>
        <v>0</v>
      </c>
      <c r="O310" s="4">
        <f>IF($A310&lt;&gt;"", SUMIFS(Raw_data_01!H:H, Raw_data_01!C:C, "VS*", Raw_data_01!A:A, $A310, Raw_data_01!G:G, "idbi"), "")</f>
        <v>0</v>
      </c>
    </row>
    <row r="311" spans="1:15" x14ac:dyDescent="0.3">
      <c r="A311" t="s">
        <v>354</v>
      </c>
      <c r="B311" s="4">
        <f>IF(E310&lt;&gt;0, E310, IFERROR(INDEX(E3:E$310, MATCH(1, E3:E$310&lt;&gt;0, 0)), LOOKUP(2, 1/(E3:E$310&lt;&gt;0), E3:E$310)))</f>
        <v>5000</v>
      </c>
      <c r="C311" s="4"/>
      <c r="D311" s="4"/>
      <c r="E311" s="4">
        <f t="shared" si="4"/>
        <v>5000</v>
      </c>
      <c r="G311" s="4">
        <f>IF($A311&lt;&gt;"", SUMIFS(Raw_data_01!H:H, Raw_data_01!C:C, "F*", Raw_data_01!A:A, $A311, Raw_data_01!G:G, "idbi"), "")</f>
        <v>0</v>
      </c>
      <c r="I311" s="4">
        <f>IF($A311&lt;&gt;"", SUMIFS(Raw_data_01!H:H, Raw_data_01!C:C, "V*", Raw_data_01!A:A, $A311, Raw_data_01!G:G, "idbi"), "")</f>
        <v>0</v>
      </c>
      <c r="K311" s="4">
        <f>IF($A311&lt;&gt;"", SUMIFS(Raw_data_01!H:H, Raw_data_01!C:C, "S*", Raw_data_01!A:A, $A311, Raw_data_01!G:G, "idbi"), "")</f>
        <v>0</v>
      </c>
      <c r="M311" s="4">
        <f>IF($A311&lt;&gt;"", SUMIFS(Raw_data_01!H:H, Raw_data_01!C:C, "O*", Raw_data_01!A:A, $A311, Raw_data_01!G:G, "idbi"), "")</f>
        <v>0</v>
      </c>
      <c r="O311" s="4">
        <f>IF($A311&lt;&gt;"", SUMIFS(Raw_data_01!H:H, Raw_data_01!C:C, "VS*", Raw_data_01!A:A, $A311, Raw_data_01!G:G, "idbi"), "")</f>
        <v>0</v>
      </c>
    </row>
    <row r="312" spans="1:15" x14ac:dyDescent="0.3">
      <c r="A312" t="s">
        <v>355</v>
      </c>
      <c r="B312" s="4">
        <f>IF(E311&lt;&gt;0, E311, IFERROR(INDEX(E3:E$311, MATCH(1, E3:E$311&lt;&gt;0, 0)), LOOKUP(2, 1/(E3:E$311&lt;&gt;0), E3:E$311)))</f>
        <v>5000</v>
      </c>
      <c r="C312" s="4"/>
      <c r="D312" s="4"/>
      <c r="E312" s="4">
        <f t="shared" si="4"/>
        <v>5000</v>
      </c>
      <c r="G312" s="4">
        <f>IF($A312&lt;&gt;"", SUMIFS(Raw_data_01!H:H, Raw_data_01!C:C, "F*", Raw_data_01!A:A, $A312, Raw_data_01!G:G, "idbi"), "")</f>
        <v>0</v>
      </c>
      <c r="I312" s="4">
        <f>IF($A312&lt;&gt;"", SUMIFS(Raw_data_01!H:H, Raw_data_01!C:C, "V*", Raw_data_01!A:A, $A312, Raw_data_01!G:G, "idbi"), "")</f>
        <v>0</v>
      </c>
      <c r="K312" s="4">
        <f>IF($A312&lt;&gt;"", SUMIFS(Raw_data_01!H:H, Raw_data_01!C:C, "S*", Raw_data_01!A:A, $A312, Raw_data_01!G:G, "idbi"), "")</f>
        <v>0</v>
      </c>
      <c r="M312" s="4">
        <f>IF($A312&lt;&gt;"", SUMIFS(Raw_data_01!H:H, Raw_data_01!C:C, "O*", Raw_data_01!A:A, $A312, Raw_data_01!G:G, "idbi"), "")</f>
        <v>0</v>
      </c>
      <c r="O312" s="4">
        <f>IF($A312&lt;&gt;"", SUMIFS(Raw_data_01!H:H, Raw_data_01!C:C, "VS*", Raw_data_01!A:A, $A312, Raw_data_01!G:G, "idbi"), "")</f>
        <v>0</v>
      </c>
    </row>
    <row r="313" spans="1:15" x14ac:dyDescent="0.3">
      <c r="A313" t="s">
        <v>356</v>
      </c>
      <c r="B313" s="4">
        <f>IF(E312&lt;&gt;0, E312, IFERROR(INDEX(E3:E$312, MATCH(1, E3:E$312&lt;&gt;0, 0)), LOOKUP(2, 1/(E3:E$312&lt;&gt;0), E3:E$312)))</f>
        <v>5000</v>
      </c>
      <c r="C313" s="4"/>
      <c r="D313" s="4"/>
      <c r="E313" s="4">
        <f t="shared" si="4"/>
        <v>5000</v>
      </c>
      <c r="G313" s="4">
        <f>IF($A313&lt;&gt;"", SUMIFS(Raw_data_01!H:H, Raw_data_01!C:C, "F*", Raw_data_01!A:A, $A313, Raw_data_01!G:G, "idbi"), "")</f>
        <v>0</v>
      </c>
      <c r="I313" s="4">
        <f>IF($A313&lt;&gt;"", SUMIFS(Raw_data_01!H:H, Raw_data_01!C:C, "V*", Raw_data_01!A:A, $A313, Raw_data_01!G:G, "idbi"), "")</f>
        <v>0</v>
      </c>
      <c r="K313" s="4">
        <f>IF($A313&lt;&gt;"", SUMIFS(Raw_data_01!H:H, Raw_data_01!C:C, "S*", Raw_data_01!A:A, $A313, Raw_data_01!G:G, "idbi"), "")</f>
        <v>0</v>
      </c>
      <c r="M313" s="4">
        <f>IF($A313&lt;&gt;"", SUMIFS(Raw_data_01!H:H, Raw_data_01!C:C, "O*", Raw_data_01!A:A, $A313, Raw_data_01!G:G, "idbi"), "")</f>
        <v>0</v>
      </c>
      <c r="O313" s="4">
        <f>IF($A313&lt;&gt;"", SUMIFS(Raw_data_01!H:H, Raw_data_01!C:C, "VS*", Raw_data_01!A:A, $A313, Raw_data_01!G:G, "idbi"), "")</f>
        <v>0</v>
      </c>
    </row>
    <row r="314" spans="1:15" x14ac:dyDescent="0.3">
      <c r="A314" t="s">
        <v>357</v>
      </c>
      <c r="B314" s="4">
        <f>IF(E313&lt;&gt;0, E313, IFERROR(INDEX(E3:E$313, MATCH(1, E3:E$313&lt;&gt;0, 0)), LOOKUP(2, 1/(E3:E$313&lt;&gt;0), E3:E$313)))</f>
        <v>5000</v>
      </c>
      <c r="C314" s="4"/>
      <c r="D314" s="4"/>
      <c r="E314" s="4">
        <f t="shared" si="4"/>
        <v>5000</v>
      </c>
      <c r="G314" s="4">
        <f>IF($A314&lt;&gt;"", SUMIFS(Raw_data_01!H:H, Raw_data_01!C:C, "F*", Raw_data_01!A:A, $A314, Raw_data_01!G:G, "idbi"), "")</f>
        <v>0</v>
      </c>
      <c r="I314" s="4">
        <f>IF($A314&lt;&gt;"", SUMIFS(Raw_data_01!H:H, Raw_data_01!C:C, "V*", Raw_data_01!A:A, $A314, Raw_data_01!G:G, "idbi"), "")</f>
        <v>0</v>
      </c>
      <c r="K314" s="4">
        <f>IF($A314&lt;&gt;"", SUMIFS(Raw_data_01!H:H, Raw_data_01!C:C, "S*", Raw_data_01!A:A, $A314, Raw_data_01!G:G, "idbi"), "")</f>
        <v>0</v>
      </c>
      <c r="M314" s="4">
        <f>IF($A314&lt;&gt;"", SUMIFS(Raw_data_01!H:H, Raw_data_01!C:C, "O*", Raw_data_01!A:A, $A314, Raw_data_01!G:G, "idbi"), "")</f>
        <v>0</v>
      </c>
      <c r="O314" s="4">
        <f>IF($A314&lt;&gt;"", SUMIFS(Raw_data_01!H:H, Raw_data_01!C:C, "VS*", Raw_data_01!A:A, $A314, Raw_data_01!G:G, "idbi"), "")</f>
        <v>0</v>
      </c>
    </row>
    <row r="315" spans="1:15" x14ac:dyDescent="0.3">
      <c r="A315" t="s">
        <v>358</v>
      </c>
      <c r="B315" s="4">
        <f>IF(E314&lt;&gt;0, E314, IFERROR(INDEX(E3:E$314, MATCH(1, E3:E$314&lt;&gt;0, 0)), LOOKUP(2, 1/(E3:E$314&lt;&gt;0), E3:E$314)))</f>
        <v>5000</v>
      </c>
      <c r="C315" s="4"/>
      <c r="D315" s="4"/>
      <c r="E315" s="4">
        <f t="shared" si="4"/>
        <v>5000</v>
      </c>
      <c r="G315" s="4">
        <f>IF($A315&lt;&gt;"", SUMIFS(Raw_data_01!H:H, Raw_data_01!C:C, "F*", Raw_data_01!A:A, $A315, Raw_data_01!G:G, "idbi"), "")</f>
        <v>0</v>
      </c>
      <c r="I315" s="4">
        <f>IF($A315&lt;&gt;"", SUMIFS(Raw_data_01!H:H, Raw_data_01!C:C, "V*", Raw_data_01!A:A, $A315, Raw_data_01!G:G, "idbi"), "")</f>
        <v>0</v>
      </c>
      <c r="K315" s="4">
        <f>IF($A315&lt;&gt;"", SUMIFS(Raw_data_01!H:H, Raw_data_01!C:C, "S*", Raw_data_01!A:A, $A315, Raw_data_01!G:G, "idbi"), "")</f>
        <v>0</v>
      </c>
      <c r="M315" s="4">
        <f>IF($A315&lt;&gt;"", SUMIFS(Raw_data_01!H:H, Raw_data_01!C:C, "O*", Raw_data_01!A:A, $A315, Raw_data_01!G:G, "idbi"), "")</f>
        <v>0</v>
      </c>
      <c r="O315" s="4">
        <f>IF($A315&lt;&gt;"", SUMIFS(Raw_data_01!H:H, Raw_data_01!C:C, "VS*", Raw_data_01!A:A, $A315, Raw_data_01!G:G, "idbi"), "")</f>
        <v>0</v>
      </c>
    </row>
    <row r="316" spans="1:15" x14ac:dyDescent="0.3">
      <c r="A316" t="s">
        <v>359</v>
      </c>
      <c r="B316" s="4">
        <f>IF(E315&lt;&gt;0, E315, IFERROR(INDEX(E3:E$315, MATCH(1, E3:E$315&lt;&gt;0, 0)), LOOKUP(2, 1/(E3:E$315&lt;&gt;0), E3:E$315)))</f>
        <v>5000</v>
      </c>
      <c r="C316" s="4"/>
      <c r="D316" s="4"/>
      <c r="E316" s="4">
        <f t="shared" si="4"/>
        <v>5000</v>
      </c>
      <c r="G316" s="4">
        <f>IF($A316&lt;&gt;"", SUMIFS(Raw_data_01!H:H, Raw_data_01!C:C, "F*", Raw_data_01!A:A, $A316, Raw_data_01!G:G, "idbi"), "")</f>
        <v>0</v>
      </c>
      <c r="I316" s="4">
        <f>IF($A316&lt;&gt;"", SUMIFS(Raw_data_01!H:H, Raw_data_01!C:C, "V*", Raw_data_01!A:A, $A316, Raw_data_01!G:G, "idbi"), "")</f>
        <v>0</v>
      </c>
      <c r="K316" s="4">
        <f>IF($A316&lt;&gt;"", SUMIFS(Raw_data_01!H:H, Raw_data_01!C:C, "S*", Raw_data_01!A:A, $A316, Raw_data_01!G:G, "idbi"), "")</f>
        <v>0</v>
      </c>
      <c r="M316" s="4">
        <f>IF($A316&lt;&gt;"", SUMIFS(Raw_data_01!H:H, Raw_data_01!C:C, "O*", Raw_data_01!A:A, $A316, Raw_data_01!G:G, "idbi"), "")</f>
        <v>0</v>
      </c>
      <c r="O316" s="4">
        <f>IF($A316&lt;&gt;"", SUMIFS(Raw_data_01!H:H, Raw_data_01!C:C, "VS*", Raw_data_01!A:A, $A316, Raw_data_01!G:G, "idbi"), "")</f>
        <v>0</v>
      </c>
    </row>
    <row r="317" spans="1:15" x14ac:dyDescent="0.3">
      <c r="A317" t="s">
        <v>360</v>
      </c>
      <c r="B317" s="4">
        <f>IF(E316&lt;&gt;0, E316, IFERROR(INDEX(E3:E$316, MATCH(1, E3:E$316&lt;&gt;0, 0)), LOOKUP(2, 1/(E3:E$316&lt;&gt;0), E3:E$316)))</f>
        <v>5000</v>
      </c>
      <c r="C317" s="4"/>
      <c r="D317" s="4"/>
      <c r="E317" s="4">
        <f t="shared" si="4"/>
        <v>5000</v>
      </c>
      <c r="G317" s="4">
        <f>IF($A317&lt;&gt;"", SUMIFS(Raw_data_01!H:H, Raw_data_01!C:C, "F*", Raw_data_01!A:A, $A317, Raw_data_01!G:G, "idbi"), "")</f>
        <v>0</v>
      </c>
      <c r="I317" s="4">
        <f>IF($A317&lt;&gt;"", SUMIFS(Raw_data_01!H:H, Raw_data_01!C:C, "V*", Raw_data_01!A:A, $A317, Raw_data_01!G:G, "idbi"), "")</f>
        <v>0</v>
      </c>
      <c r="K317" s="4">
        <f>IF($A317&lt;&gt;"", SUMIFS(Raw_data_01!H:H, Raw_data_01!C:C, "S*", Raw_data_01!A:A, $A317, Raw_data_01!G:G, "idbi"), "")</f>
        <v>0</v>
      </c>
      <c r="M317" s="4">
        <f>IF($A317&lt;&gt;"", SUMIFS(Raw_data_01!H:H, Raw_data_01!C:C, "O*", Raw_data_01!A:A, $A317, Raw_data_01!G:G, "idbi"), "")</f>
        <v>0</v>
      </c>
      <c r="O317" s="4">
        <f>IF($A317&lt;&gt;"", SUMIFS(Raw_data_01!H:H, Raw_data_01!C:C, "VS*", Raw_data_01!A:A, $A317, Raw_data_01!G:G, "idbi"), "")</f>
        <v>0</v>
      </c>
    </row>
    <row r="318" spans="1:15" x14ac:dyDescent="0.3">
      <c r="A318" t="s">
        <v>361</v>
      </c>
      <c r="B318" s="4">
        <f>IF(E317&lt;&gt;0, E317, IFERROR(INDEX(E3:E$317, MATCH(1, E3:E$317&lt;&gt;0, 0)), LOOKUP(2, 1/(E3:E$317&lt;&gt;0), E3:E$317)))</f>
        <v>5000</v>
      </c>
      <c r="C318" s="4"/>
      <c r="D318" s="4"/>
      <c r="E318" s="4">
        <f t="shared" si="4"/>
        <v>5000</v>
      </c>
      <c r="G318" s="4">
        <f>IF($A318&lt;&gt;"", SUMIFS(Raw_data_01!H:H, Raw_data_01!C:C, "F*", Raw_data_01!A:A, $A318, Raw_data_01!G:G, "idbi"), "")</f>
        <v>0</v>
      </c>
      <c r="I318" s="4">
        <f>IF($A318&lt;&gt;"", SUMIFS(Raw_data_01!H:H, Raw_data_01!C:C, "V*", Raw_data_01!A:A, $A318, Raw_data_01!G:G, "idbi"), "")</f>
        <v>0</v>
      </c>
      <c r="K318" s="4">
        <f>IF($A318&lt;&gt;"", SUMIFS(Raw_data_01!H:H, Raw_data_01!C:C, "S*", Raw_data_01!A:A, $A318, Raw_data_01!G:G, "idbi"), "")</f>
        <v>0</v>
      </c>
      <c r="M318" s="4">
        <f>IF($A318&lt;&gt;"", SUMIFS(Raw_data_01!H:H, Raw_data_01!C:C, "O*", Raw_data_01!A:A, $A318, Raw_data_01!G:G, "idbi"), "")</f>
        <v>0</v>
      </c>
      <c r="O318" s="4">
        <f>IF($A318&lt;&gt;"", SUMIFS(Raw_data_01!H:H, Raw_data_01!C:C, "VS*", Raw_data_01!A:A, $A318, Raw_data_01!G:G, "idbi"), "")</f>
        <v>0</v>
      </c>
    </row>
    <row r="319" spans="1:15" x14ac:dyDescent="0.3">
      <c r="A319" t="s">
        <v>362</v>
      </c>
      <c r="B319" s="4">
        <f>IF(E318&lt;&gt;0, E318, IFERROR(INDEX(E3:E$318, MATCH(1, E3:E$318&lt;&gt;0, 0)), LOOKUP(2, 1/(E3:E$318&lt;&gt;0), E3:E$318)))</f>
        <v>5000</v>
      </c>
      <c r="C319" s="4"/>
      <c r="D319" s="4"/>
      <c r="E319" s="4">
        <f t="shared" si="4"/>
        <v>5000</v>
      </c>
      <c r="G319" s="4">
        <f>IF($A319&lt;&gt;"", SUMIFS(Raw_data_01!H:H, Raw_data_01!C:C, "F*", Raw_data_01!A:A, $A319, Raw_data_01!G:G, "idbi"), "")</f>
        <v>0</v>
      </c>
      <c r="I319" s="4">
        <f>IF($A319&lt;&gt;"", SUMIFS(Raw_data_01!H:H, Raw_data_01!C:C, "V*", Raw_data_01!A:A, $A319, Raw_data_01!G:G, "idbi"), "")</f>
        <v>0</v>
      </c>
      <c r="K319" s="4">
        <f>IF($A319&lt;&gt;"", SUMIFS(Raw_data_01!H:H, Raw_data_01!C:C, "S*", Raw_data_01!A:A, $A319, Raw_data_01!G:G, "idbi"), "")</f>
        <v>0</v>
      </c>
      <c r="M319" s="4">
        <f>IF($A319&lt;&gt;"", SUMIFS(Raw_data_01!H:H, Raw_data_01!C:C, "O*", Raw_data_01!A:A, $A319, Raw_data_01!G:G, "idbi"), "")</f>
        <v>0</v>
      </c>
      <c r="O319" s="4">
        <f>IF($A319&lt;&gt;"", SUMIFS(Raw_data_01!H:H, Raw_data_01!C:C, "VS*", Raw_data_01!A:A, $A319, Raw_data_01!G:G, "idbi"), "")</f>
        <v>0</v>
      </c>
    </row>
    <row r="320" spans="1:15" x14ac:dyDescent="0.3">
      <c r="A320" t="s">
        <v>363</v>
      </c>
      <c r="B320" s="4">
        <f>IF(E319&lt;&gt;0, E319, IFERROR(INDEX(E3:E$319, MATCH(1, E3:E$319&lt;&gt;0, 0)), LOOKUP(2, 1/(E3:E$319&lt;&gt;0), E3:E$319)))</f>
        <v>5000</v>
      </c>
      <c r="C320" s="4"/>
      <c r="D320" s="4"/>
      <c r="E320" s="4">
        <f t="shared" si="4"/>
        <v>5000</v>
      </c>
      <c r="G320" s="4">
        <f>IF($A320&lt;&gt;"", SUMIFS(Raw_data_01!H:H, Raw_data_01!C:C, "F*", Raw_data_01!A:A, $A320, Raw_data_01!G:G, "idbi"), "")</f>
        <v>0</v>
      </c>
      <c r="I320" s="4">
        <f>IF($A320&lt;&gt;"", SUMIFS(Raw_data_01!H:H, Raw_data_01!C:C, "V*", Raw_data_01!A:A, $A320, Raw_data_01!G:G, "idbi"), "")</f>
        <v>0</v>
      </c>
      <c r="K320" s="4">
        <f>IF($A320&lt;&gt;"", SUMIFS(Raw_data_01!H:H, Raw_data_01!C:C, "S*", Raw_data_01!A:A, $A320, Raw_data_01!G:G, "idbi"), "")</f>
        <v>0</v>
      </c>
      <c r="M320" s="4">
        <f>IF($A320&lt;&gt;"", SUMIFS(Raw_data_01!H:H, Raw_data_01!C:C, "O*", Raw_data_01!A:A, $A320, Raw_data_01!G:G, "idbi"), "")</f>
        <v>0</v>
      </c>
      <c r="O320" s="4">
        <f>IF($A320&lt;&gt;"", SUMIFS(Raw_data_01!H:H, Raw_data_01!C:C, "VS*", Raw_data_01!A:A, $A320, Raw_data_01!G:G, "idbi"), "")</f>
        <v>0</v>
      </c>
    </row>
    <row r="321" spans="1:15" x14ac:dyDescent="0.3">
      <c r="A321" t="s">
        <v>364</v>
      </c>
      <c r="B321" s="4">
        <f>IF(E320&lt;&gt;0, E320, IFERROR(INDEX(E3:E$320, MATCH(1, E3:E$320&lt;&gt;0, 0)), LOOKUP(2, 1/(E3:E$320&lt;&gt;0), E3:E$320)))</f>
        <v>5000</v>
      </c>
      <c r="C321" s="4"/>
      <c r="D321" s="4"/>
      <c r="E321" s="4">
        <f t="shared" si="4"/>
        <v>5000</v>
      </c>
      <c r="G321" s="4">
        <f>IF($A321&lt;&gt;"", SUMIFS(Raw_data_01!H:H, Raw_data_01!C:C, "F*", Raw_data_01!A:A, $A321, Raw_data_01!G:G, "idbi"), "")</f>
        <v>0</v>
      </c>
      <c r="I321" s="4">
        <f>IF($A321&lt;&gt;"", SUMIFS(Raw_data_01!H:H, Raw_data_01!C:C, "V*", Raw_data_01!A:A, $A321, Raw_data_01!G:G, "idbi"), "")</f>
        <v>0</v>
      </c>
      <c r="K321" s="4">
        <f>IF($A321&lt;&gt;"", SUMIFS(Raw_data_01!H:H, Raw_data_01!C:C, "S*", Raw_data_01!A:A, $A321, Raw_data_01!G:G, "idbi"), "")</f>
        <v>0</v>
      </c>
      <c r="M321" s="4">
        <f>IF($A321&lt;&gt;"", SUMIFS(Raw_data_01!H:H, Raw_data_01!C:C, "O*", Raw_data_01!A:A, $A321, Raw_data_01!G:G, "idbi"), "")</f>
        <v>0</v>
      </c>
      <c r="O321" s="4">
        <f>IF($A321&lt;&gt;"", SUMIFS(Raw_data_01!H:H, Raw_data_01!C:C, "VS*", Raw_data_01!A:A, $A321, Raw_data_01!G:G, "idbi"), "")</f>
        <v>0</v>
      </c>
    </row>
    <row r="322" spans="1:15" x14ac:dyDescent="0.3">
      <c r="A322" t="s">
        <v>365</v>
      </c>
      <c r="B322" s="4">
        <f>IF(E321&lt;&gt;0, E321, IFERROR(INDEX(E3:E$321, MATCH(1, E3:E$321&lt;&gt;0, 0)), LOOKUP(2, 1/(E3:E$321&lt;&gt;0), E3:E$321)))</f>
        <v>5000</v>
      </c>
      <c r="C322" s="4"/>
      <c r="D322" s="4"/>
      <c r="E322" s="4">
        <f t="shared" si="4"/>
        <v>5000</v>
      </c>
      <c r="G322" s="4">
        <f>IF($A322&lt;&gt;"", SUMIFS(Raw_data_01!H:H, Raw_data_01!C:C, "F*", Raw_data_01!A:A, $A322, Raw_data_01!G:G, "idbi"), "")</f>
        <v>0</v>
      </c>
      <c r="I322" s="4">
        <f>IF($A322&lt;&gt;"", SUMIFS(Raw_data_01!H:H, Raw_data_01!C:C, "V*", Raw_data_01!A:A, $A322, Raw_data_01!G:G, "idbi"), "")</f>
        <v>0</v>
      </c>
      <c r="K322" s="4">
        <f>IF($A322&lt;&gt;"", SUMIFS(Raw_data_01!H:H, Raw_data_01!C:C, "S*", Raw_data_01!A:A, $A322, Raw_data_01!G:G, "idbi"), "")</f>
        <v>0</v>
      </c>
      <c r="M322" s="4">
        <f>IF($A322&lt;&gt;"", SUMIFS(Raw_data_01!H:H, Raw_data_01!C:C, "O*", Raw_data_01!A:A, $A322, Raw_data_01!G:G, "idbi"), "")</f>
        <v>0</v>
      </c>
      <c r="O322" s="4">
        <f>IF($A322&lt;&gt;"", SUMIFS(Raw_data_01!H:H, Raw_data_01!C:C, "VS*", Raw_data_01!A:A, $A322, Raw_data_01!G:G, "idbi"), "")</f>
        <v>0</v>
      </c>
    </row>
    <row r="323" spans="1:15" x14ac:dyDescent="0.3">
      <c r="A323" t="s">
        <v>366</v>
      </c>
      <c r="B323" s="4">
        <f>IF(E322&lt;&gt;0, E322, IFERROR(INDEX(E3:E$322, MATCH(1, E3:E$322&lt;&gt;0, 0)), LOOKUP(2, 1/(E3:E$322&lt;&gt;0), E3:E$322)))</f>
        <v>5000</v>
      </c>
      <c r="C323" s="4"/>
      <c r="D323" s="4"/>
      <c r="E323" s="4">
        <f t="shared" ref="E323:E386" si="5">SUM(B323,C323,G323,I323,K323,M323,O323) - D323</f>
        <v>5000</v>
      </c>
      <c r="G323" s="4">
        <f>IF($A323&lt;&gt;"", SUMIFS(Raw_data_01!H:H, Raw_data_01!C:C, "F*", Raw_data_01!A:A, $A323, Raw_data_01!G:G, "idbi"), "")</f>
        <v>0</v>
      </c>
      <c r="I323" s="4">
        <f>IF($A323&lt;&gt;"", SUMIFS(Raw_data_01!H:H, Raw_data_01!C:C, "V*", Raw_data_01!A:A, $A323, Raw_data_01!G:G, "idbi"), "")</f>
        <v>0</v>
      </c>
      <c r="K323" s="4">
        <f>IF($A323&lt;&gt;"", SUMIFS(Raw_data_01!H:H, Raw_data_01!C:C, "S*", Raw_data_01!A:A, $A323, Raw_data_01!G:G, "idbi"), "")</f>
        <v>0</v>
      </c>
      <c r="M323" s="4">
        <f>IF($A323&lt;&gt;"", SUMIFS(Raw_data_01!H:H, Raw_data_01!C:C, "O*", Raw_data_01!A:A, $A323, Raw_data_01!G:G, "idbi"), "")</f>
        <v>0</v>
      </c>
      <c r="O323" s="4">
        <f>IF($A323&lt;&gt;"", SUMIFS(Raw_data_01!H:H, Raw_data_01!C:C, "VS*", Raw_data_01!A:A, $A323, Raw_data_01!G:G, "idbi"), "")</f>
        <v>0</v>
      </c>
    </row>
    <row r="324" spans="1:15" x14ac:dyDescent="0.3">
      <c r="A324" t="s">
        <v>367</v>
      </c>
      <c r="B324" s="4">
        <f>IF(E323&lt;&gt;0, E323, IFERROR(INDEX(E3:E$323, MATCH(1, E3:E$323&lt;&gt;0, 0)), LOOKUP(2, 1/(E3:E$323&lt;&gt;0), E3:E$323)))</f>
        <v>5000</v>
      </c>
      <c r="C324" s="4"/>
      <c r="D324" s="4"/>
      <c r="E324" s="4">
        <f t="shared" si="5"/>
        <v>5000</v>
      </c>
      <c r="G324" s="4">
        <f>IF($A324&lt;&gt;"", SUMIFS(Raw_data_01!H:H, Raw_data_01!C:C, "F*", Raw_data_01!A:A, $A324, Raw_data_01!G:G, "idbi"), "")</f>
        <v>0</v>
      </c>
      <c r="I324" s="4">
        <f>IF($A324&lt;&gt;"", SUMIFS(Raw_data_01!H:H, Raw_data_01!C:C, "V*", Raw_data_01!A:A, $A324, Raw_data_01!G:G, "idbi"), "")</f>
        <v>0</v>
      </c>
      <c r="K324" s="4">
        <f>IF($A324&lt;&gt;"", SUMIFS(Raw_data_01!H:H, Raw_data_01!C:C, "S*", Raw_data_01!A:A, $A324, Raw_data_01!G:G, "idbi"), "")</f>
        <v>0</v>
      </c>
      <c r="M324" s="4">
        <f>IF($A324&lt;&gt;"", SUMIFS(Raw_data_01!H:H, Raw_data_01!C:C, "O*", Raw_data_01!A:A, $A324, Raw_data_01!G:G, "idbi"), "")</f>
        <v>0</v>
      </c>
      <c r="O324" s="4">
        <f>IF($A324&lt;&gt;"", SUMIFS(Raw_data_01!H:H, Raw_data_01!C:C, "VS*", Raw_data_01!A:A, $A324, Raw_data_01!G:G, "idbi"), "")</f>
        <v>0</v>
      </c>
    </row>
    <row r="325" spans="1:15" x14ac:dyDescent="0.3">
      <c r="A325" t="s">
        <v>368</v>
      </c>
      <c r="B325" s="4">
        <f>IF(E324&lt;&gt;0, E324, IFERROR(INDEX(E3:E$324, MATCH(1, E3:E$324&lt;&gt;0, 0)), LOOKUP(2, 1/(E3:E$324&lt;&gt;0), E3:E$324)))</f>
        <v>5000</v>
      </c>
      <c r="C325" s="4"/>
      <c r="D325" s="4"/>
      <c r="E325" s="4">
        <f t="shared" si="5"/>
        <v>5000</v>
      </c>
      <c r="G325" s="4">
        <f>IF($A325&lt;&gt;"", SUMIFS(Raw_data_01!H:H, Raw_data_01!C:C, "F*", Raw_data_01!A:A, $A325, Raw_data_01!G:G, "idbi"), "")</f>
        <v>0</v>
      </c>
      <c r="I325" s="4">
        <f>IF($A325&lt;&gt;"", SUMIFS(Raw_data_01!H:H, Raw_data_01!C:C, "V*", Raw_data_01!A:A, $A325, Raw_data_01!G:G, "idbi"), "")</f>
        <v>0</v>
      </c>
      <c r="K325" s="4">
        <f>IF($A325&lt;&gt;"", SUMIFS(Raw_data_01!H:H, Raw_data_01!C:C, "S*", Raw_data_01!A:A, $A325, Raw_data_01!G:G, "idbi"), "")</f>
        <v>0</v>
      </c>
      <c r="M325" s="4">
        <f>IF($A325&lt;&gt;"", SUMIFS(Raw_data_01!H:H, Raw_data_01!C:C, "O*", Raw_data_01!A:A, $A325, Raw_data_01!G:G, "idbi"), "")</f>
        <v>0</v>
      </c>
      <c r="O325" s="4">
        <f>IF($A325&lt;&gt;"", SUMIFS(Raw_data_01!H:H, Raw_data_01!C:C, "VS*", Raw_data_01!A:A, $A325, Raw_data_01!G:G, "idbi"), "")</f>
        <v>0</v>
      </c>
    </row>
    <row r="326" spans="1:15" x14ac:dyDescent="0.3">
      <c r="A326" t="s">
        <v>369</v>
      </c>
      <c r="B326" s="4">
        <f>IF(E325&lt;&gt;0, E325, IFERROR(INDEX(E3:E$325, MATCH(1, E3:E$325&lt;&gt;0, 0)), LOOKUP(2, 1/(E3:E$325&lt;&gt;0), E3:E$325)))</f>
        <v>5000</v>
      </c>
      <c r="C326" s="4"/>
      <c r="D326" s="4"/>
      <c r="E326" s="4">
        <f t="shared" si="5"/>
        <v>5000</v>
      </c>
      <c r="G326" s="4">
        <f>IF($A326&lt;&gt;"", SUMIFS(Raw_data_01!H:H, Raw_data_01!C:C, "F*", Raw_data_01!A:A, $A326, Raw_data_01!G:G, "idbi"), "")</f>
        <v>0</v>
      </c>
      <c r="I326" s="4">
        <f>IF($A326&lt;&gt;"", SUMIFS(Raw_data_01!H:H, Raw_data_01!C:C, "V*", Raw_data_01!A:A, $A326, Raw_data_01!G:G, "idbi"), "")</f>
        <v>0</v>
      </c>
      <c r="K326" s="4">
        <f>IF($A326&lt;&gt;"", SUMIFS(Raw_data_01!H:H, Raw_data_01!C:C, "S*", Raw_data_01!A:A, $A326, Raw_data_01!G:G, "idbi"), "")</f>
        <v>0</v>
      </c>
      <c r="M326" s="4">
        <f>IF($A326&lt;&gt;"", SUMIFS(Raw_data_01!H:H, Raw_data_01!C:C, "O*", Raw_data_01!A:A, $A326, Raw_data_01!G:G, "idbi"), "")</f>
        <v>0</v>
      </c>
      <c r="O326" s="4">
        <f>IF($A326&lt;&gt;"", SUMIFS(Raw_data_01!H:H, Raw_data_01!C:C, "VS*", Raw_data_01!A:A, $A326, Raw_data_01!G:G, "idbi"), "")</f>
        <v>0</v>
      </c>
    </row>
    <row r="327" spans="1:15" x14ac:dyDescent="0.3">
      <c r="A327" t="s">
        <v>370</v>
      </c>
      <c r="B327" s="4">
        <f>IF(E326&lt;&gt;0, E326, IFERROR(INDEX(E3:E$326, MATCH(1, E3:E$326&lt;&gt;0, 0)), LOOKUP(2, 1/(E3:E$326&lt;&gt;0), E3:E$326)))</f>
        <v>5000</v>
      </c>
      <c r="C327" s="4"/>
      <c r="D327" s="4"/>
      <c r="E327" s="4">
        <f t="shared" si="5"/>
        <v>5000</v>
      </c>
      <c r="G327" s="4">
        <f>IF($A327&lt;&gt;"", SUMIFS(Raw_data_01!H:H, Raw_data_01!C:C, "F*", Raw_data_01!A:A, $A327, Raw_data_01!G:G, "idbi"), "")</f>
        <v>0</v>
      </c>
      <c r="I327" s="4">
        <f>IF($A327&lt;&gt;"", SUMIFS(Raw_data_01!H:H, Raw_data_01!C:C, "V*", Raw_data_01!A:A, $A327, Raw_data_01!G:G, "idbi"), "")</f>
        <v>0</v>
      </c>
      <c r="K327" s="4">
        <f>IF($A327&lt;&gt;"", SUMIFS(Raw_data_01!H:H, Raw_data_01!C:C, "S*", Raw_data_01!A:A, $A327, Raw_data_01!G:G, "idbi"), "")</f>
        <v>0</v>
      </c>
      <c r="M327" s="4">
        <f>IF($A327&lt;&gt;"", SUMIFS(Raw_data_01!H:H, Raw_data_01!C:C, "O*", Raw_data_01!A:A, $A327, Raw_data_01!G:G, "idbi"), "")</f>
        <v>0</v>
      </c>
      <c r="O327" s="4">
        <f>IF($A327&lt;&gt;"", SUMIFS(Raw_data_01!H:H, Raw_data_01!C:C, "VS*", Raw_data_01!A:A, $A327, Raw_data_01!G:G, "idbi"), "")</f>
        <v>0</v>
      </c>
    </row>
    <row r="328" spans="1:15" x14ac:dyDescent="0.3">
      <c r="A328" t="s">
        <v>371</v>
      </c>
      <c r="B328" s="4">
        <f>IF(E327&lt;&gt;0, E327, IFERROR(INDEX(E3:E$327, MATCH(1, E3:E$327&lt;&gt;0, 0)), LOOKUP(2, 1/(E3:E$327&lt;&gt;0), E3:E$327)))</f>
        <v>5000</v>
      </c>
      <c r="C328" s="4"/>
      <c r="D328" s="4"/>
      <c r="E328" s="4">
        <f t="shared" si="5"/>
        <v>5000</v>
      </c>
      <c r="G328" s="4">
        <f>IF($A328&lt;&gt;"", SUMIFS(Raw_data_01!H:H, Raw_data_01!C:C, "F*", Raw_data_01!A:A, $A328, Raw_data_01!G:G, "idbi"), "")</f>
        <v>0</v>
      </c>
      <c r="I328" s="4">
        <f>IF($A328&lt;&gt;"", SUMIFS(Raw_data_01!H:H, Raw_data_01!C:C, "V*", Raw_data_01!A:A, $A328, Raw_data_01!G:G, "idbi"), "")</f>
        <v>0</v>
      </c>
      <c r="K328" s="4">
        <f>IF($A328&lt;&gt;"", SUMIFS(Raw_data_01!H:H, Raw_data_01!C:C, "S*", Raw_data_01!A:A, $A328, Raw_data_01!G:G, "idbi"), "")</f>
        <v>0</v>
      </c>
      <c r="M328" s="4">
        <f>IF($A328&lt;&gt;"", SUMIFS(Raw_data_01!H:H, Raw_data_01!C:C, "O*", Raw_data_01!A:A, $A328, Raw_data_01!G:G, "idbi"), "")</f>
        <v>0</v>
      </c>
      <c r="O328" s="4">
        <f>IF($A328&lt;&gt;"", SUMIFS(Raw_data_01!H:H, Raw_data_01!C:C, "VS*", Raw_data_01!A:A, $A328, Raw_data_01!G:G, "idbi"), "")</f>
        <v>0</v>
      </c>
    </row>
    <row r="329" spans="1:15" x14ac:dyDescent="0.3">
      <c r="A329" t="s">
        <v>372</v>
      </c>
      <c r="B329" s="4">
        <f>IF(E328&lt;&gt;0, E328, IFERROR(INDEX(E3:E$328, MATCH(1, E3:E$328&lt;&gt;0, 0)), LOOKUP(2, 1/(E3:E$328&lt;&gt;0), E3:E$328)))</f>
        <v>5000</v>
      </c>
      <c r="C329" s="4"/>
      <c r="D329" s="4"/>
      <c r="E329" s="4">
        <f t="shared" si="5"/>
        <v>5000</v>
      </c>
      <c r="G329" s="4">
        <f>IF($A329&lt;&gt;"", SUMIFS(Raw_data_01!H:H, Raw_data_01!C:C, "F*", Raw_data_01!A:A, $A329, Raw_data_01!G:G, "idbi"), "")</f>
        <v>0</v>
      </c>
      <c r="I329" s="4">
        <f>IF($A329&lt;&gt;"", SUMIFS(Raw_data_01!H:H, Raw_data_01!C:C, "V*", Raw_data_01!A:A, $A329, Raw_data_01!G:G, "idbi"), "")</f>
        <v>0</v>
      </c>
      <c r="K329" s="4">
        <f>IF($A329&lt;&gt;"", SUMIFS(Raw_data_01!H:H, Raw_data_01!C:C, "S*", Raw_data_01!A:A, $A329, Raw_data_01!G:G, "idbi"), "")</f>
        <v>0</v>
      </c>
      <c r="M329" s="4">
        <f>IF($A329&lt;&gt;"", SUMIFS(Raw_data_01!H:H, Raw_data_01!C:C, "O*", Raw_data_01!A:A, $A329, Raw_data_01!G:G, "idbi"), "")</f>
        <v>0</v>
      </c>
      <c r="O329" s="4">
        <f>IF($A329&lt;&gt;"", SUMIFS(Raw_data_01!H:H, Raw_data_01!C:C, "VS*", Raw_data_01!A:A, $A329, Raw_data_01!G:G, "idbi"), "")</f>
        <v>0</v>
      </c>
    </row>
    <row r="330" spans="1:15" x14ac:dyDescent="0.3">
      <c r="A330" t="s">
        <v>373</v>
      </c>
      <c r="B330" s="4">
        <f>IF(E329&lt;&gt;0, E329, IFERROR(INDEX(E3:E$329, MATCH(1, E3:E$329&lt;&gt;0, 0)), LOOKUP(2, 1/(E3:E$329&lt;&gt;0), E3:E$329)))</f>
        <v>5000</v>
      </c>
      <c r="C330" s="4"/>
      <c r="D330" s="4"/>
      <c r="E330" s="4">
        <f t="shared" si="5"/>
        <v>5000</v>
      </c>
      <c r="G330" s="4">
        <f>IF($A330&lt;&gt;"", SUMIFS(Raw_data_01!H:H, Raw_data_01!C:C, "F*", Raw_data_01!A:A, $A330, Raw_data_01!G:G, "idbi"), "")</f>
        <v>0</v>
      </c>
      <c r="I330" s="4">
        <f>IF($A330&lt;&gt;"", SUMIFS(Raw_data_01!H:H, Raw_data_01!C:C, "V*", Raw_data_01!A:A, $A330, Raw_data_01!G:G, "idbi"), "")</f>
        <v>0</v>
      </c>
      <c r="K330" s="4">
        <f>IF($A330&lt;&gt;"", SUMIFS(Raw_data_01!H:H, Raw_data_01!C:C, "S*", Raw_data_01!A:A, $A330, Raw_data_01!G:G, "idbi"), "")</f>
        <v>0</v>
      </c>
      <c r="M330" s="4">
        <f>IF($A330&lt;&gt;"", SUMIFS(Raw_data_01!H:H, Raw_data_01!C:C, "O*", Raw_data_01!A:A, $A330, Raw_data_01!G:G, "idbi"), "")</f>
        <v>0</v>
      </c>
      <c r="O330" s="4">
        <f>IF($A330&lt;&gt;"", SUMIFS(Raw_data_01!H:H, Raw_data_01!C:C, "VS*", Raw_data_01!A:A, $A330, Raw_data_01!G:G, "idbi"), "")</f>
        <v>0</v>
      </c>
    </row>
    <row r="331" spans="1:15" x14ac:dyDescent="0.3">
      <c r="A331" t="s">
        <v>374</v>
      </c>
      <c r="B331" s="4">
        <f>IF(E330&lt;&gt;0, E330, IFERROR(INDEX(E3:E$330, MATCH(1, E3:E$330&lt;&gt;0, 0)), LOOKUP(2, 1/(E3:E$330&lt;&gt;0), E3:E$330)))</f>
        <v>5000</v>
      </c>
      <c r="C331" s="4"/>
      <c r="D331" s="4"/>
      <c r="E331" s="4">
        <f t="shared" si="5"/>
        <v>5000</v>
      </c>
      <c r="G331" s="4">
        <f>IF($A331&lt;&gt;"", SUMIFS(Raw_data_01!H:H, Raw_data_01!C:C, "F*", Raw_data_01!A:A, $A331, Raw_data_01!G:G, "idbi"), "")</f>
        <v>0</v>
      </c>
      <c r="I331" s="4">
        <f>IF($A331&lt;&gt;"", SUMIFS(Raw_data_01!H:H, Raw_data_01!C:C, "V*", Raw_data_01!A:A, $A331, Raw_data_01!G:G, "idbi"), "")</f>
        <v>0</v>
      </c>
      <c r="K331" s="4">
        <f>IF($A331&lt;&gt;"", SUMIFS(Raw_data_01!H:H, Raw_data_01!C:C, "S*", Raw_data_01!A:A, $A331, Raw_data_01!G:G, "idbi"), "")</f>
        <v>0</v>
      </c>
      <c r="M331" s="4">
        <f>IF($A331&lt;&gt;"", SUMIFS(Raw_data_01!H:H, Raw_data_01!C:C, "O*", Raw_data_01!A:A, $A331, Raw_data_01!G:G, "idbi"), "")</f>
        <v>0</v>
      </c>
      <c r="O331" s="4">
        <f>IF($A331&lt;&gt;"", SUMIFS(Raw_data_01!H:H, Raw_data_01!C:C, "VS*", Raw_data_01!A:A, $A331, Raw_data_01!G:G, "idbi"), "")</f>
        <v>0</v>
      </c>
    </row>
    <row r="332" spans="1:15" x14ac:dyDescent="0.3">
      <c r="A332" t="s">
        <v>375</v>
      </c>
      <c r="B332" s="4">
        <f>IF(E331&lt;&gt;0, E331, IFERROR(INDEX(E3:E$331, MATCH(1, E3:E$331&lt;&gt;0, 0)), LOOKUP(2, 1/(E3:E$331&lt;&gt;0), E3:E$331)))</f>
        <v>5000</v>
      </c>
      <c r="C332" s="4"/>
      <c r="D332" s="4"/>
      <c r="E332" s="4">
        <f t="shared" si="5"/>
        <v>5000</v>
      </c>
      <c r="G332" s="4">
        <f>IF($A332&lt;&gt;"", SUMIFS(Raw_data_01!H:H, Raw_data_01!C:C, "F*", Raw_data_01!A:A, $A332, Raw_data_01!G:G, "idbi"), "")</f>
        <v>0</v>
      </c>
      <c r="I332" s="4">
        <f>IF($A332&lt;&gt;"", SUMIFS(Raw_data_01!H:H, Raw_data_01!C:C, "V*", Raw_data_01!A:A, $A332, Raw_data_01!G:G, "idbi"), "")</f>
        <v>0</v>
      </c>
      <c r="K332" s="4">
        <f>IF($A332&lt;&gt;"", SUMIFS(Raw_data_01!H:H, Raw_data_01!C:C, "S*", Raw_data_01!A:A, $A332, Raw_data_01!G:G, "idbi"), "")</f>
        <v>0</v>
      </c>
      <c r="M332" s="4">
        <f>IF($A332&lt;&gt;"", SUMIFS(Raw_data_01!H:H, Raw_data_01!C:C, "O*", Raw_data_01!A:A, $A332, Raw_data_01!G:G, "idbi"), "")</f>
        <v>0</v>
      </c>
      <c r="O332" s="4">
        <f>IF($A332&lt;&gt;"", SUMIFS(Raw_data_01!H:H, Raw_data_01!C:C, "VS*", Raw_data_01!A:A, $A332, Raw_data_01!G:G, "idbi"), "")</f>
        <v>0</v>
      </c>
    </row>
    <row r="333" spans="1:15" x14ac:dyDescent="0.3">
      <c r="A333" t="s">
        <v>376</v>
      </c>
      <c r="B333" s="4">
        <f>IF(E332&lt;&gt;0, E332, IFERROR(INDEX(E3:E$332, MATCH(1, E3:E$332&lt;&gt;0, 0)), LOOKUP(2, 1/(E3:E$332&lt;&gt;0), E3:E$332)))</f>
        <v>5000</v>
      </c>
      <c r="C333" s="4"/>
      <c r="D333" s="4"/>
      <c r="E333" s="4">
        <f t="shared" si="5"/>
        <v>5000</v>
      </c>
      <c r="G333" s="4">
        <f>IF($A333&lt;&gt;"", SUMIFS(Raw_data_01!H:H, Raw_data_01!C:C, "F*", Raw_data_01!A:A, $A333, Raw_data_01!G:G, "idbi"), "")</f>
        <v>0</v>
      </c>
      <c r="I333" s="4">
        <f>IF($A333&lt;&gt;"", SUMIFS(Raw_data_01!H:H, Raw_data_01!C:C, "V*", Raw_data_01!A:A, $A333, Raw_data_01!G:G, "idbi"), "")</f>
        <v>0</v>
      </c>
      <c r="K333" s="4">
        <f>IF($A333&lt;&gt;"", SUMIFS(Raw_data_01!H:H, Raw_data_01!C:C, "S*", Raw_data_01!A:A, $A333, Raw_data_01!G:G, "idbi"), "")</f>
        <v>0</v>
      </c>
      <c r="M333" s="4">
        <f>IF($A333&lt;&gt;"", SUMIFS(Raw_data_01!H:H, Raw_data_01!C:C, "O*", Raw_data_01!A:A, $A333, Raw_data_01!G:G, "idbi"), "")</f>
        <v>0</v>
      </c>
      <c r="O333" s="4">
        <f>IF($A333&lt;&gt;"", SUMIFS(Raw_data_01!H:H, Raw_data_01!C:C, "VS*", Raw_data_01!A:A, $A333, Raw_data_01!G:G, "idbi"), "")</f>
        <v>0</v>
      </c>
    </row>
    <row r="334" spans="1:15" x14ac:dyDescent="0.3">
      <c r="A334" t="s">
        <v>377</v>
      </c>
      <c r="B334" s="4">
        <f>IF(E333&lt;&gt;0, E333, IFERROR(INDEX(E3:E$333, MATCH(1, E3:E$333&lt;&gt;0, 0)), LOOKUP(2, 1/(E3:E$333&lt;&gt;0), E3:E$333)))</f>
        <v>5000</v>
      </c>
      <c r="C334" s="4"/>
      <c r="D334" s="4"/>
      <c r="E334" s="4">
        <f t="shared" si="5"/>
        <v>5000</v>
      </c>
      <c r="G334" s="4">
        <f>IF($A334&lt;&gt;"", SUMIFS(Raw_data_01!H:H, Raw_data_01!C:C, "F*", Raw_data_01!A:A, $A334, Raw_data_01!G:G, "idbi"), "")</f>
        <v>0</v>
      </c>
      <c r="I334" s="4">
        <f>IF($A334&lt;&gt;"", SUMIFS(Raw_data_01!H:H, Raw_data_01!C:C, "V*", Raw_data_01!A:A, $A334, Raw_data_01!G:G, "idbi"), "")</f>
        <v>0</v>
      </c>
      <c r="K334" s="4">
        <f>IF($A334&lt;&gt;"", SUMIFS(Raw_data_01!H:H, Raw_data_01!C:C, "S*", Raw_data_01!A:A, $A334, Raw_data_01!G:G, "idbi"), "")</f>
        <v>0</v>
      </c>
      <c r="M334" s="4">
        <f>IF($A334&lt;&gt;"", SUMIFS(Raw_data_01!H:H, Raw_data_01!C:C, "O*", Raw_data_01!A:A, $A334, Raw_data_01!G:G, "idbi"), "")</f>
        <v>0</v>
      </c>
      <c r="O334" s="4">
        <f>IF($A334&lt;&gt;"", SUMIFS(Raw_data_01!H:H, Raw_data_01!C:C, "VS*", Raw_data_01!A:A, $A334, Raw_data_01!G:G, "idbi"), "")</f>
        <v>0</v>
      </c>
    </row>
    <row r="335" spans="1:15" x14ac:dyDescent="0.3">
      <c r="A335" t="s">
        <v>378</v>
      </c>
      <c r="B335" s="4">
        <f>IF(E334&lt;&gt;0, E334, IFERROR(INDEX(E3:E$334, MATCH(1, E3:E$334&lt;&gt;0, 0)), LOOKUP(2, 1/(E3:E$334&lt;&gt;0), E3:E$334)))</f>
        <v>5000</v>
      </c>
      <c r="C335" s="4"/>
      <c r="D335" s="4"/>
      <c r="E335" s="4">
        <f t="shared" si="5"/>
        <v>5000</v>
      </c>
      <c r="G335" s="4">
        <f>IF($A335&lt;&gt;"", SUMIFS(Raw_data_01!H:H, Raw_data_01!C:C, "F*", Raw_data_01!A:A, $A335, Raw_data_01!G:G, "idbi"), "")</f>
        <v>0</v>
      </c>
      <c r="I335" s="4">
        <f>IF($A335&lt;&gt;"", SUMIFS(Raw_data_01!H:H, Raw_data_01!C:C, "V*", Raw_data_01!A:A, $A335, Raw_data_01!G:G, "idbi"), "")</f>
        <v>0</v>
      </c>
      <c r="K335" s="4">
        <f>IF($A335&lt;&gt;"", SUMIFS(Raw_data_01!H:H, Raw_data_01!C:C, "S*", Raw_data_01!A:A, $A335, Raw_data_01!G:G, "idbi"), "")</f>
        <v>0</v>
      </c>
      <c r="M335" s="4">
        <f>IF($A335&lt;&gt;"", SUMIFS(Raw_data_01!H:H, Raw_data_01!C:C, "O*", Raw_data_01!A:A, $A335, Raw_data_01!G:G, "idbi"), "")</f>
        <v>0</v>
      </c>
      <c r="O335" s="4">
        <f>IF($A335&lt;&gt;"", SUMIFS(Raw_data_01!H:H, Raw_data_01!C:C, "VS*", Raw_data_01!A:A, $A335, Raw_data_01!G:G, "idbi"), "")</f>
        <v>0</v>
      </c>
    </row>
    <row r="336" spans="1:15" x14ac:dyDescent="0.3">
      <c r="A336" t="s">
        <v>379</v>
      </c>
      <c r="B336" s="4">
        <f>IF(E335&lt;&gt;0, E335, IFERROR(INDEX(E3:E$335, MATCH(1, E3:E$335&lt;&gt;0, 0)), LOOKUP(2, 1/(E3:E$335&lt;&gt;0), E3:E$335)))</f>
        <v>5000</v>
      </c>
      <c r="C336" s="4"/>
      <c r="D336" s="4"/>
      <c r="E336" s="4">
        <f t="shared" si="5"/>
        <v>5000</v>
      </c>
      <c r="G336" s="4">
        <f>IF($A336&lt;&gt;"", SUMIFS(Raw_data_01!H:H, Raw_data_01!C:C, "F*", Raw_data_01!A:A, $A336, Raw_data_01!G:G, "idbi"), "")</f>
        <v>0</v>
      </c>
      <c r="I336" s="4">
        <f>IF($A336&lt;&gt;"", SUMIFS(Raw_data_01!H:H, Raw_data_01!C:C, "V*", Raw_data_01!A:A, $A336, Raw_data_01!G:G, "idbi"), "")</f>
        <v>0</v>
      </c>
      <c r="K336" s="4">
        <f>IF($A336&lt;&gt;"", SUMIFS(Raw_data_01!H:H, Raw_data_01!C:C, "S*", Raw_data_01!A:A, $A336, Raw_data_01!G:G, "idbi"), "")</f>
        <v>0</v>
      </c>
      <c r="M336" s="4">
        <f>IF($A336&lt;&gt;"", SUMIFS(Raw_data_01!H:H, Raw_data_01!C:C, "O*", Raw_data_01!A:A, $A336, Raw_data_01!G:G, "idbi"), "")</f>
        <v>0</v>
      </c>
      <c r="O336" s="4">
        <f>IF($A336&lt;&gt;"", SUMIFS(Raw_data_01!H:H, Raw_data_01!C:C, "VS*", Raw_data_01!A:A, $A336, Raw_data_01!G:G, "idbi"), "")</f>
        <v>0</v>
      </c>
    </row>
    <row r="337" spans="1:15" x14ac:dyDescent="0.3">
      <c r="A337" t="s">
        <v>380</v>
      </c>
      <c r="B337" s="4">
        <f>IF(E336&lt;&gt;0, E336, IFERROR(INDEX(E3:E$336, MATCH(1, E3:E$336&lt;&gt;0, 0)), LOOKUP(2, 1/(E3:E$336&lt;&gt;0), E3:E$336)))</f>
        <v>5000</v>
      </c>
      <c r="C337" s="4"/>
      <c r="D337" s="4"/>
      <c r="E337" s="4">
        <f t="shared" si="5"/>
        <v>5000</v>
      </c>
      <c r="G337" s="4">
        <f>IF($A337&lt;&gt;"", SUMIFS(Raw_data_01!H:H, Raw_data_01!C:C, "F*", Raw_data_01!A:A, $A337, Raw_data_01!G:G, "idbi"), "")</f>
        <v>0</v>
      </c>
      <c r="I337" s="4">
        <f>IF($A337&lt;&gt;"", SUMIFS(Raw_data_01!H:H, Raw_data_01!C:C, "V*", Raw_data_01!A:A, $A337, Raw_data_01!G:G, "idbi"), "")</f>
        <v>0</v>
      </c>
      <c r="K337" s="4">
        <f>IF($A337&lt;&gt;"", SUMIFS(Raw_data_01!H:H, Raw_data_01!C:C, "S*", Raw_data_01!A:A, $A337, Raw_data_01!G:G, "idbi"), "")</f>
        <v>0</v>
      </c>
      <c r="M337" s="4">
        <f>IF($A337&lt;&gt;"", SUMIFS(Raw_data_01!H:H, Raw_data_01!C:C, "O*", Raw_data_01!A:A, $A337, Raw_data_01!G:G, "idbi"), "")</f>
        <v>0</v>
      </c>
      <c r="O337" s="4">
        <f>IF($A337&lt;&gt;"", SUMIFS(Raw_data_01!H:H, Raw_data_01!C:C, "VS*", Raw_data_01!A:A, $A337, Raw_data_01!G:G, "idbi"), "")</f>
        <v>0</v>
      </c>
    </row>
    <row r="338" spans="1:15" x14ac:dyDescent="0.3">
      <c r="A338" t="s">
        <v>381</v>
      </c>
      <c r="B338" s="4">
        <f>IF(E337&lt;&gt;0, E337, IFERROR(INDEX(E3:E$337, MATCH(1, E3:E$337&lt;&gt;0, 0)), LOOKUP(2, 1/(E3:E$337&lt;&gt;0), E3:E$337)))</f>
        <v>5000</v>
      </c>
      <c r="C338" s="4"/>
      <c r="D338" s="4"/>
      <c r="E338" s="4">
        <f t="shared" si="5"/>
        <v>5000</v>
      </c>
      <c r="G338" s="4">
        <f>IF($A338&lt;&gt;"", SUMIFS(Raw_data_01!H:H, Raw_data_01!C:C, "F*", Raw_data_01!A:A, $A338, Raw_data_01!G:G, "idbi"), "")</f>
        <v>0</v>
      </c>
      <c r="I338" s="4">
        <f>IF($A338&lt;&gt;"", SUMIFS(Raw_data_01!H:H, Raw_data_01!C:C, "V*", Raw_data_01!A:A, $A338, Raw_data_01!G:G, "idbi"), "")</f>
        <v>0</v>
      </c>
      <c r="K338" s="4">
        <f>IF($A338&lt;&gt;"", SUMIFS(Raw_data_01!H:H, Raw_data_01!C:C, "S*", Raw_data_01!A:A, $A338, Raw_data_01!G:G, "idbi"), "")</f>
        <v>0</v>
      </c>
      <c r="M338" s="4">
        <f>IF($A338&lt;&gt;"", SUMIFS(Raw_data_01!H:H, Raw_data_01!C:C, "O*", Raw_data_01!A:A, $A338, Raw_data_01!G:G, "idbi"), "")</f>
        <v>0</v>
      </c>
      <c r="O338" s="4">
        <f>IF($A338&lt;&gt;"", SUMIFS(Raw_data_01!H:H, Raw_data_01!C:C, "VS*", Raw_data_01!A:A, $A338, Raw_data_01!G:G, "idbi"), "")</f>
        <v>0</v>
      </c>
    </row>
    <row r="339" spans="1:15" x14ac:dyDescent="0.3">
      <c r="A339" t="s">
        <v>382</v>
      </c>
      <c r="B339" s="4">
        <f>IF(E338&lt;&gt;0, E338, IFERROR(INDEX(E3:E$338, MATCH(1, E3:E$338&lt;&gt;0, 0)), LOOKUP(2, 1/(E3:E$338&lt;&gt;0), E3:E$338)))</f>
        <v>5000</v>
      </c>
      <c r="C339" s="4"/>
      <c r="D339" s="4"/>
      <c r="E339" s="4">
        <f t="shared" si="5"/>
        <v>5000</v>
      </c>
      <c r="G339" s="4">
        <f>IF($A339&lt;&gt;"", SUMIFS(Raw_data_01!H:H, Raw_data_01!C:C, "F*", Raw_data_01!A:A, $A339, Raw_data_01!G:G, "idbi"), "")</f>
        <v>0</v>
      </c>
      <c r="I339" s="4">
        <f>IF($A339&lt;&gt;"", SUMIFS(Raw_data_01!H:H, Raw_data_01!C:C, "V*", Raw_data_01!A:A, $A339, Raw_data_01!G:G, "idbi"), "")</f>
        <v>0</v>
      </c>
      <c r="K339" s="4">
        <f>IF($A339&lt;&gt;"", SUMIFS(Raw_data_01!H:H, Raw_data_01!C:C, "S*", Raw_data_01!A:A, $A339, Raw_data_01!G:G, "idbi"), "")</f>
        <v>0</v>
      </c>
      <c r="M339" s="4">
        <f>IF($A339&lt;&gt;"", SUMIFS(Raw_data_01!H:H, Raw_data_01!C:C, "O*", Raw_data_01!A:A, $A339, Raw_data_01!G:G, "idbi"), "")</f>
        <v>0</v>
      </c>
      <c r="O339" s="4">
        <f>IF($A339&lt;&gt;"", SUMIFS(Raw_data_01!H:H, Raw_data_01!C:C, "VS*", Raw_data_01!A:A, $A339, Raw_data_01!G:G, "idbi"), "")</f>
        <v>0</v>
      </c>
    </row>
    <row r="340" spans="1:15" x14ac:dyDescent="0.3">
      <c r="A340" t="s">
        <v>383</v>
      </c>
      <c r="B340" s="4">
        <f>IF(E339&lt;&gt;0, E339, IFERROR(INDEX(E3:E$339, MATCH(1, E3:E$339&lt;&gt;0, 0)), LOOKUP(2, 1/(E3:E$339&lt;&gt;0), E3:E$339)))</f>
        <v>5000</v>
      </c>
      <c r="C340" s="4"/>
      <c r="D340" s="4"/>
      <c r="E340" s="4">
        <f t="shared" si="5"/>
        <v>5000</v>
      </c>
      <c r="G340" s="4">
        <f>IF($A340&lt;&gt;"", SUMIFS(Raw_data_01!H:H, Raw_data_01!C:C, "F*", Raw_data_01!A:A, $A340, Raw_data_01!G:G, "idbi"), "")</f>
        <v>0</v>
      </c>
      <c r="I340" s="4">
        <f>IF($A340&lt;&gt;"", SUMIFS(Raw_data_01!H:H, Raw_data_01!C:C, "V*", Raw_data_01!A:A, $A340, Raw_data_01!G:G, "idbi"), "")</f>
        <v>0</v>
      </c>
      <c r="K340" s="4">
        <f>IF($A340&lt;&gt;"", SUMIFS(Raw_data_01!H:H, Raw_data_01!C:C, "S*", Raw_data_01!A:A, $A340, Raw_data_01!G:G, "idbi"), "")</f>
        <v>0</v>
      </c>
      <c r="M340" s="4">
        <f>IF($A340&lt;&gt;"", SUMIFS(Raw_data_01!H:H, Raw_data_01!C:C, "O*", Raw_data_01!A:A, $A340, Raw_data_01!G:G, "idbi"), "")</f>
        <v>0</v>
      </c>
      <c r="O340" s="4">
        <f>IF($A340&lt;&gt;"", SUMIFS(Raw_data_01!H:H, Raw_data_01!C:C, "VS*", Raw_data_01!A:A, $A340, Raw_data_01!G:G, "idbi"), "")</f>
        <v>0</v>
      </c>
    </row>
    <row r="341" spans="1:15" x14ac:dyDescent="0.3">
      <c r="A341" t="s">
        <v>384</v>
      </c>
      <c r="B341" s="4">
        <f>IF(E340&lt;&gt;0, E340, IFERROR(INDEX(E3:E$340, MATCH(1, E3:E$340&lt;&gt;0, 0)), LOOKUP(2, 1/(E3:E$340&lt;&gt;0), E3:E$340)))</f>
        <v>5000</v>
      </c>
      <c r="C341" s="4"/>
      <c r="D341" s="4"/>
      <c r="E341" s="4">
        <f t="shared" si="5"/>
        <v>5000</v>
      </c>
      <c r="G341" s="4">
        <f>IF($A341&lt;&gt;"", SUMIFS(Raw_data_01!H:H, Raw_data_01!C:C, "F*", Raw_data_01!A:A, $A341, Raw_data_01!G:G, "idbi"), "")</f>
        <v>0</v>
      </c>
      <c r="I341" s="4">
        <f>IF($A341&lt;&gt;"", SUMIFS(Raw_data_01!H:H, Raw_data_01!C:C, "V*", Raw_data_01!A:A, $A341, Raw_data_01!G:G, "idbi"), "")</f>
        <v>0</v>
      </c>
      <c r="K341" s="4">
        <f>IF($A341&lt;&gt;"", SUMIFS(Raw_data_01!H:H, Raw_data_01!C:C, "S*", Raw_data_01!A:A, $A341, Raw_data_01!G:G, "idbi"), "")</f>
        <v>0</v>
      </c>
      <c r="M341" s="4">
        <f>IF($A341&lt;&gt;"", SUMIFS(Raw_data_01!H:H, Raw_data_01!C:C, "O*", Raw_data_01!A:A, $A341, Raw_data_01!G:G, "idbi"), "")</f>
        <v>0</v>
      </c>
      <c r="O341" s="4">
        <f>IF($A341&lt;&gt;"", SUMIFS(Raw_data_01!H:H, Raw_data_01!C:C, "VS*", Raw_data_01!A:A, $A341, Raw_data_01!G:G, "idbi"), "")</f>
        <v>0</v>
      </c>
    </row>
    <row r="342" spans="1:15" x14ac:dyDescent="0.3">
      <c r="A342" t="s">
        <v>385</v>
      </c>
      <c r="B342" s="4">
        <f>IF(E341&lt;&gt;0, E341, IFERROR(INDEX(E3:E$341, MATCH(1, E3:E$341&lt;&gt;0, 0)), LOOKUP(2, 1/(E3:E$341&lt;&gt;0), E3:E$341)))</f>
        <v>5000</v>
      </c>
      <c r="C342" s="4"/>
      <c r="D342" s="4"/>
      <c r="E342" s="4">
        <f t="shared" si="5"/>
        <v>5000</v>
      </c>
      <c r="G342" s="4">
        <f>IF($A342&lt;&gt;"", SUMIFS(Raw_data_01!H:H, Raw_data_01!C:C, "F*", Raw_data_01!A:A, $A342, Raw_data_01!G:G, "idbi"), "")</f>
        <v>0</v>
      </c>
      <c r="I342" s="4">
        <f>IF($A342&lt;&gt;"", SUMIFS(Raw_data_01!H:H, Raw_data_01!C:C, "V*", Raw_data_01!A:A, $A342, Raw_data_01!G:G, "idbi"), "")</f>
        <v>0</v>
      </c>
      <c r="K342" s="4">
        <f>IF($A342&lt;&gt;"", SUMIFS(Raw_data_01!H:H, Raw_data_01!C:C, "S*", Raw_data_01!A:A, $A342, Raw_data_01!G:G, "idbi"), "")</f>
        <v>0</v>
      </c>
      <c r="M342" s="4">
        <f>IF($A342&lt;&gt;"", SUMIFS(Raw_data_01!H:H, Raw_data_01!C:C, "O*", Raw_data_01!A:A, $A342, Raw_data_01!G:G, "idbi"), "")</f>
        <v>0</v>
      </c>
      <c r="O342" s="4">
        <f>IF($A342&lt;&gt;"", SUMIFS(Raw_data_01!H:H, Raw_data_01!C:C, "VS*", Raw_data_01!A:A, $A342, Raw_data_01!G:G, "idbi"), "")</f>
        <v>0</v>
      </c>
    </row>
    <row r="343" spans="1:15" x14ac:dyDescent="0.3">
      <c r="A343" t="s">
        <v>386</v>
      </c>
      <c r="B343" s="4">
        <f>IF(E342&lt;&gt;0, E342, IFERROR(INDEX(E3:E$342, MATCH(1, E3:E$342&lt;&gt;0, 0)), LOOKUP(2, 1/(E3:E$342&lt;&gt;0), E3:E$342)))</f>
        <v>5000</v>
      </c>
      <c r="C343" s="4"/>
      <c r="D343" s="4"/>
      <c r="E343" s="4">
        <f t="shared" si="5"/>
        <v>5000</v>
      </c>
      <c r="G343" s="4">
        <f>IF($A343&lt;&gt;"", SUMIFS(Raw_data_01!H:H, Raw_data_01!C:C, "F*", Raw_data_01!A:A, $A343, Raw_data_01!G:G, "idbi"), "")</f>
        <v>0</v>
      </c>
      <c r="I343" s="4">
        <f>IF($A343&lt;&gt;"", SUMIFS(Raw_data_01!H:H, Raw_data_01!C:C, "V*", Raw_data_01!A:A, $A343, Raw_data_01!G:G, "idbi"), "")</f>
        <v>0</v>
      </c>
      <c r="K343" s="4">
        <f>IF($A343&lt;&gt;"", SUMIFS(Raw_data_01!H:H, Raw_data_01!C:C, "S*", Raw_data_01!A:A, $A343, Raw_data_01!G:G, "idbi"), "")</f>
        <v>0</v>
      </c>
      <c r="M343" s="4">
        <f>IF($A343&lt;&gt;"", SUMIFS(Raw_data_01!H:H, Raw_data_01!C:C, "O*", Raw_data_01!A:A, $A343, Raw_data_01!G:G, "idbi"), "")</f>
        <v>0</v>
      </c>
      <c r="O343" s="4">
        <f>IF($A343&lt;&gt;"", SUMIFS(Raw_data_01!H:H, Raw_data_01!C:C, "VS*", Raw_data_01!A:A, $A343, Raw_data_01!G:G, "idbi"), "")</f>
        <v>0</v>
      </c>
    </row>
    <row r="344" spans="1:15" x14ac:dyDescent="0.3">
      <c r="A344" t="s">
        <v>387</v>
      </c>
      <c r="B344" s="4">
        <f>IF(E343&lt;&gt;0, E343, IFERROR(INDEX(E3:E$343, MATCH(1, E3:E$343&lt;&gt;0, 0)), LOOKUP(2, 1/(E3:E$343&lt;&gt;0), E3:E$343)))</f>
        <v>5000</v>
      </c>
      <c r="C344" s="4"/>
      <c r="D344" s="4"/>
      <c r="E344" s="4">
        <f t="shared" si="5"/>
        <v>5000</v>
      </c>
      <c r="G344" s="4">
        <f>IF($A344&lt;&gt;"", SUMIFS(Raw_data_01!H:H, Raw_data_01!C:C, "F*", Raw_data_01!A:A, $A344, Raw_data_01!G:G, "idbi"), "")</f>
        <v>0</v>
      </c>
      <c r="I344" s="4">
        <f>IF($A344&lt;&gt;"", SUMIFS(Raw_data_01!H:H, Raw_data_01!C:C, "V*", Raw_data_01!A:A, $A344, Raw_data_01!G:G, "idbi"), "")</f>
        <v>0</v>
      </c>
      <c r="K344" s="4">
        <f>IF($A344&lt;&gt;"", SUMIFS(Raw_data_01!H:H, Raw_data_01!C:C, "S*", Raw_data_01!A:A, $A344, Raw_data_01!G:G, "idbi"), "")</f>
        <v>0</v>
      </c>
      <c r="M344" s="4">
        <f>IF($A344&lt;&gt;"", SUMIFS(Raw_data_01!H:H, Raw_data_01!C:C, "O*", Raw_data_01!A:A, $A344, Raw_data_01!G:G, "idbi"), "")</f>
        <v>0</v>
      </c>
      <c r="O344" s="4">
        <f>IF($A344&lt;&gt;"", SUMIFS(Raw_data_01!H:H, Raw_data_01!C:C, "VS*", Raw_data_01!A:A, $A344, Raw_data_01!G:G, "idbi"), "")</f>
        <v>0</v>
      </c>
    </row>
    <row r="345" spans="1:15" x14ac:dyDescent="0.3">
      <c r="A345" t="s">
        <v>388</v>
      </c>
      <c r="B345" s="4">
        <f>IF(E344&lt;&gt;0, E344, IFERROR(INDEX(E3:E$344, MATCH(1, E3:E$344&lt;&gt;0, 0)), LOOKUP(2, 1/(E3:E$344&lt;&gt;0), E3:E$344)))</f>
        <v>5000</v>
      </c>
      <c r="C345" s="4"/>
      <c r="D345" s="4"/>
      <c r="E345" s="4">
        <f t="shared" si="5"/>
        <v>5000</v>
      </c>
      <c r="G345" s="4">
        <f>IF($A345&lt;&gt;"", SUMIFS(Raw_data_01!H:H, Raw_data_01!C:C, "F*", Raw_data_01!A:A, $A345, Raw_data_01!G:G, "idbi"), "")</f>
        <v>0</v>
      </c>
      <c r="I345" s="4">
        <f>IF($A345&lt;&gt;"", SUMIFS(Raw_data_01!H:H, Raw_data_01!C:C, "V*", Raw_data_01!A:A, $A345, Raw_data_01!G:G, "idbi"), "")</f>
        <v>0</v>
      </c>
      <c r="K345" s="4">
        <f>IF($A345&lt;&gt;"", SUMIFS(Raw_data_01!H:H, Raw_data_01!C:C, "S*", Raw_data_01!A:A, $A345, Raw_data_01!G:G, "idbi"), "")</f>
        <v>0</v>
      </c>
      <c r="M345" s="4">
        <f>IF($A345&lt;&gt;"", SUMIFS(Raw_data_01!H:H, Raw_data_01!C:C, "O*", Raw_data_01!A:A, $A345, Raw_data_01!G:G, "idbi"), "")</f>
        <v>0</v>
      </c>
      <c r="O345" s="4">
        <f>IF($A345&lt;&gt;"", SUMIFS(Raw_data_01!H:H, Raw_data_01!C:C, "VS*", Raw_data_01!A:A, $A345, Raw_data_01!G:G, "idbi"), "")</f>
        <v>0</v>
      </c>
    </row>
    <row r="346" spans="1:15" x14ac:dyDescent="0.3">
      <c r="A346" t="s">
        <v>389</v>
      </c>
      <c r="B346" s="4">
        <f>IF(E345&lt;&gt;0, E345, IFERROR(INDEX(E3:E$345, MATCH(1, E3:E$345&lt;&gt;0, 0)), LOOKUP(2, 1/(E3:E$345&lt;&gt;0), E3:E$345)))</f>
        <v>5000</v>
      </c>
      <c r="C346" s="4"/>
      <c r="D346" s="4"/>
      <c r="E346" s="4">
        <f t="shared" si="5"/>
        <v>5000</v>
      </c>
      <c r="G346" s="4">
        <f>IF($A346&lt;&gt;"", SUMIFS(Raw_data_01!H:H, Raw_data_01!C:C, "F*", Raw_data_01!A:A, $A346, Raw_data_01!G:G, "idbi"), "")</f>
        <v>0</v>
      </c>
      <c r="I346" s="4">
        <f>IF($A346&lt;&gt;"", SUMIFS(Raw_data_01!H:H, Raw_data_01!C:C, "V*", Raw_data_01!A:A, $A346, Raw_data_01!G:G, "idbi"), "")</f>
        <v>0</v>
      </c>
      <c r="K346" s="4">
        <f>IF($A346&lt;&gt;"", SUMIFS(Raw_data_01!H:H, Raw_data_01!C:C, "S*", Raw_data_01!A:A, $A346, Raw_data_01!G:G, "idbi"), "")</f>
        <v>0</v>
      </c>
      <c r="M346" s="4">
        <f>IF($A346&lt;&gt;"", SUMIFS(Raw_data_01!H:H, Raw_data_01!C:C, "O*", Raw_data_01!A:A, $A346, Raw_data_01!G:G, "idbi"), "")</f>
        <v>0</v>
      </c>
      <c r="O346" s="4">
        <f>IF($A346&lt;&gt;"", SUMIFS(Raw_data_01!H:H, Raw_data_01!C:C, "VS*", Raw_data_01!A:A, $A346, Raw_data_01!G:G, "idbi"), "")</f>
        <v>0</v>
      </c>
    </row>
    <row r="347" spans="1:15" x14ac:dyDescent="0.3">
      <c r="A347" t="s">
        <v>390</v>
      </c>
      <c r="B347" s="4">
        <f>IF(E346&lt;&gt;0, E346, IFERROR(INDEX(E3:E$346, MATCH(1, E3:E$346&lt;&gt;0, 0)), LOOKUP(2, 1/(E3:E$346&lt;&gt;0), E3:E$346)))</f>
        <v>5000</v>
      </c>
      <c r="C347" s="4"/>
      <c r="D347" s="4"/>
      <c r="E347" s="4">
        <f t="shared" si="5"/>
        <v>5000</v>
      </c>
      <c r="G347" s="4">
        <f>IF($A347&lt;&gt;"", SUMIFS(Raw_data_01!H:H, Raw_data_01!C:C, "F*", Raw_data_01!A:A, $A347, Raw_data_01!G:G, "idbi"), "")</f>
        <v>0</v>
      </c>
      <c r="I347" s="4">
        <f>IF($A347&lt;&gt;"", SUMIFS(Raw_data_01!H:H, Raw_data_01!C:C, "V*", Raw_data_01!A:A, $A347, Raw_data_01!G:G, "idbi"), "")</f>
        <v>0</v>
      </c>
      <c r="K347" s="4">
        <f>IF($A347&lt;&gt;"", SUMIFS(Raw_data_01!H:H, Raw_data_01!C:C, "S*", Raw_data_01!A:A, $A347, Raw_data_01!G:G, "idbi"), "")</f>
        <v>0</v>
      </c>
      <c r="M347" s="4">
        <f>IF($A347&lt;&gt;"", SUMIFS(Raw_data_01!H:H, Raw_data_01!C:C, "O*", Raw_data_01!A:A, $A347, Raw_data_01!G:G, "idbi"), "")</f>
        <v>0</v>
      </c>
      <c r="O347" s="4">
        <f>IF($A347&lt;&gt;"", SUMIFS(Raw_data_01!H:H, Raw_data_01!C:C, "VS*", Raw_data_01!A:A, $A347, Raw_data_01!G:G, "idbi"), "")</f>
        <v>0</v>
      </c>
    </row>
    <row r="348" spans="1:15" x14ac:dyDescent="0.3">
      <c r="A348" t="s">
        <v>391</v>
      </c>
      <c r="B348" s="4">
        <f>IF(E347&lt;&gt;0, E347, IFERROR(INDEX(E3:E$347, MATCH(1, E3:E$347&lt;&gt;0, 0)), LOOKUP(2, 1/(E3:E$347&lt;&gt;0), E3:E$347)))</f>
        <v>5000</v>
      </c>
      <c r="C348" s="4"/>
      <c r="D348" s="4"/>
      <c r="E348" s="4">
        <f t="shared" si="5"/>
        <v>5000</v>
      </c>
      <c r="G348" s="4">
        <f>IF($A348&lt;&gt;"", SUMIFS(Raw_data_01!H:H, Raw_data_01!C:C, "F*", Raw_data_01!A:A, $A348, Raw_data_01!G:G, "idbi"), "")</f>
        <v>0</v>
      </c>
      <c r="I348" s="4">
        <f>IF($A348&lt;&gt;"", SUMIFS(Raw_data_01!H:H, Raw_data_01!C:C, "V*", Raw_data_01!A:A, $A348, Raw_data_01!G:G, "idbi"), "")</f>
        <v>0</v>
      </c>
      <c r="K348" s="4">
        <f>IF($A348&lt;&gt;"", SUMIFS(Raw_data_01!H:H, Raw_data_01!C:C, "S*", Raw_data_01!A:A, $A348, Raw_data_01!G:G, "idbi"), "")</f>
        <v>0</v>
      </c>
      <c r="M348" s="4">
        <f>IF($A348&lt;&gt;"", SUMIFS(Raw_data_01!H:H, Raw_data_01!C:C, "O*", Raw_data_01!A:A, $A348, Raw_data_01!G:G, "idbi"), "")</f>
        <v>0</v>
      </c>
      <c r="O348" s="4">
        <f>IF($A348&lt;&gt;"", SUMIFS(Raw_data_01!H:H, Raw_data_01!C:C, "VS*", Raw_data_01!A:A, $A348, Raw_data_01!G:G, "idbi"), "")</f>
        <v>0</v>
      </c>
    </row>
    <row r="349" spans="1:15" x14ac:dyDescent="0.3">
      <c r="A349" t="s">
        <v>392</v>
      </c>
      <c r="B349" s="4">
        <f>IF(E348&lt;&gt;0, E348, IFERROR(INDEX(E3:E$348, MATCH(1, E3:E$348&lt;&gt;0, 0)), LOOKUP(2, 1/(E3:E$348&lt;&gt;0), E3:E$348)))</f>
        <v>5000</v>
      </c>
      <c r="C349" s="4"/>
      <c r="D349" s="4"/>
      <c r="E349" s="4">
        <f t="shared" si="5"/>
        <v>5000</v>
      </c>
      <c r="G349" s="4">
        <f>IF($A349&lt;&gt;"", SUMIFS(Raw_data_01!H:H, Raw_data_01!C:C, "F*", Raw_data_01!A:A, $A349, Raw_data_01!G:G, "idbi"), "")</f>
        <v>0</v>
      </c>
      <c r="I349" s="4">
        <f>IF($A349&lt;&gt;"", SUMIFS(Raw_data_01!H:H, Raw_data_01!C:C, "V*", Raw_data_01!A:A, $A349, Raw_data_01!G:G, "idbi"), "")</f>
        <v>0</v>
      </c>
      <c r="K349" s="4">
        <f>IF($A349&lt;&gt;"", SUMIFS(Raw_data_01!H:H, Raw_data_01!C:C, "S*", Raw_data_01!A:A, $A349, Raw_data_01!G:G, "idbi"), "")</f>
        <v>0</v>
      </c>
      <c r="M349" s="4">
        <f>IF($A349&lt;&gt;"", SUMIFS(Raw_data_01!H:H, Raw_data_01!C:C, "O*", Raw_data_01!A:A, $A349, Raw_data_01!G:G, "idbi"), "")</f>
        <v>0</v>
      </c>
      <c r="O349" s="4">
        <f>IF($A349&lt;&gt;"", SUMIFS(Raw_data_01!H:H, Raw_data_01!C:C, "VS*", Raw_data_01!A:A, $A349, Raw_data_01!G:G, "idbi"), "")</f>
        <v>0</v>
      </c>
    </row>
    <row r="350" spans="1:15" x14ac:dyDescent="0.3">
      <c r="A350" t="s">
        <v>393</v>
      </c>
      <c r="B350" s="4">
        <f>IF(E349&lt;&gt;0, E349, IFERROR(INDEX(E3:E$349, MATCH(1, E3:E$349&lt;&gt;0, 0)), LOOKUP(2, 1/(E3:E$349&lt;&gt;0), E3:E$349)))</f>
        <v>5000</v>
      </c>
      <c r="C350" s="4"/>
      <c r="D350" s="4"/>
      <c r="E350" s="4">
        <f t="shared" si="5"/>
        <v>5000</v>
      </c>
      <c r="G350" s="4">
        <f>IF($A350&lt;&gt;"", SUMIFS(Raw_data_01!H:H, Raw_data_01!C:C, "F*", Raw_data_01!A:A, $A350, Raw_data_01!G:G, "idbi"), "")</f>
        <v>0</v>
      </c>
      <c r="I350" s="4">
        <f>IF($A350&lt;&gt;"", SUMIFS(Raw_data_01!H:H, Raw_data_01!C:C, "V*", Raw_data_01!A:A, $A350, Raw_data_01!G:G, "idbi"), "")</f>
        <v>0</v>
      </c>
      <c r="K350" s="4">
        <f>IF($A350&lt;&gt;"", SUMIFS(Raw_data_01!H:H, Raw_data_01!C:C, "S*", Raw_data_01!A:A, $A350, Raw_data_01!G:G, "idbi"), "")</f>
        <v>0</v>
      </c>
      <c r="M350" s="4">
        <f>IF($A350&lt;&gt;"", SUMIFS(Raw_data_01!H:H, Raw_data_01!C:C, "O*", Raw_data_01!A:A, $A350, Raw_data_01!G:G, "idbi"), "")</f>
        <v>0</v>
      </c>
      <c r="O350" s="4">
        <f>IF($A350&lt;&gt;"", SUMIFS(Raw_data_01!H:H, Raw_data_01!C:C, "VS*", Raw_data_01!A:A, $A350, Raw_data_01!G:G, "idbi"), "")</f>
        <v>0</v>
      </c>
    </row>
    <row r="351" spans="1:15" x14ac:dyDescent="0.3">
      <c r="A351" t="s">
        <v>394</v>
      </c>
      <c r="B351" s="4">
        <f>IF(E350&lt;&gt;0, E350, IFERROR(INDEX(E3:E$350, MATCH(1, E3:E$350&lt;&gt;0, 0)), LOOKUP(2, 1/(E3:E$350&lt;&gt;0), E3:E$350)))</f>
        <v>5000</v>
      </c>
      <c r="C351" s="4"/>
      <c r="D351" s="4"/>
      <c r="E351" s="4">
        <f t="shared" si="5"/>
        <v>5000</v>
      </c>
      <c r="G351" s="4">
        <f>IF($A351&lt;&gt;"", SUMIFS(Raw_data_01!H:H, Raw_data_01!C:C, "F*", Raw_data_01!A:A, $A351, Raw_data_01!G:G, "idbi"), "")</f>
        <v>0</v>
      </c>
      <c r="I351" s="4">
        <f>IF($A351&lt;&gt;"", SUMIFS(Raw_data_01!H:H, Raw_data_01!C:C, "V*", Raw_data_01!A:A, $A351, Raw_data_01!G:G, "idbi"), "")</f>
        <v>0</v>
      </c>
      <c r="K351" s="4">
        <f>IF($A351&lt;&gt;"", SUMIFS(Raw_data_01!H:H, Raw_data_01!C:C, "S*", Raw_data_01!A:A, $A351, Raw_data_01!G:G, "idbi"), "")</f>
        <v>0</v>
      </c>
      <c r="M351" s="4">
        <f>IF($A351&lt;&gt;"", SUMIFS(Raw_data_01!H:H, Raw_data_01!C:C, "O*", Raw_data_01!A:A, $A351, Raw_data_01!G:G, "idbi"), "")</f>
        <v>0</v>
      </c>
      <c r="O351" s="4">
        <f>IF($A351&lt;&gt;"", SUMIFS(Raw_data_01!H:H, Raw_data_01!C:C, "VS*", Raw_data_01!A:A, $A351, Raw_data_01!G:G, "idbi"), "")</f>
        <v>0</v>
      </c>
    </row>
    <row r="352" spans="1:15" x14ac:dyDescent="0.3">
      <c r="A352" t="s">
        <v>395</v>
      </c>
      <c r="B352" s="4">
        <f>IF(E351&lt;&gt;0, E351, IFERROR(INDEX(E3:E$351, MATCH(1, E3:E$351&lt;&gt;0, 0)), LOOKUP(2, 1/(E3:E$351&lt;&gt;0), E3:E$351)))</f>
        <v>5000</v>
      </c>
      <c r="C352" s="4"/>
      <c r="D352" s="4"/>
      <c r="E352" s="4">
        <f t="shared" si="5"/>
        <v>5000</v>
      </c>
      <c r="G352" s="4">
        <f>IF($A352&lt;&gt;"", SUMIFS(Raw_data_01!H:H, Raw_data_01!C:C, "F*", Raw_data_01!A:A, $A352, Raw_data_01!G:G, "idbi"), "")</f>
        <v>0</v>
      </c>
      <c r="I352" s="4">
        <f>IF($A352&lt;&gt;"", SUMIFS(Raw_data_01!H:H, Raw_data_01!C:C, "V*", Raw_data_01!A:A, $A352, Raw_data_01!G:G, "idbi"), "")</f>
        <v>0</v>
      </c>
      <c r="K352" s="4">
        <f>IF($A352&lt;&gt;"", SUMIFS(Raw_data_01!H:H, Raw_data_01!C:C, "S*", Raw_data_01!A:A, $A352, Raw_data_01!G:G, "idbi"), "")</f>
        <v>0</v>
      </c>
      <c r="M352" s="4">
        <f>IF($A352&lt;&gt;"", SUMIFS(Raw_data_01!H:H, Raw_data_01!C:C, "O*", Raw_data_01!A:A, $A352, Raw_data_01!G:G, "idbi"), "")</f>
        <v>0</v>
      </c>
      <c r="O352" s="4">
        <f>IF($A352&lt;&gt;"", SUMIFS(Raw_data_01!H:H, Raw_data_01!C:C, "VS*", Raw_data_01!A:A, $A352, Raw_data_01!G:G, "idbi"), "")</f>
        <v>0</v>
      </c>
    </row>
    <row r="353" spans="1:15" x14ac:dyDescent="0.3">
      <c r="A353" t="s">
        <v>396</v>
      </c>
      <c r="B353" s="4">
        <f>IF(E352&lt;&gt;0, E352, IFERROR(INDEX(E3:E$352, MATCH(1, E3:E$352&lt;&gt;0, 0)), LOOKUP(2, 1/(E3:E$352&lt;&gt;0), E3:E$352)))</f>
        <v>5000</v>
      </c>
      <c r="C353" s="4"/>
      <c r="D353" s="4"/>
      <c r="E353" s="4">
        <f t="shared" si="5"/>
        <v>5000</v>
      </c>
      <c r="G353" s="4">
        <f>IF($A353&lt;&gt;"", SUMIFS(Raw_data_01!H:H, Raw_data_01!C:C, "F*", Raw_data_01!A:A, $A353, Raw_data_01!G:G, "idbi"), "")</f>
        <v>0</v>
      </c>
      <c r="I353" s="4">
        <f>IF($A353&lt;&gt;"", SUMIFS(Raw_data_01!H:H, Raw_data_01!C:C, "V*", Raw_data_01!A:A, $A353, Raw_data_01!G:G, "idbi"), "")</f>
        <v>0</v>
      </c>
      <c r="K353" s="4">
        <f>IF($A353&lt;&gt;"", SUMIFS(Raw_data_01!H:H, Raw_data_01!C:C, "S*", Raw_data_01!A:A, $A353, Raw_data_01!G:G, "idbi"), "")</f>
        <v>0</v>
      </c>
      <c r="M353" s="4">
        <f>IF($A353&lt;&gt;"", SUMIFS(Raw_data_01!H:H, Raw_data_01!C:C, "O*", Raw_data_01!A:A, $A353, Raw_data_01!G:G, "idbi"), "")</f>
        <v>0</v>
      </c>
      <c r="O353" s="4">
        <f>IF($A353&lt;&gt;"", SUMIFS(Raw_data_01!H:H, Raw_data_01!C:C, "VS*", Raw_data_01!A:A, $A353, Raw_data_01!G:G, "idbi"), "")</f>
        <v>0</v>
      </c>
    </row>
    <row r="354" spans="1:15" x14ac:dyDescent="0.3">
      <c r="A354" t="s">
        <v>397</v>
      </c>
      <c r="B354" s="4">
        <f>IF(E353&lt;&gt;0, E353, IFERROR(INDEX(E3:E$353, MATCH(1, E3:E$353&lt;&gt;0, 0)), LOOKUP(2, 1/(E3:E$353&lt;&gt;0), E3:E$353)))</f>
        <v>5000</v>
      </c>
      <c r="C354" s="4"/>
      <c r="D354" s="4"/>
      <c r="E354" s="4">
        <f t="shared" si="5"/>
        <v>5000</v>
      </c>
      <c r="G354" s="4">
        <f>IF($A354&lt;&gt;"", SUMIFS(Raw_data_01!H:H, Raw_data_01!C:C, "F*", Raw_data_01!A:A, $A354, Raw_data_01!G:G, "idbi"), "")</f>
        <v>0</v>
      </c>
      <c r="I354" s="4">
        <f>IF($A354&lt;&gt;"", SUMIFS(Raw_data_01!H:H, Raw_data_01!C:C, "V*", Raw_data_01!A:A, $A354, Raw_data_01!G:G, "idbi"), "")</f>
        <v>0</v>
      </c>
      <c r="K354" s="4">
        <f>IF($A354&lt;&gt;"", SUMIFS(Raw_data_01!H:H, Raw_data_01!C:C, "S*", Raw_data_01!A:A, $A354, Raw_data_01!G:G, "idbi"), "")</f>
        <v>0</v>
      </c>
      <c r="M354" s="4">
        <f>IF($A354&lt;&gt;"", SUMIFS(Raw_data_01!H:H, Raw_data_01!C:C, "O*", Raw_data_01!A:A, $A354, Raw_data_01!G:G, "idbi"), "")</f>
        <v>0</v>
      </c>
      <c r="O354" s="4">
        <f>IF($A354&lt;&gt;"", SUMIFS(Raw_data_01!H:H, Raw_data_01!C:C, "VS*", Raw_data_01!A:A, $A354, Raw_data_01!G:G, "idbi"), "")</f>
        <v>0</v>
      </c>
    </row>
    <row r="355" spans="1:15" x14ac:dyDescent="0.3">
      <c r="A355" t="s">
        <v>398</v>
      </c>
      <c r="B355" s="4">
        <f>IF(E354&lt;&gt;0, E354, IFERROR(INDEX(E3:E$354, MATCH(1, E3:E$354&lt;&gt;0, 0)), LOOKUP(2, 1/(E3:E$354&lt;&gt;0), E3:E$354)))</f>
        <v>5000</v>
      </c>
      <c r="C355" s="4"/>
      <c r="D355" s="4"/>
      <c r="E355" s="4">
        <f t="shared" si="5"/>
        <v>5000</v>
      </c>
      <c r="G355" s="4">
        <f>IF($A355&lt;&gt;"", SUMIFS(Raw_data_01!H:H, Raw_data_01!C:C, "F*", Raw_data_01!A:A, $A355, Raw_data_01!G:G, "idbi"), "")</f>
        <v>0</v>
      </c>
      <c r="I355" s="4">
        <f>IF($A355&lt;&gt;"", SUMIFS(Raw_data_01!H:H, Raw_data_01!C:C, "V*", Raw_data_01!A:A, $A355, Raw_data_01!G:G, "idbi"), "")</f>
        <v>0</v>
      </c>
      <c r="K355" s="4">
        <f>IF($A355&lt;&gt;"", SUMIFS(Raw_data_01!H:H, Raw_data_01!C:C, "S*", Raw_data_01!A:A, $A355, Raw_data_01!G:G, "idbi"), "")</f>
        <v>0</v>
      </c>
      <c r="M355" s="4">
        <f>IF($A355&lt;&gt;"", SUMIFS(Raw_data_01!H:H, Raw_data_01!C:C, "O*", Raw_data_01!A:A, $A355, Raw_data_01!G:G, "idbi"), "")</f>
        <v>0</v>
      </c>
      <c r="O355" s="4">
        <f>IF($A355&lt;&gt;"", SUMIFS(Raw_data_01!H:H, Raw_data_01!C:C, "VS*", Raw_data_01!A:A, $A355, Raw_data_01!G:G, "idbi"), "")</f>
        <v>0</v>
      </c>
    </row>
    <row r="356" spans="1:15" x14ac:dyDescent="0.3">
      <c r="A356" t="s">
        <v>399</v>
      </c>
      <c r="B356" s="4">
        <f>IF(E355&lt;&gt;0, E355, IFERROR(INDEX(E3:E$355, MATCH(1, E3:E$355&lt;&gt;0, 0)), LOOKUP(2, 1/(E3:E$355&lt;&gt;0), E3:E$355)))</f>
        <v>5000</v>
      </c>
      <c r="C356" s="4"/>
      <c r="D356" s="4"/>
      <c r="E356" s="4">
        <f t="shared" si="5"/>
        <v>5000</v>
      </c>
      <c r="G356" s="4">
        <f>IF($A356&lt;&gt;"", SUMIFS(Raw_data_01!H:H, Raw_data_01!C:C, "F*", Raw_data_01!A:A, $A356, Raw_data_01!G:G, "idbi"), "")</f>
        <v>0</v>
      </c>
      <c r="I356" s="4">
        <f>IF($A356&lt;&gt;"", SUMIFS(Raw_data_01!H:H, Raw_data_01!C:C, "V*", Raw_data_01!A:A, $A356, Raw_data_01!G:G, "idbi"), "")</f>
        <v>0</v>
      </c>
      <c r="K356" s="4">
        <f>IF($A356&lt;&gt;"", SUMIFS(Raw_data_01!H:H, Raw_data_01!C:C, "S*", Raw_data_01!A:A, $A356, Raw_data_01!G:G, "idbi"), "")</f>
        <v>0</v>
      </c>
      <c r="M356" s="4">
        <f>IF($A356&lt;&gt;"", SUMIFS(Raw_data_01!H:H, Raw_data_01!C:C, "O*", Raw_data_01!A:A, $A356, Raw_data_01!G:G, "idbi"), "")</f>
        <v>0</v>
      </c>
      <c r="O356" s="4">
        <f>IF($A356&lt;&gt;"", SUMIFS(Raw_data_01!H:H, Raw_data_01!C:C, "VS*", Raw_data_01!A:A, $A356, Raw_data_01!G:G, "idbi"), "")</f>
        <v>0</v>
      </c>
    </row>
    <row r="357" spans="1:15" x14ac:dyDescent="0.3">
      <c r="A357" t="s">
        <v>400</v>
      </c>
      <c r="B357" s="4">
        <f>IF(E356&lt;&gt;0, E356, IFERROR(INDEX(E3:E$356, MATCH(1, E3:E$356&lt;&gt;0, 0)), LOOKUP(2, 1/(E3:E$356&lt;&gt;0), E3:E$356)))</f>
        <v>5000</v>
      </c>
      <c r="C357" s="4"/>
      <c r="D357" s="4"/>
      <c r="E357" s="4">
        <f t="shared" si="5"/>
        <v>5000</v>
      </c>
      <c r="G357" s="4">
        <f>IF($A357&lt;&gt;"", SUMIFS(Raw_data_01!H:H, Raw_data_01!C:C, "F*", Raw_data_01!A:A, $A357, Raw_data_01!G:G, "idbi"), "")</f>
        <v>0</v>
      </c>
      <c r="I357" s="4">
        <f>IF($A357&lt;&gt;"", SUMIFS(Raw_data_01!H:H, Raw_data_01!C:C, "V*", Raw_data_01!A:A, $A357, Raw_data_01!G:G, "idbi"), "")</f>
        <v>0</v>
      </c>
      <c r="K357" s="4">
        <f>IF($A357&lt;&gt;"", SUMIFS(Raw_data_01!H:H, Raw_data_01!C:C, "S*", Raw_data_01!A:A, $A357, Raw_data_01!G:G, "idbi"), "")</f>
        <v>0</v>
      </c>
      <c r="M357" s="4">
        <f>IF($A357&lt;&gt;"", SUMIFS(Raw_data_01!H:H, Raw_data_01!C:C, "O*", Raw_data_01!A:A, $A357, Raw_data_01!G:G, "idbi"), "")</f>
        <v>0</v>
      </c>
      <c r="O357" s="4">
        <f>IF($A357&lt;&gt;"", SUMIFS(Raw_data_01!H:H, Raw_data_01!C:C, "VS*", Raw_data_01!A:A, $A357, Raw_data_01!G:G, "idbi"), "")</f>
        <v>0</v>
      </c>
    </row>
    <row r="358" spans="1:15" x14ac:dyDescent="0.3">
      <c r="A358" t="s">
        <v>401</v>
      </c>
      <c r="B358" s="4">
        <f>IF(E357&lt;&gt;0, E357, IFERROR(INDEX(E3:E$357, MATCH(1, E3:E$357&lt;&gt;0, 0)), LOOKUP(2, 1/(E3:E$357&lt;&gt;0), E3:E$357)))</f>
        <v>5000</v>
      </c>
      <c r="C358" s="4"/>
      <c r="D358" s="4"/>
      <c r="E358" s="4">
        <f t="shared" si="5"/>
        <v>5000</v>
      </c>
      <c r="G358" s="4">
        <f>IF($A358&lt;&gt;"", SUMIFS(Raw_data_01!H:H, Raw_data_01!C:C, "F*", Raw_data_01!A:A, $A358, Raw_data_01!G:G, "idbi"), "")</f>
        <v>0</v>
      </c>
      <c r="I358" s="4">
        <f>IF($A358&lt;&gt;"", SUMIFS(Raw_data_01!H:H, Raw_data_01!C:C, "V*", Raw_data_01!A:A, $A358, Raw_data_01!G:G, "idbi"), "")</f>
        <v>0</v>
      </c>
      <c r="K358" s="4">
        <f>IF($A358&lt;&gt;"", SUMIFS(Raw_data_01!H:H, Raw_data_01!C:C, "S*", Raw_data_01!A:A, $A358, Raw_data_01!G:G, "idbi"), "")</f>
        <v>0</v>
      </c>
      <c r="M358" s="4">
        <f>IF($A358&lt;&gt;"", SUMIFS(Raw_data_01!H:H, Raw_data_01!C:C, "O*", Raw_data_01!A:A, $A358, Raw_data_01!G:G, "idbi"), "")</f>
        <v>0</v>
      </c>
      <c r="O358" s="4">
        <f>IF($A358&lt;&gt;"", SUMIFS(Raw_data_01!H:H, Raw_data_01!C:C, "VS*", Raw_data_01!A:A, $A358, Raw_data_01!G:G, "idbi"), "")</f>
        <v>0</v>
      </c>
    </row>
    <row r="359" spans="1:15" x14ac:dyDescent="0.3">
      <c r="A359" t="s">
        <v>402</v>
      </c>
      <c r="B359" s="4">
        <f>IF(E358&lt;&gt;0, E358, IFERROR(INDEX(E3:E$358, MATCH(1, E3:E$358&lt;&gt;0, 0)), LOOKUP(2, 1/(E3:E$358&lt;&gt;0), E3:E$358)))</f>
        <v>5000</v>
      </c>
      <c r="C359" s="4"/>
      <c r="D359" s="4"/>
      <c r="E359" s="4">
        <f t="shared" si="5"/>
        <v>5000</v>
      </c>
      <c r="G359" s="4">
        <f>IF($A359&lt;&gt;"", SUMIFS(Raw_data_01!H:H, Raw_data_01!C:C, "F*", Raw_data_01!A:A, $A359, Raw_data_01!G:G, "idbi"), "")</f>
        <v>0</v>
      </c>
      <c r="I359" s="4">
        <f>IF($A359&lt;&gt;"", SUMIFS(Raw_data_01!H:H, Raw_data_01!C:C, "V*", Raw_data_01!A:A, $A359, Raw_data_01!G:G, "idbi"), "")</f>
        <v>0</v>
      </c>
      <c r="K359" s="4">
        <f>IF($A359&lt;&gt;"", SUMIFS(Raw_data_01!H:H, Raw_data_01!C:C, "S*", Raw_data_01!A:A, $A359, Raw_data_01!G:G, "idbi"), "")</f>
        <v>0</v>
      </c>
      <c r="M359" s="4">
        <f>IF($A359&lt;&gt;"", SUMIFS(Raw_data_01!H:H, Raw_data_01!C:C, "O*", Raw_data_01!A:A, $A359, Raw_data_01!G:G, "idbi"), "")</f>
        <v>0</v>
      </c>
      <c r="O359" s="4">
        <f>IF($A359&lt;&gt;"", SUMIFS(Raw_data_01!H:H, Raw_data_01!C:C, "VS*", Raw_data_01!A:A, $A359, Raw_data_01!G:G, "idbi"), "")</f>
        <v>0</v>
      </c>
    </row>
    <row r="360" spans="1:15" x14ac:dyDescent="0.3">
      <c r="A360" t="s">
        <v>403</v>
      </c>
      <c r="B360" s="4">
        <f>IF(E359&lt;&gt;0, E359, IFERROR(INDEX(E3:E$359, MATCH(1, E3:E$359&lt;&gt;0, 0)), LOOKUP(2, 1/(E3:E$359&lt;&gt;0), E3:E$359)))</f>
        <v>5000</v>
      </c>
      <c r="C360" s="4"/>
      <c r="D360" s="4"/>
      <c r="E360" s="4">
        <f t="shared" si="5"/>
        <v>5000</v>
      </c>
      <c r="G360" s="4">
        <f>IF($A360&lt;&gt;"", SUMIFS(Raw_data_01!H:H, Raw_data_01!C:C, "F*", Raw_data_01!A:A, $A360, Raw_data_01!G:G, "idbi"), "")</f>
        <v>0</v>
      </c>
      <c r="I360" s="4">
        <f>IF($A360&lt;&gt;"", SUMIFS(Raw_data_01!H:H, Raw_data_01!C:C, "V*", Raw_data_01!A:A, $A360, Raw_data_01!G:G, "idbi"), "")</f>
        <v>0</v>
      </c>
      <c r="K360" s="4">
        <f>IF($A360&lt;&gt;"", SUMIFS(Raw_data_01!H:H, Raw_data_01!C:C, "S*", Raw_data_01!A:A, $A360, Raw_data_01!G:G, "idbi"), "")</f>
        <v>0</v>
      </c>
      <c r="M360" s="4">
        <f>IF($A360&lt;&gt;"", SUMIFS(Raw_data_01!H:H, Raw_data_01!C:C, "O*", Raw_data_01!A:A, $A360, Raw_data_01!G:G, "idbi"), "")</f>
        <v>0</v>
      </c>
      <c r="O360" s="4">
        <f>IF($A360&lt;&gt;"", SUMIFS(Raw_data_01!H:H, Raw_data_01!C:C, "VS*", Raw_data_01!A:A, $A360, Raw_data_01!G:G, "idbi"), "")</f>
        <v>0</v>
      </c>
    </row>
    <row r="361" spans="1:15" x14ac:dyDescent="0.3">
      <c r="A361" t="s">
        <v>404</v>
      </c>
      <c r="B361" s="4">
        <f>IF(E360&lt;&gt;0, E360, IFERROR(INDEX(E3:E$360, MATCH(1, E3:E$360&lt;&gt;0, 0)), LOOKUP(2, 1/(E3:E$360&lt;&gt;0), E3:E$360)))</f>
        <v>5000</v>
      </c>
      <c r="C361" s="4"/>
      <c r="D361" s="4"/>
      <c r="E361" s="4">
        <f t="shared" si="5"/>
        <v>5000</v>
      </c>
      <c r="G361" s="4">
        <f>IF($A361&lt;&gt;"", SUMIFS(Raw_data_01!H:H, Raw_data_01!C:C, "F*", Raw_data_01!A:A, $A361, Raw_data_01!G:G, "idbi"), "")</f>
        <v>0</v>
      </c>
      <c r="I361" s="4">
        <f>IF($A361&lt;&gt;"", SUMIFS(Raw_data_01!H:H, Raw_data_01!C:C, "V*", Raw_data_01!A:A, $A361, Raw_data_01!G:G, "idbi"), "")</f>
        <v>0</v>
      </c>
      <c r="K361" s="4">
        <f>IF($A361&lt;&gt;"", SUMIFS(Raw_data_01!H:H, Raw_data_01!C:C, "S*", Raw_data_01!A:A, $A361, Raw_data_01!G:G, "idbi"), "")</f>
        <v>0</v>
      </c>
      <c r="M361" s="4">
        <f>IF($A361&lt;&gt;"", SUMIFS(Raw_data_01!H:H, Raw_data_01!C:C, "O*", Raw_data_01!A:A, $A361, Raw_data_01!G:G, "idbi"), "")</f>
        <v>0</v>
      </c>
      <c r="O361" s="4">
        <f>IF($A361&lt;&gt;"", SUMIFS(Raw_data_01!H:H, Raw_data_01!C:C, "VS*", Raw_data_01!A:A, $A361, Raw_data_01!G:G, "idbi"), "")</f>
        <v>0</v>
      </c>
    </row>
    <row r="362" spans="1:15" x14ac:dyDescent="0.3">
      <c r="A362" t="s">
        <v>405</v>
      </c>
      <c r="B362" s="4">
        <f>IF(E361&lt;&gt;0, E361, IFERROR(INDEX(E3:E$361, MATCH(1, E3:E$361&lt;&gt;0, 0)), LOOKUP(2, 1/(E3:E$361&lt;&gt;0), E3:E$361)))</f>
        <v>5000</v>
      </c>
      <c r="C362" s="4"/>
      <c r="D362" s="4"/>
      <c r="E362" s="4">
        <f t="shared" si="5"/>
        <v>5000</v>
      </c>
      <c r="G362" s="4">
        <f>IF($A362&lt;&gt;"", SUMIFS(Raw_data_01!H:H, Raw_data_01!C:C, "F*", Raw_data_01!A:A, $A362, Raw_data_01!G:G, "idbi"), "")</f>
        <v>0</v>
      </c>
      <c r="I362" s="4">
        <f>IF($A362&lt;&gt;"", SUMIFS(Raw_data_01!H:H, Raw_data_01!C:C, "V*", Raw_data_01!A:A, $A362, Raw_data_01!G:G, "idbi"), "")</f>
        <v>0</v>
      </c>
      <c r="K362" s="4">
        <f>IF($A362&lt;&gt;"", SUMIFS(Raw_data_01!H:H, Raw_data_01!C:C, "S*", Raw_data_01!A:A, $A362, Raw_data_01!G:G, "idbi"), "")</f>
        <v>0</v>
      </c>
      <c r="M362" s="4">
        <f>IF($A362&lt;&gt;"", SUMIFS(Raw_data_01!H:H, Raw_data_01!C:C, "O*", Raw_data_01!A:A, $A362, Raw_data_01!G:G, "idbi"), "")</f>
        <v>0</v>
      </c>
      <c r="O362" s="4">
        <f>IF($A362&lt;&gt;"", SUMIFS(Raw_data_01!H:H, Raw_data_01!C:C, "VS*", Raw_data_01!A:A, $A362, Raw_data_01!G:G, "idbi"), "")</f>
        <v>0</v>
      </c>
    </row>
    <row r="363" spans="1:15" x14ac:dyDescent="0.3">
      <c r="A363" t="s">
        <v>406</v>
      </c>
      <c r="B363" s="4">
        <f>IF(E362&lt;&gt;0, E362, IFERROR(INDEX(E3:E$362, MATCH(1, E3:E$362&lt;&gt;0, 0)), LOOKUP(2, 1/(E3:E$362&lt;&gt;0), E3:E$362)))</f>
        <v>5000</v>
      </c>
      <c r="C363" s="4"/>
      <c r="D363" s="4"/>
      <c r="E363" s="4">
        <f t="shared" si="5"/>
        <v>5000</v>
      </c>
      <c r="G363" s="4">
        <f>IF($A363&lt;&gt;"", SUMIFS(Raw_data_01!H:H, Raw_data_01!C:C, "F*", Raw_data_01!A:A, $A363, Raw_data_01!G:G, "idbi"), "")</f>
        <v>0</v>
      </c>
      <c r="I363" s="4">
        <f>IF($A363&lt;&gt;"", SUMIFS(Raw_data_01!H:H, Raw_data_01!C:C, "V*", Raw_data_01!A:A, $A363, Raw_data_01!G:G, "idbi"), "")</f>
        <v>0</v>
      </c>
      <c r="K363" s="4">
        <f>IF($A363&lt;&gt;"", SUMIFS(Raw_data_01!H:H, Raw_data_01!C:C, "S*", Raw_data_01!A:A, $A363, Raw_data_01!G:G, "idbi"), "")</f>
        <v>0</v>
      </c>
      <c r="M363" s="4">
        <f>IF($A363&lt;&gt;"", SUMIFS(Raw_data_01!H:H, Raw_data_01!C:C, "O*", Raw_data_01!A:A, $A363, Raw_data_01!G:G, "idbi"), "")</f>
        <v>0</v>
      </c>
      <c r="O363" s="4">
        <f>IF($A363&lt;&gt;"", SUMIFS(Raw_data_01!H:H, Raw_data_01!C:C, "VS*", Raw_data_01!A:A, $A363, Raw_data_01!G:G, "idbi"), "")</f>
        <v>0</v>
      </c>
    </row>
    <row r="364" spans="1:15" x14ac:dyDescent="0.3">
      <c r="A364" t="s">
        <v>407</v>
      </c>
      <c r="B364" s="4">
        <f>IF(E363&lt;&gt;0, E363, IFERROR(INDEX(E3:E$363, MATCH(1, E3:E$363&lt;&gt;0, 0)), LOOKUP(2, 1/(E3:E$363&lt;&gt;0), E3:E$363)))</f>
        <v>5000</v>
      </c>
      <c r="C364" s="4"/>
      <c r="D364" s="4"/>
      <c r="E364" s="4">
        <f t="shared" si="5"/>
        <v>5000</v>
      </c>
      <c r="G364" s="4">
        <f>IF($A364&lt;&gt;"", SUMIFS(Raw_data_01!H:H, Raw_data_01!C:C, "F*", Raw_data_01!A:A, $A364, Raw_data_01!G:G, "idbi"), "")</f>
        <v>0</v>
      </c>
      <c r="I364" s="4">
        <f>IF($A364&lt;&gt;"", SUMIFS(Raw_data_01!H:H, Raw_data_01!C:C, "V*", Raw_data_01!A:A, $A364, Raw_data_01!G:G, "idbi"), "")</f>
        <v>0</v>
      </c>
      <c r="K364" s="4">
        <f>IF($A364&lt;&gt;"", SUMIFS(Raw_data_01!H:H, Raw_data_01!C:C, "S*", Raw_data_01!A:A, $A364, Raw_data_01!G:G, "idbi"), "")</f>
        <v>0</v>
      </c>
      <c r="M364" s="4">
        <f>IF($A364&lt;&gt;"", SUMIFS(Raw_data_01!H:H, Raw_data_01!C:C, "O*", Raw_data_01!A:A, $A364, Raw_data_01!G:G, "idbi"), "")</f>
        <v>0</v>
      </c>
      <c r="O364" s="4">
        <f>IF($A364&lt;&gt;"", SUMIFS(Raw_data_01!H:H, Raw_data_01!C:C, "VS*", Raw_data_01!A:A, $A364, Raw_data_01!G:G, "idbi"), "")</f>
        <v>0</v>
      </c>
    </row>
    <row r="365" spans="1:15" x14ac:dyDescent="0.3">
      <c r="A365" t="s">
        <v>408</v>
      </c>
      <c r="B365" s="4">
        <f>IF(E364&lt;&gt;0, E364, IFERROR(INDEX(E3:E$364, MATCH(1, E3:E$364&lt;&gt;0, 0)), LOOKUP(2, 1/(E3:E$364&lt;&gt;0), E3:E$364)))</f>
        <v>5000</v>
      </c>
      <c r="C365" s="4"/>
      <c r="D365" s="4"/>
      <c r="E365" s="4">
        <f t="shared" si="5"/>
        <v>5000</v>
      </c>
      <c r="G365" s="4">
        <f>IF($A365&lt;&gt;"", SUMIFS(Raw_data_01!H:H, Raw_data_01!C:C, "F*", Raw_data_01!A:A, $A365, Raw_data_01!G:G, "idbi"), "")</f>
        <v>0</v>
      </c>
      <c r="I365" s="4">
        <f>IF($A365&lt;&gt;"", SUMIFS(Raw_data_01!H:H, Raw_data_01!C:C, "V*", Raw_data_01!A:A, $A365, Raw_data_01!G:G, "idbi"), "")</f>
        <v>0</v>
      </c>
      <c r="K365" s="4">
        <f>IF($A365&lt;&gt;"", SUMIFS(Raw_data_01!H:H, Raw_data_01!C:C, "S*", Raw_data_01!A:A, $A365, Raw_data_01!G:G, "idbi"), "")</f>
        <v>0</v>
      </c>
      <c r="M365" s="4">
        <f>IF($A365&lt;&gt;"", SUMIFS(Raw_data_01!H:H, Raw_data_01!C:C, "O*", Raw_data_01!A:A, $A365, Raw_data_01!G:G, "idbi"), "")</f>
        <v>0</v>
      </c>
      <c r="O365" s="4">
        <f>IF($A365&lt;&gt;"", SUMIFS(Raw_data_01!H:H, Raw_data_01!C:C, "VS*", Raw_data_01!A:A, $A365, Raw_data_01!G:G, "idbi"), "")</f>
        <v>0</v>
      </c>
    </row>
    <row r="366" spans="1:15" x14ac:dyDescent="0.3">
      <c r="A366" t="s">
        <v>409</v>
      </c>
      <c r="B366" s="4">
        <f>IF(E365&lt;&gt;0, E365, IFERROR(INDEX(E3:E$365, MATCH(1, E3:E$365&lt;&gt;0, 0)), LOOKUP(2, 1/(E3:E$365&lt;&gt;0), E3:E$365)))</f>
        <v>5000</v>
      </c>
      <c r="C366" s="4"/>
      <c r="D366" s="4"/>
      <c r="E366" s="4">
        <f t="shared" si="5"/>
        <v>5000</v>
      </c>
      <c r="G366" s="4">
        <f>IF($A366&lt;&gt;"", SUMIFS(Raw_data_01!H:H, Raw_data_01!C:C, "F*", Raw_data_01!A:A, $A366, Raw_data_01!G:G, "idbi"), "")</f>
        <v>0</v>
      </c>
      <c r="I366" s="4">
        <f>IF($A366&lt;&gt;"", SUMIFS(Raw_data_01!H:H, Raw_data_01!C:C, "V*", Raw_data_01!A:A, $A366, Raw_data_01!G:G, "idbi"), "")</f>
        <v>0</v>
      </c>
      <c r="K366" s="4">
        <f>IF($A366&lt;&gt;"", SUMIFS(Raw_data_01!H:H, Raw_data_01!C:C, "S*", Raw_data_01!A:A, $A366, Raw_data_01!G:G, "idbi"), "")</f>
        <v>0</v>
      </c>
      <c r="M366" s="4">
        <f>IF($A366&lt;&gt;"", SUMIFS(Raw_data_01!H:H, Raw_data_01!C:C, "O*", Raw_data_01!A:A, $A366, Raw_data_01!G:G, "idbi"), "")</f>
        <v>0</v>
      </c>
      <c r="O366" s="4">
        <f>IF($A366&lt;&gt;"", SUMIFS(Raw_data_01!H:H, Raw_data_01!C:C, "VS*", Raw_data_01!A:A, $A366, Raw_data_01!G:G, "idbi"), "")</f>
        <v>0</v>
      </c>
    </row>
    <row r="367" spans="1:15" x14ac:dyDescent="0.3">
      <c r="A367" t="s">
        <v>410</v>
      </c>
      <c r="B367" s="4">
        <f>IF(E366&lt;&gt;0, E366, IFERROR(INDEX(E3:E$366, MATCH(1, E3:E$366&lt;&gt;0, 0)), LOOKUP(2, 1/(E3:E$366&lt;&gt;0), E3:E$366)))</f>
        <v>5000</v>
      </c>
      <c r="C367" s="4"/>
      <c r="D367" s="4"/>
      <c r="E367" s="4">
        <f t="shared" si="5"/>
        <v>5000</v>
      </c>
      <c r="G367" s="4">
        <f>IF($A367&lt;&gt;"", SUMIFS(Raw_data_01!H:H, Raw_data_01!C:C, "F*", Raw_data_01!A:A, $A367, Raw_data_01!G:G, "idbi"), "")</f>
        <v>0</v>
      </c>
      <c r="I367" s="4">
        <f>IF($A367&lt;&gt;"", SUMIFS(Raw_data_01!H:H, Raw_data_01!C:C, "V*", Raw_data_01!A:A, $A367, Raw_data_01!G:G, "idbi"), "")</f>
        <v>0</v>
      </c>
      <c r="K367" s="4">
        <f>IF($A367&lt;&gt;"", SUMIFS(Raw_data_01!H:H, Raw_data_01!C:C, "S*", Raw_data_01!A:A, $A367, Raw_data_01!G:G, "idbi"), "")</f>
        <v>0</v>
      </c>
      <c r="M367" s="4">
        <f>IF($A367&lt;&gt;"", SUMIFS(Raw_data_01!H:H, Raw_data_01!C:C, "O*", Raw_data_01!A:A, $A367, Raw_data_01!G:G, "idbi"), "")</f>
        <v>0</v>
      </c>
      <c r="O367" s="4">
        <f>IF($A367&lt;&gt;"", SUMIFS(Raw_data_01!H:H, Raw_data_01!C:C, "VS*", Raw_data_01!A:A, $A367, Raw_data_01!G:G, "idbi"), "")</f>
        <v>0</v>
      </c>
    </row>
    <row r="368" spans="1:15" x14ac:dyDescent="0.3">
      <c r="A368" t="s">
        <v>411</v>
      </c>
      <c r="B368" s="4">
        <f>IF(E367&lt;&gt;0, E367, IFERROR(INDEX(E3:E$367, MATCH(1, E3:E$367&lt;&gt;0, 0)), LOOKUP(2, 1/(E3:E$367&lt;&gt;0), E3:E$367)))</f>
        <v>5000</v>
      </c>
      <c r="C368" s="4"/>
      <c r="D368" s="4"/>
      <c r="E368" s="4">
        <f t="shared" si="5"/>
        <v>5000</v>
      </c>
      <c r="G368" s="4">
        <f>IF($A368&lt;&gt;"", SUMIFS(Raw_data_01!H:H, Raw_data_01!C:C, "F*", Raw_data_01!A:A, $A368, Raw_data_01!G:G, "idbi"), "")</f>
        <v>0</v>
      </c>
      <c r="I368" s="4">
        <f>IF($A368&lt;&gt;"", SUMIFS(Raw_data_01!H:H, Raw_data_01!C:C, "V*", Raw_data_01!A:A, $A368, Raw_data_01!G:G, "idbi"), "")</f>
        <v>0</v>
      </c>
      <c r="K368" s="4">
        <f>IF($A368&lt;&gt;"", SUMIFS(Raw_data_01!H:H, Raw_data_01!C:C, "S*", Raw_data_01!A:A, $A368, Raw_data_01!G:G, "idbi"), "")</f>
        <v>0</v>
      </c>
      <c r="M368" s="4">
        <f>IF($A368&lt;&gt;"", SUMIFS(Raw_data_01!H:H, Raw_data_01!C:C, "O*", Raw_data_01!A:A, $A368, Raw_data_01!G:G, "idbi"), "")</f>
        <v>0</v>
      </c>
      <c r="O368" s="4">
        <f>IF($A368&lt;&gt;"", SUMIFS(Raw_data_01!H:H, Raw_data_01!C:C, "VS*", Raw_data_01!A:A, $A368, Raw_data_01!G:G, "idbi"), "")</f>
        <v>0</v>
      </c>
    </row>
    <row r="369" spans="2:15" x14ac:dyDescent="0.3">
      <c r="B369" s="4"/>
      <c r="C369" s="4"/>
      <c r="D369" s="4"/>
      <c r="E369" s="4"/>
      <c r="G369" s="4"/>
      <c r="I369" s="4"/>
      <c r="K369" s="4"/>
      <c r="M369" s="4"/>
      <c r="O369" s="4"/>
    </row>
  </sheetData>
  <mergeCells count="6">
    <mergeCell ref="O1"/>
    <mergeCell ref="I1"/>
    <mergeCell ref="M1"/>
    <mergeCell ref="G1"/>
    <mergeCell ref="A1:E1"/>
    <mergeCell ref="K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69"/>
  <sheetViews>
    <sheetView workbookViewId="0">
      <pane ySplit="2" topLeftCell="A3" activePane="bottomLeft" state="frozen"/>
      <selection pane="bottomLeft" sqref="A1:E1"/>
    </sheetView>
  </sheetViews>
  <sheetFormatPr defaultRowHeight="14.4" x14ac:dyDescent="0.3"/>
  <cols>
    <col min="1" max="1" width="14" customWidth="1"/>
    <col min="2" max="2" width="17" customWidth="1"/>
    <col min="3" max="3" width="19" customWidth="1"/>
    <col min="4" max="4" width="14" customWidth="1"/>
    <col min="5" max="5" width="17" customWidth="1"/>
    <col min="6" max="16" width="14" customWidth="1"/>
  </cols>
  <sheetData>
    <row r="1" spans="1:16" x14ac:dyDescent="0.3">
      <c r="A1" s="5" t="s">
        <v>418</v>
      </c>
      <c r="B1" s="6"/>
      <c r="C1" s="6"/>
      <c r="D1" s="6"/>
      <c r="E1" s="6"/>
      <c r="G1" s="5" t="s">
        <v>38</v>
      </c>
      <c r="I1" s="5" t="s">
        <v>39</v>
      </c>
      <c r="K1" s="5" t="s">
        <v>40</v>
      </c>
      <c r="M1" s="5" t="s">
        <v>41</v>
      </c>
      <c r="O1" s="5" t="s">
        <v>42</v>
      </c>
    </row>
    <row r="2" spans="1:16" x14ac:dyDescent="0.3">
      <c r="A2" s="1" t="s">
        <v>1</v>
      </c>
      <c r="B2" s="1" t="s">
        <v>43</v>
      </c>
      <c r="C2" s="1" t="s">
        <v>44</v>
      </c>
      <c r="D2" s="1" t="s">
        <v>45</v>
      </c>
      <c r="E2" s="1" t="s">
        <v>46</v>
      </c>
      <c r="F2" s="1"/>
      <c r="G2" s="1" t="s">
        <v>419</v>
      </c>
      <c r="H2" s="1"/>
      <c r="I2" s="1" t="s">
        <v>419</v>
      </c>
      <c r="J2" s="1"/>
      <c r="K2" s="1" t="s">
        <v>419</v>
      </c>
      <c r="L2" s="1"/>
      <c r="M2" s="1" t="s">
        <v>419</v>
      </c>
      <c r="N2" s="1"/>
      <c r="O2" s="1" t="s">
        <v>419</v>
      </c>
      <c r="P2" s="1"/>
    </row>
    <row r="3" spans="1:16" x14ac:dyDescent="0.3">
      <c r="A3" t="s">
        <v>47</v>
      </c>
      <c r="B3" s="4"/>
      <c r="C3" s="4"/>
      <c r="D3" s="4"/>
      <c r="E3" s="4">
        <f t="shared" ref="E3:E66" si="0">SUM(B3,C3,G3,I3,K3,M3,O3) - D3</f>
        <v>5000</v>
      </c>
      <c r="G3" s="4">
        <f>IF($A3&lt;&gt;"", SUMIFS(Raw_data_01!H:H, Raw_data_01!C:C, "F*", Raw_data_01!A:A, $A3, Raw_data_01!G:G, "icici"), "")</f>
        <v>5000</v>
      </c>
      <c r="I3" s="4">
        <f>IF($A3&lt;&gt;"", SUMIFS(Raw_data_01!H:H, Raw_data_01!C:C, "V*", Raw_data_01!A:A, $A3, Raw_data_01!G:G, "icici"), "")</f>
        <v>0</v>
      </c>
      <c r="K3" s="4">
        <f>IF($A3&lt;&gt;"", SUMIFS(Raw_data_01!H:H, Raw_data_01!C:C, "S*", Raw_data_01!A:A, $A3, Raw_data_01!G:G, "icici"), "")</f>
        <v>0</v>
      </c>
      <c r="M3" s="4">
        <f>IF($A3&lt;&gt;"", SUMIFS(Raw_data_01!H:H, Raw_data_01!C:C, "O*", Raw_data_01!A:A, $A3, Raw_data_01!G:G, "icici"), "")</f>
        <v>0</v>
      </c>
      <c r="O3" s="4">
        <f>IF($A3&lt;&gt;"", SUMIFS(Raw_data_01!H:H, Raw_data_01!C:C, "VS*", Raw_data_01!A:A, $A3, Raw_data_01!G:G, "icici"), "")</f>
        <v>0</v>
      </c>
    </row>
    <row r="4" spans="1:16" x14ac:dyDescent="0.3">
      <c r="A4" t="s">
        <v>48</v>
      </c>
      <c r="B4" s="4">
        <f>IF(E3&lt;&gt;0, E3, IFERROR(INDEX(E3:E$3, MATCH(1, E3:E$3&lt;&gt;0, 0)), LOOKUP(2, 1/(E3:E$3&lt;&gt;0), E3:E$3)))</f>
        <v>5000</v>
      </c>
      <c r="C4" s="4"/>
      <c r="D4" s="4"/>
      <c r="E4" s="4">
        <f t="shared" si="0"/>
        <v>5000</v>
      </c>
      <c r="G4" s="4">
        <f>IF($A4&lt;&gt;"", SUMIFS(Raw_data_01!H:H, Raw_data_01!C:C, "F*", Raw_data_01!A:A, $A4, Raw_data_01!G:G, "icici"), "")</f>
        <v>0</v>
      </c>
      <c r="I4" s="4">
        <f>IF($A4&lt;&gt;"", SUMIFS(Raw_data_01!H:H, Raw_data_01!C:C, "V*", Raw_data_01!A:A, $A4, Raw_data_01!G:G, "icici"), "")</f>
        <v>0</v>
      </c>
      <c r="K4" s="4">
        <f>IF($A4&lt;&gt;"", SUMIFS(Raw_data_01!H:H, Raw_data_01!C:C, "S*", Raw_data_01!A:A, $A4, Raw_data_01!G:G, "icici"), "")</f>
        <v>0</v>
      </c>
      <c r="M4" s="4">
        <f>IF($A4&lt;&gt;"", SUMIFS(Raw_data_01!H:H, Raw_data_01!C:C, "O*", Raw_data_01!A:A, $A4, Raw_data_01!G:G, "icici"), "")</f>
        <v>0</v>
      </c>
      <c r="O4" s="4">
        <f>IF($A4&lt;&gt;"", SUMIFS(Raw_data_01!H:H, Raw_data_01!C:C, "VS*", Raw_data_01!A:A, $A4, Raw_data_01!G:G, "icici"), "")</f>
        <v>0</v>
      </c>
    </row>
    <row r="5" spans="1:16" x14ac:dyDescent="0.3">
      <c r="A5" t="s">
        <v>49</v>
      </c>
      <c r="B5" s="4">
        <f>IF(E4&lt;&gt;0, E4, IFERROR(INDEX(E3:E$4, MATCH(1, E3:E$4&lt;&gt;0, 0)), LOOKUP(2, 1/(E3:E$4&lt;&gt;0), E3:E$4)))</f>
        <v>5000</v>
      </c>
      <c r="C5" s="4"/>
      <c r="D5" s="4"/>
      <c r="E5" s="4">
        <f t="shared" si="0"/>
        <v>5000</v>
      </c>
      <c r="G5" s="4">
        <f>IF($A5&lt;&gt;"", SUMIFS(Raw_data_01!H:H, Raw_data_01!C:C, "F*", Raw_data_01!A:A, $A5, Raw_data_01!G:G, "icici"), "")</f>
        <v>0</v>
      </c>
      <c r="I5" s="4">
        <f>IF($A5&lt;&gt;"", SUMIFS(Raw_data_01!H:H, Raw_data_01!C:C, "V*", Raw_data_01!A:A, $A5, Raw_data_01!G:G, "icici"), "")</f>
        <v>0</v>
      </c>
      <c r="K5" s="4">
        <f>IF($A5&lt;&gt;"", SUMIFS(Raw_data_01!H:H, Raw_data_01!C:C, "S*", Raw_data_01!A:A, $A5, Raw_data_01!G:G, "icici"), "")</f>
        <v>0</v>
      </c>
      <c r="M5" s="4">
        <f>IF($A5&lt;&gt;"", SUMIFS(Raw_data_01!H:H, Raw_data_01!C:C, "O*", Raw_data_01!A:A, $A5, Raw_data_01!G:G, "icici"), "")</f>
        <v>0</v>
      </c>
      <c r="O5" s="4">
        <f>IF($A5&lt;&gt;"", SUMIFS(Raw_data_01!H:H, Raw_data_01!C:C, "VS*", Raw_data_01!A:A, $A5, Raw_data_01!G:G, "icici"), "")</f>
        <v>0</v>
      </c>
    </row>
    <row r="6" spans="1:16" x14ac:dyDescent="0.3">
      <c r="A6" t="s">
        <v>50</v>
      </c>
      <c r="B6" s="4">
        <f>IF(E5&lt;&gt;0, E5, IFERROR(INDEX(E3:E$5, MATCH(1, E3:E$5&lt;&gt;0, 0)), LOOKUP(2, 1/(E3:E$5&lt;&gt;0), E3:E$5)))</f>
        <v>5000</v>
      </c>
      <c r="C6" s="4"/>
      <c r="D6" s="4"/>
      <c r="E6" s="4">
        <f t="shared" si="0"/>
        <v>5000</v>
      </c>
      <c r="G6" s="4">
        <f>IF($A6&lt;&gt;"", SUMIFS(Raw_data_01!H:H, Raw_data_01!C:C, "F*", Raw_data_01!A:A, $A6, Raw_data_01!G:G, "icici"), "")</f>
        <v>0</v>
      </c>
      <c r="I6" s="4">
        <f>IF($A6&lt;&gt;"", SUMIFS(Raw_data_01!H:H, Raw_data_01!C:C, "V*", Raw_data_01!A:A, $A6, Raw_data_01!G:G, "icici"), "")</f>
        <v>0</v>
      </c>
      <c r="K6" s="4">
        <f>IF($A6&lt;&gt;"", SUMIFS(Raw_data_01!H:H, Raw_data_01!C:C, "S*", Raw_data_01!A:A, $A6, Raw_data_01!G:G, "icici"), "")</f>
        <v>0</v>
      </c>
      <c r="M6" s="4">
        <f>IF($A6&lt;&gt;"", SUMIFS(Raw_data_01!H:H, Raw_data_01!C:C, "O*", Raw_data_01!A:A, $A6, Raw_data_01!G:G, "icici"), "")</f>
        <v>0</v>
      </c>
      <c r="O6" s="4">
        <f>IF($A6&lt;&gt;"", SUMIFS(Raw_data_01!H:H, Raw_data_01!C:C, "VS*", Raw_data_01!A:A, $A6, Raw_data_01!G:G, "icici"), "")</f>
        <v>0</v>
      </c>
    </row>
    <row r="7" spans="1:16" x14ac:dyDescent="0.3">
      <c r="A7" t="s">
        <v>51</v>
      </c>
      <c r="B7" s="4">
        <f>IF(E6&lt;&gt;0, E6, IFERROR(INDEX(E3:E$6, MATCH(1, E3:E$6&lt;&gt;0, 0)), LOOKUP(2, 1/(E3:E$6&lt;&gt;0), E3:E$6)))</f>
        <v>5000</v>
      </c>
      <c r="C7" s="4"/>
      <c r="D7" s="4"/>
      <c r="E7" s="4">
        <f t="shared" si="0"/>
        <v>5000</v>
      </c>
      <c r="G7" s="4">
        <f>IF($A7&lt;&gt;"", SUMIFS(Raw_data_01!H:H, Raw_data_01!C:C, "F*", Raw_data_01!A:A, $A7, Raw_data_01!G:G, "icici"), "")</f>
        <v>0</v>
      </c>
      <c r="I7" s="4">
        <f>IF($A7&lt;&gt;"", SUMIFS(Raw_data_01!H:H, Raw_data_01!C:C, "V*", Raw_data_01!A:A, $A7, Raw_data_01!G:G, "icici"), "")</f>
        <v>0</v>
      </c>
      <c r="K7" s="4">
        <f>IF($A7&lt;&gt;"", SUMIFS(Raw_data_01!H:H, Raw_data_01!C:C, "S*", Raw_data_01!A:A, $A7, Raw_data_01!G:G, "icici"), "")</f>
        <v>0</v>
      </c>
      <c r="M7" s="4">
        <f>IF($A7&lt;&gt;"", SUMIFS(Raw_data_01!H:H, Raw_data_01!C:C, "O*", Raw_data_01!A:A, $A7, Raw_data_01!G:G, "icici"), "")</f>
        <v>0</v>
      </c>
      <c r="O7" s="4">
        <f>IF($A7&lt;&gt;"", SUMIFS(Raw_data_01!H:H, Raw_data_01!C:C, "VS*", Raw_data_01!A:A, $A7, Raw_data_01!G:G, "icici"), "")</f>
        <v>0</v>
      </c>
    </row>
    <row r="8" spans="1:16" x14ac:dyDescent="0.3">
      <c r="A8" t="s">
        <v>52</v>
      </c>
      <c r="B8" s="4">
        <f>IF(E7&lt;&gt;0, E7, IFERROR(INDEX(E3:E$7, MATCH(1, E3:E$7&lt;&gt;0, 0)), LOOKUP(2, 1/(E3:E$7&lt;&gt;0), E3:E$7)))</f>
        <v>5000</v>
      </c>
      <c r="C8" s="4"/>
      <c r="D8" s="4"/>
      <c r="E8" s="4">
        <f t="shared" si="0"/>
        <v>5000</v>
      </c>
      <c r="G8" s="4">
        <f>IF($A8&lt;&gt;"", SUMIFS(Raw_data_01!H:H, Raw_data_01!C:C, "F*", Raw_data_01!A:A, $A8, Raw_data_01!G:G, "icici"), "")</f>
        <v>0</v>
      </c>
      <c r="I8" s="4">
        <f>IF($A8&lt;&gt;"", SUMIFS(Raw_data_01!H:H, Raw_data_01!C:C, "V*", Raw_data_01!A:A, $A8, Raw_data_01!G:G, "icici"), "")</f>
        <v>0</v>
      </c>
      <c r="K8" s="4">
        <f>IF($A8&lt;&gt;"", SUMIFS(Raw_data_01!H:H, Raw_data_01!C:C, "S*", Raw_data_01!A:A, $A8, Raw_data_01!G:G, "icici"), "")</f>
        <v>0</v>
      </c>
      <c r="M8" s="4">
        <f>IF($A8&lt;&gt;"", SUMIFS(Raw_data_01!H:H, Raw_data_01!C:C, "O*", Raw_data_01!A:A, $A8, Raw_data_01!G:G, "icici"), "")</f>
        <v>0</v>
      </c>
      <c r="O8" s="4">
        <f>IF($A8&lt;&gt;"", SUMIFS(Raw_data_01!H:H, Raw_data_01!C:C, "VS*", Raw_data_01!A:A, $A8, Raw_data_01!G:G, "icici"), "")</f>
        <v>0</v>
      </c>
    </row>
    <row r="9" spans="1:16" x14ac:dyDescent="0.3">
      <c r="A9" t="s">
        <v>53</v>
      </c>
      <c r="B9" s="4">
        <f>IF(E8&lt;&gt;0, E8, IFERROR(INDEX(E3:E$8, MATCH(1, E3:E$8&lt;&gt;0, 0)), LOOKUP(2, 1/(E3:E$8&lt;&gt;0), E3:E$8)))</f>
        <v>5000</v>
      </c>
      <c r="C9" s="4"/>
      <c r="D9" s="4"/>
      <c r="E9" s="4">
        <f t="shared" si="0"/>
        <v>5000</v>
      </c>
      <c r="G9" s="4">
        <f>IF($A9&lt;&gt;"", SUMIFS(Raw_data_01!H:H, Raw_data_01!C:C, "F*", Raw_data_01!A:A, $A9, Raw_data_01!G:G, "icici"), "")</f>
        <v>0</v>
      </c>
      <c r="I9" s="4">
        <f>IF($A9&lt;&gt;"", SUMIFS(Raw_data_01!H:H, Raw_data_01!C:C, "V*", Raw_data_01!A:A, $A9, Raw_data_01!G:G, "icici"), "")</f>
        <v>0</v>
      </c>
      <c r="K9" s="4">
        <f>IF($A9&lt;&gt;"", SUMIFS(Raw_data_01!H:H, Raw_data_01!C:C, "S*", Raw_data_01!A:A, $A9, Raw_data_01!G:G, "icici"), "")</f>
        <v>0</v>
      </c>
      <c r="M9" s="4">
        <f>IF($A9&lt;&gt;"", SUMIFS(Raw_data_01!H:H, Raw_data_01!C:C, "O*", Raw_data_01!A:A, $A9, Raw_data_01!G:G, "icici"), "")</f>
        <v>0</v>
      </c>
      <c r="O9" s="4">
        <f>IF($A9&lt;&gt;"", SUMIFS(Raw_data_01!H:H, Raw_data_01!C:C, "VS*", Raw_data_01!A:A, $A9, Raw_data_01!G:G, "icici"), "")</f>
        <v>0</v>
      </c>
    </row>
    <row r="10" spans="1:16" x14ac:dyDescent="0.3">
      <c r="A10" t="s">
        <v>54</v>
      </c>
      <c r="B10" s="4">
        <f>IF(E9&lt;&gt;0, E9, IFERROR(INDEX(E3:E$9, MATCH(1, E3:E$9&lt;&gt;0, 0)), LOOKUP(2, 1/(E3:E$9&lt;&gt;0), E3:E$9)))</f>
        <v>5000</v>
      </c>
      <c r="C10" s="4"/>
      <c r="D10" s="4"/>
      <c r="E10" s="4">
        <f t="shared" si="0"/>
        <v>5000</v>
      </c>
      <c r="G10" s="4">
        <f>IF($A10&lt;&gt;"", SUMIFS(Raw_data_01!H:H, Raw_data_01!C:C, "F*", Raw_data_01!A:A, $A10, Raw_data_01!G:G, "icici"), "")</f>
        <v>0</v>
      </c>
      <c r="I10" s="4">
        <f>IF($A10&lt;&gt;"", SUMIFS(Raw_data_01!H:H, Raw_data_01!C:C, "V*", Raw_data_01!A:A, $A10, Raw_data_01!G:G, "icici"), "")</f>
        <v>0</v>
      </c>
      <c r="K10" s="4">
        <f>IF($A10&lt;&gt;"", SUMIFS(Raw_data_01!H:H, Raw_data_01!C:C, "S*", Raw_data_01!A:A, $A10, Raw_data_01!G:G, "icici"), "")</f>
        <v>0</v>
      </c>
      <c r="M10" s="4">
        <f>IF($A10&lt;&gt;"", SUMIFS(Raw_data_01!H:H, Raw_data_01!C:C, "O*", Raw_data_01!A:A, $A10, Raw_data_01!G:G, "icici"), "")</f>
        <v>0</v>
      </c>
      <c r="O10" s="4">
        <f>IF($A10&lt;&gt;"", SUMIFS(Raw_data_01!H:H, Raw_data_01!C:C, "VS*", Raw_data_01!A:A, $A10, Raw_data_01!G:G, "icici"), "")</f>
        <v>0</v>
      </c>
    </row>
    <row r="11" spans="1:16" x14ac:dyDescent="0.3">
      <c r="A11" t="s">
        <v>55</v>
      </c>
      <c r="B11" s="4">
        <f>IF(E10&lt;&gt;0, E10, IFERROR(INDEX(E3:E$10, MATCH(1, E3:E$10&lt;&gt;0, 0)), LOOKUP(2, 1/(E3:E$10&lt;&gt;0), E3:E$10)))</f>
        <v>5000</v>
      </c>
      <c r="C11" s="4"/>
      <c r="D11" s="4"/>
      <c r="E11" s="4">
        <f t="shared" si="0"/>
        <v>5000</v>
      </c>
      <c r="G11" s="4">
        <f>IF($A11&lt;&gt;"", SUMIFS(Raw_data_01!H:H, Raw_data_01!C:C, "F*", Raw_data_01!A:A, $A11, Raw_data_01!G:G, "icici"), "")</f>
        <v>0</v>
      </c>
      <c r="I11" s="4">
        <f>IF($A11&lt;&gt;"", SUMIFS(Raw_data_01!H:H, Raw_data_01!C:C, "V*", Raw_data_01!A:A, $A11, Raw_data_01!G:G, "icici"), "")</f>
        <v>0</v>
      </c>
      <c r="K11" s="4">
        <f>IF($A11&lt;&gt;"", SUMIFS(Raw_data_01!H:H, Raw_data_01!C:C, "S*", Raw_data_01!A:A, $A11, Raw_data_01!G:G, "icici"), "")</f>
        <v>0</v>
      </c>
      <c r="M11" s="4">
        <f>IF($A11&lt;&gt;"", SUMIFS(Raw_data_01!H:H, Raw_data_01!C:C, "O*", Raw_data_01!A:A, $A11, Raw_data_01!G:G, "icici"), "")</f>
        <v>0</v>
      </c>
      <c r="O11" s="4">
        <f>IF($A11&lt;&gt;"", SUMIFS(Raw_data_01!H:H, Raw_data_01!C:C, "VS*", Raw_data_01!A:A, $A11, Raw_data_01!G:G, "icici"), "")</f>
        <v>0</v>
      </c>
    </row>
    <row r="12" spans="1:16" x14ac:dyDescent="0.3">
      <c r="A12" t="s">
        <v>56</v>
      </c>
      <c r="B12" s="4">
        <f>IF(E11&lt;&gt;0, E11, IFERROR(INDEX(E3:E$11, MATCH(1, E3:E$11&lt;&gt;0, 0)), LOOKUP(2, 1/(E3:E$11&lt;&gt;0), E3:E$11)))</f>
        <v>5000</v>
      </c>
      <c r="C12" s="4"/>
      <c r="D12" s="4"/>
      <c r="E12" s="4">
        <f t="shared" si="0"/>
        <v>5000</v>
      </c>
      <c r="G12" s="4">
        <f>IF($A12&lt;&gt;"", SUMIFS(Raw_data_01!H:H, Raw_data_01!C:C, "F*", Raw_data_01!A:A, $A12, Raw_data_01!G:G, "icici"), "")</f>
        <v>0</v>
      </c>
      <c r="I12" s="4">
        <f>IF($A12&lt;&gt;"", SUMIFS(Raw_data_01!H:H, Raw_data_01!C:C, "V*", Raw_data_01!A:A, $A12, Raw_data_01!G:G, "icici"), "")</f>
        <v>0</v>
      </c>
      <c r="K12" s="4">
        <f>IF($A12&lt;&gt;"", SUMIFS(Raw_data_01!H:H, Raw_data_01!C:C, "S*", Raw_data_01!A:A, $A12, Raw_data_01!G:G, "icici"), "")</f>
        <v>0</v>
      </c>
      <c r="M12" s="4">
        <f>IF($A12&lt;&gt;"", SUMIFS(Raw_data_01!H:H, Raw_data_01!C:C, "O*", Raw_data_01!A:A, $A12, Raw_data_01!G:G, "icici"), "")</f>
        <v>0</v>
      </c>
      <c r="O12" s="4">
        <f>IF($A12&lt;&gt;"", SUMIFS(Raw_data_01!H:H, Raw_data_01!C:C, "VS*", Raw_data_01!A:A, $A12, Raw_data_01!G:G, "icici"), "")</f>
        <v>0</v>
      </c>
    </row>
    <row r="13" spans="1:16" x14ac:dyDescent="0.3">
      <c r="A13" t="s">
        <v>57</v>
      </c>
      <c r="B13" s="4">
        <f>IF(E12&lt;&gt;0, E12, IFERROR(INDEX(E3:E$12, MATCH(1, E3:E$12&lt;&gt;0, 0)), LOOKUP(2, 1/(E3:E$12&lt;&gt;0), E3:E$12)))</f>
        <v>5000</v>
      </c>
      <c r="C13" s="4"/>
      <c r="D13" s="4"/>
      <c r="E13" s="4">
        <f t="shared" si="0"/>
        <v>5000</v>
      </c>
      <c r="G13" s="4">
        <f>IF($A13&lt;&gt;"", SUMIFS(Raw_data_01!H:H, Raw_data_01!C:C, "F*", Raw_data_01!A:A, $A13, Raw_data_01!G:G, "icici"), "")</f>
        <v>0</v>
      </c>
      <c r="I13" s="4">
        <f>IF($A13&lt;&gt;"", SUMIFS(Raw_data_01!H:H, Raw_data_01!C:C, "V*", Raw_data_01!A:A, $A13, Raw_data_01!G:G, "icici"), "")</f>
        <v>0</v>
      </c>
      <c r="K13" s="4">
        <f>IF($A13&lt;&gt;"", SUMIFS(Raw_data_01!H:H, Raw_data_01!C:C, "S*", Raw_data_01!A:A, $A13, Raw_data_01!G:G, "icici"), "")</f>
        <v>0</v>
      </c>
      <c r="M13" s="4">
        <f>IF($A13&lt;&gt;"", SUMIFS(Raw_data_01!H:H, Raw_data_01!C:C, "O*", Raw_data_01!A:A, $A13, Raw_data_01!G:G, "icici"), "")</f>
        <v>0</v>
      </c>
      <c r="O13" s="4">
        <f>IF($A13&lt;&gt;"", SUMIFS(Raw_data_01!H:H, Raw_data_01!C:C, "VS*", Raw_data_01!A:A, $A13, Raw_data_01!G:G, "icici"), "")</f>
        <v>0</v>
      </c>
    </row>
    <row r="14" spans="1:16" x14ac:dyDescent="0.3">
      <c r="A14" t="s">
        <v>58</v>
      </c>
      <c r="B14" s="4">
        <f>IF(E13&lt;&gt;0, E13, IFERROR(INDEX(E3:E$13, MATCH(1, E3:E$13&lt;&gt;0, 0)), LOOKUP(2, 1/(E3:E$13&lt;&gt;0), E3:E$13)))</f>
        <v>5000</v>
      </c>
      <c r="C14" s="4"/>
      <c r="D14" s="4"/>
      <c r="E14" s="4">
        <f t="shared" si="0"/>
        <v>5000</v>
      </c>
      <c r="G14" s="4">
        <f>IF($A14&lt;&gt;"", SUMIFS(Raw_data_01!H:H, Raw_data_01!C:C, "F*", Raw_data_01!A:A, $A14, Raw_data_01!G:G, "icici"), "")</f>
        <v>0</v>
      </c>
      <c r="I14" s="4">
        <f>IF($A14&lt;&gt;"", SUMIFS(Raw_data_01!H:H, Raw_data_01!C:C, "V*", Raw_data_01!A:A, $A14, Raw_data_01!G:G, "icici"), "")</f>
        <v>0</v>
      </c>
      <c r="K14" s="4">
        <f>IF($A14&lt;&gt;"", SUMIFS(Raw_data_01!H:H, Raw_data_01!C:C, "S*", Raw_data_01!A:A, $A14, Raw_data_01!G:G, "icici"), "")</f>
        <v>0</v>
      </c>
      <c r="M14" s="4">
        <f>IF($A14&lt;&gt;"", SUMIFS(Raw_data_01!H:H, Raw_data_01!C:C, "O*", Raw_data_01!A:A, $A14, Raw_data_01!G:G, "icici"), "")</f>
        <v>0</v>
      </c>
      <c r="O14" s="4">
        <f>IF($A14&lt;&gt;"", SUMIFS(Raw_data_01!H:H, Raw_data_01!C:C, "VS*", Raw_data_01!A:A, $A14, Raw_data_01!G:G, "icici"), "")</f>
        <v>0</v>
      </c>
    </row>
    <row r="15" spans="1:16" x14ac:dyDescent="0.3">
      <c r="A15" t="s">
        <v>59</v>
      </c>
      <c r="B15" s="4">
        <f>IF(E14&lt;&gt;0, E14, IFERROR(INDEX(E3:E$14, MATCH(1, E3:E$14&lt;&gt;0, 0)), LOOKUP(2, 1/(E3:E$14&lt;&gt;0), E3:E$14)))</f>
        <v>5000</v>
      </c>
      <c r="C15" s="4"/>
      <c r="D15" s="4"/>
      <c r="E15" s="4">
        <f t="shared" si="0"/>
        <v>5000</v>
      </c>
      <c r="G15" s="4">
        <f>IF($A15&lt;&gt;"", SUMIFS(Raw_data_01!H:H, Raw_data_01!C:C, "F*", Raw_data_01!A:A, $A15, Raw_data_01!G:G, "icici"), "")</f>
        <v>0</v>
      </c>
      <c r="I15" s="4">
        <f>IF($A15&lt;&gt;"", SUMIFS(Raw_data_01!H:H, Raw_data_01!C:C, "V*", Raw_data_01!A:A, $A15, Raw_data_01!G:G, "icici"), "")</f>
        <v>0</v>
      </c>
      <c r="K15" s="4">
        <f>IF($A15&lt;&gt;"", SUMIFS(Raw_data_01!H:H, Raw_data_01!C:C, "S*", Raw_data_01!A:A, $A15, Raw_data_01!G:G, "icici"), "")</f>
        <v>0</v>
      </c>
      <c r="M15" s="4">
        <f>IF($A15&lt;&gt;"", SUMIFS(Raw_data_01!H:H, Raw_data_01!C:C, "O*", Raw_data_01!A:A, $A15, Raw_data_01!G:G, "icici"), "")</f>
        <v>0</v>
      </c>
      <c r="O15" s="4">
        <f>IF($A15&lt;&gt;"", SUMIFS(Raw_data_01!H:H, Raw_data_01!C:C, "VS*", Raw_data_01!A:A, $A15, Raw_data_01!G:G, "icici"), "")</f>
        <v>0</v>
      </c>
    </row>
    <row r="16" spans="1:16" x14ac:dyDescent="0.3">
      <c r="A16" t="s">
        <v>60</v>
      </c>
      <c r="B16" s="4">
        <f>IF(E15&lt;&gt;0, E15, IFERROR(INDEX(E3:E$15, MATCH(1, E3:E$15&lt;&gt;0, 0)), LOOKUP(2, 1/(E3:E$15&lt;&gt;0), E3:E$15)))</f>
        <v>5000</v>
      </c>
      <c r="C16" s="4"/>
      <c r="D16" s="4"/>
      <c r="E16" s="4">
        <f t="shared" si="0"/>
        <v>5000</v>
      </c>
      <c r="G16" s="4">
        <f>IF($A16&lt;&gt;"", SUMIFS(Raw_data_01!H:H, Raw_data_01!C:C, "F*", Raw_data_01!A:A, $A16, Raw_data_01!G:G, "icici"), "")</f>
        <v>0</v>
      </c>
      <c r="I16" s="4">
        <f>IF($A16&lt;&gt;"", SUMIFS(Raw_data_01!H:H, Raw_data_01!C:C, "V*", Raw_data_01!A:A, $A16, Raw_data_01!G:G, "icici"), "")</f>
        <v>0</v>
      </c>
      <c r="K16" s="4">
        <f>IF($A16&lt;&gt;"", SUMIFS(Raw_data_01!H:H, Raw_data_01!C:C, "S*", Raw_data_01!A:A, $A16, Raw_data_01!G:G, "icici"), "")</f>
        <v>0</v>
      </c>
      <c r="M16" s="4">
        <f>IF($A16&lt;&gt;"", SUMIFS(Raw_data_01!H:H, Raw_data_01!C:C, "O*", Raw_data_01!A:A, $A16, Raw_data_01!G:G, "icici"), "")</f>
        <v>0</v>
      </c>
      <c r="O16" s="4">
        <f>IF($A16&lt;&gt;"", SUMIFS(Raw_data_01!H:H, Raw_data_01!C:C, "VS*", Raw_data_01!A:A, $A16, Raw_data_01!G:G, "icici"), "")</f>
        <v>0</v>
      </c>
    </row>
    <row r="17" spans="1:15" x14ac:dyDescent="0.3">
      <c r="A17" t="s">
        <v>61</v>
      </c>
      <c r="B17" s="4">
        <f>IF(E16&lt;&gt;0, E16, IFERROR(INDEX(E3:E$16, MATCH(1, E3:E$16&lt;&gt;0, 0)), LOOKUP(2, 1/(E3:E$16&lt;&gt;0), E3:E$16)))</f>
        <v>5000</v>
      </c>
      <c r="C17" s="4"/>
      <c r="D17" s="4"/>
      <c r="E17" s="4">
        <f t="shared" si="0"/>
        <v>5000</v>
      </c>
      <c r="G17" s="4">
        <f>IF($A17&lt;&gt;"", SUMIFS(Raw_data_01!H:H, Raw_data_01!C:C, "F*", Raw_data_01!A:A, $A17, Raw_data_01!G:G, "icici"), "")</f>
        <v>0</v>
      </c>
      <c r="I17" s="4">
        <f>IF($A17&lt;&gt;"", SUMIFS(Raw_data_01!H:H, Raw_data_01!C:C, "V*", Raw_data_01!A:A, $A17, Raw_data_01!G:G, "icici"), "")</f>
        <v>0</v>
      </c>
      <c r="K17" s="4">
        <f>IF($A17&lt;&gt;"", SUMIFS(Raw_data_01!H:H, Raw_data_01!C:C, "S*", Raw_data_01!A:A, $A17, Raw_data_01!G:G, "icici"), "")</f>
        <v>0</v>
      </c>
      <c r="M17" s="4">
        <f>IF($A17&lt;&gt;"", SUMIFS(Raw_data_01!H:H, Raw_data_01!C:C, "O*", Raw_data_01!A:A, $A17, Raw_data_01!G:G, "icici"), "")</f>
        <v>0</v>
      </c>
      <c r="O17" s="4">
        <f>IF($A17&lt;&gt;"", SUMIFS(Raw_data_01!H:H, Raw_data_01!C:C, "VS*", Raw_data_01!A:A, $A17, Raw_data_01!G:G, "icici"), "")</f>
        <v>0</v>
      </c>
    </row>
    <row r="18" spans="1:15" x14ac:dyDescent="0.3">
      <c r="A18" t="s">
        <v>62</v>
      </c>
      <c r="B18" s="4">
        <f>IF(E17&lt;&gt;0, E17, IFERROR(INDEX(E3:E$17, MATCH(1, E3:E$17&lt;&gt;0, 0)), LOOKUP(2, 1/(E3:E$17&lt;&gt;0), E3:E$17)))</f>
        <v>5000</v>
      </c>
      <c r="C18" s="4"/>
      <c r="D18" s="4"/>
      <c r="E18" s="4">
        <f t="shared" si="0"/>
        <v>5000</v>
      </c>
      <c r="G18" s="4">
        <f>IF($A18&lt;&gt;"", SUMIFS(Raw_data_01!H:H, Raw_data_01!C:C, "F*", Raw_data_01!A:A, $A18, Raw_data_01!G:G, "icici"), "")</f>
        <v>0</v>
      </c>
      <c r="I18" s="4">
        <f>IF($A18&lt;&gt;"", SUMIFS(Raw_data_01!H:H, Raw_data_01!C:C, "V*", Raw_data_01!A:A, $A18, Raw_data_01!G:G, "icici"), "")</f>
        <v>0</v>
      </c>
      <c r="K18" s="4">
        <f>IF($A18&lt;&gt;"", SUMIFS(Raw_data_01!H:H, Raw_data_01!C:C, "S*", Raw_data_01!A:A, $A18, Raw_data_01!G:G, "icici"), "")</f>
        <v>0</v>
      </c>
      <c r="M18" s="4">
        <f>IF($A18&lt;&gt;"", SUMIFS(Raw_data_01!H:H, Raw_data_01!C:C, "O*", Raw_data_01!A:A, $A18, Raw_data_01!G:G, "icici"), "")</f>
        <v>0</v>
      </c>
      <c r="O18" s="4">
        <f>IF($A18&lt;&gt;"", SUMIFS(Raw_data_01!H:H, Raw_data_01!C:C, "VS*", Raw_data_01!A:A, $A18, Raw_data_01!G:G, "icici"), "")</f>
        <v>0</v>
      </c>
    </row>
    <row r="19" spans="1:15" x14ac:dyDescent="0.3">
      <c r="A19" t="s">
        <v>63</v>
      </c>
      <c r="B19" s="4">
        <f>IF(E18&lt;&gt;0, E18, IFERROR(INDEX(E3:E$18, MATCH(1, E3:E$18&lt;&gt;0, 0)), LOOKUP(2, 1/(E3:E$18&lt;&gt;0), E3:E$18)))</f>
        <v>5000</v>
      </c>
      <c r="C19" s="4"/>
      <c r="D19" s="4"/>
      <c r="E19" s="4">
        <f t="shared" si="0"/>
        <v>5000</v>
      </c>
      <c r="G19" s="4">
        <f>IF($A19&lt;&gt;"", SUMIFS(Raw_data_01!H:H, Raw_data_01!C:C, "F*", Raw_data_01!A:A, $A19, Raw_data_01!G:G, "icici"), "")</f>
        <v>0</v>
      </c>
      <c r="I19" s="4">
        <f>IF($A19&lt;&gt;"", SUMIFS(Raw_data_01!H:H, Raw_data_01!C:C, "V*", Raw_data_01!A:A, $A19, Raw_data_01!G:G, "icici"), "")</f>
        <v>0</v>
      </c>
      <c r="K19" s="4">
        <f>IF($A19&lt;&gt;"", SUMIFS(Raw_data_01!H:H, Raw_data_01!C:C, "S*", Raw_data_01!A:A, $A19, Raw_data_01!G:G, "icici"), "")</f>
        <v>0</v>
      </c>
      <c r="M19" s="4">
        <f>IF($A19&lt;&gt;"", SUMIFS(Raw_data_01!H:H, Raw_data_01!C:C, "O*", Raw_data_01!A:A, $A19, Raw_data_01!G:G, "icici"), "")</f>
        <v>0</v>
      </c>
      <c r="O19" s="4">
        <f>IF($A19&lt;&gt;"", SUMIFS(Raw_data_01!H:H, Raw_data_01!C:C, "VS*", Raw_data_01!A:A, $A19, Raw_data_01!G:G, "icici"), "")</f>
        <v>0</v>
      </c>
    </row>
    <row r="20" spans="1:15" x14ac:dyDescent="0.3">
      <c r="A20" t="s">
        <v>64</v>
      </c>
      <c r="B20" s="4">
        <f>IF(E19&lt;&gt;0, E19, IFERROR(INDEX(E3:E$19, MATCH(1, E3:E$19&lt;&gt;0, 0)), LOOKUP(2, 1/(E3:E$19&lt;&gt;0), E3:E$19)))</f>
        <v>5000</v>
      </c>
      <c r="C20" s="4"/>
      <c r="D20" s="4"/>
      <c r="E20" s="4">
        <f t="shared" si="0"/>
        <v>5000</v>
      </c>
      <c r="G20" s="4">
        <f>IF($A20&lt;&gt;"", SUMIFS(Raw_data_01!H:H, Raw_data_01!C:C, "F*", Raw_data_01!A:A, $A20, Raw_data_01!G:G, "icici"), "")</f>
        <v>0</v>
      </c>
      <c r="I20" s="4">
        <f>IF($A20&lt;&gt;"", SUMIFS(Raw_data_01!H:H, Raw_data_01!C:C, "V*", Raw_data_01!A:A, $A20, Raw_data_01!G:G, "icici"), "")</f>
        <v>0</v>
      </c>
      <c r="K20" s="4">
        <f>IF($A20&lt;&gt;"", SUMIFS(Raw_data_01!H:H, Raw_data_01!C:C, "S*", Raw_data_01!A:A, $A20, Raw_data_01!G:G, "icici"), "")</f>
        <v>0</v>
      </c>
      <c r="M20" s="4">
        <f>IF($A20&lt;&gt;"", SUMIFS(Raw_data_01!H:H, Raw_data_01!C:C, "O*", Raw_data_01!A:A, $A20, Raw_data_01!G:G, "icici"), "")</f>
        <v>0</v>
      </c>
      <c r="O20" s="4">
        <f>IF($A20&lt;&gt;"", SUMIFS(Raw_data_01!H:H, Raw_data_01!C:C, "VS*", Raw_data_01!A:A, $A20, Raw_data_01!G:G, "icici"), "")</f>
        <v>0</v>
      </c>
    </row>
    <row r="21" spans="1:15" x14ac:dyDescent="0.3">
      <c r="A21" t="s">
        <v>65</v>
      </c>
      <c r="B21" s="4">
        <f>IF(E20&lt;&gt;0, E20, IFERROR(INDEX(E3:E$20, MATCH(1, E3:E$20&lt;&gt;0, 0)), LOOKUP(2, 1/(E3:E$20&lt;&gt;0), E3:E$20)))</f>
        <v>5000</v>
      </c>
      <c r="C21" s="4"/>
      <c r="D21" s="4"/>
      <c r="E21" s="4">
        <f t="shared" si="0"/>
        <v>5000</v>
      </c>
      <c r="G21" s="4">
        <f>IF($A21&lt;&gt;"", SUMIFS(Raw_data_01!H:H, Raw_data_01!C:C, "F*", Raw_data_01!A:A, $A21, Raw_data_01!G:G, "icici"), "")</f>
        <v>0</v>
      </c>
      <c r="I21" s="4">
        <f>IF($A21&lt;&gt;"", SUMIFS(Raw_data_01!H:H, Raw_data_01!C:C, "V*", Raw_data_01!A:A, $A21, Raw_data_01!G:G, "icici"), "")</f>
        <v>0</v>
      </c>
      <c r="K21" s="4">
        <f>IF($A21&lt;&gt;"", SUMIFS(Raw_data_01!H:H, Raw_data_01!C:C, "S*", Raw_data_01!A:A, $A21, Raw_data_01!G:G, "icici"), "")</f>
        <v>0</v>
      </c>
      <c r="M21" s="4">
        <f>IF($A21&lt;&gt;"", SUMIFS(Raw_data_01!H:H, Raw_data_01!C:C, "O*", Raw_data_01!A:A, $A21, Raw_data_01!G:G, "icici"), "")</f>
        <v>0</v>
      </c>
      <c r="O21" s="4">
        <f>IF($A21&lt;&gt;"", SUMIFS(Raw_data_01!H:H, Raw_data_01!C:C, "VS*", Raw_data_01!A:A, $A21, Raw_data_01!G:G, "icici"), "")</f>
        <v>0</v>
      </c>
    </row>
    <row r="22" spans="1:15" x14ac:dyDescent="0.3">
      <c r="A22" t="s">
        <v>66</v>
      </c>
      <c r="B22" s="4">
        <f>IF(E21&lt;&gt;0, E21, IFERROR(INDEX(E3:E$21, MATCH(1, E3:E$21&lt;&gt;0, 0)), LOOKUP(2, 1/(E3:E$21&lt;&gt;0), E3:E$21)))</f>
        <v>5000</v>
      </c>
      <c r="C22" s="4"/>
      <c r="D22" s="4"/>
      <c r="E22" s="4">
        <f t="shared" si="0"/>
        <v>5000</v>
      </c>
      <c r="G22" s="4">
        <f>IF($A22&lt;&gt;"", SUMIFS(Raw_data_01!H:H, Raw_data_01!C:C, "F*", Raw_data_01!A:A, $A22, Raw_data_01!G:G, "icici"), "")</f>
        <v>0</v>
      </c>
      <c r="I22" s="4">
        <f>IF($A22&lt;&gt;"", SUMIFS(Raw_data_01!H:H, Raw_data_01!C:C, "V*", Raw_data_01!A:A, $A22, Raw_data_01!G:G, "icici"), "")</f>
        <v>0</v>
      </c>
      <c r="K22" s="4">
        <f>IF($A22&lt;&gt;"", SUMIFS(Raw_data_01!H:H, Raw_data_01!C:C, "S*", Raw_data_01!A:A, $A22, Raw_data_01!G:G, "icici"), "")</f>
        <v>0</v>
      </c>
      <c r="M22" s="4">
        <f>IF($A22&lt;&gt;"", SUMIFS(Raw_data_01!H:H, Raw_data_01!C:C, "O*", Raw_data_01!A:A, $A22, Raw_data_01!G:G, "icici"), "")</f>
        <v>0</v>
      </c>
      <c r="O22" s="4">
        <f>IF($A22&lt;&gt;"", SUMIFS(Raw_data_01!H:H, Raw_data_01!C:C, "VS*", Raw_data_01!A:A, $A22, Raw_data_01!G:G, "icici"), "")</f>
        <v>0</v>
      </c>
    </row>
    <row r="23" spans="1:15" x14ac:dyDescent="0.3">
      <c r="A23" t="s">
        <v>67</v>
      </c>
      <c r="B23" s="4">
        <f>IF(E22&lt;&gt;0, E22, IFERROR(INDEX(E3:E$22, MATCH(1, E3:E$22&lt;&gt;0, 0)), LOOKUP(2, 1/(E3:E$22&lt;&gt;0), E3:E$22)))</f>
        <v>5000</v>
      </c>
      <c r="C23" s="4"/>
      <c r="D23" s="4"/>
      <c r="E23" s="4">
        <f t="shared" si="0"/>
        <v>5000</v>
      </c>
      <c r="G23" s="4">
        <f>IF($A23&lt;&gt;"", SUMIFS(Raw_data_01!H:H, Raw_data_01!C:C, "F*", Raw_data_01!A:A, $A23, Raw_data_01!G:G, "icici"), "")</f>
        <v>0</v>
      </c>
      <c r="I23" s="4">
        <f>IF($A23&lt;&gt;"", SUMIFS(Raw_data_01!H:H, Raw_data_01!C:C, "V*", Raw_data_01!A:A, $A23, Raw_data_01!G:G, "icici"), "")</f>
        <v>0</v>
      </c>
      <c r="K23" s="4">
        <f>IF($A23&lt;&gt;"", SUMIFS(Raw_data_01!H:H, Raw_data_01!C:C, "S*", Raw_data_01!A:A, $A23, Raw_data_01!G:G, "icici"), "")</f>
        <v>0</v>
      </c>
      <c r="M23" s="4">
        <f>IF($A23&lt;&gt;"", SUMIFS(Raw_data_01!H:H, Raw_data_01!C:C, "O*", Raw_data_01!A:A, $A23, Raw_data_01!G:G, "icici"), "")</f>
        <v>0</v>
      </c>
      <c r="O23" s="4">
        <f>IF($A23&lt;&gt;"", SUMIFS(Raw_data_01!H:H, Raw_data_01!C:C, "VS*", Raw_data_01!A:A, $A23, Raw_data_01!G:G, "icici"), "")</f>
        <v>0</v>
      </c>
    </row>
    <row r="24" spans="1:15" x14ac:dyDescent="0.3">
      <c r="A24" t="s">
        <v>68</v>
      </c>
      <c r="B24" s="4">
        <f>IF(E23&lt;&gt;0, E23, IFERROR(INDEX(E3:E$23, MATCH(1, E3:E$23&lt;&gt;0, 0)), LOOKUP(2, 1/(E3:E$23&lt;&gt;0), E3:E$23)))</f>
        <v>5000</v>
      </c>
      <c r="C24" s="4"/>
      <c r="D24" s="4"/>
      <c r="E24" s="4">
        <f t="shared" si="0"/>
        <v>5000</v>
      </c>
      <c r="G24" s="4">
        <f>IF($A24&lt;&gt;"", SUMIFS(Raw_data_01!H:H, Raw_data_01!C:C, "F*", Raw_data_01!A:A, $A24, Raw_data_01!G:G, "icici"), "")</f>
        <v>0</v>
      </c>
      <c r="I24" s="4">
        <f>IF($A24&lt;&gt;"", SUMIFS(Raw_data_01!H:H, Raw_data_01!C:C, "V*", Raw_data_01!A:A, $A24, Raw_data_01!G:G, "icici"), "")</f>
        <v>0</v>
      </c>
      <c r="K24" s="4">
        <f>IF($A24&lt;&gt;"", SUMIFS(Raw_data_01!H:H, Raw_data_01!C:C, "S*", Raw_data_01!A:A, $A24, Raw_data_01!G:G, "icici"), "")</f>
        <v>0</v>
      </c>
      <c r="M24" s="4">
        <f>IF($A24&lt;&gt;"", SUMIFS(Raw_data_01!H:H, Raw_data_01!C:C, "O*", Raw_data_01!A:A, $A24, Raw_data_01!G:G, "icici"), "")</f>
        <v>0</v>
      </c>
      <c r="O24" s="4">
        <f>IF($A24&lt;&gt;"", SUMIFS(Raw_data_01!H:H, Raw_data_01!C:C, "VS*", Raw_data_01!A:A, $A24, Raw_data_01!G:G, "icici"), "")</f>
        <v>0</v>
      </c>
    </row>
    <row r="25" spans="1:15" x14ac:dyDescent="0.3">
      <c r="A25" t="s">
        <v>69</v>
      </c>
      <c r="B25" s="4">
        <f>IF(E24&lt;&gt;0, E24, IFERROR(INDEX(E3:E$24, MATCH(1, E3:E$24&lt;&gt;0, 0)), LOOKUP(2, 1/(E3:E$24&lt;&gt;0), E3:E$24)))</f>
        <v>5000</v>
      </c>
      <c r="C25" s="4"/>
      <c r="D25" s="4"/>
      <c r="E25" s="4">
        <f t="shared" si="0"/>
        <v>5000</v>
      </c>
      <c r="G25" s="4">
        <f>IF($A25&lt;&gt;"", SUMIFS(Raw_data_01!H:H, Raw_data_01!C:C, "F*", Raw_data_01!A:A, $A25, Raw_data_01!G:G, "icici"), "")</f>
        <v>0</v>
      </c>
      <c r="I25" s="4">
        <f>IF($A25&lt;&gt;"", SUMIFS(Raw_data_01!H:H, Raw_data_01!C:C, "V*", Raw_data_01!A:A, $A25, Raw_data_01!G:G, "icici"), "")</f>
        <v>0</v>
      </c>
      <c r="K25" s="4">
        <f>IF($A25&lt;&gt;"", SUMIFS(Raw_data_01!H:H, Raw_data_01!C:C, "S*", Raw_data_01!A:A, $A25, Raw_data_01!G:G, "icici"), "")</f>
        <v>0</v>
      </c>
      <c r="M25" s="4">
        <f>IF($A25&lt;&gt;"", SUMIFS(Raw_data_01!H:H, Raw_data_01!C:C, "O*", Raw_data_01!A:A, $A25, Raw_data_01!G:G, "icici"), "")</f>
        <v>0</v>
      </c>
      <c r="O25" s="4">
        <f>IF($A25&lt;&gt;"", SUMIFS(Raw_data_01!H:H, Raw_data_01!C:C, "VS*", Raw_data_01!A:A, $A25, Raw_data_01!G:G, "icici"), "")</f>
        <v>0</v>
      </c>
    </row>
    <row r="26" spans="1:15" x14ac:dyDescent="0.3">
      <c r="A26" t="s">
        <v>70</v>
      </c>
      <c r="B26" s="4">
        <f>IF(E25&lt;&gt;0, E25, IFERROR(INDEX(E3:E$25, MATCH(1, E3:E$25&lt;&gt;0, 0)), LOOKUP(2, 1/(E3:E$25&lt;&gt;0), E3:E$25)))</f>
        <v>5000</v>
      </c>
      <c r="C26" s="4"/>
      <c r="D26" s="4"/>
      <c r="E26" s="4">
        <f t="shared" si="0"/>
        <v>5000</v>
      </c>
      <c r="G26" s="4">
        <f>IF($A26&lt;&gt;"", SUMIFS(Raw_data_01!H:H, Raw_data_01!C:C, "F*", Raw_data_01!A:A, $A26, Raw_data_01!G:G, "icici"), "")</f>
        <v>0</v>
      </c>
      <c r="I26" s="4">
        <f>IF($A26&lt;&gt;"", SUMIFS(Raw_data_01!H:H, Raw_data_01!C:C, "V*", Raw_data_01!A:A, $A26, Raw_data_01!G:G, "icici"), "")</f>
        <v>0</v>
      </c>
      <c r="K26" s="4">
        <f>IF($A26&lt;&gt;"", SUMIFS(Raw_data_01!H:H, Raw_data_01!C:C, "S*", Raw_data_01!A:A, $A26, Raw_data_01!G:G, "icici"), "")</f>
        <v>0</v>
      </c>
      <c r="M26" s="4">
        <f>IF($A26&lt;&gt;"", SUMIFS(Raw_data_01!H:H, Raw_data_01!C:C, "O*", Raw_data_01!A:A, $A26, Raw_data_01!G:G, "icici"), "")</f>
        <v>0</v>
      </c>
      <c r="O26" s="4">
        <f>IF($A26&lt;&gt;"", SUMIFS(Raw_data_01!H:H, Raw_data_01!C:C, "VS*", Raw_data_01!A:A, $A26, Raw_data_01!G:G, "icici"), "")</f>
        <v>0</v>
      </c>
    </row>
    <row r="27" spans="1:15" x14ac:dyDescent="0.3">
      <c r="A27" t="s">
        <v>71</v>
      </c>
      <c r="B27" s="4">
        <f>IF(E26&lt;&gt;0, E26, IFERROR(INDEX(E3:E$26, MATCH(1, E3:E$26&lt;&gt;0, 0)), LOOKUP(2, 1/(E3:E$26&lt;&gt;0), E3:E$26)))</f>
        <v>5000</v>
      </c>
      <c r="C27" s="4"/>
      <c r="D27" s="4"/>
      <c r="E27" s="4">
        <f t="shared" si="0"/>
        <v>5000</v>
      </c>
      <c r="G27" s="4">
        <f>IF($A27&lt;&gt;"", SUMIFS(Raw_data_01!H:H, Raw_data_01!C:C, "F*", Raw_data_01!A:A, $A27, Raw_data_01!G:G, "icici"), "")</f>
        <v>0</v>
      </c>
      <c r="I27" s="4">
        <f>IF($A27&lt;&gt;"", SUMIFS(Raw_data_01!H:H, Raw_data_01!C:C, "V*", Raw_data_01!A:A, $A27, Raw_data_01!G:G, "icici"), "")</f>
        <v>0</v>
      </c>
      <c r="K27" s="4">
        <f>IF($A27&lt;&gt;"", SUMIFS(Raw_data_01!H:H, Raw_data_01!C:C, "S*", Raw_data_01!A:A, $A27, Raw_data_01!G:G, "icici"), "")</f>
        <v>0</v>
      </c>
      <c r="M27" s="4">
        <f>IF($A27&lt;&gt;"", SUMIFS(Raw_data_01!H:H, Raw_data_01!C:C, "O*", Raw_data_01!A:A, $A27, Raw_data_01!G:G, "icici"), "")</f>
        <v>0</v>
      </c>
      <c r="O27" s="4">
        <f>IF($A27&lt;&gt;"", SUMIFS(Raw_data_01!H:H, Raw_data_01!C:C, "VS*", Raw_data_01!A:A, $A27, Raw_data_01!G:G, "icici"), "")</f>
        <v>0</v>
      </c>
    </row>
    <row r="28" spans="1:15" x14ac:dyDescent="0.3">
      <c r="A28" t="s">
        <v>72</v>
      </c>
      <c r="B28" s="4">
        <f>IF(E27&lt;&gt;0, E27, IFERROR(INDEX(E3:E$27, MATCH(1, E3:E$27&lt;&gt;0, 0)), LOOKUP(2, 1/(E3:E$27&lt;&gt;0), E3:E$27)))</f>
        <v>5000</v>
      </c>
      <c r="C28" s="4"/>
      <c r="D28" s="4"/>
      <c r="E28" s="4">
        <f t="shared" si="0"/>
        <v>5000</v>
      </c>
      <c r="G28" s="4">
        <f>IF($A28&lt;&gt;"", SUMIFS(Raw_data_01!H:H, Raw_data_01!C:C, "F*", Raw_data_01!A:A, $A28, Raw_data_01!G:G, "icici"), "")</f>
        <v>0</v>
      </c>
      <c r="I28" s="4">
        <f>IF($A28&lt;&gt;"", SUMIFS(Raw_data_01!H:H, Raw_data_01!C:C, "V*", Raw_data_01!A:A, $A28, Raw_data_01!G:G, "icici"), "")</f>
        <v>0</v>
      </c>
      <c r="K28" s="4">
        <f>IF($A28&lt;&gt;"", SUMIFS(Raw_data_01!H:H, Raw_data_01!C:C, "S*", Raw_data_01!A:A, $A28, Raw_data_01!G:G, "icici"), "")</f>
        <v>0</v>
      </c>
      <c r="M28" s="4">
        <f>IF($A28&lt;&gt;"", SUMIFS(Raw_data_01!H:H, Raw_data_01!C:C, "O*", Raw_data_01!A:A, $A28, Raw_data_01!G:G, "icici"), "")</f>
        <v>0</v>
      </c>
      <c r="O28" s="4">
        <f>IF($A28&lt;&gt;"", SUMIFS(Raw_data_01!H:H, Raw_data_01!C:C, "VS*", Raw_data_01!A:A, $A28, Raw_data_01!G:G, "icici"), "")</f>
        <v>0</v>
      </c>
    </row>
    <row r="29" spans="1:15" x14ac:dyDescent="0.3">
      <c r="A29" t="s">
        <v>73</v>
      </c>
      <c r="B29" s="4">
        <f>IF(E28&lt;&gt;0, E28, IFERROR(INDEX(E3:E$28, MATCH(1, E3:E$28&lt;&gt;0, 0)), LOOKUP(2, 1/(E3:E$28&lt;&gt;0), E3:E$28)))</f>
        <v>5000</v>
      </c>
      <c r="C29" s="4"/>
      <c r="D29" s="4"/>
      <c r="E29" s="4">
        <f t="shared" si="0"/>
        <v>5000</v>
      </c>
      <c r="G29" s="4">
        <f>IF($A29&lt;&gt;"", SUMIFS(Raw_data_01!H:H, Raw_data_01!C:C, "F*", Raw_data_01!A:A, $A29, Raw_data_01!G:G, "icici"), "")</f>
        <v>0</v>
      </c>
      <c r="I29" s="4">
        <f>IF($A29&lt;&gt;"", SUMIFS(Raw_data_01!H:H, Raw_data_01!C:C, "V*", Raw_data_01!A:A, $A29, Raw_data_01!G:G, "icici"), "")</f>
        <v>0</v>
      </c>
      <c r="K29" s="4">
        <f>IF($A29&lt;&gt;"", SUMIFS(Raw_data_01!H:H, Raw_data_01!C:C, "S*", Raw_data_01!A:A, $A29, Raw_data_01!G:G, "icici"), "")</f>
        <v>0</v>
      </c>
      <c r="M29" s="4">
        <f>IF($A29&lt;&gt;"", SUMIFS(Raw_data_01!H:H, Raw_data_01!C:C, "O*", Raw_data_01!A:A, $A29, Raw_data_01!G:G, "icici"), "")</f>
        <v>0</v>
      </c>
      <c r="O29" s="4">
        <f>IF($A29&lt;&gt;"", SUMIFS(Raw_data_01!H:H, Raw_data_01!C:C, "VS*", Raw_data_01!A:A, $A29, Raw_data_01!G:G, "icici"), "")</f>
        <v>0</v>
      </c>
    </row>
    <row r="30" spans="1:15" x14ac:dyDescent="0.3">
      <c r="A30" t="s">
        <v>74</v>
      </c>
      <c r="B30" s="4">
        <f>IF(E29&lt;&gt;0, E29, IFERROR(INDEX(E3:E$29, MATCH(1, E3:E$29&lt;&gt;0, 0)), LOOKUP(2, 1/(E3:E$29&lt;&gt;0), E3:E$29)))</f>
        <v>5000</v>
      </c>
      <c r="C30" s="4"/>
      <c r="D30" s="4"/>
      <c r="E30" s="4">
        <f t="shared" si="0"/>
        <v>5000</v>
      </c>
      <c r="G30" s="4">
        <f>IF($A30&lt;&gt;"", SUMIFS(Raw_data_01!H:H, Raw_data_01!C:C, "F*", Raw_data_01!A:A, $A30, Raw_data_01!G:G, "icici"), "")</f>
        <v>0</v>
      </c>
      <c r="I30" s="4">
        <f>IF($A30&lt;&gt;"", SUMIFS(Raw_data_01!H:H, Raw_data_01!C:C, "V*", Raw_data_01!A:A, $A30, Raw_data_01!G:G, "icici"), "")</f>
        <v>0</v>
      </c>
      <c r="K30" s="4">
        <f>IF($A30&lt;&gt;"", SUMIFS(Raw_data_01!H:H, Raw_data_01!C:C, "S*", Raw_data_01!A:A, $A30, Raw_data_01!G:G, "icici"), "")</f>
        <v>0</v>
      </c>
      <c r="M30" s="4">
        <f>IF($A30&lt;&gt;"", SUMIFS(Raw_data_01!H:H, Raw_data_01!C:C, "O*", Raw_data_01!A:A, $A30, Raw_data_01!G:G, "icici"), "")</f>
        <v>0</v>
      </c>
      <c r="O30" s="4">
        <f>IF($A30&lt;&gt;"", SUMIFS(Raw_data_01!H:H, Raw_data_01!C:C, "VS*", Raw_data_01!A:A, $A30, Raw_data_01!G:G, "icici"), "")</f>
        <v>0</v>
      </c>
    </row>
    <row r="31" spans="1:15" x14ac:dyDescent="0.3">
      <c r="A31" t="s">
        <v>75</v>
      </c>
      <c r="B31" s="4">
        <f>IF(E30&lt;&gt;0, E30, IFERROR(INDEX(E3:E$30, MATCH(1, E3:E$30&lt;&gt;0, 0)), LOOKUP(2, 1/(E3:E$30&lt;&gt;0), E3:E$30)))</f>
        <v>5000</v>
      </c>
      <c r="C31" s="4"/>
      <c r="D31" s="4"/>
      <c r="E31" s="4">
        <f t="shared" si="0"/>
        <v>5000</v>
      </c>
      <c r="G31" s="4">
        <f>IF($A31&lt;&gt;"", SUMIFS(Raw_data_01!H:H, Raw_data_01!C:C, "F*", Raw_data_01!A:A, $A31, Raw_data_01!G:G, "icici"), "")</f>
        <v>0</v>
      </c>
      <c r="I31" s="4">
        <f>IF($A31&lt;&gt;"", SUMIFS(Raw_data_01!H:H, Raw_data_01!C:C, "V*", Raw_data_01!A:A, $A31, Raw_data_01!G:G, "icici"), "")</f>
        <v>0</v>
      </c>
      <c r="K31" s="4">
        <f>IF($A31&lt;&gt;"", SUMIFS(Raw_data_01!H:H, Raw_data_01!C:C, "S*", Raw_data_01!A:A, $A31, Raw_data_01!G:G, "icici"), "")</f>
        <v>0</v>
      </c>
      <c r="M31" s="4">
        <f>IF($A31&lt;&gt;"", SUMIFS(Raw_data_01!H:H, Raw_data_01!C:C, "O*", Raw_data_01!A:A, $A31, Raw_data_01!G:G, "icici"), "")</f>
        <v>0</v>
      </c>
      <c r="O31" s="4">
        <f>IF($A31&lt;&gt;"", SUMIFS(Raw_data_01!H:H, Raw_data_01!C:C, "VS*", Raw_data_01!A:A, $A31, Raw_data_01!G:G, "icici"), "")</f>
        <v>0</v>
      </c>
    </row>
    <row r="32" spans="1:15" x14ac:dyDescent="0.3">
      <c r="A32" t="s">
        <v>76</v>
      </c>
      <c r="B32" s="4">
        <f>IF(E31&lt;&gt;0, E31, IFERROR(INDEX(E3:E$31, MATCH(1, E3:E$31&lt;&gt;0, 0)), LOOKUP(2, 1/(E3:E$31&lt;&gt;0), E3:E$31)))</f>
        <v>5000</v>
      </c>
      <c r="C32" s="4"/>
      <c r="D32" s="4"/>
      <c r="E32" s="4">
        <f t="shared" si="0"/>
        <v>5000</v>
      </c>
      <c r="G32" s="4">
        <f>IF($A32&lt;&gt;"", SUMIFS(Raw_data_01!H:H, Raw_data_01!C:C, "F*", Raw_data_01!A:A, $A32, Raw_data_01!G:G, "icici"), "")</f>
        <v>0</v>
      </c>
      <c r="I32" s="4">
        <f>IF($A32&lt;&gt;"", SUMIFS(Raw_data_01!H:H, Raw_data_01!C:C, "V*", Raw_data_01!A:A, $A32, Raw_data_01!G:G, "icici"), "")</f>
        <v>0</v>
      </c>
      <c r="K32" s="4">
        <f>IF($A32&lt;&gt;"", SUMIFS(Raw_data_01!H:H, Raw_data_01!C:C, "S*", Raw_data_01!A:A, $A32, Raw_data_01!G:G, "icici"), "")</f>
        <v>0</v>
      </c>
      <c r="M32" s="4">
        <f>IF($A32&lt;&gt;"", SUMIFS(Raw_data_01!H:H, Raw_data_01!C:C, "O*", Raw_data_01!A:A, $A32, Raw_data_01!G:G, "icici"), "")</f>
        <v>0</v>
      </c>
      <c r="O32" s="4">
        <f>IF($A32&lt;&gt;"", SUMIFS(Raw_data_01!H:H, Raw_data_01!C:C, "VS*", Raw_data_01!A:A, $A32, Raw_data_01!G:G, "icici"), "")</f>
        <v>0</v>
      </c>
    </row>
    <row r="33" spans="1:15" x14ac:dyDescent="0.3">
      <c r="A33" t="s">
        <v>77</v>
      </c>
      <c r="B33" s="4">
        <f>IF(E32&lt;&gt;0, E32, IFERROR(INDEX(E3:E$32, MATCH(1, E3:E$32&lt;&gt;0, 0)), LOOKUP(2, 1/(E3:E$32&lt;&gt;0), E3:E$32)))</f>
        <v>5000</v>
      </c>
      <c r="C33" s="4"/>
      <c r="D33" s="4"/>
      <c r="E33" s="4">
        <f t="shared" si="0"/>
        <v>5000</v>
      </c>
      <c r="G33" s="4">
        <f>IF($A33&lt;&gt;"", SUMIFS(Raw_data_01!H:H, Raw_data_01!C:C, "F*", Raw_data_01!A:A, $A33, Raw_data_01!G:G, "icici"), "")</f>
        <v>0</v>
      </c>
      <c r="I33" s="4">
        <f>IF($A33&lt;&gt;"", SUMIFS(Raw_data_01!H:H, Raw_data_01!C:C, "V*", Raw_data_01!A:A, $A33, Raw_data_01!G:G, "icici"), "")</f>
        <v>0</v>
      </c>
      <c r="K33" s="4">
        <f>IF($A33&lt;&gt;"", SUMIFS(Raw_data_01!H:H, Raw_data_01!C:C, "S*", Raw_data_01!A:A, $A33, Raw_data_01!G:G, "icici"), "")</f>
        <v>0</v>
      </c>
      <c r="M33" s="4">
        <f>IF($A33&lt;&gt;"", SUMIFS(Raw_data_01!H:H, Raw_data_01!C:C, "O*", Raw_data_01!A:A, $A33, Raw_data_01!G:G, "icici"), "")</f>
        <v>0</v>
      </c>
      <c r="O33" s="4">
        <f>IF($A33&lt;&gt;"", SUMIFS(Raw_data_01!H:H, Raw_data_01!C:C, "VS*", Raw_data_01!A:A, $A33, Raw_data_01!G:G, "icici"), "")</f>
        <v>0</v>
      </c>
    </row>
    <row r="34" spans="1:15" x14ac:dyDescent="0.3">
      <c r="A34" t="s">
        <v>78</v>
      </c>
      <c r="B34" s="4">
        <f>IF(E33&lt;&gt;0, E33, IFERROR(INDEX(E3:E$33, MATCH(1, E3:E$33&lt;&gt;0, 0)), LOOKUP(2, 1/(E3:E$33&lt;&gt;0), E3:E$33)))</f>
        <v>5000</v>
      </c>
      <c r="C34" s="4"/>
      <c r="D34" s="4"/>
      <c r="E34" s="4">
        <f t="shared" si="0"/>
        <v>5000</v>
      </c>
      <c r="G34" s="4">
        <f>IF($A34&lt;&gt;"", SUMIFS(Raw_data_01!H:H, Raw_data_01!C:C, "F*", Raw_data_01!A:A, $A34, Raw_data_01!G:G, "icici"), "")</f>
        <v>0</v>
      </c>
      <c r="I34" s="4">
        <f>IF($A34&lt;&gt;"", SUMIFS(Raw_data_01!H:H, Raw_data_01!C:C, "V*", Raw_data_01!A:A, $A34, Raw_data_01!G:G, "icici"), "")</f>
        <v>0</v>
      </c>
      <c r="K34" s="4">
        <f>IF($A34&lt;&gt;"", SUMIFS(Raw_data_01!H:H, Raw_data_01!C:C, "S*", Raw_data_01!A:A, $A34, Raw_data_01!G:G, "icici"), "")</f>
        <v>0</v>
      </c>
      <c r="M34" s="4">
        <f>IF($A34&lt;&gt;"", SUMIFS(Raw_data_01!H:H, Raw_data_01!C:C, "O*", Raw_data_01!A:A, $A34, Raw_data_01!G:G, "icici"), "")</f>
        <v>0</v>
      </c>
      <c r="O34" s="4">
        <f>IF($A34&lt;&gt;"", SUMIFS(Raw_data_01!H:H, Raw_data_01!C:C, "VS*", Raw_data_01!A:A, $A34, Raw_data_01!G:G, "icici"), "")</f>
        <v>0</v>
      </c>
    </row>
    <row r="35" spans="1:15" x14ac:dyDescent="0.3">
      <c r="A35" t="s">
        <v>79</v>
      </c>
      <c r="B35" s="4">
        <f>IF(E34&lt;&gt;0, E34, IFERROR(INDEX(E3:E$34, MATCH(1, E3:E$34&lt;&gt;0, 0)), LOOKUP(2, 1/(E3:E$34&lt;&gt;0), E3:E$34)))</f>
        <v>5000</v>
      </c>
      <c r="C35" s="4"/>
      <c r="D35" s="4"/>
      <c r="E35" s="4">
        <f t="shared" si="0"/>
        <v>5000</v>
      </c>
      <c r="G35" s="4">
        <f>IF($A35&lt;&gt;"", SUMIFS(Raw_data_01!H:H, Raw_data_01!C:C, "F*", Raw_data_01!A:A, $A35, Raw_data_01!G:G, "icici"), "")</f>
        <v>0</v>
      </c>
      <c r="I35" s="4">
        <f>IF($A35&lt;&gt;"", SUMIFS(Raw_data_01!H:H, Raw_data_01!C:C, "V*", Raw_data_01!A:A, $A35, Raw_data_01!G:G, "icici"), "")</f>
        <v>0</v>
      </c>
      <c r="K35" s="4">
        <f>IF($A35&lt;&gt;"", SUMIFS(Raw_data_01!H:H, Raw_data_01!C:C, "S*", Raw_data_01!A:A, $A35, Raw_data_01!G:G, "icici"), "")</f>
        <v>0</v>
      </c>
      <c r="M35" s="4">
        <f>IF($A35&lt;&gt;"", SUMIFS(Raw_data_01!H:H, Raw_data_01!C:C, "O*", Raw_data_01!A:A, $A35, Raw_data_01!G:G, "icici"), "")</f>
        <v>0</v>
      </c>
      <c r="O35" s="4">
        <f>IF($A35&lt;&gt;"", SUMIFS(Raw_data_01!H:H, Raw_data_01!C:C, "VS*", Raw_data_01!A:A, $A35, Raw_data_01!G:G, "icici"), "")</f>
        <v>0</v>
      </c>
    </row>
    <row r="36" spans="1:15" x14ac:dyDescent="0.3">
      <c r="A36" t="s">
        <v>80</v>
      </c>
      <c r="B36" s="4">
        <f>IF(E35&lt;&gt;0, E35, IFERROR(INDEX(E3:E$35, MATCH(1, E3:E$35&lt;&gt;0, 0)), LOOKUP(2, 1/(E3:E$35&lt;&gt;0), E3:E$35)))</f>
        <v>5000</v>
      </c>
      <c r="C36" s="4"/>
      <c r="D36" s="4"/>
      <c r="E36" s="4">
        <f t="shared" si="0"/>
        <v>5000</v>
      </c>
      <c r="G36" s="4">
        <f>IF($A36&lt;&gt;"", SUMIFS(Raw_data_01!H:H, Raw_data_01!C:C, "F*", Raw_data_01!A:A, $A36, Raw_data_01!G:G, "icici"), "")</f>
        <v>0</v>
      </c>
      <c r="I36" s="4">
        <f>IF($A36&lt;&gt;"", SUMIFS(Raw_data_01!H:H, Raw_data_01!C:C, "V*", Raw_data_01!A:A, $A36, Raw_data_01!G:G, "icici"), "")</f>
        <v>0</v>
      </c>
      <c r="K36" s="4">
        <f>IF($A36&lt;&gt;"", SUMIFS(Raw_data_01!H:H, Raw_data_01!C:C, "S*", Raw_data_01!A:A, $A36, Raw_data_01!G:G, "icici"), "")</f>
        <v>0</v>
      </c>
      <c r="M36" s="4">
        <f>IF($A36&lt;&gt;"", SUMIFS(Raw_data_01!H:H, Raw_data_01!C:C, "O*", Raw_data_01!A:A, $A36, Raw_data_01!G:G, "icici"), "")</f>
        <v>0</v>
      </c>
      <c r="O36" s="4">
        <f>IF($A36&lt;&gt;"", SUMIFS(Raw_data_01!H:H, Raw_data_01!C:C, "VS*", Raw_data_01!A:A, $A36, Raw_data_01!G:G, "icici"), "")</f>
        <v>0</v>
      </c>
    </row>
    <row r="37" spans="1:15" x14ac:dyDescent="0.3">
      <c r="A37" t="s">
        <v>81</v>
      </c>
      <c r="B37" s="4">
        <f>IF(E36&lt;&gt;0, E36, IFERROR(INDEX(E3:E$36, MATCH(1, E3:E$36&lt;&gt;0, 0)), LOOKUP(2, 1/(E3:E$36&lt;&gt;0), E3:E$36)))</f>
        <v>5000</v>
      </c>
      <c r="C37" s="4"/>
      <c r="D37" s="4"/>
      <c r="E37" s="4">
        <f t="shared" si="0"/>
        <v>5000</v>
      </c>
      <c r="G37" s="4">
        <f>IF($A37&lt;&gt;"", SUMIFS(Raw_data_01!H:H, Raw_data_01!C:C, "F*", Raw_data_01!A:A, $A37, Raw_data_01!G:G, "icici"), "")</f>
        <v>0</v>
      </c>
      <c r="I37" s="4">
        <f>IF($A37&lt;&gt;"", SUMIFS(Raw_data_01!H:H, Raw_data_01!C:C, "V*", Raw_data_01!A:A, $A37, Raw_data_01!G:G, "icici"), "")</f>
        <v>0</v>
      </c>
      <c r="K37" s="4">
        <f>IF($A37&lt;&gt;"", SUMIFS(Raw_data_01!H:H, Raw_data_01!C:C, "S*", Raw_data_01!A:A, $A37, Raw_data_01!G:G, "icici"), "")</f>
        <v>0</v>
      </c>
      <c r="M37" s="4">
        <f>IF($A37&lt;&gt;"", SUMIFS(Raw_data_01!H:H, Raw_data_01!C:C, "O*", Raw_data_01!A:A, $A37, Raw_data_01!G:G, "icici"), "")</f>
        <v>0</v>
      </c>
      <c r="O37" s="4">
        <f>IF($A37&lt;&gt;"", SUMIFS(Raw_data_01!H:H, Raw_data_01!C:C, "VS*", Raw_data_01!A:A, $A37, Raw_data_01!G:G, "icici"), "")</f>
        <v>0</v>
      </c>
    </row>
    <row r="38" spans="1:15" x14ac:dyDescent="0.3">
      <c r="A38" t="s">
        <v>82</v>
      </c>
      <c r="B38" s="4">
        <f>IF(E37&lt;&gt;0, E37, IFERROR(INDEX(E3:E$37, MATCH(1, E3:E$37&lt;&gt;0, 0)), LOOKUP(2, 1/(E3:E$37&lt;&gt;0), E3:E$37)))</f>
        <v>5000</v>
      </c>
      <c r="C38" s="4"/>
      <c r="D38" s="4"/>
      <c r="E38" s="4">
        <f t="shared" si="0"/>
        <v>5000</v>
      </c>
      <c r="G38" s="4">
        <f>IF($A38&lt;&gt;"", SUMIFS(Raw_data_01!H:H, Raw_data_01!C:C, "F*", Raw_data_01!A:A, $A38, Raw_data_01!G:G, "icici"), "")</f>
        <v>0</v>
      </c>
      <c r="I38" s="4">
        <f>IF($A38&lt;&gt;"", SUMIFS(Raw_data_01!H:H, Raw_data_01!C:C, "V*", Raw_data_01!A:A, $A38, Raw_data_01!G:G, "icici"), "")</f>
        <v>0</v>
      </c>
      <c r="K38" s="4">
        <f>IF($A38&lt;&gt;"", SUMIFS(Raw_data_01!H:H, Raw_data_01!C:C, "S*", Raw_data_01!A:A, $A38, Raw_data_01!G:G, "icici"), "")</f>
        <v>0</v>
      </c>
      <c r="M38" s="4">
        <f>IF($A38&lt;&gt;"", SUMIFS(Raw_data_01!H:H, Raw_data_01!C:C, "O*", Raw_data_01!A:A, $A38, Raw_data_01!G:G, "icici"), "")</f>
        <v>0</v>
      </c>
      <c r="O38" s="4">
        <f>IF($A38&lt;&gt;"", SUMIFS(Raw_data_01!H:H, Raw_data_01!C:C, "VS*", Raw_data_01!A:A, $A38, Raw_data_01!G:G, "icici"), "")</f>
        <v>0</v>
      </c>
    </row>
    <row r="39" spans="1:15" x14ac:dyDescent="0.3">
      <c r="A39" t="s">
        <v>83</v>
      </c>
      <c r="B39" s="4">
        <f>IF(E38&lt;&gt;0, E38, IFERROR(INDEX(E3:E$38, MATCH(1, E3:E$38&lt;&gt;0, 0)), LOOKUP(2, 1/(E3:E$38&lt;&gt;0), E3:E$38)))</f>
        <v>5000</v>
      </c>
      <c r="C39" s="4"/>
      <c r="D39" s="4"/>
      <c r="E39" s="4">
        <f t="shared" si="0"/>
        <v>5000</v>
      </c>
      <c r="G39" s="4">
        <f>IF($A39&lt;&gt;"", SUMIFS(Raw_data_01!H:H, Raw_data_01!C:C, "F*", Raw_data_01!A:A, $A39, Raw_data_01!G:G, "icici"), "")</f>
        <v>0</v>
      </c>
      <c r="I39" s="4">
        <f>IF($A39&lt;&gt;"", SUMIFS(Raw_data_01!H:H, Raw_data_01!C:C, "V*", Raw_data_01!A:A, $A39, Raw_data_01!G:G, "icici"), "")</f>
        <v>0</v>
      </c>
      <c r="K39" s="4">
        <f>IF($A39&lt;&gt;"", SUMIFS(Raw_data_01!H:H, Raw_data_01!C:C, "S*", Raw_data_01!A:A, $A39, Raw_data_01!G:G, "icici"), "")</f>
        <v>0</v>
      </c>
      <c r="M39" s="4">
        <f>IF($A39&lt;&gt;"", SUMIFS(Raw_data_01!H:H, Raw_data_01!C:C, "O*", Raw_data_01!A:A, $A39, Raw_data_01!G:G, "icici"), "")</f>
        <v>0</v>
      </c>
      <c r="O39" s="4">
        <f>IF($A39&lt;&gt;"", SUMIFS(Raw_data_01!H:H, Raw_data_01!C:C, "VS*", Raw_data_01!A:A, $A39, Raw_data_01!G:G, "icici"), "")</f>
        <v>0</v>
      </c>
    </row>
    <row r="40" spans="1:15" x14ac:dyDescent="0.3">
      <c r="A40" t="s">
        <v>84</v>
      </c>
      <c r="B40" s="4">
        <f>IF(E39&lt;&gt;0, E39, IFERROR(INDEX(E3:E$39, MATCH(1, E3:E$39&lt;&gt;0, 0)), LOOKUP(2, 1/(E3:E$39&lt;&gt;0), E3:E$39)))</f>
        <v>5000</v>
      </c>
      <c r="C40" s="4"/>
      <c r="D40" s="4"/>
      <c r="E40" s="4">
        <f t="shared" si="0"/>
        <v>5000</v>
      </c>
      <c r="G40" s="4">
        <f>IF($A40&lt;&gt;"", SUMIFS(Raw_data_01!H:H, Raw_data_01!C:C, "F*", Raw_data_01!A:A, $A40, Raw_data_01!G:G, "icici"), "")</f>
        <v>0</v>
      </c>
      <c r="I40" s="4">
        <f>IF($A40&lt;&gt;"", SUMIFS(Raw_data_01!H:H, Raw_data_01!C:C, "V*", Raw_data_01!A:A, $A40, Raw_data_01!G:G, "icici"), "")</f>
        <v>0</v>
      </c>
      <c r="K40" s="4">
        <f>IF($A40&lt;&gt;"", SUMIFS(Raw_data_01!H:H, Raw_data_01!C:C, "S*", Raw_data_01!A:A, $A40, Raw_data_01!G:G, "icici"), "")</f>
        <v>0</v>
      </c>
      <c r="M40" s="4">
        <f>IF($A40&lt;&gt;"", SUMIFS(Raw_data_01!H:H, Raw_data_01!C:C, "O*", Raw_data_01!A:A, $A40, Raw_data_01!G:G, "icici"), "")</f>
        <v>0</v>
      </c>
      <c r="O40" s="4">
        <f>IF($A40&lt;&gt;"", SUMIFS(Raw_data_01!H:H, Raw_data_01!C:C, "VS*", Raw_data_01!A:A, $A40, Raw_data_01!G:G, "icici"), "")</f>
        <v>0</v>
      </c>
    </row>
    <row r="41" spans="1:15" x14ac:dyDescent="0.3">
      <c r="A41" t="s">
        <v>85</v>
      </c>
      <c r="B41" s="4">
        <f>IF(E40&lt;&gt;0, E40, IFERROR(INDEX(E3:E$40, MATCH(1, E3:E$40&lt;&gt;0, 0)), LOOKUP(2, 1/(E3:E$40&lt;&gt;0), E3:E$40)))</f>
        <v>5000</v>
      </c>
      <c r="C41" s="4"/>
      <c r="D41" s="4"/>
      <c r="E41" s="4">
        <f t="shared" si="0"/>
        <v>5000</v>
      </c>
      <c r="G41" s="4">
        <f>IF($A41&lt;&gt;"", SUMIFS(Raw_data_01!H:H, Raw_data_01!C:C, "F*", Raw_data_01!A:A, $A41, Raw_data_01!G:G, "icici"), "")</f>
        <v>0</v>
      </c>
      <c r="I41" s="4">
        <f>IF($A41&lt;&gt;"", SUMIFS(Raw_data_01!H:H, Raw_data_01!C:C, "V*", Raw_data_01!A:A, $A41, Raw_data_01!G:G, "icici"), "")</f>
        <v>0</v>
      </c>
      <c r="K41" s="4">
        <f>IF($A41&lt;&gt;"", SUMIFS(Raw_data_01!H:H, Raw_data_01!C:C, "S*", Raw_data_01!A:A, $A41, Raw_data_01!G:G, "icici"), "")</f>
        <v>0</v>
      </c>
      <c r="M41" s="4">
        <f>IF($A41&lt;&gt;"", SUMIFS(Raw_data_01!H:H, Raw_data_01!C:C, "O*", Raw_data_01!A:A, $A41, Raw_data_01!G:G, "icici"), "")</f>
        <v>0</v>
      </c>
      <c r="O41" s="4">
        <f>IF($A41&lt;&gt;"", SUMIFS(Raw_data_01!H:H, Raw_data_01!C:C, "VS*", Raw_data_01!A:A, $A41, Raw_data_01!G:G, "icici"), "")</f>
        <v>0</v>
      </c>
    </row>
    <row r="42" spans="1:15" x14ac:dyDescent="0.3">
      <c r="A42" t="s">
        <v>86</v>
      </c>
      <c r="B42" s="4">
        <f>IF(E41&lt;&gt;0, E41, IFERROR(INDEX(E3:E$41, MATCH(1, E3:E$41&lt;&gt;0, 0)), LOOKUP(2, 1/(E3:E$41&lt;&gt;0), E3:E$41)))</f>
        <v>5000</v>
      </c>
      <c r="C42" s="4"/>
      <c r="D42" s="4"/>
      <c r="E42" s="4">
        <f t="shared" si="0"/>
        <v>5000</v>
      </c>
      <c r="G42" s="4">
        <f>IF($A42&lt;&gt;"", SUMIFS(Raw_data_01!H:H, Raw_data_01!C:C, "F*", Raw_data_01!A:A, $A42, Raw_data_01!G:G, "icici"), "")</f>
        <v>0</v>
      </c>
      <c r="I42" s="4">
        <f>IF($A42&lt;&gt;"", SUMIFS(Raw_data_01!H:H, Raw_data_01!C:C, "V*", Raw_data_01!A:A, $A42, Raw_data_01!G:G, "icici"), "")</f>
        <v>0</v>
      </c>
      <c r="K42" s="4">
        <f>IF($A42&lt;&gt;"", SUMIFS(Raw_data_01!H:H, Raw_data_01!C:C, "S*", Raw_data_01!A:A, $A42, Raw_data_01!G:G, "icici"), "")</f>
        <v>0</v>
      </c>
      <c r="M42" s="4">
        <f>IF($A42&lt;&gt;"", SUMIFS(Raw_data_01!H:H, Raw_data_01!C:C, "O*", Raw_data_01!A:A, $A42, Raw_data_01!G:G, "icici"), "")</f>
        <v>0</v>
      </c>
      <c r="O42" s="4">
        <f>IF($A42&lt;&gt;"", SUMIFS(Raw_data_01!H:H, Raw_data_01!C:C, "VS*", Raw_data_01!A:A, $A42, Raw_data_01!G:G, "icici"), "")</f>
        <v>0</v>
      </c>
    </row>
    <row r="43" spans="1:15" x14ac:dyDescent="0.3">
      <c r="A43" t="s">
        <v>87</v>
      </c>
      <c r="B43" s="4">
        <f>IF(E42&lt;&gt;0, E42, IFERROR(INDEX(E3:E$42, MATCH(1, E3:E$42&lt;&gt;0, 0)), LOOKUP(2, 1/(E3:E$42&lt;&gt;0), E3:E$42)))</f>
        <v>5000</v>
      </c>
      <c r="C43" s="4"/>
      <c r="D43" s="4"/>
      <c r="E43" s="4">
        <f t="shared" si="0"/>
        <v>5000</v>
      </c>
      <c r="G43" s="4">
        <f>IF($A43&lt;&gt;"", SUMIFS(Raw_data_01!H:H, Raw_data_01!C:C, "F*", Raw_data_01!A:A, $A43, Raw_data_01!G:G, "icici"), "")</f>
        <v>0</v>
      </c>
      <c r="I43" s="4">
        <f>IF($A43&lt;&gt;"", SUMIFS(Raw_data_01!H:H, Raw_data_01!C:C, "V*", Raw_data_01!A:A, $A43, Raw_data_01!G:G, "icici"), "")</f>
        <v>0</v>
      </c>
      <c r="K43" s="4">
        <f>IF($A43&lt;&gt;"", SUMIFS(Raw_data_01!H:H, Raw_data_01!C:C, "S*", Raw_data_01!A:A, $A43, Raw_data_01!G:G, "icici"), "")</f>
        <v>0</v>
      </c>
      <c r="M43" s="4">
        <f>IF($A43&lt;&gt;"", SUMIFS(Raw_data_01!H:H, Raw_data_01!C:C, "O*", Raw_data_01!A:A, $A43, Raw_data_01!G:G, "icici"), "")</f>
        <v>0</v>
      </c>
      <c r="O43" s="4">
        <f>IF($A43&lt;&gt;"", SUMIFS(Raw_data_01!H:H, Raw_data_01!C:C, "VS*", Raw_data_01!A:A, $A43, Raw_data_01!G:G, "icici"), "")</f>
        <v>0</v>
      </c>
    </row>
    <row r="44" spans="1:15" x14ac:dyDescent="0.3">
      <c r="A44" t="s">
        <v>88</v>
      </c>
      <c r="B44" s="4">
        <f>IF(E43&lt;&gt;0, E43, IFERROR(INDEX(E3:E$43, MATCH(1, E3:E$43&lt;&gt;0, 0)), LOOKUP(2, 1/(E3:E$43&lt;&gt;0), E3:E$43)))</f>
        <v>5000</v>
      </c>
      <c r="C44" s="4"/>
      <c r="D44" s="4"/>
      <c r="E44" s="4">
        <f t="shared" si="0"/>
        <v>5000</v>
      </c>
      <c r="G44" s="4">
        <f>IF($A44&lt;&gt;"", SUMIFS(Raw_data_01!H:H, Raw_data_01!C:C, "F*", Raw_data_01!A:A, $A44, Raw_data_01!G:G, "icici"), "")</f>
        <v>0</v>
      </c>
      <c r="I44" s="4">
        <f>IF($A44&lt;&gt;"", SUMIFS(Raw_data_01!H:H, Raw_data_01!C:C, "V*", Raw_data_01!A:A, $A44, Raw_data_01!G:G, "icici"), "")</f>
        <v>0</v>
      </c>
      <c r="K44" s="4">
        <f>IF($A44&lt;&gt;"", SUMIFS(Raw_data_01!H:H, Raw_data_01!C:C, "S*", Raw_data_01!A:A, $A44, Raw_data_01!G:G, "icici"), "")</f>
        <v>0</v>
      </c>
      <c r="M44" s="4">
        <f>IF($A44&lt;&gt;"", SUMIFS(Raw_data_01!H:H, Raw_data_01!C:C, "O*", Raw_data_01!A:A, $A44, Raw_data_01!G:G, "icici"), "")</f>
        <v>0</v>
      </c>
      <c r="O44" s="4">
        <f>IF($A44&lt;&gt;"", SUMIFS(Raw_data_01!H:H, Raw_data_01!C:C, "VS*", Raw_data_01!A:A, $A44, Raw_data_01!G:G, "icici"), "")</f>
        <v>0</v>
      </c>
    </row>
    <row r="45" spans="1:15" x14ac:dyDescent="0.3">
      <c r="A45" t="s">
        <v>89</v>
      </c>
      <c r="B45" s="4">
        <f>IF(E44&lt;&gt;0, E44, IFERROR(INDEX(E3:E$44, MATCH(1, E3:E$44&lt;&gt;0, 0)), LOOKUP(2, 1/(E3:E$44&lt;&gt;0), E3:E$44)))</f>
        <v>5000</v>
      </c>
      <c r="C45" s="4"/>
      <c r="D45" s="4"/>
      <c r="E45" s="4">
        <f t="shared" si="0"/>
        <v>5000</v>
      </c>
      <c r="G45" s="4">
        <f>IF($A45&lt;&gt;"", SUMIFS(Raw_data_01!H:H, Raw_data_01!C:C, "F*", Raw_data_01!A:A, $A45, Raw_data_01!G:G, "icici"), "")</f>
        <v>0</v>
      </c>
      <c r="I45" s="4">
        <f>IF($A45&lt;&gt;"", SUMIFS(Raw_data_01!H:H, Raw_data_01!C:C, "V*", Raw_data_01!A:A, $A45, Raw_data_01!G:G, "icici"), "")</f>
        <v>0</v>
      </c>
      <c r="K45" s="4">
        <f>IF($A45&lt;&gt;"", SUMIFS(Raw_data_01!H:H, Raw_data_01!C:C, "S*", Raw_data_01!A:A, $A45, Raw_data_01!G:G, "icici"), "")</f>
        <v>0</v>
      </c>
      <c r="M45" s="4">
        <f>IF($A45&lt;&gt;"", SUMIFS(Raw_data_01!H:H, Raw_data_01!C:C, "O*", Raw_data_01!A:A, $A45, Raw_data_01!G:G, "icici"), "")</f>
        <v>0</v>
      </c>
      <c r="O45" s="4">
        <f>IF($A45&lt;&gt;"", SUMIFS(Raw_data_01!H:H, Raw_data_01!C:C, "VS*", Raw_data_01!A:A, $A45, Raw_data_01!G:G, "icici"), "")</f>
        <v>0</v>
      </c>
    </row>
    <row r="46" spans="1:15" x14ac:dyDescent="0.3">
      <c r="A46" t="s">
        <v>90</v>
      </c>
      <c r="B46" s="4">
        <f>IF(E45&lt;&gt;0, E45, IFERROR(INDEX(E3:E$45, MATCH(1, E3:E$45&lt;&gt;0, 0)), LOOKUP(2, 1/(E3:E$45&lt;&gt;0), E3:E$45)))</f>
        <v>5000</v>
      </c>
      <c r="C46" s="4"/>
      <c r="D46" s="4"/>
      <c r="E46" s="4">
        <f t="shared" si="0"/>
        <v>5000</v>
      </c>
      <c r="G46" s="4">
        <f>IF($A46&lt;&gt;"", SUMIFS(Raw_data_01!H:H, Raw_data_01!C:C, "F*", Raw_data_01!A:A, $A46, Raw_data_01!G:G, "icici"), "")</f>
        <v>0</v>
      </c>
      <c r="I46" s="4">
        <f>IF($A46&lt;&gt;"", SUMIFS(Raw_data_01!H:H, Raw_data_01!C:C, "V*", Raw_data_01!A:A, $A46, Raw_data_01!G:G, "icici"), "")</f>
        <v>0</v>
      </c>
      <c r="K46" s="4">
        <f>IF($A46&lt;&gt;"", SUMIFS(Raw_data_01!H:H, Raw_data_01!C:C, "S*", Raw_data_01!A:A, $A46, Raw_data_01!G:G, "icici"), "")</f>
        <v>0</v>
      </c>
      <c r="M46" s="4">
        <f>IF($A46&lt;&gt;"", SUMIFS(Raw_data_01!H:H, Raw_data_01!C:C, "O*", Raw_data_01!A:A, $A46, Raw_data_01!G:G, "icici"), "")</f>
        <v>0</v>
      </c>
      <c r="O46" s="4">
        <f>IF($A46&lt;&gt;"", SUMIFS(Raw_data_01!H:H, Raw_data_01!C:C, "VS*", Raw_data_01!A:A, $A46, Raw_data_01!G:G, "icici"), "")</f>
        <v>0</v>
      </c>
    </row>
    <row r="47" spans="1:15" x14ac:dyDescent="0.3">
      <c r="A47" t="s">
        <v>91</v>
      </c>
      <c r="B47" s="4">
        <f>IF(E46&lt;&gt;0, E46, IFERROR(INDEX(E3:E$46, MATCH(1, E3:E$46&lt;&gt;0, 0)), LOOKUP(2, 1/(E3:E$46&lt;&gt;0), E3:E$46)))</f>
        <v>5000</v>
      </c>
      <c r="C47" s="4"/>
      <c r="D47" s="4"/>
      <c r="E47" s="4">
        <f t="shared" si="0"/>
        <v>5000</v>
      </c>
      <c r="G47" s="4">
        <f>IF($A47&lt;&gt;"", SUMIFS(Raw_data_01!H:H, Raw_data_01!C:C, "F*", Raw_data_01!A:A, $A47, Raw_data_01!G:G, "icici"), "")</f>
        <v>0</v>
      </c>
      <c r="I47" s="4">
        <f>IF($A47&lt;&gt;"", SUMIFS(Raw_data_01!H:H, Raw_data_01!C:C, "V*", Raw_data_01!A:A, $A47, Raw_data_01!G:G, "icici"), "")</f>
        <v>0</v>
      </c>
      <c r="K47" s="4">
        <f>IF($A47&lt;&gt;"", SUMIFS(Raw_data_01!H:H, Raw_data_01!C:C, "S*", Raw_data_01!A:A, $A47, Raw_data_01!G:G, "icici"), "")</f>
        <v>0</v>
      </c>
      <c r="M47" s="4">
        <f>IF($A47&lt;&gt;"", SUMIFS(Raw_data_01!H:H, Raw_data_01!C:C, "O*", Raw_data_01!A:A, $A47, Raw_data_01!G:G, "icici"), "")</f>
        <v>0</v>
      </c>
      <c r="O47" s="4">
        <f>IF($A47&lt;&gt;"", SUMIFS(Raw_data_01!H:H, Raw_data_01!C:C, "VS*", Raw_data_01!A:A, $A47, Raw_data_01!G:G, "icici"), "")</f>
        <v>0</v>
      </c>
    </row>
    <row r="48" spans="1:15" x14ac:dyDescent="0.3">
      <c r="A48" t="s">
        <v>92</v>
      </c>
      <c r="B48" s="4">
        <f>IF(E47&lt;&gt;0, E47, IFERROR(INDEX(E3:E$47, MATCH(1, E3:E$47&lt;&gt;0, 0)), LOOKUP(2, 1/(E3:E$47&lt;&gt;0), E3:E$47)))</f>
        <v>5000</v>
      </c>
      <c r="C48" s="4"/>
      <c r="D48" s="4"/>
      <c r="E48" s="4">
        <f t="shared" si="0"/>
        <v>5000</v>
      </c>
      <c r="G48" s="4">
        <f>IF($A48&lt;&gt;"", SUMIFS(Raw_data_01!H:H, Raw_data_01!C:C, "F*", Raw_data_01!A:A, $A48, Raw_data_01!G:G, "icici"), "")</f>
        <v>0</v>
      </c>
      <c r="I48" s="4">
        <f>IF($A48&lt;&gt;"", SUMIFS(Raw_data_01!H:H, Raw_data_01!C:C, "V*", Raw_data_01!A:A, $A48, Raw_data_01!G:G, "icici"), "")</f>
        <v>0</v>
      </c>
      <c r="K48" s="4">
        <f>IF($A48&lt;&gt;"", SUMIFS(Raw_data_01!H:H, Raw_data_01!C:C, "S*", Raw_data_01!A:A, $A48, Raw_data_01!G:G, "icici"), "")</f>
        <v>0</v>
      </c>
      <c r="M48" s="4">
        <f>IF($A48&lt;&gt;"", SUMIFS(Raw_data_01!H:H, Raw_data_01!C:C, "O*", Raw_data_01!A:A, $A48, Raw_data_01!G:G, "icici"), "")</f>
        <v>0</v>
      </c>
      <c r="O48" s="4">
        <f>IF($A48&lt;&gt;"", SUMIFS(Raw_data_01!H:H, Raw_data_01!C:C, "VS*", Raw_data_01!A:A, $A48, Raw_data_01!G:G, "icici"), "")</f>
        <v>0</v>
      </c>
    </row>
    <row r="49" spans="1:15" x14ac:dyDescent="0.3">
      <c r="A49" t="s">
        <v>93</v>
      </c>
      <c r="B49" s="4">
        <f>IF(E48&lt;&gt;0, E48, IFERROR(INDEX(E3:E$48, MATCH(1, E3:E$48&lt;&gt;0, 0)), LOOKUP(2, 1/(E3:E$48&lt;&gt;0), E3:E$48)))</f>
        <v>5000</v>
      </c>
      <c r="C49" s="4"/>
      <c r="D49" s="4"/>
      <c r="E49" s="4">
        <f t="shared" si="0"/>
        <v>5000</v>
      </c>
      <c r="G49" s="4">
        <f>IF($A49&lt;&gt;"", SUMIFS(Raw_data_01!H:H, Raw_data_01!C:C, "F*", Raw_data_01!A:A, $A49, Raw_data_01!G:G, "icici"), "")</f>
        <v>0</v>
      </c>
      <c r="I49" s="4">
        <f>IF($A49&lt;&gt;"", SUMIFS(Raw_data_01!H:H, Raw_data_01!C:C, "V*", Raw_data_01!A:A, $A49, Raw_data_01!G:G, "icici"), "")</f>
        <v>0</v>
      </c>
      <c r="K49" s="4">
        <f>IF($A49&lt;&gt;"", SUMIFS(Raw_data_01!H:H, Raw_data_01!C:C, "S*", Raw_data_01!A:A, $A49, Raw_data_01!G:G, "icici"), "")</f>
        <v>0</v>
      </c>
      <c r="M49" s="4">
        <f>IF($A49&lt;&gt;"", SUMIFS(Raw_data_01!H:H, Raw_data_01!C:C, "O*", Raw_data_01!A:A, $A49, Raw_data_01!G:G, "icici"), "")</f>
        <v>0</v>
      </c>
      <c r="O49" s="4">
        <f>IF($A49&lt;&gt;"", SUMIFS(Raw_data_01!H:H, Raw_data_01!C:C, "VS*", Raw_data_01!A:A, $A49, Raw_data_01!G:G, "icici"), "")</f>
        <v>0</v>
      </c>
    </row>
    <row r="50" spans="1:15" x14ac:dyDescent="0.3">
      <c r="A50" t="s">
        <v>94</v>
      </c>
      <c r="B50" s="4">
        <f>IF(E49&lt;&gt;0, E49, IFERROR(INDEX(E3:E$49, MATCH(1, E3:E$49&lt;&gt;0, 0)), LOOKUP(2, 1/(E3:E$49&lt;&gt;0), E3:E$49)))</f>
        <v>5000</v>
      </c>
      <c r="C50" s="4"/>
      <c r="D50" s="4"/>
      <c r="E50" s="4">
        <f t="shared" si="0"/>
        <v>5000</v>
      </c>
      <c r="G50" s="4">
        <f>IF($A50&lt;&gt;"", SUMIFS(Raw_data_01!H:H, Raw_data_01!C:C, "F*", Raw_data_01!A:A, $A50, Raw_data_01!G:G, "icici"), "")</f>
        <v>0</v>
      </c>
      <c r="I50" s="4">
        <f>IF($A50&lt;&gt;"", SUMIFS(Raw_data_01!H:H, Raw_data_01!C:C, "V*", Raw_data_01!A:A, $A50, Raw_data_01!G:G, "icici"), "")</f>
        <v>0</v>
      </c>
      <c r="K50" s="4">
        <f>IF($A50&lt;&gt;"", SUMIFS(Raw_data_01!H:H, Raw_data_01!C:C, "S*", Raw_data_01!A:A, $A50, Raw_data_01!G:G, "icici"), "")</f>
        <v>0</v>
      </c>
      <c r="M50" s="4">
        <f>IF($A50&lt;&gt;"", SUMIFS(Raw_data_01!H:H, Raw_data_01!C:C, "O*", Raw_data_01!A:A, $A50, Raw_data_01!G:G, "icici"), "")</f>
        <v>0</v>
      </c>
      <c r="O50" s="4">
        <f>IF($A50&lt;&gt;"", SUMIFS(Raw_data_01!H:H, Raw_data_01!C:C, "VS*", Raw_data_01!A:A, $A50, Raw_data_01!G:G, "icici"), "")</f>
        <v>0</v>
      </c>
    </row>
    <row r="51" spans="1:15" x14ac:dyDescent="0.3">
      <c r="A51" t="s">
        <v>95</v>
      </c>
      <c r="B51" s="4">
        <f>IF(E50&lt;&gt;0, E50, IFERROR(INDEX(E3:E$50, MATCH(1, E3:E$50&lt;&gt;0, 0)), LOOKUP(2, 1/(E3:E$50&lt;&gt;0), E3:E$50)))</f>
        <v>5000</v>
      </c>
      <c r="C51" s="4"/>
      <c r="D51" s="4"/>
      <c r="E51" s="4">
        <f t="shared" si="0"/>
        <v>5000</v>
      </c>
      <c r="G51" s="4">
        <f>IF($A51&lt;&gt;"", SUMIFS(Raw_data_01!H:H, Raw_data_01!C:C, "F*", Raw_data_01!A:A, $A51, Raw_data_01!G:G, "icici"), "")</f>
        <v>0</v>
      </c>
      <c r="I51" s="4">
        <f>IF($A51&lt;&gt;"", SUMIFS(Raw_data_01!H:H, Raw_data_01!C:C, "V*", Raw_data_01!A:A, $A51, Raw_data_01!G:G, "icici"), "")</f>
        <v>0</v>
      </c>
      <c r="K51" s="4">
        <f>IF($A51&lt;&gt;"", SUMIFS(Raw_data_01!H:H, Raw_data_01!C:C, "S*", Raw_data_01!A:A, $A51, Raw_data_01!G:G, "icici"), "")</f>
        <v>0</v>
      </c>
      <c r="M51" s="4">
        <f>IF($A51&lt;&gt;"", SUMIFS(Raw_data_01!H:H, Raw_data_01!C:C, "O*", Raw_data_01!A:A, $A51, Raw_data_01!G:G, "icici"), "")</f>
        <v>0</v>
      </c>
      <c r="O51" s="4">
        <f>IF($A51&lt;&gt;"", SUMIFS(Raw_data_01!H:H, Raw_data_01!C:C, "VS*", Raw_data_01!A:A, $A51, Raw_data_01!G:G, "icici"), "")</f>
        <v>0</v>
      </c>
    </row>
    <row r="52" spans="1:15" x14ac:dyDescent="0.3">
      <c r="A52" t="s">
        <v>96</v>
      </c>
      <c r="B52" s="4">
        <f>IF(E51&lt;&gt;0, E51, IFERROR(INDEX(E3:E$51, MATCH(1, E3:E$51&lt;&gt;0, 0)), LOOKUP(2, 1/(E3:E$51&lt;&gt;0), E3:E$51)))</f>
        <v>5000</v>
      </c>
      <c r="C52" s="4"/>
      <c r="D52" s="4"/>
      <c r="E52" s="4">
        <f t="shared" si="0"/>
        <v>5000</v>
      </c>
      <c r="G52" s="4">
        <f>IF($A52&lt;&gt;"", SUMIFS(Raw_data_01!H:H, Raw_data_01!C:C, "F*", Raw_data_01!A:A, $A52, Raw_data_01!G:G, "icici"), "")</f>
        <v>0</v>
      </c>
      <c r="I52" s="4">
        <f>IF($A52&lt;&gt;"", SUMIFS(Raw_data_01!H:H, Raw_data_01!C:C, "V*", Raw_data_01!A:A, $A52, Raw_data_01!G:G, "icici"), "")</f>
        <v>0</v>
      </c>
      <c r="K52" s="4">
        <f>IF($A52&lt;&gt;"", SUMIFS(Raw_data_01!H:H, Raw_data_01!C:C, "S*", Raw_data_01!A:A, $A52, Raw_data_01!G:G, "icici"), "")</f>
        <v>0</v>
      </c>
      <c r="M52" s="4">
        <f>IF($A52&lt;&gt;"", SUMIFS(Raw_data_01!H:H, Raw_data_01!C:C, "O*", Raw_data_01!A:A, $A52, Raw_data_01!G:G, "icici"), "")</f>
        <v>0</v>
      </c>
      <c r="O52" s="4">
        <f>IF($A52&lt;&gt;"", SUMIFS(Raw_data_01!H:H, Raw_data_01!C:C, "VS*", Raw_data_01!A:A, $A52, Raw_data_01!G:G, "icici"), "")</f>
        <v>0</v>
      </c>
    </row>
    <row r="53" spans="1:15" x14ac:dyDescent="0.3">
      <c r="A53" t="s">
        <v>97</v>
      </c>
      <c r="B53" s="4">
        <f>IF(E52&lt;&gt;0, E52, IFERROR(INDEX(E3:E$52, MATCH(1, E3:E$52&lt;&gt;0, 0)), LOOKUP(2, 1/(E3:E$52&lt;&gt;0), E3:E$52)))</f>
        <v>5000</v>
      </c>
      <c r="C53" s="4"/>
      <c r="D53" s="4"/>
      <c r="E53" s="4">
        <f t="shared" si="0"/>
        <v>5000</v>
      </c>
      <c r="G53" s="4">
        <f>IF($A53&lt;&gt;"", SUMIFS(Raw_data_01!H:H, Raw_data_01!C:C, "F*", Raw_data_01!A:A, $A53, Raw_data_01!G:G, "icici"), "")</f>
        <v>0</v>
      </c>
      <c r="I53" s="4">
        <f>IF($A53&lt;&gt;"", SUMIFS(Raw_data_01!H:H, Raw_data_01!C:C, "V*", Raw_data_01!A:A, $A53, Raw_data_01!G:G, "icici"), "")</f>
        <v>0</v>
      </c>
      <c r="K53" s="4">
        <f>IF($A53&lt;&gt;"", SUMIFS(Raw_data_01!H:H, Raw_data_01!C:C, "S*", Raw_data_01!A:A, $A53, Raw_data_01!G:G, "icici"), "")</f>
        <v>0</v>
      </c>
      <c r="M53" s="4">
        <f>IF($A53&lt;&gt;"", SUMIFS(Raw_data_01!H:H, Raw_data_01!C:C, "O*", Raw_data_01!A:A, $A53, Raw_data_01!G:G, "icici"), "")</f>
        <v>0</v>
      </c>
      <c r="O53" s="4">
        <f>IF($A53&lt;&gt;"", SUMIFS(Raw_data_01!H:H, Raw_data_01!C:C, "VS*", Raw_data_01!A:A, $A53, Raw_data_01!G:G, "icici"), "")</f>
        <v>0</v>
      </c>
    </row>
    <row r="54" spans="1:15" x14ac:dyDescent="0.3">
      <c r="A54" t="s">
        <v>98</v>
      </c>
      <c r="B54" s="4">
        <f>IF(E53&lt;&gt;0, E53, IFERROR(INDEX(E3:E$53, MATCH(1, E3:E$53&lt;&gt;0, 0)), LOOKUP(2, 1/(E3:E$53&lt;&gt;0), E3:E$53)))</f>
        <v>5000</v>
      </c>
      <c r="C54" s="4"/>
      <c r="D54" s="4"/>
      <c r="E54" s="4">
        <f t="shared" si="0"/>
        <v>5000</v>
      </c>
      <c r="G54" s="4">
        <f>IF($A54&lt;&gt;"", SUMIFS(Raw_data_01!H:H, Raw_data_01!C:C, "F*", Raw_data_01!A:A, $A54, Raw_data_01!G:G, "icici"), "")</f>
        <v>0</v>
      </c>
      <c r="I54" s="4">
        <f>IF($A54&lt;&gt;"", SUMIFS(Raw_data_01!H:H, Raw_data_01!C:C, "V*", Raw_data_01!A:A, $A54, Raw_data_01!G:G, "icici"), "")</f>
        <v>0</v>
      </c>
      <c r="K54" s="4">
        <f>IF($A54&lt;&gt;"", SUMIFS(Raw_data_01!H:H, Raw_data_01!C:C, "S*", Raw_data_01!A:A, $A54, Raw_data_01!G:G, "icici"), "")</f>
        <v>0</v>
      </c>
      <c r="M54" s="4">
        <f>IF($A54&lt;&gt;"", SUMIFS(Raw_data_01!H:H, Raw_data_01!C:C, "O*", Raw_data_01!A:A, $A54, Raw_data_01!G:G, "icici"), "")</f>
        <v>0</v>
      </c>
      <c r="O54" s="4">
        <f>IF($A54&lt;&gt;"", SUMIFS(Raw_data_01!H:H, Raw_data_01!C:C, "VS*", Raw_data_01!A:A, $A54, Raw_data_01!G:G, "icici"), "")</f>
        <v>0</v>
      </c>
    </row>
    <row r="55" spans="1:15" x14ac:dyDescent="0.3">
      <c r="A55" t="s">
        <v>99</v>
      </c>
      <c r="B55" s="4">
        <f>IF(E54&lt;&gt;0, E54, IFERROR(INDEX(E3:E$54, MATCH(1, E3:E$54&lt;&gt;0, 0)), LOOKUP(2, 1/(E3:E$54&lt;&gt;0), E3:E$54)))</f>
        <v>5000</v>
      </c>
      <c r="C55" s="4"/>
      <c r="D55" s="4"/>
      <c r="E55" s="4">
        <f t="shared" si="0"/>
        <v>5000</v>
      </c>
      <c r="G55" s="4">
        <f>IF($A55&lt;&gt;"", SUMIFS(Raw_data_01!H:H, Raw_data_01!C:C, "F*", Raw_data_01!A:A, $A55, Raw_data_01!G:G, "icici"), "")</f>
        <v>0</v>
      </c>
      <c r="I55" s="4">
        <f>IF($A55&lt;&gt;"", SUMIFS(Raw_data_01!H:H, Raw_data_01!C:C, "V*", Raw_data_01!A:A, $A55, Raw_data_01!G:G, "icici"), "")</f>
        <v>0</v>
      </c>
      <c r="K55" s="4">
        <f>IF($A55&lt;&gt;"", SUMIFS(Raw_data_01!H:H, Raw_data_01!C:C, "S*", Raw_data_01!A:A, $A55, Raw_data_01!G:G, "icici"), "")</f>
        <v>0</v>
      </c>
      <c r="M55" s="4">
        <f>IF($A55&lt;&gt;"", SUMIFS(Raw_data_01!H:H, Raw_data_01!C:C, "O*", Raw_data_01!A:A, $A55, Raw_data_01!G:G, "icici"), "")</f>
        <v>0</v>
      </c>
      <c r="O55" s="4">
        <f>IF($A55&lt;&gt;"", SUMIFS(Raw_data_01!H:H, Raw_data_01!C:C, "VS*", Raw_data_01!A:A, $A55, Raw_data_01!G:G, "icici"), "")</f>
        <v>0</v>
      </c>
    </row>
    <row r="56" spans="1:15" x14ac:dyDescent="0.3">
      <c r="A56" t="s">
        <v>100</v>
      </c>
      <c r="B56" s="4">
        <f>IF(E55&lt;&gt;0, E55, IFERROR(INDEX(E3:E$55, MATCH(1, E3:E$55&lt;&gt;0, 0)), LOOKUP(2, 1/(E3:E$55&lt;&gt;0), E3:E$55)))</f>
        <v>5000</v>
      </c>
      <c r="C56" s="4"/>
      <c r="D56" s="4"/>
      <c r="E56" s="4">
        <f t="shared" si="0"/>
        <v>5000</v>
      </c>
      <c r="G56" s="4">
        <f>IF($A56&lt;&gt;"", SUMIFS(Raw_data_01!H:H, Raw_data_01!C:C, "F*", Raw_data_01!A:A, $A56, Raw_data_01!G:G, "icici"), "")</f>
        <v>0</v>
      </c>
      <c r="I56" s="4">
        <f>IF($A56&lt;&gt;"", SUMIFS(Raw_data_01!H:H, Raw_data_01!C:C, "V*", Raw_data_01!A:A, $A56, Raw_data_01!G:G, "icici"), "")</f>
        <v>0</v>
      </c>
      <c r="K56" s="4">
        <f>IF($A56&lt;&gt;"", SUMIFS(Raw_data_01!H:H, Raw_data_01!C:C, "S*", Raw_data_01!A:A, $A56, Raw_data_01!G:G, "icici"), "")</f>
        <v>0</v>
      </c>
      <c r="M56" s="4">
        <f>IF($A56&lt;&gt;"", SUMIFS(Raw_data_01!H:H, Raw_data_01!C:C, "O*", Raw_data_01!A:A, $A56, Raw_data_01!G:G, "icici"), "")</f>
        <v>0</v>
      </c>
      <c r="O56" s="4">
        <f>IF($A56&lt;&gt;"", SUMIFS(Raw_data_01!H:H, Raw_data_01!C:C, "VS*", Raw_data_01!A:A, $A56, Raw_data_01!G:G, "icici"), "")</f>
        <v>0</v>
      </c>
    </row>
    <row r="57" spans="1:15" x14ac:dyDescent="0.3">
      <c r="A57" t="s">
        <v>101</v>
      </c>
      <c r="B57" s="4">
        <f>IF(E56&lt;&gt;0, E56, IFERROR(INDEX(E3:E$56, MATCH(1, E3:E$56&lt;&gt;0, 0)), LOOKUP(2, 1/(E3:E$56&lt;&gt;0), E3:E$56)))</f>
        <v>5000</v>
      </c>
      <c r="C57" s="4"/>
      <c r="D57" s="4"/>
      <c r="E57" s="4">
        <f t="shared" si="0"/>
        <v>5000</v>
      </c>
      <c r="G57" s="4">
        <f>IF($A57&lt;&gt;"", SUMIFS(Raw_data_01!H:H, Raw_data_01!C:C, "F*", Raw_data_01!A:A, $A57, Raw_data_01!G:G, "icici"), "")</f>
        <v>0</v>
      </c>
      <c r="I57" s="4">
        <f>IF($A57&lt;&gt;"", SUMIFS(Raw_data_01!H:H, Raw_data_01!C:C, "V*", Raw_data_01!A:A, $A57, Raw_data_01!G:G, "icici"), "")</f>
        <v>0</v>
      </c>
      <c r="K57" s="4">
        <f>IF($A57&lt;&gt;"", SUMIFS(Raw_data_01!H:H, Raw_data_01!C:C, "S*", Raw_data_01!A:A, $A57, Raw_data_01!G:G, "icici"), "")</f>
        <v>0</v>
      </c>
      <c r="M57" s="4">
        <f>IF($A57&lt;&gt;"", SUMIFS(Raw_data_01!H:H, Raw_data_01!C:C, "O*", Raw_data_01!A:A, $A57, Raw_data_01!G:G, "icici"), "")</f>
        <v>0</v>
      </c>
      <c r="O57" s="4">
        <f>IF($A57&lt;&gt;"", SUMIFS(Raw_data_01!H:H, Raw_data_01!C:C, "VS*", Raw_data_01!A:A, $A57, Raw_data_01!G:G, "icici"), "")</f>
        <v>0</v>
      </c>
    </row>
    <row r="58" spans="1:15" x14ac:dyDescent="0.3">
      <c r="A58" t="s">
        <v>102</v>
      </c>
      <c r="B58" s="4">
        <f>IF(E57&lt;&gt;0, E57, IFERROR(INDEX(E3:E$57, MATCH(1, E3:E$57&lt;&gt;0, 0)), LOOKUP(2, 1/(E3:E$57&lt;&gt;0), E3:E$57)))</f>
        <v>5000</v>
      </c>
      <c r="C58" s="4"/>
      <c r="D58" s="4"/>
      <c r="E58" s="4">
        <f t="shared" si="0"/>
        <v>5000</v>
      </c>
      <c r="G58" s="4">
        <f>IF($A58&lt;&gt;"", SUMIFS(Raw_data_01!H:H, Raw_data_01!C:C, "F*", Raw_data_01!A:A, $A58, Raw_data_01!G:G, "icici"), "")</f>
        <v>0</v>
      </c>
      <c r="I58" s="4">
        <f>IF($A58&lt;&gt;"", SUMIFS(Raw_data_01!H:H, Raw_data_01!C:C, "V*", Raw_data_01!A:A, $A58, Raw_data_01!G:G, "icici"), "")</f>
        <v>0</v>
      </c>
      <c r="K58" s="4">
        <f>IF($A58&lt;&gt;"", SUMIFS(Raw_data_01!H:H, Raw_data_01!C:C, "S*", Raw_data_01!A:A, $A58, Raw_data_01!G:G, "icici"), "")</f>
        <v>0</v>
      </c>
      <c r="M58" s="4">
        <f>IF($A58&lt;&gt;"", SUMIFS(Raw_data_01!H:H, Raw_data_01!C:C, "O*", Raw_data_01!A:A, $A58, Raw_data_01!G:G, "icici"), "")</f>
        <v>0</v>
      </c>
      <c r="O58" s="4">
        <f>IF($A58&lt;&gt;"", SUMIFS(Raw_data_01!H:H, Raw_data_01!C:C, "VS*", Raw_data_01!A:A, $A58, Raw_data_01!G:G, "icici"), "")</f>
        <v>0</v>
      </c>
    </row>
    <row r="59" spans="1:15" x14ac:dyDescent="0.3">
      <c r="A59" t="s">
        <v>103</v>
      </c>
      <c r="B59" s="4">
        <f>IF(E58&lt;&gt;0, E58, IFERROR(INDEX(E3:E$58, MATCH(1, E3:E$58&lt;&gt;0, 0)), LOOKUP(2, 1/(E3:E$58&lt;&gt;0), E3:E$58)))</f>
        <v>5000</v>
      </c>
      <c r="C59" s="4"/>
      <c r="D59" s="4"/>
      <c r="E59" s="4">
        <f t="shared" si="0"/>
        <v>5000</v>
      </c>
      <c r="G59" s="4">
        <f>IF($A59&lt;&gt;"", SUMIFS(Raw_data_01!H:H, Raw_data_01!C:C, "F*", Raw_data_01!A:A, $A59, Raw_data_01!G:G, "icici"), "")</f>
        <v>0</v>
      </c>
      <c r="I59" s="4">
        <f>IF($A59&lt;&gt;"", SUMIFS(Raw_data_01!H:H, Raw_data_01!C:C, "V*", Raw_data_01!A:A, $A59, Raw_data_01!G:G, "icici"), "")</f>
        <v>0</v>
      </c>
      <c r="K59" s="4">
        <f>IF($A59&lt;&gt;"", SUMIFS(Raw_data_01!H:H, Raw_data_01!C:C, "S*", Raw_data_01!A:A, $A59, Raw_data_01!G:G, "icici"), "")</f>
        <v>0</v>
      </c>
      <c r="M59" s="4">
        <f>IF($A59&lt;&gt;"", SUMIFS(Raw_data_01!H:H, Raw_data_01!C:C, "O*", Raw_data_01!A:A, $A59, Raw_data_01!G:G, "icici"), "")</f>
        <v>0</v>
      </c>
      <c r="O59" s="4">
        <f>IF($A59&lt;&gt;"", SUMIFS(Raw_data_01!H:H, Raw_data_01!C:C, "VS*", Raw_data_01!A:A, $A59, Raw_data_01!G:G, "icici"), "")</f>
        <v>0</v>
      </c>
    </row>
    <row r="60" spans="1:15" x14ac:dyDescent="0.3">
      <c r="A60" t="s">
        <v>104</v>
      </c>
      <c r="B60" s="4">
        <f>IF(E59&lt;&gt;0, E59, IFERROR(INDEX(E3:E$59, MATCH(1, E3:E$59&lt;&gt;0, 0)), LOOKUP(2, 1/(E3:E$59&lt;&gt;0), E3:E$59)))</f>
        <v>5000</v>
      </c>
      <c r="C60" s="4"/>
      <c r="D60" s="4"/>
      <c r="E60" s="4">
        <f t="shared" si="0"/>
        <v>5000</v>
      </c>
      <c r="G60" s="4">
        <f>IF($A60&lt;&gt;"", SUMIFS(Raw_data_01!H:H, Raw_data_01!C:C, "F*", Raw_data_01!A:A, $A60, Raw_data_01!G:G, "icici"), "")</f>
        <v>0</v>
      </c>
      <c r="I60" s="4">
        <f>IF($A60&lt;&gt;"", SUMIFS(Raw_data_01!H:H, Raw_data_01!C:C, "V*", Raw_data_01!A:A, $A60, Raw_data_01!G:G, "icici"), "")</f>
        <v>0</v>
      </c>
      <c r="K60" s="4">
        <f>IF($A60&lt;&gt;"", SUMIFS(Raw_data_01!H:H, Raw_data_01!C:C, "S*", Raw_data_01!A:A, $A60, Raw_data_01!G:G, "icici"), "")</f>
        <v>0</v>
      </c>
      <c r="M60" s="4">
        <f>IF($A60&lt;&gt;"", SUMIFS(Raw_data_01!H:H, Raw_data_01!C:C, "O*", Raw_data_01!A:A, $A60, Raw_data_01!G:G, "icici"), "")</f>
        <v>0</v>
      </c>
      <c r="O60" s="4">
        <f>IF($A60&lt;&gt;"", SUMIFS(Raw_data_01!H:H, Raw_data_01!C:C, "VS*", Raw_data_01!A:A, $A60, Raw_data_01!G:G, "icici"), "")</f>
        <v>0</v>
      </c>
    </row>
    <row r="61" spans="1:15" x14ac:dyDescent="0.3">
      <c r="A61" t="s">
        <v>105</v>
      </c>
      <c r="B61" s="4">
        <f>IF(E60&lt;&gt;0, E60, IFERROR(INDEX(E3:E$60, MATCH(1, E3:E$60&lt;&gt;0, 0)), LOOKUP(2, 1/(E3:E$60&lt;&gt;0), E3:E$60)))</f>
        <v>5000</v>
      </c>
      <c r="C61" s="4"/>
      <c r="D61" s="4"/>
      <c r="E61" s="4">
        <f t="shared" si="0"/>
        <v>5000</v>
      </c>
      <c r="G61" s="4">
        <f>IF($A61&lt;&gt;"", SUMIFS(Raw_data_01!H:H, Raw_data_01!C:C, "F*", Raw_data_01!A:A, $A61, Raw_data_01!G:G, "icici"), "")</f>
        <v>0</v>
      </c>
      <c r="I61" s="4">
        <f>IF($A61&lt;&gt;"", SUMIFS(Raw_data_01!H:H, Raw_data_01!C:C, "V*", Raw_data_01!A:A, $A61, Raw_data_01!G:G, "icici"), "")</f>
        <v>0</v>
      </c>
      <c r="K61" s="4">
        <f>IF($A61&lt;&gt;"", SUMIFS(Raw_data_01!H:H, Raw_data_01!C:C, "S*", Raw_data_01!A:A, $A61, Raw_data_01!G:G, "icici"), "")</f>
        <v>0</v>
      </c>
      <c r="M61" s="4">
        <f>IF($A61&lt;&gt;"", SUMIFS(Raw_data_01!H:H, Raw_data_01!C:C, "O*", Raw_data_01!A:A, $A61, Raw_data_01!G:G, "icici"), "")</f>
        <v>0</v>
      </c>
      <c r="O61" s="4">
        <f>IF($A61&lt;&gt;"", SUMIFS(Raw_data_01!H:H, Raw_data_01!C:C, "VS*", Raw_data_01!A:A, $A61, Raw_data_01!G:G, "icici"), "")</f>
        <v>0</v>
      </c>
    </row>
    <row r="62" spans="1:15" x14ac:dyDescent="0.3">
      <c r="A62" t="s">
        <v>106</v>
      </c>
      <c r="B62" s="4">
        <f>IF(E61&lt;&gt;0, E61, IFERROR(INDEX(E3:E$61, MATCH(1, E3:E$61&lt;&gt;0, 0)), LOOKUP(2, 1/(E3:E$61&lt;&gt;0), E3:E$61)))</f>
        <v>5000</v>
      </c>
      <c r="C62" s="4"/>
      <c r="D62" s="4"/>
      <c r="E62" s="4">
        <f t="shared" si="0"/>
        <v>5000</v>
      </c>
      <c r="G62" s="4">
        <f>IF($A62&lt;&gt;"", SUMIFS(Raw_data_01!H:H, Raw_data_01!C:C, "F*", Raw_data_01!A:A, $A62, Raw_data_01!G:G, "icici"), "")</f>
        <v>0</v>
      </c>
      <c r="I62" s="4">
        <f>IF($A62&lt;&gt;"", SUMIFS(Raw_data_01!H:H, Raw_data_01!C:C, "V*", Raw_data_01!A:A, $A62, Raw_data_01!G:G, "icici"), "")</f>
        <v>0</v>
      </c>
      <c r="K62" s="4">
        <f>IF($A62&lt;&gt;"", SUMIFS(Raw_data_01!H:H, Raw_data_01!C:C, "S*", Raw_data_01!A:A, $A62, Raw_data_01!G:G, "icici"), "")</f>
        <v>0</v>
      </c>
      <c r="M62" s="4">
        <f>IF($A62&lt;&gt;"", SUMIFS(Raw_data_01!H:H, Raw_data_01!C:C, "O*", Raw_data_01!A:A, $A62, Raw_data_01!G:G, "icici"), "")</f>
        <v>0</v>
      </c>
      <c r="O62" s="4">
        <f>IF($A62&lt;&gt;"", SUMIFS(Raw_data_01!H:H, Raw_data_01!C:C, "VS*", Raw_data_01!A:A, $A62, Raw_data_01!G:G, "icici"), "")</f>
        <v>0</v>
      </c>
    </row>
    <row r="63" spans="1:15" x14ac:dyDescent="0.3">
      <c r="A63" t="s">
        <v>107</v>
      </c>
      <c r="B63" s="4">
        <f>IF(E62&lt;&gt;0, E62, IFERROR(INDEX(E3:E$62, MATCH(1, E3:E$62&lt;&gt;0, 0)), LOOKUP(2, 1/(E3:E$62&lt;&gt;0), E3:E$62)))</f>
        <v>5000</v>
      </c>
      <c r="C63" s="4"/>
      <c r="D63" s="4"/>
      <c r="E63" s="4">
        <f t="shared" si="0"/>
        <v>5000</v>
      </c>
      <c r="G63" s="4">
        <f>IF($A63&lt;&gt;"", SUMIFS(Raw_data_01!H:H, Raw_data_01!C:C, "F*", Raw_data_01!A:A, $A63, Raw_data_01!G:G, "icici"), "")</f>
        <v>0</v>
      </c>
      <c r="I63" s="4">
        <f>IF($A63&lt;&gt;"", SUMIFS(Raw_data_01!H:H, Raw_data_01!C:C, "V*", Raw_data_01!A:A, $A63, Raw_data_01!G:G, "icici"), "")</f>
        <v>0</v>
      </c>
      <c r="K63" s="4">
        <f>IF($A63&lt;&gt;"", SUMIFS(Raw_data_01!H:H, Raw_data_01!C:C, "S*", Raw_data_01!A:A, $A63, Raw_data_01!G:G, "icici"), "")</f>
        <v>0</v>
      </c>
      <c r="M63" s="4">
        <f>IF($A63&lt;&gt;"", SUMIFS(Raw_data_01!H:H, Raw_data_01!C:C, "O*", Raw_data_01!A:A, $A63, Raw_data_01!G:G, "icici"), "")</f>
        <v>0</v>
      </c>
      <c r="O63" s="4">
        <f>IF($A63&lt;&gt;"", SUMIFS(Raw_data_01!H:H, Raw_data_01!C:C, "VS*", Raw_data_01!A:A, $A63, Raw_data_01!G:G, "icici"), "")</f>
        <v>0</v>
      </c>
    </row>
    <row r="64" spans="1:15" x14ac:dyDescent="0.3">
      <c r="A64" t="s">
        <v>108</v>
      </c>
      <c r="B64" s="4">
        <f>IF(E63&lt;&gt;0, E63, IFERROR(INDEX(E3:E$63, MATCH(1, E3:E$63&lt;&gt;0, 0)), LOOKUP(2, 1/(E3:E$63&lt;&gt;0), E3:E$63)))</f>
        <v>5000</v>
      </c>
      <c r="C64" s="4"/>
      <c r="D64" s="4"/>
      <c r="E64" s="4">
        <f t="shared" si="0"/>
        <v>5000</v>
      </c>
      <c r="G64" s="4">
        <f>IF($A64&lt;&gt;"", SUMIFS(Raw_data_01!H:H, Raw_data_01!C:C, "F*", Raw_data_01!A:A, $A64, Raw_data_01!G:G, "icici"), "")</f>
        <v>0</v>
      </c>
      <c r="I64" s="4">
        <f>IF($A64&lt;&gt;"", SUMIFS(Raw_data_01!H:H, Raw_data_01!C:C, "V*", Raw_data_01!A:A, $A64, Raw_data_01!G:G, "icici"), "")</f>
        <v>0</v>
      </c>
      <c r="K64" s="4">
        <f>IF($A64&lt;&gt;"", SUMIFS(Raw_data_01!H:H, Raw_data_01!C:C, "S*", Raw_data_01!A:A, $A64, Raw_data_01!G:G, "icici"), "")</f>
        <v>0</v>
      </c>
      <c r="M64" s="4">
        <f>IF($A64&lt;&gt;"", SUMIFS(Raw_data_01!H:H, Raw_data_01!C:C, "O*", Raw_data_01!A:A, $A64, Raw_data_01!G:G, "icici"), "")</f>
        <v>0</v>
      </c>
      <c r="O64" s="4">
        <f>IF($A64&lt;&gt;"", SUMIFS(Raw_data_01!H:H, Raw_data_01!C:C, "VS*", Raw_data_01!A:A, $A64, Raw_data_01!G:G, "icici"), "")</f>
        <v>0</v>
      </c>
    </row>
    <row r="65" spans="1:15" x14ac:dyDescent="0.3">
      <c r="A65" t="s">
        <v>109</v>
      </c>
      <c r="B65" s="4">
        <f>IF(E64&lt;&gt;0, E64, IFERROR(INDEX(E3:E$64, MATCH(1, E3:E$64&lt;&gt;0, 0)), LOOKUP(2, 1/(E3:E$64&lt;&gt;0), E3:E$64)))</f>
        <v>5000</v>
      </c>
      <c r="C65" s="4"/>
      <c r="D65" s="4"/>
      <c r="E65" s="4">
        <f t="shared" si="0"/>
        <v>5000</v>
      </c>
      <c r="G65" s="4">
        <f>IF($A65&lt;&gt;"", SUMIFS(Raw_data_01!H:H, Raw_data_01!C:C, "F*", Raw_data_01!A:A, $A65, Raw_data_01!G:G, "icici"), "")</f>
        <v>0</v>
      </c>
      <c r="I65" s="4">
        <f>IF($A65&lt;&gt;"", SUMIFS(Raw_data_01!H:H, Raw_data_01!C:C, "V*", Raw_data_01!A:A, $A65, Raw_data_01!G:G, "icici"), "")</f>
        <v>0</v>
      </c>
      <c r="K65" s="4">
        <f>IF($A65&lt;&gt;"", SUMIFS(Raw_data_01!H:H, Raw_data_01!C:C, "S*", Raw_data_01!A:A, $A65, Raw_data_01!G:G, "icici"), "")</f>
        <v>0</v>
      </c>
      <c r="M65" s="4">
        <f>IF($A65&lt;&gt;"", SUMIFS(Raw_data_01!H:H, Raw_data_01!C:C, "O*", Raw_data_01!A:A, $A65, Raw_data_01!G:G, "icici"), "")</f>
        <v>0</v>
      </c>
      <c r="O65" s="4">
        <f>IF($A65&lt;&gt;"", SUMIFS(Raw_data_01!H:H, Raw_data_01!C:C, "VS*", Raw_data_01!A:A, $A65, Raw_data_01!G:G, "icici"), "")</f>
        <v>0</v>
      </c>
    </row>
    <row r="66" spans="1:15" x14ac:dyDescent="0.3">
      <c r="A66" t="s">
        <v>110</v>
      </c>
      <c r="B66" s="4">
        <f>IF(E65&lt;&gt;0, E65, IFERROR(INDEX(E3:E$65, MATCH(1, E3:E$65&lt;&gt;0, 0)), LOOKUP(2, 1/(E3:E$65&lt;&gt;0), E3:E$65)))</f>
        <v>5000</v>
      </c>
      <c r="C66" s="4"/>
      <c r="D66" s="4"/>
      <c r="E66" s="4">
        <f t="shared" si="0"/>
        <v>5000</v>
      </c>
      <c r="G66" s="4">
        <f>IF($A66&lt;&gt;"", SUMIFS(Raw_data_01!H:H, Raw_data_01!C:C, "F*", Raw_data_01!A:A, $A66, Raw_data_01!G:G, "icici"), "")</f>
        <v>0</v>
      </c>
      <c r="I66" s="4">
        <f>IF($A66&lt;&gt;"", SUMIFS(Raw_data_01!H:H, Raw_data_01!C:C, "V*", Raw_data_01!A:A, $A66, Raw_data_01!G:G, "icici"), "")</f>
        <v>0</v>
      </c>
      <c r="K66" s="4">
        <f>IF($A66&lt;&gt;"", SUMIFS(Raw_data_01!H:H, Raw_data_01!C:C, "S*", Raw_data_01!A:A, $A66, Raw_data_01!G:G, "icici"), "")</f>
        <v>0</v>
      </c>
      <c r="M66" s="4">
        <f>IF($A66&lt;&gt;"", SUMIFS(Raw_data_01!H:H, Raw_data_01!C:C, "O*", Raw_data_01!A:A, $A66, Raw_data_01!G:G, "icici"), "")</f>
        <v>0</v>
      </c>
      <c r="O66" s="4">
        <f>IF($A66&lt;&gt;"", SUMIFS(Raw_data_01!H:H, Raw_data_01!C:C, "VS*", Raw_data_01!A:A, $A66, Raw_data_01!G:G, "icici"), "")</f>
        <v>0</v>
      </c>
    </row>
    <row r="67" spans="1:15" x14ac:dyDescent="0.3">
      <c r="A67" t="s">
        <v>111</v>
      </c>
      <c r="B67" s="4">
        <f>IF(E66&lt;&gt;0, E66, IFERROR(INDEX(E3:E$66, MATCH(1, E3:E$66&lt;&gt;0, 0)), LOOKUP(2, 1/(E3:E$66&lt;&gt;0), E3:E$66)))</f>
        <v>5000</v>
      </c>
      <c r="C67" s="4"/>
      <c r="D67" s="4"/>
      <c r="E67" s="4">
        <f t="shared" ref="E67:E130" si="1">SUM(B67,C67,G67,I67,K67,M67,O67) - D67</f>
        <v>5000</v>
      </c>
      <c r="G67" s="4">
        <f>IF($A67&lt;&gt;"", SUMIFS(Raw_data_01!H:H, Raw_data_01!C:C, "F*", Raw_data_01!A:A, $A67, Raw_data_01!G:G, "icici"), "")</f>
        <v>0</v>
      </c>
      <c r="I67" s="4">
        <f>IF($A67&lt;&gt;"", SUMIFS(Raw_data_01!H:H, Raw_data_01!C:C, "V*", Raw_data_01!A:A, $A67, Raw_data_01!G:G, "icici"), "")</f>
        <v>0</v>
      </c>
      <c r="K67" s="4">
        <f>IF($A67&lt;&gt;"", SUMIFS(Raw_data_01!H:H, Raw_data_01!C:C, "S*", Raw_data_01!A:A, $A67, Raw_data_01!G:G, "icici"), "")</f>
        <v>0</v>
      </c>
      <c r="M67" s="4">
        <f>IF($A67&lt;&gt;"", SUMIFS(Raw_data_01!H:H, Raw_data_01!C:C, "O*", Raw_data_01!A:A, $A67, Raw_data_01!G:G, "icici"), "")</f>
        <v>0</v>
      </c>
      <c r="O67" s="4">
        <f>IF($A67&lt;&gt;"", SUMIFS(Raw_data_01!H:H, Raw_data_01!C:C, "VS*", Raw_data_01!A:A, $A67, Raw_data_01!G:G, "icici"), "")</f>
        <v>0</v>
      </c>
    </row>
    <row r="68" spans="1:15" x14ac:dyDescent="0.3">
      <c r="A68" t="s">
        <v>112</v>
      </c>
      <c r="B68" s="4">
        <f>IF(E67&lt;&gt;0, E67, IFERROR(INDEX(E3:E$67, MATCH(1, E3:E$67&lt;&gt;0, 0)), LOOKUP(2, 1/(E3:E$67&lt;&gt;0), E3:E$67)))</f>
        <v>5000</v>
      </c>
      <c r="C68" s="4"/>
      <c r="D68" s="4"/>
      <c r="E68" s="4">
        <f t="shared" si="1"/>
        <v>5000</v>
      </c>
      <c r="G68" s="4">
        <f>IF($A68&lt;&gt;"", SUMIFS(Raw_data_01!H:H, Raw_data_01!C:C, "F*", Raw_data_01!A:A, $A68, Raw_data_01!G:G, "icici"), "")</f>
        <v>0</v>
      </c>
      <c r="I68" s="4">
        <f>IF($A68&lt;&gt;"", SUMIFS(Raw_data_01!H:H, Raw_data_01!C:C, "V*", Raw_data_01!A:A, $A68, Raw_data_01!G:G, "icici"), "")</f>
        <v>0</v>
      </c>
      <c r="K68" s="4">
        <f>IF($A68&lt;&gt;"", SUMIFS(Raw_data_01!H:H, Raw_data_01!C:C, "S*", Raw_data_01!A:A, $A68, Raw_data_01!G:G, "icici"), "")</f>
        <v>0</v>
      </c>
      <c r="M68" s="4">
        <f>IF($A68&lt;&gt;"", SUMIFS(Raw_data_01!H:H, Raw_data_01!C:C, "O*", Raw_data_01!A:A, $A68, Raw_data_01!G:G, "icici"), "")</f>
        <v>0</v>
      </c>
      <c r="O68" s="4">
        <f>IF($A68&lt;&gt;"", SUMIFS(Raw_data_01!H:H, Raw_data_01!C:C, "VS*", Raw_data_01!A:A, $A68, Raw_data_01!G:G, "icici"), "")</f>
        <v>0</v>
      </c>
    </row>
    <row r="69" spans="1:15" x14ac:dyDescent="0.3">
      <c r="A69" t="s">
        <v>113</v>
      </c>
      <c r="B69" s="4">
        <f>IF(E68&lt;&gt;0, E68, IFERROR(INDEX(E3:E$68, MATCH(1, E3:E$68&lt;&gt;0, 0)), LOOKUP(2, 1/(E3:E$68&lt;&gt;0), E3:E$68)))</f>
        <v>5000</v>
      </c>
      <c r="C69" s="4"/>
      <c r="D69" s="4"/>
      <c r="E69" s="4">
        <f t="shared" si="1"/>
        <v>5000</v>
      </c>
      <c r="G69" s="4">
        <f>IF($A69&lt;&gt;"", SUMIFS(Raw_data_01!H:H, Raw_data_01!C:C, "F*", Raw_data_01!A:A, $A69, Raw_data_01!G:G, "icici"), "")</f>
        <v>0</v>
      </c>
      <c r="I69" s="4">
        <f>IF($A69&lt;&gt;"", SUMIFS(Raw_data_01!H:H, Raw_data_01!C:C, "V*", Raw_data_01!A:A, $A69, Raw_data_01!G:G, "icici"), "")</f>
        <v>0</v>
      </c>
      <c r="K69" s="4">
        <f>IF($A69&lt;&gt;"", SUMIFS(Raw_data_01!H:H, Raw_data_01!C:C, "S*", Raw_data_01!A:A, $A69, Raw_data_01!G:G, "icici"), "")</f>
        <v>0</v>
      </c>
      <c r="M69" s="4">
        <f>IF($A69&lt;&gt;"", SUMIFS(Raw_data_01!H:H, Raw_data_01!C:C, "O*", Raw_data_01!A:A, $A69, Raw_data_01!G:G, "icici"), "")</f>
        <v>0</v>
      </c>
      <c r="O69" s="4">
        <f>IF($A69&lt;&gt;"", SUMIFS(Raw_data_01!H:H, Raw_data_01!C:C, "VS*", Raw_data_01!A:A, $A69, Raw_data_01!G:G, "icici"), "")</f>
        <v>0</v>
      </c>
    </row>
    <row r="70" spans="1:15" x14ac:dyDescent="0.3">
      <c r="A70" t="s">
        <v>114</v>
      </c>
      <c r="B70" s="4">
        <f>IF(E69&lt;&gt;0, E69, IFERROR(INDEX(E3:E$69, MATCH(1, E3:E$69&lt;&gt;0, 0)), LOOKUP(2, 1/(E3:E$69&lt;&gt;0), E3:E$69)))</f>
        <v>5000</v>
      </c>
      <c r="C70" s="4"/>
      <c r="D70" s="4"/>
      <c r="E70" s="4">
        <f t="shared" si="1"/>
        <v>5000</v>
      </c>
      <c r="G70" s="4">
        <f>IF($A70&lt;&gt;"", SUMIFS(Raw_data_01!H:H, Raw_data_01!C:C, "F*", Raw_data_01!A:A, $A70, Raw_data_01!G:G, "icici"), "")</f>
        <v>0</v>
      </c>
      <c r="I70" s="4">
        <f>IF($A70&lt;&gt;"", SUMIFS(Raw_data_01!H:H, Raw_data_01!C:C, "V*", Raw_data_01!A:A, $A70, Raw_data_01!G:G, "icici"), "")</f>
        <v>0</v>
      </c>
      <c r="K70" s="4">
        <f>IF($A70&lt;&gt;"", SUMIFS(Raw_data_01!H:H, Raw_data_01!C:C, "S*", Raw_data_01!A:A, $A70, Raw_data_01!G:G, "icici"), "")</f>
        <v>0</v>
      </c>
      <c r="M70" s="4">
        <f>IF($A70&lt;&gt;"", SUMIFS(Raw_data_01!H:H, Raw_data_01!C:C, "O*", Raw_data_01!A:A, $A70, Raw_data_01!G:G, "icici"), "")</f>
        <v>0</v>
      </c>
      <c r="O70" s="4">
        <f>IF($A70&lt;&gt;"", SUMIFS(Raw_data_01!H:H, Raw_data_01!C:C, "VS*", Raw_data_01!A:A, $A70, Raw_data_01!G:G, "icici"), "")</f>
        <v>0</v>
      </c>
    </row>
    <row r="71" spans="1:15" x14ac:dyDescent="0.3">
      <c r="A71" t="s">
        <v>115</v>
      </c>
      <c r="B71" s="4">
        <f>IF(E70&lt;&gt;0, E70, IFERROR(INDEX(E3:E$70, MATCH(1, E3:E$70&lt;&gt;0, 0)), LOOKUP(2, 1/(E3:E$70&lt;&gt;0), E3:E$70)))</f>
        <v>5000</v>
      </c>
      <c r="C71" s="4"/>
      <c r="D71" s="4"/>
      <c r="E71" s="4">
        <f t="shared" si="1"/>
        <v>5000</v>
      </c>
      <c r="G71" s="4">
        <f>IF($A71&lt;&gt;"", SUMIFS(Raw_data_01!H:H, Raw_data_01!C:C, "F*", Raw_data_01!A:A, $A71, Raw_data_01!G:G, "icici"), "")</f>
        <v>0</v>
      </c>
      <c r="I71" s="4">
        <f>IF($A71&lt;&gt;"", SUMIFS(Raw_data_01!H:H, Raw_data_01!C:C, "V*", Raw_data_01!A:A, $A71, Raw_data_01!G:G, "icici"), "")</f>
        <v>0</v>
      </c>
      <c r="K71" s="4">
        <f>IF($A71&lt;&gt;"", SUMIFS(Raw_data_01!H:H, Raw_data_01!C:C, "S*", Raw_data_01!A:A, $A71, Raw_data_01!G:G, "icici"), "")</f>
        <v>0</v>
      </c>
      <c r="M71" s="4">
        <f>IF($A71&lt;&gt;"", SUMIFS(Raw_data_01!H:H, Raw_data_01!C:C, "O*", Raw_data_01!A:A, $A71, Raw_data_01!G:G, "icici"), "")</f>
        <v>0</v>
      </c>
      <c r="O71" s="4">
        <f>IF($A71&lt;&gt;"", SUMIFS(Raw_data_01!H:H, Raw_data_01!C:C, "VS*", Raw_data_01!A:A, $A71, Raw_data_01!G:G, "icici"), "")</f>
        <v>0</v>
      </c>
    </row>
    <row r="72" spans="1:15" x14ac:dyDescent="0.3">
      <c r="A72" t="s">
        <v>116</v>
      </c>
      <c r="B72" s="4">
        <f>IF(E71&lt;&gt;0, E71, IFERROR(INDEX(E3:E$71, MATCH(1, E3:E$71&lt;&gt;0, 0)), LOOKUP(2, 1/(E3:E$71&lt;&gt;0), E3:E$71)))</f>
        <v>5000</v>
      </c>
      <c r="C72" s="4"/>
      <c r="D72" s="4"/>
      <c r="E72" s="4">
        <f t="shared" si="1"/>
        <v>5000</v>
      </c>
      <c r="G72" s="4">
        <f>IF($A72&lt;&gt;"", SUMIFS(Raw_data_01!H:H, Raw_data_01!C:C, "F*", Raw_data_01!A:A, $A72, Raw_data_01!G:G, "icici"), "")</f>
        <v>0</v>
      </c>
      <c r="I72" s="4">
        <f>IF($A72&lt;&gt;"", SUMIFS(Raw_data_01!H:H, Raw_data_01!C:C, "V*", Raw_data_01!A:A, $A72, Raw_data_01!G:G, "icici"), "")</f>
        <v>0</v>
      </c>
      <c r="K72" s="4">
        <f>IF($A72&lt;&gt;"", SUMIFS(Raw_data_01!H:H, Raw_data_01!C:C, "S*", Raw_data_01!A:A, $A72, Raw_data_01!G:G, "icici"), "")</f>
        <v>0</v>
      </c>
      <c r="M72" s="4">
        <f>IF($A72&lt;&gt;"", SUMIFS(Raw_data_01!H:H, Raw_data_01!C:C, "O*", Raw_data_01!A:A, $A72, Raw_data_01!G:G, "icici"), "")</f>
        <v>0</v>
      </c>
      <c r="O72" s="4">
        <f>IF($A72&lt;&gt;"", SUMIFS(Raw_data_01!H:H, Raw_data_01!C:C, "VS*", Raw_data_01!A:A, $A72, Raw_data_01!G:G, "icici"), "")</f>
        <v>0</v>
      </c>
    </row>
    <row r="73" spans="1:15" x14ac:dyDescent="0.3">
      <c r="A73" t="s">
        <v>117</v>
      </c>
      <c r="B73" s="4">
        <f>IF(E72&lt;&gt;0, E72, IFERROR(INDEX(E3:E$72, MATCH(1, E3:E$72&lt;&gt;0, 0)), LOOKUP(2, 1/(E3:E$72&lt;&gt;0), E3:E$72)))</f>
        <v>5000</v>
      </c>
      <c r="C73" s="4"/>
      <c r="D73" s="4"/>
      <c r="E73" s="4">
        <f t="shared" si="1"/>
        <v>5000</v>
      </c>
      <c r="G73" s="4">
        <f>IF($A73&lt;&gt;"", SUMIFS(Raw_data_01!H:H, Raw_data_01!C:C, "F*", Raw_data_01!A:A, $A73, Raw_data_01!G:G, "icici"), "")</f>
        <v>0</v>
      </c>
      <c r="I73" s="4">
        <f>IF($A73&lt;&gt;"", SUMIFS(Raw_data_01!H:H, Raw_data_01!C:C, "V*", Raw_data_01!A:A, $A73, Raw_data_01!G:G, "icici"), "")</f>
        <v>0</v>
      </c>
      <c r="K73" s="4">
        <f>IF($A73&lt;&gt;"", SUMIFS(Raw_data_01!H:H, Raw_data_01!C:C, "S*", Raw_data_01!A:A, $A73, Raw_data_01!G:G, "icici"), "")</f>
        <v>0</v>
      </c>
      <c r="M73" s="4">
        <f>IF($A73&lt;&gt;"", SUMIFS(Raw_data_01!H:H, Raw_data_01!C:C, "O*", Raw_data_01!A:A, $A73, Raw_data_01!G:G, "icici"), "")</f>
        <v>0</v>
      </c>
      <c r="O73" s="4">
        <f>IF($A73&lt;&gt;"", SUMIFS(Raw_data_01!H:H, Raw_data_01!C:C, "VS*", Raw_data_01!A:A, $A73, Raw_data_01!G:G, "icici"), "")</f>
        <v>0</v>
      </c>
    </row>
    <row r="74" spans="1:15" x14ac:dyDescent="0.3">
      <c r="A74" t="s">
        <v>118</v>
      </c>
      <c r="B74" s="4">
        <f>IF(E73&lt;&gt;0, E73, IFERROR(INDEX(E3:E$73, MATCH(1, E3:E$73&lt;&gt;0, 0)), LOOKUP(2, 1/(E3:E$73&lt;&gt;0), E3:E$73)))</f>
        <v>5000</v>
      </c>
      <c r="C74" s="4"/>
      <c r="D74" s="4"/>
      <c r="E74" s="4">
        <f t="shared" si="1"/>
        <v>5000</v>
      </c>
      <c r="G74" s="4">
        <f>IF($A74&lt;&gt;"", SUMIFS(Raw_data_01!H:H, Raw_data_01!C:C, "F*", Raw_data_01!A:A, $A74, Raw_data_01!G:G, "icici"), "")</f>
        <v>0</v>
      </c>
      <c r="I74" s="4">
        <f>IF($A74&lt;&gt;"", SUMIFS(Raw_data_01!H:H, Raw_data_01!C:C, "V*", Raw_data_01!A:A, $A74, Raw_data_01!G:G, "icici"), "")</f>
        <v>0</v>
      </c>
      <c r="K74" s="4">
        <f>IF($A74&lt;&gt;"", SUMIFS(Raw_data_01!H:H, Raw_data_01!C:C, "S*", Raw_data_01!A:A, $A74, Raw_data_01!G:G, "icici"), "")</f>
        <v>0</v>
      </c>
      <c r="M74" s="4">
        <f>IF($A74&lt;&gt;"", SUMIFS(Raw_data_01!H:H, Raw_data_01!C:C, "O*", Raw_data_01!A:A, $A74, Raw_data_01!G:G, "icici"), "")</f>
        <v>0</v>
      </c>
      <c r="O74" s="4">
        <f>IF($A74&lt;&gt;"", SUMIFS(Raw_data_01!H:H, Raw_data_01!C:C, "VS*", Raw_data_01!A:A, $A74, Raw_data_01!G:G, "icici"), "")</f>
        <v>0</v>
      </c>
    </row>
    <row r="75" spans="1:15" x14ac:dyDescent="0.3">
      <c r="A75" t="s">
        <v>119</v>
      </c>
      <c r="B75" s="4">
        <f>IF(E74&lt;&gt;0, E74, IFERROR(INDEX(E3:E$74, MATCH(1, E3:E$74&lt;&gt;0, 0)), LOOKUP(2, 1/(E3:E$74&lt;&gt;0), E3:E$74)))</f>
        <v>5000</v>
      </c>
      <c r="C75" s="4"/>
      <c r="D75" s="4"/>
      <c r="E75" s="4">
        <f t="shared" si="1"/>
        <v>5000</v>
      </c>
      <c r="G75" s="4">
        <f>IF($A75&lt;&gt;"", SUMIFS(Raw_data_01!H:H, Raw_data_01!C:C, "F*", Raw_data_01!A:A, $A75, Raw_data_01!G:G, "icici"), "")</f>
        <v>0</v>
      </c>
      <c r="I75" s="4">
        <f>IF($A75&lt;&gt;"", SUMIFS(Raw_data_01!H:H, Raw_data_01!C:C, "V*", Raw_data_01!A:A, $A75, Raw_data_01!G:G, "icici"), "")</f>
        <v>0</v>
      </c>
      <c r="K75" s="4">
        <f>IF($A75&lt;&gt;"", SUMIFS(Raw_data_01!H:H, Raw_data_01!C:C, "S*", Raw_data_01!A:A, $A75, Raw_data_01!G:G, "icici"), "")</f>
        <v>0</v>
      </c>
      <c r="M75" s="4">
        <f>IF($A75&lt;&gt;"", SUMIFS(Raw_data_01!H:H, Raw_data_01!C:C, "O*", Raw_data_01!A:A, $A75, Raw_data_01!G:G, "icici"), "")</f>
        <v>0</v>
      </c>
      <c r="O75" s="4">
        <f>IF($A75&lt;&gt;"", SUMIFS(Raw_data_01!H:H, Raw_data_01!C:C, "VS*", Raw_data_01!A:A, $A75, Raw_data_01!G:G, "icici"), "")</f>
        <v>0</v>
      </c>
    </row>
    <row r="76" spans="1:15" x14ac:dyDescent="0.3">
      <c r="A76" t="s">
        <v>120</v>
      </c>
      <c r="B76" s="4">
        <f>IF(E75&lt;&gt;0, E75, IFERROR(INDEX(E3:E$75, MATCH(1, E3:E$75&lt;&gt;0, 0)), LOOKUP(2, 1/(E3:E$75&lt;&gt;0), E3:E$75)))</f>
        <v>5000</v>
      </c>
      <c r="C76" s="4"/>
      <c r="D76" s="4"/>
      <c r="E76" s="4">
        <f t="shared" si="1"/>
        <v>5000</v>
      </c>
      <c r="G76" s="4">
        <f>IF($A76&lt;&gt;"", SUMIFS(Raw_data_01!H:H, Raw_data_01!C:C, "F*", Raw_data_01!A:A, $A76, Raw_data_01!G:G, "icici"), "")</f>
        <v>0</v>
      </c>
      <c r="I76" s="4">
        <f>IF($A76&lt;&gt;"", SUMIFS(Raw_data_01!H:H, Raw_data_01!C:C, "V*", Raw_data_01!A:A, $A76, Raw_data_01!G:G, "icici"), "")</f>
        <v>0</v>
      </c>
      <c r="K76" s="4">
        <f>IF($A76&lt;&gt;"", SUMIFS(Raw_data_01!H:H, Raw_data_01!C:C, "S*", Raw_data_01!A:A, $A76, Raw_data_01!G:G, "icici"), "")</f>
        <v>0</v>
      </c>
      <c r="M76" s="4">
        <f>IF($A76&lt;&gt;"", SUMIFS(Raw_data_01!H:H, Raw_data_01!C:C, "O*", Raw_data_01!A:A, $A76, Raw_data_01!G:G, "icici"), "")</f>
        <v>0</v>
      </c>
      <c r="O76" s="4">
        <f>IF($A76&lt;&gt;"", SUMIFS(Raw_data_01!H:H, Raw_data_01!C:C, "VS*", Raw_data_01!A:A, $A76, Raw_data_01!G:G, "icici"), "")</f>
        <v>0</v>
      </c>
    </row>
    <row r="77" spans="1:15" x14ac:dyDescent="0.3">
      <c r="A77" t="s">
        <v>121</v>
      </c>
      <c r="B77" s="4">
        <f>IF(E76&lt;&gt;0, E76, IFERROR(INDEX(E3:E$76, MATCH(1, E3:E$76&lt;&gt;0, 0)), LOOKUP(2, 1/(E3:E$76&lt;&gt;0), E3:E$76)))</f>
        <v>5000</v>
      </c>
      <c r="C77" s="4"/>
      <c r="D77" s="4"/>
      <c r="E77" s="4">
        <f t="shared" si="1"/>
        <v>5000</v>
      </c>
      <c r="G77" s="4">
        <f>IF($A77&lt;&gt;"", SUMIFS(Raw_data_01!H:H, Raw_data_01!C:C, "F*", Raw_data_01!A:A, $A77, Raw_data_01!G:G, "icici"), "")</f>
        <v>0</v>
      </c>
      <c r="I77" s="4">
        <f>IF($A77&lt;&gt;"", SUMIFS(Raw_data_01!H:H, Raw_data_01!C:C, "V*", Raw_data_01!A:A, $A77, Raw_data_01!G:G, "icici"), "")</f>
        <v>0</v>
      </c>
      <c r="K77" s="4">
        <f>IF($A77&lt;&gt;"", SUMIFS(Raw_data_01!H:H, Raw_data_01!C:C, "S*", Raw_data_01!A:A, $A77, Raw_data_01!G:G, "icici"), "")</f>
        <v>0</v>
      </c>
      <c r="M77" s="4">
        <f>IF($A77&lt;&gt;"", SUMIFS(Raw_data_01!H:H, Raw_data_01!C:C, "O*", Raw_data_01!A:A, $A77, Raw_data_01!G:G, "icici"), "")</f>
        <v>0</v>
      </c>
      <c r="O77" s="4">
        <f>IF($A77&lt;&gt;"", SUMIFS(Raw_data_01!H:H, Raw_data_01!C:C, "VS*", Raw_data_01!A:A, $A77, Raw_data_01!G:G, "icici"), "")</f>
        <v>0</v>
      </c>
    </row>
    <row r="78" spans="1:15" x14ac:dyDescent="0.3">
      <c r="A78" t="s">
        <v>122</v>
      </c>
      <c r="B78" s="4">
        <f>IF(E77&lt;&gt;0, E77, IFERROR(INDEX(E3:E$77, MATCH(1, E3:E$77&lt;&gt;0, 0)), LOOKUP(2, 1/(E3:E$77&lt;&gt;0), E3:E$77)))</f>
        <v>5000</v>
      </c>
      <c r="C78" s="4"/>
      <c r="D78" s="4"/>
      <c r="E78" s="4">
        <f t="shared" si="1"/>
        <v>5000</v>
      </c>
      <c r="G78" s="4">
        <f>IF($A78&lt;&gt;"", SUMIFS(Raw_data_01!H:H, Raw_data_01!C:C, "F*", Raw_data_01!A:A, $A78, Raw_data_01!G:G, "icici"), "")</f>
        <v>0</v>
      </c>
      <c r="I78" s="4">
        <f>IF($A78&lt;&gt;"", SUMIFS(Raw_data_01!H:H, Raw_data_01!C:C, "V*", Raw_data_01!A:A, $A78, Raw_data_01!G:G, "icici"), "")</f>
        <v>0</v>
      </c>
      <c r="K78" s="4">
        <f>IF($A78&lt;&gt;"", SUMIFS(Raw_data_01!H:H, Raw_data_01!C:C, "S*", Raw_data_01!A:A, $A78, Raw_data_01!G:G, "icici"), "")</f>
        <v>0</v>
      </c>
      <c r="M78" s="4">
        <f>IF($A78&lt;&gt;"", SUMIFS(Raw_data_01!H:H, Raw_data_01!C:C, "O*", Raw_data_01!A:A, $A78, Raw_data_01!G:G, "icici"), "")</f>
        <v>0</v>
      </c>
      <c r="O78" s="4">
        <f>IF($A78&lt;&gt;"", SUMIFS(Raw_data_01!H:H, Raw_data_01!C:C, "VS*", Raw_data_01!A:A, $A78, Raw_data_01!G:G, "icici"), "")</f>
        <v>0</v>
      </c>
    </row>
    <row r="79" spans="1:15" x14ac:dyDescent="0.3">
      <c r="A79" t="s">
        <v>123</v>
      </c>
      <c r="B79" s="4">
        <f>IF(E78&lt;&gt;0, E78, IFERROR(INDEX(E3:E$78, MATCH(1, E3:E$78&lt;&gt;0, 0)), LOOKUP(2, 1/(E3:E$78&lt;&gt;0), E3:E$78)))</f>
        <v>5000</v>
      </c>
      <c r="C79" s="4"/>
      <c r="D79" s="4"/>
      <c r="E79" s="4">
        <f t="shared" si="1"/>
        <v>5000</v>
      </c>
      <c r="G79" s="4">
        <f>IF($A79&lt;&gt;"", SUMIFS(Raw_data_01!H:H, Raw_data_01!C:C, "F*", Raw_data_01!A:A, $A79, Raw_data_01!G:G, "icici"), "")</f>
        <v>0</v>
      </c>
      <c r="I79" s="4">
        <f>IF($A79&lt;&gt;"", SUMIFS(Raw_data_01!H:H, Raw_data_01!C:C, "V*", Raw_data_01!A:A, $A79, Raw_data_01!G:G, "icici"), "")</f>
        <v>0</v>
      </c>
      <c r="K79" s="4">
        <f>IF($A79&lt;&gt;"", SUMIFS(Raw_data_01!H:H, Raw_data_01!C:C, "S*", Raw_data_01!A:A, $A79, Raw_data_01!G:G, "icici"), "")</f>
        <v>0</v>
      </c>
      <c r="M79" s="4">
        <f>IF($A79&lt;&gt;"", SUMIFS(Raw_data_01!H:H, Raw_data_01!C:C, "O*", Raw_data_01!A:A, $A79, Raw_data_01!G:G, "icici"), "")</f>
        <v>0</v>
      </c>
      <c r="O79" s="4">
        <f>IF($A79&lt;&gt;"", SUMIFS(Raw_data_01!H:H, Raw_data_01!C:C, "VS*", Raw_data_01!A:A, $A79, Raw_data_01!G:G, "icici"), "")</f>
        <v>0</v>
      </c>
    </row>
    <row r="80" spans="1:15" x14ac:dyDescent="0.3">
      <c r="A80" t="s">
        <v>124</v>
      </c>
      <c r="B80" s="4">
        <f>IF(E79&lt;&gt;0, E79, IFERROR(INDEX(E3:E$79, MATCH(1, E3:E$79&lt;&gt;0, 0)), LOOKUP(2, 1/(E3:E$79&lt;&gt;0), E3:E$79)))</f>
        <v>5000</v>
      </c>
      <c r="C80" s="4"/>
      <c r="D80" s="4"/>
      <c r="E80" s="4">
        <f t="shared" si="1"/>
        <v>5000</v>
      </c>
      <c r="G80" s="4">
        <f>IF($A80&lt;&gt;"", SUMIFS(Raw_data_01!H:H, Raw_data_01!C:C, "F*", Raw_data_01!A:A, $A80, Raw_data_01!G:G, "icici"), "")</f>
        <v>0</v>
      </c>
      <c r="I80" s="4">
        <f>IF($A80&lt;&gt;"", SUMIFS(Raw_data_01!H:H, Raw_data_01!C:C, "V*", Raw_data_01!A:A, $A80, Raw_data_01!G:G, "icici"), "")</f>
        <v>0</v>
      </c>
      <c r="K80" s="4">
        <f>IF($A80&lt;&gt;"", SUMIFS(Raw_data_01!H:H, Raw_data_01!C:C, "S*", Raw_data_01!A:A, $A80, Raw_data_01!G:G, "icici"), "")</f>
        <v>0</v>
      </c>
      <c r="M80" s="4">
        <f>IF($A80&lt;&gt;"", SUMIFS(Raw_data_01!H:H, Raw_data_01!C:C, "O*", Raw_data_01!A:A, $A80, Raw_data_01!G:G, "icici"), "")</f>
        <v>0</v>
      </c>
      <c r="O80" s="4">
        <f>IF($A80&lt;&gt;"", SUMIFS(Raw_data_01!H:H, Raw_data_01!C:C, "VS*", Raw_data_01!A:A, $A80, Raw_data_01!G:G, "icici"), "")</f>
        <v>0</v>
      </c>
    </row>
    <row r="81" spans="1:15" x14ac:dyDescent="0.3">
      <c r="A81" t="s">
        <v>125</v>
      </c>
      <c r="B81" s="4">
        <f>IF(E80&lt;&gt;0, E80, IFERROR(INDEX(E3:E$80, MATCH(1, E3:E$80&lt;&gt;0, 0)), LOOKUP(2, 1/(E3:E$80&lt;&gt;0), E3:E$80)))</f>
        <v>5000</v>
      </c>
      <c r="C81" s="4"/>
      <c r="D81" s="4"/>
      <c r="E81" s="4">
        <f t="shared" si="1"/>
        <v>5000</v>
      </c>
      <c r="G81" s="4">
        <f>IF($A81&lt;&gt;"", SUMIFS(Raw_data_01!H:H, Raw_data_01!C:C, "F*", Raw_data_01!A:A, $A81, Raw_data_01!G:G, "icici"), "")</f>
        <v>0</v>
      </c>
      <c r="I81" s="4">
        <f>IF($A81&lt;&gt;"", SUMIFS(Raw_data_01!H:H, Raw_data_01!C:C, "V*", Raw_data_01!A:A, $A81, Raw_data_01!G:G, "icici"), "")</f>
        <v>0</v>
      </c>
      <c r="K81" s="4">
        <f>IF($A81&lt;&gt;"", SUMIFS(Raw_data_01!H:H, Raw_data_01!C:C, "S*", Raw_data_01!A:A, $A81, Raw_data_01!G:G, "icici"), "")</f>
        <v>0</v>
      </c>
      <c r="M81" s="4">
        <f>IF($A81&lt;&gt;"", SUMIFS(Raw_data_01!H:H, Raw_data_01!C:C, "O*", Raw_data_01!A:A, $A81, Raw_data_01!G:G, "icici"), "")</f>
        <v>0</v>
      </c>
      <c r="O81" s="4">
        <f>IF($A81&lt;&gt;"", SUMIFS(Raw_data_01!H:H, Raw_data_01!C:C, "VS*", Raw_data_01!A:A, $A81, Raw_data_01!G:G, "icici"), "")</f>
        <v>0</v>
      </c>
    </row>
    <row r="82" spans="1:15" x14ac:dyDescent="0.3">
      <c r="A82" t="s">
        <v>126</v>
      </c>
      <c r="B82" s="4">
        <f>IF(E81&lt;&gt;0, E81, IFERROR(INDEX(E3:E$81, MATCH(1, E3:E$81&lt;&gt;0, 0)), LOOKUP(2, 1/(E3:E$81&lt;&gt;0), E3:E$81)))</f>
        <v>5000</v>
      </c>
      <c r="C82" s="4"/>
      <c r="D82" s="4"/>
      <c r="E82" s="4">
        <f t="shared" si="1"/>
        <v>5000</v>
      </c>
      <c r="G82" s="4">
        <f>IF($A82&lt;&gt;"", SUMIFS(Raw_data_01!H:H, Raw_data_01!C:C, "F*", Raw_data_01!A:A, $A82, Raw_data_01!G:G, "icici"), "")</f>
        <v>0</v>
      </c>
      <c r="I82" s="4">
        <f>IF($A82&lt;&gt;"", SUMIFS(Raw_data_01!H:H, Raw_data_01!C:C, "V*", Raw_data_01!A:A, $A82, Raw_data_01!G:G, "icici"), "")</f>
        <v>0</v>
      </c>
      <c r="K82" s="4">
        <f>IF($A82&lt;&gt;"", SUMIFS(Raw_data_01!H:H, Raw_data_01!C:C, "S*", Raw_data_01!A:A, $A82, Raw_data_01!G:G, "icici"), "")</f>
        <v>0</v>
      </c>
      <c r="M82" s="4">
        <f>IF($A82&lt;&gt;"", SUMIFS(Raw_data_01!H:H, Raw_data_01!C:C, "O*", Raw_data_01!A:A, $A82, Raw_data_01!G:G, "icici"), "")</f>
        <v>0</v>
      </c>
      <c r="O82" s="4">
        <f>IF($A82&lt;&gt;"", SUMIFS(Raw_data_01!H:H, Raw_data_01!C:C, "VS*", Raw_data_01!A:A, $A82, Raw_data_01!G:G, "icici"), "")</f>
        <v>0</v>
      </c>
    </row>
    <row r="83" spans="1:15" x14ac:dyDescent="0.3">
      <c r="A83" t="s">
        <v>127</v>
      </c>
      <c r="B83" s="4">
        <f>IF(E82&lt;&gt;0, E82, IFERROR(INDEX(E3:E$82, MATCH(1, E3:E$82&lt;&gt;0, 0)), LOOKUP(2, 1/(E3:E$82&lt;&gt;0), E3:E$82)))</f>
        <v>5000</v>
      </c>
      <c r="C83" s="4"/>
      <c r="D83" s="4"/>
      <c r="E83" s="4">
        <f t="shared" si="1"/>
        <v>5000</v>
      </c>
      <c r="G83" s="4">
        <f>IF($A83&lt;&gt;"", SUMIFS(Raw_data_01!H:H, Raw_data_01!C:C, "F*", Raw_data_01!A:A, $A83, Raw_data_01!G:G, "icici"), "")</f>
        <v>0</v>
      </c>
      <c r="I83" s="4">
        <f>IF($A83&lt;&gt;"", SUMIFS(Raw_data_01!H:H, Raw_data_01!C:C, "V*", Raw_data_01!A:A, $A83, Raw_data_01!G:G, "icici"), "")</f>
        <v>0</v>
      </c>
      <c r="K83" s="4">
        <f>IF($A83&lt;&gt;"", SUMIFS(Raw_data_01!H:H, Raw_data_01!C:C, "S*", Raw_data_01!A:A, $A83, Raw_data_01!G:G, "icici"), "")</f>
        <v>0</v>
      </c>
      <c r="M83" s="4">
        <f>IF($A83&lt;&gt;"", SUMIFS(Raw_data_01!H:H, Raw_data_01!C:C, "O*", Raw_data_01!A:A, $A83, Raw_data_01!G:G, "icici"), "")</f>
        <v>0</v>
      </c>
      <c r="O83" s="4">
        <f>IF($A83&lt;&gt;"", SUMIFS(Raw_data_01!H:H, Raw_data_01!C:C, "VS*", Raw_data_01!A:A, $A83, Raw_data_01!G:G, "icici"), "")</f>
        <v>0</v>
      </c>
    </row>
    <row r="84" spans="1:15" x14ac:dyDescent="0.3">
      <c r="A84" t="s">
        <v>128</v>
      </c>
      <c r="B84" s="4">
        <f>IF(E83&lt;&gt;0, E83, IFERROR(INDEX(E3:E$83, MATCH(1, E3:E$83&lt;&gt;0, 0)), LOOKUP(2, 1/(E3:E$83&lt;&gt;0), E3:E$83)))</f>
        <v>5000</v>
      </c>
      <c r="C84" s="4"/>
      <c r="D84" s="4"/>
      <c r="E84" s="4">
        <f t="shared" si="1"/>
        <v>5000</v>
      </c>
      <c r="G84" s="4">
        <f>IF($A84&lt;&gt;"", SUMIFS(Raw_data_01!H:H, Raw_data_01!C:C, "F*", Raw_data_01!A:A, $A84, Raw_data_01!G:G, "icici"), "")</f>
        <v>0</v>
      </c>
      <c r="I84" s="4">
        <f>IF($A84&lt;&gt;"", SUMIFS(Raw_data_01!H:H, Raw_data_01!C:C, "V*", Raw_data_01!A:A, $A84, Raw_data_01!G:G, "icici"), "")</f>
        <v>0</v>
      </c>
      <c r="K84" s="4">
        <f>IF($A84&lt;&gt;"", SUMIFS(Raw_data_01!H:H, Raw_data_01!C:C, "S*", Raw_data_01!A:A, $A84, Raw_data_01!G:G, "icici"), "")</f>
        <v>0</v>
      </c>
      <c r="M84" s="4">
        <f>IF($A84&lt;&gt;"", SUMIFS(Raw_data_01!H:H, Raw_data_01!C:C, "O*", Raw_data_01!A:A, $A84, Raw_data_01!G:G, "icici"), "")</f>
        <v>0</v>
      </c>
      <c r="O84" s="4">
        <f>IF($A84&lt;&gt;"", SUMIFS(Raw_data_01!H:H, Raw_data_01!C:C, "VS*", Raw_data_01!A:A, $A84, Raw_data_01!G:G, "icici"), "")</f>
        <v>0</v>
      </c>
    </row>
    <row r="85" spans="1:15" x14ac:dyDescent="0.3">
      <c r="A85" t="s">
        <v>129</v>
      </c>
      <c r="B85" s="4">
        <f>IF(E84&lt;&gt;0, E84, IFERROR(INDEX(E3:E$84, MATCH(1, E3:E$84&lt;&gt;0, 0)), LOOKUP(2, 1/(E3:E$84&lt;&gt;0), E3:E$84)))</f>
        <v>5000</v>
      </c>
      <c r="C85" s="4"/>
      <c r="D85" s="4"/>
      <c r="E85" s="4">
        <f t="shared" si="1"/>
        <v>5000</v>
      </c>
      <c r="G85" s="4">
        <f>IF($A85&lt;&gt;"", SUMIFS(Raw_data_01!H:H, Raw_data_01!C:C, "F*", Raw_data_01!A:A, $A85, Raw_data_01!G:G, "icici"), "")</f>
        <v>0</v>
      </c>
      <c r="I85" s="4">
        <f>IF($A85&lt;&gt;"", SUMIFS(Raw_data_01!H:H, Raw_data_01!C:C, "V*", Raw_data_01!A:A, $A85, Raw_data_01!G:G, "icici"), "")</f>
        <v>0</v>
      </c>
      <c r="K85" s="4">
        <f>IF($A85&lt;&gt;"", SUMIFS(Raw_data_01!H:H, Raw_data_01!C:C, "S*", Raw_data_01!A:A, $A85, Raw_data_01!G:G, "icici"), "")</f>
        <v>0</v>
      </c>
      <c r="M85" s="4">
        <f>IF($A85&lt;&gt;"", SUMIFS(Raw_data_01!H:H, Raw_data_01!C:C, "O*", Raw_data_01!A:A, $A85, Raw_data_01!G:G, "icici"), "")</f>
        <v>0</v>
      </c>
      <c r="O85" s="4">
        <f>IF($A85&lt;&gt;"", SUMIFS(Raw_data_01!H:H, Raw_data_01!C:C, "VS*", Raw_data_01!A:A, $A85, Raw_data_01!G:G, "icici"), "")</f>
        <v>0</v>
      </c>
    </row>
    <row r="86" spans="1:15" x14ac:dyDescent="0.3">
      <c r="A86" t="s">
        <v>130</v>
      </c>
      <c r="B86" s="4">
        <f>IF(E85&lt;&gt;0, E85, IFERROR(INDEX(E3:E$85, MATCH(1, E3:E$85&lt;&gt;0, 0)), LOOKUP(2, 1/(E3:E$85&lt;&gt;0), E3:E$85)))</f>
        <v>5000</v>
      </c>
      <c r="C86" s="4"/>
      <c r="D86" s="4"/>
      <c r="E86" s="4">
        <f t="shared" si="1"/>
        <v>5000</v>
      </c>
      <c r="G86" s="4">
        <f>IF($A86&lt;&gt;"", SUMIFS(Raw_data_01!H:H, Raw_data_01!C:C, "F*", Raw_data_01!A:A, $A86, Raw_data_01!G:G, "icici"), "")</f>
        <v>0</v>
      </c>
      <c r="I86" s="4">
        <f>IF($A86&lt;&gt;"", SUMIFS(Raw_data_01!H:H, Raw_data_01!C:C, "V*", Raw_data_01!A:A, $A86, Raw_data_01!G:G, "icici"), "")</f>
        <v>0</v>
      </c>
      <c r="K86" s="4">
        <f>IF($A86&lt;&gt;"", SUMIFS(Raw_data_01!H:H, Raw_data_01!C:C, "S*", Raw_data_01!A:A, $A86, Raw_data_01!G:G, "icici"), "")</f>
        <v>0</v>
      </c>
      <c r="M86" s="4">
        <f>IF($A86&lt;&gt;"", SUMIFS(Raw_data_01!H:H, Raw_data_01!C:C, "O*", Raw_data_01!A:A, $A86, Raw_data_01!G:G, "icici"), "")</f>
        <v>0</v>
      </c>
      <c r="O86" s="4">
        <f>IF($A86&lt;&gt;"", SUMIFS(Raw_data_01!H:H, Raw_data_01!C:C, "VS*", Raw_data_01!A:A, $A86, Raw_data_01!G:G, "icici"), "")</f>
        <v>0</v>
      </c>
    </row>
    <row r="87" spans="1:15" x14ac:dyDescent="0.3">
      <c r="A87" t="s">
        <v>131</v>
      </c>
      <c r="B87" s="4">
        <f>IF(E86&lt;&gt;0, E86, IFERROR(INDEX(E3:E$86, MATCH(1, E3:E$86&lt;&gt;0, 0)), LOOKUP(2, 1/(E3:E$86&lt;&gt;0), E3:E$86)))</f>
        <v>5000</v>
      </c>
      <c r="C87" s="4"/>
      <c r="D87" s="4"/>
      <c r="E87" s="4">
        <f t="shared" si="1"/>
        <v>5000</v>
      </c>
      <c r="G87" s="4">
        <f>IF($A87&lt;&gt;"", SUMIFS(Raw_data_01!H:H, Raw_data_01!C:C, "F*", Raw_data_01!A:A, $A87, Raw_data_01!G:G, "icici"), "")</f>
        <v>0</v>
      </c>
      <c r="I87" s="4">
        <f>IF($A87&lt;&gt;"", SUMIFS(Raw_data_01!H:H, Raw_data_01!C:C, "V*", Raw_data_01!A:A, $A87, Raw_data_01!G:G, "icici"), "")</f>
        <v>0</v>
      </c>
      <c r="K87" s="4">
        <f>IF($A87&lt;&gt;"", SUMIFS(Raw_data_01!H:H, Raw_data_01!C:C, "S*", Raw_data_01!A:A, $A87, Raw_data_01!G:G, "icici"), "")</f>
        <v>0</v>
      </c>
      <c r="M87" s="4">
        <f>IF($A87&lt;&gt;"", SUMIFS(Raw_data_01!H:H, Raw_data_01!C:C, "O*", Raw_data_01!A:A, $A87, Raw_data_01!G:G, "icici"), "")</f>
        <v>0</v>
      </c>
      <c r="O87" s="4">
        <f>IF($A87&lt;&gt;"", SUMIFS(Raw_data_01!H:H, Raw_data_01!C:C, "VS*", Raw_data_01!A:A, $A87, Raw_data_01!G:G, "icici"), "")</f>
        <v>0</v>
      </c>
    </row>
    <row r="88" spans="1:15" x14ac:dyDescent="0.3">
      <c r="A88" t="s">
        <v>132</v>
      </c>
      <c r="B88" s="4">
        <f>IF(E87&lt;&gt;0, E87, IFERROR(INDEX(E3:E$87, MATCH(1, E3:E$87&lt;&gt;0, 0)), LOOKUP(2, 1/(E3:E$87&lt;&gt;0), E3:E$87)))</f>
        <v>5000</v>
      </c>
      <c r="C88" s="4"/>
      <c r="D88" s="4"/>
      <c r="E88" s="4">
        <f t="shared" si="1"/>
        <v>5000</v>
      </c>
      <c r="G88" s="4">
        <f>IF($A88&lt;&gt;"", SUMIFS(Raw_data_01!H:H, Raw_data_01!C:C, "F*", Raw_data_01!A:A, $A88, Raw_data_01!G:G, "icici"), "")</f>
        <v>0</v>
      </c>
      <c r="I88" s="4">
        <f>IF($A88&lt;&gt;"", SUMIFS(Raw_data_01!H:H, Raw_data_01!C:C, "V*", Raw_data_01!A:A, $A88, Raw_data_01!G:G, "icici"), "")</f>
        <v>0</v>
      </c>
      <c r="K88" s="4">
        <f>IF($A88&lt;&gt;"", SUMIFS(Raw_data_01!H:H, Raw_data_01!C:C, "S*", Raw_data_01!A:A, $A88, Raw_data_01!G:G, "icici"), "")</f>
        <v>0</v>
      </c>
      <c r="M88" s="4">
        <f>IF($A88&lt;&gt;"", SUMIFS(Raw_data_01!H:H, Raw_data_01!C:C, "O*", Raw_data_01!A:A, $A88, Raw_data_01!G:G, "icici"), "")</f>
        <v>0</v>
      </c>
      <c r="O88" s="4">
        <f>IF($A88&lt;&gt;"", SUMIFS(Raw_data_01!H:H, Raw_data_01!C:C, "VS*", Raw_data_01!A:A, $A88, Raw_data_01!G:G, "icici"), "")</f>
        <v>0</v>
      </c>
    </row>
    <row r="89" spans="1:15" x14ac:dyDescent="0.3">
      <c r="A89" t="s">
        <v>133</v>
      </c>
      <c r="B89" s="4">
        <f>IF(E88&lt;&gt;0, E88, IFERROR(INDEX(E3:E$88, MATCH(1, E3:E$88&lt;&gt;0, 0)), LOOKUP(2, 1/(E3:E$88&lt;&gt;0), E3:E$88)))</f>
        <v>5000</v>
      </c>
      <c r="C89" s="4"/>
      <c r="D89" s="4"/>
      <c r="E89" s="4">
        <f t="shared" si="1"/>
        <v>5000</v>
      </c>
      <c r="G89" s="4">
        <f>IF($A89&lt;&gt;"", SUMIFS(Raw_data_01!H:H, Raw_data_01!C:C, "F*", Raw_data_01!A:A, $A89, Raw_data_01!G:G, "icici"), "")</f>
        <v>0</v>
      </c>
      <c r="I89" s="4">
        <f>IF($A89&lt;&gt;"", SUMIFS(Raw_data_01!H:H, Raw_data_01!C:C, "V*", Raw_data_01!A:A, $A89, Raw_data_01!G:G, "icici"), "")</f>
        <v>0</v>
      </c>
      <c r="K89" s="4">
        <f>IF($A89&lt;&gt;"", SUMIFS(Raw_data_01!H:H, Raw_data_01!C:C, "S*", Raw_data_01!A:A, $A89, Raw_data_01!G:G, "icici"), "")</f>
        <v>0</v>
      </c>
      <c r="M89" s="4">
        <f>IF($A89&lt;&gt;"", SUMIFS(Raw_data_01!H:H, Raw_data_01!C:C, "O*", Raw_data_01!A:A, $A89, Raw_data_01!G:G, "icici"), "")</f>
        <v>0</v>
      </c>
      <c r="O89" s="4">
        <f>IF($A89&lt;&gt;"", SUMIFS(Raw_data_01!H:H, Raw_data_01!C:C, "VS*", Raw_data_01!A:A, $A89, Raw_data_01!G:G, "icici"), "")</f>
        <v>0</v>
      </c>
    </row>
    <row r="90" spans="1:15" x14ac:dyDescent="0.3">
      <c r="A90" t="s">
        <v>134</v>
      </c>
      <c r="B90" s="4">
        <f>IF(E89&lt;&gt;0, E89, IFERROR(INDEX(E3:E$89, MATCH(1, E3:E$89&lt;&gt;0, 0)), LOOKUP(2, 1/(E3:E$89&lt;&gt;0), E3:E$89)))</f>
        <v>5000</v>
      </c>
      <c r="C90" s="4"/>
      <c r="D90" s="4"/>
      <c r="E90" s="4">
        <f t="shared" si="1"/>
        <v>5000</v>
      </c>
      <c r="G90" s="4">
        <f>IF($A90&lt;&gt;"", SUMIFS(Raw_data_01!H:H, Raw_data_01!C:C, "F*", Raw_data_01!A:A, $A90, Raw_data_01!G:G, "icici"), "")</f>
        <v>0</v>
      </c>
      <c r="I90" s="4">
        <f>IF($A90&lt;&gt;"", SUMIFS(Raw_data_01!H:H, Raw_data_01!C:C, "V*", Raw_data_01!A:A, $A90, Raw_data_01!G:G, "icici"), "")</f>
        <v>0</v>
      </c>
      <c r="K90" s="4">
        <f>IF($A90&lt;&gt;"", SUMIFS(Raw_data_01!H:H, Raw_data_01!C:C, "S*", Raw_data_01!A:A, $A90, Raw_data_01!G:G, "icici"), "")</f>
        <v>0</v>
      </c>
      <c r="M90" s="4">
        <f>IF($A90&lt;&gt;"", SUMIFS(Raw_data_01!H:H, Raw_data_01!C:C, "O*", Raw_data_01!A:A, $A90, Raw_data_01!G:G, "icici"), "")</f>
        <v>0</v>
      </c>
      <c r="O90" s="4">
        <f>IF($A90&lt;&gt;"", SUMIFS(Raw_data_01!H:H, Raw_data_01!C:C, "VS*", Raw_data_01!A:A, $A90, Raw_data_01!G:G, "icici"), "")</f>
        <v>0</v>
      </c>
    </row>
    <row r="91" spans="1:15" x14ac:dyDescent="0.3">
      <c r="A91" t="s">
        <v>135</v>
      </c>
      <c r="B91" s="4">
        <f>IF(E90&lt;&gt;0, E90, IFERROR(INDEX(E3:E$90, MATCH(1, E3:E$90&lt;&gt;0, 0)), LOOKUP(2, 1/(E3:E$90&lt;&gt;0), E3:E$90)))</f>
        <v>5000</v>
      </c>
      <c r="C91" s="4"/>
      <c r="D91" s="4"/>
      <c r="E91" s="4">
        <f t="shared" si="1"/>
        <v>5000</v>
      </c>
      <c r="G91" s="4">
        <f>IF($A91&lt;&gt;"", SUMIFS(Raw_data_01!H:H, Raw_data_01!C:C, "F*", Raw_data_01!A:A, $A91, Raw_data_01!G:G, "icici"), "")</f>
        <v>0</v>
      </c>
      <c r="I91" s="4">
        <f>IF($A91&lt;&gt;"", SUMIFS(Raw_data_01!H:H, Raw_data_01!C:C, "V*", Raw_data_01!A:A, $A91, Raw_data_01!G:G, "icici"), "")</f>
        <v>0</v>
      </c>
      <c r="K91" s="4">
        <f>IF($A91&lt;&gt;"", SUMIFS(Raw_data_01!H:H, Raw_data_01!C:C, "S*", Raw_data_01!A:A, $A91, Raw_data_01!G:G, "icici"), "")</f>
        <v>0</v>
      </c>
      <c r="M91" s="4">
        <f>IF($A91&lt;&gt;"", SUMIFS(Raw_data_01!H:H, Raw_data_01!C:C, "O*", Raw_data_01!A:A, $A91, Raw_data_01!G:G, "icici"), "")</f>
        <v>0</v>
      </c>
      <c r="O91" s="4">
        <f>IF($A91&lt;&gt;"", SUMIFS(Raw_data_01!H:H, Raw_data_01!C:C, "VS*", Raw_data_01!A:A, $A91, Raw_data_01!G:G, "icici"), "")</f>
        <v>0</v>
      </c>
    </row>
    <row r="92" spans="1:15" x14ac:dyDescent="0.3">
      <c r="A92" t="s">
        <v>136</v>
      </c>
      <c r="B92" s="4">
        <f>IF(E91&lt;&gt;0, E91, IFERROR(INDEX(E3:E$91, MATCH(1, E3:E$91&lt;&gt;0, 0)), LOOKUP(2, 1/(E3:E$91&lt;&gt;0), E3:E$91)))</f>
        <v>5000</v>
      </c>
      <c r="C92" s="4"/>
      <c r="D92" s="4"/>
      <c r="E92" s="4">
        <f t="shared" si="1"/>
        <v>5000</v>
      </c>
      <c r="G92" s="4">
        <f>IF($A92&lt;&gt;"", SUMIFS(Raw_data_01!H:H, Raw_data_01!C:C, "F*", Raw_data_01!A:A, $A92, Raw_data_01!G:G, "icici"), "")</f>
        <v>0</v>
      </c>
      <c r="I92" s="4">
        <f>IF($A92&lt;&gt;"", SUMIFS(Raw_data_01!H:H, Raw_data_01!C:C, "V*", Raw_data_01!A:A, $A92, Raw_data_01!G:G, "icici"), "")</f>
        <v>0</v>
      </c>
      <c r="K92" s="4">
        <f>IF($A92&lt;&gt;"", SUMIFS(Raw_data_01!H:H, Raw_data_01!C:C, "S*", Raw_data_01!A:A, $A92, Raw_data_01!G:G, "icici"), "")</f>
        <v>0</v>
      </c>
      <c r="M92" s="4">
        <f>IF($A92&lt;&gt;"", SUMIFS(Raw_data_01!H:H, Raw_data_01!C:C, "O*", Raw_data_01!A:A, $A92, Raw_data_01!G:G, "icici"), "")</f>
        <v>0</v>
      </c>
      <c r="O92" s="4">
        <f>IF($A92&lt;&gt;"", SUMIFS(Raw_data_01!H:H, Raw_data_01!C:C, "VS*", Raw_data_01!A:A, $A92, Raw_data_01!G:G, "icici"), "")</f>
        <v>0</v>
      </c>
    </row>
    <row r="93" spans="1:15" x14ac:dyDescent="0.3">
      <c r="A93" t="s">
        <v>137</v>
      </c>
      <c r="B93" s="4">
        <f>IF(E92&lt;&gt;0, E92, IFERROR(INDEX(E3:E$92, MATCH(1, E3:E$92&lt;&gt;0, 0)), LOOKUP(2, 1/(E3:E$92&lt;&gt;0), E3:E$92)))</f>
        <v>5000</v>
      </c>
      <c r="C93" s="4"/>
      <c r="D93" s="4"/>
      <c r="E93" s="4">
        <f t="shared" si="1"/>
        <v>5000</v>
      </c>
      <c r="G93" s="4">
        <f>IF($A93&lt;&gt;"", SUMIFS(Raw_data_01!H:H, Raw_data_01!C:C, "F*", Raw_data_01!A:A, $A93, Raw_data_01!G:G, "icici"), "")</f>
        <v>0</v>
      </c>
      <c r="I93" s="4">
        <f>IF($A93&lt;&gt;"", SUMIFS(Raw_data_01!H:H, Raw_data_01!C:C, "V*", Raw_data_01!A:A, $A93, Raw_data_01!G:G, "icici"), "")</f>
        <v>0</v>
      </c>
      <c r="K93" s="4">
        <f>IF($A93&lt;&gt;"", SUMIFS(Raw_data_01!H:H, Raw_data_01!C:C, "S*", Raw_data_01!A:A, $A93, Raw_data_01!G:G, "icici"), "")</f>
        <v>0</v>
      </c>
      <c r="M93" s="4">
        <f>IF($A93&lt;&gt;"", SUMIFS(Raw_data_01!H:H, Raw_data_01!C:C, "O*", Raw_data_01!A:A, $A93, Raw_data_01!G:G, "icici"), "")</f>
        <v>0</v>
      </c>
      <c r="O93" s="4">
        <f>IF($A93&lt;&gt;"", SUMIFS(Raw_data_01!H:H, Raw_data_01!C:C, "VS*", Raw_data_01!A:A, $A93, Raw_data_01!G:G, "icici"), "")</f>
        <v>0</v>
      </c>
    </row>
    <row r="94" spans="1:15" x14ac:dyDescent="0.3">
      <c r="A94" t="s">
        <v>138</v>
      </c>
      <c r="B94" s="4">
        <f>IF(E93&lt;&gt;0, E93, IFERROR(INDEX(E3:E$93, MATCH(1, E3:E$93&lt;&gt;0, 0)), LOOKUP(2, 1/(E3:E$93&lt;&gt;0), E3:E$93)))</f>
        <v>5000</v>
      </c>
      <c r="C94" s="4"/>
      <c r="D94" s="4"/>
      <c r="E94" s="4">
        <f t="shared" si="1"/>
        <v>5000</v>
      </c>
      <c r="G94" s="4">
        <f>IF($A94&lt;&gt;"", SUMIFS(Raw_data_01!H:H, Raw_data_01!C:C, "F*", Raw_data_01!A:A, $A94, Raw_data_01!G:G, "icici"), "")</f>
        <v>0</v>
      </c>
      <c r="I94" s="4">
        <f>IF($A94&lt;&gt;"", SUMIFS(Raw_data_01!H:H, Raw_data_01!C:C, "V*", Raw_data_01!A:A, $A94, Raw_data_01!G:G, "icici"), "")</f>
        <v>0</v>
      </c>
      <c r="K94" s="4">
        <f>IF($A94&lt;&gt;"", SUMIFS(Raw_data_01!H:H, Raw_data_01!C:C, "S*", Raw_data_01!A:A, $A94, Raw_data_01!G:G, "icici"), "")</f>
        <v>0</v>
      </c>
      <c r="M94" s="4">
        <f>IF($A94&lt;&gt;"", SUMIFS(Raw_data_01!H:H, Raw_data_01!C:C, "O*", Raw_data_01!A:A, $A94, Raw_data_01!G:G, "icici"), "")</f>
        <v>0</v>
      </c>
      <c r="O94" s="4">
        <f>IF($A94&lt;&gt;"", SUMIFS(Raw_data_01!H:H, Raw_data_01!C:C, "VS*", Raw_data_01!A:A, $A94, Raw_data_01!G:G, "icici"), "")</f>
        <v>0</v>
      </c>
    </row>
    <row r="95" spans="1:15" x14ac:dyDescent="0.3">
      <c r="A95" t="s">
        <v>139</v>
      </c>
      <c r="B95" s="4">
        <f>IF(E94&lt;&gt;0, E94, IFERROR(INDEX(E3:E$94, MATCH(1, E3:E$94&lt;&gt;0, 0)), LOOKUP(2, 1/(E3:E$94&lt;&gt;0), E3:E$94)))</f>
        <v>5000</v>
      </c>
      <c r="C95" s="4"/>
      <c r="D95" s="4"/>
      <c r="E95" s="4">
        <f t="shared" si="1"/>
        <v>5000</v>
      </c>
      <c r="G95" s="4">
        <f>IF($A95&lt;&gt;"", SUMIFS(Raw_data_01!H:H, Raw_data_01!C:C, "F*", Raw_data_01!A:A, $A95, Raw_data_01!G:G, "icici"), "")</f>
        <v>0</v>
      </c>
      <c r="I95" s="4">
        <f>IF($A95&lt;&gt;"", SUMIFS(Raw_data_01!H:H, Raw_data_01!C:C, "V*", Raw_data_01!A:A, $A95, Raw_data_01!G:G, "icici"), "")</f>
        <v>0</v>
      </c>
      <c r="K95" s="4">
        <f>IF($A95&lt;&gt;"", SUMIFS(Raw_data_01!H:H, Raw_data_01!C:C, "S*", Raw_data_01!A:A, $A95, Raw_data_01!G:G, "icici"), "")</f>
        <v>0</v>
      </c>
      <c r="M95" s="4">
        <f>IF($A95&lt;&gt;"", SUMIFS(Raw_data_01!H:H, Raw_data_01!C:C, "O*", Raw_data_01!A:A, $A95, Raw_data_01!G:G, "icici"), "")</f>
        <v>0</v>
      </c>
      <c r="O95" s="4">
        <f>IF($A95&lt;&gt;"", SUMIFS(Raw_data_01!H:H, Raw_data_01!C:C, "VS*", Raw_data_01!A:A, $A95, Raw_data_01!G:G, "icici"), "")</f>
        <v>0</v>
      </c>
    </row>
    <row r="96" spans="1:15" x14ac:dyDescent="0.3">
      <c r="A96" t="s">
        <v>140</v>
      </c>
      <c r="B96" s="4">
        <f>IF(E95&lt;&gt;0, E95, IFERROR(INDEX(E3:E$95, MATCH(1, E3:E$95&lt;&gt;0, 0)), LOOKUP(2, 1/(E3:E$95&lt;&gt;0), E3:E$95)))</f>
        <v>5000</v>
      </c>
      <c r="C96" s="4"/>
      <c r="D96" s="4"/>
      <c r="E96" s="4">
        <f t="shared" si="1"/>
        <v>5000</v>
      </c>
      <c r="G96" s="4">
        <f>IF($A96&lt;&gt;"", SUMIFS(Raw_data_01!H:H, Raw_data_01!C:C, "F*", Raw_data_01!A:A, $A96, Raw_data_01!G:G, "icici"), "")</f>
        <v>0</v>
      </c>
      <c r="I96" s="4">
        <f>IF($A96&lt;&gt;"", SUMIFS(Raw_data_01!H:H, Raw_data_01!C:C, "V*", Raw_data_01!A:A, $A96, Raw_data_01!G:G, "icici"), "")</f>
        <v>0</v>
      </c>
      <c r="K96" s="4">
        <f>IF($A96&lt;&gt;"", SUMIFS(Raw_data_01!H:H, Raw_data_01!C:C, "S*", Raw_data_01!A:A, $A96, Raw_data_01!G:G, "icici"), "")</f>
        <v>0</v>
      </c>
      <c r="M96" s="4">
        <f>IF($A96&lt;&gt;"", SUMIFS(Raw_data_01!H:H, Raw_data_01!C:C, "O*", Raw_data_01!A:A, $A96, Raw_data_01!G:G, "icici"), "")</f>
        <v>0</v>
      </c>
      <c r="O96" s="4">
        <f>IF($A96&lt;&gt;"", SUMIFS(Raw_data_01!H:H, Raw_data_01!C:C, "VS*", Raw_data_01!A:A, $A96, Raw_data_01!G:G, "icici"), "")</f>
        <v>0</v>
      </c>
    </row>
    <row r="97" spans="1:15" x14ac:dyDescent="0.3">
      <c r="A97" t="s">
        <v>141</v>
      </c>
      <c r="B97" s="4">
        <f>IF(E96&lt;&gt;0, E96, IFERROR(INDEX(E3:E$96, MATCH(1, E3:E$96&lt;&gt;0, 0)), LOOKUP(2, 1/(E3:E$96&lt;&gt;0), E3:E$96)))</f>
        <v>5000</v>
      </c>
      <c r="C97" s="4"/>
      <c r="D97" s="4"/>
      <c r="E97" s="4">
        <f t="shared" si="1"/>
        <v>5000</v>
      </c>
      <c r="G97" s="4">
        <f>IF($A97&lt;&gt;"", SUMIFS(Raw_data_01!H:H, Raw_data_01!C:C, "F*", Raw_data_01!A:A, $A97, Raw_data_01!G:G, "icici"), "")</f>
        <v>0</v>
      </c>
      <c r="I97" s="4">
        <f>IF($A97&lt;&gt;"", SUMIFS(Raw_data_01!H:H, Raw_data_01!C:C, "V*", Raw_data_01!A:A, $A97, Raw_data_01!G:G, "icici"), "")</f>
        <v>0</v>
      </c>
      <c r="K97" s="4">
        <f>IF($A97&lt;&gt;"", SUMIFS(Raw_data_01!H:H, Raw_data_01!C:C, "S*", Raw_data_01!A:A, $A97, Raw_data_01!G:G, "icici"), "")</f>
        <v>0</v>
      </c>
      <c r="M97" s="4">
        <f>IF($A97&lt;&gt;"", SUMIFS(Raw_data_01!H:H, Raw_data_01!C:C, "O*", Raw_data_01!A:A, $A97, Raw_data_01!G:G, "icici"), "")</f>
        <v>0</v>
      </c>
      <c r="O97" s="4">
        <f>IF($A97&lt;&gt;"", SUMIFS(Raw_data_01!H:H, Raw_data_01!C:C, "VS*", Raw_data_01!A:A, $A97, Raw_data_01!G:G, "icici"), "")</f>
        <v>0</v>
      </c>
    </row>
    <row r="98" spans="1:15" x14ac:dyDescent="0.3">
      <c r="A98" t="s">
        <v>142</v>
      </c>
      <c r="B98" s="4">
        <f>IF(E97&lt;&gt;0, E97, IFERROR(INDEX(E3:E$97, MATCH(1, E3:E$97&lt;&gt;0, 0)), LOOKUP(2, 1/(E3:E$97&lt;&gt;0), E3:E$97)))</f>
        <v>5000</v>
      </c>
      <c r="C98" s="4"/>
      <c r="D98" s="4"/>
      <c r="E98" s="4">
        <f t="shared" si="1"/>
        <v>5000</v>
      </c>
      <c r="G98" s="4">
        <f>IF($A98&lt;&gt;"", SUMIFS(Raw_data_01!H:H, Raw_data_01!C:C, "F*", Raw_data_01!A:A, $A98, Raw_data_01!G:G, "icici"), "")</f>
        <v>0</v>
      </c>
      <c r="I98" s="4">
        <f>IF($A98&lt;&gt;"", SUMIFS(Raw_data_01!H:H, Raw_data_01!C:C, "V*", Raw_data_01!A:A, $A98, Raw_data_01!G:G, "icici"), "")</f>
        <v>0</v>
      </c>
      <c r="K98" s="4">
        <f>IF($A98&lt;&gt;"", SUMIFS(Raw_data_01!H:H, Raw_data_01!C:C, "S*", Raw_data_01!A:A, $A98, Raw_data_01!G:G, "icici"), "")</f>
        <v>0</v>
      </c>
      <c r="M98" s="4">
        <f>IF($A98&lt;&gt;"", SUMIFS(Raw_data_01!H:H, Raw_data_01!C:C, "O*", Raw_data_01!A:A, $A98, Raw_data_01!G:G, "icici"), "")</f>
        <v>0</v>
      </c>
      <c r="O98" s="4">
        <f>IF($A98&lt;&gt;"", SUMIFS(Raw_data_01!H:H, Raw_data_01!C:C, "VS*", Raw_data_01!A:A, $A98, Raw_data_01!G:G, "icici"), "")</f>
        <v>0</v>
      </c>
    </row>
    <row r="99" spans="1:15" x14ac:dyDescent="0.3">
      <c r="A99" t="s">
        <v>143</v>
      </c>
      <c r="B99" s="4">
        <f>IF(E98&lt;&gt;0, E98, IFERROR(INDEX(E3:E$98, MATCH(1, E3:E$98&lt;&gt;0, 0)), LOOKUP(2, 1/(E3:E$98&lt;&gt;0), E3:E$98)))</f>
        <v>5000</v>
      </c>
      <c r="C99" s="4"/>
      <c r="D99" s="4"/>
      <c r="E99" s="4">
        <f t="shared" si="1"/>
        <v>5000</v>
      </c>
      <c r="G99" s="4">
        <f>IF($A99&lt;&gt;"", SUMIFS(Raw_data_01!H:H, Raw_data_01!C:C, "F*", Raw_data_01!A:A, $A99, Raw_data_01!G:G, "icici"), "")</f>
        <v>0</v>
      </c>
      <c r="I99" s="4">
        <f>IF($A99&lt;&gt;"", SUMIFS(Raw_data_01!H:H, Raw_data_01!C:C, "V*", Raw_data_01!A:A, $A99, Raw_data_01!G:G, "icici"), "")</f>
        <v>0</v>
      </c>
      <c r="K99" s="4">
        <f>IF($A99&lt;&gt;"", SUMIFS(Raw_data_01!H:H, Raw_data_01!C:C, "S*", Raw_data_01!A:A, $A99, Raw_data_01!G:G, "icici"), "")</f>
        <v>0</v>
      </c>
      <c r="M99" s="4">
        <f>IF($A99&lt;&gt;"", SUMIFS(Raw_data_01!H:H, Raw_data_01!C:C, "O*", Raw_data_01!A:A, $A99, Raw_data_01!G:G, "icici"), "")</f>
        <v>0</v>
      </c>
      <c r="O99" s="4">
        <f>IF($A99&lt;&gt;"", SUMIFS(Raw_data_01!H:H, Raw_data_01!C:C, "VS*", Raw_data_01!A:A, $A99, Raw_data_01!G:G, "icici"), "")</f>
        <v>0</v>
      </c>
    </row>
    <row r="100" spans="1:15" x14ac:dyDescent="0.3">
      <c r="A100" t="s">
        <v>144</v>
      </c>
      <c r="B100" s="4">
        <f>IF(E99&lt;&gt;0, E99, IFERROR(INDEX(E3:E$99, MATCH(1, E3:E$99&lt;&gt;0, 0)), LOOKUP(2, 1/(E3:E$99&lt;&gt;0), E3:E$99)))</f>
        <v>5000</v>
      </c>
      <c r="C100" s="4"/>
      <c r="D100" s="4"/>
      <c r="E100" s="4">
        <f t="shared" si="1"/>
        <v>5000</v>
      </c>
      <c r="G100" s="4">
        <f>IF($A100&lt;&gt;"", SUMIFS(Raw_data_01!H:H, Raw_data_01!C:C, "F*", Raw_data_01!A:A, $A100, Raw_data_01!G:G, "icici"), "")</f>
        <v>0</v>
      </c>
      <c r="I100" s="4">
        <f>IF($A100&lt;&gt;"", SUMIFS(Raw_data_01!H:H, Raw_data_01!C:C, "V*", Raw_data_01!A:A, $A100, Raw_data_01!G:G, "icici"), "")</f>
        <v>0</v>
      </c>
      <c r="K100" s="4">
        <f>IF($A100&lt;&gt;"", SUMIFS(Raw_data_01!H:H, Raw_data_01!C:C, "S*", Raw_data_01!A:A, $A100, Raw_data_01!G:G, "icici"), "")</f>
        <v>0</v>
      </c>
      <c r="M100" s="4">
        <f>IF($A100&lt;&gt;"", SUMIFS(Raw_data_01!H:H, Raw_data_01!C:C, "O*", Raw_data_01!A:A, $A100, Raw_data_01!G:G, "icici"), "")</f>
        <v>0</v>
      </c>
      <c r="O100" s="4">
        <f>IF($A100&lt;&gt;"", SUMIFS(Raw_data_01!H:H, Raw_data_01!C:C, "VS*", Raw_data_01!A:A, $A100, Raw_data_01!G:G, "icici"), "")</f>
        <v>0</v>
      </c>
    </row>
    <row r="101" spans="1:15" x14ac:dyDescent="0.3">
      <c r="A101" t="s">
        <v>145</v>
      </c>
      <c r="B101" s="4">
        <f>IF(E100&lt;&gt;0, E100, IFERROR(INDEX(E3:E$100, MATCH(1, E3:E$100&lt;&gt;0, 0)), LOOKUP(2, 1/(E3:E$100&lt;&gt;0), E3:E$100)))</f>
        <v>5000</v>
      </c>
      <c r="C101" s="4"/>
      <c r="D101" s="4"/>
      <c r="E101" s="4">
        <f t="shared" si="1"/>
        <v>5000</v>
      </c>
      <c r="G101" s="4">
        <f>IF($A101&lt;&gt;"", SUMIFS(Raw_data_01!H:H, Raw_data_01!C:C, "F*", Raw_data_01!A:A, $A101, Raw_data_01!G:G, "icici"), "")</f>
        <v>0</v>
      </c>
      <c r="I101" s="4">
        <f>IF($A101&lt;&gt;"", SUMIFS(Raw_data_01!H:H, Raw_data_01!C:C, "V*", Raw_data_01!A:A, $A101, Raw_data_01!G:G, "icici"), "")</f>
        <v>0</v>
      </c>
      <c r="K101" s="4">
        <f>IF($A101&lt;&gt;"", SUMIFS(Raw_data_01!H:H, Raw_data_01!C:C, "S*", Raw_data_01!A:A, $A101, Raw_data_01!G:G, "icici"), "")</f>
        <v>0</v>
      </c>
      <c r="M101" s="4">
        <f>IF($A101&lt;&gt;"", SUMIFS(Raw_data_01!H:H, Raw_data_01!C:C, "O*", Raw_data_01!A:A, $A101, Raw_data_01!G:G, "icici"), "")</f>
        <v>0</v>
      </c>
      <c r="O101" s="4">
        <f>IF($A101&lt;&gt;"", SUMIFS(Raw_data_01!H:H, Raw_data_01!C:C, "VS*", Raw_data_01!A:A, $A101, Raw_data_01!G:G, "icici"), "")</f>
        <v>0</v>
      </c>
    </row>
    <row r="102" spans="1:15" x14ac:dyDescent="0.3">
      <c r="A102" t="s">
        <v>146</v>
      </c>
      <c r="B102" s="4">
        <f>IF(E101&lt;&gt;0, E101, IFERROR(INDEX(E3:E$101, MATCH(1, E3:E$101&lt;&gt;0, 0)), LOOKUP(2, 1/(E3:E$101&lt;&gt;0), E3:E$101)))</f>
        <v>5000</v>
      </c>
      <c r="C102" s="4"/>
      <c r="D102" s="4"/>
      <c r="E102" s="4">
        <f t="shared" si="1"/>
        <v>5000</v>
      </c>
      <c r="G102" s="4">
        <f>IF($A102&lt;&gt;"", SUMIFS(Raw_data_01!H:H, Raw_data_01!C:C, "F*", Raw_data_01!A:A, $A102, Raw_data_01!G:G, "icici"), "")</f>
        <v>0</v>
      </c>
      <c r="I102" s="4">
        <f>IF($A102&lt;&gt;"", SUMIFS(Raw_data_01!H:H, Raw_data_01!C:C, "V*", Raw_data_01!A:A, $A102, Raw_data_01!G:G, "icici"), "")</f>
        <v>0</v>
      </c>
      <c r="K102" s="4">
        <f>IF($A102&lt;&gt;"", SUMIFS(Raw_data_01!H:H, Raw_data_01!C:C, "S*", Raw_data_01!A:A, $A102, Raw_data_01!G:G, "icici"), "")</f>
        <v>0</v>
      </c>
      <c r="M102" s="4">
        <f>IF($A102&lt;&gt;"", SUMIFS(Raw_data_01!H:H, Raw_data_01!C:C, "O*", Raw_data_01!A:A, $A102, Raw_data_01!G:G, "icici"), "")</f>
        <v>0</v>
      </c>
      <c r="O102" s="4">
        <f>IF($A102&lt;&gt;"", SUMIFS(Raw_data_01!H:H, Raw_data_01!C:C, "VS*", Raw_data_01!A:A, $A102, Raw_data_01!G:G, "icici"), "")</f>
        <v>0</v>
      </c>
    </row>
    <row r="103" spans="1:15" x14ac:dyDescent="0.3">
      <c r="A103" t="s">
        <v>147</v>
      </c>
      <c r="B103" s="4">
        <f>IF(E102&lt;&gt;0, E102, IFERROR(INDEX(E3:E$102, MATCH(1, E3:E$102&lt;&gt;0, 0)), LOOKUP(2, 1/(E3:E$102&lt;&gt;0), E3:E$102)))</f>
        <v>5000</v>
      </c>
      <c r="C103" s="4"/>
      <c r="D103" s="4"/>
      <c r="E103" s="4">
        <f t="shared" si="1"/>
        <v>5000</v>
      </c>
      <c r="G103" s="4">
        <f>IF($A103&lt;&gt;"", SUMIFS(Raw_data_01!H:H, Raw_data_01!C:C, "F*", Raw_data_01!A:A, $A103, Raw_data_01!G:G, "icici"), "")</f>
        <v>0</v>
      </c>
      <c r="I103" s="4">
        <f>IF($A103&lt;&gt;"", SUMIFS(Raw_data_01!H:H, Raw_data_01!C:C, "V*", Raw_data_01!A:A, $A103, Raw_data_01!G:G, "icici"), "")</f>
        <v>0</v>
      </c>
      <c r="K103" s="4">
        <f>IF($A103&lt;&gt;"", SUMIFS(Raw_data_01!H:H, Raw_data_01!C:C, "S*", Raw_data_01!A:A, $A103, Raw_data_01!G:G, "icici"), "")</f>
        <v>0</v>
      </c>
      <c r="M103" s="4">
        <f>IF($A103&lt;&gt;"", SUMIFS(Raw_data_01!H:H, Raw_data_01!C:C, "O*", Raw_data_01!A:A, $A103, Raw_data_01!G:G, "icici"), "")</f>
        <v>0</v>
      </c>
      <c r="O103" s="4">
        <f>IF($A103&lt;&gt;"", SUMIFS(Raw_data_01!H:H, Raw_data_01!C:C, "VS*", Raw_data_01!A:A, $A103, Raw_data_01!G:G, "icici"), "")</f>
        <v>0</v>
      </c>
    </row>
    <row r="104" spans="1:15" x14ac:dyDescent="0.3">
      <c r="A104" t="s">
        <v>148</v>
      </c>
      <c r="B104" s="4">
        <f>IF(E103&lt;&gt;0, E103, IFERROR(INDEX(E3:E$103, MATCH(1, E3:E$103&lt;&gt;0, 0)), LOOKUP(2, 1/(E3:E$103&lt;&gt;0), E3:E$103)))</f>
        <v>5000</v>
      </c>
      <c r="C104" s="4"/>
      <c r="D104" s="4"/>
      <c r="E104" s="4">
        <f t="shared" si="1"/>
        <v>5000</v>
      </c>
      <c r="G104" s="4">
        <f>IF($A104&lt;&gt;"", SUMIFS(Raw_data_01!H:H, Raw_data_01!C:C, "F*", Raw_data_01!A:A, $A104, Raw_data_01!G:G, "icici"), "")</f>
        <v>0</v>
      </c>
      <c r="I104" s="4">
        <f>IF($A104&lt;&gt;"", SUMIFS(Raw_data_01!H:H, Raw_data_01!C:C, "V*", Raw_data_01!A:A, $A104, Raw_data_01!G:G, "icici"), "")</f>
        <v>0</v>
      </c>
      <c r="K104" s="4">
        <f>IF($A104&lt;&gt;"", SUMIFS(Raw_data_01!H:H, Raw_data_01!C:C, "S*", Raw_data_01!A:A, $A104, Raw_data_01!G:G, "icici"), "")</f>
        <v>0</v>
      </c>
      <c r="M104" s="4">
        <f>IF($A104&lt;&gt;"", SUMIFS(Raw_data_01!H:H, Raw_data_01!C:C, "O*", Raw_data_01!A:A, $A104, Raw_data_01!G:G, "icici"), "")</f>
        <v>0</v>
      </c>
      <c r="O104" s="4">
        <f>IF($A104&lt;&gt;"", SUMIFS(Raw_data_01!H:H, Raw_data_01!C:C, "VS*", Raw_data_01!A:A, $A104, Raw_data_01!G:G, "icici"), "")</f>
        <v>0</v>
      </c>
    </row>
    <row r="105" spans="1:15" x14ac:dyDescent="0.3">
      <c r="A105" t="s">
        <v>149</v>
      </c>
      <c r="B105" s="4">
        <f>IF(E104&lt;&gt;0, E104, IFERROR(INDEX(E3:E$104, MATCH(1, E3:E$104&lt;&gt;0, 0)), LOOKUP(2, 1/(E3:E$104&lt;&gt;0), E3:E$104)))</f>
        <v>5000</v>
      </c>
      <c r="C105" s="4"/>
      <c r="D105" s="4"/>
      <c r="E105" s="4">
        <f t="shared" si="1"/>
        <v>5000</v>
      </c>
      <c r="G105" s="4">
        <f>IF($A105&lt;&gt;"", SUMIFS(Raw_data_01!H:H, Raw_data_01!C:C, "F*", Raw_data_01!A:A, $A105, Raw_data_01!G:G, "icici"), "")</f>
        <v>0</v>
      </c>
      <c r="I105" s="4">
        <f>IF($A105&lt;&gt;"", SUMIFS(Raw_data_01!H:H, Raw_data_01!C:C, "V*", Raw_data_01!A:A, $A105, Raw_data_01!G:G, "icici"), "")</f>
        <v>0</v>
      </c>
      <c r="K105" s="4">
        <f>IF($A105&lt;&gt;"", SUMIFS(Raw_data_01!H:H, Raw_data_01!C:C, "S*", Raw_data_01!A:A, $A105, Raw_data_01!G:G, "icici"), "")</f>
        <v>0</v>
      </c>
      <c r="M105" s="4">
        <f>IF($A105&lt;&gt;"", SUMIFS(Raw_data_01!H:H, Raw_data_01!C:C, "O*", Raw_data_01!A:A, $A105, Raw_data_01!G:G, "icici"), "")</f>
        <v>0</v>
      </c>
      <c r="O105" s="4">
        <f>IF($A105&lt;&gt;"", SUMIFS(Raw_data_01!H:H, Raw_data_01!C:C, "VS*", Raw_data_01!A:A, $A105, Raw_data_01!G:G, "icici"), "")</f>
        <v>0</v>
      </c>
    </row>
    <row r="106" spans="1:15" x14ac:dyDescent="0.3">
      <c r="A106" t="s">
        <v>150</v>
      </c>
      <c r="B106" s="4">
        <f>IF(E105&lt;&gt;0, E105, IFERROR(INDEX(E3:E$105, MATCH(1, E3:E$105&lt;&gt;0, 0)), LOOKUP(2, 1/(E3:E$105&lt;&gt;0), E3:E$105)))</f>
        <v>5000</v>
      </c>
      <c r="C106" s="4"/>
      <c r="D106" s="4"/>
      <c r="E106" s="4">
        <f t="shared" si="1"/>
        <v>5000</v>
      </c>
      <c r="G106" s="4">
        <f>IF($A106&lt;&gt;"", SUMIFS(Raw_data_01!H:H, Raw_data_01!C:C, "F*", Raw_data_01!A:A, $A106, Raw_data_01!G:G, "icici"), "")</f>
        <v>0</v>
      </c>
      <c r="I106" s="4">
        <f>IF($A106&lt;&gt;"", SUMIFS(Raw_data_01!H:H, Raw_data_01!C:C, "V*", Raw_data_01!A:A, $A106, Raw_data_01!G:G, "icici"), "")</f>
        <v>0</v>
      </c>
      <c r="K106" s="4">
        <f>IF($A106&lt;&gt;"", SUMIFS(Raw_data_01!H:H, Raw_data_01!C:C, "S*", Raw_data_01!A:A, $A106, Raw_data_01!G:G, "icici"), "")</f>
        <v>0</v>
      </c>
      <c r="M106" s="4">
        <f>IF($A106&lt;&gt;"", SUMIFS(Raw_data_01!H:H, Raw_data_01!C:C, "O*", Raw_data_01!A:A, $A106, Raw_data_01!G:G, "icici"), "")</f>
        <v>0</v>
      </c>
      <c r="O106" s="4">
        <f>IF($A106&lt;&gt;"", SUMIFS(Raw_data_01!H:H, Raw_data_01!C:C, "VS*", Raw_data_01!A:A, $A106, Raw_data_01!G:G, "icici"), "")</f>
        <v>0</v>
      </c>
    </row>
    <row r="107" spans="1:15" x14ac:dyDescent="0.3">
      <c r="A107" t="s">
        <v>151</v>
      </c>
      <c r="B107" s="4">
        <f>IF(E106&lt;&gt;0, E106, IFERROR(INDEX(E3:E$106, MATCH(1, E3:E$106&lt;&gt;0, 0)), LOOKUP(2, 1/(E3:E$106&lt;&gt;0), E3:E$106)))</f>
        <v>5000</v>
      </c>
      <c r="C107" s="4"/>
      <c r="D107" s="4"/>
      <c r="E107" s="4">
        <f t="shared" si="1"/>
        <v>5000</v>
      </c>
      <c r="G107" s="4">
        <f>IF($A107&lt;&gt;"", SUMIFS(Raw_data_01!H:H, Raw_data_01!C:C, "F*", Raw_data_01!A:A, $A107, Raw_data_01!G:G, "icici"), "")</f>
        <v>0</v>
      </c>
      <c r="I107" s="4">
        <f>IF($A107&lt;&gt;"", SUMIFS(Raw_data_01!H:H, Raw_data_01!C:C, "V*", Raw_data_01!A:A, $A107, Raw_data_01!G:G, "icici"), "")</f>
        <v>0</v>
      </c>
      <c r="K107" s="4">
        <f>IF($A107&lt;&gt;"", SUMIFS(Raw_data_01!H:H, Raw_data_01!C:C, "S*", Raw_data_01!A:A, $A107, Raw_data_01!G:G, "icici"), "")</f>
        <v>0</v>
      </c>
      <c r="M107" s="4">
        <f>IF($A107&lt;&gt;"", SUMIFS(Raw_data_01!H:H, Raw_data_01!C:C, "O*", Raw_data_01!A:A, $A107, Raw_data_01!G:G, "icici"), "")</f>
        <v>0</v>
      </c>
      <c r="O107" s="4">
        <f>IF($A107&lt;&gt;"", SUMIFS(Raw_data_01!H:H, Raw_data_01!C:C, "VS*", Raw_data_01!A:A, $A107, Raw_data_01!G:G, "icici"), "")</f>
        <v>0</v>
      </c>
    </row>
    <row r="108" spans="1:15" x14ac:dyDescent="0.3">
      <c r="A108" t="s">
        <v>152</v>
      </c>
      <c r="B108" s="4">
        <f>IF(E107&lt;&gt;0, E107, IFERROR(INDEX(E3:E$107, MATCH(1, E3:E$107&lt;&gt;0, 0)), LOOKUP(2, 1/(E3:E$107&lt;&gt;0), E3:E$107)))</f>
        <v>5000</v>
      </c>
      <c r="C108" s="4"/>
      <c r="D108" s="4"/>
      <c r="E108" s="4">
        <f t="shared" si="1"/>
        <v>5000</v>
      </c>
      <c r="G108" s="4">
        <f>IF($A108&lt;&gt;"", SUMIFS(Raw_data_01!H:H, Raw_data_01!C:C, "F*", Raw_data_01!A:A, $A108, Raw_data_01!G:G, "icici"), "")</f>
        <v>0</v>
      </c>
      <c r="I108" s="4">
        <f>IF($A108&lt;&gt;"", SUMIFS(Raw_data_01!H:H, Raw_data_01!C:C, "V*", Raw_data_01!A:A, $A108, Raw_data_01!G:G, "icici"), "")</f>
        <v>0</v>
      </c>
      <c r="K108" s="4">
        <f>IF($A108&lt;&gt;"", SUMIFS(Raw_data_01!H:H, Raw_data_01!C:C, "S*", Raw_data_01!A:A, $A108, Raw_data_01!G:G, "icici"), "")</f>
        <v>0</v>
      </c>
      <c r="M108" s="4">
        <f>IF($A108&lt;&gt;"", SUMIFS(Raw_data_01!H:H, Raw_data_01!C:C, "O*", Raw_data_01!A:A, $A108, Raw_data_01!G:G, "icici"), "")</f>
        <v>0</v>
      </c>
      <c r="O108" s="4">
        <f>IF($A108&lt;&gt;"", SUMIFS(Raw_data_01!H:H, Raw_data_01!C:C, "VS*", Raw_data_01!A:A, $A108, Raw_data_01!G:G, "icici"), "")</f>
        <v>0</v>
      </c>
    </row>
    <row r="109" spans="1:15" x14ac:dyDescent="0.3">
      <c r="A109" t="s">
        <v>153</v>
      </c>
      <c r="B109" s="4">
        <f>IF(E108&lt;&gt;0, E108, IFERROR(INDEX(E3:E$108, MATCH(1, E3:E$108&lt;&gt;0, 0)), LOOKUP(2, 1/(E3:E$108&lt;&gt;0), E3:E$108)))</f>
        <v>5000</v>
      </c>
      <c r="C109" s="4"/>
      <c r="D109" s="4"/>
      <c r="E109" s="4">
        <f t="shared" si="1"/>
        <v>5000</v>
      </c>
      <c r="G109" s="4">
        <f>IF($A109&lt;&gt;"", SUMIFS(Raw_data_01!H:H, Raw_data_01!C:C, "F*", Raw_data_01!A:A, $A109, Raw_data_01!G:G, "icici"), "")</f>
        <v>0</v>
      </c>
      <c r="I109" s="4">
        <f>IF($A109&lt;&gt;"", SUMIFS(Raw_data_01!H:H, Raw_data_01!C:C, "V*", Raw_data_01!A:A, $A109, Raw_data_01!G:G, "icici"), "")</f>
        <v>0</v>
      </c>
      <c r="K109" s="4">
        <f>IF($A109&lt;&gt;"", SUMIFS(Raw_data_01!H:H, Raw_data_01!C:C, "S*", Raw_data_01!A:A, $A109, Raw_data_01!G:G, "icici"), "")</f>
        <v>0</v>
      </c>
      <c r="M109" s="4">
        <f>IF($A109&lt;&gt;"", SUMIFS(Raw_data_01!H:H, Raw_data_01!C:C, "O*", Raw_data_01!A:A, $A109, Raw_data_01!G:G, "icici"), "")</f>
        <v>0</v>
      </c>
      <c r="O109" s="4">
        <f>IF($A109&lt;&gt;"", SUMIFS(Raw_data_01!H:H, Raw_data_01!C:C, "VS*", Raw_data_01!A:A, $A109, Raw_data_01!G:G, "icici"), "")</f>
        <v>0</v>
      </c>
    </row>
    <row r="110" spans="1:15" x14ac:dyDescent="0.3">
      <c r="A110" t="s">
        <v>154</v>
      </c>
      <c r="B110" s="4">
        <f>IF(E109&lt;&gt;0, E109, IFERROR(INDEX(E3:E$109, MATCH(1, E3:E$109&lt;&gt;0, 0)), LOOKUP(2, 1/(E3:E$109&lt;&gt;0), E3:E$109)))</f>
        <v>5000</v>
      </c>
      <c r="C110" s="4"/>
      <c r="D110" s="4"/>
      <c r="E110" s="4">
        <f t="shared" si="1"/>
        <v>5000</v>
      </c>
      <c r="G110" s="4">
        <f>IF($A110&lt;&gt;"", SUMIFS(Raw_data_01!H:H, Raw_data_01!C:C, "F*", Raw_data_01!A:A, $A110, Raw_data_01!G:G, "icici"), "")</f>
        <v>0</v>
      </c>
      <c r="I110" s="4">
        <f>IF($A110&lt;&gt;"", SUMIFS(Raw_data_01!H:H, Raw_data_01!C:C, "V*", Raw_data_01!A:A, $A110, Raw_data_01!G:G, "icici"), "")</f>
        <v>0</v>
      </c>
      <c r="K110" s="4">
        <f>IF($A110&lt;&gt;"", SUMIFS(Raw_data_01!H:H, Raw_data_01!C:C, "S*", Raw_data_01!A:A, $A110, Raw_data_01!G:G, "icici"), "")</f>
        <v>0</v>
      </c>
      <c r="M110" s="4">
        <f>IF($A110&lt;&gt;"", SUMIFS(Raw_data_01!H:H, Raw_data_01!C:C, "O*", Raw_data_01!A:A, $A110, Raw_data_01!G:G, "icici"), "")</f>
        <v>0</v>
      </c>
      <c r="O110" s="4">
        <f>IF($A110&lt;&gt;"", SUMIFS(Raw_data_01!H:H, Raw_data_01!C:C, "VS*", Raw_data_01!A:A, $A110, Raw_data_01!G:G, "icici"), "")</f>
        <v>0</v>
      </c>
    </row>
    <row r="111" spans="1:15" x14ac:dyDescent="0.3">
      <c r="A111" t="s">
        <v>155</v>
      </c>
      <c r="B111" s="4">
        <f>IF(E110&lt;&gt;0, E110, IFERROR(INDEX(E3:E$110, MATCH(1, E3:E$110&lt;&gt;0, 0)), LOOKUP(2, 1/(E3:E$110&lt;&gt;0), E3:E$110)))</f>
        <v>5000</v>
      </c>
      <c r="C111" s="4"/>
      <c r="D111" s="4"/>
      <c r="E111" s="4">
        <f t="shared" si="1"/>
        <v>5000</v>
      </c>
      <c r="G111" s="4">
        <f>IF($A111&lt;&gt;"", SUMIFS(Raw_data_01!H:H, Raw_data_01!C:C, "F*", Raw_data_01!A:A, $A111, Raw_data_01!G:G, "icici"), "")</f>
        <v>0</v>
      </c>
      <c r="I111" s="4">
        <f>IF($A111&lt;&gt;"", SUMIFS(Raw_data_01!H:H, Raw_data_01!C:C, "V*", Raw_data_01!A:A, $A111, Raw_data_01!G:G, "icici"), "")</f>
        <v>0</v>
      </c>
      <c r="K111" s="4">
        <f>IF($A111&lt;&gt;"", SUMIFS(Raw_data_01!H:H, Raw_data_01!C:C, "S*", Raw_data_01!A:A, $A111, Raw_data_01!G:G, "icici"), "")</f>
        <v>0</v>
      </c>
      <c r="M111" s="4">
        <f>IF($A111&lt;&gt;"", SUMIFS(Raw_data_01!H:H, Raw_data_01!C:C, "O*", Raw_data_01!A:A, $A111, Raw_data_01!G:G, "icici"), "")</f>
        <v>0</v>
      </c>
      <c r="O111" s="4">
        <f>IF($A111&lt;&gt;"", SUMIFS(Raw_data_01!H:H, Raw_data_01!C:C, "VS*", Raw_data_01!A:A, $A111, Raw_data_01!G:G, "icici"), "")</f>
        <v>0</v>
      </c>
    </row>
    <row r="112" spans="1:15" x14ac:dyDescent="0.3">
      <c r="A112" t="s">
        <v>156</v>
      </c>
      <c r="B112" s="4">
        <f>IF(E111&lt;&gt;0, E111, IFERROR(INDEX(E3:E$111, MATCH(1, E3:E$111&lt;&gt;0, 0)), LOOKUP(2, 1/(E3:E$111&lt;&gt;0), E3:E$111)))</f>
        <v>5000</v>
      </c>
      <c r="C112" s="4"/>
      <c r="D112" s="4"/>
      <c r="E112" s="4">
        <f t="shared" si="1"/>
        <v>5000</v>
      </c>
      <c r="G112" s="4">
        <f>IF($A112&lt;&gt;"", SUMIFS(Raw_data_01!H:H, Raw_data_01!C:C, "F*", Raw_data_01!A:A, $A112, Raw_data_01!G:G, "icici"), "")</f>
        <v>0</v>
      </c>
      <c r="I112" s="4">
        <f>IF($A112&lt;&gt;"", SUMIFS(Raw_data_01!H:H, Raw_data_01!C:C, "V*", Raw_data_01!A:A, $A112, Raw_data_01!G:G, "icici"), "")</f>
        <v>0</v>
      </c>
      <c r="K112" s="4">
        <f>IF($A112&lt;&gt;"", SUMIFS(Raw_data_01!H:H, Raw_data_01!C:C, "S*", Raw_data_01!A:A, $A112, Raw_data_01!G:G, "icici"), "")</f>
        <v>0</v>
      </c>
      <c r="M112" s="4">
        <f>IF($A112&lt;&gt;"", SUMIFS(Raw_data_01!H:H, Raw_data_01!C:C, "O*", Raw_data_01!A:A, $A112, Raw_data_01!G:G, "icici"), "")</f>
        <v>0</v>
      </c>
      <c r="O112" s="4">
        <f>IF($A112&lt;&gt;"", SUMIFS(Raw_data_01!H:H, Raw_data_01!C:C, "VS*", Raw_data_01!A:A, $A112, Raw_data_01!G:G, "icici"), "")</f>
        <v>0</v>
      </c>
    </row>
    <row r="113" spans="1:15" x14ac:dyDescent="0.3">
      <c r="A113" t="s">
        <v>157</v>
      </c>
      <c r="B113" s="4">
        <f>IF(E112&lt;&gt;0, E112, IFERROR(INDEX(E3:E$112, MATCH(1, E3:E$112&lt;&gt;0, 0)), LOOKUP(2, 1/(E3:E$112&lt;&gt;0), E3:E$112)))</f>
        <v>5000</v>
      </c>
      <c r="C113" s="4"/>
      <c r="D113" s="4"/>
      <c r="E113" s="4">
        <f t="shared" si="1"/>
        <v>5000</v>
      </c>
      <c r="G113" s="4">
        <f>IF($A113&lt;&gt;"", SUMIFS(Raw_data_01!H:H, Raw_data_01!C:C, "F*", Raw_data_01!A:A, $A113, Raw_data_01!G:G, "icici"), "")</f>
        <v>0</v>
      </c>
      <c r="I113" s="4">
        <f>IF($A113&lt;&gt;"", SUMIFS(Raw_data_01!H:H, Raw_data_01!C:C, "V*", Raw_data_01!A:A, $A113, Raw_data_01!G:G, "icici"), "")</f>
        <v>0</v>
      </c>
      <c r="K113" s="4">
        <f>IF($A113&lt;&gt;"", SUMIFS(Raw_data_01!H:H, Raw_data_01!C:C, "S*", Raw_data_01!A:A, $A113, Raw_data_01!G:G, "icici"), "")</f>
        <v>0</v>
      </c>
      <c r="M113" s="4">
        <f>IF($A113&lt;&gt;"", SUMIFS(Raw_data_01!H:H, Raw_data_01!C:C, "O*", Raw_data_01!A:A, $A113, Raw_data_01!G:G, "icici"), "")</f>
        <v>0</v>
      </c>
      <c r="O113" s="4">
        <f>IF($A113&lt;&gt;"", SUMIFS(Raw_data_01!H:H, Raw_data_01!C:C, "VS*", Raw_data_01!A:A, $A113, Raw_data_01!G:G, "icici"), "")</f>
        <v>0</v>
      </c>
    </row>
    <row r="114" spans="1:15" x14ac:dyDescent="0.3">
      <c r="A114" t="s">
        <v>158</v>
      </c>
      <c r="B114" s="4">
        <f>IF(E113&lt;&gt;0, E113, IFERROR(INDEX(E3:E$113, MATCH(1, E3:E$113&lt;&gt;0, 0)), LOOKUP(2, 1/(E3:E$113&lt;&gt;0), E3:E$113)))</f>
        <v>5000</v>
      </c>
      <c r="C114" s="4"/>
      <c r="D114" s="4"/>
      <c r="E114" s="4">
        <f t="shared" si="1"/>
        <v>5000</v>
      </c>
      <c r="G114" s="4">
        <f>IF($A114&lt;&gt;"", SUMIFS(Raw_data_01!H:H, Raw_data_01!C:C, "F*", Raw_data_01!A:A, $A114, Raw_data_01!G:G, "icici"), "")</f>
        <v>0</v>
      </c>
      <c r="I114" s="4">
        <f>IF($A114&lt;&gt;"", SUMIFS(Raw_data_01!H:H, Raw_data_01!C:C, "V*", Raw_data_01!A:A, $A114, Raw_data_01!G:G, "icici"), "")</f>
        <v>0</v>
      </c>
      <c r="K114" s="4">
        <f>IF($A114&lt;&gt;"", SUMIFS(Raw_data_01!H:H, Raw_data_01!C:C, "S*", Raw_data_01!A:A, $A114, Raw_data_01!G:G, "icici"), "")</f>
        <v>0</v>
      </c>
      <c r="M114" s="4">
        <f>IF($A114&lt;&gt;"", SUMIFS(Raw_data_01!H:H, Raw_data_01!C:C, "O*", Raw_data_01!A:A, $A114, Raw_data_01!G:G, "icici"), "")</f>
        <v>0</v>
      </c>
      <c r="O114" s="4">
        <f>IF($A114&lt;&gt;"", SUMIFS(Raw_data_01!H:H, Raw_data_01!C:C, "VS*", Raw_data_01!A:A, $A114, Raw_data_01!G:G, "icici"), "")</f>
        <v>0</v>
      </c>
    </row>
    <row r="115" spans="1:15" x14ac:dyDescent="0.3">
      <c r="A115" t="s">
        <v>159</v>
      </c>
      <c r="B115" s="4">
        <f>IF(E114&lt;&gt;0, E114, IFERROR(INDEX(E3:E$114, MATCH(1, E3:E$114&lt;&gt;0, 0)), LOOKUP(2, 1/(E3:E$114&lt;&gt;0), E3:E$114)))</f>
        <v>5000</v>
      </c>
      <c r="C115" s="4"/>
      <c r="D115" s="4"/>
      <c r="E115" s="4">
        <f t="shared" si="1"/>
        <v>5000</v>
      </c>
      <c r="G115" s="4">
        <f>IF($A115&lt;&gt;"", SUMIFS(Raw_data_01!H:H, Raw_data_01!C:C, "F*", Raw_data_01!A:A, $A115, Raw_data_01!G:G, "icici"), "")</f>
        <v>0</v>
      </c>
      <c r="I115" s="4">
        <f>IF($A115&lt;&gt;"", SUMIFS(Raw_data_01!H:H, Raw_data_01!C:C, "V*", Raw_data_01!A:A, $A115, Raw_data_01!G:G, "icici"), "")</f>
        <v>0</v>
      </c>
      <c r="K115" s="4">
        <f>IF($A115&lt;&gt;"", SUMIFS(Raw_data_01!H:H, Raw_data_01!C:C, "S*", Raw_data_01!A:A, $A115, Raw_data_01!G:G, "icici"), "")</f>
        <v>0</v>
      </c>
      <c r="M115" s="4">
        <f>IF($A115&lt;&gt;"", SUMIFS(Raw_data_01!H:H, Raw_data_01!C:C, "O*", Raw_data_01!A:A, $A115, Raw_data_01!G:G, "icici"), "")</f>
        <v>0</v>
      </c>
      <c r="O115" s="4">
        <f>IF($A115&lt;&gt;"", SUMIFS(Raw_data_01!H:H, Raw_data_01!C:C, "VS*", Raw_data_01!A:A, $A115, Raw_data_01!G:G, "icici"), "")</f>
        <v>0</v>
      </c>
    </row>
    <row r="116" spans="1:15" x14ac:dyDescent="0.3">
      <c r="A116" t="s">
        <v>160</v>
      </c>
      <c r="B116" s="4">
        <f>IF(E115&lt;&gt;0, E115, IFERROR(INDEX(E3:E$115, MATCH(1, E3:E$115&lt;&gt;0, 0)), LOOKUP(2, 1/(E3:E$115&lt;&gt;0), E3:E$115)))</f>
        <v>5000</v>
      </c>
      <c r="C116" s="4"/>
      <c r="D116" s="4"/>
      <c r="E116" s="4">
        <f t="shared" si="1"/>
        <v>5000</v>
      </c>
      <c r="G116" s="4">
        <f>IF($A116&lt;&gt;"", SUMIFS(Raw_data_01!H:H, Raw_data_01!C:C, "F*", Raw_data_01!A:A, $A116, Raw_data_01!G:G, "icici"), "")</f>
        <v>0</v>
      </c>
      <c r="I116" s="4">
        <f>IF($A116&lt;&gt;"", SUMIFS(Raw_data_01!H:H, Raw_data_01!C:C, "V*", Raw_data_01!A:A, $A116, Raw_data_01!G:G, "icici"), "")</f>
        <v>0</v>
      </c>
      <c r="K116" s="4">
        <f>IF($A116&lt;&gt;"", SUMIFS(Raw_data_01!H:H, Raw_data_01!C:C, "S*", Raw_data_01!A:A, $A116, Raw_data_01!G:G, "icici"), "")</f>
        <v>0</v>
      </c>
      <c r="M116" s="4">
        <f>IF($A116&lt;&gt;"", SUMIFS(Raw_data_01!H:H, Raw_data_01!C:C, "O*", Raw_data_01!A:A, $A116, Raw_data_01!G:G, "icici"), "")</f>
        <v>0</v>
      </c>
      <c r="O116" s="4">
        <f>IF($A116&lt;&gt;"", SUMIFS(Raw_data_01!H:H, Raw_data_01!C:C, "VS*", Raw_data_01!A:A, $A116, Raw_data_01!G:G, "icici"), "")</f>
        <v>0</v>
      </c>
    </row>
    <row r="117" spans="1:15" x14ac:dyDescent="0.3">
      <c r="A117" t="s">
        <v>161</v>
      </c>
      <c r="B117" s="4">
        <f>IF(E116&lt;&gt;0, E116, IFERROR(INDEX(E3:E$116, MATCH(1, E3:E$116&lt;&gt;0, 0)), LOOKUP(2, 1/(E3:E$116&lt;&gt;0), E3:E$116)))</f>
        <v>5000</v>
      </c>
      <c r="C117" s="4"/>
      <c r="D117" s="4"/>
      <c r="E117" s="4">
        <f t="shared" si="1"/>
        <v>5000</v>
      </c>
      <c r="G117" s="4">
        <f>IF($A117&lt;&gt;"", SUMIFS(Raw_data_01!H:H, Raw_data_01!C:C, "F*", Raw_data_01!A:A, $A117, Raw_data_01!G:G, "icici"), "")</f>
        <v>0</v>
      </c>
      <c r="I117" s="4">
        <f>IF($A117&lt;&gt;"", SUMIFS(Raw_data_01!H:H, Raw_data_01!C:C, "V*", Raw_data_01!A:A, $A117, Raw_data_01!G:G, "icici"), "")</f>
        <v>0</v>
      </c>
      <c r="K117" s="4">
        <f>IF($A117&lt;&gt;"", SUMIFS(Raw_data_01!H:H, Raw_data_01!C:C, "S*", Raw_data_01!A:A, $A117, Raw_data_01!G:G, "icici"), "")</f>
        <v>0</v>
      </c>
      <c r="M117" s="4">
        <f>IF($A117&lt;&gt;"", SUMIFS(Raw_data_01!H:H, Raw_data_01!C:C, "O*", Raw_data_01!A:A, $A117, Raw_data_01!G:G, "icici"), "")</f>
        <v>0</v>
      </c>
      <c r="O117" s="4">
        <f>IF($A117&lt;&gt;"", SUMIFS(Raw_data_01!H:H, Raw_data_01!C:C, "VS*", Raw_data_01!A:A, $A117, Raw_data_01!G:G, "icici"), "")</f>
        <v>0</v>
      </c>
    </row>
    <row r="118" spans="1:15" x14ac:dyDescent="0.3">
      <c r="A118" t="s">
        <v>162</v>
      </c>
      <c r="B118" s="4">
        <f>IF(E117&lt;&gt;0, E117, IFERROR(INDEX(E3:E$117, MATCH(1, E3:E$117&lt;&gt;0, 0)), LOOKUP(2, 1/(E3:E$117&lt;&gt;0), E3:E$117)))</f>
        <v>5000</v>
      </c>
      <c r="C118" s="4"/>
      <c r="D118" s="4"/>
      <c r="E118" s="4">
        <f t="shared" si="1"/>
        <v>5000</v>
      </c>
      <c r="G118" s="4">
        <f>IF($A118&lt;&gt;"", SUMIFS(Raw_data_01!H:H, Raw_data_01!C:C, "F*", Raw_data_01!A:A, $A118, Raw_data_01!G:G, "icici"), "")</f>
        <v>0</v>
      </c>
      <c r="I118" s="4">
        <f>IF($A118&lt;&gt;"", SUMIFS(Raw_data_01!H:H, Raw_data_01!C:C, "V*", Raw_data_01!A:A, $A118, Raw_data_01!G:G, "icici"), "")</f>
        <v>0</v>
      </c>
      <c r="K118" s="4">
        <f>IF($A118&lt;&gt;"", SUMIFS(Raw_data_01!H:H, Raw_data_01!C:C, "S*", Raw_data_01!A:A, $A118, Raw_data_01!G:G, "icici"), "")</f>
        <v>0</v>
      </c>
      <c r="M118" s="4">
        <f>IF($A118&lt;&gt;"", SUMIFS(Raw_data_01!H:H, Raw_data_01!C:C, "O*", Raw_data_01!A:A, $A118, Raw_data_01!G:G, "icici"), "")</f>
        <v>0</v>
      </c>
      <c r="O118" s="4">
        <f>IF($A118&lt;&gt;"", SUMIFS(Raw_data_01!H:H, Raw_data_01!C:C, "VS*", Raw_data_01!A:A, $A118, Raw_data_01!G:G, "icici"), "")</f>
        <v>0</v>
      </c>
    </row>
    <row r="119" spans="1:15" x14ac:dyDescent="0.3">
      <c r="A119" t="s">
        <v>163</v>
      </c>
      <c r="B119" s="4">
        <f>IF(E118&lt;&gt;0, E118, IFERROR(INDEX(E3:E$118, MATCH(1, E3:E$118&lt;&gt;0, 0)), LOOKUP(2, 1/(E3:E$118&lt;&gt;0), E3:E$118)))</f>
        <v>5000</v>
      </c>
      <c r="C119" s="4"/>
      <c r="D119" s="4"/>
      <c r="E119" s="4">
        <f t="shared" si="1"/>
        <v>5000</v>
      </c>
      <c r="G119" s="4">
        <f>IF($A119&lt;&gt;"", SUMIFS(Raw_data_01!H:H, Raw_data_01!C:C, "F*", Raw_data_01!A:A, $A119, Raw_data_01!G:G, "icici"), "")</f>
        <v>0</v>
      </c>
      <c r="I119" s="4">
        <f>IF($A119&lt;&gt;"", SUMIFS(Raw_data_01!H:H, Raw_data_01!C:C, "V*", Raw_data_01!A:A, $A119, Raw_data_01!G:G, "icici"), "")</f>
        <v>0</v>
      </c>
      <c r="K119" s="4">
        <f>IF($A119&lt;&gt;"", SUMIFS(Raw_data_01!H:H, Raw_data_01!C:C, "S*", Raw_data_01!A:A, $A119, Raw_data_01!G:G, "icici"), "")</f>
        <v>0</v>
      </c>
      <c r="M119" s="4">
        <f>IF($A119&lt;&gt;"", SUMIFS(Raw_data_01!H:H, Raw_data_01!C:C, "O*", Raw_data_01!A:A, $A119, Raw_data_01!G:G, "icici"), "")</f>
        <v>0</v>
      </c>
      <c r="O119" s="4">
        <f>IF($A119&lt;&gt;"", SUMIFS(Raw_data_01!H:H, Raw_data_01!C:C, "VS*", Raw_data_01!A:A, $A119, Raw_data_01!G:G, "icici"), "")</f>
        <v>0</v>
      </c>
    </row>
    <row r="120" spans="1:15" x14ac:dyDescent="0.3">
      <c r="A120" t="s">
        <v>164</v>
      </c>
      <c r="B120" s="4">
        <f>IF(E119&lt;&gt;0, E119, IFERROR(INDEX(E3:E$119, MATCH(1, E3:E$119&lt;&gt;0, 0)), LOOKUP(2, 1/(E3:E$119&lt;&gt;0), E3:E$119)))</f>
        <v>5000</v>
      </c>
      <c r="C120" s="4"/>
      <c r="D120" s="4"/>
      <c r="E120" s="4">
        <f t="shared" si="1"/>
        <v>5000</v>
      </c>
      <c r="G120" s="4">
        <f>IF($A120&lt;&gt;"", SUMIFS(Raw_data_01!H:H, Raw_data_01!C:C, "F*", Raw_data_01!A:A, $A120, Raw_data_01!G:G, "icici"), "")</f>
        <v>0</v>
      </c>
      <c r="I120" s="4">
        <f>IF($A120&lt;&gt;"", SUMIFS(Raw_data_01!H:H, Raw_data_01!C:C, "V*", Raw_data_01!A:A, $A120, Raw_data_01!G:G, "icici"), "")</f>
        <v>0</v>
      </c>
      <c r="K120" s="4">
        <f>IF($A120&lt;&gt;"", SUMIFS(Raw_data_01!H:H, Raw_data_01!C:C, "S*", Raw_data_01!A:A, $A120, Raw_data_01!G:G, "icici"), "")</f>
        <v>0</v>
      </c>
      <c r="M120" s="4">
        <f>IF($A120&lt;&gt;"", SUMIFS(Raw_data_01!H:H, Raw_data_01!C:C, "O*", Raw_data_01!A:A, $A120, Raw_data_01!G:G, "icici"), "")</f>
        <v>0</v>
      </c>
      <c r="O120" s="4">
        <f>IF($A120&lt;&gt;"", SUMIFS(Raw_data_01!H:H, Raw_data_01!C:C, "VS*", Raw_data_01!A:A, $A120, Raw_data_01!G:G, "icici"), "")</f>
        <v>0</v>
      </c>
    </row>
    <row r="121" spans="1:15" x14ac:dyDescent="0.3">
      <c r="A121" t="s">
        <v>165</v>
      </c>
      <c r="B121" s="4">
        <f>IF(E120&lt;&gt;0, E120, IFERROR(INDEX(E3:E$120, MATCH(1, E3:E$120&lt;&gt;0, 0)), LOOKUP(2, 1/(E3:E$120&lt;&gt;0), E3:E$120)))</f>
        <v>5000</v>
      </c>
      <c r="C121" s="4"/>
      <c r="D121" s="4"/>
      <c r="E121" s="4">
        <f t="shared" si="1"/>
        <v>5000</v>
      </c>
      <c r="G121" s="4">
        <f>IF($A121&lt;&gt;"", SUMIFS(Raw_data_01!H:H, Raw_data_01!C:C, "F*", Raw_data_01!A:A, $A121, Raw_data_01!G:G, "icici"), "")</f>
        <v>0</v>
      </c>
      <c r="I121" s="4">
        <f>IF($A121&lt;&gt;"", SUMIFS(Raw_data_01!H:H, Raw_data_01!C:C, "V*", Raw_data_01!A:A, $A121, Raw_data_01!G:G, "icici"), "")</f>
        <v>0</v>
      </c>
      <c r="K121" s="4">
        <f>IF($A121&lt;&gt;"", SUMIFS(Raw_data_01!H:H, Raw_data_01!C:C, "S*", Raw_data_01!A:A, $A121, Raw_data_01!G:G, "icici"), "")</f>
        <v>0</v>
      </c>
      <c r="M121" s="4">
        <f>IF($A121&lt;&gt;"", SUMIFS(Raw_data_01!H:H, Raw_data_01!C:C, "O*", Raw_data_01!A:A, $A121, Raw_data_01!G:G, "icici"), "")</f>
        <v>0</v>
      </c>
      <c r="O121" s="4">
        <f>IF($A121&lt;&gt;"", SUMIFS(Raw_data_01!H:H, Raw_data_01!C:C, "VS*", Raw_data_01!A:A, $A121, Raw_data_01!G:G, "icici"), "")</f>
        <v>0</v>
      </c>
    </row>
    <row r="122" spans="1:15" x14ac:dyDescent="0.3">
      <c r="A122" t="s">
        <v>166</v>
      </c>
      <c r="B122" s="4">
        <f>IF(E121&lt;&gt;0, E121, IFERROR(INDEX(E3:E$121, MATCH(1, E3:E$121&lt;&gt;0, 0)), LOOKUP(2, 1/(E3:E$121&lt;&gt;0), E3:E$121)))</f>
        <v>5000</v>
      </c>
      <c r="C122" s="4"/>
      <c r="D122" s="4"/>
      <c r="E122" s="4">
        <f t="shared" si="1"/>
        <v>5000</v>
      </c>
      <c r="G122" s="4">
        <f>IF($A122&lt;&gt;"", SUMIFS(Raw_data_01!H:H, Raw_data_01!C:C, "F*", Raw_data_01!A:A, $A122, Raw_data_01!G:G, "icici"), "")</f>
        <v>0</v>
      </c>
      <c r="I122" s="4">
        <f>IF($A122&lt;&gt;"", SUMIFS(Raw_data_01!H:H, Raw_data_01!C:C, "V*", Raw_data_01!A:A, $A122, Raw_data_01!G:G, "icici"), "")</f>
        <v>0</v>
      </c>
      <c r="K122" s="4">
        <f>IF($A122&lt;&gt;"", SUMIFS(Raw_data_01!H:H, Raw_data_01!C:C, "S*", Raw_data_01!A:A, $A122, Raw_data_01!G:G, "icici"), "")</f>
        <v>0</v>
      </c>
      <c r="M122" s="4">
        <f>IF($A122&lt;&gt;"", SUMIFS(Raw_data_01!H:H, Raw_data_01!C:C, "O*", Raw_data_01!A:A, $A122, Raw_data_01!G:G, "icici"), "")</f>
        <v>0</v>
      </c>
      <c r="O122" s="4">
        <f>IF($A122&lt;&gt;"", SUMIFS(Raw_data_01!H:H, Raw_data_01!C:C, "VS*", Raw_data_01!A:A, $A122, Raw_data_01!G:G, "icici"), "")</f>
        <v>0</v>
      </c>
    </row>
    <row r="123" spans="1:15" x14ac:dyDescent="0.3">
      <c r="A123" t="s">
        <v>167</v>
      </c>
      <c r="B123" s="4">
        <f>IF(E122&lt;&gt;0, E122, IFERROR(INDEX(E3:E$122, MATCH(1, E3:E$122&lt;&gt;0, 0)), LOOKUP(2, 1/(E3:E$122&lt;&gt;0), E3:E$122)))</f>
        <v>5000</v>
      </c>
      <c r="C123" s="4"/>
      <c r="D123" s="4"/>
      <c r="E123" s="4">
        <f t="shared" si="1"/>
        <v>5000</v>
      </c>
      <c r="G123" s="4">
        <f>IF($A123&lt;&gt;"", SUMIFS(Raw_data_01!H:H, Raw_data_01!C:C, "F*", Raw_data_01!A:A, $A123, Raw_data_01!G:G, "icici"), "")</f>
        <v>0</v>
      </c>
      <c r="I123" s="4">
        <f>IF($A123&lt;&gt;"", SUMIFS(Raw_data_01!H:H, Raw_data_01!C:C, "V*", Raw_data_01!A:A, $A123, Raw_data_01!G:G, "icici"), "")</f>
        <v>0</v>
      </c>
      <c r="K123" s="4">
        <f>IF($A123&lt;&gt;"", SUMIFS(Raw_data_01!H:H, Raw_data_01!C:C, "S*", Raw_data_01!A:A, $A123, Raw_data_01!G:G, "icici"), "")</f>
        <v>0</v>
      </c>
      <c r="M123" s="4">
        <f>IF($A123&lt;&gt;"", SUMIFS(Raw_data_01!H:H, Raw_data_01!C:C, "O*", Raw_data_01!A:A, $A123, Raw_data_01!G:G, "icici"), "")</f>
        <v>0</v>
      </c>
      <c r="O123" s="4">
        <f>IF($A123&lt;&gt;"", SUMIFS(Raw_data_01!H:H, Raw_data_01!C:C, "VS*", Raw_data_01!A:A, $A123, Raw_data_01!G:G, "icici"), "")</f>
        <v>0</v>
      </c>
    </row>
    <row r="124" spans="1:15" x14ac:dyDescent="0.3">
      <c r="A124" t="s">
        <v>168</v>
      </c>
      <c r="B124" s="4">
        <f>IF(E123&lt;&gt;0, E123, IFERROR(INDEX(E3:E$123, MATCH(1, E3:E$123&lt;&gt;0, 0)), LOOKUP(2, 1/(E3:E$123&lt;&gt;0), E3:E$123)))</f>
        <v>5000</v>
      </c>
      <c r="C124" s="4"/>
      <c r="D124" s="4"/>
      <c r="E124" s="4">
        <f t="shared" si="1"/>
        <v>5000</v>
      </c>
      <c r="G124" s="4">
        <f>IF($A124&lt;&gt;"", SUMIFS(Raw_data_01!H:H, Raw_data_01!C:C, "F*", Raw_data_01!A:A, $A124, Raw_data_01!G:G, "icici"), "")</f>
        <v>0</v>
      </c>
      <c r="I124" s="4">
        <f>IF($A124&lt;&gt;"", SUMIFS(Raw_data_01!H:H, Raw_data_01!C:C, "V*", Raw_data_01!A:A, $A124, Raw_data_01!G:G, "icici"), "")</f>
        <v>0</v>
      </c>
      <c r="K124" s="4">
        <f>IF($A124&lt;&gt;"", SUMIFS(Raw_data_01!H:H, Raw_data_01!C:C, "S*", Raw_data_01!A:A, $A124, Raw_data_01!G:G, "icici"), "")</f>
        <v>0</v>
      </c>
      <c r="M124" s="4">
        <f>IF($A124&lt;&gt;"", SUMIFS(Raw_data_01!H:H, Raw_data_01!C:C, "O*", Raw_data_01!A:A, $A124, Raw_data_01!G:G, "icici"), "")</f>
        <v>0</v>
      </c>
      <c r="O124" s="4">
        <f>IF($A124&lt;&gt;"", SUMIFS(Raw_data_01!H:H, Raw_data_01!C:C, "VS*", Raw_data_01!A:A, $A124, Raw_data_01!G:G, "icici"), "")</f>
        <v>0</v>
      </c>
    </row>
    <row r="125" spans="1:15" x14ac:dyDescent="0.3">
      <c r="A125" t="s">
        <v>169</v>
      </c>
      <c r="B125" s="4">
        <f>IF(E124&lt;&gt;0, E124, IFERROR(INDEX(E3:E$124, MATCH(1, E3:E$124&lt;&gt;0, 0)), LOOKUP(2, 1/(E3:E$124&lt;&gt;0), E3:E$124)))</f>
        <v>5000</v>
      </c>
      <c r="C125" s="4"/>
      <c r="D125" s="4"/>
      <c r="E125" s="4">
        <f t="shared" si="1"/>
        <v>5000</v>
      </c>
      <c r="G125" s="4">
        <f>IF($A125&lt;&gt;"", SUMIFS(Raw_data_01!H:H, Raw_data_01!C:C, "F*", Raw_data_01!A:A, $A125, Raw_data_01!G:G, "icici"), "")</f>
        <v>0</v>
      </c>
      <c r="I125" s="4">
        <f>IF($A125&lt;&gt;"", SUMIFS(Raw_data_01!H:H, Raw_data_01!C:C, "V*", Raw_data_01!A:A, $A125, Raw_data_01!G:G, "icici"), "")</f>
        <v>0</v>
      </c>
      <c r="K125" s="4">
        <f>IF($A125&lt;&gt;"", SUMIFS(Raw_data_01!H:H, Raw_data_01!C:C, "S*", Raw_data_01!A:A, $A125, Raw_data_01!G:G, "icici"), "")</f>
        <v>0</v>
      </c>
      <c r="M125" s="4">
        <f>IF($A125&lt;&gt;"", SUMIFS(Raw_data_01!H:H, Raw_data_01!C:C, "O*", Raw_data_01!A:A, $A125, Raw_data_01!G:G, "icici"), "")</f>
        <v>0</v>
      </c>
      <c r="O125" s="4">
        <f>IF($A125&lt;&gt;"", SUMIFS(Raw_data_01!H:H, Raw_data_01!C:C, "VS*", Raw_data_01!A:A, $A125, Raw_data_01!G:G, "icici"), "")</f>
        <v>0</v>
      </c>
    </row>
    <row r="126" spans="1:15" x14ac:dyDescent="0.3">
      <c r="A126" t="s">
        <v>170</v>
      </c>
      <c r="B126" s="4">
        <f>IF(E125&lt;&gt;0, E125, IFERROR(INDEX(E3:E$125, MATCH(1, E3:E$125&lt;&gt;0, 0)), LOOKUP(2, 1/(E3:E$125&lt;&gt;0), E3:E$125)))</f>
        <v>5000</v>
      </c>
      <c r="C126" s="4"/>
      <c r="D126" s="4"/>
      <c r="E126" s="4">
        <f t="shared" si="1"/>
        <v>5000</v>
      </c>
      <c r="G126" s="4">
        <f>IF($A126&lt;&gt;"", SUMIFS(Raw_data_01!H:H, Raw_data_01!C:C, "F*", Raw_data_01!A:A, $A126, Raw_data_01!G:G, "icici"), "")</f>
        <v>0</v>
      </c>
      <c r="I126" s="4">
        <f>IF($A126&lt;&gt;"", SUMIFS(Raw_data_01!H:H, Raw_data_01!C:C, "V*", Raw_data_01!A:A, $A126, Raw_data_01!G:G, "icici"), "")</f>
        <v>0</v>
      </c>
      <c r="K126" s="4">
        <f>IF($A126&lt;&gt;"", SUMIFS(Raw_data_01!H:H, Raw_data_01!C:C, "S*", Raw_data_01!A:A, $A126, Raw_data_01!G:G, "icici"), "")</f>
        <v>0</v>
      </c>
      <c r="M126" s="4">
        <f>IF($A126&lt;&gt;"", SUMIFS(Raw_data_01!H:H, Raw_data_01!C:C, "O*", Raw_data_01!A:A, $A126, Raw_data_01!G:G, "icici"), "")</f>
        <v>0</v>
      </c>
      <c r="O126" s="4">
        <f>IF($A126&lt;&gt;"", SUMIFS(Raw_data_01!H:H, Raw_data_01!C:C, "VS*", Raw_data_01!A:A, $A126, Raw_data_01!G:G, "icici"), "")</f>
        <v>0</v>
      </c>
    </row>
    <row r="127" spans="1:15" x14ac:dyDescent="0.3">
      <c r="A127" t="s">
        <v>171</v>
      </c>
      <c r="B127" s="4">
        <f>IF(E126&lt;&gt;0, E126, IFERROR(INDEX(E3:E$126, MATCH(1, E3:E$126&lt;&gt;0, 0)), LOOKUP(2, 1/(E3:E$126&lt;&gt;0), E3:E$126)))</f>
        <v>5000</v>
      </c>
      <c r="C127" s="4"/>
      <c r="D127" s="4"/>
      <c r="E127" s="4">
        <f t="shared" si="1"/>
        <v>5000</v>
      </c>
      <c r="G127" s="4">
        <f>IF($A127&lt;&gt;"", SUMIFS(Raw_data_01!H:H, Raw_data_01!C:C, "F*", Raw_data_01!A:A, $A127, Raw_data_01!G:G, "icici"), "")</f>
        <v>0</v>
      </c>
      <c r="I127" s="4">
        <f>IF($A127&lt;&gt;"", SUMIFS(Raw_data_01!H:H, Raw_data_01!C:C, "V*", Raw_data_01!A:A, $A127, Raw_data_01!G:G, "icici"), "")</f>
        <v>0</v>
      </c>
      <c r="K127" s="4">
        <f>IF($A127&lt;&gt;"", SUMIFS(Raw_data_01!H:H, Raw_data_01!C:C, "S*", Raw_data_01!A:A, $A127, Raw_data_01!G:G, "icici"), "")</f>
        <v>0</v>
      </c>
      <c r="M127" s="4">
        <f>IF($A127&lt;&gt;"", SUMIFS(Raw_data_01!H:H, Raw_data_01!C:C, "O*", Raw_data_01!A:A, $A127, Raw_data_01!G:G, "icici"), "")</f>
        <v>0</v>
      </c>
      <c r="O127" s="4">
        <f>IF($A127&lt;&gt;"", SUMIFS(Raw_data_01!H:H, Raw_data_01!C:C, "VS*", Raw_data_01!A:A, $A127, Raw_data_01!G:G, "icici"), "")</f>
        <v>0</v>
      </c>
    </row>
    <row r="128" spans="1:15" x14ac:dyDescent="0.3">
      <c r="A128" t="s">
        <v>172</v>
      </c>
      <c r="B128" s="4">
        <f>IF(E127&lt;&gt;0, E127, IFERROR(INDEX(E3:E$127, MATCH(1, E3:E$127&lt;&gt;0, 0)), LOOKUP(2, 1/(E3:E$127&lt;&gt;0), E3:E$127)))</f>
        <v>5000</v>
      </c>
      <c r="C128" s="4"/>
      <c r="D128" s="4"/>
      <c r="E128" s="4">
        <f t="shared" si="1"/>
        <v>5000</v>
      </c>
      <c r="G128" s="4">
        <f>IF($A128&lt;&gt;"", SUMIFS(Raw_data_01!H:H, Raw_data_01!C:C, "F*", Raw_data_01!A:A, $A128, Raw_data_01!G:G, "icici"), "")</f>
        <v>0</v>
      </c>
      <c r="I128" s="4">
        <f>IF($A128&lt;&gt;"", SUMIFS(Raw_data_01!H:H, Raw_data_01!C:C, "V*", Raw_data_01!A:A, $A128, Raw_data_01!G:G, "icici"), "")</f>
        <v>0</v>
      </c>
      <c r="K128" s="4">
        <f>IF($A128&lt;&gt;"", SUMIFS(Raw_data_01!H:H, Raw_data_01!C:C, "S*", Raw_data_01!A:A, $A128, Raw_data_01!G:G, "icici"), "")</f>
        <v>0</v>
      </c>
      <c r="M128" s="4">
        <f>IF($A128&lt;&gt;"", SUMIFS(Raw_data_01!H:H, Raw_data_01!C:C, "O*", Raw_data_01!A:A, $A128, Raw_data_01!G:G, "icici"), "")</f>
        <v>0</v>
      </c>
      <c r="O128" s="4">
        <f>IF($A128&lt;&gt;"", SUMIFS(Raw_data_01!H:H, Raw_data_01!C:C, "VS*", Raw_data_01!A:A, $A128, Raw_data_01!G:G, "icici"), "")</f>
        <v>0</v>
      </c>
    </row>
    <row r="129" spans="1:15" x14ac:dyDescent="0.3">
      <c r="A129" t="s">
        <v>173</v>
      </c>
      <c r="B129" s="4">
        <f>IF(E128&lt;&gt;0, E128, IFERROR(INDEX(E3:E$128, MATCH(1, E3:E$128&lt;&gt;0, 0)), LOOKUP(2, 1/(E3:E$128&lt;&gt;0), E3:E$128)))</f>
        <v>5000</v>
      </c>
      <c r="C129" s="4"/>
      <c r="D129" s="4"/>
      <c r="E129" s="4">
        <f t="shared" si="1"/>
        <v>5000</v>
      </c>
      <c r="G129" s="4">
        <f>IF($A129&lt;&gt;"", SUMIFS(Raw_data_01!H:H, Raw_data_01!C:C, "F*", Raw_data_01!A:A, $A129, Raw_data_01!G:G, "icici"), "")</f>
        <v>0</v>
      </c>
      <c r="I129" s="4">
        <f>IF($A129&lt;&gt;"", SUMIFS(Raw_data_01!H:H, Raw_data_01!C:C, "V*", Raw_data_01!A:A, $A129, Raw_data_01!G:G, "icici"), "")</f>
        <v>0</v>
      </c>
      <c r="K129" s="4">
        <f>IF($A129&lt;&gt;"", SUMIFS(Raw_data_01!H:H, Raw_data_01!C:C, "S*", Raw_data_01!A:A, $A129, Raw_data_01!G:G, "icici"), "")</f>
        <v>0</v>
      </c>
      <c r="M129" s="4">
        <f>IF($A129&lt;&gt;"", SUMIFS(Raw_data_01!H:H, Raw_data_01!C:C, "O*", Raw_data_01!A:A, $A129, Raw_data_01!G:G, "icici"), "")</f>
        <v>0</v>
      </c>
      <c r="O129" s="4">
        <f>IF($A129&lt;&gt;"", SUMIFS(Raw_data_01!H:H, Raw_data_01!C:C, "VS*", Raw_data_01!A:A, $A129, Raw_data_01!G:G, "icici"), "")</f>
        <v>0</v>
      </c>
    </row>
    <row r="130" spans="1:15" x14ac:dyDescent="0.3">
      <c r="A130" t="s">
        <v>174</v>
      </c>
      <c r="B130" s="4">
        <f>IF(E129&lt;&gt;0, E129, IFERROR(INDEX(E3:E$129, MATCH(1, E3:E$129&lt;&gt;0, 0)), LOOKUP(2, 1/(E3:E$129&lt;&gt;0), E3:E$129)))</f>
        <v>5000</v>
      </c>
      <c r="C130" s="4"/>
      <c r="D130" s="4"/>
      <c r="E130" s="4">
        <f t="shared" si="1"/>
        <v>5000</v>
      </c>
      <c r="G130" s="4">
        <f>IF($A130&lt;&gt;"", SUMIFS(Raw_data_01!H:H, Raw_data_01!C:C, "F*", Raw_data_01!A:A, $A130, Raw_data_01!G:G, "icici"), "")</f>
        <v>0</v>
      </c>
      <c r="I130" s="4">
        <f>IF($A130&lt;&gt;"", SUMIFS(Raw_data_01!H:H, Raw_data_01!C:C, "V*", Raw_data_01!A:A, $A130, Raw_data_01!G:G, "icici"), "")</f>
        <v>0</v>
      </c>
      <c r="K130" s="4">
        <f>IF($A130&lt;&gt;"", SUMIFS(Raw_data_01!H:H, Raw_data_01!C:C, "S*", Raw_data_01!A:A, $A130, Raw_data_01!G:G, "icici"), "")</f>
        <v>0</v>
      </c>
      <c r="M130" s="4">
        <f>IF($A130&lt;&gt;"", SUMIFS(Raw_data_01!H:H, Raw_data_01!C:C, "O*", Raw_data_01!A:A, $A130, Raw_data_01!G:G, "icici"), "")</f>
        <v>0</v>
      </c>
      <c r="O130" s="4">
        <f>IF($A130&lt;&gt;"", SUMIFS(Raw_data_01!H:H, Raw_data_01!C:C, "VS*", Raw_data_01!A:A, $A130, Raw_data_01!G:G, "icici"), "")</f>
        <v>0</v>
      </c>
    </row>
    <row r="131" spans="1:15" x14ac:dyDescent="0.3">
      <c r="A131" t="s">
        <v>175</v>
      </c>
      <c r="B131" s="4">
        <f>IF(E130&lt;&gt;0, E130, IFERROR(INDEX(E3:E$130, MATCH(1, E3:E$130&lt;&gt;0, 0)), LOOKUP(2, 1/(E3:E$130&lt;&gt;0), E3:E$130)))</f>
        <v>5000</v>
      </c>
      <c r="C131" s="4"/>
      <c r="D131" s="4"/>
      <c r="E131" s="4">
        <f t="shared" ref="E131:E194" si="2">SUM(B131,C131,G131,I131,K131,M131,O131) - D131</f>
        <v>5000</v>
      </c>
      <c r="G131" s="4">
        <f>IF($A131&lt;&gt;"", SUMIFS(Raw_data_01!H:H, Raw_data_01!C:C, "F*", Raw_data_01!A:A, $A131, Raw_data_01!G:G, "icici"), "")</f>
        <v>0</v>
      </c>
      <c r="I131" s="4">
        <f>IF($A131&lt;&gt;"", SUMIFS(Raw_data_01!H:H, Raw_data_01!C:C, "V*", Raw_data_01!A:A, $A131, Raw_data_01!G:G, "icici"), "")</f>
        <v>0</v>
      </c>
      <c r="K131" s="4">
        <f>IF($A131&lt;&gt;"", SUMIFS(Raw_data_01!H:H, Raw_data_01!C:C, "S*", Raw_data_01!A:A, $A131, Raw_data_01!G:G, "icici"), "")</f>
        <v>0</v>
      </c>
      <c r="M131" s="4">
        <f>IF($A131&lt;&gt;"", SUMIFS(Raw_data_01!H:H, Raw_data_01!C:C, "O*", Raw_data_01!A:A, $A131, Raw_data_01!G:G, "icici"), "")</f>
        <v>0</v>
      </c>
      <c r="O131" s="4">
        <f>IF($A131&lt;&gt;"", SUMIFS(Raw_data_01!H:H, Raw_data_01!C:C, "VS*", Raw_data_01!A:A, $A131, Raw_data_01!G:G, "icici"), "")</f>
        <v>0</v>
      </c>
    </row>
    <row r="132" spans="1:15" x14ac:dyDescent="0.3">
      <c r="A132" t="s">
        <v>176</v>
      </c>
      <c r="B132" s="4">
        <f>IF(E131&lt;&gt;0, E131, IFERROR(INDEX(E3:E$131, MATCH(1, E3:E$131&lt;&gt;0, 0)), LOOKUP(2, 1/(E3:E$131&lt;&gt;0), E3:E$131)))</f>
        <v>5000</v>
      </c>
      <c r="C132" s="4"/>
      <c r="D132" s="4"/>
      <c r="E132" s="4">
        <f t="shared" si="2"/>
        <v>5000</v>
      </c>
      <c r="G132" s="4">
        <f>IF($A132&lt;&gt;"", SUMIFS(Raw_data_01!H:H, Raw_data_01!C:C, "F*", Raw_data_01!A:A, $A132, Raw_data_01!G:G, "icici"), "")</f>
        <v>0</v>
      </c>
      <c r="I132" s="4">
        <f>IF($A132&lt;&gt;"", SUMIFS(Raw_data_01!H:H, Raw_data_01!C:C, "V*", Raw_data_01!A:A, $A132, Raw_data_01!G:G, "icici"), "")</f>
        <v>0</v>
      </c>
      <c r="K132" s="4">
        <f>IF($A132&lt;&gt;"", SUMIFS(Raw_data_01!H:H, Raw_data_01!C:C, "S*", Raw_data_01!A:A, $A132, Raw_data_01!G:G, "icici"), "")</f>
        <v>0</v>
      </c>
      <c r="M132" s="4">
        <f>IF($A132&lt;&gt;"", SUMIFS(Raw_data_01!H:H, Raw_data_01!C:C, "O*", Raw_data_01!A:A, $A132, Raw_data_01!G:G, "icici"), "")</f>
        <v>0</v>
      </c>
      <c r="O132" s="4">
        <f>IF($A132&lt;&gt;"", SUMIFS(Raw_data_01!H:H, Raw_data_01!C:C, "VS*", Raw_data_01!A:A, $A132, Raw_data_01!G:G, "icici"), "")</f>
        <v>0</v>
      </c>
    </row>
    <row r="133" spans="1:15" x14ac:dyDescent="0.3">
      <c r="A133" t="s">
        <v>177</v>
      </c>
      <c r="B133" s="4">
        <f>IF(E132&lt;&gt;0, E132, IFERROR(INDEX(E3:E$132, MATCH(1, E3:E$132&lt;&gt;0, 0)), LOOKUP(2, 1/(E3:E$132&lt;&gt;0), E3:E$132)))</f>
        <v>5000</v>
      </c>
      <c r="C133" s="4"/>
      <c r="D133" s="4"/>
      <c r="E133" s="4">
        <f t="shared" si="2"/>
        <v>5000</v>
      </c>
      <c r="G133" s="4">
        <f>IF($A133&lt;&gt;"", SUMIFS(Raw_data_01!H:H, Raw_data_01!C:C, "F*", Raw_data_01!A:A, $A133, Raw_data_01!G:G, "icici"), "")</f>
        <v>0</v>
      </c>
      <c r="I133" s="4">
        <f>IF($A133&lt;&gt;"", SUMIFS(Raw_data_01!H:H, Raw_data_01!C:C, "V*", Raw_data_01!A:A, $A133, Raw_data_01!G:G, "icici"), "")</f>
        <v>0</v>
      </c>
      <c r="K133" s="4">
        <f>IF($A133&lt;&gt;"", SUMIFS(Raw_data_01!H:H, Raw_data_01!C:C, "S*", Raw_data_01!A:A, $A133, Raw_data_01!G:G, "icici"), "")</f>
        <v>0</v>
      </c>
      <c r="M133" s="4">
        <f>IF($A133&lt;&gt;"", SUMIFS(Raw_data_01!H:H, Raw_data_01!C:C, "O*", Raw_data_01!A:A, $A133, Raw_data_01!G:G, "icici"), "")</f>
        <v>0</v>
      </c>
      <c r="O133" s="4">
        <f>IF($A133&lt;&gt;"", SUMIFS(Raw_data_01!H:H, Raw_data_01!C:C, "VS*", Raw_data_01!A:A, $A133, Raw_data_01!G:G, "icici"), "")</f>
        <v>0</v>
      </c>
    </row>
    <row r="134" spans="1:15" x14ac:dyDescent="0.3">
      <c r="A134" t="s">
        <v>178</v>
      </c>
      <c r="B134" s="4">
        <f>IF(E133&lt;&gt;0, E133, IFERROR(INDEX(E3:E$133, MATCH(1, E3:E$133&lt;&gt;0, 0)), LOOKUP(2, 1/(E3:E$133&lt;&gt;0), E3:E$133)))</f>
        <v>5000</v>
      </c>
      <c r="C134" s="4"/>
      <c r="D134" s="4"/>
      <c r="E134" s="4">
        <f t="shared" si="2"/>
        <v>5000</v>
      </c>
      <c r="G134" s="4">
        <f>IF($A134&lt;&gt;"", SUMIFS(Raw_data_01!H:H, Raw_data_01!C:C, "F*", Raw_data_01!A:A, $A134, Raw_data_01!G:G, "icici"), "")</f>
        <v>0</v>
      </c>
      <c r="I134" s="4">
        <f>IF($A134&lt;&gt;"", SUMIFS(Raw_data_01!H:H, Raw_data_01!C:C, "V*", Raw_data_01!A:A, $A134, Raw_data_01!G:G, "icici"), "")</f>
        <v>0</v>
      </c>
      <c r="K134" s="4">
        <f>IF($A134&lt;&gt;"", SUMIFS(Raw_data_01!H:H, Raw_data_01!C:C, "S*", Raw_data_01!A:A, $A134, Raw_data_01!G:G, "icici"), "")</f>
        <v>0</v>
      </c>
      <c r="M134" s="4">
        <f>IF($A134&lt;&gt;"", SUMIFS(Raw_data_01!H:H, Raw_data_01!C:C, "O*", Raw_data_01!A:A, $A134, Raw_data_01!G:G, "icici"), "")</f>
        <v>0</v>
      </c>
      <c r="O134" s="4">
        <f>IF($A134&lt;&gt;"", SUMIFS(Raw_data_01!H:H, Raw_data_01!C:C, "VS*", Raw_data_01!A:A, $A134, Raw_data_01!G:G, "icici"), "")</f>
        <v>0</v>
      </c>
    </row>
    <row r="135" spans="1:15" x14ac:dyDescent="0.3">
      <c r="A135" t="s">
        <v>179</v>
      </c>
      <c r="B135" s="4">
        <f>IF(E134&lt;&gt;0, E134, IFERROR(INDEX(E3:E$134, MATCH(1, E3:E$134&lt;&gt;0, 0)), LOOKUP(2, 1/(E3:E$134&lt;&gt;0), E3:E$134)))</f>
        <v>5000</v>
      </c>
      <c r="C135" s="4"/>
      <c r="D135" s="4"/>
      <c r="E135" s="4">
        <f t="shared" si="2"/>
        <v>5000</v>
      </c>
      <c r="G135" s="4">
        <f>IF($A135&lt;&gt;"", SUMIFS(Raw_data_01!H:H, Raw_data_01!C:C, "F*", Raw_data_01!A:A, $A135, Raw_data_01!G:G, "icici"), "")</f>
        <v>0</v>
      </c>
      <c r="I135" s="4">
        <f>IF($A135&lt;&gt;"", SUMIFS(Raw_data_01!H:H, Raw_data_01!C:C, "V*", Raw_data_01!A:A, $A135, Raw_data_01!G:G, "icici"), "")</f>
        <v>0</v>
      </c>
      <c r="K135" s="4">
        <f>IF($A135&lt;&gt;"", SUMIFS(Raw_data_01!H:H, Raw_data_01!C:C, "S*", Raw_data_01!A:A, $A135, Raw_data_01!G:G, "icici"), "")</f>
        <v>0</v>
      </c>
      <c r="M135" s="4">
        <f>IF($A135&lt;&gt;"", SUMIFS(Raw_data_01!H:H, Raw_data_01!C:C, "O*", Raw_data_01!A:A, $A135, Raw_data_01!G:G, "icici"), "")</f>
        <v>0</v>
      </c>
      <c r="O135" s="4">
        <f>IF($A135&lt;&gt;"", SUMIFS(Raw_data_01!H:H, Raw_data_01!C:C, "VS*", Raw_data_01!A:A, $A135, Raw_data_01!G:G, "icici"), "")</f>
        <v>0</v>
      </c>
    </row>
    <row r="136" spans="1:15" x14ac:dyDescent="0.3">
      <c r="A136" t="s">
        <v>180</v>
      </c>
      <c r="B136" s="4">
        <f>IF(E135&lt;&gt;0, E135, IFERROR(INDEX(E3:E$135, MATCH(1, E3:E$135&lt;&gt;0, 0)), LOOKUP(2, 1/(E3:E$135&lt;&gt;0), E3:E$135)))</f>
        <v>5000</v>
      </c>
      <c r="C136" s="4"/>
      <c r="D136" s="4"/>
      <c r="E136" s="4">
        <f t="shared" si="2"/>
        <v>5000</v>
      </c>
      <c r="G136" s="4">
        <f>IF($A136&lt;&gt;"", SUMIFS(Raw_data_01!H:H, Raw_data_01!C:C, "F*", Raw_data_01!A:A, $A136, Raw_data_01!G:G, "icici"), "")</f>
        <v>0</v>
      </c>
      <c r="I136" s="4">
        <f>IF($A136&lt;&gt;"", SUMIFS(Raw_data_01!H:H, Raw_data_01!C:C, "V*", Raw_data_01!A:A, $A136, Raw_data_01!G:G, "icici"), "")</f>
        <v>0</v>
      </c>
      <c r="K136" s="4">
        <f>IF($A136&lt;&gt;"", SUMIFS(Raw_data_01!H:H, Raw_data_01!C:C, "S*", Raw_data_01!A:A, $A136, Raw_data_01!G:G, "icici"), "")</f>
        <v>0</v>
      </c>
      <c r="M136" s="4">
        <f>IF($A136&lt;&gt;"", SUMIFS(Raw_data_01!H:H, Raw_data_01!C:C, "O*", Raw_data_01!A:A, $A136, Raw_data_01!G:G, "icici"), "")</f>
        <v>0</v>
      </c>
      <c r="O136" s="4">
        <f>IF($A136&lt;&gt;"", SUMIFS(Raw_data_01!H:H, Raw_data_01!C:C, "VS*", Raw_data_01!A:A, $A136, Raw_data_01!G:G, "icici"), "")</f>
        <v>0</v>
      </c>
    </row>
    <row r="137" spans="1:15" x14ac:dyDescent="0.3">
      <c r="A137" t="s">
        <v>181</v>
      </c>
      <c r="B137" s="4">
        <f>IF(E136&lt;&gt;0, E136, IFERROR(INDEX(E3:E$136, MATCH(1, E3:E$136&lt;&gt;0, 0)), LOOKUP(2, 1/(E3:E$136&lt;&gt;0), E3:E$136)))</f>
        <v>5000</v>
      </c>
      <c r="C137" s="4"/>
      <c r="D137" s="4"/>
      <c r="E137" s="4">
        <f t="shared" si="2"/>
        <v>5000</v>
      </c>
      <c r="G137" s="4">
        <f>IF($A137&lt;&gt;"", SUMIFS(Raw_data_01!H:H, Raw_data_01!C:C, "F*", Raw_data_01!A:A, $A137, Raw_data_01!G:G, "icici"), "")</f>
        <v>0</v>
      </c>
      <c r="I137" s="4">
        <f>IF($A137&lt;&gt;"", SUMIFS(Raw_data_01!H:H, Raw_data_01!C:C, "V*", Raw_data_01!A:A, $A137, Raw_data_01!G:G, "icici"), "")</f>
        <v>0</v>
      </c>
      <c r="K137" s="4">
        <f>IF($A137&lt;&gt;"", SUMIFS(Raw_data_01!H:H, Raw_data_01!C:C, "S*", Raw_data_01!A:A, $A137, Raw_data_01!G:G, "icici"), "")</f>
        <v>0</v>
      </c>
      <c r="M137" s="4">
        <f>IF($A137&lt;&gt;"", SUMIFS(Raw_data_01!H:H, Raw_data_01!C:C, "O*", Raw_data_01!A:A, $A137, Raw_data_01!G:G, "icici"), "")</f>
        <v>0</v>
      </c>
      <c r="O137" s="4">
        <f>IF($A137&lt;&gt;"", SUMIFS(Raw_data_01!H:H, Raw_data_01!C:C, "VS*", Raw_data_01!A:A, $A137, Raw_data_01!G:G, "icici"), "")</f>
        <v>0</v>
      </c>
    </row>
    <row r="138" spans="1:15" x14ac:dyDescent="0.3">
      <c r="A138" t="s">
        <v>182</v>
      </c>
      <c r="B138" s="4">
        <f>IF(E137&lt;&gt;0, E137, IFERROR(INDEX(E3:E$137, MATCH(1, E3:E$137&lt;&gt;0, 0)), LOOKUP(2, 1/(E3:E$137&lt;&gt;0), E3:E$137)))</f>
        <v>5000</v>
      </c>
      <c r="C138" s="4"/>
      <c r="D138" s="4"/>
      <c r="E138" s="4">
        <f t="shared" si="2"/>
        <v>5000</v>
      </c>
      <c r="G138" s="4">
        <f>IF($A138&lt;&gt;"", SUMIFS(Raw_data_01!H:H, Raw_data_01!C:C, "F*", Raw_data_01!A:A, $A138, Raw_data_01!G:G, "icici"), "")</f>
        <v>0</v>
      </c>
      <c r="I138" s="4">
        <f>IF($A138&lt;&gt;"", SUMIFS(Raw_data_01!H:H, Raw_data_01!C:C, "V*", Raw_data_01!A:A, $A138, Raw_data_01!G:G, "icici"), "")</f>
        <v>0</v>
      </c>
      <c r="K138" s="4">
        <f>IF($A138&lt;&gt;"", SUMIFS(Raw_data_01!H:H, Raw_data_01!C:C, "S*", Raw_data_01!A:A, $A138, Raw_data_01!G:G, "icici"), "")</f>
        <v>0</v>
      </c>
      <c r="M138" s="4">
        <f>IF($A138&lt;&gt;"", SUMIFS(Raw_data_01!H:H, Raw_data_01!C:C, "O*", Raw_data_01!A:A, $A138, Raw_data_01!G:G, "icici"), "")</f>
        <v>0</v>
      </c>
      <c r="O138" s="4">
        <f>IF($A138&lt;&gt;"", SUMIFS(Raw_data_01!H:H, Raw_data_01!C:C, "VS*", Raw_data_01!A:A, $A138, Raw_data_01!G:G, "icici"), "")</f>
        <v>0</v>
      </c>
    </row>
    <row r="139" spans="1:15" x14ac:dyDescent="0.3">
      <c r="A139" t="s">
        <v>183</v>
      </c>
      <c r="B139" s="4">
        <f>IF(E138&lt;&gt;0, E138, IFERROR(INDEX(E3:E$138, MATCH(1, E3:E$138&lt;&gt;0, 0)), LOOKUP(2, 1/(E3:E$138&lt;&gt;0), E3:E$138)))</f>
        <v>5000</v>
      </c>
      <c r="C139" s="4"/>
      <c r="D139" s="4"/>
      <c r="E139" s="4">
        <f t="shared" si="2"/>
        <v>5000</v>
      </c>
      <c r="G139" s="4">
        <f>IF($A139&lt;&gt;"", SUMIFS(Raw_data_01!H:H, Raw_data_01!C:C, "F*", Raw_data_01!A:A, $A139, Raw_data_01!G:G, "icici"), "")</f>
        <v>0</v>
      </c>
      <c r="I139" s="4">
        <f>IF($A139&lt;&gt;"", SUMIFS(Raw_data_01!H:H, Raw_data_01!C:C, "V*", Raw_data_01!A:A, $A139, Raw_data_01!G:G, "icici"), "")</f>
        <v>0</v>
      </c>
      <c r="K139" s="4">
        <f>IF($A139&lt;&gt;"", SUMIFS(Raw_data_01!H:H, Raw_data_01!C:C, "S*", Raw_data_01!A:A, $A139, Raw_data_01!G:G, "icici"), "")</f>
        <v>0</v>
      </c>
      <c r="M139" s="4">
        <f>IF($A139&lt;&gt;"", SUMIFS(Raw_data_01!H:H, Raw_data_01!C:C, "O*", Raw_data_01!A:A, $A139, Raw_data_01!G:G, "icici"), "")</f>
        <v>0</v>
      </c>
      <c r="O139" s="4">
        <f>IF($A139&lt;&gt;"", SUMIFS(Raw_data_01!H:H, Raw_data_01!C:C, "VS*", Raw_data_01!A:A, $A139, Raw_data_01!G:G, "icici"), "")</f>
        <v>0</v>
      </c>
    </row>
    <row r="140" spans="1:15" x14ac:dyDescent="0.3">
      <c r="A140" t="s">
        <v>184</v>
      </c>
      <c r="B140" s="4">
        <f>IF(E139&lt;&gt;0, E139, IFERROR(INDEX(E3:E$139, MATCH(1, E3:E$139&lt;&gt;0, 0)), LOOKUP(2, 1/(E3:E$139&lt;&gt;0), E3:E$139)))</f>
        <v>5000</v>
      </c>
      <c r="C140" s="4"/>
      <c r="D140" s="4"/>
      <c r="E140" s="4">
        <f t="shared" si="2"/>
        <v>5000</v>
      </c>
      <c r="G140" s="4">
        <f>IF($A140&lt;&gt;"", SUMIFS(Raw_data_01!H:H, Raw_data_01!C:C, "F*", Raw_data_01!A:A, $A140, Raw_data_01!G:G, "icici"), "")</f>
        <v>0</v>
      </c>
      <c r="I140" s="4">
        <f>IF($A140&lt;&gt;"", SUMIFS(Raw_data_01!H:H, Raw_data_01!C:C, "V*", Raw_data_01!A:A, $A140, Raw_data_01!G:G, "icici"), "")</f>
        <v>0</v>
      </c>
      <c r="K140" s="4">
        <f>IF($A140&lt;&gt;"", SUMIFS(Raw_data_01!H:H, Raw_data_01!C:C, "S*", Raw_data_01!A:A, $A140, Raw_data_01!G:G, "icici"), "")</f>
        <v>0</v>
      </c>
      <c r="M140" s="4">
        <f>IF($A140&lt;&gt;"", SUMIFS(Raw_data_01!H:H, Raw_data_01!C:C, "O*", Raw_data_01!A:A, $A140, Raw_data_01!G:G, "icici"), "")</f>
        <v>0</v>
      </c>
      <c r="O140" s="4">
        <f>IF($A140&lt;&gt;"", SUMIFS(Raw_data_01!H:H, Raw_data_01!C:C, "VS*", Raw_data_01!A:A, $A140, Raw_data_01!G:G, "icici"), "")</f>
        <v>0</v>
      </c>
    </row>
    <row r="141" spans="1:15" x14ac:dyDescent="0.3">
      <c r="A141" t="s">
        <v>185</v>
      </c>
      <c r="B141" s="4">
        <f>IF(E140&lt;&gt;0, E140, IFERROR(INDEX(E3:E$140, MATCH(1, E3:E$140&lt;&gt;0, 0)), LOOKUP(2, 1/(E3:E$140&lt;&gt;0), E3:E$140)))</f>
        <v>5000</v>
      </c>
      <c r="C141" s="4"/>
      <c r="D141" s="4"/>
      <c r="E141" s="4">
        <f t="shared" si="2"/>
        <v>5000</v>
      </c>
      <c r="G141" s="4">
        <f>IF($A141&lt;&gt;"", SUMIFS(Raw_data_01!H:H, Raw_data_01!C:C, "F*", Raw_data_01!A:A, $A141, Raw_data_01!G:G, "icici"), "")</f>
        <v>0</v>
      </c>
      <c r="I141" s="4">
        <f>IF($A141&lt;&gt;"", SUMIFS(Raw_data_01!H:H, Raw_data_01!C:C, "V*", Raw_data_01!A:A, $A141, Raw_data_01!G:G, "icici"), "")</f>
        <v>0</v>
      </c>
      <c r="K141" s="4">
        <f>IF($A141&lt;&gt;"", SUMIFS(Raw_data_01!H:H, Raw_data_01!C:C, "S*", Raw_data_01!A:A, $A141, Raw_data_01!G:G, "icici"), "")</f>
        <v>0</v>
      </c>
      <c r="M141" s="4">
        <f>IF($A141&lt;&gt;"", SUMIFS(Raw_data_01!H:H, Raw_data_01!C:C, "O*", Raw_data_01!A:A, $A141, Raw_data_01!G:G, "icici"), "")</f>
        <v>0</v>
      </c>
      <c r="O141" s="4">
        <f>IF($A141&lt;&gt;"", SUMIFS(Raw_data_01!H:H, Raw_data_01!C:C, "VS*", Raw_data_01!A:A, $A141, Raw_data_01!G:G, "icici"), "")</f>
        <v>0</v>
      </c>
    </row>
    <row r="142" spans="1:15" x14ac:dyDescent="0.3">
      <c r="A142" t="s">
        <v>186</v>
      </c>
      <c r="B142" s="4">
        <f>IF(E141&lt;&gt;0, E141, IFERROR(INDEX(E3:E$141, MATCH(1, E3:E$141&lt;&gt;0, 0)), LOOKUP(2, 1/(E3:E$141&lt;&gt;0), E3:E$141)))</f>
        <v>5000</v>
      </c>
      <c r="C142" s="4"/>
      <c r="D142" s="4"/>
      <c r="E142" s="4">
        <f t="shared" si="2"/>
        <v>5000</v>
      </c>
      <c r="G142" s="4">
        <f>IF($A142&lt;&gt;"", SUMIFS(Raw_data_01!H:H, Raw_data_01!C:C, "F*", Raw_data_01!A:A, $A142, Raw_data_01!G:G, "icici"), "")</f>
        <v>0</v>
      </c>
      <c r="I142" s="4">
        <f>IF($A142&lt;&gt;"", SUMIFS(Raw_data_01!H:H, Raw_data_01!C:C, "V*", Raw_data_01!A:A, $A142, Raw_data_01!G:G, "icici"), "")</f>
        <v>0</v>
      </c>
      <c r="K142" s="4">
        <f>IF($A142&lt;&gt;"", SUMIFS(Raw_data_01!H:H, Raw_data_01!C:C, "S*", Raw_data_01!A:A, $A142, Raw_data_01!G:G, "icici"), "")</f>
        <v>0</v>
      </c>
      <c r="M142" s="4">
        <f>IF($A142&lt;&gt;"", SUMIFS(Raw_data_01!H:H, Raw_data_01!C:C, "O*", Raw_data_01!A:A, $A142, Raw_data_01!G:G, "icici"), "")</f>
        <v>0</v>
      </c>
      <c r="O142" s="4">
        <f>IF($A142&lt;&gt;"", SUMIFS(Raw_data_01!H:H, Raw_data_01!C:C, "VS*", Raw_data_01!A:A, $A142, Raw_data_01!G:G, "icici"), "")</f>
        <v>0</v>
      </c>
    </row>
    <row r="143" spans="1:15" x14ac:dyDescent="0.3">
      <c r="A143" t="s">
        <v>187</v>
      </c>
      <c r="B143" s="4">
        <f>IF(E142&lt;&gt;0, E142, IFERROR(INDEX(E3:E$142, MATCH(1, E3:E$142&lt;&gt;0, 0)), LOOKUP(2, 1/(E3:E$142&lt;&gt;0), E3:E$142)))</f>
        <v>5000</v>
      </c>
      <c r="C143" s="4"/>
      <c r="D143" s="4"/>
      <c r="E143" s="4">
        <f t="shared" si="2"/>
        <v>5000</v>
      </c>
      <c r="G143" s="4">
        <f>IF($A143&lt;&gt;"", SUMIFS(Raw_data_01!H:H, Raw_data_01!C:C, "F*", Raw_data_01!A:A, $A143, Raw_data_01!G:G, "icici"), "")</f>
        <v>0</v>
      </c>
      <c r="I143" s="4">
        <f>IF($A143&lt;&gt;"", SUMIFS(Raw_data_01!H:H, Raw_data_01!C:C, "V*", Raw_data_01!A:A, $A143, Raw_data_01!G:G, "icici"), "")</f>
        <v>0</v>
      </c>
      <c r="K143" s="4">
        <f>IF($A143&lt;&gt;"", SUMIFS(Raw_data_01!H:H, Raw_data_01!C:C, "S*", Raw_data_01!A:A, $A143, Raw_data_01!G:G, "icici"), "")</f>
        <v>0</v>
      </c>
      <c r="M143" s="4">
        <f>IF($A143&lt;&gt;"", SUMIFS(Raw_data_01!H:H, Raw_data_01!C:C, "O*", Raw_data_01!A:A, $A143, Raw_data_01!G:G, "icici"), "")</f>
        <v>0</v>
      </c>
      <c r="O143" s="4">
        <f>IF($A143&lt;&gt;"", SUMIFS(Raw_data_01!H:H, Raw_data_01!C:C, "VS*", Raw_data_01!A:A, $A143, Raw_data_01!G:G, "icici"), "")</f>
        <v>0</v>
      </c>
    </row>
    <row r="144" spans="1:15" x14ac:dyDescent="0.3">
      <c r="A144" t="s">
        <v>188</v>
      </c>
      <c r="B144" s="4">
        <f>IF(E143&lt;&gt;0, E143, IFERROR(INDEX(E3:E$143, MATCH(1, E3:E$143&lt;&gt;0, 0)), LOOKUP(2, 1/(E3:E$143&lt;&gt;0), E3:E$143)))</f>
        <v>5000</v>
      </c>
      <c r="C144" s="4"/>
      <c r="D144" s="4"/>
      <c r="E144" s="4">
        <f t="shared" si="2"/>
        <v>5000</v>
      </c>
      <c r="G144" s="4">
        <f>IF($A144&lt;&gt;"", SUMIFS(Raw_data_01!H:H, Raw_data_01!C:C, "F*", Raw_data_01!A:A, $A144, Raw_data_01!G:G, "icici"), "")</f>
        <v>0</v>
      </c>
      <c r="I144" s="4">
        <f>IF($A144&lt;&gt;"", SUMIFS(Raw_data_01!H:H, Raw_data_01!C:C, "V*", Raw_data_01!A:A, $A144, Raw_data_01!G:G, "icici"), "")</f>
        <v>0</v>
      </c>
      <c r="K144" s="4">
        <f>IF($A144&lt;&gt;"", SUMIFS(Raw_data_01!H:H, Raw_data_01!C:C, "S*", Raw_data_01!A:A, $A144, Raw_data_01!G:G, "icici"), "")</f>
        <v>0</v>
      </c>
      <c r="M144" s="4">
        <f>IF($A144&lt;&gt;"", SUMIFS(Raw_data_01!H:H, Raw_data_01!C:C, "O*", Raw_data_01!A:A, $A144, Raw_data_01!G:G, "icici"), "")</f>
        <v>0</v>
      </c>
      <c r="O144" s="4">
        <f>IF($A144&lt;&gt;"", SUMIFS(Raw_data_01!H:H, Raw_data_01!C:C, "VS*", Raw_data_01!A:A, $A144, Raw_data_01!G:G, "icici"), "")</f>
        <v>0</v>
      </c>
    </row>
    <row r="145" spans="1:15" x14ac:dyDescent="0.3">
      <c r="A145" t="s">
        <v>189</v>
      </c>
      <c r="B145" s="4">
        <f>IF(E144&lt;&gt;0, E144, IFERROR(INDEX(E3:E$144, MATCH(1, E3:E$144&lt;&gt;0, 0)), LOOKUP(2, 1/(E3:E$144&lt;&gt;0), E3:E$144)))</f>
        <v>5000</v>
      </c>
      <c r="C145" s="4"/>
      <c r="D145" s="4"/>
      <c r="E145" s="4">
        <f t="shared" si="2"/>
        <v>5000</v>
      </c>
      <c r="G145" s="4">
        <f>IF($A145&lt;&gt;"", SUMIFS(Raw_data_01!H:H, Raw_data_01!C:C, "F*", Raw_data_01!A:A, $A145, Raw_data_01!G:G, "icici"), "")</f>
        <v>0</v>
      </c>
      <c r="I145" s="4">
        <f>IF($A145&lt;&gt;"", SUMIFS(Raw_data_01!H:H, Raw_data_01!C:C, "V*", Raw_data_01!A:A, $A145, Raw_data_01!G:G, "icici"), "")</f>
        <v>0</v>
      </c>
      <c r="K145" s="4">
        <f>IF($A145&lt;&gt;"", SUMIFS(Raw_data_01!H:H, Raw_data_01!C:C, "S*", Raw_data_01!A:A, $A145, Raw_data_01!G:G, "icici"), "")</f>
        <v>0</v>
      </c>
      <c r="M145" s="4">
        <f>IF($A145&lt;&gt;"", SUMIFS(Raw_data_01!H:H, Raw_data_01!C:C, "O*", Raw_data_01!A:A, $A145, Raw_data_01!G:G, "icici"), "")</f>
        <v>0</v>
      </c>
      <c r="O145" s="4">
        <f>IF($A145&lt;&gt;"", SUMIFS(Raw_data_01!H:H, Raw_data_01!C:C, "VS*", Raw_data_01!A:A, $A145, Raw_data_01!G:G, "icici"), "")</f>
        <v>0</v>
      </c>
    </row>
    <row r="146" spans="1:15" x14ac:dyDescent="0.3">
      <c r="A146" t="s">
        <v>190</v>
      </c>
      <c r="B146" s="4">
        <f>IF(E145&lt;&gt;0, E145, IFERROR(INDEX(E3:E$145, MATCH(1, E3:E$145&lt;&gt;0, 0)), LOOKUP(2, 1/(E3:E$145&lt;&gt;0), E3:E$145)))</f>
        <v>5000</v>
      </c>
      <c r="C146" s="4"/>
      <c r="D146" s="4"/>
      <c r="E146" s="4">
        <f t="shared" si="2"/>
        <v>5000</v>
      </c>
      <c r="G146" s="4">
        <f>IF($A146&lt;&gt;"", SUMIFS(Raw_data_01!H:H, Raw_data_01!C:C, "F*", Raw_data_01!A:A, $A146, Raw_data_01!G:G, "icici"), "")</f>
        <v>0</v>
      </c>
      <c r="I146" s="4">
        <f>IF($A146&lt;&gt;"", SUMIFS(Raw_data_01!H:H, Raw_data_01!C:C, "V*", Raw_data_01!A:A, $A146, Raw_data_01!G:G, "icici"), "")</f>
        <v>0</v>
      </c>
      <c r="K146" s="4">
        <f>IF($A146&lt;&gt;"", SUMIFS(Raw_data_01!H:H, Raw_data_01!C:C, "S*", Raw_data_01!A:A, $A146, Raw_data_01!G:G, "icici"), "")</f>
        <v>0</v>
      </c>
      <c r="M146" s="4">
        <f>IF($A146&lt;&gt;"", SUMIFS(Raw_data_01!H:H, Raw_data_01!C:C, "O*", Raw_data_01!A:A, $A146, Raw_data_01!G:G, "icici"), "")</f>
        <v>0</v>
      </c>
      <c r="O146" s="4">
        <f>IF($A146&lt;&gt;"", SUMIFS(Raw_data_01!H:H, Raw_data_01!C:C, "VS*", Raw_data_01!A:A, $A146, Raw_data_01!G:G, "icici"), "")</f>
        <v>0</v>
      </c>
    </row>
    <row r="147" spans="1:15" x14ac:dyDescent="0.3">
      <c r="A147" t="s">
        <v>191</v>
      </c>
      <c r="B147" s="4">
        <f>IF(E146&lt;&gt;0, E146, IFERROR(INDEX(E3:E$146, MATCH(1, E3:E$146&lt;&gt;0, 0)), LOOKUP(2, 1/(E3:E$146&lt;&gt;0), E3:E$146)))</f>
        <v>5000</v>
      </c>
      <c r="C147" s="4"/>
      <c r="D147" s="4"/>
      <c r="E147" s="4">
        <f t="shared" si="2"/>
        <v>5000</v>
      </c>
      <c r="G147" s="4">
        <f>IF($A147&lt;&gt;"", SUMIFS(Raw_data_01!H:H, Raw_data_01!C:C, "F*", Raw_data_01!A:A, $A147, Raw_data_01!G:G, "icici"), "")</f>
        <v>0</v>
      </c>
      <c r="I147" s="4">
        <f>IF($A147&lt;&gt;"", SUMIFS(Raw_data_01!H:H, Raw_data_01!C:C, "V*", Raw_data_01!A:A, $A147, Raw_data_01!G:G, "icici"), "")</f>
        <v>0</v>
      </c>
      <c r="K147" s="4">
        <f>IF($A147&lt;&gt;"", SUMIFS(Raw_data_01!H:H, Raw_data_01!C:C, "S*", Raw_data_01!A:A, $A147, Raw_data_01!G:G, "icici"), "")</f>
        <v>0</v>
      </c>
      <c r="M147" s="4">
        <f>IF($A147&lt;&gt;"", SUMIFS(Raw_data_01!H:H, Raw_data_01!C:C, "O*", Raw_data_01!A:A, $A147, Raw_data_01!G:G, "icici"), "")</f>
        <v>0</v>
      </c>
      <c r="O147" s="4">
        <f>IF($A147&lt;&gt;"", SUMIFS(Raw_data_01!H:H, Raw_data_01!C:C, "VS*", Raw_data_01!A:A, $A147, Raw_data_01!G:G, "icici"), "")</f>
        <v>0</v>
      </c>
    </row>
    <row r="148" spans="1:15" x14ac:dyDescent="0.3">
      <c r="A148" t="s">
        <v>192</v>
      </c>
      <c r="B148" s="4">
        <f>IF(E147&lt;&gt;0, E147, IFERROR(INDEX(E3:E$147, MATCH(1, E3:E$147&lt;&gt;0, 0)), LOOKUP(2, 1/(E3:E$147&lt;&gt;0), E3:E$147)))</f>
        <v>5000</v>
      </c>
      <c r="C148" s="4"/>
      <c r="D148" s="4"/>
      <c r="E148" s="4">
        <f t="shared" si="2"/>
        <v>5000</v>
      </c>
      <c r="G148" s="4">
        <f>IF($A148&lt;&gt;"", SUMIFS(Raw_data_01!H:H, Raw_data_01!C:C, "F*", Raw_data_01!A:A, $A148, Raw_data_01!G:G, "icici"), "")</f>
        <v>0</v>
      </c>
      <c r="I148" s="4">
        <f>IF($A148&lt;&gt;"", SUMIFS(Raw_data_01!H:H, Raw_data_01!C:C, "V*", Raw_data_01!A:A, $A148, Raw_data_01!G:G, "icici"), "")</f>
        <v>0</v>
      </c>
      <c r="K148" s="4">
        <f>IF($A148&lt;&gt;"", SUMIFS(Raw_data_01!H:H, Raw_data_01!C:C, "S*", Raw_data_01!A:A, $A148, Raw_data_01!G:G, "icici"), "")</f>
        <v>0</v>
      </c>
      <c r="M148" s="4">
        <f>IF($A148&lt;&gt;"", SUMIFS(Raw_data_01!H:H, Raw_data_01!C:C, "O*", Raw_data_01!A:A, $A148, Raw_data_01!G:G, "icici"), "")</f>
        <v>0</v>
      </c>
      <c r="O148" s="4">
        <f>IF($A148&lt;&gt;"", SUMIFS(Raw_data_01!H:H, Raw_data_01!C:C, "VS*", Raw_data_01!A:A, $A148, Raw_data_01!G:G, "icici"), "")</f>
        <v>0</v>
      </c>
    </row>
    <row r="149" spans="1:15" x14ac:dyDescent="0.3">
      <c r="A149" t="s">
        <v>193</v>
      </c>
      <c r="B149" s="4">
        <f>IF(E148&lt;&gt;0, E148, IFERROR(INDEX(E3:E$148, MATCH(1, E3:E$148&lt;&gt;0, 0)), LOOKUP(2, 1/(E3:E$148&lt;&gt;0), E3:E$148)))</f>
        <v>5000</v>
      </c>
      <c r="C149" s="4"/>
      <c r="D149" s="4"/>
      <c r="E149" s="4">
        <f t="shared" si="2"/>
        <v>5000</v>
      </c>
      <c r="G149" s="4">
        <f>IF($A149&lt;&gt;"", SUMIFS(Raw_data_01!H:H, Raw_data_01!C:C, "F*", Raw_data_01!A:A, $A149, Raw_data_01!G:G, "icici"), "")</f>
        <v>0</v>
      </c>
      <c r="I149" s="4">
        <f>IF($A149&lt;&gt;"", SUMIFS(Raw_data_01!H:H, Raw_data_01!C:C, "V*", Raw_data_01!A:A, $A149, Raw_data_01!G:G, "icici"), "")</f>
        <v>0</v>
      </c>
      <c r="K149" s="4">
        <f>IF($A149&lt;&gt;"", SUMIFS(Raw_data_01!H:H, Raw_data_01!C:C, "S*", Raw_data_01!A:A, $A149, Raw_data_01!G:G, "icici"), "")</f>
        <v>0</v>
      </c>
      <c r="M149" s="4">
        <f>IF($A149&lt;&gt;"", SUMIFS(Raw_data_01!H:H, Raw_data_01!C:C, "O*", Raw_data_01!A:A, $A149, Raw_data_01!G:G, "icici"), "")</f>
        <v>0</v>
      </c>
      <c r="O149" s="4">
        <f>IF($A149&lt;&gt;"", SUMIFS(Raw_data_01!H:H, Raw_data_01!C:C, "VS*", Raw_data_01!A:A, $A149, Raw_data_01!G:G, "icici"), "")</f>
        <v>0</v>
      </c>
    </row>
    <row r="150" spans="1:15" x14ac:dyDescent="0.3">
      <c r="A150" t="s">
        <v>194</v>
      </c>
      <c r="B150" s="4">
        <f>IF(E149&lt;&gt;0, E149, IFERROR(INDEX(E3:E$149, MATCH(1, E3:E$149&lt;&gt;0, 0)), LOOKUP(2, 1/(E3:E$149&lt;&gt;0), E3:E$149)))</f>
        <v>5000</v>
      </c>
      <c r="C150" s="4"/>
      <c r="D150" s="4"/>
      <c r="E150" s="4">
        <f t="shared" si="2"/>
        <v>5000</v>
      </c>
      <c r="G150" s="4">
        <f>IF($A150&lt;&gt;"", SUMIFS(Raw_data_01!H:H, Raw_data_01!C:C, "F*", Raw_data_01!A:A, $A150, Raw_data_01!G:G, "icici"), "")</f>
        <v>0</v>
      </c>
      <c r="I150" s="4">
        <f>IF($A150&lt;&gt;"", SUMIFS(Raw_data_01!H:H, Raw_data_01!C:C, "V*", Raw_data_01!A:A, $A150, Raw_data_01!G:G, "icici"), "")</f>
        <v>0</v>
      </c>
      <c r="K150" s="4">
        <f>IF($A150&lt;&gt;"", SUMIFS(Raw_data_01!H:H, Raw_data_01!C:C, "S*", Raw_data_01!A:A, $A150, Raw_data_01!G:G, "icici"), "")</f>
        <v>0</v>
      </c>
      <c r="M150" s="4">
        <f>IF($A150&lt;&gt;"", SUMIFS(Raw_data_01!H:H, Raw_data_01!C:C, "O*", Raw_data_01!A:A, $A150, Raw_data_01!G:G, "icici"), "")</f>
        <v>0</v>
      </c>
      <c r="O150" s="4">
        <f>IF($A150&lt;&gt;"", SUMIFS(Raw_data_01!H:H, Raw_data_01!C:C, "VS*", Raw_data_01!A:A, $A150, Raw_data_01!G:G, "icici"), "")</f>
        <v>0</v>
      </c>
    </row>
    <row r="151" spans="1:15" x14ac:dyDescent="0.3">
      <c r="A151" t="s">
        <v>195</v>
      </c>
      <c r="B151" s="4">
        <f>IF(E150&lt;&gt;0, E150, IFERROR(INDEX(E3:E$150, MATCH(1, E3:E$150&lt;&gt;0, 0)), LOOKUP(2, 1/(E3:E$150&lt;&gt;0), E3:E$150)))</f>
        <v>5000</v>
      </c>
      <c r="C151" s="4"/>
      <c r="D151" s="4"/>
      <c r="E151" s="4">
        <f t="shared" si="2"/>
        <v>5000</v>
      </c>
      <c r="G151" s="4">
        <f>IF($A151&lt;&gt;"", SUMIFS(Raw_data_01!H:H, Raw_data_01!C:C, "F*", Raw_data_01!A:A, $A151, Raw_data_01!G:G, "icici"), "")</f>
        <v>0</v>
      </c>
      <c r="I151" s="4">
        <f>IF($A151&lt;&gt;"", SUMIFS(Raw_data_01!H:H, Raw_data_01!C:C, "V*", Raw_data_01!A:A, $A151, Raw_data_01!G:G, "icici"), "")</f>
        <v>0</v>
      </c>
      <c r="K151" s="4">
        <f>IF($A151&lt;&gt;"", SUMIFS(Raw_data_01!H:H, Raw_data_01!C:C, "S*", Raw_data_01!A:A, $A151, Raw_data_01!G:G, "icici"), "")</f>
        <v>0</v>
      </c>
      <c r="M151" s="4">
        <f>IF($A151&lt;&gt;"", SUMIFS(Raw_data_01!H:H, Raw_data_01!C:C, "O*", Raw_data_01!A:A, $A151, Raw_data_01!G:G, "icici"), "")</f>
        <v>0</v>
      </c>
      <c r="O151" s="4">
        <f>IF($A151&lt;&gt;"", SUMIFS(Raw_data_01!H:H, Raw_data_01!C:C, "VS*", Raw_data_01!A:A, $A151, Raw_data_01!G:G, "icici"), "")</f>
        <v>0</v>
      </c>
    </row>
    <row r="152" spans="1:15" x14ac:dyDescent="0.3">
      <c r="A152" t="s">
        <v>196</v>
      </c>
      <c r="B152" s="4">
        <f>IF(E151&lt;&gt;0, E151, IFERROR(INDEX(E3:E$151, MATCH(1, E3:E$151&lt;&gt;0, 0)), LOOKUP(2, 1/(E3:E$151&lt;&gt;0), E3:E$151)))</f>
        <v>5000</v>
      </c>
      <c r="C152" s="4"/>
      <c r="D152" s="4"/>
      <c r="E152" s="4">
        <f t="shared" si="2"/>
        <v>5000</v>
      </c>
      <c r="G152" s="4">
        <f>IF($A152&lt;&gt;"", SUMIFS(Raw_data_01!H:H, Raw_data_01!C:C, "F*", Raw_data_01!A:A, $A152, Raw_data_01!G:G, "icici"), "")</f>
        <v>0</v>
      </c>
      <c r="I152" s="4">
        <f>IF($A152&lt;&gt;"", SUMIFS(Raw_data_01!H:H, Raw_data_01!C:C, "V*", Raw_data_01!A:A, $A152, Raw_data_01!G:G, "icici"), "")</f>
        <v>0</v>
      </c>
      <c r="K152" s="4">
        <f>IF($A152&lt;&gt;"", SUMIFS(Raw_data_01!H:H, Raw_data_01!C:C, "S*", Raw_data_01!A:A, $A152, Raw_data_01!G:G, "icici"), "")</f>
        <v>0</v>
      </c>
      <c r="M152" s="4">
        <f>IF($A152&lt;&gt;"", SUMIFS(Raw_data_01!H:H, Raw_data_01!C:C, "O*", Raw_data_01!A:A, $A152, Raw_data_01!G:G, "icici"), "")</f>
        <v>0</v>
      </c>
      <c r="O152" s="4">
        <f>IF($A152&lt;&gt;"", SUMIFS(Raw_data_01!H:H, Raw_data_01!C:C, "VS*", Raw_data_01!A:A, $A152, Raw_data_01!G:G, "icici"), "")</f>
        <v>0</v>
      </c>
    </row>
    <row r="153" spans="1:15" x14ac:dyDescent="0.3">
      <c r="A153" t="s">
        <v>197</v>
      </c>
      <c r="B153" s="4">
        <f>IF(E152&lt;&gt;0, E152, IFERROR(INDEX(E3:E$152, MATCH(1, E3:E$152&lt;&gt;0, 0)), LOOKUP(2, 1/(E3:E$152&lt;&gt;0), E3:E$152)))</f>
        <v>5000</v>
      </c>
      <c r="C153" s="4"/>
      <c r="D153" s="4"/>
      <c r="E153" s="4">
        <f t="shared" si="2"/>
        <v>5000</v>
      </c>
      <c r="G153" s="4">
        <f>IF($A153&lt;&gt;"", SUMIFS(Raw_data_01!H:H, Raw_data_01!C:C, "F*", Raw_data_01!A:A, $A153, Raw_data_01!G:G, "icici"), "")</f>
        <v>0</v>
      </c>
      <c r="I153" s="4">
        <f>IF($A153&lt;&gt;"", SUMIFS(Raw_data_01!H:H, Raw_data_01!C:C, "V*", Raw_data_01!A:A, $A153, Raw_data_01!G:G, "icici"), "")</f>
        <v>0</v>
      </c>
      <c r="K153" s="4">
        <f>IF($A153&lt;&gt;"", SUMIFS(Raw_data_01!H:H, Raw_data_01!C:C, "S*", Raw_data_01!A:A, $A153, Raw_data_01!G:G, "icici"), "")</f>
        <v>0</v>
      </c>
      <c r="M153" s="4">
        <f>IF($A153&lt;&gt;"", SUMIFS(Raw_data_01!H:H, Raw_data_01!C:C, "O*", Raw_data_01!A:A, $A153, Raw_data_01!G:G, "icici"), "")</f>
        <v>0</v>
      </c>
      <c r="O153" s="4">
        <f>IF($A153&lt;&gt;"", SUMIFS(Raw_data_01!H:H, Raw_data_01!C:C, "VS*", Raw_data_01!A:A, $A153, Raw_data_01!G:G, "icici"), "")</f>
        <v>0</v>
      </c>
    </row>
    <row r="154" spans="1:15" x14ac:dyDescent="0.3">
      <c r="A154" t="s">
        <v>198</v>
      </c>
      <c r="B154" s="4">
        <f>IF(E153&lt;&gt;0, E153, IFERROR(INDEX(E3:E$153, MATCH(1, E3:E$153&lt;&gt;0, 0)), LOOKUP(2, 1/(E3:E$153&lt;&gt;0), E3:E$153)))</f>
        <v>5000</v>
      </c>
      <c r="C154" s="4"/>
      <c r="D154" s="4"/>
      <c r="E154" s="4">
        <f t="shared" si="2"/>
        <v>5000</v>
      </c>
      <c r="G154" s="4">
        <f>IF($A154&lt;&gt;"", SUMIFS(Raw_data_01!H:H, Raw_data_01!C:C, "F*", Raw_data_01!A:A, $A154, Raw_data_01!G:G, "icici"), "")</f>
        <v>0</v>
      </c>
      <c r="I154" s="4">
        <f>IF($A154&lt;&gt;"", SUMIFS(Raw_data_01!H:H, Raw_data_01!C:C, "V*", Raw_data_01!A:A, $A154, Raw_data_01!G:G, "icici"), "")</f>
        <v>0</v>
      </c>
      <c r="K154" s="4">
        <f>IF($A154&lt;&gt;"", SUMIFS(Raw_data_01!H:H, Raw_data_01!C:C, "S*", Raw_data_01!A:A, $A154, Raw_data_01!G:G, "icici"), "")</f>
        <v>0</v>
      </c>
      <c r="M154" s="4">
        <f>IF($A154&lt;&gt;"", SUMIFS(Raw_data_01!H:H, Raw_data_01!C:C, "O*", Raw_data_01!A:A, $A154, Raw_data_01!G:G, "icici"), "")</f>
        <v>0</v>
      </c>
      <c r="O154" s="4">
        <f>IF($A154&lt;&gt;"", SUMIFS(Raw_data_01!H:H, Raw_data_01!C:C, "VS*", Raw_data_01!A:A, $A154, Raw_data_01!G:G, "icici"), "")</f>
        <v>0</v>
      </c>
    </row>
    <row r="155" spans="1:15" x14ac:dyDescent="0.3">
      <c r="A155" t="s">
        <v>199</v>
      </c>
      <c r="B155" s="4">
        <f>IF(E154&lt;&gt;0, E154, IFERROR(INDEX(E3:E$154, MATCH(1, E3:E$154&lt;&gt;0, 0)), LOOKUP(2, 1/(E3:E$154&lt;&gt;0), E3:E$154)))</f>
        <v>5000</v>
      </c>
      <c r="C155" s="4"/>
      <c r="D155" s="4"/>
      <c r="E155" s="4">
        <f t="shared" si="2"/>
        <v>5000</v>
      </c>
      <c r="G155" s="4">
        <f>IF($A155&lt;&gt;"", SUMIFS(Raw_data_01!H:H, Raw_data_01!C:C, "F*", Raw_data_01!A:A, $A155, Raw_data_01!G:G, "icici"), "")</f>
        <v>0</v>
      </c>
      <c r="I155" s="4">
        <f>IF($A155&lt;&gt;"", SUMIFS(Raw_data_01!H:H, Raw_data_01!C:C, "V*", Raw_data_01!A:A, $A155, Raw_data_01!G:G, "icici"), "")</f>
        <v>0</v>
      </c>
      <c r="K155" s="4">
        <f>IF($A155&lt;&gt;"", SUMIFS(Raw_data_01!H:H, Raw_data_01!C:C, "S*", Raw_data_01!A:A, $A155, Raw_data_01!G:G, "icici"), "")</f>
        <v>0</v>
      </c>
      <c r="M155" s="4">
        <f>IF($A155&lt;&gt;"", SUMIFS(Raw_data_01!H:H, Raw_data_01!C:C, "O*", Raw_data_01!A:A, $A155, Raw_data_01!G:G, "icici"), "")</f>
        <v>0</v>
      </c>
      <c r="O155" s="4">
        <f>IF($A155&lt;&gt;"", SUMIFS(Raw_data_01!H:H, Raw_data_01!C:C, "VS*", Raw_data_01!A:A, $A155, Raw_data_01!G:G, "icici"), "")</f>
        <v>0</v>
      </c>
    </row>
    <row r="156" spans="1:15" x14ac:dyDescent="0.3">
      <c r="A156" t="s">
        <v>200</v>
      </c>
      <c r="B156" s="4">
        <f>IF(E155&lt;&gt;0, E155, IFERROR(INDEX(E3:E$155, MATCH(1, E3:E$155&lt;&gt;0, 0)), LOOKUP(2, 1/(E3:E$155&lt;&gt;0), E3:E$155)))</f>
        <v>5000</v>
      </c>
      <c r="C156" s="4"/>
      <c r="D156" s="4"/>
      <c r="E156" s="4">
        <f t="shared" si="2"/>
        <v>5000</v>
      </c>
      <c r="G156" s="4">
        <f>IF($A156&lt;&gt;"", SUMIFS(Raw_data_01!H:H, Raw_data_01!C:C, "F*", Raw_data_01!A:A, $A156, Raw_data_01!G:G, "icici"), "")</f>
        <v>0</v>
      </c>
      <c r="I156" s="4">
        <f>IF($A156&lt;&gt;"", SUMIFS(Raw_data_01!H:H, Raw_data_01!C:C, "V*", Raw_data_01!A:A, $A156, Raw_data_01!G:G, "icici"), "")</f>
        <v>0</v>
      </c>
      <c r="K156" s="4">
        <f>IF($A156&lt;&gt;"", SUMIFS(Raw_data_01!H:H, Raw_data_01!C:C, "S*", Raw_data_01!A:A, $A156, Raw_data_01!G:G, "icici"), "")</f>
        <v>0</v>
      </c>
      <c r="M156" s="4">
        <f>IF($A156&lt;&gt;"", SUMIFS(Raw_data_01!H:H, Raw_data_01!C:C, "O*", Raw_data_01!A:A, $A156, Raw_data_01!G:G, "icici"), "")</f>
        <v>0</v>
      </c>
      <c r="O156" s="4">
        <f>IF($A156&lt;&gt;"", SUMIFS(Raw_data_01!H:H, Raw_data_01!C:C, "VS*", Raw_data_01!A:A, $A156, Raw_data_01!G:G, "icici"), "")</f>
        <v>0</v>
      </c>
    </row>
    <row r="157" spans="1:15" x14ac:dyDescent="0.3">
      <c r="A157" t="s">
        <v>201</v>
      </c>
      <c r="B157" s="4">
        <f>IF(E156&lt;&gt;0, E156, IFERROR(INDEX(E3:E$156, MATCH(1, E3:E$156&lt;&gt;0, 0)), LOOKUP(2, 1/(E3:E$156&lt;&gt;0), E3:E$156)))</f>
        <v>5000</v>
      </c>
      <c r="C157" s="4"/>
      <c r="D157" s="4"/>
      <c r="E157" s="4">
        <f t="shared" si="2"/>
        <v>5000</v>
      </c>
      <c r="G157" s="4">
        <f>IF($A157&lt;&gt;"", SUMIFS(Raw_data_01!H:H, Raw_data_01!C:C, "F*", Raw_data_01!A:A, $A157, Raw_data_01!G:G, "icici"), "")</f>
        <v>0</v>
      </c>
      <c r="I157" s="4">
        <f>IF($A157&lt;&gt;"", SUMIFS(Raw_data_01!H:H, Raw_data_01!C:C, "V*", Raw_data_01!A:A, $A157, Raw_data_01!G:G, "icici"), "")</f>
        <v>0</v>
      </c>
      <c r="K157" s="4">
        <f>IF($A157&lt;&gt;"", SUMIFS(Raw_data_01!H:H, Raw_data_01!C:C, "S*", Raw_data_01!A:A, $A157, Raw_data_01!G:G, "icici"), "")</f>
        <v>0</v>
      </c>
      <c r="M157" s="4">
        <f>IF($A157&lt;&gt;"", SUMIFS(Raw_data_01!H:H, Raw_data_01!C:C, "O*", Raw_data_01!A:A, $A157, Raw_data_01!G:G, "icici"), "")</f>
        <v>0</v>
      </c>
      <c r="O157" s="4">
        <f>IF($A157&lt;&gt;"", SUMIFS(Raw_data_01!H:H, Raw_data_01!C:C, "VS*", Raw_data_01!A:A, $A157, Raw_data_01!G:G, "icici"), "")</f>
        <v>0</v>
      </c>
    </row>
    <row r="158" spans="1:15" x14ac:dyDescent="0.3">
      <c r="A158" t="s">
        <v>202</v>
      </c>
      <c r="B158" s="4">
        <f>IF(E157&lt;&gt;0, E157, IFERROR(INDEX(E3:E$157, MATCH(1, E3:E$157&lt;&gt;0, 0)), LOOKUP(2, 1/(E3:E$157&lt;&gt;0), E3:E$157)))</f>
        <v>5000</v>
      </c>
      <c r="C158" s="4"/>
      <c r="D158" s="4"/>
      <c r="E158" s="4">
        <f t="shared" si="2"/>
        <v>5000</v>
      </c>
      <c r="G158" s="4">
        <f>IF($A158&lt;&gt;"", SUMIFS(Raw_data_01!H:H, Raw_data_01!C:C, "F*", Raw_data_01!A:A, $A158, Raw_data_01!G:G, "icici"), "")</f>
        <v>0</v>
      </c>
      <c r="I158" s="4">
        <f>IF($A158&lt;&gt;"", SUMIFS(Raw_data_01!H:H, Raw_data_01!C:C, "V*", Raw_data_01!A:A, $A158, Raw_data_01!G:G, "icici"), "")</f>
        <v>0</v>
      </c>
      <c r="K158" s="4">
        <f>IF($A158&lt;&gt;"", SUMIFS(Raw_data_01!H:H, Raw_data_01!C:C, "S*", Raw_data_01!A:A, $A158, Raw_data_01!G:G, "icici"), "")</f>
        <v>0</v>
      </c>
      <c r="M158" s="4">
        <f>IF($A158&lt;&gt;"", SUMIFS(Raw_data_01!H:H, Raw_data_01!C:C, "O*", Raw_data_01!A:A, $A158, Raw_data_01!G:G, "icici"), "")</f>
        <v>0</v>
      </c>
      <c r="O158" s="4">
        <f>IF($A158&lt;&gt;"", SUMIFS(Raw_data_01!H:H, Raw_data_01!C:C, "VS*", Raw_data_01!A:A, $A158, Raw_data_01!G:G, "icici"), "")</f>
        <v>0</v>
      </c>
    </row>
    <row r="159" spans="1:15" x14ac:dyDescent="0.3">
      <c r="A159" t="s">
        <v>203</v>
      </c>
      <c r="B159" s="4">
        <f>IF(E158&lt;&gt;0, E158, IFERROR(INDEX(E3:E$158, MATCH(1, E3:E$158&lt;&gt;0, 0)), LOOKUP(2, 1/(E3:E$158&lt;&gt;0), E3:E$158)))</f>
        <v>5000</v>
      </c>
      <c r="C159" s="4"/>
      <c r="D159" s="4"/>
      <c r="E159" s="4">
        <f t="shared" si="2"/>
        <v>5000</v>
      </c>
      <c r="G159" s="4">
        <f>IF($A159&lt;&gt;"", SUMIFS(Raw_data_01!H:H, Raw_data_01!C:C, "F*", Raw_data_01!A:A, $A159, Raw_data_01!G:G, "icici"), "")</f>
        <v>0</v>
      </c>
      <c r="I159" s="4">
        <f>IF($A159&lt;&gt;"", SUMIFS(Raw_data_01!H:H, Raw_data_01!C:C, "V*", Raw_data_01!A:A, $A159, Raw_data_01!G:G, "icici"), "")</f>
        <v>0</v>
      </c>
      <c r="K159" s="4">
        <f>IF($A159&lt;&gt;"", SUMIFS(Raw_data_01!H:H, Raw_data_01!C:C, "S*", Raw_data_01!A:A, $A159, Raw_data_01!G:G, "icici"), "")</f>
        <v>0</v>
      </c>
      <c r="M159" s="4">
        <f>IF($A159&lt;&gt;"", SUMIFS(Raw_data_01!H:H, Raw_data_01!C:C, "O*", Raw_data_01!A:A, $A159, Raw_data_01!G:G, "icici"), "")</f>
        <v>0</v>
      </c>
      <c r="O159" s="4">
        <f>IF($A159&lt;&gt;"", SUMIFS(Raw_data_01!H:H, Raw_data_01!C:C, "VS*", Raw_data_01!A:A, $A159, Raw_data_01!G:G, "icici"), "")</f>
        <v>0</v>
      </c>
    </row>
    <row r="160" spans="1:15" x14ac:dyDescent="0.3">
      <c r="A160" t="s">
        <v>204</v>
      </c>
      <c r="B160" s="4">
        <f>IF(E159&lt;&gt;0, E159, IFERROR(INDEX(E3:E$159, MATCH(1, E3:E$159&lt;&gt;0, 0)), LOOKUP(2, 1/(E3:E$159&lt;&gt;0), E3:E$159)))</f>
        <v>5000</v>
      </c>
      <c r="C160" s="4"/>
      <c r="D160" s="4"/>
      <c r="E160" s="4">
        <f t="shared" si="2"/>
        <v>5000</v>
      </c>
      <c r="G160" s="4">
        <f>IF($A160&lt;&gt;"", SUMIFS(Raw_data_01!H:H, Raw_data_01!C:C, "F*", Raw_data_01!A:A, $A160, Raw_data_01!G:G, "icici"), "")</f>
        <v>0</v>
      </c>
      <c r="I160" s="4">
        <f>IF($A160&lt;&gt;"", SUMIFS(Raw_data_01!H:H, Raw_data_01!C:C, "V*", Raw_data_01!A:A, $A160, Raw_data_01!G:G, "icici"), "")</f>
        <v>0</v>
      </c>
      <c r="K160" s="4">
        <f>IF($A160&lt;&gt;"", SUMIFS(Raw_data_01!H:H, Raw_data_01!C:C, "S*", Raw_data_01!A:A, $A160, Raw_data_01!G:G, "icici"), "")</f>
        <v>0</v>
      </c>
      <c r="M160" s="4">
        <f>IF($A160&lt;&gt;"", SUMIFS(Raw_data_01!H:H, Raw_data_01!C:C, "O*", Raw_data_01!A:A, $A160, Raw_data_01!G:G, "icici"), "")</f>
        <v>0</v>
      </c>
      <c r="O160" s="4">
        <f>IF($A160&lt;&gt;"", SUMIFS(Raw_data_01!H:H, Raw_data_01!C:C, "VS*", Raw_data_01!A:A, $A160, Raw_data_01!G:G, "icici"), "")</f>
        <v>0</v>
      </c>
    </row>
    <row r="161" spans="1:15" x14ac:dyDescent="0.3">
      <c r="A161" t="s">
        <v>205</v>
      </c>
      <c r="B161" s="4">
        <f>IF(E160&lt;&gt;0, E160, IFERROR(INDEX(E3:E$160, MATCH(1, E3:E$160&lt;&gt;0, 0)), LOOKUP(2, 1/(E3:E$160&lt;&gt;0), E3:E$160)))</f>
        <v>5000</v>
      </c>
      <c r="C161" s="4"/>
      <c r="D161" s="4"/>
      <c r="E161" s="4">
        <f t="shared" si="2"/>
        <v>5000</v>
      </c>
      <c r="G161" s="4">
        <f>IF($A161&lt;&gt;"", SUMIFS(Raw_data_01!H:H, Raw_data_01!C:C, "F*", Raw_data_01!A:A, $A161, Raw_data_01!G:G, "icici"), "")</f>
        <v>0</v>
      </c>
      <c r="I161" s="4">
        <f>IF($A161&lt;&gt;"", SUMIFS(Raw_data_01!H:H, Raw_data_01!C:C, "V*", Raw_data_01!A:A, $A161, Raw_data_01!G:G, "icici"), "")</f>
        <v>0</v>
      </c>
      <c r="K161" s="4">
        <f>IF($A161&lt;&gt;"", SUMIFS(Raw_data_01!H:H, Raw_data_01!C:C, "S*", Raw_data_01!A:A, $A161, Raw_data_01!G:G, "icici"), "")</f>
        <v>0</v>
      </c>
      <c r="M161" s="4">
        <f>IF($A161&lt;&gt;"", SUMIFS(Raw_data_01!H:H, Raw_data_01!C:C, "O*", Raw_data_01!A:A, $A161, Raw_data_01!G:G, "icici"), "")</f>
        <v>0</v>
      </c>
      <c r="O161" s="4">
        <f>IF($A161&lt;&gt;"", SUMIFS(Raw_data_01!H:H, Raw_data_01!C:C, "VS*", Raw_data_01!A:A, $A161, Raw_data_01!G:G, "icici"), "")</f>
        <v>0</v>
      </c>
    </row>
    <row r="162" spans="1:15" x14ac:dyDescent="0.3">
      <c r="A162" t="s">
        <v>206</v>
      </c>
      <c r="B162" s="4">
        <f>IF(E161&lt;&gt;0, E161, IFERROR(INDEX(E3:E$161, MATCH(1, E3:E$161&lt;&gt;0, 0)), LOOKUP(2, 1/(E3:E$161&lt;&gt;0), E3:E$161)))</f>
        <v>5000</v>
      </c>
      <c r="C162" s="4"/>
      <c r="D162" s="4"/>
      <c r="E162" s="4">
        <f t="shared" si="2"/>
        <v>5000</v>
      </c>
      <c r="G162" s="4">
        <f>IF($A162&lt;&gt;"", SUMIFS(Raw_data_01!H:H, Raw_data_01!C:C, "F*", Raw_data_01!A:A, $A162, Raw_data_01!G:G, "icici"), "")</f>
        <v>0</v>
      </c>
      <c r="I162" s="4">
        <f>IF($A162&lt;&gt;"", SUMIFS(Raw_data_01!H:H, Raw_data_01!C:C, "V*", Raw_data_01!A:A, $A162, Raw_data_01!G:G, "icici"), "")</f>
        <v>0</v>
      </c>
      <c r="K162" s="4">
        <f>IF($A162&lt;&gt;"", SUMIFS(Raw_data_01!H:H, Raw_data_01!C:C, "S*", Raw_data_01!A:A, $A162, Raw_data_01!G:G, "icici"), "")</f>
        <v>0</v>
      </c>
      <c r="M162" s="4">
        <f>IF($A162&lt;&gt;"", SUMIFS(Raw_data_01!H:H, Raw_data_01!C:C, "O*", Raw_data_01!A:A, $A162, Raw_data_01!G:G, "icici"), "")</f>
        <v>0</v>
      </c>
      <c r="O162" s="4">
        <f>IF($A162&lt;&gt;"", SUMIFS(Raw_data_01!H:H, Raw_data_01!C:C, "VS*", Raw_data_01!A:A, $A162, Raw_data_01!G:G, "icici"), "")</f>
        <v>0</v>
      </c>
    </row>
    <row r="163" spans="1:15" x14ac:dyDescent="0.3">
      <c r="A163" t="s">
        <v>207</v>
      </c>
      <c r="B163" s="4">
        <f>IF(E162&lt;&gt;0, E162, IFERROR(INDEX(E3:E$162, MATCH(1, E3:E$162&lt;&gt;0, 0)), LOOKUP(2, 1/(E3:E$162&lt;&gt;0), E3:E$162)))</f>
        <v>5000</v>
      </c>
      <c r="C163" s="4"/>
      <c r="D163" s="4"/>
      <c r="E163" s="4">
        <f t="shared" si="2"/>
        <v>5000</v>
      </c>
      <c r="G163" s="4">
        <f>IF($A163&lt;&gt;"", SUMIFS(Raw_data_01!H:H, Raw_data_01!C:C, "F*", Raw_data_01!A:A, $A163, Raw_data_01!G:G, "icici"), "")</f>
        <v>0</v>
      </c>
      <c r="I163" s="4">
        <f>IF($A163&lt;&gt;"", SUMIFS(Raw_data_01!H:H, Raw_data_01!C:C, "V*", Raw_data_01!A:A, $A163, Raw_data_01!G:G, "icici"), "")</f>
        <v>0</v>
      </c>
      <c r="K163" s="4">
        <f>IF($A163&lt;&gt;"", SUMIFS(Raw_data_01!H:H, Raw_data_01!C:C, "S*", Raw_data_01!A:A, $A163, Raw_data_01!G:G, "icici"), "")</f>
        <v>0</v>
      </c>
      <c r="M163" s="4">
        <f>IF($A163&lt;&gt;"", SUMIFS(Raw_data_01!H:H, Raw_data_01!C:C, "O*", Raw_data_01!A:A, $A163, Raw_data_01!G:G, "icici"), "")</f>
        <v>0</v>
      </c>
      <c r="O163" s="4">
        <f>IF($A163&lt;&gt;"", SUMIFS(Raw_data_01!H:H, Raw_data_01!C:C, "VS*", Raw_data_01!A:A, $A163, Raw_data_01!G:G, "icici"), "")</f>
        <v>0</v>
      </c>
    </row>
    <row r="164" spans="1:15" x14ac:dyDescent="0.3">
      <c r="A164" t="s">
        <v>208</v>
      </c>
      <c r="B164" s="4">
        <f>IF(E163&lt;&gt;0, E163, IFERROR(INDEX(E3:E$163, MATCH(1, E3:E$163&lt;&gt;0, 0)), LOOKUP(2, 1/(E3:E$163&lt;&gt;0), E3:E$163)))</f>
        <v>5000</v>
      </c>
      <c r="C164" s="4"/>
      <c r="D164" s="4"/>
      <c r="E164" s="4">
        <f t="shared" si="2"/>
        <v>5000</v>
      </c>
      <c r="G164" s="4">
        <f>IF($A164&lt;&gt;"", SUMIFS(Raw_data_01!H:H, Raw_data_01!C:C, "F*", Raw_data_01!A:A, $A164, Raw_data_01!G:G, "icici"), "")</f>
        <v>0</v>
      </c>
      <c r="I164" s="4">
        <f>IF($A164&lt;&gt;"", SUMIFS(Raw_data_01!H:H, Raw_data_01!C:C, "V*", Raw_data_01!A:A, $A164, Raw_data_01!G:G, "icici"), "")</f>
        <v>0</v>
      </c>
      <c r="K164" s="4">
        <f>IF($A164&lt;&gt;"", SUMIFS(Raw_data_01!H:H, Raw_data_01!C:C, "S*", Raw_data_01!A:A, $A164, Raw_data_01!G:G, "icici"), "")</f>
        <v>0</v>
      </c>
      <c r="M164" s="4">
        <f>IF($A164&lt;&gt;"", SUMIFS(Raw_data_01!H:H, Raw_data_01!C:C, "O*", Raw_data_01!A:A, $A164, Raw_data_01!G:G, "icici"), "")</f>
        <v>0</v>
      </c>
      <c r="O164" s="4">
        <f>IF($A164&lt;&gt;"", SUMIFS(Raw_data_01!H:H, Raw_data_01!C:C, "VS*", Raw_data_01!A:A, $A164, Raw_data_01!G:G, "icici"), "")</f>
        <v>0</v>
      </c>
    </row>
    <row r="165" spans="1:15" x14ac:dyDescent="0.3">
      <c r="A165" t="s">
        <v>209</v>
      </c>
      <c r="B165" s="4">
        <f>IF(E164&lt;&gt;0, E164, IFERROR(INDEX(E3:E$164, MATCH(1, E3:E$164&lt;&gt;0, 0)), LOOKUP(2, 1/(E3:E$164&lt;&gt;0), E3:E$164)))</f>
        <v>5000</v>
      </c>
      <c r="C165" s="4"/>
      <c r="D165" s="4"/>
      <c r="E165" s="4">
        <f t="shared" si="2"/>
        <v>5000</v>
      </c>
      <c r="G165" s="4">
        <f>IF($A165&lt;&gt;"", SUMIFS(Raw_data_01!H:H, Raw_data_01!C:C, "F*", Raw_data_01!A:A, $A165, Raw_data_01!G:G, "icici"), "")</f>
        <v>0</v>
      </c>
      <c r="I165" s="4">
        <f>IF($A165&lt;&gt;"", SUMIFS(Raw_data_01!H:H, Raw_data_01!C:C, "V*", Raw_data_01!A:A, $A165, Raw_data_01!G:G, "icici"), "")</f>
        <v>0</v>
      </c>
      <c r="K165" s="4">
        <f>IF($A165&lt;&gt;"", SUMIFS(Raw_data_01!H:H, Raw_data_01!C:C, "S*", Raw_data_01!A:A, $A165, Raw_data_01!G:G, "icici"), "")</f>
        <v>0</v>
      </c>
      <c r="M165" s="4">
        <f>IF($A165&lt;&gt;"", SUMIFS(Raw_data_01!H:H, Raw_data_01!C:C, "O*", Raw_data_01!A:A, $A165, Raw_data_01!G:G, "icici"), "")</f>
        <v>0</v>
      </c>
      <c r="O165" s="4">
        <f>IF($A165&lt;&gt;"", SUMIFS(Raw_data_01!H:H, Raw_data_01!C:C, "VS*", Raw_data_01!A:A, $A165, Raw_data_01!G:G, "icici"), "")</f>
        <v>0</v>
      </c>
    </row>
    <row r="166" spans="1:15" x14ac:dyDescent="0.3">
      <c r="A166" t="s">
        <v>210</v>
      </c>
      <c r="B166" s="4">
        <f>IF(E165&lt;&gt;0, E165, IFERROR(INDEX(E3:E$165, MATCH(1, E3:E$165&lt;&gt;0, 0)), LOOKUP(2, 1/(E3:E$165&lt;&gt;0), E3:E$165)))</f>
        <v>5000</v>
      </c>
      <c r="C166" s="4"/>
      <c r="D166" s="4"/>
      <c r="E166" s="4">
        <f t="shared" si="2"/>
        <v>5000</v>
      </c>
      <c r="G166" s="4">
        <f>IF($A166&lt;&gt;"", SUMIFS(Raw_data_01!H:H, Raw_data_01!C:C, "F*", Raw_data_01!A:A, $A166, Raw_data_01!G:G, "icici"), "")</f>
        <v>0</v>
      </c>
      <c r="I166" s="4">
        <f>IF($A166&lt;&gt;"", SUMIFS(Raw_data_01!H:H, Raw_data_01!C:C, "V*", Raw_data_01!A:A, $A166, Raw_data_01!G:G, "icici"), "")</f>
        <v>0</v>
      </c>
      <c r="K166" s="4">
        <f>IF($A166&lt;&gt;"", SUMIFS(Raw_data_01!H:H, Raw_data_01!C:C, "S*", Raw_data_01!A:A, $A166, Raw_data_01!G:G, "icici"), "")</f>
        <v>0</v>
      </c>
      <c r="M166" s="4">
        <f>IF($A166&lt;&gt;"", SUMIFS(Raw_data_01!H:H, Raw_data_01!C:C, "O*", Raw_data_01!A:A, $A166, Raw_data_01!G:G, "icici"), "")</f>
        <v>0</v>
      </c>
      <c r="O166" s="4">
        <f>IF($A166&lt;&gt;"", SUMIFS(Raw_data_01!H:H, Raw_data_01!C:C, "VS*", Raw_data_01!A:A, $A166, Raw_data_01!G:G, "icici"), "")</f>
        <v>0</v>
      </c>
    </row>
    <row r="167" spans="1:15" x14ac:dyDescent="0.3">
      <c r="A167" t="s">
        <v>211</v>
      </c>
      <c r="B167" s="4">
        <f>IF(E166&lt;&gt;0, E166, IFERROR(INDEX(E3:E$166, MATCH(1, E3:E$166&lt;&gt;0, 0)), LOOKUP(2, 1/(E3:E$166&lt;&gt;0), E3:E$166)))</f>
        <v>5000</v>
      </c>
      <c r="C167" s="4"/>
      <c r="D167" s="4"/>
      <c r="E167" s="4">
        <f t="shared" si="2"/>
        <v>5000</v>
      </c>
      <c r="G167" s="4">
        <f>IF($A167&lt;&gt;"", SUMIFS(Raw_data_01!H:H, Raw_data_01!C:C, "F*", Raw_data_01!A:A, $A167, Raw_data_01!G:G, "icici"), "")</f>
        <v>0</v>
      </c>
      <c r="I167" s="4">
        <f>IF($A167&lt;&gt;"", SUMIFS(Raw_data_01!H:H, Raw_data_01!C:C, "V*", Raw_data_01!A:A, $A167, Raw_data_01!G:G, "icici"), "")</f>
        <v>0</v>
      </c>
      <c r="K167" s="4">
        <f>IF($A167&lt;&gt;"", SUMIFS(Raw_data_01!H:H, Raw_data_01!C:C, "S*", Raw_data_01!A:A, $A167, Raw_data_01!G:G, "icici"), "")</f>
        <v>0</v>
      </c>
      <c r="M167" s="4">
        <f>IF($A167&lt;&gt;"", SUMIFS(Raw_data_01!H:H, Raw_data_01!C:C, "O*", Raw_data_01!A:A, $A167, Raw_data_01!G:G, "icici"), "")</f>
        <v>0</v>
      </c>
      <c r="O167" s="4">
        <f>IF($A167&lt;&gt;"", SUMIFS(Raw_data_01!H:H, Raw_data_01!C:C, "VS*", Raw_data_01!A:A, $A167, Raw_data_01!G:G, "icici"), "")</f>
        <v>0</v>
      </c>
    </row>
    <row r="168" spans="1:15" x14ac:dyDescent="0.3">
      <c r="A168" t="s">
        <v>212</v>
      </c>
      <c r="B168" s="4">
        <f>IF(E167&lt;&gt;0, E167, IFERROR(INDEX(E3:E$167, MATCH(1, E3:E$167&lt;&gt;0, 0)), LOOKUP(2, 1/(E3:E$167&lt;&gt;0), E3:E$167)))</f>
        <v>5000</v>
      </c>
      <c r="C168" s="4"/>
      <c r="D168" s="4"/>
      <c r="E168" s="4">
        <f t="shared" si="2"/>
        <v>5000</v>
      </c>
      <c r="G168" s="4">
        <f>IF($A168&lt;&gt;"", SUMIFS(Raw_data_01!H:H, Raw_data_01!C:C, "F*", Raw_data_01!A:A, $A168, Raw_data_01!G:G, "icici"), "")</f>
        <v>0</v>
      </c>
      <c r="I168" s="4">
        <f>IF($A168&lt;&gt;"", SUMIFS(Raw_data_01!H:H, Raw_data_01!C:C, "V*", Raw_data_01!A:A, $A168, Raw_data_01!G:G, "icici"), "")</f>
        <v>0</v>
      </c>
      <c r="K168" s="4">
        <f>IF($A168&lt;&gt;"", SUMIFS(Raw_data_01!H:H, Raw_data_01!C:C, "S*", Raw_data_01!A:A, $A168, Raw_data_01!G:G, "icici"), "")</f>
        <v>0</v>
      </c>
      <c r="M168" s="4">
        <f>IF($A168&lt;&gt;"", SUMIFS(Raw_data_01!H:H, Raw_data_01!C:C, "O*", Raw_data_01!A:A, $A168, Raw_data_01!G:G, "icici"), "")</f>
        <v>0</v>
      </c>
      <c r="O168" s="4">
        <f>IF($A168&lt;&gt;"", SUMIFS(Raw_data_01!H:H, Raw_data_01!C:C, "VS*", Raw_data_01!A:A, $A168, Raw_data_01!G:G, "icici"), "")</f>
        <v>0</v>
      </c>
    </row>
    <row r="169" spans="1:15" x14ac:dyDescent="0.3">
      <c r="A169" t="s">
        <v>213</v>
      </c>
      <c r="B169" s="4">
        <f>IF(E168&lt;&gt;0, E168, IFERROR(INDEX(E3:E$168, MATCH(1, E3:E$168&lt;&gt;0, 0)), LOOKUP(2, 1/(E3:E$168&lt;&gt;0), E3:E$168)))</f>
        <v>5000</v>
      </c>
      <c r="C169" s="4"/>
      <c r="D169" s="4"/>
      <c r="E169" s="4">
        <f t="shared" si="2"/>
        <v>5000</v>
      </c>
      <c r="G169" s="4">
        <f>IF($A169&lt;&gt;"", SUMIFS(Raw_data_01!H:H, Raw_data_01!C:C, "F*", Raw_data_01!A:A, $A169, Raw_data_01!G:G, "icici"), "")</f>
        <v>0</v>
      </c>
      <c r="I169" s="4">
        <f>IF($A169&lt;&gt;"", SUMIFS(Raw_data_01!H:H, Raw_data_01!C:C, "V*", Raw_data_01!A:A, $A169, Raw_data_01!G:G, "icici"), "")</f>
        <v>0</v>
      </c>
      <c r="K169" s="4">
        <f>IF($A169&lt;&gt;"", SUMIFS(Raw_data_01!H:H, Raw_data_01!C:C, "S*", Raw_data_01!A:A, $A169, Raw_data_01!G:G, "icici"), "")</f>
        <v>0</v>
      </c>
      <c r="M169" s="4">
        <f>IF($A169&lt;&gt;"", SUMIFS(Raw_data_01!H:H, Raw_data_01!C:C, "O*", Raw_data_01!A:A, $A169, Raw_data_01!G:G, "icici"), "")</f>
        <v>0</v>
      </c>
      <c r="O169" s="4">
        <f>IF($A169&lt;&gt;"", SUMIFS(Raw_data_01!H:H, Raw_data_01!C:C, "VS*", Raw_data_01!A:A, $A169, Raw_data_01!G:G, "icici"), "")</f>
        <v>0</v>
      </c>
    </row>
    <row r="170" spans="1:15" x14ac:dyDescent="0.3">
      <c r="A170" t="s">
        <v>214</v>
      </c>
      <c r="B170" s="4">
        <f>IF(E169&lt;&gt;0, E169, IFERROR(INDEX(E3:E$169, MATCH(1, E3:E$169&lt;&gt;0, 0)), LOOKUP(2, 1/(E3:E$169&lt;&gt;0), E3:E$169)))</f>
        <v>5000</v>
      </c>
      <c r="C170" s="4"/>
      <c r="D170" s="4"/>
      <c r="E170" s="4">
        <f t="shared" si="2"/>
        <v>5000</v>
      </c>
      <c r="G170" s="4">
        <f>IF($A170&lt;&gt;"", SUMIFS(Raw_data_01!H:H, Raw_data_01!C:C, "F*", Raw_data_01!A:A, $A170, Raw_data_01!G:G, "icici"), "")</f>
        <v>0</v>
      </c>
      <c r="I170" s="4">
        <f>IF($A170&lt;&gt;"", SUMIFS(Raw_data_01!H:H, Raw_data_01!C:C, "V*", Raw_data_01!A:A, $A170, Raw_data_01!G:G, "icici"), "")</f>
        <v>0</v>
      </c>
      <c r="K170" s="4">
        <f>IF($A170&lt;&gt;"", SUMIFS(Raw_data_01!H:H, Raw_data_01!C:C, "S*", Raw_data_01!A:A, $A170, Raw_data_01!G:G, "icici"), "")</f>
        <v>0</v>
      </c>
      <c r="M170" s="4">
        <f>IF($A170&lt;&gt;"", SUMIFS(Raw_data_01!H:H, Raw_data_01!C:C, "O*", Raw_data_01!A:A, $A170, Raw_data_01!G:G, "icici"), "")</f>
        <v>0</v>
      </c>
      <c r="O170" s="4">
        <f>IF($A170&lt;&gt;"", SUMIFS(Raw_data_01!H:H, Raw_data_01!C:C, "VS*", Raw_data_01!A:A, $A170, Raw_data_01!G:G, "icici"), "")</f>
        <v>0</v>
      </c>
    </row>
    <row r="171" spans="1:15" x14ac:dyDescent="0.3">
      <c r="A171" t="s">
        <v>215</v>
      </c>
      <c r="B171" s="4">
        <f>IF(E170&lt;&gt;0, E170, IFERROR(INDEX(E3:E$170, MATCH(1, E3:E$170&lt;&gt;0, 0)), LOOKUP(2, 1/(E3:E$170&lt;&gt;0), E3:E$170)))</f>
        <v>5000</v>
      </c>
      <c r="C171" s="4"/>
      <c r="D171" s="4"/>
      <c r="E171" s="4">
        <f t="shared" si="2"/>
        <v>5000</v>
      </c>
      <c r="G171" s="4">
        <f>IF($A171&lt;&gt;"", SUMIFS(Raw_data_01!H:H, Raw_data_01!C:C, "F*", Raw_data_01!A:A, $A171, Raw_data_01!G:G, "icici"), "")</f>
        <v>0</v>
      </c>
      <c r="I171" s="4">
        <f>IF($A171&lt;&gt;"", SUMIFS(Raw_data_01!H:H, Raw_data_01!C:C, "V*", Raw_data_01!A:A, $A171, Raw_data_01!G:G, "icici"), "")</f>
        <v>0</v>
      </c>
      <c r="K171" s="4">
        <f>IF($A171&lt;&gt;"", SUMIFS(Raw_data_01!H:H, Raw_data_01!C:C, "S*", Raw_data_01!A:A, $A171, Raw_data_01!G:G, "icici"), "")</f>
        <v>0</v>
      </c>
      <c r="M171" s="4">
        <f>IF($A171&lt;&gt;"", SUMIFS(Raw_data_01!H:H, Raw_data_01!C:C, "O*", Raw_data_01!A:A, $A171, Raw_data_01!G:G, "icici"), "")</f>
        <v>0</v>
      </c>
      <c r="O171" s="4">
        <f>IF($A171&lt;&gt;"", SUMIFS(Raw_data_01!H:H, Raw_data_01!C:C, "VS*", Raw_data_01!A:A, $A171, Raw_data_01!G:G, "icici"), "")</f>
        <v>0</v>
      </c>
    </row>
    <row r="172" spans="1:15" x14ac:dyDescent="0.3">
      <c r="A172" t="s">
        <v>216</v>
      </c>
      <c r="B172" s="4">
        <f>IF(E171&lt;&gt;0, E171, IFERROR(INDEX(E3:E$171, MATCH(1, E3:E$171&lt;&gt;0, 0)), LOOKUP(2, 1/(E3:E$171&lt;&gt;0), E3:E$171)))</f>
        <v>5000</v>
      </c>
      <c r="C172" s="4"/>
      <c r="D172" s="4"/>
      <c r="E172" s="4">
        <f t="shared" si="2"/>
        <v>5000</v>
      </c>
      <c r="G172" s="4">
        <f>IF($A172&lt;&gt;"", SUMIFS(Raw_data_01!H:H, Raw_data_01!C:C, "F*", Raw_data_01!A:A, $A172, Raw_data_01!G:G, "icici"), "")</f>
        <v>0</v>
      </c>
      <c r="I172" s="4">
        <f>IF($A172&lt;&gt;"", SUMIFS(Raw_data_01!H:H, Raw_data_01!C:C, "V*", Raw_data_01!A:A, $A172, Raw_data_01!G:G, "icici"), "")</f>
        <v>0</v>
      </c>
      <c r="K172" s="4">
        <f>IF($A172&lt;&gt;"", SUMIFS(Raw_data_01!H:H, Raw_data_01!C:C, "S*", Raw_data_01!A:A, $A172, Raw_data_01!G:G, "icici"), "")</f>
        <v>0</v>
      </c>
      <c r="M172" s="4">
        <f>IF($A172&lt;&gt;"", SUMIFS(Raw_data_01!H:H, Raw_data_01!C:C, "O*", Raw_data_01!A:A, $A172, Raw_data_01!G:G, "icici"), "")</f>
        <v>0</v>
      </c>
      <c r="O172" s="4">
        <f>IF($A172&lt;&gt;"", SUMIFS(Raw_data_01!H:H, Raw_data_01!C:C, "VS*", Raw_data_01!A:A, $A172, Raw_data_01!G:G, "icici"), "")</f>
        <v>0</v>
      </c>
    </row>
    <row r="173" spans="1:15" x14ac:dyDescent="0.3">
      <c r="A173" t="s">
        <v>217</v>
      </c>
      <c r="B173" s="4">
        <f>IF(E172&lt;&gt;0, E172, IFERROR(INDEX(E3:E$172, MATCH(1, E3:E$172&lt;&gt;0, 0)), LOOKUP(2, 1/(E3:E$172&lt;&gt;0), E3:E$172)))</f>
        <v>5000</v>
      </c>
      <c r="C173" s="4"/>
      <c r="D173" s="4"/>
      <c r="E173" s="4">
        <f t="shared" si="2"/>
        <v>5000</v>
      </c>
      <c r="G173" s="4">
        <f>IF($A173&lt;&gt;"", SUMIFS(Raw_data_01!H:H, Raw_data_01!C:C, "F*", Raw_data_01!A:A, $A173, Raw_data_01!G:G, "icici"), "")</f>
        <v>0</v>
      </c>
      <c r="I173" s="4">
        <f>IF($A173&lt;&gt;"", SUMIFS(Raw_data_01!H:H, Raw_data_01!C:C, "V*", Raw_data_01!A:A, $A173, Raw_data_01!G:G, "icici"), "")</f>
        <v>0</v>
      </c>
      <c r="K173" s="4">
        <f>IF($A173&lt;&gt;"", SUMIFS(Raw_data_01!H:H, Raw_data_01!C:C, "S*", Raw_data_01!A:A, $A173, Raw_data_01!G:G, "icici"), "")</f>
        <v>0</v>
      </c>
      <c r="M173" s="4">
        <f>IF($A173&lt;&gt;"", SUMIFS(Raw_data_01!H:H, Raw_data_01!C:C, "O*", Raw_data_01!A:A, $A173, Raw_data_01!G:G, "icici"), "")</f>
        <v>0</v>
      </c>
      <c r="O173" s="4">
        <f>IF($A173&lt;&gt;"", SUMIFS(Raw_data_01!H:H, Raw_data_01!C:C, "VS*", Raw_data_01!A:A, $A173, Raw_data_01!G:G, "icici"), "")</f>
        <v>0</v>
      </c>
    </row>
    <row r="174" spans="1:15" x14ac:dyDescent="0.3">
      <c r="A174" t="s">
        <v>218</v>
      </c>
      <c r="B174" s="4">
        <f>IF(E173&lt;&gt;0, E173, IFERROR(INDEX(E3:E$173, MATCH(1, E3:E$173&lt;&gt;0, 0)), LOOKUP(2, 1/(E3:E$173&lt;&gt;0), E3:E$173)))</f>
        <v>5000</v>
      </c>
      <c r="C174" s="4"/>
      <c r="D174" s="4"/>
      <c r="E174" s="4">
        <f t="shared" si="2"/>
        <v>5000</v>
      </c>
      <c r="G174" s="4">
        <f>IF($A174&lt;&gt;"", SUMIFS(Raw_data_01!H:H, Raw_data_01!C:C, "F*", Raw_data_01!A:A, $A174, Raw_data_01!G:G, "icici"), "")</f>
        <v>0</v>
      </c>
      <c r="I174" s="4">
        <f>IF($A174&lt;&gt;"", SUMIFS(Raw_data_01!H:H, Raw_data_01!C:C, "V*", Raw_data_01!A:A, $A174, Raw_data_01!G:G, "icici"), "")</f>
        <v>0</v>
      </c>
      <c r="K174" s="4">
        <f>IF($A174&lt;&gt;"", SUMIFS(Raw_data_01!H:H, Raw_data_01!C:C, "S*", Raw_data_01!A:A, $A174, Raw_data_01!G:G, "icici"), "")</f>
        <v>0</v>
      </c>
      <c r="M174" s="4">
        <f>IF($A174&lt;&gt;"", SUMIFS(Raw_data_01!H:H, Raw_data_01!C:C, "O*", Raw_data_01!A:A, $A174, Raw_data_01!G:G, "icici"), "")</f>
        <v>0</v>
      </c>
      <c r="O174" s="4">
        <f>IF($A174&lt;&gt;"", SUMIFS(Raw_data_01!H:H, Raw_data_01!C:C, "VS*", Raw_data_01!A:A, $A174, Raw_data_01!G:G, "icici"), "")</f>
        <v>0</v>
      </c>
    </row>
    <row r="175" spans="1:15" x14ac:dyDescent="0.3">
      <c r="A175" t="s">
        <v>219</v>
      </c>
      <c r="B175" s="4">
        <f>IF(E174&lt;&gt;0, E174, IFERROR(INDEX(E3:E$174, MATCH(1, E3:E$174&lt;&gt;0, 0)), LOOKUP(2, 1/(E3:E$174&lt;&gt;0), E3:E$174)))</f>
        <v>5000</v>
      </c>
      <c r="C175" s="4"/>
      <c r="D175" s="4"/>
      <c r="E175" s="4">
        <f t="shared" si="2"/>
        <v>5000</v>
      </c>
      <c r="G175" s="4">
        <f>IF($A175&lt;&gt;"", SUMIFS(Raw_data_01!H:H, Raw_data_01!C:C, "F*", Raw_data_01!A:A, $A175, Raw_data_01!G:G, "icici"), "")</f>
        <v>0</v>
      </c>
      <c r="I175" s="4">
        <f>IF($A175&lt;&gt;"", SUMIFS(Raw_data_01!H:H, Raw_data_01!C:C, "V*", Raw_data_01!A:A, $A175, Raw_data_01!G:G, "icici"), "")</f>
        <v>0</v>
      </c>
      <c r="K175" s="4">
        <f>IF($A175&lt;&gt;"", SUMIFS(Raw_data_01!H:H, Raw_data_01!C:C, "S*", Raw_data_01!A:A, $A175, Raw_data_01!G:G, "icici"), "")</f>
        <v>0</v>
      </c>
      <c r="M175" s="4">
        <f>IF($A175&lt;&gt;"", SUMIFS(Raw_data_01!H:H, Raw_data_01!C:C, "O*", Raw_data_01!A:A, $A175, Raw_data_01!G:G, "icici"), "")</f>
        <v>0</v>
      </c>
      <c r="O175" s="4">
        <f>IF($A175&lt;&gt;"", SUMIFS(Raw_data_01!H:H, Raw_data_01!C:C, "VS*", Raw_data_01!A:A, $A175, Raw_data_01!G:G, "icici"), "")</f>
        <v>0</v>
      </c>
    </row>
    <row r="176" spans="1:15" x14ac:dyDescent="0.3">
      <c r="A176" t="s">
        <v>220</v>
      </c>
      <c r="B176" s="4">
        <f>IF(E175&lt;&gt;0, E175, IFERROR(INDEX(E3:E$175, MATCH(1, E3:E$175&lt;&gt;0, 0)), LOOKUP(2, 1/(E3:E$175&lt;&gt;0), E3:E$175)))</f>
        <v>5000</v>
      </c>
      <c r="C176" s="4"/>
      <c r="D176" s="4"/>
      <c r="E176" s="4">
        <f t="shared" si="2"/>
        <v>5000</v>
      </c>
      <c r="G176" s="4">
        <f>IF($A176&lt;&gt;"", SUMIFS(Raw_data_01!H:H, Raw_data_01!C:C, "F*", Raw_data_01!A:A, $A176, Raw_data_01!G:G, "icici"), "")</f>
        <v>0</v>
      </c>
      <c r="I176" s="4">
        <f>IF($A176&lt;&gt;"", SUMIFS(Raw_data_01!H:H, Raw_data_01!C:C, "V*", Raw_data_01!A:A, $A176, Raw_data_01!G:G, "icici"), "")</f>
        <v>0</v>
      </c>
      <c r="K176" s="4">
        <f>IF($A176&lt;&gt;"", SUMIFS(Raw_data_01!H:H, Raw_data_01!C:C, "S*", Raw_data_01!A:A, $A176, Raw_data_01!G:G, "icici"), "")</f>
        <v>0</v>
      </c>
      <c r="M176" s="4">
        <f>IF($A176&lt;&gt;"", SUMIFS(Raw_data_01!H:H, Raw_data_01!C:C, "O*", Raw_data_01!A:A, $A176, Raw_data_01!G:G, "icici"), "")</f>
        <v>0</v>
      </c>
      <c r="O176" s="4">
        <f>IF($A176&lt;&gt;"", SUMIFS(Raw_data_01!H:H, Raw_data_01!C:C, "VS*", Raw_data_01!A:A, $A176, Raw_data_01!G:G, "icici"), "")</f>
        <v>0</v>
      </c>
    </row>
    <row r="177" spans="1:15" x14ac:dyDescent="0.3">
      <c r="A177" t="s">
        <v>221</v>
      </c>
      <c r="B177" s="4">
        <f>IF(E176&lt;&gt;0, E176, IFERROR(INDEX(E3:E$176, MATCH(1, E3:E$176&lt;&gt;0, 0)), LOOKUP(2, 1/(E3:E$176&lt;&gt;0), E3:E$176)))</f>
        <v>5000</v>
      </c>
      <c r="C177" s="4"/>
      <c r="D177" s="4"/>
      <c r="E177" s="4">
        <f t="shared" si="2"/>
        <v>5000</v>
      </c>
      <c r="G177" s="4">
        <f>IF($A177&lt;&gt;"", SUMIFS(Raw_data_01!H:H, Raw_data_01!C:C, "F*", Raw_data_01!A:A, $A177, Raw_data_01!G:G, "icici"), "")</f>
        <v>0</v>
      </c>
      <c r="I177" s="4">
        <f>IF($A177&lt;&gt;"", SUMIFS(Raw_data_01!H:H, Raw_data_01!C:C, "V*", Raw_data_01!A:A, $A177, Raw_data_01!G:G, "icici"), "")</f>
        <v>0</v>
      </c>
      <c r="K177" s="4">
        <f>IF($A177&lt;&gt;"", SUMIFS(Raw_data_01!H:H, Raw_data_01!C:C, "S*", Raw_data_01!A:A, $A177, Raw_data_01!G:G, "icici"), "")</f>
        <v>0</v>
      </c>
      <c r="M177" s="4">
        <f>IF($A177&lt;&gt;"", SUMIFS(Raw_data_01!H:H, Raw_data_01!C:C, "O*", Raw_data_01!A:A, $A177, Raw_data_01!G:G, "icici"), "")</f>
        <v>0</v>
      </c>
      <c r="O177" s="4">
        <f>IF($A177&lt;&gt;"", SUMIFS(Raw_data_01!H:H, Raw_data_01!C:C, "VS*", Raw_data_01!A:A, $A177, Raw_data_01!G:G, "icici"), "")</f>
        <v>0</v>
      </c>
    </row>
    <row r="178" spans="1:15" x14ac:dyDescent="0.3">
      <c r="A178" t="s">
        <v>222</v>
      </c>
      <c r="B178" s="4">
        <f>IF(E177&lt;&gt;0, E177, IFERROR(INDEX(E3:E$177, MATCH(1, E3:E$177&lt;&gt;0, 0)), LOOKUP(2, 1/(E3:E$177&lt;&gt;0), E3:E$177)))</f>
        <v>5000</v>
      </c>
      <c r="C178" s="4"/>
      <c r="D178" s="4"/>
      <c r="E178" s="4">
        <f t="shared" si="2"/>
        <v>5000</v>
      </c>
      <c r="G178" s="4">
        <f>IF($A178&lt;&gt;"", SUMIFS(Raw_data_01!H:H, Raw_data_01!C:C, "F*", Raw_data_01!A:A, $A178, Raw_data_01!G:G, "icici"), "")</f>
        <v>0</v>
      </c>
      <c r="I178" s="4">
        <f>IF($A178&lt;&gt;"", SUMIFS(Raw_data_01!H:H, Raw_data_01!C:C, "V*", Raw_data_01!A:A, $A178, Raw_data_01!G:G, "icici"), "")</f>
        <v>0</v>
      </c>
      <c r="K178" s="4">
        <f>IF($A178&lt;&gt;"", SUMIFS(Raw_data_01!H:H, Raw_data_01!C:C, "S*", Raw_data_01!A:A, $A178, Raw_data_01!G:G, "icici"), "")</f>
        <v>0</v>
      </c>
      <c r="M178" s="4">
        <f>IF($A178&lt;&gt;"", SUMIFS(Raw_data_01!H:H, Raw_data_01!C:C, "O*", Raw_data_01!A:A, $A178, Raw_data_01!G:G, "icici"), "")</f>
        <v>0</v>
      </c>
      <c r="O178" s="4">
        <f>IF($A178&lt;&gt;"", SUMIFS(Raw_data_01!H:H, Raw_data_01!C:C, "VS*", Raw_data_01!A:A, $A178, Raw_data_01!G:G, "icici"), "")</f>
        <v>0</v>
      </c>
    </row>
    <row r="179" spans="1:15" x14ac:dyDescent="0.3">
      <c r="A179" t="s">
        <v>223</v>
      </c>
      <c r="B179" s="4">
        <f>IF(E178&lt;&gt;0, E178, IFERROR(INDEX(E3:E$178, MATCH(1, E3:E$178&lt;&gt;0, 0)), LOOKUP(2, 1/(E3:E$178&lt;&gt;0), E3:E$178)))</f>
        <v>5000</v>
      </c>
      <c r="C179" s="4"/>
      <c r="D179" s="4"/>
      <c r="E179" s="4">
        <f t="shared" si="2"/>
        <v>5000</v>
      </c>
      <c r="G179" s="4">
        <f>IF($A179&lt;&gt;"", SUMIFS(Raw_data_01!H:H, Raw_data_01!C:C, "F*", Raw_data_01!A:A, $A179, Raw_data_01!G:G, "icici"), "")</f>
        <v>0</v>
      </c>
      <c r="I179" s="4">
        <f>IF($A179&lt;&gt;"", SUMIFS(Raw_data_01!H:H, Raw_data_01!C:C, "V*", Raw_data_01!A:A, $A179, Raw_data_01!G:G, "icici"), "")</f>
        <v>0</v>
      </c>
      <c r="K179" s="4">
        <f>IF($A179&lt;&gt;"", SUMIFS(Raw_data_01!H:H, Raw_data_01!C:C, "S*", Raw_data_01!A:A, $A179, Raw_data_01!G:G, "icici"), "")</f>
        <v>0</v>
      </c>
      <c r="M179" s="4">
        <f>IF($A179&lt;&gt;"", SUMIFS(Raw_data_01!H:H, Raw_data_01!C:C, "O*", Raw_data_01!A:A, $A179, Raw_data_01!G:G, "icici"), "")</f>
        <v>0</v>
      </c>
      <c r="O179" s="4">
        <f>IF($A179&lt;&gt;"", SUMIFS(Raw_data_01!H:H, Raw_data_01!C:C, "VS*", Raw_data_01!A:A, $A179, Raw_data_01!G:G, "icici"), "")</f>
        <v>0</v>
      </c>
    </row>
    <row r="180" spans="1:15" x14ac:dyDescent="0.3">
      <c r="A180" t="s">
        <v>224</v>
      </c>
      <c r="B180" s="4">
        <f>IF(E179&lt;&gt;0, E179, IFERROR(INDEX(E3:E$179, MATCH(1, E3:E$179&lt;&gt;0, 0)), LOOKUP(2, 1/(E3:E$179&lt;&gt;0), E3:E$179)))</f>
        <v>5000</v>
      </c>
      <c r="C180" s="4"/>
      <c r="D180" s="4"/>
      <c r="E180" s="4">
        <f t="shared" si="2"/>
        <v>5000</v>
      </c>
      <c r="G180" s="4">
        <f>IF($A180&lt;&gt;"", SUMIFS(Raw_data_01!H:H, Raw_data_01!C:C, "F*", Raw_data_01!A:A, $A180, Raw_data_01!G:G, "icici"), "")</f>
        <v>0</v>
      </c>
      <c r="I180" s="4">
        <f>IF($A180&lt;&gt;"", SUMIFS(Raw_data_01!H:H, Raw_data_01!C:C, "V*", Raw_data_01!A:A, $A180, Raw_data_01!G:G, "icici"), "")</f>
        <v>0</v>
      </c>
      <c r="K180" s="4">
        <f>IF($A180&lt;&gt;"", SUMIFS(Raw_data_01!H:H, Raw_data_01!C:C, "S*", Raw_data_01!A:A, $A180, Raw_data_01!G:G, "icici"), "")</f>
        <v>0</v>
      </c>
      <c r="M180" s="4">
        <f>IF($A180&lt;&gt;"", SUMIFS(Raw_data_01!H:H, Raw_data_01!C:C, "O*", Raw_data_01!A:A, $A180, Raw_data_01!G:G, "icici"), "")</f>
        <v>0</v>
      </c>
      <c r="O180" s="4">
        <f>IF($A180&lt;&gt;"", SUMIFS(Raw_data_01!H:H, Raw_data_01!C:C, "VS*", Raw_data_01!A:A, $A180, Raw_data_01!G:G, "icici"), "")</f>
        <v>0</v>
      </c>
    </row>
    <row r="181" spans="1:15" x14ac:dyDescent="0.3">
      <c r="A181" t="s">
        <v>225</v>
      </c>
      <c r="B181" s="4">
        <f>IF(E180&lt;&gt;0, E180, IFERROR(INDEX(E3:E$180, MATCH(1, E3:E$180&lt;&gt;0, 0)), LOOKUP(2, 1/(E3:E$180&lt;&gt;0), E3:E$180)))</f>
        <v>5000</v>
      </c>
      <c r="C181" s="4"/>
      <c r="D181" s="4"/>
      <c r="E181" s="4">
        <f t="shared" si="2"/>
        <v>5000</v>
      </c>
      <c r="G181" s="4">
        <f>IF($A181&lt;&gt;"", SUMIFS(Raw_data_01!H:H, Raw_data_01!C:C, "F*", Raw_data_01!A:A, $A181, Raw_data_01!G:G, "icici"), "")</f>
        <v>0</v>
      </c>
      <c r="I181" s="4">
        <f>IF($A181&lt;&gt;"", SUMIFS(Raw_data_01!H:H, Raw_data_01!C:C, "V*", Raw_data_01!A:A, $A181, Raw_data_01!G:G, "icici"), "")</f>
        <v>0</v>
      </c>
      <c r="K181" s="4">
        <f>IF($A181&lt;&gt;"", SUMIFS(Raw_data_01!H:H, Raw_data_01!C:C, "S*", Raw_data_01!A:A, $A181, Raw_data_01!G:G, "icici"), "")</f>
        <v>0</v>
      </c>
      <c r="M181" s="4">
        <f>IF($A181&lt;&gt;"", SUMIFS(Raw_data_01!H:H, Raw_data_01!C:C, "O*", Raw_data_01!A:A, $A181, Raw_data_01!G:G, "icici"), "")</f>
        <v>0</v>
      </c>
      <c r="O181" s="4">
        <f>IF($A181&lt;&gt;"", SUMIFS(Raw_data_01!H:H, Raw_data_01!C:C, "VS*", Raw_data_01!A:A, $A181, Raw_data_01!G:G, "icici"), "")</f>
        <v>0</v>
      </c>
    </row>
    <row r="182" spans="1:15" x14ac:dyDescent="0.3">
      <c r="A182" t="s">
        <v>226</v>
      </c>
      <c r="B182" s="4">
        <f>IF(E181&lt;&gt;0, E181, IFERROR(INDEX(E3:E$181, MATCH(1, E3:E$181&lt;&gt;0, 0)), LOOKUP(2, 1/(E3:E$181&lt;&gt;0), E3:E$181)))</f>
        <v>5000</v>
      </c>
      <c r="C182" s="4"/>
      <c r="D182" s="4"/>
      <c r="E182" s="4">
        <f t="shared" si="2"/>
        <v>5000</v>
      </c>
      <c r="G182" s="4">
        <f>IF($A182&lt;&gt;"", SUMIFS(Raw_data_01!H:H, Raw_data_01!C:C, "F*", Raw_data_01!A:A, $A182, Raw_data_01!G:G, "icici"), "")</f>
        <v>0</v>
      </c>
      <c r="I182" s="4">
        <f>IF($A182&lt;&gt;"", SUMIFS(Raw_data_01!H:H, Raw_data_01!C:C, "V*", Raw_data_01!A:A, $A182, Raw_data_01!G:G, "icici"), "")</f>
        <v>0</v>
      </c>
      <c r="K182" s="4">
        <f>IF($A182&lt;&gt;"", SUMIFS(Raw_data_01!H:H, Raw_data_01!C:C, "S*", Raw_data_01!A:A, $A182, Raw_data_01!G:G, "icici"), "")</f>
        <v>0</v>
      </c>
      <c r="M182" s="4">
        <f>IF($A182&lt;&gt;"", SUMIFS(Raw_data_01!H:H, Raw_data_01!C:C, "O*", Raw_data_01!A:A, $A182, Raw_data_01!G:G, "icici"), "")</f>
        <v>0</v>
      </c>
      <c r="O182" s="4">
        <f>IF($A182&lt;&gt;"", SUMIFS(Raw_data_01!H:H, Raw_data_01!C:C, "VS*", Raw_data_01!A:A, $A182, Raw_data_01!G:G, "icici"), "")</f>
        <v>0</v>
      </c>
    </row>
    <row r="183" spans="1:15" x14ac:dyDescent="0.3">
      <c r="A183" t="s">
        <v>227</v>
      </c>
      <c r="B183" s="4">
        <f>IF(E182&lt;&gt;0, E182, IFERROR(INDEX(E3:E$182, MATCH(1, E3:E$182&lt;&gt;0, 0)), LOOKUP(2, 1/(E3:E$182&lt;&gt;0), E3:E$182)))</f>
        <v>5000</v>
      </c>
      <c r="C183" s="4"/>
      <c r="D183" s="4"/>
      <c r="E183" s="4">
        <f t="shared" si="2"/>
        <v>5000</v>
      </c>
      <c r="G183" s="4">
        <f>IF($A183&lt;&gt;"", SUMIFS(Raw_data_01!H:H, Raw_data_01!C:C, "F*", Raw_data_01!A:A, $A183, Raw_data_01!G:G, "icici"), "")</f>
        <v>0</v>
      </c>
      <c r="I183" s="4">
        <f>IF($A183&lt;&gt;"", SUMIFS(Raw_data_01!H:H, Raw_data_01!C:C, "V*", Raw_data_01!A:A, $A183, Raw_data_01!G:G, "icici"), "")</f>
        <v>0</v>
      </c>
      <c r="K183" s="4">
        <f>IF($A183&lt;&gt;"", SUMIFS(Raw_data_01!H:H, Raw_data_01!C:C, "S*", Raw_data_01!A:A, $A183, Raw_data_01!G:G, "icici"), "")</f>
        <v>0</v>
      </c>
      <c r="M183" s="4">
        <f>IF($A183&lt;&gt;"", SUMIFS(Raw_data_01!H:H, Raw_data_01!C:C, "O*", Raw_data_01!A:A, $A183, Raw_data_01!G:G, "icici"), "")</f>
        <v>0</v>
      </c>
      <c r="O183" s="4">
        <f>IF($A183&lt;&gt;"", SUMIFS(Raw_data_01!H:H, Raw_data_01!C:C, "VS*", Raw_data_01!A:A, $A183, Raw_data_01!G:G, "icici"), "")</f>
        <v>0</v>
      </c>
    </row>
    <row r="184" spans="1:15" x14ac:dyDescent="0.3">
      <c r="A184" t="s">
        <v>228</v>
      </c>
      <c r="B184" s="4">
        <f>IF(E183&lt;&gt;0, E183, IFERROR(INDEX(E3:E$183, MATCH(1, E3:E$183&lt;&gt;0, 0)), LOOKUP(2, 1/(E3:E$183&lt;&gt;0), E3:E$183)))</f>
        <v>5000</v>
      </c>
      <c r="C184" s="4"/>
      <c r="D184" s="4"/>
      <c r="E184" s="4">
        <f t="shared" si="2"/>
        <v>5000</v>
      </c>
      <c r="G184" s="4">
        <f>IF($A184&lt;&gt;"", SUMIFS(Raw_data_01!H:H, Raw_data_01!C:C, "F*", Raw_data_01!A:A, $A184, Raw_data_01!G:G, "icici"), "")</f>
        <v>0</v>
      </c>
      <c r="I184" s="4">
        <f>IF($A184&lt;&gt;"", SUMIFS(Raw_data_01!H:H, Raw_data_01!C:C, "V*", Raw_data_01!A:A, $A184, Raw_data_01!G:G, "icici"), "")</f>
        <v>0</v>
      </c>
      <c r="K184" s="4">
        <f>IF($A184&lt;&gt;"", SUMIFS(Raw_data_01!H:H, Raw_data_01!C:C, "S*", Raw_data_01!A:A, $A184, Raw_data_01!G:G, "icici"), "")</f>
        <v>0</v>
      </c>
      <c r="M184" s="4">
        <f>IF($A184&lt;&gt;"", SUMIFS(Raw_data_01!H:H, Raw_data_01!C:C, "O*", Raw_data_01!A:A, $A184, Raw_data_01!G:G, "icici"), "")</f>
        <v>0</v>
      </c>
      <c r="O184" s="4">
        <f>IF($A184&lt;&gt;"", SUMIFS(Raw_data_01!H:H, Raw_data_01!C:C, "VS*", Raw_data_01!A:A, $A184, Raw_data_01!G:G, "icici"), "")</f>
        <v>0</v>
      </c>
    </row>
    <row r="185" spans="1:15" x14ac:dyDescent="0.3">
      <c r="A185" t="s">
        <v>229</v>
      </c>
      <c r="B185" s="4">
        <f>IF(E184&lt;&gt;0, E184, IFERROR(INDEX(E3:E$184, MATCH(1, E3:E$184&lt;&gt;0, 0)), LOOKUP(2, 1/(E3:E$184&lt;&gt;0), E3:E$184)))</f>
        <v>5000</v>
      </c>
      <c r="C185" s="4"/>
      <c r="D185" s="4"/>
      <c r="E185" s="4">
        <f t="shared" si="2"/>
        <v>5000</v>
      </c>
      <c r="G185" s="4">
        <f>IF($A185&lt;&gt;"", SUMIFS(Raw_data_01!H:H, Raw_data_01!C:C, "F*", Raw_data_01!A:A, $A185, Raw_data_01!G:G, "icici"), "")</f>
        <v>0</v>
      </c>
      <c r="I185" s="4">
        <f>IF($A185&lt;&gt;"", SUMIFS(Raw_data_01!H:H, Raw_data_01!C:C, "V*", Raw_data_01!A:A, $A185, Raw_data_01!G:G, "icici"), "")</f>
        <v>0</v>
      </c>
      <c r="K185" s="4">
        <f>IF($A185&lt;&gt;"", SUMIFS(Raw_data_01!H:H, Raw_data_01!C:C, "S*", Raw_data_01!A:A, $A185, Raw_data_01!G:G, "icici"), "")</f>
        <v>0</v>
      </c>
      <c r="M185" s="4">
        <f>IF($A185&lt;&gt;"", SUMIFS(Raw_data_01!H:H, Raw_data_01!C:C, "O*", Raw_data_01!A:A, $A185, Raw_data_01!G:G, "icici"), "")</f>
        <v>0</v>
      </c>
      <c r="O185" s="4">
        <f>IF($A185&lt;&gt;"", SUMIFS(Raw_data_01!H:H, Raw_data_01!C:C, "VS*", Raw_data_01!A:A, $A185, Raw_data_01!G:G, "icici"), "")</f>
        <v>0</v>
      </c>
    </row>
    <row r="186" spans="1:15" x14ac:dyDescent="0.3">
      <c r="A186" t="s">
        <v>230</v>
      </c>
      <c r="B186" s="4">
        <f>IF(E185&lt;&gt;0, E185, IFERROR(INDEX(E3:E$185, MATCH(1, E3:E$185&lt;&gt;0, 0)), LOOKUP(2, 1/(E3:E$185&lt;&gt;0), E3:E$185)))</f>
        <v>5000</v>
      </c>
      <c r="C186" s="4"/>
      <c r="D186" s="4"/>
      <c r="E186" s="4">
        <f t="shared" si="2"/>
        <v>5000</v>
      </c>
      <c r="G186" s="4">
        <f>IF($A186&lt;&gt;"", SUMIFS(Raw_data_01!H:H, Raw_data_01!C:C, "F*", Raw_data_01!A:A, $A186, Raw_data_01!G:G, "icici"), "")</f>
        <v>0</v>
      </c>
      <c r="I186" s="4">
        <f>IF($A186&lt;&gt;"", SUMIFS(Raw_data_01!H:H, Raw_data_01!C:C, "V*", Raw_data_01!A:A, $A186, Raw_data_01!G:G, "icici"), "")</f>
        <v>0</v>
      </c>
      <c r="K186" s="4">
        <f>IF($A186&lt;&gt;"", SUMIFS(Raw_data_01!H:H, Raw_data_01!C:C, "S*", Raw_data_01!A:A, $A186, Raw_data_01!G:G, "icici"), "")</f>
        <v>0</v>
      </c>
      <c r="M186" s="4">
        <f>IF($A186&lt;&gt;"", SUMIFS(Raw_data_01!H:H, Raw_data_01!C:C, "O*", Raw_data_01!A:A, $A186, Raw_data_01!G:G, "icici"), "")</f>
        <v>0</v>
      </c>
      <c r="O186" s="4">
        <f>IF($A186&lt;&gt;"", SUMIFS(Raw_data_01!H:H, Raw_data_01!C:C, "VS*", Raw_data_01!A:A, $A186, Raw_data_01!G:G, "icici"), "")</f>
        <v>0</v>
      </c>
    </row>
    <row r="187" spans="1:15" x14ac:dyDescent="0.3">
      <c r="A187" t="s">
        <v>231</v>
      </c>
      <c r="B187" s="4">
        <f>IF(E186&lt;&gt;0, E186, IFERROR(INDEX(E3:E$186, MATCH(1, E3:E$186&lt;&gt;0, 0)), LOOKUP(2, 1/(E3:E$186&lt;&gt;0), E3:E$186)))</f>
        <v>5000</v>
      </c>
      <c r="C187" s="4"/>
      <c r="D187" s="4"/>
      <c r="E187" s="4">
        <f t="shared" si="2"/>
        <v>5000</v>
      </c>
      <c r="G187" s="4">
        <f>IF($A187&lt;&gt;"", SUMIFS(Raw_data_01!H:H, Raw_data_01!C:C, "F*", Raw_data_01!A:A, $A187, Raw_data_01!G:G, "icici"), "")</f>
        <v>0</v>
      </c>
      <c r="I187" s="4">
        <f>IF($A187&lt;&gt;"", SUMIFS(Raw_data_01!H:H, Raw_data_01!C:C, "V*", Raw_data_01!A:A, $A187, Raw_data_01!G:G, "icici"), "")</f>
        <v>0</v>
      </c>
      <c r="K187" s="4">
        <f>IF($A187&lt;&gt;"", SUMIFS(Raw_data_01!H:H, Raw_data_01!C:C, "S*", Raw_data_01!A:A, $A187, Raw_data_01!G:G, "icici"), "")</f>
        <v>0</v>
      </c>
      <c r="M187" s="4">
        <f>IF($A187&lt;&gt;"", SUMIFS(Raw_data_01!H:H, Raw_data_01!C:C, "O*", Raw_data_01!A:A, $A187, Raw_data_01!G:G, "icici"), "")</f>
        <v>0</v>
      </c>
      <c r="O187" s="4">
        <f>IF($A187&lt;&gt;"", SUMIFS(Raw_data_01!H:H, Raw_data_01!C:C, "VS*", Raw_data_01!A:A, $A187, Raw_data_01!G:G, "icici"), "")</f>
        <v>0</v>
      </c>
    </row>
    <row r="188" spans="1:15" x14ac:dyDescent="0.3">
      <c r="A188" t="s">
        <v>232</v>
      </c>
      <c r="B188" s="4">
        <f>IF(E187&lt;&gt;0, E187, IFERROR(INDEX(E3:E$187, MATCH(1, E3:E$187&lt;&gt;0, 0)), LOOKUP(2, 1/(E3:E$187&lt;&gt;0), E3:E$187)))</f>
        <v>5000</v>
      </c>
      <c r="C188" s="4"/>
      <c r="D188" s="4"/>
      <c r="E188" s="4">
        <f t="shared" si="2"/>
        <v>5000</v>
      </c>
      <c r="G188" s="4">
        <f>IF($A188&lt;&gt;"", SUMIFS(Raw_data_01!H:H, Raw_data_01!C:C, "F*", Raw_data_01!A:A, $A188, Raw_data_01!G:G, "icici"), "")</f>
        <v>0</v>
      </c>
      <c r="I188" s="4">
        <f>IF($A188&lt;&gt;"", SUMIFS(Raw_data_01!H:H, Raw_data_01!C:C, "V*", Raw_data_01!A:A, $A188, Raw_data_01!G:G, "icici"), "")</f>
        <v>0</v>
      </c>
      <c r="K188" s="4">
        <f>IF($A188&lt;&gt;"", SUMIFS(Raw_data_01!H:H, Raw_data_01!C:C, "S*", Raw_data_01!A:A, $A188, Raw_data_01!G:G, "icici"), "")</f>
        <v>0</v>
      </c>
      <c r="M188" s="4">
        <f>IF($A188&lt;&gt;"", SUMIFS(Raw_data_01!H:H, Raw_data_01!C:C, "O*", Raw_data_01!A:A, $A188, Raw_data_01!G:G, "icici"), "")</f>
        <v>0</v>
      </c>
      <c r="O188" s="4">
        <f>IF($A188&lt;&gt;"", SUMIFS(Raw_data_01!H:H, Raw_data_01!C:C, "VS*", Raw_data_01!A:A, $A188, Raw_data_01!G:G, "icici"), "")</f>
        <v>0</v>
      </c>
    </row>
    <row r="189" spans="1:15" x14ac:dyDescent="0.3">
      <c r="A189" t="s">
        <v>233</v>
      </c>
      <c r="B189" s="4">
        <f>IF(E188&lt;&gt;0, E188, IFERROR(INDEX(E3:E$188, MATCH(1, E3:E$188&lt;&gt;0, 0)), LOOKUP(2, 1/(E3:E$188&lt;&gt;0), E3:E$188)))</f>
        <v>5000</v>
      </c>
      <c r="C189" s="4"/>
      <c r="D189" s="4"/>
      <c r="E189" s="4">
        <f t="shared" si="2"/>
        <v>5000</v>
      </c>
      <c r="G189" s="4">
        <f>IF($A189&lt;&gt;"", SUMIFS(Raw_data_01!H:H, Raw_data_01!C:C, "F*", Raw_data_01!A:A, $A189, Raw_data_01!G:G, "icici"), "")</f>
        <v>0</v>
      </c>
      <c r="I189" s="4">
        <f>IF($A189&lt;&gt;"", SUMIFS(Raw_data_01!H:H, Raw_data_01!C:C, "V*", Raw_data_01!A:A, $A189, Raw_data_01!G:G, "icici"), "")</f>
        <v>0</v>
      </c>
      <c r="K189" s="4">
        <f>IF($A189&lt;&gt;"", SUMIFS(Raw_data_01!H:H, Raw_data_01!C:C, "S*", Raw_data_01!A:A, $A189, Raw_data_01!G:G, "icici"), "")</f>
        <v>0</v>
      </c>
      <c r="M189" s="4">
        <f>IF($A189&lt;&gt;"", SUMIFS(Raw_data_01!H:H, Raw_data_01!C:C, "O*", Raw_data_01!A:A, $A189, Raw_data_01!G:G, "icici"), "")</f>
        <v>0</v>
      </c>
      <c r="O189" s="4">
        <f>IF($A189&lt;&gt;"", SUMIFS(Raw_data_01!H:H, Raw_data_01!C:C, "VS*", Raw_data_01!A:A, $A189, Raw_data_01!G:G, "icici"), "")</f>
        <v>0</v>
      </c>
    </row>
    <row r="190" spans="1:15" x14ac:dyDescent="0.3">
      <c r="A190" t="s">
        <v>234</v>
      </c>
      <c r="B190" s="4">
        <f>IF(E189&lt;&gt;0, E189, IFERROR(INDEX(E3:E$189, MATCH(1, E3:E$189&lt;&gt;0, 0)), LOOKUP(2, 1/(E3:E$189&lt;&gt;0), E3:E$189)))</f>
        <v>5000</v>
      </c>
      <c r="C190" s="4"/>
      <c r="D190" s="4"/>
      <c r="E190" s="4">
        <f t="shared" si="2"/>
        <v>5000</v>
      </c>
      <c r="G190" s="4">
        <f>IF($A190&lt;&gt;"", SUMIFS(Raw_data_01!H:H, Raw_data_01!C:C, "F*", Raw_data_01!A:A, $A190, Raw_data_01!G:G, "icici"), "")</f>
        <v>0</v>
      </c>
      <c r="I190" s="4">
        <f>IF($A190&lt;&gt;"", SUMIFS(Raw_data_01!H:H, Raw_data_01!C:C, "V*", Raw_data_01!A:A, $A190, Raw_data_01!G:G, "icici"), "")</f>
        <v>0</v>
      </c>
      <c r="K190" s="4">
        <f>IF($A190&lt;&gt;"", SUMIFS(Raw_data_01!H:H, Raw_data_01!C:C, "S*", Raw_data_01!A:A, $A190, Raw_data_01!G:G, "icici"), "")</f>
        <v>0</v>
      </c>
      <c r="M190" s="4">
        <f>IF($A190&lt;&gt;"", SUMIFS(Raw_data_01!H:H, Raw_data_01!C:C, "O*", Raw_data_01!A:A, $A190, Raw_data_01!G:G, "icici"), "")</f>
        <v>0</v>
      </c>
      <c r="O190" s="4">
        <f>IF($A190&lt;&gt;"", SUMIFS(Raw_data_01!H:H, Raw_data_01!C:C, "VS*", Raw_data_01!A:A, $A190, Raw_data_01!G:G, "icici"), "")</f>
        <v>0</v>
      </c>
    </row>
    <row r="191" spans="1:15" x14ac:dyDescent="0.3">
      <c r="A191" t="s">
        <v>235</v>
      </c>
      <c r="B191" s="4">
        <f>IF(E190&lt;&gt;0, E190, IFERROR(INDEX(E3:E$190, MATCH(1, E3:E$190&lt;&gt;0, 0)), LOOKUP(2, 1/(E3:E$190&lt;&gt;0), E3:E$190)))</f>
        <v>5000</v>
      </c>
      <c r="C191" s="4"/>
      <c r="D191" s="4"/>
      <c r="E191" s="4">
        <f t="shared" si="2"/>
        <v>5000</v>
      </c>
      <c r="G191" s="4">
        <f>IF($A191&lt;&gt;"", SUMIFS(Raw_data_01!H:H, Raw_data_01!C:C, "F*", Raw_data_01!A:A, $A191, Raw_data_01!G:G, "icici"), "")</f>
        <v>0</v>
      </c>
      <c r="I191" s="4">
        <f>IF($A191&lt;&gt;"", SUMIFS(Raw_data_01!H:H, Raw_data_01!C:C, "V*", Raw_data_01!A:A, $A191, Raw_data_01!G:G, "icici"), "")</f>
        <v>0</v>
      </c>
      <c r="K191" s="4">
        <f>IF($A191&lt;&gt;"", SUMIFS(Raw_data_01!H:H, Raw_data_01!C:C, "S*", Raw_data_01!A:A, $A191, Raw_data_01!G:G, "icici"), "")</f>
        <v>0</v>
      </c>
      <c r="M191" s="4">
        <f>IF($A191&lt;&gt;"", SUMIFS(Raw_data_01!H:H, Raw_data_01!C:C, "O*", Raw_data_01!A:A, $A191, Raw_data_01!G:G, "icici"), "")</f>
        <v>0</v>
      </c>
      <c r="O191" s="4">
        <f>IF($A191&lt;&gt;"", SUMIFS(Raw_data_01!H:H, Raw_data_01!C:C, "VS*", Raw_data_01!A:A, $A191, Raw_data_01!G:G, "icici"), "")</f>
        <v>0</v>
      </c>
    </row>
    <row r="192" spans="1:15" x14ac:dyDescent="0.3">
      <c r="A192" t="s">
        <v>236</v>
      </c>
      <c r="B192" s="4">
        <f>IF(E191&lt;&gt;0, E191, IFERROR(INDEX(E3:E$191, MATCH(1, E3:E$191&lt;&gt;0, 0)), LOOKUP(2, 1/(E3:E$191&lt;&gt;0), E3:E$191)))</f>
        <v>5000</v>
      </c>
      <c r="C192" s="4"/>
      <c r="D192" s="4"/>
      <c r="E192" s="4">
        <f t="shared" si="2"/>
        <v>5000</v>
      </c>
      <c r="G192" s="4">
        <f>IF($A192&lt;&gt;"", SUMIFS(Raw_data_01!H:H, Raw_data_01!C:C, "F*", Raw_data_01!A:A, $A192, Raw_data_01!G:G, "icici"), "")</f>
        <v>0</v>
      </c>
      <c r="I192" s="4">
        <f>IF($A192&lt;&gt;"", SUMIFS(Raw_data_01!H:H, Raw_data_01!C:C, "V*", Raw_data_01!A:A, $A192, Raw_data_01!G:G, "icici"), "")</f>
        <v>0</v>
      </c>
      <c r="K192" s="4">
        <f>IF($A192&lt;&gt;"", SUMIFS(Raw_data_01!H:H, Raw_data_01!C:C, "S*", Raw_data_01!A:A, $A192, Raw_data_01!G:G, "icici"), "")</f>
        <v>0</v>
      </c>
      <c r="M192" s="4">
        <f>IF($A192&lt;&gt;"", SUMIFS(Raw_data_01!H:H, Raw_data_01!C:C, "O*", Raw_data_01!A:A, $A192, Raw_data_01!G:G, "icici"), "")</f>
        <v>0</v>
      </c>
      <c r="O192" s="4">
        <f>IF($A192&lt;&gt;"", SUMIFS(Raw_data_01!H:H, Raw_data_01!C:C, "VS*", Raw_data_01!A:A, $A192, Raw_data_01!G:G, "icici"), "")</f>
        <v>0</v>
      </c>
    </row>
    <row r="193" spans="1:15" x14ac:dyDescent="0.3">
      <c r="A193" t="s">
        <v>237</v>
      </c>
      <c r="B193" s="4">
        <f>IF(E192&lt;&gt;0, E192, IFERROR(INDEX(E3:E$192, MATCH(1, E3:E$192&lt;&gt;0, 0)), LOOKUP(2, 1/(E3:E$192&lt;&gt;0), E3:E$192)))</f>
        <v>5000</v>
      </c>
      <c r="C193" s="4"/>
      <c r="D193" s="4"/>
      <c r="E193" s="4">
        <f t="shared" si="2"/>
        <v>5000</v>
      </c>
      <c r="G193" s="4">
        <f>IF($A193&lt;&gt;"", SUMIFS(Raw_data_01!H:H, Raw_data_01!C:C, "F*", Raw_data_01!A:A, $A193, Raw_data_01!G:G, "icici"), "")</f>
        <v>0</v>
      </c>
      <c r="I193" s="4">
        <f>IF($A193&lt;&gt;"", SUMIFS(Raw_data_01!H:H, Raw_data_01!C:C, "V*", Raw_data_01!A:A, $A193, Raw_data_01!G:G, "icici"), "")</f>
        <v>0</v>
      </c>
      <c r="K193" s="4">
        <f>IF($A193&lt;&gt;"", SUMIFS(Raw_data_01!H:H, Raw_data_01!C:C, "S*", Raw_data_01!A:A, $A193, Raw_data_01!G:G, "icici"), "")</f>
        <v>0</v>
      </c>
      <c r="M193" s="4">
        <f>IF($A193&lt;&gt;"", SUMIFS(Raw_data_01!H:H, Raw_data_01!C:C, "O*", Raw_data_01!A:A, $A193, Raw_data_01!G:G, "icici"), "")</f>
        <v>0</v>
      </c>
      <c r="O193" s="4">
        <f>IF($A193&lt;&gt;"", SUMIFS(Raw_data_01!H:H, Raw_data_01!C:C, "VS*", Raw_data_01!A:A, $A193, Raw_data_01!G:G, "icici"), "")</f>
        <v>0</v>
      </c>
    </row>
    <row r="194" spans="1:15" x14ac:dyDescent="0.3">
      <c r="A194" t="s">
        <v>238</v>
      </c>
      <c r="B194" s="4">
        <f>IF(E193&lt;&gt;0, E193, IFERROR(INDEX(E3:E$193, MATCH(1, E3:E$193&lt;&gt;0, 0)), LOOKUP(2, 1/(E3:E$193&lt;&gt;0), E3:E$193)))</f>
        <v>5000</v>
      </c>
      <c r="C194" s="4"/>
      <c r="D194" s="4"/>
      <c r="E194" s="4">
        <f t="shared" si="2"/>
        <v>5000</v>
      </c>
      <c r="G194" s="4">
        <f>IF($A194&lt;&gt;"", SUMIFS(Raw_data_01!H:H, Raw_data_01!C:C, "F*", Raw_data_01!A:A, $A194, Raw_data_01!G:G, "icici"), "")</f>
        <v>0</v>
      </c>
      <c r="I194" s="4">
        <f>IF($A194&lt;&gt;"", SUMIFS(Raw_data_01!H:H, Raw_data_01!C:C, "V*", Raw_data_01!A:A, $A194, Raw_data_01!G:G, "icici"), "")</f>
        <v>0</v>
      </c>
      <c r="K194" s="4">
        <f>IF($A194&lt;&gt;"", SUMIFS(Raw_data_01!H:H, Raw_data_01!C:C, "S*", Raw_data_01!A:A, $A194, Raw_data_01!G:G, "icici"), "")</f>
        <v>0</v>
      </c>
      <c r="M194" s="4">
        <f>IF($A194&lt;&gt;"", SUMIFS(Raw_data_01!H:H, Raw_data_01!C:C, "O*", Raw_data_01!A:A, $A194, Raw_data_01!G:G, "icici"), "")</f>
        <v>0</v>
      </c>
      <c r="O194" s="4">
        <f>IF($A194&lt;&gt;"", SUMIFS(Raw_data_01!H:H, Raw_data_01!C:C, "VS*", Raw_data_01!A:A, $A194, Raw_data_01!G:G, "icici"), "")</f>
        <v>0</v>
      </c>
    </row>
    <row r="195" spans="1:15" x14ac:dyDescent="0.3">
      <c r="A195" t="s">
        <v>239</v>
      </c>
      <c r="B195" s="4">
        <f>IF(E194&lt;&gt;0, E194, IFERROR(INDEX(E3:E$194, MATCH(1, E3:E$194&lt;&gt;0, 0)), LOOKUP(2, 1/(E3:E$194&lt;&gt;0), E3:E$194)))</f>
        <v>5000</v>
      </c>
      <c r="C195" s="4"/>
      <c r="D195" s="4"/>
      <c r="E195" s="4">
        <f t="shared" ref="E195:E258" si="3">SUM(B195,C195,G195,I195,K195,M195,O195) - D195</f>
        <v>5000</v>
      </c>
      <c r="G195" s="4">
        <f>IF($A195&lt;&gt;"", SUMIFS(Raw_data_01!H:H, Raw_data_01!C:C, "F*", Raw_data_01!A:A, $A195, Raw_data_01!G:G, "icici"), "")</f>
        <v>0</v>
      </c>
      <c r="I195" s="4">
        <f>IF($A195&lt;&gt;"", SUMIFS(Raw_data_01!H:H, Raw_data_01!C:C, "V*", Raw_data_01!A:A, $A195, Raw_data_01!G:G, "icici"), "")</f>
        <v>0</v>
      </c>
      <c r="K195" s="4">
        <f>IF($A195&lt;&gt;"", SUMIFS(Raw_data_01!H:H, Raw_data_01!C:C, "S*", Raw_data_01!A:A, $A195, Raw_data_01!G:G, "icici"), "")</f>
        <v>0</v>
      </c>
      <c r="M195" s="4">
        <f>IF($A195&lt;&gt;"", SUMIFS(Raw_data_01!H:H, Raw_data_01!C:C, "O*", Raw_data_01!A:A, $A195, Raw_data_01!G:G, "icici"), "")</f>
        <v>0</v>
      </c>
      <c r="O195" s="4">
        <f>IF($A195&lt;&gt;"", SUMIFS(Raw_data_01!H:H, Raw_data_01!C:C, "VS*", Raw_data_01!A:A, $A195, Raw_data_01!G:G, "icici"), "")</f>
        <v>0</v>
      </c>
    </row>
    <row r="196" spans="1:15" x14ac:dyDescent="0.3">
      <c r="A196" t="s">
        <v>240</v>
      </c>
      <c r="B196" s="4">
        <f>IF(E195&lt;&gt;0, E195, IFERROR(INDEX(E3:E$195, MATCH(1, E3:E$195&lt;&gt;0, 0)), LOOKUP(2, 1/(E3:E$195&lt;&gt;0), E3:E$195)))</f>
        <v>5000</v>
      </c>
      <c r="C196" s="4"/>
      <c r="D196" s="4"/>
      <c r="E196" s="4">
        <f t="shared" si="3"/>
        <v>5000</v>
      </c>
      <c r="G196" s="4">
        <f>IF($A196&lt;&gt;"", SUMIFS(Raw_data_01!H:H, Raw_data_01!C:C, "F*", Raw_data_01!A:A, $A196, Raw_data_01!G:G, "icici"), "")</f>
        <v>0</v>
      </c>
      <c r="I196" s="4">
        <f>IF($A196&lt;&gt;"", SUMIFS(Raw_data_01!H:H, Raw_data_01!C:C, "V*", Raw_data_01!A:A, $A196, Raw_data_01!G:G, "icici"), "")</f>
        <v>0</v>
      </c>
      <c r="K196" s="4">
        <f>IF($A196&lt;&gt;"", SUMIFS(Raw_data_01!H:H, Raw_data_01!C:C, "S*", Raw_data_01!A:A, $A196, Raw_data_01!G:G, "icici"), "")</f>
        <v>0</v>
      </c>
      <c r="M196" s="4">
        <f>IF($A196&lt;&gt;"", SUMIFS(Raw_data_01!H:H, Raw_data_01!C:C, "O*", Raw_data_01!A:A, $A196, Raw_data_01!G:G, "icici"), "")</f>
        <v>0</v>
      </c>
      <c r="O196" s="4">
        <f>IF($A196&lt;&gt;"", SUMIFS(Raw_data_01!H:H, Raw_data_01!C:C, "VS*", Raw_data_01!A:A, $A196, Raw_data_01!G:G, "icici"), "")</f>
        <v>0</v>
      </c>
    </row>
    <row r="197" spans="1:15" x14ac:dyDescent="0.3">
      <c r="A197" t="s">
        <v>241</v>
      </c>
      <c r="B197" s="4">
        <f>IF(E196&lt;&gt;0, E196, IFERROR(INDEX(E3:E$196, MATCH(1, E3:E$196&lt;&gt;0, 0)), LOOKUP(2, 1/(E3:E$196&lt;&gt;0), E3:E$196)))</f>
        <v>5000</v>
      </c>
      <c r="C197" s="4"/>
      <c r="D197" s="4"/>
      <c r="E197" s="4">
        <f t="shared" si="3"/>
        <v>5000</v>
      </c>
      <c r="G197" s="4">
        <f>IF($A197&lt;&gt;"", SUMIFS(Raw_data_01!H:H, Raw_data_01!C:C, "F*", Raw_data_01!A:A, $A197, Raw_data_01!G:G, "icici"), "")</f>
        <v>0</v>
      </c>
      <c r="I197" s="4">
        <f>IF($A197&lt;&gt;"", SUMIFS(Raw_data_01!H:H, Raw_data_01!C:C, "V*", Raw_data_01!A:A, $A197, Raw_data_01!G:G, "icici"), "")</f>
        <v>0</v>
      </c>
      <c r="K197" s="4">
        <f>IF($A197&lt;&gt;"", SUMIFS(Raw_data_01!H:H, Raw_data_01!C:C, "S*", Raw_data_01!A:A, $A197, Raw_data_01!G:G, "icici"), "")</f>
        <v>0</v>
      </c>
      <c r="M197" s="4">
        <f>IF($A197&lt;&gt;"", SUMIFS(Raw_data_01!H:H, Raw_data_01!C:C, "O*", Raw_data_01!A:A, $A197, Raw_data_01!G:G, "icici"), "")</f>
        <v>0</v>
      </c>
      <c r="O197" s="4">
        <f>IF($A197&lt;&gt;"", SUMIFS(Raw_data_01!H:H, Raw_data_01!C:C, "VS*", Raw_data_01!A:A, $A197, Raw_data_01!G:G, "icici"), "")</f>
        <v>0</v>
      </c>
    </row>
    <row r="198" spans="1:15" x14ac:dyDescent="0.3">
      <c r="A198" t="s">
        <v>242</v>
      </c>
      <c r="B198" s="4">
        <f>IF(E197&lt;&gt;0, E197, IFERROR(INDEX(E3:E$197, MATCH(1, E3:E$197&lt;&gt;0, 0)), LOOKUP(2, 1/(E3:E$197&lt;&gt;0), E3:E$197)))</f>
        <v>5000</v>
      </c>
      <c r="C198" s="4"/>
      <c r="D198" s="4"/>
      <c r="E198" s="4">
        <f t="shared" si="3"/>
        <v>5000</v>
      </c>
      <c r="G198" s="4">
        <f>IF($A198&lt;&gt;"", SUMIFS(Raw_data_01!H:H, Raw_data_01!C:C, "F*", Raw_data_01!A:A, $A198, Raw_data_01!G:G, "icici"), "")</f>
        <v>0</v>
      </c>
      <c r="I198" s="4">
        <f>IF($A198&lt;&gt;"", SUMIFS(Raw_data_01!H:H, Raw_data_01!C:C, "V*", Raw_data_01!A:A, $A198, Raw_data_01!G:G, "icici"), "")</f>
        <v>0</v>
      </c>
      <c r="K198" s="4">
        <f>IF($A198&lt;&gt;"", SUMIFS(Raw_data_01!H:H, Raw_data_01!C:C, "S*", Raw_data_01!A:A, $A198, Raw_data_01!G:G, "icici"), "")</f>
        <v>0</v>
      </c>
      <c r="M198" s="4">
        <f>IF($A198&lt;&gt;"", SUMIFS(Raw_data_01!H:H, Raw_data_01!C:C, "O*", Raw_data_01!A:A, $A198, Raw_data_01!G:G, "icici"), "")</f>
        <v>0</v>
      </c>
      <c r="O198" s="4">
        <f>IF($A198&lt;&gt;"", SUMIFS(Raw_data_01!H:H, Raw_data_01!C:C, "VS*", Raw_data_01!A:A, $A198, Raw_data_01!G:G, "icici"), "")</f>
        <v>0</v>
      </c>
    </row>
    <row r="199" spans="1:15" x14ac:dyDescent="0.3">
      <c r="A199" t="s">
        <v>243</v>
      </c>
      <c r="B199" s="4">
        <f>IF(E198&lt;&gt;0, E198, IFERROR(INDEX(E3:E$198, MATCH(1, E3:E$198&lt;&gt;0, 0)), LOOKUP(2, 1/(E3:E$198&lt;&gt;0), E3:E$198)))</f>
        <v>5000</v>
      </c>
      <c r="C199" s="4"/>
      <c r="D199" s="4"/>
      <c r="E199" s="4">
        <f t="shared" si="3"/>
        <v>5000</v>
      </c>
      <c r="G199" s="4">
        <f>IF($A199&lt;&gt;"", SUMIFS(Raw_data_01!H:H, Raw_data_01!C:C, "F*", Raw_data_01!A:A, $A199, Raw_data_01!G:G, "icici"), "")</f>
        <v>0</v>
      </c>
      <c r="I199" s="4">
        <f>IF($A199&lt;&gt;"", SUMIFS(Raw_data_01!H:H, Raw_data_01!C:C, "V*", Raw_data_01!A:A, $A199, Raw_data_01!G:G, "icici"), "")</f>
        <v>0</v>
      </c>
      <c r="K199" s="4">
        <f>IF($A199&lt;&gt;"", SUMIFS(Raw_data_01!H:H, Raw_data_01!C:C, "S*", Raw_data_01!A:A, $A199, Raw_data_01!G:G, "icici"), "")</f>
        <v>0</v>
      </c>
      <c r="M199" s="4">
        <f>IF($A199&lt;&gt;"", SUMIFS(Raw_data_01!H:H, Raw_data_01!C:C, "O*", Raw_data_01!A:A, $A199, Raw_data_01!G:G, "icici"), "")</f>
        <v>0</v>
      </c>
      <c r="O199" s="4">
        <f>IF($A199&lt;&gt;"", SUMIFS(Raw_data_01!H:H, Raw_data_01!C:C, "VS*", Raw_data_01!A:A, $A199, Raw_data_01!G:G, "icici"), "")</f>
        <v>0</v>
      </c>
    </row>
    <row r="200" spans="1:15" x14ac:dyDescent="0.3">
      <c r="A200" t="s">
        <v>244</v>
      </c>
      <c r="B200" s="4">
        <f>IF(E199&lt;&gt;0, E199, IFERROR(INDEX(E3:E$199, MATCH(1, E3:E$199&lt;&gt;0, 0)), LOOKUP(2, 1/(E3:E$199&lt;&gt;0), E3:E$199)))</f>
        <v>5000</v>
      </c>
      <c r="C200" s="4"/>
      <c r="D200" s="4"/>
      <c r="E200" s="4">
        <f t="shared" si="3"/>
        <v>5000</v>
      </c>
      <c r="G200" s="4">
        <f>IF($A200&lt;&gt;"", SUMIFS(Raw_data_01!H:H, Raw_data_01!C:C, "F*", Raw_data_01!A:A, $A200, Raw_data_01!G:G, "icici"), "")</f>
        <v>0</v>
      </c>
      <c r="I200" s="4">
        <f>IF($A200&lt;&gt;"", SUMIFS(Raw_data_01!H:H, Raw_data_01!C:C, "V*", Raw_data_01!A:A, $A200, Raw_data_01!G:G, "icici"), "")</f>
        <v>0</v>
      </c>
      <c r="K200" s="4">
        <f>IF($A200&lt;&gt;"", SUMIFS(Raw_data_01!H:H, Raw_data_01!C:C, "S*", Raw_data_01!A:A, $A200, Raw_data_01!G:G, "icici"), "")</f>
        <v>0</v>
      </c>
      <c r="M200" s="4">
        <f>IF($A200&lt;&gt;"", SUMIFS(Raw_data_01!H:H, Raw_data_01!C:C, "O*", Raw_data_01!A:A, $A200, Raw_data_01!G:G, "icici"), "")</f>
        <v>0</v>
      </c>
      <c r="O200" s="4">
        <f>IF($A200&lt;&gt;"", SUMIFS(Raw_data_01!H:H, Raw_data_01!C:C, "VS*", Raw_data_01!A:A, $A200, Raw_data_01!G:G, "icici"), "")</f>
        <v>0</v>
      </c>
    </row>
    <row r="201" spans="1:15" x14ac:dyDescent="0.3">
      <c r="A201" t="s">
        <v>245</v>
      </c>
      <c r="B201" s="4">
        <f>IF(E200&lt;&gt;0, E200, IFERROR(INDEX(E3:E$200, MATCH(1, E3:E$200&lt;&gt;0, 0)), LOOKUP(2, 1/(E3:E$200&lt;&gt;0), E3:E$200)))</f>
        <v>5000</v>
      </c>
      <c r="C201" s="4"/>
      <c r="D201" s="4"/>
      <c r="E201" s="4">
        <f t="shared" si="3"/>
        <v>5000</v>
      </c>
      <c r="G201" s="4">
        <f>IF($A201&lt;&gt;"", SUMIFS(Raw_data_01!H:H, Raw_data_01!C:C, "F*", Raw_data_01!A:A, $A201, Raw_data_01!G:G, "icici"), "")</f>
        <v>0</v>
      </c>
      <c r="I201" s="4">
        <f>IF($A201&lt;&gt;"", SUMIFS(Raw_data_01!H:H, Raw_data_01!C:C, "V*", Raw_data_01!A:A, $A201, Raw_data_01!G:G, "icici"), "")</f>
        <v>0</v>
      </c>
      <c r="K201" s="4">
        <f>IF($A201&lt;&gt;"", SUMIFS(Raw_data_01!H:H, Raw_data_01!C:C, "S*", Raw_data_01!A:A, $A201, Raw_data_01!G:G, "icici"), "")</f>
        <v>0</v>
      </c>
      <c r="M201" s="4">
        <f>IF($A201&lt;&gt;"", SUMIFS(Raw_data_01!H:H, Raw_data_01!C:C, "O*", Raw_data_01!A:A, $A201, Raw_data_01!G:G, "icici"), "")</f>
        <v>0</v>
      </c>
      <c r="O201" s="4">
        <f>IF($A201&lt;&gt;"", SUMIFS(Raw_data_01!H:H, Raw_data_01!C:C, "VS*", Raw_data_01!A:A, $A201, Raw_data_01!G:G, "icici"), "")</f>
        <v>0</v>
      </c>
    </row>
    <row r="202" spans="1:15" x14ac:dyDescent="0.3">
      <c r="A202" t="s">
        <v>246</v>
      </c>
      <c r="B202" s="4">
        <f>IF(E201&lt;&gt;0, E201, IFERROR(INDEX(E3:E$201, MATCH(1, E3:E$201&lt;&gt;0, 0)), LOOKUP(2, 1/(E3:E$201&lt;&gt;0), E3:E$201)))</f>
        <v>5000</v>
      </c>
      <c r="C202" s="4"/>
      <c r="D202" s="4"/>
      <c r="E202" s="4">
        <f t="shared" si="3"/>
        <v>5000</v>
      </c>
      <c r="G202" s="4">
        <f>IF($A202&lt;&gt;"", SUMIFS(Raw_data_01!H:H, Raw_data_01!C:C, "F*", Raw_data_01!A:A, $A202, Raw_data_01!G:G, "icici"), "")</f>
        <v>0</v>
      </c>
      <c r="I202" s="4">
        <f>IF($A202&lt;&gt;"", SUMIFS(Raw_data_01!H:H, Raw_data_01!C:C, "V*", Raw_data_01!A:A, $A202, Raw_data_01!G:G, "icici"), "")</f>
        <v>0</v>
      </c>
      <c r="K202" s="4">
        <f>IF($A202&lt;&gt;"", SUMIFS(Raw_data_01!H:H, Raw_data_01!C:C, "S*", Raw_data_01!A:A, $A202, Raw_data_01!G:G, "icici"), "")</f>
        <v>0</v>
      </c>
      <c r="M202" s="4">
        <f>IF($A202&lt;&gt;"", SUMIFS(Raw_data_01!H:H, Raw_data_01!C:C, "O*", Raw_data_01!A:A, $A202, Raw_data_01!G:G, "icici"), "")</f>
        <v>0</v>
      </c>
      <c r="O202" s="4">
        <f>IF($A202&lt;&gt;"", SUMIFS(Raw_data_01!H:H, Raw_data_01!C:C, "VS*", Raw_data_01!A:A, $A202, Raw_data_01!G:G, "icici"), "")</f>
        <v>0</v>
      </c>
    </row>
    <row r="203" spans="1:15" x14ac:dyDescent="0.3">
      <c r="A203" t="s">
        <v>247</v>
      </c>
      <c r="B203" s="4">
        <f>IF(E202&lt;&gt;0, E202, IFERROR(INDEX(E3:E$202, MATCH(1, E3:E$202&lt;&gt;0, 0)), LOOKUP(2, 1/(E3:E$202&lt;&gt;0), E3:E$202)))</f>
        <v>5000</v>
      </c>
      <c r="C203" s="4"/>
      <c r="D203" s="4"/>
      <c r="E203" s="4">
        <f t="shared" si="3"/>
        <v>5000</v>
      </c>
      <c r="G203" s="4">
        <f>IF($A203&lt;&gt;"", SUMIFS(Raw_data_01!H:H, Raw_data_01!C:C, "F*", Raw_data_01!A:A, $A203, Raw_data_01!G:G, "icici"), "")</f>
        <v>0</v>
      </c>
      <c r="I203" s="4">
        <f>IF($A203&lt;&gt;"", SUMIFS(Raw_data_01!H:H, Raw_data_01!C:C, "V*", Raw_data_01!A:A, $A203, Raw_data_01!G:G, "icici"), "")</f>
        <v>0</v>
      </c>
      <c r="K203" s="4">
        <f>IF($A203&lt;&gt;"", SUMIFS(Raw_data_01!H:H, Raw_data_01!C:C, "S*", Raw_data_01!A:A, $A203, Raw_data_01!G:G, "icici"), "")</f>
        <v>0</v>
      </c>
      <c r="M203" s="4">
        <f>IF($A203&lt;&gt;"", SUMIFS(Raw_data_01!H:H, Raw_data_01!C:C, "O*", Raw_data_01!A:A, $A203, Raw_data_01!G:G, "icici"), "")</f>
        <v>0</v>
      </c>
      <c r="O203" s="4">
        <f>IF($A203&lt;&gt;"", SUMIFS(Raw_data_01!H:H, Raw_data_01!C:C, "VS*", Raw_data_01!A:A, $A203, Raw_data_01!G:G, "icici"), "")</f>
        <v>0</v>
      </c>
    </row>
    <row r="204" spans="1:15" x14ac:dyDescent="0.3">
      <c r="A204" t="s">
        <v>248</v>
      </c>
      <c r="B204" s="4">
        <f>IF(E203&lt;&gt;0, E203, IFERROR(INDEX(E3:E$203, MATCH(1, E3:E$203&lt;&gt;0, 0)), LOOKUP(2, 1/(E3:E$203&lt;&gt;0), E3:E$203)))</f>
        <v>5000</v>
      </c>
      <c r="C204" s="4"/>
      <c r="D204" s="4"/>
      <c r="E204" s="4">
        <f t="shared" si="3"/>
        <v>5000</v>
      </c>
      <c r="G204" s="4">
        <f>IF($A204&lt;&gt;"", SUMIFS(Raw_data_01!H:H, Raw_data_01!C:C, "F*", Raw_data_01!A:A, $A204, Raw_data_01!G:G, "icici"), "")</f>
        <v>0</v>
      </c>
      <c r="I204" s="4">
        <f>IF($A204&lt;&gt;"", SUMIFS(Raw_data_01!H:H, Raw_data_01!C:C, "V*", Raw_data_01!A:A, $A204, Raw_data_01!G:G, "icici"), "")</f>
        <v>0</v>
      </c>
      <c r="K204" s="4">
        <f>IF($A204&lt;&gt;"", SUMIFS(Raw_data_01!H:H, Raw_data_01!C:C, "S*", Raw_data_01!A:A, $A204, Raw_data_01!G:G, "icici"), "")</f>
        <v>0</v>
      </c>
      <c r="M204" s="4">
        <f>IF($A204&lt;&gt;"", SUMIFS(Raw_data_01!H:H, Raw_data_01!C:C, "O*", Raw_data_01!A:A, $A204, Raw_data_01!G:G, "icici"), "")</f>
        <v>0</v>
      </c>
      <c r="O204" s="4">
        <f>IF($A204&lt;&gt;"", SUMIFS(Raw_data_01!H:H, Raw_data_01!C:C, "VS*", Raw_data_01!A:A, $A204, Raw_data_01!G:G, "icici"), "")</f>
        <v>0</v>
      </c>
    </row>
    <row r="205" spans="1:15" x14ac:dyDescent="0.3">
      <c r="A205" t="s">
        <v>249</v>
      </c>
      <c r="B205" s="4">
        <f>IF(E204&lt;&gt;0, E204, IFERROR(INDEX(E3:E$204, MATCH(1, E3:E$204&lt;&gt;0, 0)), LOOKUP(2, 1/(E3:E$204&lt;&gt;0), E3:E$204)))</f>
        <v>5000</v>
      </c>
      <c r="C205" s="4"/>
      <c r="D205" s="4"/>
      <c r="E205" s="4">
        <f t="shared" si="3"/>
        <v>5000</v>
      </c>
      <c r="G205" s="4">
        <f>IF($A205&lt;&gt;"", SUMIFS(Raw_data_01!H:H, Raw_data_01!C:C, "F*", Raw_data_01!A:A, $A205, Raw_data_01!G:G, "icici"), "")</f>
        <v>0</v>
      </c>
      <c r="I205" s="4">
        <f>IF($A205&lt;&gt;"", SUMIFS(Raw_data_01!H:H, Raw_data_01!C:C, "V*", Raw_data_01!A:A, $A205, Raw_data_01!G:G, "icici"), "")</f>
        <v>0</v>
      </c>
      <c r="K205" s="4">
        <f>IF($A205&lt;&gt;"", SUMIFS(Raw_data_01!H:H, Raw_data_01!C:C, "S*", Raw_data_01!A:A, $A205, Raw_data_01!G:G, "icici"), "")</f>
        <v>0</v>
      </c>
      <c r="M205" s="4">
        <f>IF($A205&lt;&gt;"", SUMIFS(Raw_data_01!H:H, Raw_data_01!C:C, "O*", Raw_data_01!A:A, $A205, Raw_data_01!G:G, "icici"), "")</f>
        <v>0</v>
      </c>
      <c r="O205" s="4">
        <f>IF($A205&lt;&gt;"", SUMIFS(Raw_data_01!H:H, Raw_data_01!C:C, "VS*", Raw_data_01!A:A, $A205, Raw_data_01!G:G, "icici"), "")</f>
        <v>0</v>
      </c>
    </row>
    <row r="206" spans="1:15" x14ac:dyDescent="0.3">
      <c r="A206" t="s">
        <v>250</v>
      </c>
      <c r="B206" s="4">
        <f>IF(E205&lt;&gt;0, E205, IFERROR(INDEX(E3:E$205, MATCH(1, E3:E$205&lt;&gt;0, 0)), LOOKUP(2, 1/(E3:E$205&lt;&gt;0), E3:E$205)))</f>
        <v>5000</v>
      </c>
      <c r="C206" s="4"/>
      <c r="D206" s="4"/>
      <c r="E206" s="4">
        <f t="shared" si="3"/>
        <v>5000</v>
      </c>
      <c r="G206" s="4">
        <f>IF($A206&lt;&gt;"", SUMIFS(Raw_data_01!H:H, Raw_data_01!C:C, "F*", Raw_data_01!A:A, $A206, Raw_data_01!G:G, "icici"), "")</f>
        <v>0</v>
      </c>
      <c r="I206" s="4">
        <f>IF($A206&lt;&gt;"", SUMIFS(Raw_data_01!H:H, Raw_data_01!C:C, "V*", Raw_data_01!A:A, $A206, Raw_data_01!G:G, "icici"), "")</f>
        <v>0</v>
      </c>
      <c r="K206" s="4">
        <f>IF($A206&lt;&gt;"", SUMIFS(Raw_data_01!H:H, Raw_data_01!C:C, "S*", Raw_data_01!A:A, $A206, Raw_data_01!G:G, "icici"), "")</f>
        <v>0</v>
      </c>
      <c r="M206" s="4">
        <f>IF($A206&lt;&gt;"", SUMIFS(Raw_data_01!H:H, Raw_data_01!C:C, "O*", Raw_data_01!A:A, $A206, Raw_data_01!G:G, "icici"), "")</f>
        <v>0</v>
      </c>
      <c r="O206" s="4">
        <f>IF($A206&lt;&gt;"", SUMIFS(Raw_data_01!H:H, Raw_data_01!C:C, "VS*", Raw_data_01!A:A, $A206, Raw_data_01!G:G, "icici"), "")</f>
        <v>0</v>
      </c>
    </row>
    <row r="207" spans="1:15" x14ac:dyDescent="0.3">
      <c r="A207" t="s">
        <v>251</v>
      </c>
      <c r="B207" s="4">
        <f>IF(E206&lt;&gt;0, E206, IFERROR(INDEX(E3:E$206, MATCH(1, E3:E$206&lt;&gt;0, 0)), LOOKUP(2, 1/(E3:E$206&lt;&gt;0), E3:E$206)))</f>
        <v>5000</v>
      </c>
      <c r="C207" s="4"/>
      <c r="D207" s="4"/>
      <c r="E207" s="4">
        <f t="shared" si="3"/>
        <v>5000</v>
      </c>
      <c r="G207" s="4">
        <f>IF($A207&lt;&gt;"", SUMIFS(Raw_data_01!H:H, Raw_data_01!C:C, "F*", Raw_data_01!A:A, $A207, Raw_data_01!G:G, "icici"), "")</f>
        <v>0</v>
      </c>
      <c r="I207" s="4">
        <f>IF($A207&lt;&gt;"", SUMIFS(Raw_data_01!H:H, Raw_data_01!C:C, "V*", Raw_data_01!A:A, $A207, Raw_data_01!G:G, "icici"), "")</f>
        <v>0</v>
      </c>
      <c r="K207" s="4">
        <f>IF($A207&lt;&gt;"", SUMIFS(Raw_data_01!H:H, Raw_data_01!C:C, "S*", Raw_data_01!A:A, $A207, Raw_data_01!G:G, "icici"), "")</f>
        <v>0</v>
      </c>
      <c r="M207" s="4">
        <f>IF($A207&lt;&gt;"", SUMIFS(Raw_data_01!H:H, Raw_data_01!C:C, "O*", Raw_data_01!A:A, $A207, Raw_data_01!G:G, "icici"), "")</f>
        <v>0</v>
      </c>
      <c r="O207" s="4">
        <f>IF($A207&lt;&gt;"", SUMIFS(Raw_data_01!H:H, Raw_data_01!C:C, "VS*", Raw_data_01!A:A, $A207, Raw_data_01!G:G, "icici"), "")</f>
        <v>0</v>
      </c>
    </row>
    <row r="208" spans="1:15" x14ac:dyDescent="0.3">
      <c r="A208" t="s">
        <v>252</v>
      </c>
      <c r="B208" s="4">
        <f>IF(E207&lt;&gt;0, E207, IFERROR(INDEX(E3:E$207, MATCH(1, E3:E$207&lt;&gt;0, 0)), LOOKUP(2, 1/(E3:E$207&lt;&gt;0), E3:E$207)))</f>
        <v>5000</v>
      </c>
      <c r="C208" s="4"/>
      <c r="D208" s="4"/>
      <c r="E208" s="4">
        <f t="shared" si="3"/>
        <v>5000</v>
      </c>
      <c r="G208" s="4">
        <f>IF($A208&lt;&gt;"", SUMIFS(Raw_data_01!H:H, Raw_data_01!C:C, "F*", Raw_data_01!A:A, $A208, Raw_data_01!G:G, "icici"), "")</f>
        <v>0</v>
      </c>
      <c r="I208" s="4">
        <f>IF($A208&lt;&gt;"", SUMIFS(Raw_data_01!H:H, Raw_data_01!C:C, "V*", Raw_data_01!A:A, $A208, Raw_data_01!G:G, "icici"), "")</f>
        <v>0</v>
      </c>
      <c r="K208" s="4">
        <f>IF($A208&lt;&gt;"", SUMIFS(Raw_data_01!H:H, Raw_data_01!C:C, "S*", Raw_data_01!A:A, $A208, Raw_data_01!G:G, "icici"), "")</f>
        <v>0</v>
      </c>
      <c r="M208" s="4">
        <f>IF($A208&lt;&gt;"", SUMIFS(Raw_data_01!H:H, Raw_data_01!C:C, "O*", Raw_data_01!A:A, $A208, Raw_data_01!G:G, "icici"), "")</f>
        <v>0</v>
      </c>
      <c r="O208" s="4">
        <f>IF($A208&lt;&gt;"", SUMIFS(Raw_data_01!H:H, Raw_data_01!C:C, "VS*", Raw_data_01!A:A, $A208, Raw_data_01!G:G, "icici"), "")</f>
        <v>0</v>
      </c>
    </row>
    <row r="209" spans="1:15" x14ac:dyDescent="0.3">
      <c r="A209" t="s">
        <v>253</v>
      </c>
      <c r="B209" s="4">
        <f>IF(E208&lt;&gt;0, E208, IFERROR(INDEX(E3:E$208, MATCH(1, E3:E$208&lt;&gt;0, 0)), LOOKUP(2, 1/(E3:E$208&lt;&gt;0), E3:E$208)))</f>
        <v>5000</v>
      </c>
      <c r="C209" s="4"/>
      <c r="D209" s="4"/>
      <c r="E209" s="4">
        <f t="shared" si="3"/>
        <v>5000</v>
      </c>
      <c r="G209" s="4">
        <f>IF($A209&lt;&gt;"", SUMIFS(Raw_data_01!H:H, Raw_data_01!C:C, "F*", Raw_data_01!A:A, $A209, Raw_data_01!G:G, "icici"), "")</f>
        <v>0</v>
      </c>
      <c r="I209" s="4">
        <f>IF($A209&lt;&gt;"", SUMIFS(Raw_data_01!H:H, Raw_data_01!C:C, "V*", Raw_data_01!A:A, $A209, Raw_data_01!G:G, "icici"), "")</f>
        <v>0</v>
      </c>
      <c r="K209" s="4">
        <f>IF($A209&lt;&gt;"", SUMIFS(Raw_data_01!H:H, Raw_data_01!C:C, "S*", Raw_data_01!A:A, $A209, Raw_data_01!G:G, "icici"), "")</f>
        <v>0</v>
      </c>
      <c r="M209" s="4">
        <f>IF($A209&lt;&gt;"", SUMIFS(Raw_data_01!H:H, Raw_data_01!C:C, "O*", Raw_data_01!A:A, $A209, Raw_data_01!G:G, "icici"), "")</f>
        <v>0</v>
      </c>
      <c r="O209" s="4">
        <f>IF($A209&lt;&gt;"", SUMIFS(Raw_data_01!H:H, Raw_data_01!C:C, "VS*", Raw_data_01!A:A, $A209, Raw_data_01!G:G, "icici"), "")</f>
        <v>0</v>
      </c>
    </row>
    <row r="210" spans="1:15" x14ac:dyDescent="0.3">
      <c r="A210" t="s">
        <v>254</v>
      </c>
      <c r="B210" s="4">
        <f>IF(E209&lt;&gt;0, E209, IFERROR(INDEX(E3:E$209, MATCH(1, E3:E$209&lt;&gt;0, 0)), LOOKUP(2, 1/(E3:E$209&lt;&gt;0), E3:E$209)))</f>
        <v>5000</v>
      </c>
      <c r="C210" s="4"/>
      <c r="D210" s="4"/>
      <c r="E210" s="4">
        <f t="shared" si="3"/>
        <v>5000</v>
      </c>
      <c r="G210" s="4">
        <f>IF($A210&lt;&gt;"", SUMIFS(Raw_data_01!H:H, Raw_data_01!C:C, "F*", Raw_data_01!A:A, $A210, Raw_data_01!G:G, "icici"), "")</f>
        <v>0</v>
      </c>
      <c r="I210" s="4">
        <f>IF($A210&lt;&gt;"", SUMIFS(Raw_data_01!H:H, Raw_data_01!C:C, "V*", Raw_data_01!A:A, $A210, Raw_data_01!G:G, "icici"), "")</f>
        <v>0</v>
      </c>
      <c r="K210" s="4">
        <f>IF($A210&lt;&gt;"", SUMIFS(Raw_data_01!H:H, Raw_data_01!C:C, "S*", Raw_data_01!A:A, $A210, Raw_data_01!G:G, "icici"), "")</f>
        <v>0</v>
      </c>
      <c r="M210" s="4">
        <f>IF($A210&lt;&gt;"", SUMIFS(Raw_data_01!H:H, Raw_data_01!C:C, "O*", Raw_data_01!A:A, $A210, Raw_data_01!G:G, "icici"), "")</f>
        <v>0</v>
      </c>
      <c r="O210" s="4">
        <f>IF($A210&lt;&gt;"", SUMIFS(Raw_data_01!H:H, Raw_data_01!C:C, "VS*", Raw_data_01!A:A, $A210, Raw_data_01!G:G, "icici"), "")</f>
        <v>0</v>
      </c>
    </row>
    <row r="211" spans="1:15" x14ac:dyDescent="0.3">
      <c r="A211" t="s">
        <v>255</v>
      </c>
      <c r="B211" s="4">
        <f>IF(E210&lt;&gt;0, E210, IFERROR(INDEX(E3:E$210, MATCH(1, E3:E$210&lt;&gt;0, 0)), LOOKUP(2, 1/(E3:E$210&lt;&gt;0), E3:E$210)))</f>
        <v>5000</v>
      </c>
      <c r="C211" s="4"/>
      <c r="D211" s="4"/>
      <c r="E211" s="4">
        <f t="shared" si="3"/>
        <v>5000</v>
      </c>
      <c r="G211" s="4">
        <f>IF($A211&lt;&gt;"", SUMIFS(Raw_data_01!H:H, Raw_data_01!C:C, "F*", Raw_data_01!A:A, $A211, Raw_data_01!G:G, "icici"), "")</f>
        <v>0</v>
      </c>
      <c r="I211" s="4">
        <f>IF($A211&lt;&gt;"", SUMIFS(Raw_data_01!H:H, Raw_data_01!C:C, "V*", Raw_data_01!A:A, $A211, Raw_data_01!G:G, "icici"), "")</f>
        <v>0</v>
      </c>
      <c r="K211" s="4">
        <f>IF($A211&lt;&gt;"", SUMIFS(Raw_data_01!H:H, Raw_data_01!C:C, "S*", Raw_data_01!A:A, $A211, Raw_data_01!G:G, "icici"), "")</f>
        <v>0</v>
      </c>
      <c r="M211" s="4">
        <f>IF($A211&lt;&gt;"", SUMIFS(Raw_data_01!H:H, Raw_data_01!C:C, "O*", Raw_data_01!A:A, $A211, Raw_data_01!G:G, "icici"), "")</f>
        <v>0</v>
      </c>
      <c r="O211" s="4">
        <f>IF($A211&lt;&gt;"", SUMIFS(Raw_data_01!H:H, Raw_data_01!C:C, "VS*", Raw_data_01!A:A, $A211, Raw_data_01!G:G, "icici"), "")</f>
        <v>0</v>
      </c>
    </row>
    <row r="212" spans="1:15" x14ac:dyDescent="0.3">
      <c r="A212" t="s">
        <v>256</v>
      </c>
      <c r="B212" s="4">
        <f>IF(E211&lt;&gt;0, E211, IFERROR(INDEX(E3:E$211, MATCH(1, E3:E$211&lt;&gt;0, 0)), LOOKUP(2, 1/(E3:E$211&lt;&gt;0), E3:E$211)))</f>
        <v>5000</v>
      </c>
      <c r="C212" s="4"/>
      <c r="D212" s="4"/>
      <c r="E212" s="4">
        <f t="shared" si="3"/>
        <v>5000</v>
      </c>
      <c r="G212" s="4">
        <f>IF($A212&lt;&gt;"", SUMIFS(Raw_data_01!H:H, Raw_data_01!C:C, "F*", Raw_data_01!A:A, $A212, Raw_data_01!G:G, "icici"), "")</f>
        <v>0</v>
      </c>
      <c r="I212" s="4">
        <f>IF($A212&lt;&gt;"", SUMIFS(Raw_data_01!H:H, Raw_data_01!C:C, "V*", Raw_data_01!A:A, $A212, Raw_data_01!G:G, "icici"), "")</f>
        <v>0</v>
      </c>
      <c r="K212" s="4">
        <f>IF($A212&lt;&gt;"", SUMIFS(Raw_data_01!H:H, Raw_data_01!C:C, "S*", Raw_data_01!A:A, $A212, Raw_data_01!G:G, "icici"), "")</f>
        <v>0</v>
      </c>
      <c r="M212" s="4">
        <f>IF($A212&lt;&gt;"", SUMIFS(Raw_data_01!H:H, Raw_data_01!C:C, "O*", Raw_data_01!A:A, $A212, Raw_data_01!G:G, "icici"), "")</f>
        <v>0</v>
      </c>
      <c r="O212" s="4">
        <f>IF($A212&lt;&gt;"", SUMIFS(Raw_data_01!H:H, Raw_data_01!C:C, "VS*", Raw_data_01!A:A, $A212, Raw_data_01!G:G, "icici"), "")</f>
        <v>0</v>
      </c>
    </row>
    <row r="213" spans="1:15" x14ac:dyDescent="0.3">
      <c r="A213" t="s">
        <v>257</v>
      </c>
      <c r="B213" s="4">
        <f>IF(E212&lt;&gt;0, E212, IFERROR(INDEX(E3:E$212, MATCH(1, E3:E$212&lt;&gt;0, 0)), LOOKUP(2, 1/(E3:E$212&lt;&gt;0), E3:E$212)))</f>
        <v>5000</v>
      </c>
      <c r="C213" s="4"/>
      <c r="D213" s="4"/>
      <c r="E213" s="4">
        <f t="shared" si="3"/>
        <v>5000</v>
      </c>
      <c r="G213" s="4">
        <f>IF($A213&lt;&gt;"", SUMIFS(Raw_data_01!H:H, Raw_data_01!C:C, "F*", Raw_data_01!A:A, $A213, Raw_data_01!G:G, "icici"), "")</f>
        <v>0</v>
      </c>
      <c r="I213" s="4">
        <f>IF($A213&lt;&gt;"", SUMIFS(Raw_data_01!H:H, Raw_data_01!C:C, "V*", Raw_data_01!A:A, $A213, Raw_data_01!G:G, "icici"), "")</f>
        <v>0</v>
      </c>
      <c r="K213" s="4">
        <f>IF($A213&lt;&gt;"", SUMIFS(Raw_data_01!H:H, Raw_data_01!C:C, "S*", Raw_data_01!A:A, $A213, Raw_data_01!G:G, "icici"), "")</f>
        <v>0</v>
      </c>
      <c r="M213" s="4">
        <f>IF($A213&lt;&gt;"", SUMIFS(Raw_data_01!H:H, Raw_data_01!C:C, "O*", Raw_data_01!A:A, $A213, Raw_data_01!G:G, "icici"), "")</f>
        <v>0</v>
      </c>
      <c r="O213" s="4">
        <f>IF($A213&lt;&gt;"", SUMIFS(Raw_data_01!H:H, Raw_data_01!C:C, "VS*", Raw_data_01!A:A, $A213, Raw_data_01!G:G, "icici"), "")</f>
        <v>0</v>
      </c>
    </row>
    <row r="214" spans="1:15" x14ac:dyDescent="0.3">
      <c r="A214" t="s">
        <v>258</v>
      </c>
      <c r="B214" s="4">
        <f>IF(E213&lt;&gt;0, E213, IFERROR(INDEX(E3:E$213, MATCH(1, E3:E$213&lt;&gt;0, 0)), LOOKUP(2, 1/(E3:E$213&lt;&gt;0), E3:E$213)))</f>
        <v>5000</v>
      </c>
      <c r="C214" s="4"/>
      <c r="D214" s="4"/>
      <c r="E214" s="4">
        <f t="shared" si="3"/>
        <v>5000</v>
      </c>
      <c r="G214" s="4">
        <f>IF($A214&lt;&gt;"", SUMIFS(Raw_data_01!H:H, Raw_data_01!C:C, "F*", Raw_data_01!A:A, $A214, Raw_data_01!G:G, "icici"), "")</f>
        <v>0</v>
      </c>
      <c r="I214" s="4">
        <f>IF($A214&lt;&gt;"", SUMIFS(Raw_data_01!H:H, Raw_data_01!C:C, "V*", Raw_data_01!A:A, $A214, Raw_data_01!G:G, "icici"), "")</f>
        <v>0</v>
      </c>
      <c r="K214" s="4">
        <f>IF($A214&lt;&gt;"", SUMIFS(Raw_data_01!H:H, Raw_data_01!C:C, "S*", Raw_data_01!A:A, $A214, Raw_data_01!G:G, "icici"), "")</f>
        <v>0</v>
      </c>
      <c r="M214" s="4">
        <f>IF($A214&lt;&gt;"", SUMIFS(Raw_data_01!H:H, Raw_data_01!C:C, "O*", Raw_data_01!A:A, $A214, Raw_data_01!G:G, "icici"), "")</f>
        <v>0</v>
      </c>
      <c r="O214" s="4">
        <f>IF($A214&lt;&gt;"", SUMIFS(Raw_data_01!H:H, Raw_data_01!C:C, "VS*", Raw_data_01!A:A, $A214, Raw_data_01!G:G, "icici"), "")</f>
        <v>0</v>
      </c>
    </row>
    <row r="215" spans="1:15" x14ac:dyDescent="0.3">
      <c r="A215" t="s">
        <v>259</v>
      </c>
      <c r="B215" s="4">
        <f>IF(E214&lt;&gt;0, E214, IFERROR(INDEX(E3:E$214, MATCH(1, E3:E$214&lt;&gt;0, 0)), LOOKUP(2, 1/(E3:E$214&lt;&gt;0), E3:E$214)))</f>
        <v>5000</v>
      </c>
      <c r="C215" s="4"/>
      <c r="D215" s="4"/>
      <c r="E215" s="4">
        <f t="shared" si="3"/>
        <v>5000</v>
      </c>
      <c r="G215" s="4">
        <f>IF($A215&lt;&gt;"", SUMIFS(Raw_data_01!H:H, Raw_data_01!C:C, "F*", Raw_data_01!A:A, $A215, Raw_data_01!G:G, "icici"), "")</f>
        <v>0</v>
      </c>
      <c r="I215" s="4">
        <f>IF($A215&lt;&gt;"", SUMIFS(Raw_data_01!H:H, Raw_data_01!C:C, "V*", Raw_data_01!A:A, $A215, Raw_data_01!G:G, "icici"), "")</f>
        <v>0</v>
      </c>
      <c r="K215" s="4">
        <f>IF($A215&lt;&gt;"", SUMIFS(Raw_data_01!H:H, Raw_data_01!C:C, "S*", Raw_data_01!A:A, $A215, Raw_data_01!G:G, "icici"), "")</f>
        <v>0</v>
      </c>
      <c r="M215" s="4">
        <f>IF($A215&lt;&gt;"", SUMIFS(Raw_data_01!H:H, Raw_data_01!C:C, "O*", Raw_data_01!A:A, $A215, Raw_data_01!G:G, "icici"), "")</f>
        <v>0</v>
      </c>
      <c r="O215" s="4">
        <f>IF($A215&lt;&gt;"", SUMIFS(Raw_data_01!H:H, Raw_data_01!C:C, "VS*", Raw_data_01!A:A, $A215, Raw_data_01!G:G, "icici"), "")</f>
        <v>0</v>
      </c>
    </row>
    <row r="216" spans="1:15" x14ac:dyDescent="0.3">
      <c r="A216" t="s">
        <v>260</v>
      </c>
      <c r="B216" s="4">
        <f>IF(E215&lt;&gt;0, E215, IFERROR(INDEX(E3:E$215, MATCH(1, E3:E$215&lt;&gt;0, 0)), LOOKUP(2, 1/(E3:E$215&lt;&gt;0), E3:E$215)))</f>
        <v>5000</v>
      </c>
      <c r="C216" s="4"/>
      <c r="D216" s="4"/>
      <c r="E216" s="4">
        <f t="shared" si="3"/>
        <v>5000</v>
      </c>
      <c r="G216" s="4">
        <f>IF($A216&lt;&gt;"", SUMIFS(Raw_data_01!H:H, Raw_data_01!C:C, "F*", Raw_data_01!A:A, $A216, Raw_data_01!G:G, "icici"), "")</f>
        <v>0</v>
      </c>
      <c r="I216" s="4">
        <f>IF($A216&lt;&gt;"", SUMIFS(Raw_data_01!H:H, Raw_data_01!C:C, "V*", Raw_data_01!A:A, $A216, Raw_data_01!G:G, "icici"), "")</f>
        <v>0</v>
      </c>
      <c r="K216" s="4">
        <f>IF($A216&lt;&gt;"", SUMIFS(Raw_data_01!H:H, Raw_data_01!C:C, "S*", Raw_data_01!A:A, $A216, Raw_data_01!G:G, "icici"), "")</f>
        <v>0</v>
      </c>
      <c r="M216" s="4">
        <f>IF($A216&lt;&gt;"", SUMIFS(Raw_data_01!H:H, Raw_data_01!C:C, "O*", Raw_data_01!A:A, $A216, Raw_data_01!G:G, "icici"), "")</f>
        <v>0</v>
      </c>
      <c r="O216" s="4">
        <f>IF($A216&lt;&gt;"", SUMIFS(Raw_data_01!H:H, Raw_data_01!C:C, "VS*", Raw_data_01!A:A, $A216, Raw_data_01!G:G, "icici"), "")</f>
        <v>0</v>
      </c>
    </row>
    <row r="217" spans="1:15" x14ac:dyDescent="0.3">
      <c r="A217" t="s">
        <v>261</v>
      </c>
      <c r="B217" s="4">
        <f>IF(E216&lt;&gt;0, E216, IFERROR(INDEX(E3:E$216, MATCH(1, E3:E$216&lt;&gt;0, 0)), LOOKUP(2, 1/(E3:E$216&lt;&gt;0), E3:E$216)))</f>
        <v>5000</v>
      </c>
      <c r="C217" s="4"/>
      <c r="D217" s="4"/>
      <c r="E217" s="4">
        <f t="shared" si="3"/>
        <v>5000</v>
      </c>
      <c r="G217" s="4">
        <f>IF($A217&lt;&gt;"", SUMIFS(Raw_data_01!H:H, Raw_data_01!C:C, "F*", Raw_data_01!A:A, $A217, Raw_data_01!G:G, "icici"), "")</f>
        <v>0</v>
      </c>
      <c r="I217" s="4">
        <f>IF($A217&lt;&gt;"", SUMIFS(Raw_data_01!H:H, Raw_data_01!C:C, "V*", Raw_data_01!A:A, $A217, Raw_data_01!G:G, "icici"), "")</f>
        <v>0</v>
      </c>
      <c r="K217" s="4">
        <f>IF($A217&lt;&gt;"", SUMIFS(Raw_data_01!H:H, Raw_data_01!C:C, "S*", Raw_data_01!A:A, $A217, Raw_data_01!G:G, "icici"), "")</f>
        <v>0</v>
      </c>
      <c r="M217" s="4">
        <f>IF($A217&lt;&gt;"", SUMIFS(Raw_data_01!H:H, Raw_data_01!C:C, "O*", Raw_data_01!A:A, $A217, Raw_data_01!G:G, "icici"), "")</f>
        <v>0</v>
      </c>
      <c r="O217" s="4">
        <f>IF($A217&lt;&gt;"", SUMIFS(Raw_data_01!H:H, Raw_data_01!C:C, "VS*", Raw_data_01!A:A, $A217, Raw_data_01!G:G, "icici"), "")</f>
        <v>0</v>
      </c>
    </row>
    <row r="218" spans="1:15" x14ac:dyDescent="0.3">
      <c r="A218" t="s">
        <v>262</v>
      </c>
      <c r="B218" s="4">
        <f>IF(E217&lt;&gt;0, E217, IFERROR(INDEX(E3:E$217, MATCH(1, E3:E$217&lt;&gt;0, 0)), LOOKUP(2, 1/(E3:E$217&lt;&gt;0), E3:E$217)))</f>
        <v>5000</v>
      </c>
      <c r="C218" s="4"/>
      <c r="D218" s="4"/>
      <c r="E218" s="4">
        <f t="shared" si="3"/>
        <v>5000</v>
      </c>
      <c r="G218" s="4">
        <f>IF($A218&lt;&gt;"", SUMIFS(Raw_data_01!H:H, Raw_data_01!C:C, "F*", Raw_data_01!A:A, $A218, Raw_data_01!G:G, "icici"), "")</f>
        <v>0</v>
      </c>
      <c r="I218" s="4">
        <f>IF($A218&lt;&gt;"", SUMIFS(Raw_data_01!H:H, Raw_data_01!C:C, "V*", Raw_data_01!A:A, $A218, Raw_data_01!G:G, "icici"), "")</f>
        <v>0</v>
      </c>
      <c r="K218" s="4">
        <f>IF($A218&lt;&gt;"", SUMIFS(Raw_data_01!H:H, Raw_data_01!C:C, "S*", Raw_data_01!A:A, $A218, Raw_data_01!G:G, "icici"), "")</f>
        <v>0</v>
      </c>
      <c r="M218" s="4">
        <f>IF($A218&lt;&gt;"", SUMIFS(Raw_data_01!H:H, Raw_data_01!C:C, "O*", Raw_data_01!A:A, $A218, Raw_data_01!G:G, "icici"), "")</f>
        <v>0</v>
      </c>
      <c r="O218" s="4">
        <f>IF($A218&lt;&gt;"", SUMIFS(Raw_data_01!H:H, Raw_data_01!C:C, "VS*", Raw_data_01!A:A, $A218, Raw_data_01!G:G, "icici"), "")</f>
        <v>0</v>
      </c>
    </row>
    <row r="219" spans="1:15" x14ac:dyDescent="0.3">
      <c r="A219" t="s">
        <v>263</v>
      </c>
      <c r="B219" s="4">
        <f>IF(E218&lt;&gt;0, E218, IFERROR(INDEX(E3:E$218, MATCH(1, E3:E$218&lt;&gt;0, 0)), LOOKUP(2, 1/(E3:E$218&lt;&gt;0), E3:E$218)))</f>
        <v>5000</v>
      </c>
      <c r="C219" s="4"/>
      <c r="D219" s="4"/>
      <c r="E219" s="4">
        <f t="shared" si="3"/>
        <v>5000</v>
      </c>
      <c r="G219" s="4">
        <f>IF($A219&lt;&gt;"", SUMIFS(Raw_data_01!H:H, Raw_data_01!C:C, "F*", Raw_data_01!A:A, $A219, Raw_data_01!G:G, "icici"), "")</f>
        <v>0</v>
      </c>
      <c r="I219" s="4">
        <f>IF($A219&lt;&gt;"", SUMIFS(Raw_data_01!H:H, Raw_data_01!C:C, "V*", Raw_data_01!A:A, $A219, Raw_data_01!G:G, "icici"), "")</f>
        <v>0</v>
      </c>
      <c r="K219" s="4">
        <f>IF($A219&lt;&gt;"", SUMIFS(Raw_data_01!H:H, Raw_data_01!C:C, "S*", Raw_data_01!A:A, $A219, Raw_data_01!G:G, "icici"), "")</f>
        <v>0</v>
      </c>
      <c r="M219" s="4">
        <f>IF($A219&lt;&gt;"", SUMIFS(Raw_data_01!H:H, Raw_data_01!C:C, "O*", Raw_data_01!A:A, $A219, Raw_data_01!G:G, "icici"), "")</f>
        <v>0</v>
      </c>
      <c r="O219" s="4">
        <f>IF($A219&lt;&gt;"", SUMIFS(Raw_data_01!H:H, Raw_data_01!C:C, "VS*", Raw_data_01!A:A, $A219, Raw_data_01!G:G, "icici"), "")</f>
        <v>0</v>
      </c>
    </row>
    <row r="220" spans="1:15" x14ac:dyDescent="0.3">
      <c r="A220" t="s">
        <v>264</v>
      </c>
      <c r="B220" s="4">
        <f>IF(E219&lt;&gt;0, E219, IFERROR(INDEX(E3:E$219, MATCH(1, E3:E$219&lt;&gt;0, 0)), LOOKUP(2, 1/(E3:E$219&lt;&gt;0), E3:E$219)))</f>
        <v>5000</v>
      </c>
      <c r="C220" s="4"/>
      <c r="D220" s="4"/>
      <c r="E220" s="4">
        <f t="shared" si="3"/>
        <v>5000</v>
      </c>
      <c r="G220" s="4">
        <f>IF($A220&lt;&gt;"", SUMIFS(Raw_data_01!H:H, Raw_data_01!C:C, "F*", Raw_data_01!A:A, $A220, Raw_data_01!G:G, "icici"), "")</f>
        <v>0</v>
      </c>
      <c r="I220" s="4">
        <f>IF($A220&lt;&gt;"", SUMIFS(Raw_data_01!H:H, Raw_data_01!C:C, "V*", Raw_data_01!A:A, $A220, Raw_data_01!G:G, "icici"), "")</f>
        <v>0</v>
      </c>
      <c r="K220" s="4">
        <f>IF($A220&lt;&gt;"", SUMIFS(Raw_data_01!H:H, Raw_data_01!C:C, "S*", Raw_data_01!A:A, $A220, Raw_data_01!G:G, "icici"), "")</f>
        <v>0</v>
      </c>
      <c r="M220" s="4">
        <f>IF($A220&lt;&gt;"", SUMIFS(Raw_data_01!H:H, Raw_data_01!C:C, "O*", Raw_data_01!A:A, $A220, Raw_data_01!G:G, "icici"), "")</f>
        <v>0</v>
      </c>
      <c r="O220" s="4">
        <f>IF($A220&lt;&gt;"", SUMIFS(Raw_data_01!H:H, Raw_data_01!C:C, "VS*", Raw_data_01!A:A, $A220, Raw_data_01!G:G, "icici"), "")</f>
        <v>0</v>
      </c>
    </row>
    <row r="221" spans="1:15" x14ac:dyDescent="0.3">
      <c r="A221" t="s">
        <v>265</v>
      </c>
      <c r="B221" s="4">
        <f>IF(E220&lt;&gt;0, E220, IFERROR(INDEX(E3:E$220, MATCH(1, E3:E$220&lt;&gt;0, 0)), LOOKUP(2, 1/(E3:E$220&lt;&gt;0), E3:E$220)))</f>
        <v>5000</v>
      </c>
      <c r="C221" s="4"/>
      <c r="D221" s="4"/>
      <c r="E221" s="4">
        <f t="shared" si="3"/>
        <v>5000</v>
      </c>
      <c r="G221" s="4">
        <f>IF($A221&lt;&gt;"", SUMIFS(Raw_data_01!H:H, Raw_data_01!C:C, "F*", Raw_data_01!A:A, $A221, Raw_data_01!G:G, "icici"), "")</f>
        <v>0</v>
      </c>
      <c r="I221" s="4">
        <f>IF($A221&lt;&gt;"", SUMIFS(Raw_data_01!H:H, Raw_data_01!C:C, "V*", Raw_data_01!A:A, $A221, Raw_data_01!G:G, "icici"), "")</f>
        <v>0</v>
      </c>
      <c r="K221" s="4">
        <f>IF($A221&lt;&gt;"", SUMIFS(Raw_data_01!H:H, Raw_data_01!C:C, "S*", Raw_data_01!A:A, $A221, Raw_data_01!G:G, "icici"), "")</f>
        <v>0</v>
      </c>
      <c r="M221" s="4">
        <f>IF($A221&lt;&gt;"", SUMIFS(Raw_data_01!H:H, Raw_data_01!C:C, "O*", Raw_data_01!A:A, $A221, Raw_data_01!G:G, "icici"), "")</f>
        <v>0</v>
      </c>
      <c r="O221" s="4">
        <f>IF($A221&lt;&gt;"", SUMIFS(Raw_data_01!H:H, Raw_data_01!C:C, "VS*", Raw_data_01!A:A, $A221, Raw_data_01!G:G, "icici"), "")</f>
        <v>0</v>
      </c>
    </row>
    <row r="222" spans="1:15" x14ac:dyDescent="0.3">
      <c r="A222" t="s">
        <v>266</v>
      </c>
      <c r="B222" s="4">
        <f>IF(E221&lt;&gt;0, E221, IFERROR(INDEX(E3:E$221, MATCH(1, E3:E$221&lt;&gt;0, 0)), LOOKUP(2, 1/(E3:E$221&lt;&gt;0), E3:E$221)))</f>
        <v>5000</v>
      </c>
      <c r="C222" s="4"/>
      <c r="D222" s="4"/>
      <c r="E222" s="4">
        <f t="shared" si="3"/>
        <v>5000</v>
      </c>
      <c r="G222" s="4">
        <f>IF($A222&lt;&gt;"", SUMIFS(Raw_data_01!H:H, Raw_data_01!C:C, "F*", Raw_data_01!A:A, $A222, Raw_data_01!G:G, "icici"), "")</f>
        <v>0</v>
      </c>
      <c r="I222" s="4">
        <f>IF($A222&lt;&gt;"", SUMIFS(Raw_data_01!H:H, Raw_data_01!C:C, "V*", Raw_data_01!A:A, $A222, Raw_data_01!G:G, "icici"), "")</f>
        <v>0</v>
      </c>
      <c r="K222" s="4">
        <f>IF($A222&lt;&gt;"", SUMIFS(Raw_data_01!H:H, Raw_data_01!C:C, "S*", Raw_data_01!A:A, $A222, Raw_data_01!G:G, "icici"), "")</f>
        <v>0</v>
      </c>
      <c r="M222" s="4">
        <f>IF($A222&lt;&gt;"", SUMIFS(Raw_data_01!H:H, Raw_data_01!C:C, "O*", Raw_data_01!A:A, $A222, Raw_data_01!G:G, "icici"), "")</f>
        <v>0</v>
      </c>
      <c r="O222" s="4">
        <f>IF($A222&lt;&gt;"", SUMIFS(Raw_data_01!H:H, Raw_data_01!C:C, "VS*", Raw_data_01!A:A, $A222, Raw_data_01!G:G, "icici"), "")</f>
        <v>0</v>
      </c>
    </row>
    <row r="223" spans="1:15" x14ac:dyDescent="0.3">
      <c r="A223" t="s">
        <v>10</v>
      </c>
      <c r="B223" s="4">
        <f>IF(E222&lt;&gt;0, E222, IFERROR(INDEX(E3:E$222, MATCH(1, E3:E$222&lt;&gt;0, 0)), LOOKUP(2, 1/(E3:E$222&lt;&gt;0), E3:E$222)))</f>
        <v>5000</v>
      </c>
      <c r="C223" s="4"/>
      <c r="D223" s="4"/>
      <c r="E223" s="4">
        <f t="shared" si="3"/>
        <v>5000</v>
      </c>
      <c r="G223" s="4">
        <f>IF($A223&lt;&gt;"", SUMIFS(Raw_data_01!H:H, Raw_data_01!C:C, "F*", Raw_data_01!A:A, $A223, Raw_data_01!G:G, "icici"), "")</f>
        <v>0</v>
      </c>
      <c r="I223" s="4">
        <f>IF($A223&lt;&gt;"", SUMIFS(Raw_data_01!H:H, Raw_data_01!C:C, "V*", Raw_data_01!A:A, $A223, Raw_data_01!G:G, "icici"), "")</f>
        <v>0</v>
      </c>
      <c r="K223" s="4">
        <f>IF($A223&lt;&gt;"", SUMIFS(Raw_data_01!H:H, Raw_data_01!C:C, "S*", Raw_data_01!A:A, $A223, Raw_data_01!G:G, "icici"), "")</f>
        <v>0</v>
      </c>
      <c r="M223" s="4">
        <f>IF($A223&lt;&gt;"", SUMIFS(Raw_data_01!H:H, Raw_data_01!C:C, "O*", Raw_data_01!A:A, $A223, Raw_data_01!G:G, "icici"), "")</f>
        <v>0</v>
      </c>
      <c r="O223" s="4">
        <f>IF($A223&lt;&gt;"", SUMIFS(Raw_data_01!H:H, Raw_data_01!C:C, "VS*", Raw_data_01!A:A, $A223, Raw_data_01!G:G, "icici"), "")</f>
        <v>0</v>
      </c>
    </row>
    <row r="224" spans="1:15" x14ac:dyDescent="0.3">
      <c r="A224" t="s">
        <v>267</v>
      </c>
      <c r="B224" s="4">
        <f>IF(E223&lt;&gt;0, E223, IFERROR(INDEX(E3:E$223, MATCH(1, E3:E$223&lt;&gt;0, 0)), LOOKUP(2, 1/(E3:E$223&lt;&gt;0), E3:E$223)))</f>
        <v>5000</v>
      </c>
      <c r="C224" s="4"/>
      <c r="D224" s="4"/>
      <c r="E224" s="4">
        <f t="shared" si="3"/>
        <v>5000</v>
      </c>
      <c r="G224" s="4">
        <f>IF($A224&lt;&gt;"", SUMIFS(Raw_data_01!H:H, Raw_data_01!C:C, "F*", Raw_data_01!A:A, $A224, Raw_data_01!G:G, "icici"), "")</f>
        <v>0</v>
      </c>
      <c r="I224" s="4">
        <f>IF($A224&lt;&gt;"", SUMIFS(Raw_data_01!H:H, Raw_data_01!C:C, "V*", Raw_data_01!A:A, $A224, Raw_data_01!G:G, "icici"), "")</f>
        <v>0</v>
      </c>
      <c r="K224" s="4">
        <f>IF($A224&lt;&gt;"", SUMIFS(Raw_data_01!H:H, Raw_data_01!C:C, "S*", Raw_data_01!A:A, $A224, Raw_data_01!G:G, "icici"), "")</f>
        <v>0</v>
      </c>
      <c r="M224" s="4">
        <f>IF($A224&lt;&gt;"", SUMIFS(Raw_data_01!H:H, Raw_data_01!C:C, "O*", Raw_data_01!A:A, $A224, Raw_data_01!G:G, "icici"), "")</f>
        <v>0</v>
      </c>
      <c r="O224" s="4">
        <f>IF($A224&lt;&gt;"", SUMIFS(Raw_data_01!H:H, Raw_data_01!C:C, "VS*", Raw_data_01!A:A, $A224, Raw_data_01!G:G, "icici"), "")</f>
        <v>0</v>
      </c>
    </row>
    <row r="225" spans="1:15" x14ac:dyDescent="0.3">
      <c r="A225" t="s">
        <v>268</v>
      </c>
      <c r="B225" s="4">
        <f>IF(E224&lt;&gt;0, E224, IFERROR(INDEX(E3:E$224, MATCH(1, E3:E$224&lt;&gt;0, 0)), LOOKUP(2, 1/(E3:E$224&lt;&gt;0), E3:E$224)))</f>
        <v>5000</v>
      </c>
      <c r="C225" s="4"/>
      <c r="D225" s="4"/>
      <c r="E225" s="4">
        <f t="shared" si="3"/>
        <v>5000</v>
      </c>
      <c r="G225" s="4">
        <f>IF($A225&lt;&gt;"", SUMIFS(Raw_data_01!H:H, Raw_data_01!C:C, "F*", Raw_data_01!A:A, $A225, Raw_data_01!G:G, "icici"), "")</f>
        <v>0</v>
      </c>
      <c r="I225" s="4">
        <f>IF($A225&lt;&gt;"", SUMIFS(Raw_data_01!H:H, Raw_data_01!C:C, "V*", Raw_data_01!A:A, $A225, Raw_data_01!G:G, "icici"), "")</f>
        <v>0</v>
      </c>
      <c r="K225" s="4">
        <f>IF($A225&lt;&gt;"", SUMIFS(Raw_data_01!H:H, Raw_data_01!C:C, "S*", Raw_data_01!A:A, $A225, Raw_data_01!G:G, "icici"), "")</f>
        <v>0</v>
      </c>
      <c r="M225" s="4">
        <f>IF($A225&lt;&gt;"", SUMIFS(Raw_data_01!H:H, Raw_data_01!C:C, "O*", Raw_data_01!A:A, $A225, Raw_data_01!G:G, "icici"), "")</f>
        <v>0</v>
      </c>
      <c r="O225" s="4">
        <f>IF($A225&lt;&gt;"", SUMIFS(Raw_data_01!H:H, Raw_data_01!C:C, "VS*", Raw_data_01!A:A, $A225, Raw_data_01!G:G, "icici"), "")</f>
        <v>0</v>
      </c>
    </row>
    <row r="226" spans="1:15" x14ac:dyDescent="0.3">
      <c r="A226" t="s">
        <v>269</v>
      </c>
      <c r="B226" s="4">
        <f>IF(E225&lt;&gt;0, E225, IFERROR(INDEX(E3:E$225, MATCH(1, E3:E$225&lt;&gt;0, 0)), LOOKUP(2, 1/(E3:E$225&lt;&gt;0), E3:E$225)))</f>
        <v>5000</v>
      </c>
      <c r="C226" s="4"/>
      <c r="D226" s="4"/>
      <c r="E226" s="4">
        <f t="shared" si="3"/>
        <v>5000</v>
      </c>
      <c r="G226" s="4">
        <f>IF($A226&lt;&gt;"", SUMIFS(Raw_data_01!H:H, Raw_data_01!C:C, "F*", Raw_data_01!A:A, $A226, Raw_data_01!G:G, "icici"), "")</f>
        <v>0</v>
      </c>
      <c r="I226" s="4">
        <f>IF($A226&lt;&gt;"", SUMIFS(Raw_data_01!H:H, Raw_data_01!C:C, "V*", Raw_data_01!A:A, $A226, Raw_data_01!G:G, "icici"), "")</f>
        <v>0</v>
      </c>
      <c r="K226" s="4">
        <f>IF($A226&lt;&gt;"", SUMIFS(Raw_data_01!H:H, Raw_data_01!C:C, "S*", Raw_data_01!A:A, $A226, Raw_data_01!G:G, "icici"), "")</f>
        <v>0</v>
      </c>
      <c r="M226" s="4">
        <f>IF($A226&lt;&gt;"", SUMIFS(Raw_data_01!H:H, Raw_data_01!C:C, "O*", Raw_data_01!A:A, $A226, Raw_data_01!G:G, "icici"), "")</f>
        <v>0</v>
      </c>
      <c r="O226" s="4">
        <f>IF($A226&lt;&gt;"", SUMIFS(Raw_data_01!H:H, Raw_data_01!C:C, "VS*", Raw_data_01!A:A, $A226, Raw_data_01!G:G, "icici"), "")</f>
        <v>0</v>
      </c>
    </row>
    <row r="227" spans="1:15" x14ac:dyDescent="0.3">
      <c r="A227" t="s">
        <v>270</v>
      </c>
      <c r="B227" s="4">
        <f>IF(E226&lt;&gt;0, E226, IFERROR(INDEX(E3:E$226, MATCH(1, E3:E$226&lt;&gt;0, 0)), LOOKUP(2, 1/(E3:E$226&lt;&gt;0), E3:E$226)))</f>
        <v>5000</v>
      </c>
      <c r="C227" s="4"/>
      <c r="D227" s="4"/>
      <c r="E227" s="4">
        <f t="shared" si="3"/>
        <v>5000</v>
      </c>
      <c r="G227" s="4">
        <f>IF($A227&lt;&gt;"", SUMIFS(Raw_data_01!H:H, Raw_data_01!C:C, "F*", Raw_data_01!A:A, $A227, Raw_data_01!G:G, "icici"), "")</f>
        <v>0</v>
      </c>
      <c r="I227" s="4">
        <f>IF($A227&lt;&gt;"", SUMIFS(Raw_data_01!H:H, Raw_data_01!C:C, "V*", Raw_data_01!A:A, $A227, Raw_data_01!G:G, "icici"), "")</f>
        <v>0</v>
      </c>
      <c r="K227" s="4">
        <f>IF($A227&lt;&gt;"", SUMIFS(Raw_data_01!H:H, Raw_data_01!C:C, "S*", Raw_data_01!A:A, $A227, Raw_data_01!G:G, "icici"), "")</f>
        <v>0</v>
      </c>
      <c r="M227" s="4">
        <f>IF($A227&lt;&gt;"", SUMIFS(Raw_data_01!H:H, Raw_data_01!C:C, "O*", Raw_data_01!A:A, $A227, Raw_data_01!G:G, "icici"), "")</f>
        <v>0</v>
      </c>
      <c r="O227" s="4">
        <f>IF($A227&lt;&gt;"", SUMIFS(Raw_data_01!H:H, Raw_data_01!C:C, "VS*", Raw_data_01!A:A, $A227, Raw_data_01!G:G, "icici"), "")</f>
        <v>0</v>
      </c>
    </row>
    <row r="228" spans="1:15" x14ac:dyDescent="0.3">
      <c r="A228" t="s">
        <v>271</v>
      </c>
      <c r="B228" s="4">
        <f>IF(E227&lt;&gt;0, E227, IFERROR(INDEX(E3:E$227, MATCH(1, E3:E$227&lt;&gt;0, 0)), LOOKUP(2, 1/(E3:E$227&lt;&gt;0), E3:E$227)))</f>
        <v>5000</v>
      </c>
      <c r="C228" s="4"/>
      <c r="D228" s="4"/>
      <c r="E228" s="4">
        <f t="shared" si="3"/>
        <v>5000</v>
      </c>
      <c r="G228" s="4">
        <f>IF($A228&lt;&gt;"", SUMIFS(Raw_data_01!H:H, Raw_data_01!C:C, "F*", Raw_data_01!A:A, $A228, Raw_data_01!G:G, "icici"), "")</f>
        <v>0</v>
      </c>
      <c r="I228" s="4">
        <f>IF($A228&lt;&gt;"", SUMIFS(Raw_data_01!H:H, Raw_data_01!C:C, "V*", Raw_data_01!A:A, $A228, Raw_data_01!G:G, "icici"), "")</f>
        <v>0</v>
      </c>
      <c r="K228" s="4">
        <f>IF($A228&lt;&gt;"", SUMIFS(Raw_data_01!H:H, Raw_data_01!C:C, "S*", Raw_data_01!A:A, $A228, Raw_data_01!G:G, "icici"), "")</f>
        <v>0</v>
      </c>
      <c r="M228" s="4">
        <f>IF($A228&lt;&gt;"", SUMIFS(Raw_data_01!H:H, Raw_data_01!C:C, "O*", Raw_data_01!A:A, $A228, Raw_data_01!G:G, "icici"), "")</f>
        <v>0</v>
      </c>
      <c r="O228" s="4">
        <f>IF($A228&lt;&gt;"", SUMIFS(Raw_data_01!H:H, Raw_data_01!C:C, "VS*", Raw_data_01!A:A, $A228, Raw_data_01!G:G, "icici"), "")</f>
        <v>0</v>
      </c>
    </row>
    <row r="229" spans="1:15" x14ac:dyDescent="0.3">
      <c r="A229" t="s">
        <v>272</v>
      </c>
      <c r="B229" s="4">
        <f>IF(E228&lt;&gt;0, E228, IFERROR(INDEX(E3:E$228, MATCH(1, E3:E$228&lt;&gt;0, 0)), LOOKUP(2, 1/(E3:E$228&lt;&gt;0), E3:E$228)))</f>
        <v>5000</v>
      </c>
      <c r="C229" s="4"/>
      <c r="D229" s="4"/>
      <c r="E229" s="4">
        <f t="shared" si="3"/>
        <v>5000</v>
      </c>
      <c r="G229" s="4">
        <f>IF($A229&lt;&gt;"", SUMIFS(Raw_data_01!H:H, Raw_data_01!C:C, "F*", Raw_data_01!A:A, $A229, Raw_data_01!G:G, "icici"), "")</f>
        <v>0</v>
      </c>
      <c r="I229" s="4">
        <f>IF($A229&lt;&gt;"", SUMIFS(Raw_data_01!H:H, Raw_data_01!C:C, "V*", Raw_data_01!A:A, $A229, Raw_data_01!G:G, "icici"), "")</f>
        <v>0</v>
      </c>
      <c r="K229" s="4">
        <f>IF($A229&lt;&gt;"", SUMIFS(Raw_data_01!H:H, Raw_data_01!C:C, "S*", Raw_data_01!A:A, $A229, Raw_data_01!G:G, "icici"), "")</f>
        <v>0</v>
      </c>
      <c r="M229" s="4">
        <f>IF($A229&lt;&gt;"", SUMIFS(Raw_data_01!H:H, Raw_data_01!C:C, "O*", Raw_data_01!A:A, $A229, Raw_data_01!G:G, "icici"), "")</f>
        <v>0</v>
      </c>
      <c r="O229" s="4">
        <f>IF($A229&lt;&gt;"", SUMIFS(Raw_data_01!H:H, Raw_data_01!C:C, "VS*", Raw_data_01!A:A, $A229, Raw_data_01!G:G, "icici"), "")</f>
        <v>0</v>
      </c>
    </row>
    <row r="230" spans="1:15" x14ac:dyDescent="0.3">
      <c r="A230" t="s">
        <v>273</v>
      </c>
      <c r="B230" s="4">
        <f>IF(E229&lt;&gt;0, E229, IFERROR(INDEX(E3:E$229, MATCH(1, E3:E$229&lt;&gt;0, 0)), LOOKUP(2, 1/(E3:E$229&lt;&gt;0), E3:E$229)))</f>
        <v>5000</v>
      </c>
      <c r="C230" s="4"/>
      <c r="D230" s="4"/>
      <c r="E230" s="4">
        <f t="shared" si="3"/>
        <v>5000</v>
      </c>
      <c r="G230" s="4">
        <f>IF($A230&lt;&gt;"", SUMIFS(Raw_data_01!H:H, Raw_data_01!C:C, "F*", Raw_data_01!A:A, $A230, Raw_data_01!G:G, "icici"), "")</f>
        <v>0</v>
      </c>
      <c r="I230" s="4">
        <f>IF($A230&lt;&gt;"", SUMIFS(Raw_data_01!H:H, Raw_data_01!C:C, "V*", Raw_data_01!A:A, $A230, Raw_data_01!G:G, "icici"), "")</f>
        <v>0</v>
      </c>
      <c r="K230" s="4">
        <f>IF($A230&lt;&gt;"", SUMIFS(Raw_data_01!H:H, Raw_data_01!C:C, "S*", Raw_data_01!A:A, $A230, Raw_data_01!G:G, "icici"), "")</f>
        <v>0</v>
      </c>
      <c r="M230" s="4">
        <f>IF($A230&lt;&gt;"", SUMIFS(Raw_data_01!H:H, Raw_data_01!C:C, "O*", Raw_data_01!A:A, $A230, Raw_data_01!G:G, "icici"), "")</f>
        <v>0</v>
      </c>
      <c r="O230" s="4">
        <f>IF($A230&lt;&gt;"", SUMIFS(Raw_data_01!H:H, Raw_data_01!C:C, "VS*", Raw_data_01!A:A, $A230, Raw_data_01!G:G, "icici"), "")</f>
        <v>0</v>
      </c>
    </row>
    <row r="231" spans="1:15" x14ac:dyDescent="0.3">
      <c r="A231" t="s">
        <v>274</v>
      </c>
      <c r="B231" s="4">
        <f>IF(E230&lt;&gt;0, E230, IFERROR(INDEX(E3:E$230, MATCH(1, E3:E$230&lt;&gt;0, 0)), LOOKUP(2, 1/(E3:E$230&lt;&gt;0), E3:E$230)))</f>
        <v>5000</v>
      </c>
      <c r="C231" s="4"/>
      <c r="D231" s="4"/>
      <c r="E231" s="4">
        <f t="shared" si="3"/>
        <v>5000</v>
      </c>
      <c r="G231" s="4">
        <f>IF($A231&lt;&gt;"", SUMIFS(Raw_data_01!H:H, Raw_data_01!C:C, "F*", Raw_data_01!A:A, $A231, Raw_data_01!G:G, "icici"), "")</f>
        <v>0</v>
      </c>
      <c r="I231" s="4">
        <f>IF($A231&lt;&gt;"", SUMIFS(Raw_data_01!H:H, Raw_data_01!C:C, "V*", Raw_data_01!A:A, $A231, Raw_data_01!G:G, "icici"), "")</f>
        <v>0</v>
      </c>
      <c r="K231" s="4">
        <f>IF($A231&lt;&gt;"", SUMIFS(Raw_data_01!H:H, Raw_data_01!C:C, "S*", Raw_data_01!A:A, $A231, Raw_data_01!G:G, "icici"), "")</f>
        <v>0</v>
      </c>
      <c r="M231" s="4">
        <f>IF($A231&lt;&gt;"", SUMIFS(Raw_data_01!H:H, Raw_data_01!C:C, "O*", Raw_data_01!A:A, $A231, Raw_data_01!G:G, "icici"), "")</f>
        <v>0</v>
      </c>
      <c r="O231" s="4">
        <f>IF($A231&lt;&gt;"", SUMIFS(Raw_data_01!H:H, Raw_data_01!C:C, "VS*", Raw_data_01!A:A, $A231, Raw_data_01!G:G, "icici"), "")</f>
        <v>0</v>
      </c>
    </row>
    <row r="232" spans="1:15" x14ac:dyDescent="0.3">
      <c r="A232" t="s">
        <v>275</v>
      </c>
      <c r="B232" s="4">
        <f>IF(E231&lt;&gt;0, E231, IFERROR(INDEX(E3:E$231, MATCH(1, E3:E$231&lt;&gt;0, 0)), LOOKUP(2, 1/(E3:E$231&lt;&gt;0), E3:E$231)))</f>
        <v>5000</v>
      </c>
      <c r="C232" s="4"/>
      <c r="D232" s="4"/>
      <c r="E232" s="4">
        <f t="shared" si="3"/>
        <v>5000</v>
      </c>
      <c r="G232" s="4">
        <f>IF($A232&lt;&gt;"", SUMIFS(Raw_data_01!H:H, Raw_data_01!C:C, "F*", Raw_data_01!A:A, $A232, Raw_data_01!G:G, "icici"), "")</f>
        <v>0</v>
      </c>
      <c r="I232" s="4">
        <f>IF($A232&lt;&gt;"", SUMIFS(Raw_data_01!H:H, Raw_data_01!C:C, "V*", Raw_data_01!A:A, $A232, Raw_data_01!G:G, "icici"), "")</f>
        <v>0</v>
      </c>
      <c r="K232" s="4">
        <f>IF($A232&lt;&gt;"", SUMIFS(Raw_data_01!H:H, Raw_data_01!C:C, "S*", Raw_data_01!A:A, $A232, Raw_data_01!G:G, "icici"), "")</f>
        <v>0</v>
      </c>
      <c r="M232" s="4">
        <f>IF($A232&lt;&gt;"", SUMIFS(Raw_data_01!H:H, Raw_data_01!C:C, "O*", Raw_data_01!A:A, $A232, Raw_data_01!G:G, "icici"), "")</f>
        <v>0</v>
      </c>
      <c r="O232" s="4">
        <f>IF($A232&lt;&gt;"", SUMIFS(Raw_data_01!H:H, Raw_data_01!C:C, "VS*", Raw_data_01!A:A, $A232, Raw_data_01!G:G, "icici"), "")</f>
        <v>0</v>
      </c>
    </row>
    <row r="233" spans="1:15" x14ac:dyDescent="0.3">
      <c r="A233" t="s">
        <v>276</v>
      </c>
      <c r="B233" s="4">
        <f>IF(E232&lt;&gt;0, E232, IFERROR(INDEX(E3:E$232, MATCH(1, E3:E$232&lt;&gt;0, 0)), LOOKUP(2, 1/(E3:E$232&lt;&gt;0), E3:E$232)))</f>
        <v>5000</v>
      </c>
      <c r="C233" s="4"/>
      <c r="D233" s="4"/>
      <c r="E233" s="4">
        <f t="shared" si="3"/>
        <v>5000</v>
      </c>
      <c r="G233" s="4">
        <f>IF($A233&lt;&gt;"", SUMIFS(Raw_data_01!H:H, Raw_data_01!C:C, "F*", Raw_data_01!A:A, $A233, Raw_data_01!G:G, "icici"), "")</f>
        <v>0</v>
      </c>
      <c r="I233" s="4">
        <f>IF($A233&lt;&gt;"", SUMIFS(Raw_data_01!H:H, Raw_data_01!C:C, "V*", Raw_data_01!A:A, $A233, Raw_data_01!G:G, "icici"), "")</f>
        <v>0</v>
      </c>
      <c r="K233" s="4">
        <f>IF($A233&lt;&gt;"", SUMIFS(Raw_data_01!H:H, Raw_data_01!C:C, "S*", Raw_data_01!A:A, $A233, Raw_data_01!G:G, "icici"), "")</f>
        <v>0</v>
      </c>
      <c r="M233" s="4">
        <f>IF($A233&lt;&gt;"", SUMIFS(Raw_data_01!H:H, Raw_data_01!C:C, "O*", Raw_data_01!A:A, $A233, Raw_data_01!G:G, "icici"), "")</f>
        <v>0</v>
      </c>
      <c r="O233" s="4">
        <f>IF($A233&lt;&gt;"", SUMIFS(Raw_data_01!H:H, Raw_data_01!C:C, "VS*", Raw_data_01!A:A, $A233, Raw_data_01!G:G, "icici"), "")</f>
        <v>0</v>
      </c>
    </row>
    <row r="234" spans="1:15" x14ac:dyDescent="0.3">
      <c r="A234" t="s">
        <v>277</v>
      </c>
      <c r="B234" s="4">
        <f>IF(E233&lt;&gt;0, E233, IFERROR(INDEX(E3:E$233, MATCH(1, E3:E$233&lt;&gt;0, 0)), LOOKUP(2, 1/(E3:E$233&lt;&gt;0), E3:E$233)))</f>
        <v>5000</v>
      </c>
      <c r="C234" s="4"/>
      <c r="D234" s="4"/>
      <c r="E234" s="4">
        <f t="shared" si="3"/>
        <v>5000</v>
      </c>
      <c r="G234" s="4">
        <f>IF($A234&lt;&gt;"", SUMIFS(Raw_data_01!H:H, Raw_data_01!C:C, "F*", Raw_data_01!A:A, $A234, Raw_data_01!G:G, "icici"), "")</f>
        <v>0</v>
      </c>
      <c r="I234" s="4">
        <f>IF($A234&lt;&gt;"", SUMIFS(Raw_data_01!H:H, Raw_data_01!C:C, "V*", Raw_data_01!A:A, $A234, Raw_data_01!G:G, "icici"), "")</f>
        <v>0</v>
      </c>
      <c r="K234" s="4">
        <f>IF($A234&lt;&gt;"", SUMIFS(Raw_data_01!H:H, Raw_data_01!C:C, "S*", Raw_data_01!A:A, $A234, Raw_data_01!G:G, "icici"), "")</f>
        <v>0</v>
      </c>
      <c r="M234" s="4">
        <f>IF($A234&lt;&gt;"", SUMIFS(Raw_data_01!H:H, Raw_data_01!C:C, "O*", Raw_data_01!A:A, $A234, Raw_data_01!G:G, "icici"), "")</f>
        <v>0</v>
      </c>
      <c r="O234" s="4">
        <f>IF($A234&lt;&gt;"", SUMIFS(Raw_data_01!H:H, Raw_data_01!C:C, "VS*", Raw_data_01!A:A, $A234, Raw_data_01!G:G, "icici"), "")</f>
        <v>0</v>
      </c>
    </row>
    <row r="235" spans="1:15" x14ac:dyDescent="0.3">
      <c r="A235" t="s">
        <v>278</v>
      </c>
      <c r="B235" s="4">
        <f>IF(E234&lt;&gt;0, E234, IFERROR(INDEX(E3:E$234, MATCH(1, E3:E$234&lt;&gt;0, 0)), LOOKUP(2, 1/(E3:E$234&lt;&gt;0), E3:E$234)))</f>
        <v>5000</v>
      </c>
      <c r="C235" s="4"/>
      <c r="D235" s="4"/>
      <c r="E235" s="4">
        <f t="shared" si="3"/>
        <v>5000</v>
      </c>
      <c r="G235" s="4">
        <f>IF($A235&lt;&gt;"", SUMIFS(Raw_data_01!H:H, Raw_data_01!C:C, "F*", Raw_data_01!A:A, $A235, Raw_data_01!G:G, "icici"), "")</f>
        <v>0</v>
      </c>
      <c r="I235" s="4">
        <f>IF($A235&lt;&gt;"", SUMIFS(Raw_data_01!H:H, Raw_data_01!C:C, "V*", Raw_data_01!A:A, $A235, Raw_data_01!G:G, "icici"), "")</f>
        <v>0</v>
      </c>
      <c r="K235" s="4">
        <f>IF($A235&lt;&gt;"", SUMIFS(Raw_data_01!H:H, Raw_data_01!C:C, "S*", Raw_data_01!A:A, $A235, Raw_data_01!G:G, "icici"), "")</f>
        <v>0</v>
      </c>
      <c r="M235" s="4">
        <f>IF($A235&lt;&gt;"", SUMIFS(Raw_data_01!H:H, Raw_data_01!C:C, "O*", Raw_data_01!A:A, $A235, Raw_data_01!G:G, "icici"), "")</f>
        <v>0</v>
      </c>
      <c r="O235" s="4">
        <f>IF($A235&lt;&gt;"", SUMIFS(Raw_data_01!H:H, Raw_data_01!C:C, "VS*", Raw_data_01!A:A, $A235, Raw_data_01!G:G, "icici"), "")</f>
        <v>0</v>
      </c>
    </row>
    <row r="236" spans="1:15" x14ac:dyDescent="0.3">
      <c r="A236" t="s">
        <v>279</v>
      </c>
      <c r="B236" s="4">
        <f>IF(E235&lt;&gt;0, E235, IFERROR(INDEX(E3:E$235, MATCH(1, E3:E$235&lt;&gt;0, 0)), LOOKUP(2, 1/(E3:E$235&lt;&gt;0), E3:E$235)))</f>
        <v>5000</v>
      </c>
      <c r="C236" s="4"/>
      <c r="D236" s="4"/>
      <c r="E236" s="4">
        <f t="shared" si="3"/>
        <v>5000</v>
      </c>
      <c r="G236" s="4">
        <f>IF($A236&lt;&gt;"", SUMIFS(Raw_data_01!H:H, Raw_data_01!C:C, "F*", Raw_data_01!A:A, $A236, Raw_data_01!G:G, "icici"), "")</f>
        <v>0</v>
      </c>
      <c r="I236" s="4">
        <f>IF($A236&lt;&gt;"", SUMIFS(Raw_data_01!H:H, Raw_data_01!C:C, "V*", Raw_data_01!A:A, $A236, Raw_data_01!G:G, "icici"), "")</f>
        <v>0</v>
      </c>
      <c r="K236" s="4">
        <f>IF($A236&lt;&gt;"", SUMIFS(Raw_data_01!H:H, Raw_data_01!C:C, "S*", Raw_data_01!A:A, $A236, Raw_data_01!G:G, "icici"), "")</f>
        <v>0</v>
      </c>
      <c r="M236" s="4">
        <f>IF($A236&lt;&gt;"", SUMIFS(Raw_data_01!H:H, Raw_data_01!C:C, "O*", Raw_data_01!A:A, $A236, Raw_data_01!G:G, "icici"), "")</f>
        <v>0</v>
      </c>
      <c r="O236" s="4">
        <f>IF($A236&lt;&gt;"", SUMIFS(Raw_data_01!H:H, Raw_data_01!C:C, "VS*", Raw_data_01!A:A, $A236, Raw_data_01!G:G, "icici"), "")</f>
        <v>0</v>
      </c>
    </row>
    <row r="237" spans="1:15" x14ac:dyDescent="0.3">
      <c r="A237" t="s">
        <v>280</v>
      </c>
      <c r="B237" s="4">
        <f>IF(E236&lt;&gt;0, E236, IFERROR(INDEX(E3:E$236, MATCH(1, E3:E$236&lt;&gt;0, 0)), LOOKUP(2, 1/(E3:E$236&lt;&gt;0), E3:E$236)))</f>
        <v>5000</v>
      </c>
      <c r="C237" s="4"/>
      <c r="D237" s="4"/>
      <c r="E237" s="4">
        <f t="shared" si="3"/>
        <v>5000</v>
      </c>
      <c r="G237" s="4">
        <f>IF($A237&lt;&gt;"", SUMIFS(Raw_data_01!H:H, Raw_data_01!C:C, "F*", Raw_data_01!A:A, $A237, Raw_data_01!G:G, "icici"), "")</f>
        <v>0</v>
      </c>
      <c r="I237" s="4">
        <f>IF($A237&lt;&gt;"", SUMIFS(Raw_data_01!H:H, Raw_data_01!C:C, "V*", Raw_data_01!A:A, $A237, Raw_data_01!G:G, "icici"), "")</f>
        <v>0</v>
      </c>
      <c r="K237" s="4">
        <f>IF($A237&lt;&gt;"", SUMIFS(Raw_data_01!H:H, Raw_data_01!C:C, "S*", Raw_data_01!A:A, $A237, Raw_data_01!G:G, "icici"), "")</f>
        <v>0</v>
      </c>
      <c r="M237" s="4">
        <f>IF($A237&lt;&gt;"", SUMIFS(Raw_data_01!H:H, Raw_data_01!C:C, "O*", Raw_data_01!A:A, $A237, Raw_data_01!G:G, "icici"), "")</f>
        <v>0</v>
      </c>
      <c r="O237" s="4">
        <f>IF($A237&lt;&gt;"", SUMIFS(Raw_data_01!H:H, Raw_data_01!C:C, "VS*", Raw_data_01!A:A, $A237, Raw_data_01!G:G, "icici"), "")</f>
        <v>0</v>
      </c>
    </row>
    <row r="238" spans="1:15" x14ac:dyDescent="0.3">
      <c r="A238" t="s">
        <v>281</v>
      </c>
      <c r="B238" s="4">
        <f>IF(E237&lt;&gt;0, E237, IFERROR(INDEX(E3:E$237, MATCH(1, E3:E$237&lt;&gt;0, 0)), LOOKUP(2, 1/(E3:E$237&lt;&gt;0), E3:E$237)))</f>
        <v>5000</v>
      </c>
      <c r="C238" s="4"/>
      <c r="D238" s="4"/>
      <c r="E238" s="4">
        <f t="shared" si="3"/>
        <v>5000</v>
      </c>
      <c r="G238" s="4">
        <f>IF($A238&lt;&gt;"", SUMIFS(Raw_data_01!H:H, Raw_data_01!C:C, "F*", Raw_data_01!A:A, $A238, Raw_data_01!G:G, "icici"), "")</f>
        <v>0</v>
      </c>
      <c r="I238" s="4">
        <f>IF($A238&lt;&gt;"", SUMIFS(Raw_data_01!H:H, Raw_data_01!C:C, "V*", Raw_data_01!A:A, $A238, Raw_data_01!G:G, "icici"), "")</f>
        <v>0</v>
      </c>
      <c r="K238" s="4">
        <f>IF($A238&lt;&gt;"", SUMIFS(Raw_data_01!H:H, Raw_data_01!C:C, "S*", Raw_data_01!A:A, $A238, Raw_data_01!G:G, "icici"), "")</f>
        <v>0</v>
      </c>
      <c r="M238" s="4">
        <f>IF($A238&lt;&gt;"", SUMIFS(Raw_data_01!H:H, Raw_data_01!C:C, "O*", Raw_data_01!A:A, $A238, Raw_data_01!G:G, "icici"), "")</f>
        <v>0</v>
      </c>
      <c r="O238" s="4">
        <f>IF($A238&lt;&gt;"", SUMIFS(Raw_data_01!H:H, Raw_data_01!C:C, "VS*", Raw_data_01!A:A, $A238, Raw_data_01!G:G, "icici"), "")</f>
        <v>0</v>
      </c>
    </row>
    <row r="239" spans="1:15" x14ac:dyDescent="0.3">
      <c r="A239" t="s">
        <v>282</v>
      </c>
      <c r="B239" s="4">
        <f>IF(E238&lt;&gt;0, E238, IFERROR(INDEX(E3:E$238, MATCH(1, E3:E$238&lt;&gt;0, 0)), LOOKUP(2, 1/(E3:E$238&lt;&gt;0), E3:E$238)))</f>
        <v>5000</v>
      </c>
      <c r="C239" s="4"/>
      <c r="D239" s="4"/>
      <c r="E239" s="4">
        <f t="shared" si="3"/>
        <v>5000</v>
      </c>
      <c r="G239" s="4">
        <f>IF($A239&lt;&gt;"", SUMIFS(Raw_data_01!H:H, Raw_data_01!C:C, "F*", Raw_data_01!A:A, $A239, Raw_data_01!G:G, "icici"), "")</f>
        <v>0</v>
      </c>
      <c r="I239" s="4">
        <f>IF($A239&lt;&gt;"", SUMIFS(Raw_data_01!H:H, Raw_data_01!C:C, "V*", Raw_data_01!A:A, $A239, Raw_data_01!G:G, "icici"), "")</f>
        <v>0</v>
      </c>
      <c r="K239" s="4">
        <f>IF($A239&lt;&gt;"", SUMIFS(Raw_data_01!H:H, Raw_data_01!C:C, "S*", Raw_data_01!A:A, $A239, Raw_data_01!G:G, "icici"), "")</f>
        <v>0</v>
      </c>
      <c r="M239" s="4">
        <f>IF($A239&lt;&gt;"", SUMIFS(Raw_data_01!H:H, Raw_data_01!C:C, "O*", Raw_data_01!A:A, $A239, Raw_data_01!G:G, "icici"), "")</f>
        <v>0</v>
      </c>
      <c r="O239" s="4">
        <f>IF($A239&lt;&gt;"", SUMIFS(Raw_data_01!H:H, Raw_data_01!C:C, "VS*", Raw_data_01!A:A, $A239, Raw_data_01!G:G, "icici"), "")</f>
        <v>0</v>
      </c>
    </row>
    <row r="240" spans="1:15" x14ac:dyDescent="0.3">
      <c r="A240" t="s">
        <v>283</v>
      </c>
      <c r="B240" s="4">
        <f>IF(E239&lt;&gt;0, E239, IFERROR(INDEX(E3:E$239, MATCH(1, E3:E$239&lt;&gt;0, 0)), LOOKUP(2, 1/(E3:E$239&lt;&gt;0), E3:E$239)))</f>
        <v>5000</v>
      </c>
      <c r="C240" s="4"/>
      <c r="D240" s="4"/>
      <c r="E240" s="4">
        <f t="shared" si="3"/>
        <v>5000</v>
      </c>
      <c r="G240" s="4">
        <f>IF($A240&lt;&gt;"", SUMIFS(Raw_data_01!H:H, Raw_data_01!C:C, "F*", Raw_data_01!A:A, $A240, Raw_data_01!G:G, "icici"), "")</f>
        <v>0</v>
      </c>
      <c r="I240" s="4">
        <f>IF($A240&lt;&gt;"", SUMIFS(Raw_data_01!H:H, Raw_data_01!C:C, "V*", Raw_data_01!A:A, $A240, Raw_data_01!G:G, "icici"), "")</f>
        <v>0</v>
      </c>
      <c r="K240" s="4">
        <f>IF($A240&lt;&gt;"", SUMIFS(Raw_data_01!H:H, Raw_data_01!C:C, "S*", Raw_data_01!A:A, $A240, Raw_data_01!G:G, "icici"), "")</f>
        <v>0</v>
      </c>
      <c r="M240" s="4">
        <f>IF($A240&lt;&gt;"", SUMIFS(Raw_data_01!H:H, Raw_data_01!C:C, "O*", Raw_data_01!A:A, $A240, Raw_data_01!G:G, "icici"), "")</f>
        <v>0</v>
      </c>
      <c r="O240" s="4">
        <f>IF($A240&lt;&gt;"", SUMIFS(Raw_data_01!H:H, Raw_data_01!C:C, "VS*", Raw_data_01!A:A, $A240, Raw_data_01!G:G, "icici"), "")</f>
        <v>0</v>
      </c>
    </row>
    <row r="241" spans="1:15" x14ac:dyDescent="0.3">
      <c r="A241" t="s">
        <v>284</v>
      </c>
      <c r="B241" s="4">
        <f>IF(E240&lt;&gt;0, E240, IFERROR(INDEX(E3:E$240, MATCH(1, E3:E$240&lt;&gt;0, 0)), LOOKUP(2, 1/(E3:E$240&lt;&gt;0), E3:E$240)))</f>
        <v>5000</v>
      </c>
      <c r="C241" s="4"/>
      <c r="D241" s="4"/>
      <c r="E241" s="4">
        <f t="shared" si="3"/>
        <v>5000</v>
      </c>
      <c r="G241" s="4">
        <f>IF($A241&lt;&gt;"", SUMIFS(Raw_data_01!H:H, Raw_data_01!C:C, "F*", Raw_data_01!A:A, $A241, Raw_data_01!G:G, "icici"), "")</f>
        <v>0</v>
      </c>
      <c r="I241" s="4">
        <f>IF($A241&lt;&gt;"", SUMIFS(Raw_data_01!H:H, Raw_data_01!C:C, "V*", Raw_data_01!A:A, $A241, Raw_data_01!G:G, "icici"), "")</f>
        <v>0</v>
      </c>
      <c r="K241" s="4">
        <f>IF($A241&lt;&gt;"", SUMIFS(Raw_data_01!H:H, Raw_data_01!C:C, "S*", Raw_data_01!A:A, $A241, Raw_data_01!G:G, "icici"), "")</f>
        <v>0</v>
      </c>
      <c r="M241" s="4">
        <f>IF($A241&lt;&gt;"", SUMIFS(Raw_data_01!H:H, Raw_data_01!C:C, "O*", Raw_data_01!A:A, $A241, Raw_data_01!G:G, "icici"), "")</f>
        <v>0</v>
      </c>
      <c r="O241" s="4">
        <f>IF($A241&lt;&gt;"", SUMIFS(Raw_data_01!H:H, Raw_data_01!C:C, "VS*", Raw_data_01!A:A, $A241, Raw_data_01!G:G, "icici"), "")</f>
        <v>0</v>
      </c>
    </row>
    <row r="242" spans="1:15" x14ac:dyDescent="0.3">
      <c r="A242" t="s">
        <v>285</v>
      </c>
      <c r="B242" s="4">
        <f>IF(E241&lt;&gt;0, E241, IFERROR(INDEX(E3:E$241, MATCH(1, E3:E$241&lt;&gt;0, 0)), LOOKUP(2, 1/(E3:E$241&lt;&gt;0), E3:E$241)))</f>
        <v>5000</v>
      </c>
      <c r="C242" s="4"/>
      <c r="D242" s="4"/>
      <c r="E242" s="4">
        <f t="shared" si="3"/>
        <v>5000</v>
      </c>
      <c r="G242" s="4">
        <f>IF($A242&lt;&gt;"", SUMIFS(Raw_data_01!H:H, Raw_data_01!C:C, "F*", Raw_data_01!A:A, $A242, Raw_data_01!G:G, "icici"), "")</f>
        <v>0</v>
      </c>
      <c r="I242" s="4">
        <f>IF($A242&lt;&gt;"", SUMIFS(Raw_data_01!H:H, Raw_data_01!C:C, "V*", Raw_data_01!A:A, $A242, Raw_data_01!G:G, "icici"), "")</f>
        <v>0</v>
      </c>
      <c r="K242" s="4">
        <f>IF($A242&lt;&gt;"", SUMIFS(Raw_data_01!H:H, Raw_data_01!C:C, "S*", Raw_data_01!A:A, $A242, Raw_data_01!G:G, "icici"), "")</f>
        <v>0</v>
      </c>
      <c r="M242" s="4">
        <f>IF($A242&lt;&gt;"", SUMIFS(Raw_data_01!H:H, Raw_data_01!C:C, "O*", Raw_data_01!A:A, $A242, Raw_data_01!G:G, "icici"), "")</f>
        <v>0</v>
      </c>
      <c r="O242" s="4">
        <f>IF($A242&lt;&gt;"", SUMIFS(Raw_data_01!H:H, Raw_data_01!C:C, "VS*", Raw_data_01!A:A, $A242, Raw_data_01!G:G, "icici"), "")</f>
        <v>0</v>
      </c>
    </row>
    <row r="243" spans="1:15" x14ac:dyDescent="0.3">
      <c r="A243" t="s">
        <v>286</v>
      </c>
      <c r="B243" s="4">
        <f>IF(E242&lt;&gt;0, E242, IFERROR(INDEX(E3:E$242, MATCH(1, E3:E$242&lt;&gt;0, 0)), LOOKUP(2, 1/(E3:E$242&lt;&gt;0), E3:E$242)))</f>
        <v>5000</v>
      </c>
      <c r="C243" s="4"/>
      <c r="D243" s="4"/>
      <c r="E243" s="4">
        <f t="shared" si="3"/>
        <v>5000</v>
      </c>
      <c r="G243" s="4">
        <f>IF($A243&lt;&gt;"", SUMIFS(Raw_data_01!H:H, Raw_data_01!C:C, "F*", Raw_data_01!A:A, $A243, Raw_data_01!G:G, "icici"), "")</f>
        <v>0</v>
      </c>
      <c r="I243" s="4">
        <f>IF($A243&lt;&gt;"", SUMIFS(Raw_data_01!H:H, Raw_data_01!C:C, "V*", Raw_data_01!A:A, $A243, Raw_data_01!G:G, "icici"), "")</f>
        <v>0</v>
      </c>
      <c r="K243" s="4">
        <f>IF($A243&lt;&gt;"", SUMIFS(Raw_data_01!H:H, Raw_data_01!C:C, "S*", Raw_data_01!A:A, $A243, Raw_data_01!G:G, "icici"), "")</f>
        <v>0</v>
      </c>
      <c r="M243" s="4">
        <f>IF($A243&lt;&gt;"", SUMIFS(Raw_data_01!H:H, Raw_data_01!C:C, "O*", Raw_data_01!A:A, $A243, Raw_data_01!G:G, "icici"), "")</f>
        <v>0</v>
      </c>
      <c r="O243" s="4">
        <f>IF($A243&lt;&gt;"", SUMIFS(Raw_data_01!H:H, Raw_data_01!C:C, "VS*", Raw_data_01!A:A, $A243, Raw_data_01!G:G, "icici"), "")</f>
        <v>0</v>
      </c>
    </row>
    <row r="244" spans="1:15" x14ac:dyDescent="0.3">
      <c r="A244" t="s">
        <v>287</v>
      </c>
      <c r="B244" s="4">
        <f>IF(E243&lt;&gt;0, E243, IFERROR(INDEX(E3:E$243, MATCH(1, E3:E$243&lt;&gt;0, 0)), LOOKUP(2, 1/(E3:E$243&lt;&gt;0), E3:E$243)))</f>
        <v>5000</v>
      </c>
      <c r="C244" s="4"/>
      <c r="D244" s="4"/>
      <c r="E244" s="4">
        <f t="shared" si="3"/>
        <v>5000</v>
      </c>
      <c r="G244" s="4">
        <f>IF($A244&lt;&gt;"", SUMIFS(Raw_data_01!H:H, Raw_data_01!C:C, "F*", Raw_data_01!A:A, $A244, Raw_data_01!G:G, "icici"), "")</f>
        <v>0</v>
      </c>
      <c r="I244" s="4">
        <f>IF($A244&lt;&gt;"", SUMIFS(Raw_data_01!H:H, Raw_data_01!C:C, "V*", Raw_data_01!A:A, $A244, Raw_data_01!G:G, "icici"), "")</f>
        <v>0</v>
      </c>
      <c r="K244" s="4">
        <f>IF($A244&lt;&gt;"", SUMIFS(Raw_data_01!H:H, Raw_data_01!C:C, "S*", Raw_data_01!A:A, $A244, Raw_data_01!G:G, "icici"), "")</f>
        <v>0</v>
      </c>
      <c r="M244" s="4">
        <f>IF($A244&lt;&gt;"", SUMIFS(Raw_data_01!H:H, Raw_data_01!C:C, "O*", Raw_data_01!A:A, $A244, Raw_data_01!G:G, "icici"), "")</f>
        <v>0</v>
      </c>
      <c r="O244" s="4">
        <f>IF($A244&lt;&gt;"", SUMIFS(Raw_data_01!H:H, Raw_data_01!C:C, "VS*", Raw_data_01!A:A, $A244, Raw_data_01!G:G, "icici"), "")</f>
        <v>0</v>
      </c>
    </row>
    <row r="245" spans="1:15" x14ac:dyDescent="0.3">
      <c r="A245" t="s">
        <v>288</v>
      </c>
      <c r="B245" s="4">
        <f>IF(E244&lt;&gt;0, E244, IFERROR(INDEX(E3:E$244, MATCH(1, E3:E$244&lt;&gt;0, 0)), LOOKUP(2, 1/(E3:E$244&lt;&gt;0), E3:E$244)))</f>
        <v>5000</v>
      </c>
      <c r="C245" s="4"/>
      <c r="D245" s="4"/>
      <c r="E245" s="4">
        <f t="shared" si="3"/>
        <v>5000</v>
      </c>
      <c r="G245" s="4">
        <f>IF($A245&lt;&gt;"", SUMIFS(Raw_data_01!H:H, Raw_data_01!C:C, "F*", Raw_data_01!A:A, $A245, Raw_data_01!G:G, "icici"), "")</f>
        <v>0</v>
      </c>
      <c r="I245" s="4">
        <f>IF($A245&lt;&gt;"", SUMIFS(Raw_data_01!H:H, Raw_data_01!C:C, "V*", Raw_data_01!A:A, $A245, Raw_data_01!G:G, "icici"), "")</f>
        <v>0</v>
      </c>
      <c r="K245" s="4">
        <f>IF($A245&lt;&gt;"", SUMIFS(Raw_data_01!H:H, Raw_data_01!C:C, "S*", Raw_data_01!A:A, $A245, Raw_data_01!G:G, "icici"), "")</f>
        <v>0</v>
      </c>
      <c r="M245" s="4">
        <f>IF($A245&lt;&gt;"", SUMIFS(Raw_data_01!H:H, Raw_data_01!C:C, "O*", Raw_data_01!A:A, $A245, Raw_data_01!G:G, "icici"), "")</f>
        <v>0</v>
      </c>
      <c r="O245" s="4">
        <f>IF($A245&lt;&gt;"", SUMIFS(Raw_data_01!H:H, Raw_data_01!C:C, "VS*", Raw_data_01!A:A, $A245, Raw_data_01!G:G, "icici"), "")</f>
        <v>0</v>
      </c>
    </row>
    <row r="246" spans="1:15" x14ac:dyDescent="0.3">
      <c r="A246" t="s">
        <v>289</v>
      </c>
      <c r="B246" s="4">
        <f>IF(E245&lt;&gt;0, E245, IFERROR(INDEX(E3:E$245, MATCH(1, E3:E$245&lt;&gt;0, 0)), LOOKUP(2, 1/(E3:E$245&lt;&gt;0), E3:E$245)))</f>
        <v>5000</v>
      </c>
      <c r="C246" s="4"/>
      <c r="D246" s="4"/>
      <c r="E246" s="4">
        <f t="shared" si="3"/>
        <v>5000</v>
      </c>
      <c r="G246" s="4">
        <f>IF($A246&lt;&gt;"", SUMIFS(Raw_data_01!H:H, Raw_data_01!C:C, "F*", Raw_data_01!A:A, $A246, Raw_data_01!G:G, "icici"), "")</f>
        <v>0</v>
      </c>
      <c r="I246" s="4">
        <f>IF($A246&lt;&gt;"", SUMIFS(Raw_data_01!H:H, Raw_data_01!C:C, "V*", Raw_data_01!A:A, $A246, Raw_data_01!G:G, "icici"), "")</f>
        <v>0</v>
      </c>
      <c r="K246" s="4">
        <f>IF($A246&lt;&gt;"", SUMIFS(Raw_data_01!H:H, Raw_data_01!C:C, "S*", Raw_data_01!A:A, $A246, Raw_data_01!G:G, "icici"), "")</f>
        <v>0</v>
      </c>
      <c r="M246" s="4">
        <f>IF($A246&lt;&gt;"", SUMIFS(Raw_data_01!H:H, Raw_data_01!C:C, "O*", Raw_data_01!A:A, $A246, Raw_data_01!G:G, "icici"), "")</f>
        <v>0</v>
      </c>
      <c r="O246" s="4">
        <f>IF($A246&lt;&gt;"", SUMIFS(Raw_data_01!H:H, Raw_data_01!C:C, "VS*", Raw_data_01!A:A, $A246, Raw_data_01!G:G, "icici"), "")</f>
        <v>0</v>
      </c>
    </row>
    <row r="247" spans="1:15" x14ac:dyDescent="0.3">
      <c r="A247" t="s">
        <v>290</v>
      </c>
      <c r="B247" s="4">
        <f>IF(E246&lt;&gt;0, E246, IFERROR(INDEX(E3:E$246, MATCH(1, E3:E$246&lt;&gt;0, 0)), LOOKUP(2, 1/(E3:E$246&lt;&gt;0), E3:E$246)))</f>
        <v>5000</v>
      </c>
      <c r="C247" s="4"/>
      <c r="D247" s="4"/>
      <c r="E247" s="4">
        <f t="shared" si="3"/>
        <v>5000</v>
      </c>
      <c r="G247" s="4">
        <f>IF($A247&lt;&gt;"", SUMIFS(Raw_data_01!H:H, Raw_data_01!C:C, "F*", Raw_data_01!A:A, $A247, Raw_data_01!G:G, "icici"), "")</f>
        <v>0</v>
      </c>
      <c r="I247" s="4">
        <f>IF($A247&lt;&gt;"", SUMIFS(Raw_data_01!H:H, Raw_data_01!C:C, "V*", Raw_data_01!A:A, $A247, Raw_data_01!G:G, "icici"), "")</f>
        <v>0</v>
      </c>
      <c r="K247" s="4">
        <f>IF($A247&lt;&gt;"", SUMIFS(Raw_data_01!H:H, Raw_data_01!C:C, "S*", Raw_data_01!A:A, $A247, Raw_data_01!G:G, "icici"), "")</f>
        <v>0</v>
      </c>
      <c r="M247" s="4">
        <f>IF($A247&lt;&gt;"", SUMIFS(Raw_data_01!H:H, Raw_data_01!C:C, "O*", Raw_data_01!A:A, $A247, Raw_data_01!G:G, "icici"), "")</f>
        <v>0</v>
      </c>
      <c r="O247" s="4">
        <f>IF($A247&lt;&gt;"", SUMIFS(Raw_data_01!H:H, Raw_data_01!C:C, "VS*", Raw_data_01!A:A, $A247, Raw_data_01!G:G, "icici"), "")</f>
        <v>0</v>
      </c>
    </row>
    <row r="248" spans="1:15" x14ac:dyDescent="0.3">
      <c r="A248" t="s">
        <v>291</v>
      </c>
      <c r="B248" s="4">
        <f>IF(E247&lt;&gt;0, E247, IFERROR(INDEX(E3:E$247, MATCH(1, E3:E$247&lt;&gt;0, 0)), LOOKUP(2, 1/(E3:E$247&lt;&gt;0), E3:E$247)))</f>
        <v>5000</v>
      </c>
      <c r="C248" s="4"/>
      <c r="D248" s="4"/>
      <c r="E248" s="4">
        <f t="shared" si="3"/>
        <v>5000</v>
      </c>
      <c r="G248" s="4">
        <f>IF($A248&lt;&gt;"", SUMIFS(Raw_data_01!H:H, Raw_data_01!C:C, "F*", Raw_data_01!A:A, $A248, Raw_data_01!G:G, "icici"), "")</f>
        <v>0</v>
      </c>
      <c r="I248" s="4">
        <f>IF($A248&lt;&gt;"", SUMIFS(Raw_data_01!H:H, Raw_data_01!C:C, "V*", Raw_data_01!A:A, $A248, Raw_data_01!G:G, "icici"), "")</f>
        <v>0</v>
      </c>
      <c r="K248" s="4">
        <f>IF($A248&lt;&gt;"", SUMIFS(Raw_data_01!H:H, Raw_data_01!C:C, "S*", Raw_data_01!A:A, $A248, Raw_data_01!G:G, "icici"), "")</f>
        <v>0</v>
      </c>
      <c r="M248" s="4">
        <f>IF($A248&lt;&gt;"", SUMIFS(Raw_data_01!H:H, Raw_data_01!C:C, "O*", Raw_data_01!A:A, $A248, Raw_data_01!G:G, "icici"), "")</f>
        <v>0</v>
      </c>
      <c r="O248" s="4">
        <f>IF($A248&lt;&gt;"", SUMIFS(Raw_data_01!H:H, Raw_data_01!C:C, "VS*", Raw_data_01!A:A, $A248, Raw_data_01!G:G, "icici"), "")</f>
        <v>0</v>
      </c>
    </row>
    <row r="249" spans="1:15" x14ac:dyDescent="0.3">
      <c r="A249" t="s">
        <v>292</v>
      </c>
      <c r="B249" s="4">
        <f>IF(E248&lt;&gt;0, E248, IFERROR(INDEX(E3:E$248, MATCH(1, E3:E$248&lt;&gt;0, 0)), LOOKUP(2, 1/(E3:E$248&lt;&gt;0), E3:E$248)))</f>
        <v>5000</v>
      </c>
      <c r="C249" s="4"/>
      <c r="D249" s="4"/>
      <c r="E249" s="4">
        <f t="shared" si="3"/>
        <v>5000</v>
      </c>
      <c r="G249" s="4">
        <f>IF($A249&lt;&gt;"", SUMIFS(Raw_data_01!H:H, Raw_data_01!C:C, "F*", Raw_data_01!A:A, $A249, Raw_data_01!G:G, "icici"), "")</f>
        <v>0</v>
      </c>
      <c r="I249" s="4">
        <f>IF($A249&lt;&gt;"", SUMIFS(Raw_data_01!H:H, Raw_data_01!C:C, "V*", Raw_data_01!A:A, $A249, Raw_data_01!G:G, "icici"), "")</f>
        <v>0</v>
      </c>
      <c r="K249" s="4">
        <f>IF($A249&lt;&gt;"", SUMIFS(Raw_data_01!H:H, Raw_data_01!C:C, "S*", Raw_data_01!A:A, $A249, Raw_data_01!G:G, "icici"), "")</f>
        <v>0</v>
      </c>
      <c r="M249" s="4">
        <f>IF($A249&lt;&gt;"", SUMIFS(Raw_data_01!H:H, Raw_data_01!C:C, "O*", Raw_data_01!A:A, $A249, Raw_data_01!G:G, "icici"), "")</f>
        <v>0</v>
      </c>
      <c r="O249" s="4">
        <f>IF($A249&lt;&gt;"", SUMIFS(Raw_data_01!H:H, Raw_data_01!C:C, "VS*", Raw_data_01!A:A, $A249, Raw_data_01!G:G, "icici"), "")</f>
        <v>0</v>
      </c>
    </row>
    <row r="250" spans="1:15" x14ac:dyDescent="0.3">
      <c r="A250" t="s">
        <v>293</v>
      </c>
      <c r="B250" s="4">
        <f>IF(E249&lt;&gt;0, E249, IFERROR(INDEX(E3:E$249, MATCH(1, E3:E$249&lt;&gt;0, 0)), LOOKUP(2, 1/(E3:E$249&lt;&gt;0), E3:E$249)))</f>
        <v>5000</v>
      </c>
      <c r="C250" s="4"/>
      <c r="D250" s="4"/>
      <c r="E250" s="4">
        <f t="shared" si="3"/>
        <v>5000</v>
      </c>
      <c r="G250" s="4">
        <f>IF($A250&lt;&gt;"", SUMIFS(Raw_data_01!H:H, Raw_data_01!C:C, "F*", Raw_data_01!A:A, $A250, Raw_data_01!G:G, "icici"), "")</f>
        <v>0</v>
      </c>
      <c r="I250" s="4">
        <f>IF($A250&lt;&gt;"", SUMIFS(Raw_data_01!H:H, Raw_data_01!C:C, "V*", Raw_data_01!A:A, $A250, Raw_data_01!G:G, "icici"), "")</f>
        <v>0</v>
      </c>
      <c r="K250" s="4">
        <f>IF($A250&lt;&gt;"", SUMIFS(Raw_data_01!H:H, Raw_data_01!C:C, "S*", Raw_data_01!A:A, $A250, Raw_data_01!G:G, "icici"), "")</f>
        <v>0</v>
      </c>
      <c r="M250" s="4">
        <f>IF($A250&lt;&gt;"", SUMIFS(Raw_data_01!H:H, Raw_data_01!C:C, "O*", Raw_data_01!A:A, $A250, Raw_data_01!G:G, "icici"), "")</f>
        <v>0</v>
      </c>
      <c r="O250" s="4">
        <f>IF($A250&lt;&gt;"", SUMIFS(Raw_data_01!H:H, Raw_data_01!C:C, "VS*", Raw_data_01!A:A, $A250, Raw_data_01!G:G, "icici"), "")</f>
        <v>0</v>
      </c>
    </row>
    <row r="251" spans="1:15" x14ac:dyDescent="0.3">
      <c r="A251" t="s">
        <v>294</v>
      </c>
      <c r="B251" s="4">
        <f>IF(E250&lt;&gt;0, E250, IFERROR(INDEX(E3:E$250, MATCH(1, E3:E$250&lt;&gt;0, 0)), LOOKUP(2, 1/(E3:E$250&lt;&gt;0), E3:E$250)))</f>
        <v>5000</v>
      </c>
      <c r="C251" s="4"/>
      <c r="D251" s="4"/>
      <c r="E251" s="4">
        <f t="shared" si="3"/>
        <v>5000</v>
      </c>
      <c r="G251" s="4">
        <f>IF($A251&lt;&gt;"", SUMIFS(Raw_data_01!H:H, Raw_data_01!C:C, "F*", Raw_data_01!A:A, $A251, Raw_data_01!G:G, "icici"), "")</f>
        <v>0</v>
      </c>
      <c r="I251" s="4">
        <f>IF($A251&lt;&gt;"", SUMIFS(Raw_data_01!H:H, Raw_data_01!C:C, "V*", Raw_data_01!A:A, $A251, Raw_data_01!G:G, "icici"), "")</f>
        <v>0</v>
      </c>
      <c r="K251" s="4">
        <f>IF($A251&lt;&gt;"", SUMIFS(Raw_data_01!H:H, Raw_data_01!C:C, "S*", Raw_data_01!A:A, $A251, Raw_data_01!G:G, "icici"), "")</f>
        <v>0</v>
      </c>
      <c r="M251" s="4">
        <f>IF($A251&lt;&gt;"", SUMIFS(Raw_data_01!H:H, Raw_data_01!C:C, "O*", Raw_data_01!A:A, $A251, Raw_data_01!G:G, "icici"), "")</f>
        <v>0</v>
      </c>
      <c r="O251" s="4">
        <f>IF($A251&lt;&gt;"", SUMIFS(Raw_data_01!H:H, Raw_data_01!C:C, "VS*", Raw_data_01!A:A, $A251, Raw_data_01!G:G, "icici"), "")</f>
        <v>0</v>
      </c>
    </row>
    <row r="252" spans="1:15" x14ac:dyDescent="0.3">
      <c r="A252" t="s">
        <v>295</v>
      </c>
      <c r="B252" s="4">
        <f>IF(E251&lt;&gt;0, E251, IFERROR(INDEX(E3:E$251, MATCH(1, E3:E$251&lt;&gt;0, 0)), LOOKUP(2, 1/(E3:E$251&lt;&gt;0), E3:E$251)))</f>
        <v>5000</v>
      </c>
      <c r="C252" s="4"/>
      <c r="D252" s="4"/>
      <c r="E252" s="4">
        <f t="shared" si="3"/>
        <v>5000</v>
      </c>
      <c r="G252" s="4">
        <f>IF($A252&lt;&gt;"", SUMIFS(Raw_data_01!H:H, Raw_data_01!C:C, "F*", Raw_data_01!A:A, $A252, Raw_data_01!G:G, "icici"), "")</f>
        <v>0</v>
      </c>
      <c r="I252" s="4">
        <f>IF($A252&lt;&gt;"", SUMIFS(Raw_data_01!H:H, Raw_data_01!C:C, "V*", Raw_data_01!A:A, $A252, Raw_data_01!G:G, "icici"), "")</f>
        <v>0</v>
      </c>
      <c r="K252" s="4">
        <f>IF($A252&lt;&gt;"", SUMIFS(Raw_data_01!H:H, Raw_data_01!C:C, "S*", Raw_data_01!A:A, $A252, Raw_data_01!G:G, "icici"), "")</f>
        <v>0</v>
      </c>
      <c r="M252" s="4">
        <f>IF($A252&lt;&gt;"", SUMIFS(Raw_data_01!H:H, Raw_data_01!C:C, "O*", Raw_data_01!A:A, $A252, Raw_data_01!G:G, "icici"), "")</f>
        <v>0</v>
      </c>
      <c r="O252" s="4">
        <f>IF($A252&lt;&gt;"", SUMIFS(Raw_data_01!H:H, Raw_data_01!C:C, "VS*", Raw_data_01!A:A, $A252, Raw_data_01!G:G, "icici"), "")</f>
        <v>0</v>
      </c>
    </row>
    <row r="253" spans="1:15" x14ac:dyDescent="0.3">
      <c r="A253" t="s">
        <v>296</v>
      </c>
      <c r="B253" s="4">
        <f>IF(E252&lt;&gt;0, E252, IFERROR(INDEX(E3:E$252, MATCH(1, E3:E$252&lt;&gt;0, 0)), LOOKUP(2, 1/(E3:E$252&lt;&gt;0), E3:E$252)))</f>
        <v>5000</v>
      </c>
      <c r="C253" s="4"/>
      <c r="D253" s="4"/>
      <c r="E253" s="4">
        <f t="shared" si="3"/>
        <v>5000</v>
      </c>
      <c r="G253" s="4">
        <f>IF($A253&lt;&gt;"", SUMIFS(Raw_data_01!H:H, Raw_data_01!C:C, "F*", Raw_data_01!A:A, $A253, Raw_data_01!G:G, "icici"), "")</f>
        <v>0</v>
      </c>
      <c r="I253" s="4">
        <f>IF($A253&lt;&gt;"", SUMIFS(Raw_data_01!H:H, Raw_data_01!C:C, "V*", Raw_data_01!A:A, $A253, Raw_data_01!G:G, "icici"), "")</f>
        <v>0</v>
      </c>
      <c r="K253" s="4">
        <f>IF($A253&lt;&gt;"", SUMIFS(Raw_data_01!H:H, Raw_data_01!C:C, "S*", Raw_data_01!A:A, $A253, Raw_data_01!G:G, "icici"), "")</f>
        <v>0</v>
      </c>
      <c r="M253" s="4">
        <f>IF($A253&lt;&gt;"", SUMIFS(Raw_data_01!H:H, Raw_data_01!C:C, "O*", Raw_data_01!A:A, $A253, Raw_data_01!G:G, "icici"), "")</f>
        <v>0</v>
      </c>
      <c r="O253" s="4">
        <f>IF($A253&lt;&gt;"", SUMIFS(Raw_data_01!H:H, Raw_data_01!C:C, "VS*", Raw_data_01!A:A, $A253, Raw_data_01!G:G, "icici"), "")</f>
        <v>0</v>
      </c>
    </row>
    <row r="254" spans="1:15" x14ac:dyDescent="0.3">
      <c r="A254" t="s">
        <v>297</v>
      </c>
      <c r="B254" s="4">
        <f>IF(E253&lt;&gt;0, E253, IFERROR(INDEX(E3:E$253, MATCH(1, E3:E$253&lt;&gt;0, 0)), LOOKUP(2, 1/(E3:E$253&lt;&gt;0), E3:E$253)))</f>
        <v>5000</v>
      </c>
      <c r="C254" s="4"/>
      <c r="D254" s="4"/>
      <c r="E254" s="4">
        <f t="shared" si="3"/>
        <v>5000</v>
      </c>
      <c r="G254" s="4">
        <f>IF($A254&lt;&gt;"", SUMIFS(Raw_data_01!H:H, Raw_data_01!C:C, "F*", Raw_data_01!A:A, $A254, Raw_data_01!G:G, "icici"), "")</f>
        <v>0</v>
      </c>
      <c r="I254" s="4">
        <f>IF($A254&lt;&gt;"", SUMIFS(Raw_data_01!H:H, Raw_data_01!C:C, "V*", Raw_data_01!A:A, $A254, Raw_data_01!G:G, "icici"), "")</f>
        <v>0</v>
      </c>
      <c r="K254" s="4">
        <f>IF($A254&lt;&gt;"", SUMIFS(Raw_data_01!H:H, Raw_data_01!C:C, "S*", Raw_data_01!A:A, $A254, Raw_data_01!G:G, "icici"), "")</f>
        <v>0</v>
      </c>
      <c r="M254" s="4">
        <f>IF($A254&lt;&gt;"", SUMIFS(Raw_data_01!H:H, Raw_data_01!C:C, "O*", Raw_data_01!A:A, $A254, Raw_data_01!G:G, "icici"), "")</f>
        <v>0</v>
      </c>
      <c r="O254" s="4">
        <f>IF($A254&lt;&gt;"", SUMIFS(Raw_data_01!H:H, Raw_data_01!C:C, "VS*", Raw_data_01!A:A, $A254, Raw_data_01!G:G, "icici"), "")</f>
        <v>0</v>
      </c>
    </row>
    <row r="255" spans="1:15" x14ac:dyDescent="0.3">
      <c r="A255" t="s">
        <v>298</v>
      </c>
      <c r="B255" s="4">
        <f>IF(E254&lt;&gt;0, E254, IFERROR(INDEX(E3:E$254, MATCH(1, E3:E$254&lt;&gt;0, 0)), LOOKUP(2, 1/(E3:E$254&lt;&gt;0), E3:E$254)))</f>
        <v>5000</v>
      </c>
      <c r="C255" s="4"/>
      <c r="D255" s="4"/>
      <c r="E255" s="4">
        <f t="shared" si="3"/>
        <v>5000</v>
      </c>
      <c r="G255" s="4">
        <f>IF($A255&lt;&gt;"", SUMIFS(Raw_data_01!H:H, Raw_data_01!C:C, "F*", Raw_data_01!A:A, $A255, Raw_data_01!G:G, "icici"), "")</f>
        <v>0</v>
      </c>
      <c r="I255" s="4">
        <f>IF($A255&lt;&gt;"", SUMIFS(Raw_data_01!H:H, Raw_data_01!C:C, "V*", Raw_data_01!A:A, $A255, Raw_data_01!G:G, "icici"), "")</f>
        <v>0</v>
      </c>
      <c r="K255" s="4">
        <f>IF($A255&lt;&gt;"", SUMIFS(Raw_data_01!H:H, Raw_data_01!C:C, "S*", Raw_data_01!A:A, $A255, Raw_data_01!G:G, "icici"), "")</f>
        <v>0</v>
      </c>
      <c r="M255" s="4">
        <f>IF($A255&lt;&gt;"", SUMIFS(Raw_data_01!H:H, Raw_data_01!C:C, "O*", Raw_data_01!A:A, $A255, Raw_data_01!G:G, "icici"), "")</f>
        <v>0</v>
      </c>
      <c r="O255" s="4">
        <f>IF($A255&lt;&gt;"", SUMIFS(Raw_data_01!H:H, Raw_data_01!C:C, "VS*", Raw_data_01!A:A, $A255, Raw_data_01!G:G, "icici"), "")</f>
        <v>0</v>
      </c>
    </row>
    <row r="256" spans="1:15" x14ac:dyDescent="0.3">
      <c r="A256" t="s">
        <v>299</v>
      </c>
      <c r="B256" s="4">
        <f>IF(E255&lt;&gt;0, E255, IFERROR(INDEX(E3:E$255, MATCH(1, E3:E$255&lt;&gt;0, 0)), LOOKUP(2, 1/(E3:E$255&lt;&gt;0), E3:E$255)))</f>
        <v>5000</v>
      </c>
      <c r="C256" s="4"/>
      <c r="D256" s="4"/>
      <c r="E256" s="4">
        <f t="shared" si="3"/>
        <v>5000</v>
      </c>
      <c r="G256" s="4">
        <f>IF($A256&lt;&gt;"", SUMIFS(Raw_data_01!H:H, Raw_data_01!C:C, "F*", Raw_data_01!A:A, $A256, Raw_data_01!G:G, "icici"), "")</f>
        <v>0</v>
      </c>
      <c r="I256" s="4">
        <f>IF($A256&lt;&gt;"", SUMIFS(Raw_data_01!H:H, Raw_data_01!C:C, "V*", Raw_data_01!A:A, $A256, Raw_data_01!G:G, "icici"), "")</f>
        <v>0</v>
      </c>
      <c r="K256" s="4">
        <f>IF($A256&lt;&gt;"", SUMIFS(Raw_data_01!H:H, Raw_data_01!C:C, "S*", Raw_data_01!A:A, $A256, Raw_data_01!G:G, "icici"), "")</f>
        <v>0</v>
      </c>
      <c r="M256" s="4">
        <f>IF($A256&lt;&gt;"", SUMIFS(Raw_data_01!H:H, Raw_data_01!C:C, "O*", Raw_data_01!A:A, $A256, Raw_data_01!G:G, "icici"), "")</f>
        <v>0</v>
      </c>
      <c r="O256" s="4">
        <f>IF($A256&lt;&gt;"", SUMIFS(Raw_data_01!H:H, Raw_data_01!C:C, "VS*", Raw_data_01!A:A, $A256, Raw_data_01!G:G, "icici"), "")</f>
        <v>0</v>
      </c>
    </row>
    <row r="257" spans="1:15" x14ac:dyDescent="0.3">
      <c r="A257" t="s">
        <v>300</v>
      </c>
      <c r="B257" s="4">
        <f>IF(E256&lt;&gt;0, E256, IFERROR(INDEX(E3:E$256, MATCH(1, E3:E$256&lt;&gt;0, 0)), LOOKUP(2, 1/(E3:E$256&lt;&gt;0), E3:E$256)))</f>
        <v>5000</v>
      </c>
      <c r="C257" s="4"/>
      <c r="D257" s="4"/>
      <c r="E257" s="4">
        <f t="shared" si="3"/>
        <v>5000</v>
      </c>
      <c r="G257" s="4">
        <f>IF($A257&lt;&gt;"", SUMIFS(Raw_data_01!H:H, Raw_data_01!C:C, "F*", Raw_data_01!A:A, $A257, Raw_data_01!G:G, "icici"), "")</f>
        <v>0</v>
      </c>
      <c r="I257" s="4">
        <f>IF($A257&lt;&gt;"", SUMIFS(Raw_data_01!H:H, Raw_data_01!C:C, "V*", Raw_data_01!A:A, $A257, Raw_data_01!G:G, "icici"), "")</f>
        <v>0</v>
      </c>
      <c r="K257" s="4">
        <f>IF($A257&lt;&gt;"", SUMIFS(Raw_data_01!H:H, Raw_data_01!C:C, "S*", Raw_data_01!A:A, $A257, Raw_data_01!G:G, "icici"), "")</f>
        <v>0</v>
      </c>
      <c r="M257" s="4">
        <f>IF($A257&lt;&gt;"", SUMIFS(Raw_data_01!H:H, Raw_data_01!C:C, "O*", Raw_data_01!A:A, $A257, Raw_data_01!G:G, "icici"), "")</f>
        <v>0</v>
      </c>
      <c r="O257" s="4">
        <f>IF($A257&lt;&gt;"", SUMIFS(Raw_data_01!H:H, Raw_data_01!C:C, "VS*", Raw_data_01!A:A, $A257, Raw_data_01!G:G, "icici"), "")</f>
        <v>0</v>
      </c>
    </row>
    <row r="258" spans="1:15" x14ac:dyDescent="0.3">
      <c r="A258" t="s">
        <v>301</v>
      </c>
      <c r="B258" s="4">
        <f>IF(E257&lt;&gt;0, E257, IFERROR(INDEX(E3:E$257, MATCH(1, E3:E$257&lt;&gt;0, 0)), LOOKUP(2, 1/(E3:E$257&lt;&gt;0), E3:E$257)))</f>
        <v>5000</v>
      </c>
      <c r="C258" s="4"/>
      <c r="D258" s="4"/>
      <c r="E258" s="4">
        <f t="shared" si="3"/>
        <v>5000</v>
      </c>
      <c r="G258" s="4">
        <f>IF($A258&lt;&gt;"", SUMIFS(Raw_data_01!H:H, Raw_data_01!C:C, "F*", Raw_data_01!A:A, $A258, Raw_data_01!G:G, "icici"), "")</f>
        <v>0</v>
      </c>
      <c r="I258" s="4">
        <f>IF($A258&lt;&gt;"", SUMIFS(Raw_data_01!H:H, Raw_data_01!C:C, "V*", Raw_data_01!A:A, $A258, Raw_data_01!G:G, "icici"), "")</f>
        <v>0</v>
      </c>
      <c r="K258" s="4">
        <f>IF($A258&lt;&gt;"", SUMIFS(Raw_data_01!H:H, Raw_data_01!C:C, "S*", Raw_data_01!A:A, $A258, Raw_data_01!G:G, "icici"), "")</f>
        <v>0</v>
      </c>
      <c r="M258" s="4">
        <f>IF($A258&lt;&gt;"", SUMIFS(Raw_data_01!H:H, Raw_data_01!C:C, "O*", Raw_data_01!A:A, $A258, Raw_data_01!G:G, "icici"), "")</f>
        <v>0</v>
      </c>
      <c r="O258" s="4">
        <f>IF($A258&lt;&gt;"", SUMIFS(Raw_data_01!H:H, Raw_data_01!C:C, "VS*", Raw_data_01!A:A, $A258, Raw_data_01!G:G, "icici"), "")</f>
        <v>0</v>
      </c>
    </row>
    <row r="259" spans="1:15" x14ac:dyDescent="0.3">
      <c r="A259" t="s">
        <v>302</v>
      </c>
      <c r="B259" s="4">
        <f>IF(E258&lt;&gt;0, E258, IFERROR(INDEX(E3:E$258, MATCH(1, E3:E$258&lt;&gt;0, 0)), LOOKUP(2, 1/(E3:E$258&lt;&gt;0), E3:E$258)))</f>
        <v>5000</v>
      </c>
      <c r="C259" s="4"/>
      <c r="D259" s="4"/>
      <c r="E259" s="4">
        <f t="shared" ref="E259:E322" si="4">SUM(B259,C259,G259,I259,K259,M259,O259) - D259</f>
        <v>5000</v>
      </c>
      <c r="G259" s="4">
        <f>IF($A259&lt;&gt;"", SUMIFS(Raw_data_01!H:H, Raw_data_01!C:C, "F*", Raw_data_01!A:A, $A259, Raw_data_01!G:G, "icici"), "")</f>
        <v>0</v>
      </c>
      <c r="I259" s="4">
        <f>IF($A259&lt;&gt;"", SUMIFS(Raw_data_01!H:H, Raw_data_01!C:C, "V*", Raw_data_01!A:A, $A259, Raw_data_01!G:G, "icici"), "")</f>
        <v>0</v>
      </c>
      <c r="K259" s="4">
        <f>IF($A259&lt;&gt;"", SUMIFS(Raw_data_01!H:H, Raw_data_01!C:C, "S*", Raw_data_01!A:A, $A259, Raw_data_01!G:G, "icici"), "")</f>
        <v>0</v>
      </c>
      <c r="M259" s="4">
        <f>IF($A259&lt;&gt;"", SUMIFS(Raw_data_01!H:H, Raw_data_01!C:C, "O*", Raw_data_01!A:A, $A259, Raw_data_01!G:G, "icici"), "")</f>
        <v>0</v>
      </c>
      <c r="O259" s="4">
        <f>IF($A259&lt;&gt;"", SUMIFS(Raw_data_01!H:H, Raw_data_01!C:C, "VS*", Raw_data_01!A:A, $A259, Raw_data_01!G:G, "icici"), "")</f>
        <v>0</v>
      </c>
    </row>
    <row r="260" spans="1:15" x14ac:dyDescent="0.3">
      <c r="A260" t="s">
        <v>303</v>
      </c>
      <c r="B260" s="4">
        <f>IF(E259&lt;&gt;0, E259, IFERROR(INDEX(E3:E$259, MATCH(1, E3:E$259&lt;&gt;0, 0)), LOOKUP(2, 1/(E3:E$259&lt;&gt;0), E3:E$259)))</f>
        <v>5000</v>
      </c>
      <c r="C260" s="4"/>
      <c r="D260" s="4"/>
      <c r="E260" s="4">
        <f t="shared" si="4"/>
        <v>5000</v>
      </c>
      <c r="G260" s="4">
        <f>IF($A260&lt;&gt;"", SUMIFS(Raw_data_01!H:H, Raw_data_01!C:C, "F*", Raw_data_01!A:A, $A260, Raw_data_01!G:G, "icici"), "")</f>
        <v>0</v>
      </c>
      <c r="I260" s="4">
        <f>IF($A260&lt;&gt;"", SUMIFS(Raw_data_01!H:H, Raw_data_01!C:C, "V*", Raw_data_01!A:A, $A260, Raw_data_01!G:G, "icici"), "")</f>
        <v>0</v>
      </c>
      <c r="K260" s="4">
        <f>IF($A260&lt;&gt;"", SUMIFS(Raw_data_01!H:H, Raw_data_01!C:C, "S*", Raw_data_01!A:A, $A260, Raw_data_01!G:G, "icici"), "")</f>
        <v>0</v>
      </c>
      <c r="M260" s="4">
        <f>IF($A260&lt;&gt;"", SUMIFS(Raw_data_01!H:H, Raw_data_01!C:C, "O*", Raw_data_01!A:A, $A260, Raw_data_01!G:G, "icici"), "")</f>
        <v>0</v>
      </c>
      <c r="O260" s="4">
        <f>IF($A260&lt;&gt;"", SUMIFS(Raw_data_01!H:H, Raw_data_01!C:C, "VS*", Raw_data_01!A:A, $A260, Raw_data_01!G:G, "icici"), "")</f>
        <v>0</v>
      </c>
    </row>
    <row r="261" spans="1:15" x14ac:dyDescent="0.3">
      <c r="A261" t="s">
        <v>304</v>
      </c>
      <c r="B261" s="4">
        <f>IF(E260&lt;&gt;0, E260, IFERROR(INDEX(E3:E$260, MATCH(1, E3:E$260&lt;&gt;0, 0)), LOOKUP(2, 1/(E3:E$260&lt;&gt;0), E3:E$260)))</f>
        <v>5000</v>
      </c>
      <c r="C261" s="4"/>
      <c r="D261" s="4"/>
      <c r="E261" s="4">
        <f t="shared" si="4"/>
        <v>5000</v>
      </c>
      <c r="G261" s="4">
        <f>IF($A261&lt;&gt;"", SUMIFS(Raw_data_01!H:H, Raw_data_01!C:C, "F*", Raw_data_01!A:A, $A261, Raw_data_01!G:G, "icici"), "")</f>
        <v>0</v>
      </c>
      <c r="I261" s="4">
        <f>IF($A261&lt;&gt;"", SUMIFS(Raw_data_01!H:H, Raw_data_01!C:C, "V*", Raw_data_01!A:A, $A261, Raw_data_01!G:G, "icici"), "")</f>
        <v>0</v>
      </c>
      <c r="K261" s="4">
        <f>IF($A261&lt;&gt;"", SUMIFS(Raw_data_01!H:H, Raw_data_01!C:C, "S*", Raw_data_01!A:A, $A261, Raw_data_01!G:G, "icici"), "")</f>
        <v>0</v>
      </c>
      <c r="M261" s="4">
        <f>IF($A261&lt;&gt;"", SUMIFS(Raw_data_01!H:H, Raw_data_01!C:C, "O*", Raw_data_01!A:A, $A261, Raw_data_01!G:G, "icici"), "")</f>
        <v>0</v>
      </c>
      <c r="O261" s="4">
        <f>IF($A261&lt;&gt;"", SUMIFS(Raw_data_01!H:H, Raw_data_01!C:C, "VS*", Raw_data_01!A:A, $A261, Raw_data_01!G:G, "icici"), "")</f>
        <v>0</v>
      </c>
    </row>
    <row r="262" spans="1:15" x14ac:dyDescent="0.3">
      <c r="A262" t="s">
        <v>305</v>
      </c>
      <c r="B262" s="4">
        <f>IF(E261&lt;&gt;0, E261, IFERROR(INDEX(E3:E$261, MATCH(1, E3:E$261&lt;&gt;0, 0)), LOOKUP(2, 1/(E3:E$261&lt;&gt;0), E3:E$261)))</f>
        <v>5000</v>
      </c>
      <c r="C262" s="4"/>
      <c r="D262" s="4"/>
      <c r="E262" s="4">
        <f t="shared" si="4"/>
        <v>5000</v>
      </c>
      <c r="G262" s="4">
        <f>IF($A262&lt;&gt;"", SUMIFS(Raw_data_01!H:H, Raw_data_01!C:C, "F*", Raw_data_01!A:A, $A262, Raw_data_01!G:G, "icici"), "")</f>
        <v>0</v>
      </c>
      <c r="I262" s="4">
        <f>IF($A262&lt;&gt;"", SUMIFS(Raw_data_01!H:H, Raw_data_01!C:C, "V*", Raw_data_01!A:A, $A262, Raw_data_01!G:G, "icici"), "")</f>
        <v>0</v>
      </c>
      <c r="K262" s="4">
        <f>IF($A262&lt;&gt;"", SUMIFS(Raw_data_01!H:H, Raw_data_01!C:C, "S*", Raw_data_01!A:A, $A262, Raw_data_01!G:G, "icici"), "")</f>
        <v>0</v>
      </c>
      <c r="M262" s="4">
        <f>IF($A262&lt;&gt;"", SUMIFS(Raw_data_01!H:H, Raw_data_01!C:C, "O*", Raw_data_01!A:A, $A262, Raw_data_01!G:G, "icici"), "")</f>
        <v>0</v>
      </c>
      <c r="O262" s="4">
        <f>IF($A262&lt;&gt;"", SUMIFS(Raw_data_01!H:H, Raw_data_01!C:C, "VS*", Raw_data_01!A:A, $A262, Raw_data_01!G:G, "icici"), "")</f>
        <v>0</v>
      </c>
    </row>
    <row r="263" spans="1:15" x14ac:dyDescent="0.3">
      <c r="A263" t="s">
        <v>306</v>
      </c>
      <c r="B263" s="4">
        <f>IF(E262&lt;&gt;0, E262, IFERROR(INDEX(E3:E$262, MATCH(1, E3:E$262&lt;&gt;0, 0)), LOOKUP(2, 1/(E3:E$262&lt;&gt;0), E3:E$262)))</f>
        <v>5000</v>
      </c>
      <c r="C263" s="4"/>
      <c r="D263" s="4"/>
      <c r="E263" s="4">
        <f t="shared" si="4"/>
        <v>5000</v>
      </c>
      <c r="G263" s="4">
        <f>IF($A263&lt;&gt;"", SUMIFS(Raw_data_01!H:H, Raw_data_01!C:C, "F*", Raw_data_01!A:A, $A263, Raw_data_01!G:G, "icici"), "")</f>
        <v>0</v>
      </c>
      <c r="I263" s="4">
        <f>IF($A263&lt;&gt;"", SUMIFS(Raw_data_01!H:H, Raw_data_01!C:C, "V*", Raw_data_01!A:A, $A263, Raw_data_01!G:G, "icici"), "")</f>
        <v>0</v>
      </c>
      <c r="K263" s="4">
        <f>IF($A263&lt;&gt;"", SUMIFS(Raw_data_01!H:H, Raw_data_01!C:C, "S*", Raw_data_01!A:A, $A263, Raw_data_01!G:G, "icici"), "")</f>
        <v>0</v>
      </c>
      <c r="M263" s="4">
        <f>IF($A263&lt;&gt;"", SUMIFS(Raw_data_01!H:H, Raw_data_01!C:C, "O*", Raw_data_01!A:A, $A263, Raw_data_01!G:G, "icici"), "")</f>
        <v>0</v>
      </c>
      <c r="O263" s="4">
        <f>IF($A263&lt;&gt;"", SUMIFS(Raw_data_01!H:H, Raw_data_01!C:C, "VS*", Raw_data_01!A:A, $A263, Raw_data_01!G:G, "icici"), "")</f>
        <v>0</v>
      </c>
    </row>
    <row r="264" spans="1:15" x14ac:dyDescent="0.3">
      <c r="A264" t="s">
        <v>307</v>
      </c>
      <c r="B264" s="4">
        <f>IF(E263&lt;&gt;0, E263, IFERROR(INDEX(E3:E$263, MATCH(1, E3:E$263&lt;&gt;0, 0)), LOOKUP(2, 1/(E3:E$263&lt;&gt;0), E3:E$263)))</f>
        <v>5000</v>
      </c>
      <c r="C264" s="4"/>
      <c r="D264" s="4"/>
      <c r="E264" s="4">
        <f t="shared" si="4"/>
        <v>5000</v>
      </c>
      <c r="G264" s="4">
        <f>IF($A264&lt;&gt;"", SUMIFS(Raw_data_01!H:H, Raw_data_01!C:C, "F*", Raw_data_01!A:A, $A264, Raw_data_01!G:G, "icici"), "")</f>
        <v>0</v>
      </c>
      <c r="I264" s="4">
        <f>IF($A264&lt;&gt;"", SUMIFS(Raw_data_01!H:H, Raw_data_01!C:C, "V*", Raw_data_01!A:A, $A264, Raw_data_01!G:G, "icici"), "")</f>
        <v>0</v>
      </c>
      <c r="K264" s="4">
        <f>IF($A264&lt;&gt;"", SUMIFS(Raw_data_01!H:H, Raw_data_01!C:C, "S*", Raw_data_01!A:A, $A264, Raw_data_01!G:G, "icici"), "")</f>
        <v>0</v>
      </c>
      <c r="M264" s="4">
        <f>IF($A264&lt;&gt;"", SUMIFS(Raw_data_01!H:H, Raw_data_01!C:C, "O*", Raw_data_01!A:A, $A264, Raw_data_01!G:G, "icici"), "")</f>
        <v>0</v>
      </c>
      <c r="O264" s="4">
        <f>IF($A264&lt;&gt;"", SUMIFS(Raw_data_01!H:H, Raw_data_01!C:C, "VS*", Raw_data_01!A:A, $A264, Raw_data_01!G:G, "icici"), "")</f>
        <v>0</v>
      </c>
    </row>
    <row r="265" spans="1:15" x14ac:dyDescent="0.3">
      <c r="A265" t="s">
        <v>308</v>
      </c>
      <c r="B265" s="4">
        <f>IF(E264&lt;&gt;0, E264, IFERROR(INDEX(E3:E$264, MATCH(1, E3:E$264&lt;&gt;0, 0)), LOOKUP(2, 1/(E3:E$264&lt;&gt;0), E3:E$264)))</f>
        <v>5000</v>
      </c>
      <c r="C265" s="4"/>
      <c r="D265" s="4"/>
      <c r="E265" s="4">
        <f t="shared" si="4"/>
        <v>5000</v>
      </c>
      <c r="G265" s="4">
        <f>IF($A265&lt;&gt;"", SUMIFS(Raw_data_01!H:H, Raw_data_01!C:C, "F*", Raw_data_01!A:A, $A265, Raw_data_01!G:G, "icici"), "")</f>
        <v>0</v>
      </c>
      <c r="I265" s="4">
        <f>IF($A265&lt;&gt;"", SUMIFS(Raw_data_01!H:H, Raw_data_01!C:C, "V*", Raw_data_01!A:A, $A265, Raw_data_01!G:G, "icici"), "")</f>
        <v>0</v>
      </c>
      <c r="K265" s="4">
        <f>IF($A265&lt;&gt;"", SUMIFS(Raw_data_01!H:H, Raw_data_01!C:C, "S*", Raw_data_01!A:A, $A265, Raw_data_01!G:G, "icici"), "")</f>
        <v>0</v>
      </c>
      <c r="M265" s="4">
        <f>IF($A265&lt;&gt;"", SUMIFS(Raw_data_01!H:H, Raw_data_01!C:C, "O*", Raw_data_01!A:A, $A265, Raw_data_01!G:G, "icici"), "")</f>
        <v>0</v>
      </c>
      <c r="O265" s="4">
        <f>IF($A265&lt;&gt;"", SUMIFS(Raw_data_01!H:H, Raw_data_01!C:C, "VS*", Raw_data_01!A:A, $A265, Raw_data_01!G:G, "icici"), "")</f>
        <v>0</v>
      </c>
    </row>
    <row r="266" spans="1:15" x14ac:dyDescent="0.3">
      <c r="A266" t="s">
        <v>309</v>
      </c>
      <c r="B266" s="4">
        <f>IF(E265&lt;&gt;0, E265, IFERROR(INDEX(E3:E$265, MATCH(1, E3:E$265&lt;&gt;0, 0)), LOOKUP(2, 1/(E3:E$265&lt;&gt;0), E3:E$265)))</f>
        <v>5000</v>
      </c>
      <c r="C266" s="4"/>
      <c r="D266" s="4"/>
      <c r="E266" s="4">
        <f t="shared" si="4"/>
        <v>5000</v>
      </c>
      <c r="G266" s="4">
        <f>IF($A266&lt;&gt;"", SUMIFS(Raw_data_01!H:H, Raw_data_01!C:C, "F*", Raw_data_01!A:A, $A266, Raw_data_01!G:G, "icici"), "")</f>
        <v>0</v>
      </c>
      <c r="I266" s="4">
        <f>IF($A266&lt;&gt;"", SUMIFS(Raw_data_01!H:H, Raw_data_01!C:C, "V*", Raw_data_01!A:A, $A266, Raw_data_01!G:G, "icici"), "")</f>
        <v>0</v>
      </c>
      <c r="K266" s="4">
        <f>IF($A266&lt;&gt;"", SUMIFS(Raw_data_01!H:H, Raw_data_01!C:C, "S*", Raw_data_01!A:A, $A266, Raw_data_01!G:G, "icici"), "")</f>
        <v>0</v>
      </c>
      <c r="M266" s="4">
        <f>IF($A266&lt;&gt;"", SUMIFS(Raw_data_01!H:H, Raw_data_01!C:C, "O*", Raw_data_01!A:A, $A266, Raw_data_01!G:G, "icici"), "")</f>
        <v>0</v>
      </c>
      <c r="O266" s="4">
        <f>IF($A266&lt;&gt;"", SUMIFS(Raw_data_01!H:H, Raw_data_01!C:C, "VS*", Raw_data_01!A:A, $A266, Raw_data_01!G:G, "icici"), "")</f>
        <v>0</v>
      </c>
    </row>
    <row r="267" spans="1:15" x14ac:dyDescent="0.3">
      <c r="A267" t="s">
        <v>310</v>
      </c>
      <c r="B267" s="4">
        <f>IF(E266&lt;&gt;0, E266, IFERROR(INDEX(E3:E$266, MATCH(1, E3:E$266&lt;&gt;0, 0)), LOOKUP(2, 1/(E3:E$266&lt;&gt;0), E3:E$266)))</f>
        <v>5000</v>
      </c>
      <c r="C267" s="4"/>
      <c r="D267" s="4"/>
      <c r="E267" s="4">
        <f t="shared" si="4"/>
        <v>5000</v>
      </c>
      <c r="G267" s="4">
        <f>IF($A267&lt;&gt;"", SUMIFS(Raw_data_01!H:H, Raw_data_01!C:C, "F*", Raw_data_01!A:A, $A267, Raw_data_01!G:G, "icici"), "")</f>
        <v>0</v>
      </c>
      <c r="I267" s="4">
        <f>IF($A267&lt;&gt;"", SUMIFS(Raw_data_01!H:H, Raw_data_01!C:C, "V*", Raw_data_01!A:A, $A267, Raw_data_01!G:G, "icici"), "")</f>
        <v>0</v>
      </c>
      <c r="K267" s="4">
        <f>IF($A267&lt;&gt;"", SUMIFS(Raw_data_01!H:H, Raw_data_01!C:C, "S*", Raw_data_01!A:A, $A267, Raw_data_01!G:G, "icici"), "")</f>
        <v>0</v>
      </c>
      <c r="M267" s="4">
        <f>IF($A267&lt;&gt;"", SUMIFS(Raw_data_01!H:H, Raw_data_01!C:C, "O*", Raw_data_01!A:A, $A267, Raw_data_01!G:G, "icici"), "")</f>
        <v>0</v>
      </c>
      <c r="O267" s="4">
        <f>IF($A267&lt;&gt;"", SUMIFS(Raw_data_01!H:H, Raw_data_01!C:C, "VS*", Raw_data_01!A:A, $A267, Raw_data_01!G:G, "icici"), "")</f>
        <v>0</v>
      </c>
    </row>
    <row r="268" spans="1:15" x14ac:dyDescent="0.3">
      <c r="A268" t="s">
        <v>311</v>
      </c>
      <c r="B268" s="4">
        <f>IF(E267&lt;&gt;0, E267, IFERROR(INDEX(E3:E$267, MATCH(1, E3:E$267&lt;&gt;0, 0)), LOOKUP(2, 1/(E3:E$267&lt;&gt;0), E3:E$267)))</f>
        <v>5000</v>
      </c>
      <c r="C268" s="4"/>
      <c r="D268" s="4"/>
      <c r="E268" s="4">
        <f t="shared" si="4"/>
        <v>5000</v>
      </c>
      <c r="G268" s="4">
        <f>IF($A268&lt;&gt;"", SUMIFS(Raw_data_01!H:H, Raw_data_01!C:C, "F*", Raw_data_01!A:A, $A268, Raw_data_01!G:G, "icici"), "")</f>
        <v>0</v>
      </c>
      <c r="I268" s="4">
        <f>IF($A268&lt;&gt;"", SUMIFS(Raw_data_01!H:H, Raw_data_01!C:C, "V*", Raw_data_01!A:A, $A268, Raw_data_01!G:G, "icici"), "")</f>
        <v>0</v>
      </c>
      <c r="K268" s="4">
        <f>IF($A268&lt;&gt;"", SUMIFS(Raw_data_01!H:H, Raw_data_01!C:C, "S*", Raw_data_01!A:A, $A268, Raw_data_01!G:G, "icici"), "")</f>
        <v>0</v>
      </c>
      <c r="M268" s="4">
        <f>IF($A268&lt;&gt;"", SUMIFS(Raw_data_01!H:H, Raw_data_01!C:C, "O*", Raw_data_01!A:A, $A268, Raw_data_01!G:G, "icici"), "")</f>
        <v>0</v>
      </c>
      <c r="O268" s="4">
        <f>IF($A268&lt;&gt;"", SUMIFS(Raw_data_01!H:H, Raw_data_01!C:C, "VS*", Raw_data_01!A:A, $A268, Raw_data_01!G:G, "icici"), "")</f>
        <v>0</v>
      </c>
    </row>
    <row r="269" spans="1:15" x14ac:dyDescent="0.3">
      <c r="A269" t="s">
        <v>312</v>
      </c>
      <c r="B269" s="4">
        <f>IF(E268&lt;&gt;0, E268, IFERROR(INDEX(E3:E$268, MATCH(1, E3:E$268&lt;&gt;0, 0)), LOOKUP(2, 1/(E3:E$268&lt;&gt;0), E3:E$268)))</f>
        <v>5000</v>
      </c>
      <c r="C269" s="4"/>
      <c r="D269" s="4"/>
      <c r="E269" s="4">
        <f t="shared" si="4"/>
        <v>5000</v>
      </c>
      <c r="G269" s="4">
        <f>IF($A269&lt;&gt;"", SUMIFS(Raw_data_01!H:H, Raw_data_01!C:C, "F*", Raw_data_01!A:A, $A269, Raw_data_01!G:G, "icici"), "")</f>
        <v>0</v>
      </c>
      <c r="I269" s="4">
        <f>IF($A269&lt;&gt;"", SUMIFS(Raw_data_01!H:H, Raw_data_01!C:C, "V*", Raw_data_01!A:A, $A269, Raw_data_01!G:G, "icici"), "")</f>
        <v>0</v>
      </c>
      <c r="K269" s="4">
        <f>IF($A269&lt;&gt;"", SUMIFS(Raw_data_01!H:H, Raw_data_01!C:C, "S*", Raw_data_01!A:A, $A269, Raw_data_01!G:G, "icici"), "")</f>
        <v>0</v>
      </c>
      <c r="M269" s="4">
        <f>IF($A269&lt;&gt;"", SUMIFS(Raw_data_01!H:H, Raw_data_01!C:C, "O*", Raw_data_01!A:A, $A269, Raw_data_01!G:G, "icici"), "")</f>
        <v>0</v>
      </c>
      <c r="O269" s="4">
        <f>IF($A269&lt;&gt;"", SUMIFS(Raw_data_01!H:H, Raw_data_01!C:C, "VS*", Raw_data_01!A:A, $A269, Raw_data_01!G:G, "icici"), "")</f>
        <v>0</v>
      </c>
    </row>
    <row r="270" spans="1:15" x14ac:dyDescent="0.3">
      <c r="A270" t="s">
        <v>313</v>
      </c>
      <c r="B270" s="4">
        <f>IF(E269&lt;&gt;0, E269, IFERROR(INDEX(E3:E$269, MATCH(1, E3:E$269&lt;&gt;0, 0)), LOOKUP(2, 1/(E3:E$269&lt;&gt;0), E3:E$269)))</f>
        <v>5000</v>
      </c>
      <c r="C270" s="4"/>
      <c r="D270" s="4"/>
      <c r="E270" s="4">
        <f t="shared" si="4"/>
        <v>5000</v>
      </c>
      <c r="G270" s="4">
        <f>IF($A270&lt;&gt;"", SUMIFS(Raw_data_01!H:H, Raw_data_01!C:C, "F*", Raw_data_01!A:A, $A270, Raw_data_01!G:G, "icici"), "")</f>
        <v>0</v>
      </c>
      <c r="I270" s="4">
        <f>IF($A270&lt;&gt;"", SUMIFS(Raw_data_01!H:H, Raw_data_01!C:C, "V*", Raw_data_01!A:A, $A270, Raw_data_01!G:G, "icici"), "")</f>
        <v>0</v>
      </c>
      <c r="K270" s="4">
        <f>IF($A270&lt;&gt;"", SUMIFS(Raw_data_01!H:H, Raw_data_01!C:C, "S*", Raw_data_01!A:A, $A270, Raw_data_01!G:G, "icici"), "")</f>
        <v>0</v>
      </c>
      <c r="M270" s="4">
        <f>IF($A270&lt;&gt;"", SUMIFS(Raw_data_01!H:H, Raw_data_01!C:C, "O*", Raw_data_01!A:A, $A270, Raw_data_01!G:G, "icici"), "")</f>
        <v>0</v>
      </c>
      <c r="O270" s="4">
        <f>IF($A270&lt;&gt;"", SUMIFS(Raw_data_01!H:H, Raw_data_01!C:C, "VS*", Raw_data_01!A:A, $A270, Raw_data_01!G:G, "icici"), "")</f>
        <v>0</v>
      </c>
    </row>
    <row r="271" spans="1:15" x14ac:dyDescent="0.3">
      <c r="A271" t="s">
        <v>314</v>
      </c>
      <c r="B271" s="4">
        <f>IF(E270&lt;&gt;0, E270, IFERROR(INDEX(E3:E$270, MATCH(1, E3:E$270&lt;&gt;0, 0)), LOOKUP(2, 1/(E3:E$270&lt;&gt;0), E3:E$270)))</f>
        <v>5000</v>
      </c>
      <c r="C271" s="4"/>
      <c r="D271" s="4"/>
      <c r="E271" s="4">
        <f t="shared" si="4"/>
        <v>5000</v>
      </c>
      <c r="G271" s="4">
        <f>IF($A271&lt;&gt;"", SUMIFS(Raw_data_01!H:H, Raw_data_01!C:C, "F*", Raw_data_01!A:A, $A271, Raw_data_01!G:G, "icici"), "")</f>
        <v>0</v>
      </c>
      <c r="I271" s="4">
        <f>IF($A271&lt;&gt;"", SUMIFS(Raw_data_01!H:H, Raw_data_01!C:C, "V*", Raw_data_01!A:A, $A271, Raw_data_01!G:G, "icici"), "")</f>
        <v>0</v>
      </c>
      <c r="K271" s="4">
        <f>IF($A271&lt;&gt;"", SUMIFS(Raw_data_01!H:H, Raw_data_01!C:C, "S*", Raw_data_01!A:A, $A271, Raw_data_01!G:G, "icici"), "")</f>
        <v>0</v>
      </c>
      <c r="M271" s="4">
        <f>IF($A271&lt;&gt;"", SUMIFS(Raw_data_01!H:H, Raw_data_01!C:C, "O*", Raw_data_01!A:A, $A271, Raw_data_01!G:G, "icici"), "")</f>
        <v>0</v>
      </c>
      <c r="O271" s="4">
        <f>IF($A271&lt;&gt;"", SUMIFS(Raw_data_01!H:H, Raw_data_01!C:C, "VS*", Raw_data_01!A:A, $A271, Raw_data_01!G:G, "icici"), "")</f>
        <v>0</v>
      </c>
    </row>
    <row r="272" spans="1:15" x14ac:dyDescent="0.3">
      <c r="A272" t="s">
        <v>315</v>
      </c>
      <c r="B272" s="4">
        <f>IF(E271&lt;&gt;0, E271, IFERROR(INDEX(E3:E$271, MATCH(1, E3:E$271&lt;&gt;0, 0)), LOOKUP(2, 1/(E3:E$271&lt;&gt;0), E3:E$271)))</f>
        <v>5000</v>
      </c>
      <c r="C272" s="4"/>
      <c r="D272" s="4"/>
      <c r="E272" s="4">
        <f t="shared" si="4"/>
        <v>5000</v>
      </c>
      <c r="G272" s="4">
        <f>IF($A272&lt;&gt;"", SUMIFS(Raw_data_01!H:H, Raw_data_01!C:C, "F*", Raw_data_01!A:A, $A272, Raw_data_01!G:G, "icici"), "")</f>
        <v>0</v>
      </c>
      <c r="I272" s="4">
        <f>IF($A272&lt;&gt;"", SUMIFS(Raw_data_01!H:H, Raw_data_01!C:C, "V*", Raw_data_01!A:A, $A272, Raw_data_01!G:G, "icici"), "")</f>
        <v>0</v>
      </c>
      <c r="K272" s="4">
        <f>IF($A272&lt;&gt;"", SUMIFS(Raw_data_01!H:H, Raw_data_01!C:C, "S*", Raw_data_01!A:A, $A272, Raw_data_01!G:G, "icici"), "")</f>
        <v>0</v>
      </c>
      <c r="M272" s="4">
        <f>IF($A272&lt;&gt;"", SUMIFS(Raw_data_01!H:H, Raw_data_01!C:C, "O*", Raw_data_01!A:A, $A272, Raw_data_01!G:G, "icici"), "")</f>
        <v>0</v>
      </c>
      <c r="O272" s="4">
        <f>IF($A272&lt;&gt;"", SUMIFS(Raw_data_01!H:H, Raw_data_01!C:C, "VS*", Raw_data_01!A:A, $A272, Raw_data_01!G:G, "icici"), "")</f>
        <v>0</v>
      </c>
    </row>
    <row r="273" spans="1:15" x14ac:dyDescent="0.3">
      <c r="A273" t="s">
        <v>316</v>
      </c>
      <c r="B273" s="4">
        <f>IF(E272&lt;&gt;0, E272, IFERROR(INDEX(E3:E$272, MATCH(1, E3:E$272&lt;&gt;0, 0)), LOOKUP(2, 1/(E3:E$272&lt;&gt;0), E3:E$272)))</f>
        <v>5000</v>
      </c>
      <c r="C273" s="4"/>
      <c r="D273" s="4"/>
      <c r="E273" s="4">
        <f t="shared" si="4"/>
        <v>5000</v>
      </c>
      <c r="G273" s="4">
        <f>IF($A273&lt;&gt;"", SUMIFS(Raw_data_01!H:H, Raw_data_01!C:C, "F*", Raw_data_01!A:A, $A273, Raw_data_01!G:G, "icici"), "")</f>
        <v>0</v>
      </c>
      <c r="I273" s="4">
        <f>IF($A273&lt;&gt;"", SUMIFS(Raw_data_01!H:H, Raw_data_01!C:C, "V*", Raw_data_01!A:A, $A273, Raw_data_01!G:G, "icici"), "")</f>
        <v>0</v>
      </c>
      <c r="K273" s="4">
        <f>IF($A273&lt;&gt;"", SUMIFS(Raw_data_01!H:H, Raw_data_01!C:C, "S*", Raw_data_01!A:A, $A273, Raw_data_01!G:G, "icici"), "")</f>
        <v>0</v>
      </c>
      <c r="M273" s="4">
        <f>IF($A273&lt;&gt;"", SUMIFS(Raw_data_01!H:H, Raw_data_01!C:C, "O*", Raw_data_01!A:A, $A273, Raw_data_01!G:G, "icici"), "")</f>
        <v>0</v>
      </c>
      <c r="O273" s="4">
        <f>IF($A273&lt;&gt;"", SUMIFS(Raw_data_01!H:H, Raw_data_01!C:C, "VS*", Raw_data_01!A:A, $A273, Raw_data_01!G:G, "icici"), "")</f>
        <v>0</v>
      </c>
    </row>
    <row r="274" spans="1:15" x14ac:dyDescent="0.3">
      <c r="A274" t="s">
        <v>317</v>
      </c>
      <c r="B274" s="4">
        <f>IF(E273&lt;&gt;0, E273, IFERROR(INDEX(E3:E$273, MATCH(1, E3:E$273&lt;&gt;0, 0)), LOOKUP(2, 1/(E3:E$273&lt;&gt;0), E3:E$273)))</f>
        <v>5000</v>
      </c>
      <c r="C274" s="4"/>
      <c r="D274" s="4"/>
      <c r="E274" s="4">
        <f t="shared" si="4"/>
        <v>5000</v>
      </c>
      <c r="G274" s="4">
        <f>IF($A274&lt;&gt;"", SUMIFS(Raw_data_01!H:H, Raw_data_01!C:C, "F*", Raw_data_01!A:A, $A274, Raw_data_01!G:G, "icici"), "")</f>
        <v>0</v>
      </c>
      <c r="I274" s="4">
        <f>IF($A274&lt;&gt;"", SUMIFS(Raw_data_01!H:H, Raw_data_01!C:C, "V*", Raw_data_01!A:A, $A274, Raw_data_01!G:G, "icici"), "")</f>
        <v>0</v>
      </c>
      <c r="K274" s="4">
        <f>IF($A274&lt;&gt;"", SUMIFS(Raw_data_01!H:H, Raw_data_01!C:C, "S*", Raw_data_01!A:A, $A274, Raw_data_01!G:G, "icici"), "")</f>
        <v>0</v>
      </c>
      <c r="M274" s="4">
        <f>IF($A274&lt;&gt;"", SUMIFS(Raw_data_01!H:H, Raw_data_01!C:C, "O*", Raw_data_01!A:A, $A274, Raw_data_01!G:G, "icici"), "")</f>
        <v>0</v>
      </c>
      <c r="O274" s="4">
        <f>IF($A274&lt;&gt;"", SUMIFS(Raw_data_01!H:H, Raw_data_01!C:C, "VS*", Raw_data_01!A:A, $A274, Raw_data_01!G:G, "icici"), "")</f>
        <v>0</v>
      </c>
    </row>
    <row r="275" spans="1:15" x14ac:dyDescent="0.3">
      <c r="A275" t="s">
        <v>318</v>
      </c>
      <c r="B275" s="4">
        <f>IF(E274&lt;&gt;0, E274, IFERROR(INDEX(E3:E$274, MATCH(1, E3:E$274&lt;&gt;0, 0)), LOOKUP(2, 1/(E3:E$274&lt;&gt;0), E3:E$274)))</f>
        <v>5000</v>
      </c>
      <c r="C275" s="4"/>
      <c r="D275" s="4"/>
      <c r="E275" s="4">
        <f t="shared" si="4"/>
        <v>5000</v>
      </c>
      <c r="G275" s="4">
        <f>IF($A275&lt;&gt;"", SUMIFS(Raw_data_01!H:H, Raw_data_01!C:C, "F*", Raw_data_01!A:A, $A275, Raw_data_01!G:G, "icici"), "")</f>
        <v>0</v>
      </c>
      <c r="I275" s="4">
        <f>IF($A275&lt;&gt;"", SUMIFS(Raw_data_01!H:H, Raw_data_01!C:C, "V*", Raw_data_01!A:A, $A275, Raw_data_01!G:G, "icici"), "")</f>
        <v>0</v>
      </c>
      <c r="K275" s="4">
        <f>IF($A275&lt;&gt;"", SUMIFS(Raw_data_01!H:H, Raw_data_01!C:C, "S*", Raw_data_01!A:A, $A275, Raw_data_01!G:G, "icici"), "")</f>
        <v>0</v>
      </c>
      <c r="M275" s="4">
        <f>IF($A275&lt;&gt;"", SUMIFS(Raw_data_01!H:H, Raw_data_01!C:C, "O*", Raw_data_01!A:A, $A275, Raw_data_01!G:G, "icici"), "")</f>
        <v>0</v>
      </c>
      <c r="O275" s="4">
        <f>IF($A275&lt;&gt;"", SUMIFS(Raw_data_01!H:H, Raw_data_01!C:C, "VS*", Raw_data_01!A:A, $A275, Raw_data_01!G:G, "icici"), "")</f>
        <v>0</v>
      </c>
    </row>
    <row r="276" spans="1:15" x14ac:dyDescent="0.3">
      <c r="A276" t="s">
        <v>319</v>
      </c>
      <c r="B276" s="4">
        <f>IF(E275&lt;&gt;0, E275, IFERROR(INDEX(E3:E$275, MATCH(1, E3:E$275&lt;&gt;0, 0)), LOOKUP(2, 1/(E3:E$275&lt;&gt;0), E3:E$275)))</f>
        <v>5000</v>
      </c>
      <c r="C276" s="4"/>
      <c r="D276" s="4"/>
      <c r="E276" s="4">
        <f t="shared" si="4"/>
        <v>5000</v>
      </c>
      <c r="G276" s="4">
        <f>IF($A276&lt;&gt;"", SUMIFS(Raw_data_01!H:H, Raw_data_01!C:C, "F*", Raw_data_01!A:A, $A276, Raw_data_01!G:G, "icici"), "")</f>
        <v>0</v>
      </c>
      <c r="I276" s="4">
        <f>IF($A276&lt;&gt;"", SUMIFS(Raw_data_01!H:H, Raw_data_01!C:C, "V*", Raw_data_01!A:A, $A276, Raw_data_01!G:G, "icici"), "")</f>
        <v>0</v>
      </c>
      <c r="K276" s="4">
        <f>IF($A276&lt;&gt;"", SUMIFS(Raw_data_01!H:H, Raw_data_01!C:C, "S*", Raw_data_01!A:A, $A276, Raw_data_01!G:G, "icici"), "")</f>
        <v>0</v>
      </c>
      <c r="M276" s="4">
        <f>IF($A276&lt;&gt;"", SUMIFS(Raw_data_01!H:H, Raw_data_01!C:C, "O*", Raw_data_01!A:A, $A276, Raw_data_01!G:G, "icici"), "")</f>
        <v>0</v>
      </c>
      <c r="O276" s="4">
        <f>IF($A276&lt;&gt;"", SUMIFS(Raw_data_01!H:H, Raw_data_01!C:C, "VS*", Raw_data_01!A:A, $A276, Raw_data_01!G:G, "icici"), "")</f>
        <v>0</v>
      </c>
    </row>
    <row r="277" spans="1:15" x14ac:dyDescent="0.3">
      <c r="A277" t="s">
        <v>320</v>
      </c>
      <c r="B277" s="4">
        <f>IF(E276&lt;&gt;0, E276, IFERROR(INDEX(E3:E$276, MATCH(1, E3:E$276&lt;&gt;0, 0)), LOOKUP(2, 1/(E3:E$276&lt;&gt;0), E3:E$276)))</f>
        <v>5000</v>
      </c>
      <c r="C277" s="4"/>
      <c r="D277" s="4"/>
      <c r="E277" s="4">
        <f t="shared" si="4"/>
        <v>5000</v>
      </c>
      <c r="G277" s="4">
        <f>IF($A277&lt;&gt;"", SUMIFS(Raw_data_01!H:H, Raw_data_01!C:C, "F*", Raw_data_01!A:A, $A277, Raw_data_01!G:G, "icici"), "")</f>
        <v>0</v>
      </c>
      <c r="I277" s="4">
        <f>IF($A277&lt;&gt;"", SUMIFS(Raw_data_01!H:H, Raw_data_01!C:C, "V*", Raw_data_01!A:A, $A277, Raw_data_01!G:G, "icici"), "")</f>
        <v>0</v>
      </c>
      <c r="K277" s="4">
        <f>IF($A277&lt;&gt;"", SUMIFS(Raw_data_01!H:H, Raw_data_01!C:C, "S*", Raw_data_01!A:A, $A277, Raw_data_01!G:G, "icici"), "")</f>
        <v>0</v>
      </c>
      <c r="M277" s="4">
        <f>IF($A277&lt;&gt;"", SUMIFS(Raw_data_01!H:H, Raw_data_01!C:C, "O*", Raw_data_01!A:A, $A277, Raw_data_01!G:G, "icici"), "")</f>
        <v>0</v>
      </c>
      <c r="O277" s="4">
        <f>IF($A277&lt;&gt;"", SUMIFS(Raw_data_01!H:H, Raw_data_01!C:C, "VS*", Raw_data_01!A:A, $A277, Raw_data_01!G:G, "icici"), "")</f>
        <v>0</v>
      </c>
    </row>
    <row r="278" spans="1:15" x14ac:dyDescent="0.3">
      <c r="A278" t="s">
        <v>321</v>
      </c>
      <c r="B278" s="4">
        <f>IF(E277&lt;&gt;0, E277, IFERROR(INDEX(E3:E$277, MATCH(1, E3:E$277&lt;&gt;0, 0)), LOOKUP(2, 1/(E3:E$277&lt;&gt;0), E3:E$277)))</f>
        <v>5000</v>
      </c>
      <c r="C278" s="4"/>
      <c r="D278" s="4"/>
      <c r="E278" s="4">
        <f t="shared" si="4"/>
        <v>5000</v>
      </c>
      <c r="G278" s="4">
        <f>IF($A278&lt;&gt;"", SUMIFS(Raw_data_01!H:H, Raw_data_01!C:C, "F*", Raw_data_01!A:A, $A278, Raw_data_01!G:G, "icici"), "")</f>
        <v>0</v>
      </c>
      <c r="I278" s="4">
        <f>IF($A278&lt;&gt;"", SUMIFS(Raw_data_01!H:H, Raw_data_01!C:C, "V*", Raw_data_01!A:A, $A278, Raw_data_01!G:G, "icici"), "")</f>
        <v>0</v>
      </c>
      <c r="K278" s="4">
        <f>IF($A278&lt;&gt;"", SUMIFS(Raw_data_01!H:H, Raw_data_01!C:C, "S*", Raw_data_01!A:A, $A278, Raw_data_01!G:G, "icici"), "")</f>
        <v>0</v>
      </c>
      <c r="M278" s="4">
        <f>IF($A278&lt;&gt;"", SUMIFS(Raw_data_01!H:H, Raw_data_01!C:C, "O*", Raw_data_01!A:A, $A278, Raw_data_01!G:G, "icici"), "")</f>
        <v>0</v>
      </c>
      <c r="O278" s="4">
        <f>IF($A278&lt;&gt;"", SUMIFS(Raw_data_01!H:H, Raw_data_01!C:C, "VS*", Raw_data_01!A:A, $A278, Raw_data_01!G:G, "icici"), "")</f>
        <v>0</v>
      </c>
    </row>
    <row r="279" spans="1:15" x14ac:dyDescent="0.3">
      <c r="A279" t="s">
        <v>322</v>
      </c>
      <c r="B279" s="4">
        <f>IF(E278&lt;&gt;0, E278, IFERROR(INDEX(E3:E$278, MATCH(1, E3:E$278&lt;&gt;0, 0)), LOOKUP(2, 1/(E3:E$278&lt;&gt;0), E3:E$278)))</f>
        <v>5000</v>
      </c>
      <c r="C279" s="4"/>
      <c r="D279" s="4"/>
      <c r="E279" s="4">
        <f t="shared" si="4"/>
        <v>5000</v>
      </c>
      <c r="G279" s="4">
        <f>IF($A279&lt;&gt;"", SUMIFS(Raw_data_01!H:H, Raw_data_01!C:C, "F*", Raw_data_01!A:A, $A279, Raw_data_01!G:G, "icici"), "")</f>
        <v>0</v>
      </c>
      <c r="I279" s="4">
        <f>IF($A279&lt;&gt;"", SUMIFS(Raw_data_01!H:H, Raw_data_01!C:C, "V*", Raw_data_01!A:A, $A279, Raw_data_01!G:G, "icici"), "")</f>
        <v>0</v>
      </c>
      <c r="K279" s="4">
        <f>IF($A279&lt;&gt;"", SUMIFS(Raw_data_01!H:H, Raw_data_01!C:C, "S*", Raw_data_01!A:A, $A279, Raw_data_01!G:G, "icici"), "")</f>
        <v>0</v>
      </c>
      <c r="M279" s="4">
        <f>IF($A279&lt;&gt;"", SUMIFS(Raw_data_01!H:H, Raw_data_01!C:C, "O*", Raw_data_01!A:A, $A279, Raw_data_01!G:G, "icici"), "")</f>
        <v>0</v>
      </c>
      <c r="O279" s="4">
        <f>IF($A279&lt;&gt;"", SUMIFS(Raw_data_01!H:H, Raw_data_01!C:C, "VS*", Raw_data_01!A:A, $A279, Raw_data_01!G:G, "icici"), "")</f>
        <v>0</v>
      </c>
    </row>
    <row r="280" spans="1:15" x14ac:dyDescent="0.3">
      <c r="A280" t="s">
        <v>323</v>
      </c>
      <c r="B280" s="4">
        <f>IF(E279&lt;&gt;0, E279, IFERROR(INDEX(E3:E$279, MATCH(1, E3:E$279&lt;&gt;0, 0)), LOOKUP(2, 1/(E3:E$279&lt;&gt;0), E3:E$279)))</f>
        <v>5000</v>
      </c>
      <c r="C280" s="4"/>
      <c r="D280" s="4"/>
      <c r="E280" s="4">
        <f t="shared" si="4"/>
        <v>5000</v>
      </c>
      <c r="G280" s="4">
        <f>IF($A280&lt;&gt;"", SUMIFS(Raw_data_01!H:H, Raw_data_01!C:C, "F*", Raw_data_01!A:A, $A280, Raw_data_01!G:G, "icici"), "")</f>
        <v>0</v>
      </c>
      <c r="I280" s="4">
        <f>IF($A280&lt;&gt;"", SUMIFS(Raw_data_01!H:H, Raw_data_01!C:C, "V*", Raw_data_01!A:A, $A280, Raw_data_01!G:G, "icici"), "")</f>
        <v>0</v>
      </c>
      <c r="K280" s="4">
        <f>IF($A280&lt;&gt;"", SUMIFS(Raw_data_01!H:H, Raw_data_01!C:C, "S*", Raw_data_01!A:A, $A280, Raw_data_01!G:G, "icici"), "")</f>
        <v>0</v>
      </c>
      <c r="M280" s="4">
        <f>IF($A280&lt;&gt;"", SUMIFS(Raw_data_01!H:H, Raw_data_01!C:C, "O*", Raw_data_01!A:A, $A280, Raw_data_01!G:G, "icici"), "")</f>
        <v>0</v>
      </c>
      <c r="O280" s="4">
        <f>IF($A280&lt;&gt;"", SUMIFS(Raw_data_01!H:H, Raw_data_01!C:C, "VS*", Raw_data_01!A:A, $A280, Raw_data_01!G:G, "icici"), "")</f>
        <v>0</v>
      </c>
    </row>
    <row r="281" spans="1:15" x14ac:dyDescent="0.3">
      <c r="A281" t="s">
        <v>324</v>
      </c>
      <c r="B281" s="4">
        <f>IF(E280&lt;&gt;0, E280, IFERROR(INDEX(E3:E$280, MATCH(1, E3:E$280&lt;&gt;0, 0)), LOOKUP(2, 1/(E3:E$280&lt;&gt;0), E3:E$280)))</f>
        <v>5000</v>
      </c>
      <c r="C281" s="4"/>
      <c r="D281" s="4"/>
      <c r="E281" s="4">
        <f t="shared" si="4"/>
        <v>5000</v>
      </c>
      <c r="G281" s="4">
        <f>IF($A281&lt;&gt;"", SUMIFS(Raw_data_01!H:H, Raw_data_01!C:C, "F*", Raw_data_01!A:A, $A281, Raw_data_01!G:G, "icici"), "")</f>
        <v>0</v>
      </c>
      <c r="I281" s="4">
        <f>IF($A281&lt;&gt;"", SUMIFS(Raw_data_01!H:H, Raw_data_01!C:C, "V*", Raw_data_01!A:A, $A281, Raw_data_01!G:G, "icici"), "")</f>
        <v>0</v>
      </c>
      <c r="K281" s="4">
        <f>IF($A281&lt;&gt;"", SUMIFS(Raw_data_01!H:H, Raw_data_01!C:C, "S*", Raw_data_01!A:A, $A281, Raw_data_01!G:G, "icici"), "")</f>
        <v>0</v>
      </c>
      <c r="M281" s="4">
        <f>IF($A281&lt;&gt;"", SUMIFS(Raw_data_01!H:H, Raw_data_01!C:C, "O*", Raw_data_01!A:A, $A281, Raw_data_01!G:G, "icici"), "")</f>
        <v>0</v>
      </c>
      <c r="O281" s="4">
        <f>IF($A281&lt;&gt;"", SUMIFS(Raw_data_01!H:H, Raw_data_01!C:C, "VS*", Raw_data_01!A:A, $A281, Raw_data_01!G:G, "icici"), "")</f>
        <v>0</v>
      </c>
    </row>
    <row r="282" spans="1:15" x14ac:dyDescent="0.3">
      <c r="A282" t="s">
        <v>325</v>
      </c>
      <c r="B282" s="4">
        <f>IF(E281&lt;&gt;0, E281, IFERROR(INDEX(E3:E$281, MATCH(1, E3:E$281&lt;&gt;0, 0)), LOOKUP(2, 1/(E3:E$281&lt;&gt;0), E3:E$281)))</f>
        <v>5000</v>
      </c>
      <c r="C282" s="4"/>
      <c r="D282" s="4"/>
      <c r="E282" s="4">
        <f t="shared" si="4"/>
        <v>5000</v>
      </c>
      <c r="G282" s="4">
        <f>IF($A282&lt;&gt;"", SUMIFS(Raw_data_01!H:H, Raw_data_01!C:C, "F*", Raw_data_01!A:A, $A282, Raw_data_01!G:G, "icici"), "")</f>
        <v>0</v>
      </c>
      <c r="I282" s="4">
        <f>IF($A282&lt;&gt;"", SUMIFS(Raw_data_01!H:H, Raw_data_01!C:C, "V*", Raw_data_01!A:A, $A282, Raw_data_01!G:G, "icici"), "")</f>
        <v>0</v>
      </c>
      <c r="K282" s="4">
        <f>IF($A282&lt;&gt;"", SUMIFS(Raw_data_01!H:H, Raw_data_01!C:C, "S*", Raw_data_01!A:A, $A282, Raw_data_01!G:G, "icici"), "")</f>
        <v>0</v>
      </c>
      <c r="M282" s="4">
        <f>IF($A282&lt;&gt;"", SUMIFS(Raw_data_01!H:H, Raw_data_01!C:C, "O*", Raw_data_01!A:A, $A282, Raw_data_01!G:G, "icici"), "")</f>
        <v>0</v>
      </c>
      <c r="O282" s="4">
        <f>IF($A282&lt;&gt;"", SUMIFS(Raw_data_01!H:H, Raw_data_01!C:C, "VS*", Raw_data_01!A:A, $A282, Raw_data_01!G:G, "icici"), "")</f>
        <v>0</v>
      </c>
    </row>
    <row r="283" spans="1:15" x14ac:dyDescent="0.3">
      <c r="A283" t="s">
        <v>326</v>
      </c>
      <c r="B283" s="4">
        <f>IF(E282&lt;&gt;0, E282, IFERROR(INDEX(E3:E$282, MATCH(1, E3:E$282&lt;&gt;0, 0)), LOOKUP(2, 1/(E3:E$282&lt;&gt;0), E3:E$282)))</f>
        <v>5000</v>
      </c>
      <c r="C283" s="4"/>
      <c r="D283" s="4"/>
      <c r="E283" s="4">
        <f t="shared" si="4"/>
        <v>5000</v>
      </c>
      <c r="G283" s="4">
        <f>IF($A283&lt;&gt;"", SUMIFS(Raw_data_01!H:H, Raw_data_01!C:C, "F*", Raw_data_01!A:A, $A283, Raw_data_01!G:G, "icici"), "")</f>
        <v>0</v>
      </c>
      <c r="I283" s="4">
        <f>IF($A283&lt;&gt;"", SUMIFS(Raw_data_01!H:H, Raw_data_01!C:C, "V*", Raw_data_01!A:A, $A283, Raw_data_01!G:G, "icici"), "")</f>
        <v>0</v>
      </c>
      <c r="K283" s="4">
        <f>IF($A283&lt;&gt;"", SUMIFS(Raw_data_01!H:H, Raw_data_01!C:C, "S*", Raw_data_01!A:A, $A283, Raw_data_01!G:G, "icici"), "")</f>
        <v>0</v>
      </c>
      <c r="M283" s="4">
        <f>IF($A283&lt;&gt;"", SUMIFS(Raw_data_01!H:H, Raw_data_01!C:C, "O*", Raw_data_01!A:A, $A283, Raw_data_01!G:G, "icici"), "")</f>
        <v>0</v>
      </c>
      <c r="O283" s="4">
        <f>IF($A283&lt;&gt;"", SUMIFS(Raw_data_01!H:H, Raw_data_01!C:C, "VS*", Raw_data_01!A:A, $A283, Raw_data_01!G:G, "icici"), "")</f>
        <v>0</v>
      </c>
    </row>
    <row r="284" spans="1:15" x14ac:dyDescent="0.3">
      <c r="A284" t="s">
        <v>327</v>
      </c>
      <c r="B284" s="4">
        <f>IF(E283&lt;&gt;0, E283, IFERROR(INDEX(E3:E$283, MATCH(1, E3:E$283&lt;&gt;0, 0)), LOOKUP(2, 1/(E3:E$283&lt;&gt;0), E3:E$283)))</f>
        <v>5000</v>
      </c>
      <c r="C284" s="4"/>
      <c r="D284" s="4"/>
      <c r="E284" s="4">
        <f t="shared" si="4"/>
        <v>5000</v>
      </c>
      <c r="G284" s="4">
        <f>IF($A284&lt;&gt;"", SUMIFS(Raw_data_01!H:H, Raw_data_01!C:C, "F*", Raw_data_01!A:A, $A284, Raw_data_01!G:G, "icici"), "")</f>
        <v>0</v>
      </c>
      <c r="I284" s="4">
        <f>IF($A284&lt;&gt;"", SUMIFS(Raw_data_01!H:H, Raw_data_01!C:C, "V*", Raw_data_01!A:A, $A284, Raw_data_01!G:G, "icici"), "")</f>
        <v>0</v>
      </c>
      <c r="K284" s="4">
        <f>IF($A284&lt;&gt;"", SUMIFS(Raw_data_01!H:H, Raw_data_01!C:C, "S*", Raw_data_01!A:A, $A284, Raw_data_01!G:G, "icici"), "")</f>
        <v>0</v>
      </c>
      <c r="M284" s="4">
        <f>IF($A284&lt;&gt;"", SUMIFS(Raw_data_01!H:H, Raw_data_01!C:C, "O*", Raw_data_01!A:A, $A284, Raw_data_01!G:G, "icici"), "")</f>
        <v>0</v>
      </c>
      <c r="O284" s="4">
        <f>IF($A284&lt;&gt;"", SUMIFS(Raw_data_01!H:H, Raw_data_01!C:C, "VS*", Raw_data_01!A:A, $A284, Raw_data_01!G:G, "icici"), "")</f>
        <v>0</v>
      </c>
    </row>
    <row r="285" spans="1:15" x14ac:dyDescent="0.3">
      <c r="A285" t="s">
        <v>328</v>
      </c>
      <c r="B285" s="4">
        <f>IF(E284&lt;&gt;0, E284, IFERROR(INDEX(E3:E$284, MATCH(1, E3:E$284&lt;&gt;0, 0)), LOOKUP(2, 1/(E3:E$284&lt;&gt;0), E3:E$284)))</f>
        <v>5000</v>
      </c>
      <c r="C285" s="4"/>
      <c r="D285" s="4"/>
      <c r="E285" s="4">
        <f t="shared" si="4"/>
        <v>5000</v>
      </c>
      <c r="G285" s="4">
        <f>IF($A285&lt;&gt;"", SUMIFS(Raw_data_01!H:H, Raw_data_01!C:C, "F*", Raw_data_01!A:A, $A285, Raw_data_01!G:G, "icici"), "")</f>
        <v>0</v>
      </c>
      <c r="I285" s="4">
        <f>IF($A285&lt;&gt;"", SUMIFS(Raw_data_01!H:H, Raw_data_01!C:C, "V*", Raw_data_01!A:A, $A285, Raw_data_01!G:G, "icici"), "")</f>
        <v>0</v>
      </c>
      <c r="K285" s="4">
        <f>IF($A285&lt;&gt;"", SUMIFS(Raw_data_01!H:H, Raw_data_01!C:C, "S*", Raw_data_01!A:A, $A285, Raw_data_01!G:G, "icici"), "")</f>
        <v>0</v>
      </c>
      <c r="M285" s="4">
        <f>IF($A285&lt;&gt;"", SUMIFS(Raw_data_01!H:H, Raw_data_01!C:C, "O*", Raw_data_01!A:A, $A285, Raw_data_01!G:G, "icici"), "")</f>
        <v>0</v>
      </c>
      <c r="O285" s="4">
        <f>IF($A285&lt;&gt;"", SUMIFS(Raw_data_01!H:H, Raw_data_01!C:C, "VS*", Raw_data_01!A:A, $A285, Raw_data_01!G:G, "icici"), "")</f>
        <v>0</v>
      </c>
    </row>
    <row r="286" spans="1:15" x14ac:dyDescent="0.3">
      <c r="A286" t="s">
        <v>329</v>
      </c>
      <c r="B286" s="4">
        <f>IF(E285&lt;&gt;0, E285, IFERROR(INDEX(E3:E$285, MATCH(1, E3:E$285&lt;&gt;0, 0)), LOOKUP(2, 1/(E3:E$285&lt;&gt;0), E3:E$285)))</f>
        <v>5000</v>
      </c>
      <c r="C286" s="4"/>
      <c r="D286" s="4"/>
      <c r="E286" s="4">
        <f t="shared" si="4"/>
        <v>5000</v>
      </c>
      <c r="G286" s="4">
        <f>IF($A286&lt;&gt;"", SUMIFS(Raw_data_01!H:H, Raw_data_01!C:C, "F*", Raw_data_01!A:A, $A286, Raw_data_01!G:G, "icici"), "")</f>
        <v>0</v>
      </c>
      <c r="I286" s="4">
        <f>IF($A286&lt;&gt;"", SUMIFS(Raw_data_01!H:H, Raw_data_01!C:C, "V*", Raw_data_01!A:A, $A286, Raw_data_01!G:G, "icici"), "")</f>
        <v>0</v>
      </c>
      <c r="K286" s="4">
        <f>IF($A286&lt;&gt;"", SUMIFS(Raw_data_01!H:H, Raw_data_01!C:C, "S*", Raw_data_01!A:A, $A286, Raw_data_01!G:G, "icici"), "")</f>
        <v>0</v>
      </c>
      <c r="M286" s="4">
        <f>IF($A286&lt;&gt;"", SUMIFS(Raw_data_01!H:H, Raw_data_01!C:C, "O*", Raw_data_01!A:A, $A286, Raw_data_01!G:G, "icici"), "")</f>
        <v>0</v>
      </c>
      <c r="O286" s="4">
        <f>IF($A286&lt;&gt;"", SUMIFS(Raw_data_01!H:H, Raw_data_01!C:C, "VS*", Raw_data_01!A:A, $A286, Raw_data_01!G:G, "icici"), "")</f>
        <v>0</v>
      </c>
    </row>
    <row r="287" spans="1:15" x14ac:dyDescent="0.3">
      <c r="A287" t="s">
        <v>330</v>
      </c>
      <c r="B287" s="4">
        <f>IF(E286&lt;&gt;0, E286, IFERROR(INDEX(E3:E$286, MATCH(1, E3:E$286&lt;&gt;0, 0)), LOOKUP(2, 1/(E3:E$286&lt;&gt;0), E3:E$286)))</f>
        <v>5000</v>
      </c>
      <c r="C287" s="4"/>
      <c r="D287" s="4"/>
      <c r="E287" s="4">
        <f t="shared" si="4"/>
        <v>5000</v>
      </c>
      <c r="G287" s="4">
        <f>IF($A287&lt;&gt;"", SUMIFS(Raw_data_01!H:H, Raw_data_01!C:C, "F*", Raw_data_01!A:A, $A287, Raw_data_01!G:G, "icici"), "")</f>
        <v>0</v>
      </c>
      <c r="I287" s="4">
        <f>IF($A287&lt;&gt;"", SUMIFS(Raw_data_01!H:H, Raw_data_01!C:C, "V*", Raw_data_01!A:A, $A287, Raw_data_01!G:G, "icici"), "")</f>
        <v>0</v>
      </c>
      <c r="K287" s="4">
        <f>IF($A287&lt;&gt;"", SUMIFS(Raw_data_01!H:H, Raw_data_01!C:C, "S*", Raw_data_01!A:A, $A287, Raw_data_01!G:G, "icici"), "")</f>
        <v>0</v>
      </c>
      <c r="M287" s="4">
        <f>IF($A287&lt;&gt;"", SUMIFS(Raw_data_01!H:H, Raw_data_01!C:C, "O*", Raw_data_01!A:A, $A287, Raw_data_01!G:G, "icici"), "")</f>
        <v>0</v>
      </c>
      <c r="O287" s="4">
        <f>IF($A287&lt;&gt;"", SUMIFS(Raw_data_01!H:H, Raw_data_01!C:C, "VS*", Raw_data_01!A:A, $A287, Raw_data_01!G:G, "icici"), "")</f>
        <v>0</v>
      </c>
    </row>
    <row r="288" spans="1:15" x14ac:dyDescent="0.3">
      <c r="A288" t="s">
        <v>331</v>
      </c>
      <c r="B288" s="4">
        <f>IF(E287&lt;&gt;0, E287, IFERROR(INDEX(E3:E$287, MATCH(1, E3:E$287&lt;&gt;0, 0)), LOOKUP(2, 1/(E3:E$287&lt;&gt;0), E3:E$287)))</f>
        <v>5000</v>
      </c>
      <c r="C288" s="4"/>
      <c r="D288" s="4"/>
      <c r="E288" s="4">
        <f t="shared" si="4"/>
        <v>5000</v>
      </c>
      <c r="G288" s="4">
        <f>IF($A288&lt;&gt;"", SUMIFS(Raw_data_01!H:H, Raw_data_01!C:C, "F*", Raw_data_01!A:A, $A288, Raw_data_01!G:G, "icici"), "")</f>
        <v>0</v>
      </c>
      <c r="I288" s="4">
        <f>IF($A288&lt;&gt;"", SUMIFS(Raw_data_01!H:H, Raw_data_01!C:C, "V*", Raw_data_01!A:A, $A288, Raw_data_01!G:G, "icici"), "")</f>
        <v>0</v>
      </c>
      <c r="K288" s="4">
        <f>IF($A288&lt;&gt;"", SUMIFS(Raw_data_01!H:H, Raw_data_01!C:C, "S*", Raw_data_01!A:A, $A288, Raw_data_01!G:G, "icici"), "")</f>
        <v>0</v>
      </c>
      <c r="M288" s="4">
        <f>IF($A288&lt;&gt;"", SUMIFS(Raw_data_01!H:H, Raw_data_01!C:C, "O*", Raw_data_01!A:A, $A288, Raw_data_01!G:G, "icici"), "")</f>
        <v>0</v>
      </c>
      <c r="O288" s="4">
        <f>IF($A288&lt;&gt;"", SUMIFS(Raw_data_01!H:H, Raw_data_01!C:C, "VS*", Raw_data_01!A:A, $A288, Raw_data_01!G:G, "icici"), "")</f>
        <v>0</v>
      </c>
    </row>
    <row r="289" spans="1:15" x14ac:dyDescent="0.3">
      <c r="A289" t="s">
        <v>332</v>
      </c>
      <c r="B289" s="4">
        <f>IF(E288&lt;&gt;0, E288, IFERROR(INDEX(E3:E$288, MATCH(1, E3:E$288&lt;&gt;0, 0)), LOOKUP(2, 1/(E3:E$288&lt;&gt;0), E3:E$288)))</f>
        <v>5000</v>
      </c>
      <c r="C289" s="4"/>
      <c r="D289" s="4"/>
      <c r="E289" s="4">
        <f t="shared" si="4"/>
        <v>5000</v>
      </c>
      <c r="G289" s="4">
        <f>IF($A289&lt;&gt;"", SUMIFS(Raw_data_01!H:H, Raw_data_01!C:C, "F*", Raw_data_01!A:A, $A289, Raw_data_01!G:G, "icici"), "")</f>
        <v>0</v>
      </c>
      <c r="I289" s="4">
        <f>IF($A289&lt;&gt;"", SUMIFS(Raw_data_01!H:H, Raw_data_01!C:C, "V*", Raw_data_01!A:A, $A289, Raw_data_01!G:G, "icici"), "")</f>
        <v>0</v>
      </c>
      <c r="K289" s="4">
        <f>IF($A289&lt;&gt;"", SUMIFS(Raw_data_01!H:H, Raw_data_01!C:C, "S*", Raw_data_01!A:A, $A289, Raw_data_01!G:G, "icici"), "")</f>
        <v>0</v>
      </c>
      <c r="M289" s="4">
        <f>IF($A289&lt;&gt;"", SUMIFS(Raw_data_01!H:H, Raw_data_01!C:C, "O*", Raw_data_01!A:A, $A289, Raw_data_01!G:G, "icici"), "")</f>
        <v>0</v>
      </c>
      <c r="O289" s="4">
        <f>IF($A289&lt;&gt;"", SUMIFS(Raw_data_01!H:H, Raw_data_01!C:C, "VS*", Raw_data_01!A:A, $A289, Raw_data_01!G:G, "icici"), "")</f>
        <v>0</v>
      </c>
    </row>
    <row r="290" spans="1:15" x14ac:dyDescent="0.3">
      <c r="A290" t="s">
        <v>333</v>
      </c>
      <c r="B290" s="4">
        <f>IF(E289&lt;&gt;0, E289, IFERROR(INDEX(E3:E$289, MATCH(1, E3:E$289&lt;&gt;0, 0)), LOOKUP(2, 1/(E3:E$289&lt;&gt;0), E3:E$289)))</f>
        <v>5000</v>
      </c>
      <c r="C290" s="4"/>
      <c r="D290" s="4"/>
      <c r="E290" s="4">
        <f t="shared" si="4"/>
        <v>5000</v>
      </c>
      <c r="G290" s="4">
        <f>IF($A290&lt;&gt;"", SUMIFS(Raw_data_01!H:H, Raw_data_01!C:C, "F*", Raw_data_01!A:A, $A290, Raw_data_01!G:G, "icici"), "")</f>
        <v>0</v>
      </c>
      <c r="I290" s="4">
        <f>IF($A290&lt;&gt;"", SUMIFS(Raw_data_01!H:H, Raw_data_01!C:C, "V*", Raw_data_01!A:A, $A290, Raw_data_01!G:G, "icici"), "")</f>
        <v>0</v>
      </c>
      <c r="K290" s="4">
        <f>IF($A290&lt;&gt;"", SUMIFS(Raw_data_01!H:H, Raw_data_01!C:C, "S*", Raw_data_01!A:A, $A290, Raw_data_01!G:G, "icici"), "")</f>
        <v>0</v>
      </c>
      <c r="M290" s="4">
        <f>IF($A290&lt;&gt;"", SUMIFS(Raw_data_01!H:H, Raw_data_01!C:C, "O*", Raw_data_01!A:A, $A290, Raw_data_01!G:G, "icici"), "")</f>
        <v>0</v>
      </c>
      <c r="O290" s="4">
        <f>IF($A290&lt;&gt;"", SUMIFS(Raw_data_01!H:H, Raw_data_01!C:C, "VS*", Raw_data_01!A:A, $A290, Raw_data_01!G:G, "icici"), "")</f>
        <v>0</v>
      </c>
    </row>
    <row r="291" spans="1:15" x14ac:dyDescent="0.3">
      <c r="A291" t="s">
        <v>334</v>
      </c>
      <c r="B291" s="4">
        <f>IF(E290&lt;&gt;0, E290, IFERROR(INDEX(E3:E$290, MATCH(1, E3:E$290&lt;&gt;0, 0)), LOOKUP(2, 1/(E3:E$290&lt;&gt;0), E3:E$290)))</f>
        <v>5000</v>
      </c>
      <c r="C291" s="4"/>
      <c r="D291" s="4"/>
      <c r="E291" s="4">
        <f t="shared" si="4"/>
        <v>5000</v>
      </c>
      <c r="G291" s="4">
        <f>IF($A291&lt;&gt;"", SUMIFS(Raw_data_01!H:H, Raw_data_01!C:C, "F*", Raw_data_01!A:A, $A291, Raw_data_01!G:G, "icici"), "")</f>
        <v>0</v>
      </c>
      <c r="I291" s="4">
        <f>IF($A291&lt;&gt;"", SUMIFS(Raw_data_01!H:H, Raw_data_01!C:C, "V*", Raw_data_01!A:A, $A291, Raw_data_01!G:G, "icici"), "")</f>
        <v>0</v>
      </c>
      <c r="K291" s="4">
        <f>IF($A291&lt;&gt;"", SUMIFS(Raw_data_01!H:H, Raw_data_01!C:C, "S*", Raw_data_01!A:A, $A291, Raw_data_01!G:G, "icici"), "")</f>
        <v>0</v>
      </c>
      <c r="M291" s="4">
        <f>IF($A291&lt;&gt;"", SUMIFS(Raw_data_01!H:H, Raw_data_01!C:C, "O*", Raw_data_01!A:A, $A291, Raw_data_01!G:G, "icici"), "")</f>
        <v>0</v>
      </c>
      <c r="O291" s="4">
        <f>IF($A291&lt;&gt;"", SUMIFS(Raw_data_01!H:H, Raw_data_01!C:C, "VS*", Raw_data_01!A:A, $A291, Raw_data_01!G:G, "icici"), "")</f>
        <v>0</v>
      </c>
    </row>
    <row r="292" spans="1:15" x14ac:dyDescent="0.3">
      <c r="A292" t="s">
        <v>335</v>
      </c>
      <c r="B292" s="4">
        <f>IF(E291&lt;&gt;0, E291, IFERROR(INDEX(E3:E$291, MATCH(1, E3:E$291&lt;&gt;0, 0)), LOOKUP(2, 1/(E3:E$291&lt;&gt;0), E3:E$291)))</f>
        <v>5000</v>
      </c>
      <c r="C292" s="4"/>
      <c r="D292" s="4"/>
      <c r="E292" s="4">
        <f t="shared" si="4"/>
        <v>5000</v>
      </c>
      <c r="G292" s="4">
        <f>IF($A292&lt;&gt;"", SUMIFS(Raw_data_01!H:H, Raw_data_01!C:C, "F*", Raw_data_01!A:A, $A292, Raw_data_01!G:G, "icici"), "")</f>
        <v>0</v>
      </c>
      <c r="I292" s="4">
        <f>IF($A292&lt;&gt;"", SUMIFS(Raw_data_01!H:H, Raw_data_01!C:C, "V*", Raw_data_01!A:A, $A292, Raw_data_01!G:G, "icici"), "")</f>
        <v>0</v>
      </c>
      <c r="K292" s="4">
        <f>IF($A292&lt;&gt;"", SUMIFS(Raw_data_01!H:H, Raw_data_01!C:C, "S*", Raw_data_01!A:A, $A292, Raw_data_01!G:G, "icici"), "")</f>
        <v>0</v>
      </c>
      <c r="M292" s="4">
        <f>IF($A292&lt;&gt;"", SUMIFS(Raw_data_01!H:H, Raw_data_01!C:C, "O*", Raw_data_01!A:A, $A292, Raw_data_01!G:G, "icici"), "")</f>
        <v>0</v>
      </c>
      <c r="O292" s="4">
        <f>IF($A292&lt;&gt;"", SUMIFS(Raw_data_01!H:H, Raw_data_01!C:C, "VS*", Raw_data_01!A:A, $A292, Raw_data_01!G:G, "icici"), "")</f>
        <v>0</v>
      </c>
    </row>
    <row r="293" spans="1:15" x14ac:dyDescent="0.3">
      <c r="A293" t="s">
        <v>336</v>
      </c>
      <c r="B293" s="4">
        <f>IF(E292&lt;&gt;0, E292, IFERROR(INDEX(E3:E$292, MATCH(1, E3:E$292&lt;&gt;0, 0)), LOOKUP(2, 1/(E3:E$292&lt;&gt;0), E3:E$292)))</f>
        <v>5000</v>
      </c>
      <c r="C293" s="4"/>
      <c r="D293" s="4"/>
      <c r="E293" s="4">
        <f t="shared" si="4"/>
        <v>5000</v>
      </c>
      <c r="G293" s="4">
        <f>IF($A293&lt;&gt;"", SUMIFS(Raw_data_01!H:H, Raw_data_01!C:C, "F*", Raw_data_01!A:A, $A293, Raw_data_01!G:G, "icici"), "")</f>
        <v>0</v>
      </c>
      <c r="I293" s="4">
        <f>IF($A293&lt;&gt;"", SUMIFS(Raw_data_01!H:H, Raw_data_01!C:C, "V*", Raw_data_01!A:A, $A293, Raw_data_01!G:G, "icici"), "")</f>
        <v>0</v>
      </c>
      <c r="K293" s="4">
        <f>IF($A293&lt;&gt;"", SUMIFS(Raw_data_01!H:H, Raw_data_01!C:C, "S*", Raw_data_01!A:A, $A293, Raw_data_01!G:G, "icici"), "")</f>
        <v>0</v>
      </c>
      <c r="M293" s="4">
        <f>IF($A293&lt;&gt;"", SUMIFS(Raw_data_01!H:H, Raw_data_01!C:C, "O*", Raw_data_01!A:A, $A293, Raw_data_01!G:G, "icici"), "")</f>
        <v>0</v>
      </c>
      <c r="O293" s="4">
        <f>IF($A293&lt;&gt;"", SUMIFS(Raw_data_01!H:H, Raw_data_01!C:C, "VS*", Raw_data_01!A:A, $A293, Raw_data_01!G:G, "icici"), "")</f>
        <v>0</v>
      </c>
    </row>
    <row r="294" spans="1:15" x14ac:dyDescent="0.3">
      <c r="A294" t="s">
        <v>337</v>
      </c>
      <c r="B294" s="4">
        <f>IF(E293&lt;&gt;0, E293, IFERROR(INDEX(E3:E$293, MATCH(1, E3:E$293&lt;&gt;0, 0)), LOOKUP(2, 1/(E3:E$293&lt;&gt;0), E3:E$293)))</f>
        <v>5000</v>
      </c>
      <c r="C294" s="4"/>
      <c r="D294" s="4"/>
      <c r="E294" s="4">
        <f t="shared" si="4"/>
        <v>5000</v>
      </c>
      <c r="G294" s="4">
        <f>IF($A294&lt;&gt;"", SUMIFS(Raw_data_01!H:H, Raw_data_01!C:C, "F*", Raw_data_01!A:A, $A294, Raw_data_01!G:G, "icici"), "")</f>
        <v>0</v>
      </c>
      <c r="I294" s="4">
        <f>IF($A294&lt;&gt;"", SUMIFS(Raw_data_01!H:H, Raw_data_01!C:C, "V*", Raw_data_01!A:A, $A294, Raw_data_01!G:G, "icici"), "")</f>
        <v>0</v>
      </c>
      <c r="K294" s="4">
        <f>IF($A294&lt;&gt;"", SUMIFS(Raw_data_01!H:H, Raw_data_01!C:C, "S*", Raw_data_01!A:A, $A294, Raw_data_01!G:G, "icici"), "")</f>
        <v>0</v>
      </c>
      <c r="M294" s="4">
        <f>IF($A294&lt;&gt;"", SUMIFS(Raw_data_01!H:H, Raw_data_01!C:C, "O*", Raw_data_01!A:A, $A294, Raw_data_01!G:G, "icici"), "")</f>
        <v>0</v>
      </c>
      <c r="O294" s="4">
        <f>IF($A294&lt;&gt;"", SUMIFS(Raw_data_01!H:H, Raw_data_01!C:C, "VS*", Raw_data_01!A:A, $A294, Raw_data_01!G:G, "icici"), "")</f>
        <v>0</v>
      </c>
    </row>
    <row r="295" spans="1:15" x14ac:dyDescent="0.3">
      <c r="A295" t="s">
        <v>338</v>
      </c>
      <c r="B295" s="4">
        <f>IF(E294&lt;&gt;0, E294, IFERROR(INDEX(E3:E$294, MATCH(1, E3:E$294&lt;&gt;0, 0)), LOOKUP(2, 1/(E3:E$294&lt;&gt;0), E3:E$294)))</f>
        <v>5000</v>
      </c>
      <c r="C295" s="4"/>
      <c r="D295" s="4"/>
      <c r="E295" s="4">
        <f t="shared" si="4"/>
        <v>5000</v>
      </c>
      <c r="G295" s="4">
        <f>IF($A295&lt;&gt;"", SUMIFS(Raw_data_01!H:H, Raw_data_01!C:C, "F*", Raw_data_01!A:A, $A295, Raw_data_01!G:G, "icici"), "")</f>
        <v>0</v>
      </c>
      <c r="I295" s="4">
        <f>IF($A295&lt;&gt;"", SUMIFS(Raw_data_01!H:H, Raw_data_01!C:C, "V*", Raw_data_01!A:A, $A295, Raw_data_01!G:G, "icici"), "")</f>
        <v>0</v>
      </c>
      <c r="K295" s="4">
        <f>IF($A295&lt;&gt;"", SUMIFS(Raw_data_01!H:H, Raw_data_01!C:C, "S*", Raw_data_01!A:A, $A295, Raw_data_01!G:G, "icici"), "")</f>
        <v>0</v>
      </c>
      <c r="M295" s="4">
        <f>IF($A295&lt;&gt;"", SUMIFS(Raw_data_01!H:H, Raw_data_01!C:C, "O*", Raw_data_01!A:A, $A295, Raw_data_01!G:G, "icici"), "")</f>
        <v>0</v>
      </c>
      <c r="O295" s="4">
        <f>IF($A295&lt;&gt;"", SUMIFS(Raw_data_01!H:H, Raw_data_01!C:C, "VS*", Raw_data_01!A:A, $A295, Raw_data_01!G:G, "icici"), "")</f>
        <v>0</v>
      </c>
    </row>
    <row r="296" spans="1:15" x14ac:dyDescent="0.3">
      <c r="A296" t="s">
        <v>339</v>
      </c>
      <c r="B296" s="4">
        <f>IF(E295&lt;&gt;0, E295, IFERROR(INDEX(E3:E$295, MATCH(1, E3:E$295&lt;&gt;0, 0)), LOOKUP(2, 1/(E3:E$295&lt;&gt;0), E3:E$295)))</f>
        <v>5000</v>
      </c>
      <c r="C296" s="4"/>
      <c r="D296" s="4"/>
      <c r="E296" s="4">
        <f t="shared" si="4"/>
        <v>5000</v>
      </c>
      <c r="G296" s="4">
        <f>IF($A296&lt;&gt;"", SUMIFS(Raw_data_01!H:H, Raw_data_01!C:C, "F*", Raw_data_01!A:A, $A296, Raw_data_01!G:G, "icici"), "")</f>
        <v>0</v>
      </c>
      <c r="I296" s="4">
        <f>IF($A296&lt;&gt;"", SUMIFS(Raw_data_01!H:H, Raw_data_01!C:C, "V*", Raw_data_01!A:A, $A296, Raw_data_01!G:G, "icici"), "")</f>
        <v>0</v>
      </c>
      <c r="K296" s="4">
        <f>IF($A296&lt;&gt;"", SUMIFS(Raw_data_01!H:H, Raw_data_01!C:C, "S*", Raw_data_01!A:A, $A296, Raw_data_01!G:G, "icici"), "")</f>
        <v>0</v>
      </c>
      <c r="M296" s="4">
        <f>IF($A296&lt;&gt;"", SUMIFS(Raw_data_01!H:H, Raw_data_01!C:C, "O*", Raw_data_01!A:A, $A296, Raw_data_01!G:G, "icici"), "")</f>
        <v>0</v>
      </c>
      <c r="O296" s="4">
        <f>IF($A296&lt;&gt;"", SUMIFS(Raw_data_01!H:H, Raw_data_01!C:C, "VS*", Raw_data_01!A:A, $A296, Raw_data_01!G:G, "icici"), "")</f>
        <v>0</v>
      </c>
    </row>
    <row r="297" spans="1:15" x14ac:dyDescent="0.3">
      <c r="A297" t="s">
        <v>340</v>
      </c>
      <c r="B297" s="4">
        <f>IF(E296&lt;&gt;0, E296, IFERROR(INDEX(E3:E$296, MATCH(1, E3:E$296&lt;&gt;0, 0)), LOOKUP(2, 1/(E3:E$296&lt;&gt;0), E3:E$296)))</f>
        <v>5000</v>
      </c>
      <c r="C297" s="4"/>
      <c r="D297" s="4"/>
      <c r="E297" s="4">
        <f t="shared" si="4"/>
        <v>5000</v>
      </c>
      <c r="G297" s="4">
        <f>IF($A297&lt;&gt;"", SUMIFS(Raw_data_01!H:H, Raw_data_01!C:C, "F*", Raw_data_01!A:A, $A297, Raw_data_01!G:G, "icici"), "")</f>
        <v>0</v>
      </c>
      <c r="I297" s="4">
        <f>IF($A297&lt;&gt;"", SUMIFS(Raw_data_01!H:H, Raw_data_01!C:C, "V*", Raw_data_01!A:A, $A297, Raw_data_01!G:G, "icici"), "")</f>
        <v>0</v>
      </c>
      <c r="K297" s="4">
        <f>IF($A297&lt;&gt;"", SUMIFS(Raw_data_01!H:H, Raw_data_01!C:C, "S*", Raw_data_01!A:A, $A297, Raw_data_01!G:G, "icici"), "")</f>
        <v>0</v>
      </c>
      <c r="M297" s="4">
        <f>IF($A297&lt;&gt;"", SUMIFS(Raw_data_01!H:H, Raw_data_01!C:C, "O*", Raw_data_01!A:A, $A297, Raw_data_01!G:G, "icici"), "")</f>
        <v>0</v>
      </c>
      <c r="O297" s="4">
        <f>IF($A297&lt;&gt;"", SUMIFS(Raw_data_01!H:H, Raw_data_01!C:C, "VS*", Raw_data_01!A:A, $A297, Raw_data_01!G:G, "icici"), "")</f>
        <v>0</v>
      </c>
    </row>
    <row r="298" spans="1:15" x14ac:dyDescent="0.3">
      <c r="A298" t="s">
        <v>341</v>
      </c>
      <c r="B298" s="4">
        <f>IF(E297&lt;&gt;0, E297, IFERROR(INDEX(E3:E$297, MATCH(1, E3:E$297&lt;&gt;0, 0)), LOOKUP(2, 1/(E3:E$297&lt;&gt;0), E3:E$297)))</f>
        <v>5000</v>
      </c>
      <c r="C298" s="4"/>
      <c r="D298" s="4"/>
      <c r="E298" s="4">
        <f t="shared" si="4"/>
        <v>5000</v>
      </c>
      <c r="G298" s="4">
        <f>IF($A298&lt;&gt;"", SUMIFS(Raw_data_01!H:H, Raw_data_01!C:C, "F*", Raw_data_01!A:A, $A298, Raw_data_01!G:G, "icici"), "")</f>
        <v>0</v>
      </c>
      <c r="I298" s="4">
        <f>IF($A298&lt;&gt;"", SUMIFS(Raw_data_01!H:H, Raw_data_01!C:C, "V*", Raw_data_01!A:A, $A298, Raw_data_01!G:G, "icici"), "")</f>
        <v>0</v>
      </c>
      <c r="K298" s="4">
        <f>IF($A298&lt;&gt;"", SUMIFS(Raw_data_01!H:H, Raw_data_01!C:C, "S*", Raw_data_01!A:A, $A298, Raw_data_01!G:G, "icici"), "")</f>
        <v>0</v>
      </c>
      <c r="M298" s="4">
        <f>IF($A298&lt;&gt;"", SUMIFS(Raw_data_01!H:H, Raw_data_01!C:C, "O*", Raw_data_01!A:A, $A298, Raw_data_01!G:G, "icici"), "")</f>
        <v>0</v>
      </c>
      <c r="O298" s="4">
        <f>IF($A298&lt;&gt;"", SUMIFS(Raw_data_01!H:H, Raw_data_01!C:C, "VS*", Raw_data_01!A:A, $A298, Raw_data_01!G:G, "icici"), "")</f>
        <v>0</v>
      </c>
    </row>
    <row r="299" spans="1:15" x14ac:dyDescent="0.3">
      <c r="A299" t="s">
        <v>342</v>
      </c>
      <c r="B299" s="4">
        <f>IF(E298&lt;&gt;0, E298, IFERROR(INDEX(E3:E$298, MATCH(1, E3:E$298&lt;&gt;0, 0)), LOOKUP(2, 1/(E3:E$298&lt;&gt;0), E3:E$298)))</f>
        <v>5000</v>
      </c>
      <c r="C299" s="4"/>
      <c r="D299" s="4"/>
      <c r="E299" s="4">
        <f t="shared" si="4"/>
        <v>5000</v>
      </c>
      <c r="G299" s="4">
        <f>IF($A299&lt;&gt;"", SUMIFS(Raw_data_01!H:H, Raw_data_01!C:C, "F*", Raw_data_01!A:A, $A299, Raw_data_01!G:G, "icici"), "")</f>
        <v>0</v>
      </c>
      <c r="I299" s="4">
        <f>IF($A299&lt;&gt;"", SUMIFS(Raw_data_01!H:H, Raw_data_01!C:C, "V*", Raw_data_01!A:A, $A299, Raw_data_01!G:G, "icici"), "")</f>
        <v>0</v>
      </c>
      <c r="K299" s="4">
        <f>IF($A299&lt;&gt;"", SUMIFS(Raw_data_01!H:H, Raw_data_01!C:C, "S*", Raw_data_01!A:A, $A299, Raw_data_01!G:G, "icici"), "")</f>
        <v>0</v>
      </c>
      <c r="M299" s="4">
        <f>IF($A299&lt;&gt;"", SUMIFS(Raw_data_01!H:H, Raw_data_01!C:C, "O*", Raw_data_01!A:A, $A299, Raw_data_01!G:G, "icici"), "")</f>
        <v>0</v>
      </c>
      <c r="O299" s="4">
        <f>IF($A299&lt;&gt;"", SUMIFS(Raw_data_01!H:H, Raw_data_01!C:C, "VS*", Raw_data_01!A:A, $A299, Raw_data_01!G:G, "icici"), "")</f>
        <v>0</v>
      </c>
    </row>
    <row r="300" spans="1:15" x14ac:dyDescent="0.3">
      <c r="A300" t="s">
        <v>343</v>
      </c>
      <c r="B300" s="4">
        <f>IF(E299&lt;&gt;0, E299, IFERROR(INDEX(E3:E$299, MATCH(1, E3:E$299&lt;&gt;0, 0)), LOOKUP(2, 1/(E3:E$299&lt;&gt;0), E3:E$299)))</f>
        <v>5000</v>
      </c>
      <c r="C300" s="4"/>
      <c r="D300" s="4"/>
      <c r="E300" s="4">
        <f t="shared" si="4"/>
        <v>5000</v>
      </c>
      <c r="G300" s="4">
        <f>IF($A300&lt;&gt;"", SUMIFS(Raw_data_01!H:H, Raw_data_01!C:C, "F*", Raw_data_01!A:A, $A300, Raw_data_01!G:G, "icici"), "")</f>
        <v>0</v>
      </c>
      <c r="I300" s="4">
        <f>IF($A300&lt;&gt;"", SUMIFS(Raw_data_01!H:H, Raw_data_01!C:C, "V*", Raw_data_01!A:A, $A300, Raw_data_01!G:G, "icici"), "")</f>
        <v>0</v>
      </c>
      <c r="K300" s="4">
        <f>IF($A300&lt;&gt;"", SUMIFS(Raw_data_01!H:H, Raw_data_01!C:C, "S*", Raw_data_01!A:A, $A300, Raw_data_01!G:G, "icici"), "")</f>
        <v>0</v>
      </c>
      <c r="M300" s="4">
        <f>IF($A300&lt;&gt;"", SUMIFS(Raw_data_01!H:H, Raw_data_01!C:C, "O*", Raw_data_01!A:A, $A300, Raw_data_01!G:G, "icici"), "")</f>
        <v>0</v>
      </c>
      <c r="O300" s="4">
        <f>IF($A300&lt;&gt;"", SUMIFS(Raw_data_01!H:H, Raw_data_01!C:C, "VS*", Raw_data_01!A:A, $A300, Raw_data_01!G:G, "icici"), "")</f>
        <v>0</v>
      </c>
    </row>
    <row r="301" spans="1:15" x14ac:dyDescent="0.3">
      <c r="A301" t="s">
        <v>344</v>
      </c>
      <c r="B301" s="4">
        <f>IF(E300&lt;&gt;0, E300, IFERROR(INDEX(E3:E$300, MATCH(1, E3:E$300&lt;&gt;0, 0)), LOOKUP(2, 1/(E3:E$300&lt;&gt;0), E3:E$300)))</f>
        <v>5000</v>
      </c>
      <c r="C301" s="4"/>
      <c r="D301" s="4"/>
      <c r="E301" s="4">
        <f t="shared" si="4"/>
        <v>5000</v>
      </c>
      <c r="G301" s="4">
        <f>IF($A301&lt;&gt;"", SUMIFS(Raw_data_01!H:H, Raw_data_01!C:C, "F*", Raw_data_01!A:A, $A301, Raw_data_01!G:G, "icici"), "")</f>
        <v>0</v>
      </c>
      <c r="I301" s="4">
        <f>IF($A301&lt;&gt;"", SUMIFS(Raw_data_01!H:H, Raw_data_01!C:C, "V*", Raw_data_01!A:A, $A301, Raw_data_01!G:G, "icici"), "")</f>
        <v>0</v>
      </c>
      <c r="K301" s="4">
        <f>IF($A301&lt;&gt;"", SUMIFS(Raw_data_01!H:H, Raw_data_01!C:C, "S*", Raw_data_01!A:A, $A301, Raw_data_01!G:G, "icici"), "")</f>
        <v>0</v>
      </c>
      <c r="M301" s="4">
        <f>IF($A301&lt;&gt;"", SUMIFS(Raw_data_01!H:H, Raw_data_01!C:C, "O*", Raw_data_01!A:A, $A301, Raw_data_01!G:G, "icici"), "")</f>
        <v>0</v>
      </c>
      <c r="O301" s="4">
        <f>IF($A301&lt;&gt;"", SUMIFS(Raw_data_01!H:H, Raw_data_01!C:C, "VS*", Raw_data_01!A:A, $A301, Raw_data_01!G:G, "icici"), "")</f>
        <v>0</v>
      </c>
    </row>
    <row r="302" spans="1:15" x14ac:dyDescent="0.3">
      <c r="A302" t="s">
        <v>345</v>
      </c>
      <c r="B302" s="4">
        <f>IF(E301&lt;&gt;0, E301, IFERROR(INDEX(E3:E$301, MATCH(1, E3:E$301&lt;&gt;0, 0)), LOOKUP(2, 1/(E3:E$301&lt;&gt;0), E3:E$301)))</f>
        <v>5000</v>
      </c>
      <c r="C302" s="4"/>
      <c r="D302" s="4"/>
      <c r="E302" s="4">
        <f t="shared" si="4"/>
        <v>5000</v>
      </c>
      <c r="G302" s="4">
        <f>IF($A302&lt;&gt;"", SUMIFS(Raw_data_01!H:H, Raw_data_01!C:C, "F*", Raw_data_01!A:A, $A302, Raw_data_01!G:G, "icici"), "")</f>
        <v>0</v>
      </c>
      <c r="I302" s="4">
        <f>IF($A302&lt;&gt;"", SUMIFS(Raw_data_01!H:H, Raw_data_01!C:C, "V*", Raw_data_01!A:A, $A302, Raw_data_01!G:G, "icici"), "")</f>
        <v>0</v>
      </c>
      <c r="K302" s="4">
        <f>IF($A302&lt;&gt;"", SUMIFS(Raw_data_01!H:H, Raw_data_01!C:C, "S*", Raw_data_01!A:A, $A302, Raw_data_01!G:G, "icici"), "")</f>
        <v>0</v>
      </c>
      <c r="M302" s="4">
        <f>IF($A302&lt;&gt;"", SUMIFS(Raw_data_01!H:H, Raw_data_01!C:C, "O*", Raw_data_01!A:A, $A302, Raw_data_01!G:G, "icici"), "")</f>
        <v>0</v>
      </c>
      <c r="O302" s="4">
        <f>IF($A302&lt;&gt;"", SUMIFS(Raw_data_01!H:H, Raw_data_01!C:C, "VS*", Raw_data_01!A:A, $A302, Raw_data_01!G:G, "icici"), "")</f>
        <v>0</v>
      </c>
    </row>
    <row r="303" spans="1:15" x14ac:dyDescent="0.3">
      <c r="A303" t="s">
        <v>346</v>
      </c>
      <c r="B303" s="4">
        <f>IF(E302&lt;&gt;0, E302, IFERROR(INDEX(E3:E$302, MATCH(1, E3:E$302&lt;&gt;0, 0)), LOOKUP(2, 1/(E3:E$302&lt;&gt;0), E3:E$302)))</f>
        <v>5000</v>
      </c>
      <c r="C303" s="4"/>
      <c r="D303" s="4"/>
      <c r="E303" s="4">
        <f t="shared" si="4"/>
        <v>5000</v>
      </c>
      <c r="G303" s="4">
        <f>IF($A303&lt;&gt;"", SUMIFS(Raw_data_01!H:H, Raw_data_01!C:C, "F*", Raw_data_01!A:A, $A303, Raw_data_01!G:G, "icici"), "")</f>
        <v>0</v>
      </c>
      <c r="I303" s="4">
        <f>IF($A303&lt;&gt;"", SUMIFS(Raw_data_01!H:H, Raw_data_01!C:C, "V*", Raw_data_01!A:A, $A303, Raw_data_01!G:G, "icici"), "")</f>
        <v>0</v>
      </c>
      <c r="K303" s="4">
        <f>IF($A303&lt;&gt;"", SUMIFS(Raw_data_01!H:H, Raw_data_01!C:C, "S*", Raw_data_01!A:A, $A303, Raw_data_01!G:G, "icici"), "")</f>
        <v>0</v>
      </c>
      <c r="M303" s="4">
        <f>IF($A303&lt;&gt;"", SUMIFS(Raw_data_01!H:H, Raw_data_01!C:C, "O*", Raw_data_01!A:A, $A303, Raw_data_01!G:G, "icici"), "")</f>
        <v>0</v>
      </c>
      <c r="O303" s="4">
        <f>IF($A303&lt;&gt;"", SUMIFS(Raw_data_01!H:H, Raw_data_01!C:C, "VS*", Raw_data_01!A:A, $A303, Raw_data_01!G:G, "icici"), "")</f>
        <v>0</v>
      </c>
    </row>
    <row r="304" spans="1:15" x14ac:dyDescent="0.3">
      <c r="A304" t="s">
        <v>347</v>
      </c>
      <c r="B304" s="4">
        <f>IF(E303&lt;&gt;0, E303, IFERROR(INDEX(E3:E$303, MATCH(1, E3:E$303&lt;&gt;0, 0)), LOOKUP(2, 1/(E3:E$303&lt;&gt;0), E3:E$303)))</f>
        <v>5000</v>
      </c>
      <c r="C304" s="4"/>
      <c r="D304" s="4"/>
      <c r="E304" s="4">
        <f t="shared" si="4"/>
        <v>5000</v>
      </c>
      <c r="G304" s="4">
        <f>IF($A304&lt;&gt;"", SUMIFS(Raw_data_01!H:H, Raw_data_01!C:C, "F*", Raw_data_01!A:A, $A304, Raw_data_01!G:G, "icici"), "")</f>
        <v>0</v>
      </c>
      <c r="I304" s="4">
        <f>IF($A304&lt;&gt;"", SUMIFS(Raw_data_01!H:H, Raw_data_01!C:C, "V*", Raw_data_01!A:A, $A304, Raw_data_01!G:G, "icici"), "")</f>
        <v>0</v>
      </c>
      <c r="K304" s="4">
        <f>IF($A304&lt;&gt;"", SUMIFS(Raw_data_01!H:H, Raw_data_01!C:C, "S*", Raw_data_01!A:A, $A304, Raw_data_01!G:G, "icici"), "")</f>
        <v>0</v>
      </c>
      <c r="M304" s="4">
        <f>IF($A304&lt;&gt;"", SUMIFS(Raw_data_01!H:H, Raw_data_01!C:C, "O*", Raw_data_01!A:A, $A304, Raw_data_01!G:G, "icici"), "")</f>
        <v>0</v>
      </c>
      <c r="O304" s="4">
        <f>IF($A304&lt;&gt;"", SUMIFS(Raw_data_01!H:H, Raw_data_01!C:C, "VS*", Raw_data_01!A:A, $A304, Raw_data_01!G:G, "icici"), "")</f>
        <v>0</v>
      </c>
    </row>
    <row r="305" spans="1:15" x14ac:dyDescent="0.3">
      <c r="A305" t="s">
        <v>348</v>
      </c>
      <c r="B305" s="4">
        <f>IF(E304&lt;&gt;0, E304, IFERROR(INDEX(E3:E$304, MATCH(1, E3:E$304&lt;&gt;0, 0)), LOOKUP(2, 1/(E3:E$304&lt;&gt;0), E3:E$304)))</f>
        <v>5000</v>
      </c>
      <c r="C305" s="4"/>
      <c r="D305" s="4"/>
      <c r="E305" s="4">
        <f t="shared" si="4"/>
        <v>5000</v>
      </c>
      <c r="G305" s="4">
        <f>IF($A305&lt;&gt;"", SUMIFS(Raw_data_01!H:H, Raw_data_01!C:C, "F*", Raw_data_01!A:A, $A305, Raw_data_01!G:G, "icici"), "")</f>
        <v>0</v>
      </c>
      <c r="I305" s="4">
        <f>IF($A305&lt;&gt;"", SUMIFS(Raw_data_01!H:H, Raw_data_01!C:C, "V*", Raw_data_01!A:A, $A305, Raw_data_01!G:G, "icici"), "")</f>
        <v>0</v>
      </c>
      <c r="K305" s="4">
        <f>IF($A305&lt;&gt;"", SUMIFS(Raw_data_01!H:H, Raw_data_01!C:C, "S*", Raw_data_01!A:A, $A305, Raw_data_01!G:G, "icici"), "")</f>
        <v>0</v>
      </c>
      <c r="M305" s="4">
        <f>IF($A305&lt;&gt;"", SUMIFS(Raw_data_01!H:H, Raw_data_01!C:C, "O*", Raw_data_01!A:A, $A305, Raw_data_01!G:G, "icici"), "")</f>
        <v>0</v>
      </c>
      <c r="O305" s="4">
        <f>IF($A305&lt;&gt;"", SUMIFS(Raw_data_01!H:H, Raw_data_01!C:C, "VS*", Raw_data_01!A:A, $A305, Raw_data_01!G:G, "icici"), "")</f>
        <v>0</v>
      </c>
    </row>
    <row r="306" spans="1:15" x14ac:dyDescent="0.3">
      <c r="A306" t="s">
        <v>349</v>
      </c>
      <c r="B306" s="4">
        <f>IF(E305&lt;&gt;0, E305, IFERROR(INDEX(E3:E$305, MATCH(1, E3:E$305&lt;&gt;0, 0)), LOOKUP(2, 1/(E3:E$305&lt;&gt;0), E3:E$305)))</f>
        <v>5000</v>
      </c>
      <c r="C306" s="4"/>
      <c r="D306" s="4"/>
      <c r="E306" s="4">
        <f t="shared" si="4"/>
        <v>5000</v>
      </c>
      <c r="G306" s="4">
        <f>IF($A306&lt;&gt;"", SUMIFS(Raw_data_01!H:H, Raw_data_01!C:C, "F*", Raw_data_01!A:A, $A306, Raw_data_01!G:G, "icici"), "")</f>
        <v>0</v>
      </c>
      <c r="I306" s="4">
        <f>IF($A306&lt;&gt;"", SUMIFS(Raw_data_01!H:H, Raw_data_01!C:C, "V*", Raw_data_01!A:A, $A306, Raw_data_01!G:G, "icici"), "")</f>
        <v>0</v>
      </c>
      <c r="K306" s="4">
        <f>IF($A306&lt;&gt;"", SUMIFS(Raw_data_01!H:H, Raw_data_01!C:C, "S*", Raw_data_01!A:A, $A306, Raw_data_01!G:G, "icici"), "")</f>
        <v>0</v>
      </c>
      <c r="M306" s="4">
        <f>IF($A306&lt;&gt;"", SUMIFS(Raw_data_01!H:H, Raw_data_01!C:C, "O*", Raw_data_01!A:A, $A306, Raw_data_01!G:G, "icici"), "")</f>
        <v>0</v>
      </c>
      <c r="O306" s="4">
        <f>IF($A306&lt;&gt;"", SUMIFS(Raw_data_01!H:H, Raw_data_01!C:C, "VS*", Raw_data_01!A:A, $A306, Raw_data_01!G:G, "icici"), "")</f>
        <v>0</v>
      </c>
    </row>
    <row r="307" spans="1:15" x14ac:dyDescent="0.3">
      <c r="A307" t="s">
        <v>350</v>
      </c>
      <c r="B307" s="4">
        <f>IF(E306&lt;&gt;0, E306, IFERROR(INDEX(E3:E$306, MATCH(1, E3:E$306&lt;&gt;0, 0)), LOOKUP(2, 1/(E3:E$306&lt;&gt;0), E3:E$306)))</f>
        <v>5000</v>
      </c>
      <c r="C307" s="4"/>
      <c r="D307" s="4"/>
      <c r="E307" s="4">
        <f t="shared" si="4"/>
        <v>5000</v>
      </c>
      <c r="G307" s="4">
        <f>IF($A307&lt;&gt;"", SUMIFS(Raw_data_01!H:H, Raw_data_01!C:C, "F*", Raw_data_01!A:A, $A307, Raw_data_01!G:G, "icici"), "")</f>
        <v>0</v>
      </c>
      <c r="I307" s="4">
        <f>IF($A307&lt;&gt;"", SUMIFS(Raw_data_01!H:H, Raw_data_01!C:C, "V*", Raw_data_01!A:A, $A307, Raw_data_01!G:G, "icici"), "")</f>
        <v>0</v>
      </c>
      <c r="K307" s="4">
        <f>IF($A307&lt;&gt;"", SUMIFS(Raw_data_01!H:H, Raw_data_01!C:C, "S*", Raw_data_01!A:A, $A307, Raw_data_01!G:G, "icici"), "")</f>
        <v>0</v>
      </c>
      <c r="M307" s="4">
        <f>IF($A307&lt;&gt;"", SUMIFS(Raw_data_01!H:H, Raw_data_01!C:C, "O*", Raw_data_01!A:A, $A307, Raw_data_01!G:G, "icici"), "")</f>
        <v>0</v>
      </c>
      <c r="O307" s="4">
        <f>IF($A307&lt;&gt;"", SUMIFS(Raw_data_01!H:H, Raw_data_01!C:C, "VS*", Raw_data_01!A:A, $A307, Raw_data_01!G:G, "icici"), "")</f>
        <v>0</v>
      </c>
    </row>
    <row r="308" spans="1:15" x14ac:dyDescent="0.3">
      <c r="A308" t="s">
        <v>351</v>
      </c>
      <c r="B308" s="4">
        <f>IF(E307&lt;&gt;0, E307, IFERROR(INDEX(E3:E$307, MATCH(1, E3:E$307&lt;&gt;0, 0)), LOOKUP(2, 1/(E3:E$307&lt;&gt;0), E3:E$307)))</f>
        <v>5000</v>
      </c>
      <c r="C308" s="4"/>
      <c r="D308" s="4"/>
      <c r="E308" s="4">
        <f t="shared" si="4"/>
        <v>5000</v>
      </c>
      <c r="G308" s="4">
        <f>IF($A308&lt;&gt;"", SUMIFS(Raw_data_01!H:H, Raw_data_01!C:C, "F*", Raw_data_01!A:A, $A308, Raw_data_01!G:G, "icici"), "")</f>
        <v>0</v>
      </c>
      <c r="I308" s="4">
        <f>IF($A308&lt;&gt;"", SUMIFS(Raw_data_01!H:H, Raw_data_01!C:C, "V*", Raw_data_01!A:A, $A308, Raw_data_01!G:G, "icici"), "")</f>
        <v>0</v>
      </c>
      <c r="K308" s="4">
        <f>IF($A308&lt;&gt;"", SUMIFS(Raw_data_01!H:H, Raw_data_01!C:C, "S*", Raw_data_01!A:A, $A308, Raw_data_01!G:G, "icici"), "")</f>
        <v>0</v>
      </c>
      <c r="M308" s="4">
        <f>IF($A308&lt;&gt;"", SUMIFS(Raw_data_01!H:H, Raw_data_01!C:C, "O*", Raw_data_01!A:A, $A308, Raw_data_01!G:G, "icici"), "")</f>
        <v>0</v>
      </c>
      <c r="O308" s="4">
        <f>IF($A308&lt;&gt;"", SUMIFS(Raw_data_01!H:H, Raw_data_01!C:C, "VS*", Raw_data_01!A:A, $A308, Raw_data_01!G:G, "icici"), "")</f>
        <v>0</v>
      </c>
    </row>
    <row r="309" spans="1:15" x14ac:dyDescent="0.3">
      <c r="A309" t="s">
        <v>352</v>
      </c>
      <c r="B309" s="4">
        <f>IF(E308&lt;&gt;0, E308, IFERROR(INDEX(E3:E$308, MATCH(1, E3:E$308&lt;&gt;0, 0)), LOOKUP(2, 1/(E3:E$308&lt;&gt;0), E3:E$308)))</f>
        <v>5000</v>
      </c>
      <c r="C309" s="4"/>
      <c r="D309" s="4"/>
      <c r="E309" s="4">
        <f t="shared" si="4"/>
        <v>5000</v>
      </c>
      <c r="G309" s="4">
        <f>IF($A309&lt;&gt;"", SUMIFS(Raw_data_01!H:H, Raw_data_01!C:C, "F*", Raw_data_01!A:A, $A309, Raw_data_01!G:G, "icici"), "")</f>
        <v>0</v>
      </c>
      <c r="I309" s="4">
        <f>IF($A309&lt;&gt;"", SUMIFS(Raw_data_01!H:H, Raw_data_01!C:C, "V*", Raw_data_01!A:A, $A309, Raw_data_01!G:G, "icici"), "")</f>
        <v>0</v>
      </c>
      <c r="K309" s="4">
        <f>IF($A309&lt;&gt;"", SUMIFS(Raw_data_01!H:H, Raw_data_01!C:C, "S*", Raw_data_01!A:A, $A309, Raw_data_01!G:G, "icici"), "")</f>
        <v>0</v>
      </c>
      <c r="M309" s="4">
        <f>IF($A309&lt;&gt;"", SUMIFS(Raw_data_01!H:H, Raw_data_01!C:C, "O*", Raw_data_01!A:A, $A309, Raw_data_01!G:G, "icici"), "")</f>
        <v>0</v>
      </c>
      <c r="O309" s="4">
        <f>IF($A309&lt;&gt;"", SUMIFS(Raw_data_01!H:H, Raw_data_01!C:C, "VS*", Raw_data_01!A:A, $A309, Raw_data_01!G:G, "icici"), "")</f>
        <v>0</v>
      </c>
    </row>
    <row r="310" spans="1:15" x14ac:dyDescent="0.3">
      <c r="A310" t="s">
        <v>353</v>
      </c>
      <c r="B310" s="4">
        <f>IF(E309&lt;&gt;0, E309, IFERROR(INDEX(E3:E$309, MATCH(1, E3:E$309&lt;&gt;0, 0)), LOOKUP(2, 1/(E3:E$309&lt;&gt;0), E3:E$309)))</f>
        <v>5000</v>
      </c>
      <c r="C310" s="4"/>
      <c r="D310" s="4"/>
      <c r="E310" s="4">
        <f t="shared" si="4"/>
        <v>5000</v>
      </c>
      <c r="G310" s="4">
        <f>IF($A310&lt;&gt;"", SUMIFS(Raw_data_01!H:H, Raw_data_01!C:C, "F*", Raw_data_01!A:A, $A310, Raw_data_01!G:G, "icici"), "")</f>
        <v>0</v>
      </c>
      <c r="I310" s="4">
        <f>IF($A310&lt;&gt;"", SUMIFS(Raw_data_01!H:H, Raw_data_01!C:C, "V*", Raw_data_01!A:A, $A310, Raw_data_01!G:G, "icici"), "")</f>
        <v>0</v>
      </c>
      <c r="K310" s="4">
        <f>IF($A310&lt;&gt;"", SUMIFS(Raw_data_01!H:H, Raw_data_01!C:C, "S*", Raw_data_01!A:A, $A310, Raw_data_01!G:G, "icici"), "")</f>
        <v>0</v>
      </c>
      <c r="M310" s="4">
        <f>IF($A310&lt;&gt;"", SUMIFS(Raw_data_01!H:H, Raw_data_01!C:C, "O*", Raw_data_01!A:A, $A310, Raw_data_01!G:G, "icici"), "")</f>
        <v>0</v>
      </c>
      <c r="O310" s="4">
        <f>IF($A310&lt;&gt;"", SUMIFS(Raw_data_01!H:H, Raw_data_01!C:C, "VS*", Raw_data_01!A:A, $A310, Raw_data_01!G:G, "icici"), "")</f>
        <v>0</v>
      </c>
    </row>
    <row r="311" spans="1:15" x14ac:dyDescent="0.3">
      <c r="A311" t="s">
        <v>354</v>
      </c>
      <c r="B311" s="4">
        <f>IF(E310&lt;&gt;0, E310, IFERROR(INDEX(E3:E$310, MATCH(1, E3:E$310&lt;&gt;0, 0)), LOOKUP(2, 1/(E3:E$310&lt;&gt;0), E3:E$310)))</f>
        <v>5000</v>
      </c>
      <c r="C311" s="4"/>
      <c r="D311" s="4"/>
      <c r="E311" s="4">
        <f t="shared" si="4"/>
        <v>5000</v>
      </c>
      <c r="G311" s="4">
        <f>IF($A311&lt;&gt;"", SUMIFS(Raw_data_01!H:H, Raw_data_01!C:C, "F*", Raw_data_01!A:A, $A311, Raw_data_01!G:G, "icici"), "")</f>
        <v>0</v>
      </c>
      <c r="I311" s="4">
        <f>IF($A311&lt;&gt;"", SUMIFS(Raw_data_01!H:H, Raw_data_01!C:C, "V*", Raw_data_01!A:A, $A311, Raw_data_01!G:G, "icici"), "")</f>
        <v>0</v>
      </c>
      <c r="K311" s="4">
        <f>IF($A311&lt;&gt;"", SUMIFS(Raw_data_01!H:H, Raw_data_01!C:C, "S*", Raw_data_01!A:A, $A311, Raw_data_01!G:G, "icici"), "")</f>
        <v>0</v>
      </c>
      <c r="M311" s="4">
        <f>IF($A311&lt;&gt;"", SUMIFS(Raw_data_01!H:H, Raw_data_01!C:C, "O*", Raw_data_01!A:A, $A311, Raw_data_01!G:G, "icici"), "")</f>
        <v>0</v>
      </c>
      <c r="O311" s="4">
        <f>IF($A311&lt;&gt;"", SUMIFS(Raw_data_01!H:H, Raw_data_01!C:C, "VS*", Raw_data_01!A:A, $A311, Raw_data_01!G:G, "icici"), "")</f>
        <v>0</v>
      </c>
    </row>
    <row r="312" spans="1:15" x14ac:dyDescent="0.3">
      <c r="A312" t="s">
        <v>355</v>
      </c>
      <c r="B312" s="4">
        <f>IF(E311&lt;&gt;0, E311, IFERROR(INDEX(E3:E$311, MATCH(1, E3:E$311&lt;&gt;0, 0)), LOOKUP(2, 1/(E3:E$311&lt;&gt;0), E3:E$311)))</f>
        <v>5000</v>
      </c>
      <c r="C312" s="4"/>
      <c r="D312" s="4"/>
      <c r="E312" s="4">
        <f t="shared" si="4"/>
        <v>5000</v>
      </c>
      <c r="G312" s="4">
        <f>IF($A312&lt;&gt;"", SUMIFS(Raw_data_01!H:H, Raw_data_01!C:C, "F*", Raw_data_01!A:A, $A312, Raw_data_01!G:G, "icici"), "")</f>
        <v>0</v>
      </c>
      <c r="I312" s="4">
        <f>IF($A312&lt;&gt;"", SUMIFS(Raw_data_01!H:H, Raw_data_01!C:C, "V*", Raw_data_01!A:A, $A312, Raw_data_01!G:G, "icici"), "")</f>
        <v>0</v>
      </c>
      <c r="K312" s="4">
        <f>IF($A312&lt;&gt;"", SUMIFS(Raw_data_01!H:H, Raw_data_01!C:C, "S*", Raw_data_01!A:A, $A312, Raw_data_01!G:G, "icici"), "")</f>
        <v>0</v>
      </c>
      <c r="M312" s="4">
        <f>IF($A312&lt;&gt;"", SUMIFS(Raw_data_01!H:H, Raw_data_01!C:C, "O*", Raw_data_01!A:A, $A312, Raw_data_01!G:G, "icici"), "")</f>
        <v>0</v>
      </c>
      <c r="O312" s="4">
        <f>IF($A312&lt;&gt;"", SUMIFS(Raw_data_01!H:H, Raw_data_01!C:C, "VS*", Raw_data_01!A:A, $A312, Raw_data_01!G:G, "icici"), "")</f>
        <v>0</v>
      </c>
    </row>
    <row r="313" spans="1:15" x14ac:dyDescent="0.3">
      <c r="A313" t="s">
        <v>356</v>
      </c>
      <c r="B313" s="4">
        <f>IF(E312&lt;&gt;0, E312, IFERROR(INDEX(E3:E$312, MATCH(1, E3:E$312&lt;&gt;0, 0)), LOOKUP(2, 1/(E3:E$312&lt;&gt;0), E3:E$312)))</f>
        <v>5000</v>
      </c>
      <c r="C313" s="4"/>
      <c r="D313" s="4"/>
      <c r="E313" s="4">
        <f t="shared" si="4"/>
        <v>5000</v>
      </c>
      <c r="G313" s="4">
        <f>IF($A313&lt;&gt;"", SUMIFS(Raw_data_01!H:H, Raw_data_01!C:C, "F*", Raw_data_01!A:A, $A313, Raw_data_01!G:G, "icici"), "")</f>
        <v>0</v>
      </c>
      <c r="I313" s="4">
        <f>IF($A313&lt;&gt;"", SUMIFS(Raw_data_01!H:H, Raw_data_01!C:C, "V*", Raw_data_01!A:A, $A313, Raw_data_01!G:G, "icici"), "")</f>
        <v>0</v>
      </c>
      <c r="K313" s="4">
        <f>IF($A313&lt;&gt;"", SUMIFS(Raw_data_01!H:H, Raw_data_01!C:C, "S*", Raw_data_01!A:A, $A313, Raw_data_01!G:G, "icici"), "")</f>
        <v>0</v>
      </c>
      <c r="M313" s="4">
        <f>IF($A313&lt;&gt;"", SUMIFS(Raw_data_01!H:H, Raw_data_01!C:C, "O*", Raw_data_01!A:A, $A313, Raw_data_01!G:G, "icici"), "")</f>
        <v>0</v>
      </c>
      <c r="O313" s="4">
        <f>IF($A313&lt;&gt;"", SUMIFS(Raw_data_01!H:H, Raw_data_01!C:C, "VS*", Raw_data_01!A:A, $A313, Raw_data_01!G:G, "icici"), "")</f>
        <v>0</v>
      </c>
    </row>
    <row r="314" spans="1:15" x14ac:dyDescent="0.3">
      <c r="A314" t="s">
        <v>357</v>
      </c>
      <c r="B314" s="4">
        <f>IF(E313&lt;&gt;0, E313, IFERROR(INDEX(E3:E$313, MATCH(1, E3:E$313&lt;&gt;0, 0)), LOOKUP(2, 1/(E3:E$313&lt;&gt;0), E3:E$313)))</f>
        <v>5000</v>
      </c>
      <c r="C314" s="4"/>
      <c r="D314" s="4"/>
      <c r="E314" s="4">
        <f t="shared" si="4"/>
        <v>5000</v>
      </c>
      <c r="G314" s="4">
        <f>IF($A314&lt;&gt;"", SUMIFS(Raw_data_01!H:H, Raw_data_01!C:C, "F*", Raw_data_01!A:A, $A314, Raw_data_01!G:G, "icici"), "")</f>
        <v>0</v>
      </c>
      <c r="I314" s="4">
        <f>IF($A314&lt;&gt;"", SUMIFS(Raw_data_01!H:H, Raw_data_01!C:C, "V*", Raw_data_01!A:A, $A314, Raw_data_01!G:G, "icici"), "")</f>
        <v>0</v>
      </c>
      <c r="K314" s="4">
        <f>IF($A314&lt;&gt;"", SUMIFS(Raw_data_01!H:H, Raw_data_01!C:C, "S*", Raw_data_01!A:A, $A314, Raw_data_01!G:G, "icici"), "")</f>
        <v>0</v>
      </c>
      <c r="M314" s="4">
        <f>IF($A314&lt;&gt;"", SUMIFS(Raw_data_01!H:H, Raw_data_01!C:C, "O*", Raw_data_01!A:A, $A314, Raw_data_01!G:G, "icici"), "")</f>
        <v>0</v>
      </c>
      <c r="O314" s="4">
        <f>IF($A314&lt;&gt;"", SUMIFS(Raw_data_01!H:H, Raw_data_01!C:C, "VS*", Raw_data_01!A:A, $A314, Raw_data_01!G:G, "icici"), "")</f>
        <v>0</v>
      </c>
    </row>
    <row r="315" spans="1:15" x14ac:dyDescent="0.3">
      <c r="A315" t="s">
        <v>358</v>
      </c>
      <c r="B315" s="4">
        <f>IF(E314&lt;&gt;0, E314, IFERROR(INDEX(E3:E$314, MATCH(1, E3:E$314&lt;&gt;0, 0)), LOOKUP(2, 1/(E3:E$314&lt;&gt;0), E3:E$314)))</f>
        <v>5000</v>
      </c>
      <c r="C315" s="4"/>
      <c r="D315" s="4"/>
      <c r="E315" s="4">
        <f t="shared" si="4"/>
        <v>5000</v>
      </c>
      <c r="G315" s="4">
        <f>IF($A315&lt;&gt;"", SUMIFS(Raw_data_01!H:H, Raw_data_01!C:C, "F*", Raw_data_01!A:A, $A315, Raw_data_01!G:G, "icici"), "")</f>
        <v>0</v>
      </c>
      <c r="I315" s="4">
        <f>IF($A315&lt;&gt;"", SUMIFS(Raw_data_01!H:H, Raw_data_01!C:C, "V*", Raw_data_01!A:A, $A315, Raw_data_01!G:G, "icici"), "")</f>
        <v>0</v>
      </c>
      <c r="K315" s="4">
        <f>IF($A315&lt;&gt;"", SUMIFS(Raw_data_01!H:H, Raw_data_01!C:C, "S*", Raw_data_01!A:A, $A315, Raw_data_01!G:G, "icici"), "")</f>
        <v>0</v>
      </c>
      <c r="M315" s="4">
        <f>IF($A315&lt;&gt;"", SUMIFS(Raw_data_01!H:H, Raw_data_01!C:C, "O*", Raw_data_01!A:A, $A315, Raw_data_01!G:G, "icici"), "")</f>
        <v>0</v>
      </c>
      <c r="O315" s="4">
        <f>IF($A315&lt;&gt;"", SUMIFS(Raw_data_01!H:H, Raw_data_01!C:C, "VS*", Raw_data_01!A:A, $A315, Raw_data_01!G:G, "icici"), "")</f>
        <v>0</v>
      </c>
    </row>
    <row r="316" spans="1:15" x14ac:dyDescent="0.3">
      <c r="A316" t="s">
        <v>359</v>
      </c>
      <c r="B316" s="4">
        <f>IF(E315&lt;&gt;0, E315, IFERROR(INDEX(E3:E$315, MATCH(1, E3:E$315&lt;&gt;0, 0)), LOOKUP(2, 1/(E3:E$315&lt;&gt;0), E3:E$315)))</f>
        <v>5000</v>
      </c>
      <c r="C316" s="4"/>
      <c r="D316" s="4"/>
      <c r="E316" s="4">
        <f t="shared" si="4"/>
        <v>5000</v>
      </c>
      <c r="G316" s="4">
        <f>IF($A316&lt;&gt;"", SUMIFS(Raw_data_01!H:H, Raw_data_01!C:C, "F*", Raw_data_01!A:A, $A316, Raw_data_01!G:G, "icici"), "")</f>
        <v>0</v>
      </c>
      <c r="I316" s="4">
        <f>IF($A316&lt;&gt;"", SUMIFS(Raw_data_01!H:H, Raw_data_01!C:C, "V*", Raw_data_01!A:A, $A316, Raw_data_01!G:G, "icici"), "")</f>
        <v>0</v>
      </c>
      <c r="K316" s="4">
        <f>IF($A316&lt;&gt;"", SUMIFS(Raw_data_01!H:H, Raw_data_01!C:C, "S*", Raw_data_01!A:A, $A316, Raw_data_01!G:G, "icici"), "")</f>
        <v>0</v>
      </c>
      <c r="M316" s="4">
        <f>IF($A316&lt;&gt;"", SUMIFS(Raw_data_01!H:H, Raw_data_01!C:C, "O*", Raw_data_01!A:A, $A316, Raw_data_01!G:G, "icici"), "")</f>
        <v>0</v>
      </c>
      <c r="O316" s="4">
        <f>IF($A316&lt;&gt;"", SUMIFS(Raw_data_01!H:H, Raw_data_01!C:C, "VS*", Raw_data_01!A:A, $A316, Raw_data_01!G:G, "icici"), "")</f>
        <v>0</v>
      </c>
    </row>
    <row r="317" spans="1:15" x14ac:dyDescent="0.3">
      <c r="A317" t="s">
        <v>360</v>
      </c>
      <c r="B317" s="4">
        <f>IF(E316&lt;&gt;0, E316, IFERROR(INDEX(E3:E$316, MATCH(1, E3:E$316&lt;&gt;0, 0)), LOOKUP(2, 1/(E3:E$316&lt;&gt;0), E3:E$316)))</f>
        <v>5000</v>
      </c>
      <c r="C317" s="4"/>
      <c r="D317" s="4"/>
      <c r="E317" s="4">
        <f t="shared" si="4"/>
        <v>5000</v>
      </c>
      <c r="G317" s="4">
        <f>IF($A317&lt;&gt;"", SUMIFS(Raw_data_01!H:H, Raw_data_01!C:C, "F*", Raw_data_01!A:A, $A317, Raw_data_01!G:G, "icici"), "")</f>
        <v>0</v>
      </c>
      <c r="I317" s="4">
        <f>IF($A317&lt;&gt;"", SUMIFS(Raw_data_01!H:H, Raw_data_01!C:C, "V*", Raw_data_01!A:A, $A317, Raw_data_01!G:G, "icici"), "")</f>
        <v>0</v>
      </c>
      <c r="K317" s="4">
        <f>IF($A317&lt;&gt;"", SUMIFS(Raw_data_01!H:H, Raw_data_01!C:C, "S*", Raw_data_01!A:A, $A317, Raw_data_01!G:G, "icici"), "")</f>
        <v>0</v>
      </c>
      <c r="M317" s="4">
        <f>IF($A317&lt;&gt;"", SUMIFS(Raw_data_01!H:H, Raw_data_01!C:C, "O*", Raw_data_01!A:A, $A317, Raw_data_01!G:G, "icici"), "")</f>
        <v>0</v>
      </c>
      <c r="O317" s="4">
        <f>IF($A317&lt;&gt;"", SUMIFS(Raw_data_01!H:H, Raw_data_01!C:C, "VS*", Raw_data_01!A:A, $A317, Raw_data_01!G:G, "icici"), "")</f>
        <v>0</v>
      </c>
    </row>
    <row r="318" spans="1:15" x14ac:dyDescent="0.3">
      <c r="A318" t="s">
        <v>361</v>
      </c>
      <c r="B318" s="4">
        <f>IF(E317&lt;&gt;0, E317, IFERROR(INDEX(E3:E$317, MATCH(1, E3:E$317&lt;&gt;0, 0)), LOOKUP(2, 1/(E3:E$317&lt;&gt;0), E3:E$317)))</f>
        <v>5000</v>
      </c>
      <c r="C318" s="4"/>
      <c r="D318" s="4"/>
      <c r="E318" s="4">
        <f t="shared" si="4"/>
        <v>5000</v>
      </c>
      <c r="G318" s="4">
        <f>IF($A318&lt;&gt;"", SUMIFS(Raw_data_01!H:H, Raw_data_01!C:C, "F*", Raw_data_01!A:A, $A318, Raw_data_01!G:G, "icici"), "")</f>
        <v>0</v>
      </c>
      <c r="I318" s="4">
        <f>IF($A318&lt;&gt;"", SUMIFS(Raw_data_01!H:H, Raw_data_01!C:C, "V*", Raw_data_01!A:A, $A318, Raw_data_01!G:G, "icici"), "")</f>
        <v>0</v>
      </c>
      <c r="K318" s="4">
        <f>IF($A318&lt;&gt;"", SUMIFS(Raw_data_01!H:H, Raw_data_01!C:C, "S*", Raw_data_01!A:A, $A318, Raw_data_01!G:G, "icici"), "")</f>
        <v>0</v>
      </c>
      <c r="M318" s="4">
        <f>IF($A318&lt;&gt;"", SUMIFS(Raw_data_01!H:H, Raw_data_01!C:C, "O*", Raw_data_01!A:A, $A318, Raw_data_01!G:G, "icici"), "")</f>
        <v>0</v>
      </c>
      <c r="O318" s="4">
        <f>IF($A318&lt;&gt;"", SUMIFS(Raw_data_01!H:H, Raw_data_01!C:C, "VS*", Raw_data_01!A:A, $A318, Raw_data_01!G:G, "icici"), "")</f>
        <v>0</v>
      </c>
    </row>
    <row r="319" spans="1:15" x14ac:dyDescent="0.3">
      <c r="A319" t="s">
        <v>362</v>
      </c>
      <c r="B319" s="4">
        <f>IF(E318&lt;&gt;0, E318, IFERROR(INDEX(E3:E$318, MATCH(1, E3:E$318&lt;&gt;0, 0)), LOOKUP(2, 1/(E3:E$318&lt;&gt;0), E3:E$318)))</f>
        <v>5000</v>
      </c>
      <c r="C319" s="4"/>
      <c r="D319" s="4"/>
      <c r="E319" s="4">
        <f t="shared" si="4"/>
        <v>5000</v>
      </c>
      <c r="G319" s="4">
        <f>IF($A319&lt;&gt;"", SUMIFS(Raw_data_01!H:H, Raw_data_01!C:C, "F*", Raw_data_01!A:A, $A319, Raw_data_01!G:G, "icici"), "")</f>
        <v>0</v>
      </c>
      <c r="I319" s="4">
        <f>IF($A319&lt;&gt;"", SUMIFS(Raw_data_01!H:H, Raw_data_01!C:C, "V*", Raw_data_01!A:A, $A319, Raw_data_01!G:G, "icici"), "")</f>
        <v>0</v>
      </c>
      <c r="K319" s="4">
        <f>IF($A319&lt;&gt;"", SUMIFS(Raw_data_01!H:H, Raw_data_01!C:C, "S*", Raw_data_01!A:A, $A319, Raw_data_01!G:G, "icici"), "")</f>
        <v>0</v>
      </c>
      <c r="M319" s="4">
        <f>IF($A319&lt;&gt;"", SUMIFS(Raw_data_01!H:H, Raw_data_01!C:C, "O*", Raw_data_01!A:A, $A319, Raw_data_01!G:G, "icici"), "")</f>
        <v>0</v>
      </c>
      <c r="O319" s="4">
        <f>IF($A319&lt;&gt;"", SUMIFS(Raw_data_01!H:H, Raw_data_01!C:C, "VS*", Raw_data_01!A:A, $A319, Raw_data_01!G:G, "icici"), "")</f>
        <v>0</v>
      </c>
    </row>
    <row r="320" spans="1:15" x14ac:dyDescent="0.3">
      <c r="A320" t="s">
        <v>363</v>
      </c>
      <c r="B320" s="4">
        <f>IF(E319&lt;&gt;0, E319, IFERROR(INDEX(E3:E$319, MATCH(1, E3:E$319&lt;&gt;0, 0)), LOOKUP(2, 1/(E3:E$319&lt;&gt;0), E3:E$319)))</f>
        <v>5000</v>
      </c>
      <c r="C320" s="4"/>
      <c r="D320" s="4"/>
      <c r="E320" s="4">
        <f t="shared" si="4"/>
        <v>5000</v>
      </c>
      <c r="G320" s="4">
        <f>IF($A320&lt;&gt;"", SUMIFS(Raw_data_01!H:H, Raw_data_01!C:C, "F*", Raw_data_01!A:A, $A320, Raw_data_01!G:G, "icici"), "")</f>
        <v>0</v>
      </c>
      <c r="I320" s="4">
        <f>IF($A320&lt;&gt;"", SUMIFS(Raw_data_01!H:H, Raw_data_01!C:C, "V*", Raw_data_01!A:A, $A320, Raw_data_01!G:G, "icici"), "")</f>
        <v>0</v>
      </c>
      <c r="K320" s="4">
        <f>IF($A320&lt;&gt;"", SUMIFS(Raw_data_01!H:H, Raw_data_01!C:C, "S*", Raw_data_01!A:A, $A320, Raw_data_01!G:G, "icici"), "")</f>
        <v>0</v>
      </c>
      <c r="M320" s="4">
        <f>IF($A320&lt;&gt;"", SUMIFS(Raw_data_01!H:H, Raw_data_01!C:C, "O*", Raw_data_01!A:A, $A320, Raw_data_01!G:G, "icici"), "")</f>
        <v>0</v>
      </c>
      <c r="O320" s="4">
        <f>IF($A320&lt;&gt;"", SUMIFS(Raw_data_01!H:H, Raw_data_01!C:C, "VS*", Raw_data_01!A:A, $A320, Raw_data_01!G:G, "icici"), "")</f>
        <v>0</v>
      </c>
    </row>
    <row r="321" spans="1:15" x14ac:dyDescent="0.3">
      <c r="A321" t="s">
        <v>364</v>
      </c>
      <c r="B321" s="4">
        <f>IF(E320&lt;&gt;0, E320, IFERROR(INDEX(E3:E$320, MATCH(1, E3:E$320&lt;&gt;0, 0)), LOOKUP(2, 1/(E3:E$320&lt;&gt;0), E3:E$320)))</f>
        <v>5000</v>
      </c>
      <c r="C321" s="4"/>
      <c r="D321" s="4"/>
      <c r="E321" s="4">
        <f t="shared" si="4"/>
        <v>5000</v>
      </c>
      <c r="G321" s="4">
        <f>IF($A321&lt;&gt;"", SUMIFS(Raw_data_01!H:H, Raw_data_01!C:C, "F*", Raw_data_01!A:A, $A321, Raw_data_01!G:G, "icici"), "")</f>
        <v>0</v>
      </c>
      <c r="I321" s="4">
        <f>IF($A321&lt;&gt;"", SUMIFS(Raw_data_01!H:H, Raw_data_01!C:C, "V*", Raw_data_01!A:A, $A321, Raw_data_01!G:G, "icici"), "")</f>
        <v>0</v>
      </c>
      <c r="K321" s="4">
        <f>IF($A321&lt;&gt;"", SUMIFS(Raw_data_01!H:H, Raw_data_01!C:C, "S*", Raw_data_01!A:A, $A321, Raw_data_01!G:G, "icici"), "")</f>
        <v>0</v>
      </c>
      <c r="M321" s="4">
        <f>IF($A321&lt;&gt;"", SUMIFS(Raw_data_01!H:H, Raw_data_01!C:C, "O*", Raw_data_01!A:A, $A321, Raw_data_01!G:G, "icici"), "")</f>
        <v>0</v>
      </c>
      <c r="O321" s="4">
        <f>IF($A321&lt;&gt;"", SUMIFS(Raw_data_01!H:H, Raw_data_01!C:C, "VS*", Raw_data_01!A:A, $A321, Raw_data_01!G:G, "icici"), "")</f>
        <v>0</v>
      </c>
    </row>
    <row r="322" spans="1:15" x14ac:dyDescent="0.3">
      <c r="A322" t="s">
        <v>365</v>
      </c>
      <c r="B322" s="4">
        <f>IF(E321&lt;&gt;0, E321, IFERROR(INDEX(E3:E$321, MATCH(1, E3:E$321&lt;&gt;0, 0)), LOOKUP(2, 1/(E3:E$321&lt;&gt;0), E3:E$321)))</f>
        <v>5000</v>
      </c>
      <c r="C322" s="4"/>
      <c r="D322" s="4"/>
      <c r="E322" s="4">
        <f t="shared" si="4"/>
        <v>5000</v>
      </c>
      <c r="G322" s="4">
        <f>IF($A322&lt;&gt;"", SUMIFS(Raw_data_01!H:H, Raw_data_01!C:C, "F*", Raw_data_01!A:A, $A322, Raw_data_01!G:G, "icici"), "")</f>
        <v>0</v>
      </c>
      <c r="I322" s="4">
        <f>IF($A322&lt;&gt;"", SUMIFS(Raw_data_01!H:H, Raw_data_01!C:C, "V*", Raw_data_01!A:A, $A322, Raw_data_01!G:G, "icici"), "")</f>
        <v>0</v>
      </c>
      <c r="K322" s="4">
        <f>IF($A322&lt;&gt;"", SUMIFS(Raw_data_01!H:H, Raw_data_01!C:C, "S*", Raw_data_01!A:A, $A322, Raw_data_01!G:G, "icici"), "")</f>
        <v>0</v>
      </c>
      <c r="M322" s="4">
        <f>IF($A322&lt;&gt;"", SUMIFS(Raw_data_01!H:H, Raw_data_01!C:C, "O*", Raw_data_01!A:A, $A322, Raw_data_01!G:G, "icici"), "")</f>
        <v>0</v>
      </c>
      <c r="O322" s="4">
        <f>IF($A322&lt;&gt;"", SUMIFS(Raw_data_01!H:H, Raw_data_01!C:C, "VS*", Raw_data_01!A:A, $A322, Raw_data_01!G:G, "icici"), "")</f>
        <v>0</v>
      </c>
    </row>
    <row r="323" spans="1:15" x14ac:dyDescent="0.3">
      <c r="A323" t="s">
        <v>366</v>
      </c>
      <c r="B323" s="4">
        <f>IF(E322&lt;&gt;0, E322, IFERROR(INDEX(E3:E$322, MATCH(1, E3:E$322&lt;&gt;0, 0)), LOOKUP(2, 1/(E3:E$322&lt;&gt;0), E3:E$322)))</f>
        <v>5000</v>
      </c>
      <c r="C323" s="4"/>
      <c r="D323" s="4"/>
      <c r="E323" s="4">
        <f t="shared" ref="E323:E386" si="5">SUM(B323,C323,G323,I323,K323,M323,O323) - D323</f>
        <v>5000</v>
      </c>
      <c r="G323" s="4">
        <f>IF($A323&lt;&gt;"", SUMIFS(Raw_data_01!H:H, Raw_data_01!C:C, "F*", Raw_data_01!A:A, $A323, Raw_data_01!G:G, "icici"), "")</f>
        <v>0</v>
      </c>
      <c r="I323" s="4">
        <f>IF($A323&lt;&gt;"", SUMIFS(Raw_data_01!H:H, Raw_data_01!C:C, "V*", Raw_data_01!A:A, $A323, Raw_data_01!G:G, "icici"), "")</f>
        <v>0</v>
      </c>
      <c r="K323" s="4">
        <f>IF($A323&lt;&gt;"", SUMIFS(Raw_data_01!H:H, Raw_data_01!C:C, "S*", Raw_data_01!A:A, $A323, Raw_data_01!G:G, "icici"), "")</f>
        <v>0</v>
      </c>
      <c r="M323" s="4">
        <f>IF($A323&lt;&gt;"", SUMIFS(Raw_data_01!H:H, Raw_data_01!C:C, "O*", Raw_data_01!A:A, $A323, Raw_data_01!G:G, "icici"), "")</f>
        <v>0</v>
      </c>
      <c r="O323" s="4">
        <f>IF($A323&lt;&gt;"", SUMIFS(Raw_data_01!H:H, Raw_data_01!C:C, "VS*", Raw_data_01!A:A, $A323, Raw_data_01!G:G, "icici"), "")</f>
        <v>0</v>
      </c>
    </row>
    <row r="324" spans="1:15" x14ac:dyDescent="0.3">
      <c r="A324" t="s">
        <v>367</v>
      </c>
      <c r="B324" s="4">
        <f>IF(E323&lt;&gt;0, E323, IFERROR(INDEX(E3:E$323, MATCH(1, E3:E$323&lt;&gt;0, 0)), LOOKUP(2, 1/(E3:E$323&lt;&gt;0), E3:E$323)))</f>
        <v>5000</v>
      </c>
      <c r="C324" s="4"/>
      <c r="D324" s="4"/>
      <c r="E324" s="4">
        <f t="shared" si="5"/>
        <v>5000</v>
      </c>
      <c r="G324" s="4">
        <f>IF($A324&lt;&gt;"", SUMIFS(Raw_data_01!H:H, Raw_data_01!C:C, "F*", Raw_data_01!A:A, $A324, Raw_data_01!G:G, "icici"), "")</f>
        <v>0</v>
      </c>
      <c r="I324" s="4">
        <f>IF($A324&lt;&gt;"", SUMIFS(Raw_data_01!H:H, Raw_data_01!C:C, "V*", Raw_data_01!A:A, $A324, Raw_data_01!G:G, "icici"), "")</f>
        <v>0</v>
      </c>
      <c r="K324" s="4">
        <f>IF($A324&lt;&gt;"", SUMIFS(Raw_data_01!H:H, Raw_data_01!C:C, "S*", Raw_data_01!A:A, $A324, Raw_data_01!G:G, "icici"), "")</f>
        <v>0</v>
      </c>
      <c r="M324" s="4">
        <f>IF($A324&lt;&gt;"", SUMIFS(Raw_data_01!H:H, Raw_data_01!C:C, "O*", Raw_data_01!A:A, $A324, Raw_data_01!G:G, "icici"), "")</f>
        <v>0</v>
      </c>
      <c r="O324" s="4">
        <f>IF($A324&lt;&gt;"", SUMIFS(Raw_data_01!H:H, Raw_data_01!C:C, "VS*", Raw_data_01!A:A, $A324, Raw_data_01!G:G, "icici"), "")</f>
        <v>0</v>
      </c>
    </row>
    <row r="325" spans="1:15" x14ac:dyDescent="0.3">
      <c r="A325" t="s">
        <v>368</v>
      </c>
      <c r="B325" s="4">
        <f>IF(E324&lt;&gt;0, E324, IFERROR(INDEX(E3:E$324, MATCH(1, E3:E$324&lt;&gt;0, 0)), LOOKUP(2, 1/(E3:E$324&lt;&gt;0), E3:E$324)))</f>
        <v>5000</v>
      </c>
      <c r="C325" s="4"/>
      <c r="D325" s="4"/>
      <c r="E325" s="4">
        <f t="shared" si="5"/>
        <v>5000</v>
      </c>
      <c r="G325" s="4">
        <f>IF($A325&lt;&gt;"", SUMIFS(Raw_data_01!H:H, Raw_data_01!C:C, "F*", Raw_data_01!A:A, $A325, Raw_data_01!G:G, "icici"), "")</f>
        <v>0</v>
      </c>
      <c r="I325" s="4">
        <f>IF($A325&lt;&gt;"", SUMIFS(Raw_data_01!H:H, Raw_data_01!C:C, "V*", Raw_data_01!A:A, $A325, Raw_data_01!G:G, "icici"), "")</f>
        <v>0</v>
      </c>
      <c r="K325" s="4">
        <f>IF($A325&lt;&gt;"", SUMIFS(Raw_data_01!H:H, Raw_data_01!C:C, "S*", Raw_data_01!A:A, $A325, Raw_data_01!G:G, "icici"), "")</f>
        <v>0</v>
      </c>
      <c r="M325" s="4">
        <f>IF($A325&lt;&gt;"", SUMIFS(Raw_data_01!H:H, Raw_data_01!C:C, "O*", Raw_data_01!A:A, $A325, Raw_data_01!G:G, "icici"), "")</f>
        <v>0</v>
      </c>
      <c r="O325" s="4">
        <f>IF($A325&lt;&gt;"", SUMIFS(Raw_data_01!H:H, Raw_data_01!C:C, "VS*", Raw_data_01!A:A, $A325, Raw_data_01!G:G, "icici"), "")</f>
        <v>0</v>
      </c>
    </row>
    <row r="326" spans="1:15" x14ac:dyDescent="0.3">
      <c r="A326" t="s">
        <v>369</v>
      </c>
      <c r="B326" s="4">
        <f>IF(E325&lt;&gt;0, E325, IFERROR(INDEX(E3:E$325, MATCH(1, E3:E$325&lt;&gt;0, 0)), LOOKUP(2, 1/(E3:E$325&lt;&gt;0), E3:E$325)))</f>
        <v>5000</v>
      </c>
      <c r="C326" s="4"/>
      <c r="D326" s="4"/>
      <c r="E326" s="4">
        <f t="shared" si="5"/>
        <v>5000</v>
      </c>
      <c r="G326" s="4">
        <f>IF($A326&lt;&gt;"", SUMIFS(Raw_data_01!H:H, Raw_data_01!C:C, "F*", Raw_data_01!A:A, $A326, Raw_data_01!G:G, "icici"), "")</f>
        <v>0</v>
      </c>
      <c r="I326" s="4">
        <f>IF($A326&lt;&gt;"", SUMIFS(Raw_data_01!H:H, Raw_data_01!C:C, "V*", Raw_data_01!A:A, $A326, Raw_data_01!G:G, "icici"), "")</f>
        <v>0</v>
      </c>
      <c r="K326" s="4">
        <f>IF($A326&lt;&gt;"", SUMIFS(Raw_data_01!H:H, Raw_data_01!C:C, "S*", Raw_data_01!A:A, $A326, Raw_data_01!G:G, "icici"), "")</f>
        <v>0</v>
      </c>
      <c r="M326" s="4">
        <f>IF($A326&lt;&gt;"", SUMIFS(Raw_data_01!H:H, Raw_data_01!C:C, "O*", Raw_data_01!A:A, $A326, Raw_data_01!G:G, "icici"), "")</f>
        <v>0</v>
      </c>
      <c r="O326" s="4">
        <f>IF($A326&lt;&gt;"", SUMIFS(Raw_data_01!H:H, Raw_data_01!C:C, "VS*", Raw_data_01!A:A, $A326, Raw_data_01!G:G, "icici"), "")</f>
        <v>0</v>
      </c>
    </row>
    <row r="327" spans="1:15" x14ac:dyDescent="0.3">
      <c r="A327" t="s">
        <v>370</v>
      </c>
      <c r="B327" s="4">
        <f>IF(E326&lt;&gt;0, E326, IFERROR(INDEX(E3:E$326, MATCH(1, E3:E$326&lt;&gt;0, 0)), LOOKUP(2, 1/(E3:E$326&lt;&gt;0), E3:E$326)))</f>
        <v>5000</v>
      </c>
      <c r="C327" s="4"/>
      <c r="D327" s="4"/>
      <c r="E327" s="4">
        <f t="shared" si="5"/>
        <v>5000</v>
      </c>
      <c r="G327" s="4">
        <f>IF($A327&lt;&gt;"", SUMIFS(Raw_data_01!H:H, Raw_data_01!C:C, "F*", Raw_data_01!A:A, $A327, Raw_data_01!G:G, "icici"), "")</f>
        <v>0</v>
      </c>
      <c r="I327" s="4">
        <f>IF($A327&lt;&gt;"", SUMIFS(Raw_data_01!H:H, Raw_data_01!C:C, "V*", Raw_data_01!A:A, $A327, Raw_data_01!G:G, "icici"), "")</f>
        <v>0</v>
      </c>
      <c r="K327" s="4">
        <f>IF($A327&lt;&gt;"", SUMIFS(Raw_data_01!H:H, Raw_data_01!C:C, "S*", Raw_data_01!A:A, $A327, Raw_data_01!G:G, "icici"), "")</f>
        <v>0</v>
      </c>
      <c r="M327" s="4">
        <f>IF($A327&lt;&gt;"", SUMIFS(Raw_data_01!H:H, Raw_data_01!C:C, "O*", Raw_data_01!A:A, $A327, Raw_data_01!G:G, "icici"), "")</f>
        <v>0</v>
      </c>
      <c r="O327" s="4">
        <f>IF($A327&lt;&gt;"", SUMIFS(Raw_data_01!H:H, Raw_data_01!C:C, "VS*", Raw_data_01!A:A, $A327, Raw_data_01!G:G, "icici"), "")</f>
        <v>0</v>
      </c>
    </row>
    <row r="328" spans="1:15" x14ac:dyDescent="0.3">
      <c r="A328" t="s">
        <v>371</v>
      </c>
      <c r="B328" s="4">
        <f>IF(E327&lt;&gt;0, E327, IFERROR(INDEX(E3:E$327, MATCH(1, E3:E$327&lt;&gt;0, 0)), LOOKUP(2, 1/(E3:E$327&lt;&gt;0), E3:E$327)))</f>
        <v>5000</v>
      </c>
      <c r="C328" s="4"/>
      <c r="D328" s="4"/>
      <c r="E328" s="4">
        <f t="shared" si="5"/>
        <v>5000</v>
      </c>
      <c r="G328" s="4">
        <f>IF($A328&lt;&gt;"", SUMIFS(Raw_data_01!H:H, Raw_data_01!C:C, "F*", Raw_data_01!A:A, $A328, Raw_data_01!G:G, "icici"), "")</f>
        <v>0</v>
      </c>
      <c r="I328" s="4">
        <f>IF($A328&lt;&gt;"", SUMIFS(Raw_data_01!H:H, Raw_data_01!C:C, "V*", Raw_data_01!A:A, $A328, Raw_data_01!G:G, "icici"), "")</f>
        <v>0</v>
      </c>
      <c r="K328" s="4">
        <f>IF($A328&lt;&gt;"", SUMIFS(Raw_data_01!H:H, Raw_data_01!C:C, "S*", Raw_data_01!A:A, $A328, Raw_data_01!G:G, "icici"), "")</f>
        <v>0</v>
      </c>
      <c r="M328" s="4">
        <f>IF($A328&lt;&gt;"", SUMIFS(Raw_data_01!H:H, Raw_data_01!C:C, "O*", Raw_data_01!A:A, $A328, Raw_data_01!G:G, "icici"), "")</f>
        <v>0</v>
      </c>
      <c r="O328" s="4">
        <f>IF($A328&lt;&gt;"", SUMIFS(Raw_data_01!H:H, Raw_data_01!C:C, "VS*", Raw_data_01!A:A, $A328, Raw_data_01!G:G, "icici"), "")</f>
        <v>0</v>
      </c>
    </row>
    <row r="329" spans="1:15" x14ac:dyDescent="0.3">
      <c r="A329" t="s">
        <v>372</v>
      </c>
      <c r="B329" s="4">
        <f>IF(E328&lt;&gt;0, E328, IFERROR(INDEX(E3:E$328, MATCH(1, E3:E$328&lt;&gt;0, 0)), LOOKUP(2, 1/(E3:E$328&lt;&gt;0), E3:E$328)))</f>
        <v>5000</v>
      </c>
      <c r="C329" s="4"/>
      <c r="D329" s="4"/>
      <c r="E329" s="4">
        <f t="shared" si="5"/>
        <v>5000</v>
      </c>
      <c r="G329" s="4">
        <f>IF($A329&lt;&gt;"", SUMIFS(Raw_data_01!H:H, Raw_data_01!C:C, "F*", Raw_data_01!A:A, $A329, Raw_data_01!G:G, "icici"), "")</f>
        <v>0</v>
      </c>
      <c r="I329" s="4">
        <f>IF($A329&lt;&gt;"", SUMIFS(Raw_data_01!H:H, Raw_data_01!C:C, "V*", Raw_data_01!A:A, $A329, Raw_data_01!G:G, "icici"), "")</f>
        <v>0</v>
      </c>
      <c r="K329" s="4">
        <f>IF($A329&lt;&gt;"", SUMIFS(Raw_data_01!H:H, Raw_data_01!C:C, "S*", Raw_data_01!A:A, $A329, Raw_data_01!G:G, "icici"), "")</f>
        <v>0</v>
      </c>
      <c r="M329" s="4">
        <f>IF($A329&lt;&gt;"", SUMIFS(Raw_data_01!H:H, Raw_data_01!C:C, "O*", Raw_data_01!A:A, $A329, Raw_data_01!G:G, "icici"), "")</f>
        <v>0</v>
      </c>
      <c r="O329" s="4">
        <f>IF($A329&lt;&gt;"", SUMIFS(Raw_data_01!H:H, Raw_data_01!C:C, "VS*", Raw_data_01!A:A, $A329, Raw_data_01!G:G, "icici"), "")</f>
        <v>0</v>
      </c>
    </row>
    <row r="330" spans="1:15" x14ac:dyDescent="0.3">
      <c r="A330" t="s">
        <v>373</v>
      </c>
      <c r="B330" s="4">
        <f>IF(E329&lt;&gt;0, E329, IFERROR(INDEX(E3:E$329, MATCH(1, E3:E$329&lt;&gt;0, 0)), LOOKUP(2, 1/(E3:E$329&lt;&gt;0), E3:E$329)))</f>
        <v>5000</v>
      </c>
      <c r="C330" s="4"/>
      <c r="D330" s="4"/>
      <c r="E330" s="4">
        <f t="shared" si="5"/>
        <v>5000</v>
      </c>
      <c r="G330" s="4">
        <f>IF($A330&lt;&gt;"", SUMIFS(Raw_data_01!H:H, Raw_data_01!C:C, "F*", Raw_data_01!A:A, $A330, Raw_data_01!G:G, "icici"), "")</f>
        <v>0</v>
      </c>
      <c r="I330" s="4">
        <f>IF($A330&lt;&gt;"", SUMIFS(Raw_data_01!H:H, Raw_data_01!C:C, "V*", Raw_data_01!A:A, $A330, Raw_data_01!G:G, "icici"), "")</f>
        <v>0</v>
      </c>
      <c r="K330" s="4">
        <f>IF($A330&lt;&gt;"", SUMIFS(Raw_data_01!H:H, Raw_data_01!C:C, "S*", Raw_data_01!A:A, $A330, Raw_data_01!G:G, "icici"), "")</f>
        <v>0</v>
      </c>
      <c r="M330" s="4">
        <f>IF($A330&lt;&gt;"", SUMIFS(Raw_data_01!H:H, Raw_data_01!C:C, "O*", Raw_data_01!A:A, $A330, Raw_data_01!G:G, "icici"), "")</f>
        <v>0</v>
      </c>
      <c r="O330" s="4">
        <f>IF($A330&lt;&gt;"", SUMIFS(Raw_data_01!H:H, Raw_data_01!C:C, "VS*", Raw_data_01!A:A, $A330, Raw_data_01!G:G, "icici"), "")</f>
        <v>0</v>
      </c>
    </row>
    <row r="331" spans="1:15" x14ac:dyDescent="0.3">
      <c r="A331" t="s">
        <v>374</v>
      </c>
      <c r="B331" s="4">
        <f>IF(E330&lt;&gt;0, E330, IFERROR(INDEX(E3:E$330, MATCH(1, E3:E$330&lt;&gt;0, 0)), LOOKUP(2, 1/(E3:E$330&lt;&gt;0), E3:E$330)))</f>
        <v>5000</v>
      </c>
      <c r="C331" s="4"/>
      <c r="D331" s="4"/>
      <c r="E331" s="4">
        <f t="shared" si="5"/>
        <v>5000</v>
      </c>
      <c r="G331" s="4">
        <f>IF($A331&lt;&gt;"", SUMIFS(Raw_data_01!H:H, Raw_data_01!C:C, "F*", Raw_data_01!A:A, $A331, Raw_data_01!G:G, "icici"), "")</f>
        <v>0</v>
      </c>
      <c r="I331" s="4">
        <f>IF($A331&lt;&gt;"", SUMIFS(Raw_data_01!H:H, Raw_data_01!C:C, "V*", Raw_data_01!A:A, $A331, Raw_data_01!G:G, "icici"), "")</f>
        <v>0</v>
      </c>
      <c r="K331" s="4">
        <f>IF($A331&lt;&gt;"", SUMIFS(Raw_data_01!H:H, Raw_data_01!C:C, "S*", Raw_data_01!A:A, $A331, Raw_data_01!G:G, "icici"), "")</f>
        <v>0</v>
      </c>
      <c r="M331" s="4">
        <f>IF($A331&lt;&gt;"", SUMIFS(Raw_data_01!H:H, Raw_data_01!C:C, "O*", Raw_data_01!A:A, $A331, Raw_data_01!G:G, "icici"), "")</f>
        <v>0</v>
      </c>
      <c r="O331" s="4">
        <f>IF($A331&lt;&gt;"", SUMIFS(Raw_data_01!H:H, Raw_data_01!C:C, "VS*", Raw_data_01!A:A, $A331, Raw_data_01!G:G, "icici"), "")</f>
        <v>0</v>
      </c>
    </row>
    <row r="332" spans="1:15" x14ac:dyDescent="0.3">
      <c r="A332" t="s">
        <v>375</v>
      </c>
      <c r="B332" s="4">
        <f>IF(E331&lt;&gt;0, E331, IFERROR(INDEX(E3:E$331, MATCH(1, E3:E$331&lt;&gt;0, 0)), LOOKUP(2, 1/(E3:E$331&lt;&gt;0), E3:E$331)))</f>
        <v>5000</v>
      </c>
      <c r="C332" s="4"/>
      <c r="D332" s="4"/>
      <c r="E332" s="4">
        <f t="shared" si="5"/>
        <v>5000</v>
      </c>
      <c r="G332" s="4">
        <f>IF($A332&lt;&gt;"", SUMIFS(Raw_data_01!H:H, Raw_data_01!C:C, "F*", Raw_data_01!A:A, $A332, Raw_data_01!G:G, "icici"), "")</f>
        <v>0</v>
      </c>
      <c r="I332" s="4">
        <f>IF($A332&lt;&gt;"", SUMIFS(Raw_data_01!H:H, Raw_data_01!C:C, "V*", Raw_data_01!A:A, $A332, Raw_data_01!G:G, "icici"), "")</f>
        <v>0</v>
      </c>
      <c r="K332" s="4">
        <f>IF($A332&lt;&gt;"", SUMIFS(Raw_data_01!H:H, Raw_data_01!C:C, "S*", Raw_data_01!A:A, $A332, Raw_data_01!G:G, "icici"), "")</f>
        <v>0</v>
      </c>
      <c r="M332" s="4">
        <f>IF($A332&lt;&gt;"", SUMIFS(Raw_data_01!H:H, Raw_data_01!C:C, "O*", Raw_data_01!A:A, $A332, Raw_data_01!G:G, "icici"), "")</f>
        <v>0</v>
      </c>
      <c r="O332" s="4">
        <f>IF($A332&lt;&gt;"", SUMIFS(Raw_data_01!H:H, Raw_data_01!C:C, "VS*", Raw_data_01!A:A, $A332, Raw_data_01!G:G, "icici"), "")</f>
        <v>0</v>
      </c>
    </row>
    <row r="333" spans="1:15" x14ac:dyDescent="0.3">
      <c r="A333" t="s">
        <v>376</v>
      </c>
      <c r="B333" s="4">
        <f>IF(E332&lt;&gt;0, E332, IFERROR(INDEX(E3:E$332, MATCH(1, E3:E$332&lt;&gt;0, 0)), LOOKUP(2, 1/(E3:E$332&lt;&gt;0), E3:E$332)))</f>
        <v>5000</v>
      </c>
      <c r="C333" s="4"/>
      <c r="D333" s="4"/>
      <c r="E333" s="4">
        <f t="shared" si="5"/>
        <v>5000</v>
      </c>
      <c r="G333" s="4">
        <f>IF($A333&lt;&gt;"", SUMIFS(Raw_data_01!H:H, Raw_data_01!C:C, "F*", Raw_data_01!A:A, $A333, Raw_data_01!G:G, "icici"), "")</f>
        <v>0</v>
      </c>
      <c r="I333" s="4">
        <f>IF($A333&lt;&gt;"", SUMIFS(Raw_data_01!H:H, Raw_data_01!C:C, "V*", Raw_data_01!A:A, $A333, Raw_data_01!G:G, "icici"), "")</f>
        <v>0</v>
      </c>
      <c r="K333" s="4">
        <f>IF($A333&lt;&gt;"", SUMIFS(Raw_data_01!H:H, Raw_data_01!C:C, "S*", Raw_data_01!A:A, $A333, Raw_data_01!G:G, "icici"), "")</f>
        <v>0</v>
      </c>
      <c r="M333" s="4">
        <f>IF($A333&lt;&gt;"", SUMIFS(Raw_data_01!H:H, Raw_data_01!C:C, "O*", Raw_data_01!A:A, $A333, Raw_data_01!G:G, "icici"), "")</f>
        <v>0</v>
      </c>
      <c r="O333" s="4">
        <f>IF($A333&lt;&gt;"", SUMIFS(Raw_data_01!H:H, Raw_data_01!C:C, "VS*", Raw_data_01!A:A, $A333, Raw_data_01!G:G, "icici"), "")</f>
        <v>0</v>
      </c>
    </row>
    <row r="334" spans="1:15" x14ac:dyDescent="0.3">
      <c r="A334" t="s">
        <v>377</v>
      </c>
      <c r="B334" s="4">
        <f>IF(E333&lt;&gt;0, E333, IFERROR(INDEX(E3:E$333, MATCH(1, E3:E$333&lt;&gt;0, 0)), LOOKUP(2, 1/(E3:E$333&lt;&gt;0), E3:E$333)))</f>
        <v>5000</v>
      </c>
      <c r="C334" s="4"/>
      <c r="D334" s="4"/>
      <c r="E334" s="4">
        <f t="shared" si="5"/>
        <v>5000</v>
      </c>
      <c r="G334" s="4">
        <f>IF($A334&lt;&gt;"", SUMIFS(Raw_data_01!H:H, Raw_data_01!C:C, "F*", Raw_data_01!A:A, $A334, Raw_data_01!G:G, "icici"), "")</f>
        <v>0</v>
      </c>
      <c r="I334" s="4">
        <f>IF($A334&lt;&gt;"", SUMIFS(Raw_data_01!H:H, Raw_data_01!C:C, "V*", Raw_data_01!A:A, $A334, Raw_data_01!G:G, "icici"), "")</f>
        <v>0</v>
      </c>
      <c r="K334" s="4">
        <f>IF($A334&lt;&gt;"", SUMIFS(Raw_data_01!H:H, Raw_data_01!C:C, "S*", Raw_data_01!A:A, $A334, Raw_data_01!G:G, "icici"), "")</f>
        <v>0</v>
      </c>
      <c r="M334" s="4">
        <f>IF($A334&lt;&gt;"", SUMIFS(Raw_data_01!H:H, Raw_data_01!C:C, "O*", Raw_data_01!A:A, $A334, Raw_data_01!G:G, "icici"), "")</f>
        <v>0</v>
      </c>
      <c r="O334" s="4">
        <f>IF($A334&lt;&gt;"", SUMIFS(Raw_data_01!H:H, Raw_data_01!C:C, "VS*", Raw_data_01!A:A, $A334, Raw_data_01!G:G, "icici"), "")</f>
        <v>0</v>
      </c>
    </row>
    <row r="335" spans="1:15" x14ac:dyDescent="0.3">
      <c r="A335" t="s">
        <v>378</v>
      </c>
      <c r="B335" s="4">
        <f>IF(E334&lt;&gt;0, E334, IFERROR(INDEX(E3:E$334, MATCH(1, E3:E$334&lt;&gt;0, 0)), LOOKUP(2, 1/(E3:E$334&lt;&gt;0), E3:E$334)))</f>
        <v>5000</v>
      </c>
      <c r="C335" s="4"/>
      <c r="D335" s="4"/>
      <c r="E335" s="4">
        <f t="shared" si="5"/>
        <v>5000</v>
      </c>
      <c r="G335" s="4">
        <f>IF($A335&lt;&gt;"", SUMIFS(Raw_data_01!H:H, Raw_data_01!C:C, "F*", Raw_data_01!A:A, $A335, Raw_data_01!G:G, "icici"), "")</f>
        <v>0</v>
      </c>
      <c r="I335" s="4">
        <f>IF($A335&lt;&gt;"", SUMIFS(Raw_data_01!H:H, Raw_data_01!C:C, "V*", Raw_data_01!A:A, $A335, Raw_data_01!G:G, "icici"), "")</f>
        <v>0</v>
      </c>
      <c r="K335" s="4">
        <f>IF($A335&lt;&gt;"", SUMIFS(Raw_data_01!H:H, Raw_data_01!C:C, "S*", Raw_data_01!A:A, $A335, Raw_data_01!G:G, "icici"), "")</f>
        <v>0</v>
      </c>
      <c r="M335" s="4">
        <f>IF($A335&lt;&gt;"", SUMIFS(Raw_data_01!H:H, Raw_data_01!C:C, "O*", Raw_data_01!A:A, $A335, Raw_data_01!G:G, "icici"), "")</f>
        <v>0</v>
      </c>
      <c r="O335" s="4">
        <f>IF($A335&lt;&gt;"", SUMIFS(Raw_data_01!H:H, Raw_data_01!C:C, "VS*", Raw_data_01!A:A, $A335, Raw_data_01!G:G, "icici"), "")</f>
        <v>0</v>
      </c>
    </row>
    <row r="336" spans="1:15" x14ac:dyDescent="0.3">
      <c r="A336" t="s">
        <v>379</v>
      </c>
      <c r="B336" s="4">
        <f>IF(E335&lt;&gt;0, E335, IFERROR(INDEX(E3:E$335, MATCH(1, E3:E$335&lt;&gt;0, 0)), LOOKUP(2, 1/(E3:E$335&lt;&gt;0), E3:E$335)))</f>
        <v>5000</v>
      </c>
      <c r="C336" s="4"/>
      <c r="D336" s="4"/>
      <c r="E336" s="4">
        <f t="shared" si="5"/>
        <v>5000</v>
      </c>
      <c r="G336" s="4">
        <f>IF($A336&lt;&gt;"", SUMIFS(Raw_data_01!H:H, Raw_data_01!C:C, "F*", Raw_data_01!A:A, $A336, Raw_data_01!G:G, "icici"), "")</f>
        <v>0</v>
      </c>
      <c r="I336" s="4">
        <f>IF($A336&lt;&gt;"", SUMIFS(Raw_data_01!H:H, Raw_data_01!C:C, "V*", Raw_data_01!A:A, $A336, Raw_data_01!G:G, "icici"), "")</f>
        <v>0</v>
      </c>
      <c r="K336" s="4">
        <f>IF($A336&lt;&gt;"", SUMIFS(Raw_data_01!H:H, Raw_data_01!C:C, "S*", Raw_data_01!A:A, $A336, Raw_data_01!G:G, "icici"), "")</f>
        <v>0</v>
      </c>
      <c r="M336" s="4">
        <f>IF($A336&lt;&gt;"", SUMIFS(Raw_data_01!H:H, Raw_data_01!C:C, "O*", Raw_data_01!A:A, $A336, Raw_data_01!G:G, "icici"), "")</f>
        <v>0</v>
      </c>
      <c r="O336" s="4">
        <f>IF($A336&lt;&gt;"", SUMIFS(Raw_data_01!H:H, Raw_data_01!C:C, "VS*", Raw_data_01!A:A, $A336, Raw_data_01!G:G, "icici"), "")</f>
        <v>0</v>
      </c>
    </row>
    <row r="337" spans="1:15" x14ac:dyDescent="0.3">
      <c r="A337" t="s">
        <v>380</v>
      </c>
      <c r="B337" s="4">
        <f>IF(E336&lt;&gt;0, E336, IFERROR(INDEX(E3:E$336, MATCH(1, E3:E$336&lt;&gt;0, 0)), LOOKUP(2, 1/(E3:E$336&lt;&gt;0), E3:E$336)))</f>
        <v>5000</v>
      </c>
      <c r="C337" s="4"/>
      <c r="D337" s="4"/>
      <c r="E337" s="4">
        <f t="shared" si="5"/>
        <v>5000</v>
      </c>
      <c r="G337" s="4">
        <f>IF($A337&lt;&gt;"", SUMIFS(Raw_data_01!H:H, Raw_data_01!C:C, "F*", Raw_data_01!A:A, $A337, Raw_data_01!G:G, "icici"), "")</f>
        <v>0</v>
      </c>
      <c r="I337" s="4">
        <f>IF($A337&lt;&gt;"", SUMIFS(Raw_data_01!H:H, Raw_data_01!C:C, "V*", Raw_data_01!A:A, $A337, Raw_data_01!G:G, "icici"), "")</f>
        <v>0</v>
      </c>
      <c r="K337" s="4">
        <f>IF($A337&lt;&gt;"", SUMIFS(Raw_data_01!H:H, Raw_data_01!C:C, "S*", Raw_data_01!A:A, $A337, Raw_data_01!G:G, "icici"), "")</f>
        <v>0</v>
      </c>
      <c r="M337" s="4">
        <f>IF($A337&lt;&gt;"", SUMIFS(Raw_data_01!H:H, Raw_data_01!C:C, "O*", Raw_data_01!A:A, $A337, Raw_data_01!G:G, "icici"), "")</f>
        <v>0</v>
      </c>
      <c r="O337" s="4">
        <f>IF($A337&lt;&gt;"", SUMIFS(Raw_data_01!H:H, Raw_data_01!C:C, "VS*", Raw_data_01!A:A, $A337, Raw_data_01!G:G, "icici"), "")</f>
        <v>0</v>
      </c>
    </row>
    <row r="338" spans="1:15" x14ac:dyDescent="0.3">
      <c r="A338" t="s">
        <v>381</v>
      </c>
      <c r="B338" s="4">
        <f>IF(E337&lt;&gt;0, E337, IFERROR(INDEX(E3:E$337, MATCH(1, E3:E$337&lt;&gt;0, 0)), LOOKUP(2, 1/(E3:E$337&lt;&gt;0), E3:E$337)))</f>
        <v>5000</v>
      </c>
      <c r="C338" s="4"/>
      <c r="D338" s="4"/>
      <c r="E338" s="4">
        <f t="shared" si="5"/>
        <v>5000</v>
      </c>
      <c r="G338" s="4">
        <f>IF($A338&lt;&gt;"", SUMIFS(Raw_data_01!H:H, Raw_data_01!C:C, "F*", Raw_data_01!A:A, $A338, Raw_data_01!G:G, "icici"), "")</f>
        <v>0</v>
      </c>
      <c r="I338" s="4">
        <f>IF($A338&lt;&gt;"", SUMIFS(Raw_data_01!H:H, Raw_data_01!C:C, "V*", Raw_data_01!A:A, $A338, Raw_data_01!G:G, "icici"), "")</f>
        <v>0</v>
      </c>
      <c r="K338" s="4">
        <f>IF($A338&lt;&gt;"", SUMIFS(Raw_data_01!H:H, Raw_data_01!C:C, "S*", Raw_data_01!A:A, $A338, Raw_data_01!G:G, "icici"), "")</f>
        <v>0</v>
      </c>
      <c r="M338" s="4">
        <f>IF($A338&lt;&gt;"", SUMIFS(Raw_data_01!H:H, Raw_data_01!C:C, "O*", Raw_data_01!A:A, $A338, Raw_data_01!G:G, "icici"), "")</f>
        <v>0</v>
      </c>
      <c r="O338" s="4">
        <f>IF($A338&lt;&gt;"", SUMIFS(Raw_data_01!H:H, Raw_data_01!C:C, "VS*", Raw_data_01!A:A, $A338, Raw_data_01!G:G, "icici"), "")</f>
        <v>0</v>
      </c>
    </row>
    <row r="339" spans="1:15" x14ac:dyDescent="0.3">
      <c r="A339" t="s">
        <v>382</v>
      </c>
      <c r="B339" s="4">
        <f>IF(E338&lt;&gt;0, E338, IFERROR(INDEX(E3:E$338, MATCH(1, E3:E$338&lt;&gt;0, 0)), LOOKUP(2, 1/(E3:E$338&lt;&gt;0), E3:E$338)))</f>
        <v>5000</v>
      </c>
      <c r="C339" s="4"/>
      <c r="D339" s="4"/>
      <c r="E339" s="4">
        <f t="shared" si="5"/>
        <v>5000</v>
      </c>
      <c r="G339" s="4">
        <f>IF($A339&lt;&gt;"", SUMIFS(Raw_data_01!H:H, Raw_data_01!C:C, "F*", Raw_data_01!A:A, $A339, Raw_data_01!G:G, "icici"), "")</f>
        <v>0</v>
      </c>
      <c r="I339" s="4">
        <f>IF($A339&lt;&gt;"", SUMIFS(Raw_data_01!H:H, Raw_data_01!C:C, "V*", Raw_data_01!A:A, $A339, Raw_data_01!G:G, "icici"), "")</f>
        <v>0</v>
      </c>
      <c r="K339" s="4">
        <f>IF($A339&lt;&gt;"", SUMIFS(Raw_data_01!H:H, Raw_data_01!C:C, "S*", Raw_data_01!A:A, $A339, Raw_data_01!G:G, "icici"), "")</f>
        <v>0</v>
      </c>
      <c r="M339" s="4">
        <f>IF($A339&lt;&gt;"", SUMIFS(Raw_data_01!H:H, Raw_data_01!C:C, "O*", Raw_data_01!A:A, $A339, Raw_data_01!G:G, "icici"), "")</f>
        <v>0</v>
      </c>
      <c r="O339" s="4">
        <f>IF($A339&lt;&gt;"", SUMIFS(Raw_data_01!H:H, Raw_data_01!C:C, "VS*", Raw_data_01!A:A, $A339, Raw_data_01!G:G, "icici"), "")</f>
        <v>0</v>
      </c>
    </row>
    <row r="340" spans="1:15" x14ac:dyDescent="0.3">
      <c r="A340" t="s">
        <v>383</v>
      </c>
      <c r="B340" s="4">
        <f>IF(E339&lt;&gt;0, E339, IFERROR(INDEX(E3:E$339, MATCH(1, E3:E$339&lt;&gt;0, 0)), LOOKUP(2, 1/(E3:E$339&lt;&gt;0), E3:E$339)))</f>
        <v>5000</v>
      </c>
      <c r="C340" s="4"/>
      <c r="D340" s="4"/>
      <c r="E340" s="4">
        <f t="shared" si="5"/>
        <v>5000</v>
      </c>
      <c r="G340" s="4">
        <f>IF($A340&lt;&gt;"", SUMIFS(Raw_data_01!H:H, Raw_data_01!C:C, "F*", Raw_data_01!A:A, $A340, Raw_data_01!G:G, "icici"), "")</f>
        <v>0</v>
      </c>
      <c r="I340" s="4">
        <f>IF($A340&lt;&gt;"", SUMIFS(Raw_data_01!H:H, Raw_data_01!C:C, "V*", Raw_data_01!A:A, $A340, Raw_data_01!G:G, "icici"), "")</f>
        <v>0</v>
      </c>
      <c r="K340" s="4">
        <f>IF($A340&lt;&gt;"", SUMIFS(Raw_data_01!H:H, Raw_data_01!C:C, "S*", Raw_data_01!A:A, $A340, Raw_data_01!G:G, "icici"), "")</f>
        <v>0</v>
      </c>
      <c r="M340" s="4">
        <f>IF($A340&lt;&gt;"", SUMIFS(Raw_data_01!H:H, Raw_data_01!C:C, "O*", Raw_data_01!A:A, $A340, Raw_data_01!G:G, "icici"), "")</f>
        <v>0</v>
      </c>
      <c r="O340" s="4">
        <f>IF($A340&lt;&gt;"", SUMIFS(Raw_data_01!H:H, Raw_data_01!C:C, "VS*", Raw_data_01!A:A, $A340, Raw_data_01!G:G, "icici"), "")</f>
        <v>0</v>
      </c>
    </row>
    <row r="341" spans="1:15" x14ac:dyDescent="0.3">
      <c r="A341" t="s">
        <v>384</v>
      </c>
      <c r="B341" s="4">
        <f>IF(E340&lt;&gt;0, E340, IFERROR(INDEX(E3:E$340, MATCH(1, E3:E$340&lt;&gt;0, 0)), LOOKUP(2, 1/(E3:E$340&lt;&gt;0), E3:E$340)))</f>
        <v>5000</v>
      </c>
      <c r="C341" s="4"/>
      <c r="D341" s="4"/>
      <c r="E341" s="4">
        <f t="shared" si="5"/>
        <v>5000</v>
      </c>
      <c r="G341" s="4">
        <f>IF($A341&lt;&gt;"", SUMIFS(Raw_data_01!H:H, Raw_data_01!C:C, "F*", Raw_data_01!A:A, $A341, Raw_data_01!G:G, "icici"), "")</f>
        <v>0</v>
      </c>
      <c r="I341" s="4">
        <f>IF($A341&lt;&gt;"", SUMIFS(Raw_data_01!H:H, Raw_data_01!C:C, "V*", Raw_data_01!A:A, $A341, Raw_data_01!G:G, "icici"), "")</f>
        <v>0</v>
      </c>
      <c r="K341" s="4">
        <f>IF($A341&lt;&gt;"", SUMIFS(Raw_data_01!H:H, Raw_data_01!C:C, "S*", Raw_data_01!A:A, $A341, Raw_data_01!G:G, "icici"), "")</f>
        <v>0</v>
      </c>
      <c r="M341" s="4">
        <f>IF($A341&lt;&gt;"", SUMIFS(Raw_data_01!H:H, Raw_data_01!C:C, "O*", Raw_data_01!A:A, $A341, Raw_data_01!G:G, "icici"), "")</f>
        <v>0</v>
      </c>
      <c r="O341" s="4">
        <f>IF($A341&lt;&gt;"", SUMIFS(Raw_data_01!H:H, Raw_data_01!C:C, "VS*", Raw_data_01!A:A, $A341, Raw_data_01!G:G, "icici"), "")</f>
        <v>0</v>
      </c>
    </row>
    <row r="342" spans="1:15" x14ac:dyDescent="0.3">
      <c r="A342" t="s">
        <v>385</v>
      </c>
      <c r="B342" s="4">
        <f>IF(E341&lt;&gt;0, E341, IFERROR(INDEX(E3:E$341, MATCH(1, E3:E$341&lt;&gt;0, 0)), LOOKUP(2, 1/(E3:E$341&lt;&gt;0), E3:E$341)))</f>
        <v>5000</v>
      </c>
      <c r="C342" s="4"/>
      <c r="D342" s="4"/>
      <c r="E342" s="4">
        <f t="shared" si="5"/>
        <v>5000</v>
      </c>
      <c r="G342" s="4">
        <f>IF($A342&lt;&gt;"", SUMIFS(Raw_data_01!H:H, Raw_data_01!C:C, "F*", Raw_data_01!A:A, $A342, Raw_data_01!G:G, "icici"), "")</f>
        <v>0</v>
      </c>
      <c r="I342" s="4">
        <f>IF($A342&lt;&gt;"", SUMIFS(Raw_data_01!H:H, Raw_data_01!C:C, "V*", Raw_data_01!A:A, $A342, Raw_data_01!G:G, "icici"), "")</f>
        <v>0</v>
      </c>
      <c r="K342" s="4">
        <f>IF($A342&lt;&gt;"", SUMIFS(Raw_data_01!H:H, Raw_data_01!C:C, "S*", Raw_data_01!A:A, $A342, Raw_data_01!G:G, "icici"), "")</f>
        <v>0</v>
      </c>
      <c r="M342" s="4">
        <f>IF($A342&lt;&gt;"", SUMIFS(Raw_data_01!H:H, Raw_data_01!C:C, "O*", Raw_data_01!A:A, $A342, Raw_data_01!G:G, "icici"), "")</f>
        <v>0</v>
      </c>
      <c r="O342" s="4">
        <f>IF($A342&lt;&gt;"", SUMIFS(Raw_data_01!H:H, Raw_data_01!C:C, "VS*", Raw_data_01!A:A, $A342, Raw_data_01!G:G, "icici"), "")</f>
        <v>0</v>
      </c>
    </row>
    <row r="343" spans="1:15" x14ac:dyDescent="0.3">
      <c r="A343" t="s">
        <v>386</v>
      </c>
      <c r="B343" s="4">
        <f>IF(E342&lt;&gt;0, E342, IFERROR(INDEX(E3:E$342, MATCH(1, E3:E$342&lt;&gt;0, 0)), LOOKUP(2, 1/(E3:E$342&lt;&gt;0), E3:E$342)))</f>
        <v>5000</v>
      </c>
      <c r="C343" s="4"/>
      <c r="D343" s="4"/>
      <c r="E343" s="4">
        <f t="shared" si="5"/>
        <v>5000</v>
      </c>
      <c r="G343" s="4">
        <f>IF($A343&lt;&gt;"", SUMIFS(Raw_data_01!H:H, Raw_data_01!C:C, "F*", Raw_data_01!A:A, $A343, Raw_data_01!G:G, "icici"), "")</f>
        <v>0</v>
      </c>
      <c r="I343" s="4">
        <f>IF($A343&lt;&gt;"", SUMIFS(Raw_data_01!H:H, Raw_data_01!C:C, "V*", Raw_data_01!A:A, $A343, Raw_data_01!G:G, "icici"), "")</f>
        <v>0</v>
      </c>
      <c r="K343" s="4">
        <f>IF($A343&lt;&gt;"", SUMIFS(Raw_data_01!H:H, Raw_data_01!C:C, "S*", Raw_data_01!A:A, $A343, Raw_data_01!G:G, "icici"), "")</f>
        <v>0</v>
      </c>
      <c r="M343" s="4">
        <f>IF($A343&lt;&gt;"", SUMIFS(Raw_data_01!H:H, Raw_data_01!C:C, "O*", Raw_data_01!A:A, $A343, Raw_data_01!G:G, "icici"), "")</f>
        <v>0</v>
      </c>
      <c r="O343" s="4">
        <f>IF($A343&lt;&gt;"", SUMIFS(Raw_data_01!H:H, Raw_data_01!C:C, "VS*", Raw_data_01!A:A, $A343, Raw_data_01!G:G, "icici"), "")</f>
        <v>0</v>
      </c>
    </row>
    <row r="344" spans="1:15" x14ac:dyDescent="0.3">
      <c r="A344" t="s">
        <v>387</v>
      </c>
      <c r="B344" s="4">
        <f>IF(E343&lt;&gt;0, E343, IFERROR(INDEX(E3:E$343, MATCH(1, E3:E$343&lt;&gt;0, 0)), LOOKUP(2, 1/(E3:E$343&lt;&gt;0), E3:E$343)))</f>
        <v>5000</v>
      </c>
      <c r="C344" s="4"/>
      <c r="D344" s="4"/>
      <c r="E344" s="4">
        <f t="shared" si="5"/>
        <v>5000</v>
      </c>
      <c r="G344" s="4">
        <f>IF($A344&lt;&gt;"", SUMIFS(Raw_data_01!H:H, Raw_data_01!C:C, "F*", Raw_data_01!A:A, $A344, Raw_data_01!G:G, "icici"), "")</f>
        <v>0</v>
      </c>
      <c r="I344" s="4">
        <f>IF($A344&lt;&gt;"", SUMIFS(Raw_data_01!H:H, Raw_data_01!C:C, "V*", Raw_data_01!A:A, $A344, Raw_data_01!G:G, "icici"), "")</f>
        <v>0</v>
      </c>
      <c r="K344" s="4">
        <f>IF($A344&lt;&gt;"", SUMIFS(Raw_data_01!H:H, Raw_data_01!C:C, "S*", Raw_data_01!A:A, $A344, Raw_data_01!G:G, "icici"), "")</f>
        <v>0</v>
      </c>
      <c r="M344" s="4">
        <f>IF($A344&lt;&gt;"", SUMIFS(Raw_data_01!H:H, Raw_data_01!C:C, "O*", Raw_data_01!A:A, $A344, Raw_data_01!G:G, "icici"), "")</f>
        <v>0</v>
      </c>
      <c r="O344" s="4">
        <f>IF($A344&lt;&gt;"", SUMIFS(Raw_data_01!H:H, Raw_data_01!C:C, "VS*", Raw_data_01!A:A, $A344, Raw_data_01!G:G, "icici"), "")</f>
        <v>0</v>
      </c>
    </row>
    <row r="345" spans="1:15" x14ac:dyDescent="0.3">
      <c r="A345" t="s">
        <v>388</v>
      </c>
      <c r="B345" s="4">
        <f>IF(E344&lt;&gt;0, E344, IFERROR(INDEX(E3:E$344, MATCH(1, E3:E$344&lt;&gt;0, 0)), LOOKUP(2, 1/(E3:E$344&lt;&gt;0), E3:E$344)))</f>
        <v>5000</v>
      </c>
      <c r="C345" s="4"/>
      <c r="D345" s="4"/>
      <c r="E345" s="4">
        <f t="shared" si="5"/>
        <v>5000</v>
      </c>
      <c r="G345" s="4">
        <f>IF($A345&lt;&gt;"", SUMIFS(Raw_data_01!H:H, Raw_data_01!C:C, "F*", Raw_data_01!A:A, $A345, Raw_data_01!G:G, "icici"), "")</f>
        <v>0</v>
      </c>
      <c r="I345" s="4">
        <f>IF($A345&lt;&gt;"", SUMIFS(Raw_data_01!H:H, Raw_data_01!C:C, "V*", Raw_data_01!A:A, $A345, Raw_data_01!G:G, "icici"), "")</f>
        <v>0</v>
      </c>
      <c r="K345" s="4">
        <f>IF($A345&lt;&gt;"", SUMIFS(Raw_data_01!H:H, Raw_data_01!C:C, "S*", Raw_data_01!A:A, $A345, Raw_data_01!G:G, "icici"), "")</f>
        <v>0</v>
      </c>
      <c r="M345" s="4">
        <f>IF($A345&lt;&gt;"", SUMIFS(Raw_data_01!H:H, Raw_data_01!C:C, "O*", Raw_data_01!A:A, $A345, Raw_data_01!G:G, "icici"), "")</f>
        <v>0</v>
      </c>
      <c r="O345" s="4">
        <f>IF($A345&lt;&gt;"", SUMIFS(Raw_data_01!H:H, Raw_data_01!C:C, "VS*", Raw_data_01!A:A, $A345, Raw_data_01!G:G, "icici"), "")</f>
        <v>0</v>
      </c>
    </row>
    <row r="346" spans="1:15" x14ac:dyDescent="0.3">
      <c r="A346" t="s">
        <v>389</v>
      </c>
      <c r="B346" s="4">
        <f>IF(E345&lt;&gt;0, E345, IFERROR(INDEX(E3:E$345, MATCH(1, E3:E$345&lt;&gt;0, 0)), LOOKUP(2, 1/(E3:E$345&lt;&gt;0), E3:E$345)))</f>
        <v>5000</v>
      </c>
      <c r="C346" s="4"/>
      <c r="D346" s="4"/>
      <c r="E346" s="4">
        <f t="shared" si="5"/>
        <v>5000</v>
      </c>
      <c r="G346" s="4">
        <f>IF($A346&lt;&gt;"", SUMIFS(Raw_data_01!H:H, Raw_data_01!C:C, "F*", Raw_data_01!A:A, $A346, Raw_data_01!G:G, "icici"), "")</f>
        <v>0</v>
      </c>
      <c r="I346" s="4">
        <f>IF($A346&lt;&gt;"", SUMIFS(Raw_data_01!H:H, Raw_data_01!C:C, "V*", Raw_data_01!A:A, $A346, Raw_data_01!G:G, "icici"), "")</f>
        <v>0</v>
      </c>
      <c r="K346" s="4">
        <f>IF($A346&lt;&gt;"", SUMIFS(Raw_data_01!H:H, Raw_data_01!C:C, "S*", Raw_data_01!A:A, $A346, Raw_data_01!G:G, "icici"), "")</f>
        <v>0</v>
      </c>
      <c r="M346" s="4">
        <f>IF($A346&lt;&gt;"", SUMIFS(Raw_data_01!H:H, Raw_data_01!C:C, "O*", Raw_data_01!A:A, $A346, Raw_data_01!G:G, "icici"), "")</f>
        <v>0</v>
      </c>
      <c r="O346" s="4">
        <f>IF($A346&lt;&gt;"", SUMIFS(Raw_data_01!H:H, Raw_data_01!C:C, "VS*", Raw_data_01!A:A, $A346, Raw_data_01!G:G, "icici"), "")</f>
        <v>0</v>
      </c>
    </row>
    <row r="347" spans="1:15" x14ac:dyDescent="0.3">
      <c r="A347" t="s">
        <v>390</v>
      </c>
      <c r="B347" s="4">
        <f>IF(E346&lt;&gt;0, E346, IFERROR(INDEX(E3:E$346, MATCH(1, E3:E$346&lt;&gt;0, 0)), LOOKUP(2, 1/(E3:E$346&lt;&gt;0), E3:E$346)))</f>
        <v>5000</v>
      </c>
      <c r="C347" s="4"/>
      <c r="D347" s="4"/>
      <c r="E347" s="4">
        <f t="shared" si="5"/>
        <v>5000</v>
      </c>
      <c r="G347" s="4">
        <f>IF($A347&lt;&gt;"", SUMIFS(Raw_data_01!H:H, Raw_data_01!C:C, "F*", Raw_data_01!A:A, $A347, Raw_data_01!G:G, "icici"), "")</f>
        <v>0</v>
      </c>
      <c r="I347" s="4">
        <f>IF($A347&lt;&gt;"", SUMIFS(Raw_data_01!H:H, Raw_data_01!C:C, "V*", Raw_data_01!A:A, $A347, Raw_data_01!G:G, "icici"), "")</f>
        <v>0</v>
      </c>
      <c r="K347" s="4">
        <f>IF($A347&lt;&gt;"", SUMIFS(Raw_data_01!H:H, Raw_data_01!C:C, "S*", Raw_data_01!A:A, $A347, Raw_data_01!G:G, "icici"), "")</f>
        <v>0</v>
      </c>
      <c r="M347" s="4">
        <f>IF($A347&lt;&gt;"", SUMIFS(Raw_data_01!H:H, Raw_data_01!C:C, "O*", Raw_data_01!A:A, $A347, Raw_data_01!G:G, "icici"), "")</f>
        <v>0</v>
      </c>
      <c r="O347" s="4">
        <f>IF($A347&lt;&gt;"", SUMIFS(Raw_data_01!H:H, Raw_data_01!C:C, "VS*", Raw_data_01!A:A, $A347, Raw_data_01!G:G, "icici"), "")</f>
        <v>0</v>
      </c>
    </row>
    <row r="348" spans="1:15" x14ac:dyDescent="0.3">
      <c r="A348" t="s">
        <v>391</v>
      </c>
      <c r="B348" s="4">
        <f>IF(E347&lt;&gt;0, E347, IFERROR(INDEX(E3:E$347, MATCH(1, E3:E$347&lt;&gt;0, 0)), LOOKUP(2, 1/(E3:E$347&lt;&gt;0), E3:E$347)))</f>
        <v>5000</v>
      </c>
      <c r="C348" s="4"/>
      <c r="D348" s="4"/>
      <c r="E348" s="4">
        <f t="shared" si="5"/>
        <v>5000</v>
      </c>
      <c r="G348" s="4">
        <f>IF($A348&lt;&gt;"", SUMIFS(Raw_data_01!H:H, Raw_data_01!C:C, "F*", Raw_data_01!A:A, $A348, Raw_data_01!G:G, "icici"), "")</f>
        <v>0</v>
      </c>
      <c r="I348" s="4">
        <f>IF($A348&lt;&gt;"", SUMIFS(Raw_data_01!H:H, Raw_data_01!C:C, "V*", Raw_data_01!A:A, $A348, Raw_data_01!G:G, "icici"), "")</f>
        <v>0</v>
      </c>
      <c r="K348" s="4">
        <f>IF($A348&lt;&gt;"", SUMIFS(Raw_data_01!H:H, Raw_data_01!C:C, "S*", Raw_data_01!A:A, $A348, Raw_data_01!G:G, "icici"), "")</f>
        <v>0</v>
      </c>
      <c r="M348" s="4">
        <f>IF($A348&lt;&gt;"", SUMIFS(Raw_data_01!H:H, Raw_data_01!C:C, "O*", Raw_data_01!A:A, $A348, Raw_data_01!G:G, "icici"), "")</f>
        <v>0</v>
      </c>
      <c r="O348" s="4">
        <f>IF($A348&lt;&gt;"", SUMIFS(Raw_data_01!H:H, Raw_data_01!C:C, "VS*", Raw_data_01!A:A, $A348, Raw_data_01!G:G, "icici"), "")</f>
        <v>0</v>
      </c>
    </row>
    <row r="349" spans="1:15" x14ac:dyDescent="0.3">
      <c r="A349" t="s">
        <v>392</v>
      </c>
      <c r="B349" s="4">
        <f>IF(E348&lt;&gt;0, E348, IFERROR(INDEX(E3:E$348, MATCH(1, E3:E$348&lt;&gt;0, 0)), LOOKUP(2, 1/(E3:E$348&lt;&gt;0), E3:E$348)))</f>
        <v>5000</v>
      </c>
      <c r="C349" s="4"/>
      <c r="D349" s="4"/>
      <c r="E349" s="4">
        <f t="shared" si="5"/>
        <v>5000</v>
      </c>
      <c r="G349" s="4">
        <f>IF($A349&lt;&gt;"", SUMIFS(Raw_data_01!H:H, Raw_data_01!C:C, "F*", Raw_data_01!A:A, $A349, Raw_data_01!G:G, "icici"), "")</f>
        <v>0</v>
      </c>
      <c r="I349" s="4">
        <f>IF($A349&lt;&gt;"", SUMIFS(Raw_data_01!H:H, Raw_data_01!C:C, "V*", Raw_data_01!A:A, $A349, Raw_data_01!G:G, "icici"), "")</f>
        <v>0</v>
      </c>
      <c r="K349" s="4">
        <f>IF($A349&lt;&gt;"", SUMIFS(Raw_data_01!H:H, Raw_data_01!C:C, "S*", Raw_data_01!A:A, $A349, Raw_data_01!G:G, "icici"), "")</f>
        <v>0</v>
      </c>
      <c r="M349" s="4">
        <f>IF($A349&lt;&gt;"", SUMIFS(Raw_data_01!H:H, Raw_data_01!C:C, "O*", Raw_data_01!A:A, $A349, Raw_data_01!G:G, "icici"), "")</f>
        <v>0</v>
      </c>
      <c r="O349" s="4">
        <f>IF($A349&lt;&gt;"", SUMIFS(Raw_data_01!H:H, Raw_data_01!C:C, "VS*", Raw_data_01!A:A, $A349, Raw_data_01!G:G, "icici"), "")</f>
        <v>0</v>
      </c>
    </row>
    <row r="350" spans="1:15" x14ac:dyDescent="0.3">
      <c r="A350" t="s">
        <v>393</v>
      </c>
      <c r="B350" s="4">
        <f>IF(E349&lt;&gt;0, E349, IFERROR(INDEX(E3:E$349, MATCH(1, E3:E$349&lt;&gt;0, 0)), LOOKUP(2, 1/(E3:E$349&lt;&gt;0), E3:E$349)))</f>
        <v>5000</v>
      </c>
      <c r="C350" s="4"/>
      <c r="D350" s="4"/>
      <c r="E350" s="4">
        <f t="shared" si="5"/>
        <v>5000</v>
      </c>
      <c r="G350" s="4">
        <f>IF($A350&lt;&gt;"", SUMIFS(Raw_data_01!H:H, Raw_data_01!C:C, "F*", Raw_data_01!A:A, $A350, Raw_data_01!G:G, "icici"), "")</f>
        <v>0</v>
      </c>
      <c r="I350" s="4">
        <f>IF($A350&lt;&gt;"", SUMIFS(Raw_data_01!H:H, Raw_data_01!C:C, "V*", Raw_data_01!A:A, $A350, Raw_data_01!G:G, "icici"), "")</f>
        <v>0</v>
      </c>
      <c r="K350" s="4">
        <f>IF($A350&lt;&gt;"", SUMIFS(Raw_data_01!H:H, Raw_data_01!C:C, "S*", Raw_data_01!A:A, $A350, Raw_data_01!G:G, "icici"), "")</f>
        <v>0</v>
      </c>
      <c r="M350" s="4">
        <f>IF($A350&lt;&gt;"", SUMIFS(Raw_data_01!H:H, Raw_data_01!C:C, "O*", Raw_data_01!A:A, $A350, Raw_data_01!G:G, "icici"), "")</f>
        <v>0</v>
      </c>
      <c r="O350" s="4">
        <f>IF($A350&lt;&gt;"", SUMIFS(Raw_data_01!H:H, Raw_data_01!C:C, "VS*", Raw_data_01!A:A, $A350, Raw_data_01!G:G, "icici"), "")</f>
        <v>0</v>
      </c>
    </row>
    <row r="351" spans="1:15" x14ac:dyDescent="0.3">
      <c r="A351" t="s">
        <v>394</v>
      </c>
      <c r="B351" s="4">
        <f>IF(E350&lt;&gt;0, E350, IFERROR(INDEX(E3:E$350, MATCH(1, E3:E$350&lt;&gt;0, 0)), LOOKUP(2, 1/(E3:E$350&lt;&gt;0), E3:E$350)))</f>
        <v>5000</v>
      </c>
      <c r="C351" s="4"/>
      <c r="D351" s="4"/>
      <c r="E351" s="4">
        <f t="shared" si="5"/>
        <v>5000</v>
      </c>
      <c r="G351" s="4">
        <f>IF($A351&lt;&gt;"", SUMIFS(Raw_data_01!H:H, Raw_data_01!C:C, "F*", Raw_data_01!A:A, $A351, Raw_data_01!G:G, "icici"), "")</f>
        <v>0</v>
      </c>
      <c r="I351" s="4">
        <f>IF($A351&lt;&gt;"", SUMIFS(Raw_data_01!H:H, Raw_data_01!C:C, "V*", Raw_data_01!A:A, $A351, Raw_data_01!G:G, "icici"), "")</f>
        <v>0</v>
      </c>
      <c r="K351" s="4">
        <f>IF($A351&lt;&gt;"", SUMIFS(Raw_data_01!H:H, Raw_data_01!C:C, "S*", Raw_data_01!A:A, $A351, Raw_data_01!G:G, "icici"), "")</f>
        <v>0</v>
      </c>
      <c r="M351" s="4">
        <f>IF($A351&lt;&gt;"", SUMIFS(Raw_data_01!H:H, Raw_data_01!C:C, "O*", Raw_data_01!A:A, $A351, Raw_data_01!G:G, "icici"), "")</f>
        <v>0</v>
      </c>
      <c r="O351" s="4">
        <f>IF($A351&lt;&gt;"", SUMIFS(Raw_data_01!H:H, Raw_data_01!C:C, "VS*", Raw_data_01!A:A, $A351, Raw_data_01!G:G, "icici"), "")</f>
        <v>0</v>
      </c>
    </row>
    <row r="352" spans="1:15" x14ac:dyDescent="0.3">
      <c r="A352" t="s">
        <v>395</v>
      </c>
      <c r="B352" s="4">
        <f>IF(E351&lt;&gt;0, E351, IFERROR(INDEX(E3:E$351, MATCH(1, E3:E$351&lt;&gt;0, 0)), LOOKUP(2, 1/(E3:E$351&lt;&gt;0), E3:E$351)))</f>
        <v>5000</v>
      </c>
      <c r="C352" s="4"/>
      <c r="D352" s="4"/>
      <c r="E352" s="4">
        <f t="shared" si="5"/>
        <v>5000</v>
      </c>
      <c r="G352" s="4">
        <f>IF($A352&lt;&gt;"", SUMIFS(Raw_data_01!H:H, Raw_data_01!C:C, "F*", Raw_data_01!A:A, $A352, Raw_data_01!G:G, "icici"), "")</f>
        <v>0</v>
      </c>
      <c r="I352" s="4">
        <f>IF($A352&lt;&gt;"", SUMIFS(Raw_data_01!H:H, Raw_data_01!C:C, "V*", Raw_data_01!A:A, $A352, Raw_data_01!G:G, "icici"), "")</f>
        <v>0</v>
      </c>
      <c r="K352" s="4">
        <f>IF($A352&lt;&gt;"", SUMIFS(Raw_data_01!H:H, Raw_data_01!C:C, "S*", Raw_data_01!A:A, $A352, Raw_data_01!G:G, "icici"), "")</f>
        <v>0</v>
      </c>
      <c r="M352" s="4">
        <f>IF($A352&lt;&gt;"", SUMIFS(Raw_data_01!H:H, Raw_data_01!C:C, "O*", Raw_data_01!A:A, $A352, Raw_data_01!G:G, "icici"), "")</f>
        <v>0</v>
      </c>
      <c r="O352" s="4">
        <f>IF($A352&lt;&gt;"", SUMIFS(Raw_data_01!H:H, Raw_data_01!C:C, "VS*", Raw_data_01!A:A, $A352, Raw_data_01!G:G, "icici"), "")</f>
        <v>0</v>
      </c>
    </row>
    <row r="353" spans="1:15" x14ac:dyDescent="0.3">
      <c r="A353" t="s">
        <v>396</v>
      </c>
      <c r="B353" s="4">
        <f>IF(E352&lt;&gt;0, E352, IFERROR(INDEX(E3:E$352, MATCH(1, E3:E$352&lt;&gt;0, 0)), LOOKUP(2, 1/(E3:E$352&lt;&gt;0), E3:E$352)))</f>
        <v>5000</v>
      </c>
      <c r="C353" s="4"/>
      <c r="D353" s="4"/>
      <c r="E353" s="4">
        <f t="shared" si="5"/>
        <v>5000</v>
      </c>
      <c r="G353" s="4">
        <f>IF($A353&lt;&gt;"", SUMIFS(Raw_data_01!H:H, Raw_data_01!C:C, "F*", Raw_data_01!A:A, $A353, Raw_data_01!G:G, "icici"), "")</f>
        <v>0</v>
      </c>
      <c r="I353" s="4">
        <f>IF($A353&lt;&gt;"", SUMIFS(Raw_data_01!H:H, Raw_data_01!C:C, "V*", Raw_data_01!A:A, $A353, Raw_data_01!G:G, "icici"), "")</f>
        <v>0</v>
      </c>
      <c r="K353" s="4">
        <f>IF($A353&lt;&gt;"", SUMIFS(Raw_data_01!H:H, Raw_data_01!C:C, "S*", Raw_data_01!A:A, $A353, Raw_data_01!G:G, "icici"), "")</f>
        <v>0</v>
      </c>
      <c r="M353" s="4">
        <f>IF($A353&lt;&gt;"", SUMIFS(Raw_data_01!H:H, Raw_data_01!C:C, "O*", Raw_data_01!A:A, $A353, Raw_data_01!G:G, "icici"), "")</f>
        <v>0</v>
      </c>
      <c r="O353" s="4">
        <f>IF($A353&lt;&gt;"", SUMIFS(Raw_data_01!H:H, Raw_data_01!C:C, "VS*", Raw_data_01!A:A, $A353, Raw_data_01!G:G, "icici"), "")</f>
        <v>0</v>
      </c>
    </row>
    <row r="354" spans="1:15" x14ac:dyDescent="0.3">
      <c r="A354" t="s">
        <v>397</v>
      </c>
      <c r="B354" s="4">
        <f>IF(E353&lt;&gt;0, E353, IFERROR(INDEX(E3:E$353, MATCH(1, E3:E$353&lt;&gt;0, 0)), LOOKUP(2, 1/(E3:E$353&lt;&gt;0), E3:E$353)))</f>
        <v>5000</v>
      </c>
      <c r="C354" s="4"/>
      <c r="D354" s="4"/>
      <c r="E354" s="4">
        <f t="shared" si="5"/>
        <v>5000</v>
      </c>
      <c r="G354" s="4">
        <f>IF($A354&lt;&gt;"", SUMIFS(Raw_data_01!H:H, Raw_data_01!C:C, "F*", Raw_data_01!A:A, $A354, Raw_data_01!G:G, "icici"), "")</f>
        <v>0</v>
      </c>
      <c r="I354" s="4">
        <f>IF($A354&lt;&gt;"", SUMIFS(Raw_data_01!H:H, Raw_data_01!C:C, "V*", Raw_data_01!A:A, $A354, Raw_data_01!G:G, "icici"), "")</f>
        <v>0</v>
      </c>
      <c r="K354" s="4">
        <f>IF($A354&lt;&gt;"", SUMIFS(Raw_data_01!H:H, Raw_data_01!C:C, "S*", Raw_data_01!A:A, $A354, Raw_data_01!G:G, "icici"), "")</f>
        <v>0</v>
      </c>
      <c r="M354" s="4">
        <f>IF($A354&lt;&gt;"", SUMIFS(Raw_data_01!H:H, Raw_data_01!C:C, "O*", Raw_data_01!A:A, $A354, Raw_data_01!G:G, "icici"), "")</f>
        <v>0</v>
      </c>
      <c r="O354" s="4">
        <f>IF($A354&lt;&gt;"", SUMIFS(Raw_data_01!H:H, Raw_data_01!C:C, "VS*", Raw_data_01!A:A, $A354, Raw_data_01!G:G, "icici"), "")</f>
        <v>0</v>
      </c>
    </row>
    <row r="355" spans="1:15" x14ac:dyDescent="0.3">
      <c r="A355" t="s">
        <v>398</v>
      </c>
      <c r="B355" s="4">
        <f>IF(E354&lt;&gt;0, E354, IFERROR(INDEX(E3:E$354, MATCH(1, E3:E$354&lt;&gt;0, 0)), LOOKUP(2, 1/(E3:E$354&lt;&gt;0), E3:E$354)))</f>
        <v>5000</v>
      </c>
      <c r="C355" s="4"/>
      <c r="D355" s="4"/>
      <c r="E355" s="4">
        <f t="shared" si="5"/>
        <v>5000</v>
      </c>
      <c r="G355" s="4">
        <f>IF($A355&lt;&gt;"", SUMIFS(Raw_data_01!H:H, Raw_data_01!C:C, "F*", Raw_data_01!A:A, $A355, Raw_data_01!G:G, "icici"), "")</f>
        <v>0</v>
      </c>
      <c r="I355" s="4">
        <f>IF($A355&lt;&gt;"", SUMIFS(Raw_data_01!H:H, Raw_data_01!C:C, "V*", Raw_data_01!A:A, $A355, Raw_data_01!G:G, "icici"), "")</f>
        <v>0</v>
      </c>
      <c r="K355" s="4">
        <f>IF($A355&lt;&gt;"", SUMIFS(Raw_data_01!H:H, Raw_data_01!C:C, "S*", Raw_data_01!A:A, $A355, Raw_data_01!G:G, "icici"), "")</f>
        <v>0</v>
      </c>
      <c r="M355" s="4">
        <f>IF($A355&lt;&gt;"", SUMIFS(Raw_data_01!H:H, Raw_data_01!C:C, "O*", Raw_data_01!A:A, $A355, Raw_data_01!G:G, "icici"), "")</f>
        <v>0</v>
      </c>
      <c r="O355" s="4">
        <f>IF($A355&lt;&gt;"", SUMIFS(Raw_data_01!H:H, Raw_data_01!C:C, "VS*", Raw_data_01!A:A, $A355, Raw_data_01!G:G, "icici"), "")</f>
        <v>0</v>
      </c>
    </row>
    <row r="356" spans="1:15" x14ac:dyDescent="0.3">
      <c r="A356" t="s">
        <v>399</v>
      </c>
      <c r="B356" s="4">
        <f>IF(E355&lt;&gt;0, E355, IFERROR(INDEX(E3:E$355, MATCH(1, E3:E$355&lt;&gt;0, 0)), LOOKUP(2, 1/(E3:E$355&lt;&gt;0), E3:E$355)))</f>
        <v>5000</v>
      </c>
      <c r="C356" s="4"/>
      <c r="D356" s="4"/>
      <c r="E356" s="4">
        <f t="shared" si="5"/>
        <v>5000</v>
      </c>
      <c r="G356" s="4">
        <f>IF($A356&lt;&gt;"", SUMIFS(Raw_data_01!H:H, Raw_data_01!C:C, "F*", Raw_data_01!A:A, $A356, Raw_data_01!G:G, "icici"), "")</f>
        <v>0</v>
      </c>
      <c r="I356" s="4">
        <f>IF($A356&lt;&gt;"", SUMIFS(Raw_data_01!H:H, Raw_data_01!C:C, "V*", Raw_data_01!A:A, $A356, Raw_data_01!G:G, "icici"), "")</f>
        <v>0</v>
      </c>
      <c r="K356" s="4">
        <f>IF($A356&lt;&gt;"", SUMIFS(Raw_data_01!H:H, Raw_data_01!C:C, "S*", Raw_data_01!A:A, $A356, Raw_data_01!G:G, "icici"), "")</f>
        <v>0</v>
      </c>
      <c r="M356" s="4">
        <f>IF($A356&lt;&gt;"", SUMIFS(Raw_data_01!H:H, Raw_data_01!C:C, "O*", Raw_data_01!A:A, $A356, Raw_data_01!G:G, "icici"), "")</f>
        <v>0</v>
      </c>
      <c r="O356" s="4">
        <f>IF($A356&lt;&gt;"", SUMIFS(Raw_data_01!H:H, Raw_data_01!C:C, "VS*", Raw_data_01!A:A, $A356, Raw_data_01!G:G, "icici"), "")</f>
        <v>0</v>
      </c>
    </row>
    <row r="357" spans="1:15" x14ac:dyDescent="0.3">
      <c r="A357" t="s">
        <v>400</v>
      </c>
      <c r="B357" s="4">
        <f>IF(E356&lt;&gt;0, E356, IFERROR(INDEX(E3:E$356, MATCH(1, E3:E$356&lt;&gt;0, 0)), LOOKUP(2, 1/(E3:E$356&lt;&gt;0), E3:E$356)))</f>
        <v>5000</v>
      </c>
      <c r="C357" s="4"/>
      <c r="D357" s="4"/>
      <c r="E357" s="4">
        <f t="shared" si="5"/>
        <v>5000</v>
      </c>
      <c r="G357" s="4">
        <f>IF($A357&lt;&gt;"", SUMIFS(Raw_data_01!H:H, Raw_data_01!C:C, "F*", Raw_data_01!A:A, $A357, Raw_data_01!G:G, "icici"), "")</f>
        <v>0</v>
      </c>
      <c r="I357" s="4">
        <f>IF($A357&lt;&gt;"", SUMIFS(Raw_data_01!H:H, Raw_data_01!C:C, "V*", Raw_data_01!A:A, $A357, Raw_data_01!G:G, "icici"), "")</f>
        <v>0</v>
      </c>
      <c r="K357" s="4">
        <f>IF($A357&lt;&gt;"", SUMIFS(Raw_data_01!H:H, Raw_data_01!C:C, "S*", Raw_data_01!A:A, $A357, Raw_data_01!G:G, "icici"), "")</f>
        <v>0</v>
      </c>
      <c r="M357" s="4">
        <f>IF($A357&lt;&gt;"", SUMIFS(Raw_data_01!H:H, Raw_data_01!C:C, "O*", Raw_data_01!A:A, $A357, Raw_data_01!G:G, "icici"), "")</f>
        <v>0</v>
      </c>
      <c r="O357" s="4">
        <f>IF($A357&lt;&gt;"", SUMIFS(Raw_data_01!H:H, Raw_data_01!C:C, "VS*", Raw_data_01!A:A, $A357, Raw_data_01!G:G, "icici"), "")</f>
        <v>0</v>
      </c>
    </row>
    <row r="358" spans="1:15" x14ac:dyDescent="0.3">
      <c r="A358" t="s">
        <v>401</v>
      </c>
      <c r="B358" s="4">
        <f>IF(E357&lt;&gt;0, E357, IFERROR(INDEX(E3:E$357, MATCH(1, E3:E$357&lt;&gt;0, 0)), LOOKUP(2, 1/(E3:E$357&lt;&gt;0), E3:E$357)))</f>
        <v>5000</v>
      </c>
      <c r="C358" s="4"/>
      <c r="D358" s="4"/>
      <c r="E358" s="4">
        <f t="shared" si="5"/>
        <v>5000</v>
      </c>
      <c r="G358" s="4">
        <f>IF($A358&lt;&gt;"", SUMIFS(Raw_data_01!H:H, Raw_data_01!C:C, "F*", Raw_data_01!A:A, $A358, Raw_data_01!G:G, "icici"), "")</f>
        <v>0</v>
      </c>
      <c r="I358" s="4">
        <f>IF($A358&lt;&gt;"", SUMIFS(Raw_data_01!H:H, Raw_data_01!C:C, "V*", Raw_data_01!A:A, $A358, Raw_data_01!G:G, "icici"), "")</f>
        <v>0</v>
      </c>
      <c r="K358" s="4">
        <f>IF($A358&lt;&gt;"", SUMIFS(Raw_data_01!H:H, Raw_data_01!C:C, "S*", Raw_data_01!A:A, $A358, Raw_data_01!G:G, "icici"), "")</f>
        <v>0</v>
      </c>
      <c r="M358" s="4">
        <f>IF($A358&lt;&gt;"", SUMIFS(Raw_data_01!H:H, Raw_data_01!C:C, "O*", Raw_data_01!A:A, $A358, Raw_data_01!G:G, "icici"), "")</f>
        <v>0</v>
      </c>
      <c r="O358" s="4">
        <f>IF($A358&lt;&gt;"", SUMIFS(Raw_data_01!H:H, Raw_data_01!C:C, "VS*", Raw_data_01!A:A, $A358, Raw_data_01!G:G, "icici"), "")</f>
        <v>0</v>
      </c>
    </row>
    <row r="359" spans="1:15" x14ac:dyDescent="0.3">
      <c r="A359" t="s">
        <v>402</v>
      </c>
      <c r="B359" s="4">
        <f>IF(E358&lt;&gt;0, E358, IFERROR(INDEX(E3:E$358, MATCH(1, E3:E$358&lt;&gt;0, 0)), LOOKUP(2, 1/(E3:E$358&lt;&gt;0), E3:E$358)))</f>
        <v>5000</v>
      </c>
      <c r="C359" s="4"/>
      <c r="D359" s="4"/>
      <c r="E359" s="4">
        <f t="shared" si="5"/>
        <v>5000</v>
      </c>
      <c r="G359" s="4">
        <f>IF($A359&lt;&gt;"", SUMIFS(Raw_data_01!H:H, Raw_data_01!C:C, "F*", Raw_data_01!A:A, $A359, Raw_data_01!G:G, "icici"), "")</f>
        <v>0</v>
      </c>
      <c r="I359" s="4">
        <f>IF($A359&lt;&gt;"", SUMIFS(Raw_data_01!H:H, Raw_data_01!C:C, "V*", Raw_data_01!A:A, $A359, Raw_data_01!G:G, "icici"), "")</f>
        <v>0</v>
      </c>
      <c r="K359" s="4">
        <f>IF($A359&lt;&gt;"", SUMIFS(Raw_data_01!H:H, Raw_data_01!C:C, "S*", Raw_data_01!A:A, $A359, Raw_data_01!G:G, "icici"), "")</f>
        <v>0</v>
      </c>
      <c r="M359" s="4">
        <f>IF($A359&lt;&gt;"", SUMIFS(Raw_data_01!H:H, Raw_data_01!C:C, "O*", Raw_data_01!A:A, $A359, Raw_data_01!G:G, "icici"), "")</f>
        <v>0</v>
      </c>
      <c r="O359" s="4">
        <f>IF($A359&lt;&gt;"", SUMIFS(Raw_data_01!H:H, Raw_data_01!C:C, "VS*", Raw_data_01!A:A, $A359, Raw_data_01!G:G, "icici"), "")</f>
        <v>0</v>
      </c>
    </row>
    <row r="360" spans="1:15" x14ac:dyDescent="0.3">
      <c r="A360" t="s">
        <v>403</v>
      </c>
      <c r="B360" s="4">
        <f>IF(E359&lt;&gt;0, E359, IFERROR(INDEX(E3:E$359, MATCH(1, E3:E$359&lt;&gt;0, 0)), LOOKUP(2, 1/(E3:E$359&lt;&gt;0), E3:E$359)))</f>
        <v>5000</v>
      </c>
      <c r="C360" s="4"/>
      <c r="D360" s="4"/>
      <c r="E360" s="4">
        <f t="shared" si="5"/>
        <v>5000</v>
      </c>
      <c r="G360" s="4">
        <f>IF($A360&lt;&gt;"", SUMIFS(Raw_data_01!H:H, Raw_data_01!C:C, "F*", Raw_data_01!A:A, $A360, Raw_data_01!G:G, "icici"), "")</f>
        <v>0</v>
      </c>
      <c r="I360" s="4">
        <f>IF($A360&lt;&gt;"", SUMIFS(Raw_data_01!H:H, Raw_data_01!C:C, "V*", Raw_data_01!A:A, $A360, Raw_data_01!G:G, "icici"), "")</f>
        <v>0</v>
      </c>
      <c r="K360" s="4">
        <f>IF($A360&lt;&gt;"", SUMIFS(Raw_data_01!H:H, Raw_data_01!C:C, "S*", Raw_data_01!A:A, $A360, Raw_data_01!G:G, "icici"), "")</f>
        <v>0</v>
      </c>
      <c r="M360" s="4">
        <f>IF($A360&lt;&gt;"", SUMIFS(Raw_data_01!H:H, Raw_data_01!C:C, "O*", Raw_data_01!A:A, $A360, Raw_data_01!G:G, "icici"), "")</f>
        <v>0</v>
      </c>
      <c r="O360" s="4">
        <f>IF($A360&lt;&gt;"", SUMIFS(Raw_data_01!H:H, Raw_data_01!C:C, "VS*", Raw_data_01!A:A, $A360, Raw_data_01!G:G, "icici"), "")</f>
        <v>0</v>
      </c>
    </row>
    <row r="361" spans="1:15" x14ac:dyDescent="0.3">
      <c r="A361" t="s">
        <v>404</v>
      </c>
      <c r="B361" s="4">
        <f>IF(E360&lt;&gt;0, E360, IFERROR(INDEX(E3:E$360, MATCH(1, E3:E$360&lt;&gt;0, 0)), LOOKUP(2, 1/(E3:E$360&lt;&gt;0), E3:E$360)))</f>
        <v>5000</v>
      </c>
      <c r="C361" s="4"/>
      <c r="D361" s="4"/>
      <c r="E361" s="4">
        <f t="shared" si="5"/>
        <v>5000</v>
      </c>
      <c r="G361" s="4">
        <f>IF($A361&lt;&gt;"", SUMIFS(Raw_data_01!H:H, Raw_data_01!C:C, "F*", Raw_data_01!A:A, $A361, Raw_data_01!G:G, "icici"), "")</f>
        <v>0</v>
      </c>
      <c r="I361" s="4">
        <f>IF($A361&lt;&gt;"", SUMIFS(Raw_data_01!H:H, Raw_data_01!C:C, "V*", Raw_data_01!A:A, $A361, Raw_data_01!G:G, "icici"), "")</f>
        <v>0</v>
      </c>
      <c r="K361" s="4">
        <f>IF($A361&lt;&gt;"", SUMIFS(Raw_data_01!H:H, Raw_data_01!C:C, "S*", Raw_data_01!A:A, $A361, Raw_data_01!G:G, "icici"), "")</f>
        <v>0</v>
      </c>
      <c r="M361" s="4">
        <f>IF($A361&lt;&gt;"", SUMIFS(Raw_data_01!H:H, Raw_data_01!C:C, "O*", Raw_data_01!A:A, $A361, Raw_data_01!G:G, "icici"), "")</f>
        <v>0</v>
      </c>
      <c r="O361" s="4">
        <f>IF($A361&lt;&gt;"", SUMIFS(Raw_data_01!H:H, Raw_data_01!C:C, "VS*", Raw_data_01!A:A, $A361, Raw_data_01!G:G, "icici"), "")</f>
        <v>0</v>
      </c>
    </row>
    <row r="362" spans="1:15" x14ac:dyDescent="0.3">
      <c r="A362" t="s">
        <v>405</v>
      </c>
      <c r="B362" s="4">
        <f>IF(E361&lt;&gt;0, E361, IFERROR(INDEX(E3:E$361, MATCH(1, E3:E$361&lt;&gt;0, 0)), LOOKUP(2, 1/(E3:E$361&lt;&gt;0), E3:E$361)))</f>
        <v>5000</v>
      </c>
      <c r="C362" s="4"/>
      <c r="D362" s="4"/>
      <c r="E362" s="4">
        <f t="shared" si="5"/>
        <v>5000</v>
      </c>
      <c r="G362" s="4">
        <f>IF($A362&lt;&gt;"", SUMIFS(Raw_data_01!H:H, Raw_data_01!C:C, "F*", Raw_data_01!A:A, $A362, Raw_data_01!G:G, "icici"), "")</f>
        <v>0</v>
      </c>
      <c r="I362" s="4">
        <f>IF($A362&lt;&gt;"", SUMIFS(Raw_data_01!H:H, Raw_data_01!C:C, "V*", Raw_data_01!A:A, $A362, Raw_data_01!G:G, "icici"), "")</f>
        <v>0</v>
      </c>
      <c r="K362" s="4">
        <f>IF($A362&lt;&gt;"", SUMIFS(Raw_data_01!H:H, Raw_data_01!C:C, "S*", Raw_data_01!A:A, $A362, Raw_data_01!G:G, "icici"), "")</f>
        <v>0</v>
      </c>
      <c r="M362" s="4">
        <f>IF($A362&lt;&gt;"", SUMIFS(Raw_data_01!H:H, Raw_data_01!C:C, "O*", Raw_data_01!A:A, $A362, Raw_data_01!G:G, "icici"), "")</f>
        <v>0</v>
      </c>
      <c r="O362" s="4">
        <f>IF($A362&lt;&gt;"", SUMIFS(Raw_data_01!H:H, Raw_data_01!C:C, "VS*", Raw_data_01!A:A, $A362, Raw_data_01!G:G, "icici"), "")</f>
        <v>0</v>
      </c>
    </row>
    <row r="363" spans="1:15" x14ac:dyDescent="0.3">
      <c r="A363" t="s">
        <v>406</v>
      </c>
      <c r="B363" s="4">
        <f>IF(E362&lt;&gt;0, E362, IFERROR(INDEX(E3:E$362, MATCH(1, E3:E$362&lt;&gt;0, 0)), LOOKUP(2, 1/(E3:E$362&lt;&gt;0), E3:E$362)))</f>
        <v>5000</v>
      </c>
      <c r="C363" s="4"/>
      <c r="D363" s="4"/>
      <c r="E363" s="4">
        <f t="shared" si="5"/>
        <v>5000</v>
      </c>
      <c r="G363" s="4">
        <f>IF($A363&lt;&gt;"", SUMIFS(Raw_data_01!H:H, Raw_data_01!C:C, "F*", Raw_data_01!A:A, $A363, Raw_data_01!G:G, "icici"), "")</f>
        <v>0</v>
      </c>
      <c r="I363" s="4">
        <f>IF($A363&lt;&gt;"", SUMIFS(Raw_data_01!H:H, Raw_data_01!C:C, "V*", Raw_data_01!A:A, $A363, Raw_data_01!G:G, "icici"), "")</f>
        <v>0</v>
      </c>
      <c r="K363" s="4">
        <f>IF($A363&lt;&gt;"", SUMIFS(Raw_data_01!H:H, Raw_data_01!C:C, "S*", Raw_data_01!A:A, $A363, Raw_data_01!G:G, "icici"), "")</f>
        <v>0</v>
      </c>
      <c r="M363" s="4">
        <f>IF($A363&lt;&gt;"", SUMIFS(Raw_data_01!H:H, Raw_data_01!C:C, "O*", Raw_data_01!A:A, $A363, Raw_data_01!G:G, "icici"), "")</f>
        <v>0</v>
      </c>
      <c r="O363" s="4">
        <f>IF($A363&lt;&gt;"", SUMIFS(Raw_data_01!H:H, Raw_data_01!C:C, "VS*", Raw_data_01!A:A, $A363, Raw_data_01!G:G, "icici"), "")</f>
        <v>0</v>
      </c>
    </row>
    <row r="364" spans="1:15" x14ac:dyDescent="0.3">
      <c r="A364" t="s">
        <v>407</v>
      </c>
      <c r="B364" s="4">
        <f>IF(E363&lt;&gt;0, E363, IFERROR(INDEX(E3:E$363, MATCH(1, E3:E$363&lt;&gt;0, 0)), LOOKUP(2, 1/(E3:E$363&lt;&gt;0), E3:E$363)))</f>
        <v>5000</v>
      </c>
      <c r="C364" s="4"/>
      <c r="D364" s="4"/>
      <c r="E364" s="4">
        <f t="shared" si="5"/>
        <v>5000</v>
      </c>
      <c r="G364" s="4">
        <f>IF($A364&lt;&gt;"", SUMIFS(Raw_data_01!H:H, Raw_data_01!C:C, "F*", Raw_data_01!A:A, $A364, Raw_data_01!G:G, "icici"), "")</f>
        <v>0</v>
      </c>
      <c r="I364" s="4">
        <f>IF($A364&lt;&gt;"", SUMIFS(Raw_data_01!H:H, Raw_data_01!C:C, "V*", Raw_data_01!A:A, $A364, Raw_data_01!G:G, "icici"), "")</f>
        <v>0</v>
      </c>
      <c r="K364" s="4">
        <f>IF($A364&lt;&gt;"", SUMIFS(Raw_data_01!H:H, Raw_data_01!C:C, "S*", Raw_data_01!A:A, $A364, Raw_data_01!G:G, "icici"), "")</f>
        <v>0</v>
      </c>
      <c r="M364" s="4">
        <f>IF($A364&lt;&gt;"", SUMIFS(Raw_data_01!H:H, Raw_data_01!C:C, "O*", Raw_data_01!A:A, $A364, Raw_data_01!G:G, "icici"), "")</f>
        <v>0</v>
      </c>
      <c r="O364" s="4">
        <f>IF($A364&lt;&gt;"", SUMIFS(Raw_data_01!H:H, Raw_data_01!C:C, "VS*", Raw_data_01!A:A, $A364, Raw_data_01!G:G, "icici"), "")</f>
        <v>0</v>
      </c>
    </row>
    <row r="365" spans="1:15" x14ac:dyDescent="0.3">
      <c r="A365" t="s">
        <v>408</v>
      </c>
      <c r="B365" s="4">
        <f>IF(E364&lt;&gt;0, E364, IFERROR(INDEX(E3:E$364, MATCH(1, E3:E$364&lt;&gt;0, 0)), LOOKUP(2, 1/(E3:E$364&lt;&gt;0), E3:E$364)))</f>
        <v>5000</v>
      </c>
      <c r="C365" s="4"/>
      <c r="D365" s="4"/>
      <c r="E365" s="4">
        <f t="shared" si="5"/>
        <v>5000</v>
      </c>
      <c r="G365" s="4">
        <f>IF($A365&lt;&gt;"", SUMIFS(Raw_data_01!H:H, Raw_data_01!C:C, "F*", Raw_data_01!A:A, $A365, Raw_data_01!G:G, "icici"), "")</f>
        <v>0</v>
      </c>
      <c r="I365" s="4">
        <f>IF($A365&lt;&gt;"", SUMIFS(Raw_data_01!H:H, Raw_data_01!C:C, "V*", Raw_data_01!A:A, $A365, Raw_data_01!G:G, "icici"), "")</f>
        <v>0</v>
      </c>
      <c r="K365" s="4">
        <f>IF($A365&lt;&gt;"", SUMIFS(Raw_data_01!H:H, Raw_data_01!C:C, "S*", Raw_data_01!A:A, $A365, Raw_data_01!G:G, "icici"), "")</f>
        <v>0</v>
      </c>
      <c r="M365" s="4">
        <f>IF($A365&lt;&gt;"", SUMIFS(Raw_data_01!H:H, Raw_data_01!C:C, "O*", Raw_data_01!A:A, $A365, Raw_data_01!G:G, "icici"), "")</f>
        <v>0</v>
      </c>
      <c r="O365" s="4">
        <f>IF($A365&lt;&gt;"", SUMIFS(Raw_data_01!H:H, Raw_data_01!C:C, "VS*", Raw_data_01!A:A, $A365, Raw_data_01!G:G, "icici"), "")</f>
        <v>0</v>
      </c>
    </row>
    <row r="366" spans="1:15" x14ac:dyDescent="0.3">
      <c r="A366" t="s">
        <v>409</v>
      </c>
      <c r="B366" s="4">
        <f>IF(E365&lt;&gt;0, E365, IFERROR(INDEX(E3:E$365, MATCH(1, E3:E$365&lt;&gt;0, 0)), LOOKUP(2, 1/(E3:E$365&lt;&gt;0), E3:E$365)))</f>
        <v>5000</v>
      </c>
      <c r="C366" s="4"/>
      <c r="D366" s="4"/>
      <c r="E366" s="4">
        <f t="shared" si="5"/>
        <v>5000</v>
      </c>
      <c r="G366" s="4">
        <f>IF($A366&lt;&gt;"", SUMIFS(Raw_data_01!H:H, Raw_data_01!C:C, "F*", Raw_data_01!A:A, $A366, Raw_data_01!G:G, "icici"), "")</f>
        <v>0</v>
      </c>
      <c r="I366" s="4">
        <f>IF($A366&lt;&gt;"", SUMIFS(Raw_data_01!H:H, Raw_data_01!C:C, "V*", Raw_data_01!A:A, $A366, Raw_data_01!G:G, "icici"), "")</f>
        <v>0</v>
      </c>
      <c r="K366" s="4">
        <f>IF($A366&lt;&gt;"", SUMIFS(Raw_data_01!H:H, Raw_data_01!C:C, "S*", Raw_data_01!A:A, $A366, Raw_data_01!G:G, "icici"), "")</f>
        <v>0</v>
      </c>
      <c r="M366" s="4">
        <f>IF($A366&lt;&gt;"", SUMIFS(Raw_data_01!H:H, Raw_data_01!C:C, "O*", Raw_data_01!A:A, $A366, Raw_data_01!G:G, "icici"), "")</f>
        <v>0</v>
      </c>
      <c r="O366" s="4">
        <f>IF($A366&lt;&gt;"", SUMIFS(Raw_data_01!H:H, Raw_data_01!C:C, "VS*", Raw_data_01!A:A, $A366, Raw_data_01!G:G, "icici"), "")</f>
        <v>0</v>
      </c>
    </row>
    <row r="367" spans="1:15" x14ac:dyDescent="0.3">
      <c r="A367" t="s">
        <v>410</v>
      </c>
      <c r="B367" s="4">
        <f>IF(E366&lt;&gt;0, E366, IFERROR(INDEX(E3:E$366, MATCH(1, E3:E$366&lt;&gt;0, 0)), LOOKUP(2, 1/(E3:E$366&lt;&gt;0), E3:E$366)))</f>
        <v>5000</v>
      </c>
      <c r="C367" s="4"/>
      <c r="D367" s="4"/>
      <c r="E367" s="4">
        <f t="shared" si="5"/>
        <v>5000</v>
      </c>
      <c r="G367" s="4">
        <f>IF($A367&lt;&gt;"", SUMIFS(Raw_data_01!H:H, Raw_data_01!C:C, "F*", Raw_data_01!A:A, $A367, Raw_data_01!G:G, "icici"), "")</f>
        <v>0</v>
      </c>
      <c r="I367" s="4">
        <f>IF($A367&lt;&gt;"", SUMIFS(Raw_data_01!H:H, Raw_data_01!C:C, "V*", Raw_data_01!A:A, $A367, Raw_data_01!G:G, "icici"), "")</f>
        <v>0</v>
      </c>
      <c r="K367" s="4">
        <f>IF($A367&lt;&gt;"", SUMIFS(Raw_data_01!H:H, Raw_data_01!C:C, "S*", Raw_data_01!A:A, $A367, Raw_data_01!G:G, "icici"), "")</f>
        <v>0</v>
      </c>
      <c r="M367" s="4">
        <f>IF($A367&lt;&gt;"", SUMIFS(Raw_data_01!H:H, Raw_data_01!C:C, "O*", Raw_data_01!A:A, $A367, Raw_data_01!G:G, "icici"), "")</f>
        <v>0</v>
      </c>
      <c r="O367" s="4">
        <f>IF($A367&lt;&gt;"", SUMIFS(Raw_data_01!H:H, Raw_data_01!C:C, "VS*", Raw_data_01!A:A, $A367, Raw_data_01!G:G, "icici"), "")</f>
        <v>0</v>
      </c>
    </row>
    <row r="368" spans="1:15" x14ac:dyDescent="0.3">
      <c r="A368" t="s">
        <v>411</v>
      </c>
      <c r="B368" s="4">
        <f>IF(E367&lt;&gt;0, E367, IFERROR(INDEX(E3:E$367, MATCH(1, E3:E$367&lt;&gt;0, 0)), LOOKUP(2, 1/(E3:E$367&lt;&gt;0), E3:E$367)))</f>
        <v>5000</v>
      </c>
      <c r="C368" s="4"/>
      <c r="D368" s="4"/>
      <c r="E368" s="4">
        <f t="shared" si="5"/>
        <v>5000</v>
      </c>
      <c r="G368" s="4">
        <f>IF($A368&lt;&gt;"", SUMIFS(Raw_data_01!H:H, Raw_data_01!C:C, "F*", Raw_data_01!A:A, $A368, Raw_data_01!G:G, "icici"), "")</f>
        <v>0</v>
      </c>
      <c r="I368" s="4">
        <f>IF($A368&lt;&gt;"", SUMIFS(Raw_data_01!H:H, Raw_data_01!C:C, "V*", Raw_data_01!A:A, $A368, Raw_data_01!G:G, "icici"), "")</f>
        <v>0</v>
      </c>
      <c r="K368" s="4">
        <f>IF($A368&lt;&gt;"", SUMIFS(Raw_data_01!H:H, Raw_data_01!C:C, "S*", Raw_data_01!A:A, $A368, Raw_data_01!G:G, "icici"), "")</f>
        <v>0</v>
      </c>
      <c r="M368" s="4">
        <f>IF($A368&lt;&gt;"", SUMIFS(Raw_data_01!H:H, Raw_data_01!C:C, "O*", Raw_data_01!A:A, $A368, Raw_data_01!G:G, "icici"), "")</f>
        <v>0</v>
      </c>
      <c r="O368" s="4">
        <f>IF($A368&lt;&gt;"", SUMIFS(Raw_data_01!H:H, Raw_data_01!C:C, "VS*", Raw_data_01!A:A, $A368, Raw_data_01!G:G, "icici"), "")</f>
        <v>0</v>
      </c>
    </row>
    <row r="369" spans="2:15" x14ac:dyDescent="0.3">
      <c r="B369" s="4"/>
      <c r="C369" s="4"/>
      <c r="D369" s="4"/>
      <c r="E369" s="4"/>
      <c r="G369" s="4"/>
      <c r="I369" s="4"/>
      <c r="K369" s="4"/>
      <c r="M369" s="4"/>
      <c r="O369" s="4"/>
    </row>
  </sheetData>
  <mergeCells count="6">
    <mergeCell ref="O1"/>
    <mergeCell ref="I1"/>
    <mergeCell ref="M1"/>
    <mergeCell ref="G1"/>
    <mergeCell ref="A1:E1"/>
    <mergeCell ref="K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Raw_data_01</vt:lpstr>
      <vt:lpstr>Summary_data_01</vt:lpstr>
      <vt:lpstr>Cash_01</vt:lpstr>
      <vt:lpstr>Hdfc_bank_01</vt:lpstr>
      <vt:lpstr>Idbi_bank_01</vt:lpstr>
      <vt:lpstr>Icici_bank_01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Milan Jakhaniya</dc:creator>
  <cp:lastModifiedBy>Milan Jakhaniya</cp:lastModifiedBy>
  <dcterms:created xsi:type="dcterms:W3CDTF">2015-06-05T18:17:20Z</dcterms:created>
  <dcterms:modified xsi:type="dcterms:W3CDTF">2023-11-07T14:18:04Z</dcterms:modified>
</cp:coreProperties>
</file>