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n\Music\Github\Corporate finance Project\"/>
    </mc:Choice>
  </mc:AlternateContent>
  <xr:revisionPtr revIDLastSave="0" documentId="13_ncr:1_{2D71EF42-53ED-45A1-B6FC-4AFCAEFCED4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Input Data" sheetId="2" r:id="rId1"/>
    <sheet name="Result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9" i="5" l="1"/>
  <c r="E49" i="5"/>
  <c r="E50" i="5"/>
  <c r="D49" i="5"/>
  <c r="D50" i="5"/>
  <c r="C48" i="5"/>
  <c r="C49" i="5"/>
  <c r="C50" i="5"/>
  <c r="C47" i="5"/>
  <c r="D47" i="5"/>
  <c r="D48" i="5"/>
  <c r="D46" i="5"/>
  <c r="E47" i="5"/>
  <c r="E48" i="5"/>
  <c r="H47" i="5"/>
  <c r="H48" i="5"/>
  <c r="E46" i="5"/>
  <c r="H46" i="5"/>
  <c r="C46" i="5"/>
  <c r="D42" i="5"/>
  <c r="E42" i="5"/>
  <c r="C42" i="5"/>
  <c r="H40" i="5"/>
  <c r="I40" i="5" s="1"/>
  <c r="H36" i="5"/>
  <c r="G36" i="5"/>
  <c r="F36" i="5"/>
  <c r="E36" i="5"/>
  <c r="D36" i="5"/>
  <c r="C36" i="5"/>
  <c r="H8" i="5"/>
  <c r="C8" i="5"/>
  <c r="D8" i="5"/>
  <c r="E8" i="5"/>
  <c r="C11" i="5"/>
  <c r="C18" i="5" s="1"/>
  <c r="D11" i="5"/>
  <c r="E11" i="5"/>
  <c r="E12" i="5" s="1"/>
  <c r="F11" i="5"/>
  <c r="F18" i="5" s="1"/>
  <c r="G11" i="5"/>
  <c r="G24" i="5" s="1"/>
  <c r="H11" i="5"/>
  <c r="H25" i="5" s="1"/>
  <c r="D12" i="5"/>
  <c r="G12" i="5"/>
  <c r="D18" i="5"/>
  <c r="E18" i="5"/>
  <c r="D24" i="5"/>
  <c r="E24" i="5"/>
  <c r="F24" i="5"/>
  <c r="D25" i="5"/>
  <c r="F25" i="5"/>
  <c r="C25" i="5" l="1"/>
  <c r="F12" i="5"/>
  <c r="H41" i="5"/>
  <c r="H42" i="5" s="1"/>
  <c r="H12" i="5"/>
  <c r="C24" i="5"/>
  <c r="G25" i="5"/>
  <c r="F41" i="5"/>
  <c r="H24" i="5"/>
  <c r="G41" i="5"/>
  <c r="G42" i="5" s="1"/>
  <c r="G18" i="5"/>
  <c r="E25" i="5"/>
  <c r="C12" i="5"/>
  <c r="H18" i="5"/>
  <c r="C19" i="5" s="1"/>
  <c r="C20" i="5" s="1"/>
  <c r="C23" i="5" s="1"/>
  <c r="C26" i="5" s="1"/>
  <c r="D19" i="5"/>
  <c r="D20" i="5" s="1"/>
  <c r="D23" i="5" s="1"/>
  <c r="D26" i="5" s="1"/>
  <c r="I41" i="5" l="1"/>
  <c r="I42" i="5" s="1"/>
  <c r="F42" i="5"/>
  <c r="E19" i="5"/>
  <c r="E20" i="5" s="1"/>
  <c r="E23" i="5" s="1"/>
  <c r="E26" i="5" s="1"/>
  <c r="F19" i="5"/>
  <c r="F20" i="5" s="1"/>
  <c r="F23" i="5" s="1"/>
  <c r="F26" i="5" s="1"/>
  <c r="G19" i="5"/>
  <c r="G20" i="5" s="1"/>
  <c r="G23" i="5" s="1"/>
  <c r="G26" i="5" s="1"/>
  <c r="H19" i="5"/>
  <c r="H20" i="5" s="1"/>
  <c r="H23" i="5" s="1"/>
  <c r="H26" i="5" s="1"/>
  <c r="P5" i="2" l="1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4" i="2"/>
</calcChain>
</file>

<file path=xl/sharedStrings.xml><?xml version="1.0" encoding="utf-8"?>
<sst xmlns="http://schemas.openxmlformats.org/spreadsheetml/2006/main" count="239" uniqueCount="69">
  <si>
    <t>Date</t>
  </si>
  <si>
    <t>Nifty 500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</si>
  <si>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</si>
  <si>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</si>
  <si>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</si>
  <si>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</si>
  <si>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</si>
  <si>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</si>
  <si>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</si>
  <si>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</si>
  <si>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</si>
  <si>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</si>
  <si>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</si>
  <si>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</si>
  <si>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</si>
  <si>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</si>
  <si>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</si>
  <si>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</si>
  <si>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</si>
  <si>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</si>
  <si>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</si>
  <si>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</si>
  <si>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Intercept</t>
  </si>
  <si>
    <t>Lower 95.0%</t>
  </si>
  <si>
    <t>Upper 95.0%</t>
  </si>
  <si>
    <t>Given Data</t>
  </si>
  <si>
    <t>Particulars</t>
  </si>
  <si>
    <t>Beta</t>
  </si>
  <si>
    <t>Alpha</t>
  </si>
  <si>
    <t>Debt</t>
  </si>
  <si>
    <t xml:space="preserve">Interest </t>
  </si>
  <si>
    <t>Cost of Debt (Rd)</t>
  </si>
  <si>
    <t xml:space="preserve">No of Shares </t>
  </si>
  <si>
    <t>Price as on (31/3/2023)</t>
  </si>
  <si>
    <t>Equity</t>
  </si>
  <si>
    <t>Debt Ratio</t>
  </si>
  <si>
    <t>Tax rate</t>
  </si>
  <si>
    <t>Calculations</t>
  </si>
  <si>
    <t>Unleaverd Beta</t>
  </si>
  <si>
    <t xml:space="preserve">Industry Average Beta </t>
  </si>
  <si>
    <t>Leavered Beta</t>
  </si>
  <si>
    <t>Market Risk Premium</t>
  </si>
  <si>
    <t>Risk free rate</t>
  </si>
  <si>
    <t>CAPM (Re)</t>
  </si>
  <si>
    <t>Weight Debt</t>
  </si>
  <si>
    <t>Weight Equity</t>
  </si>
  <si>
    <t>WACC</t>
  </si>
  <si>
    <t>Current Asset</t>
  </si>
  <si>
    <t>Current Liability</t>
  </si>
  <si>
    <t>Globalvect</t>
  </si>
  <si>
    <t>Spicejet</t>
  </si>
  <si>
    <t>Jet airways</t>
  </si>
  <si>
    <t>HAL</t>
  </si>
  <si>
    <t>BEL</t>
  </si>
  <si>
    <t>INDIGO</t>
  </si>
  <si>
    <t>X Variable 1</t>
  </si>
  <si>
    <t>Working Capital</t>
  </si>
  <si>
    <t>REGRESSION ANALYSIS</t>
  </si>
  <si>
    <t>Spicejet SUMMARY OUTPUT</t>
  </si>
  <si>
    <t>Jet Airways SUMMARY OUTPUT</t>
  </si>
  <si>
    <t>HAL SUMMARY OUTPUT</t>
  </si>
  <si>
    <t>BEL SUMMARY OUTPUT</t>
  </si>
  <si>
    <t>INDIGO SUMMARY OUTPUT</t>
  </si>
  <si>
    <r>
      <t xml:space="preserve"> </t>
    </r>
    <r>
      <rPr>
        <b/>
        <sz val="12"/>
        <color theme="1"/>
        <rFont val="Calibri"/>
        <family val="2"/>
        <scheme val="minor"/>
      </rPr>
      <t>Globalvect</t>
    </r>
    <r>
      <rPr>
        <b/>
        <sz val="11"/>
        <color theme="1"/>
        <rFont val="Calibri"/>
        <family val="2"/>
        <scheme val="minor"/>
      </rPr>
      <t xml:space="preserve"> SUMMARY OUTPUT</t>
    </r>
  </si>
  <si>
    <t>Jet Airways</t>
  </si>
  <si>
    <t>CAPITAL STRUCTURE ANALYSIS</t>
  </si>
  <si>
    <t>D/E Ratio</t>
  </si>
  <si>
    <t>Working Capital Analysis</t>
  </si>
  <si>
    <t>Dividend 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</si>
</sst>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00%"/>
    <numFmt numFmtId="165" formatCode="0.0000%"/>
    <numFmt numFmtId="166" formatCode="0.00000"/>
    <numFmt numFmtId="167" formatCode="0.0000000E+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rgb="FF000000"/>
      <name val="Calibri"/>
      <family val="2"/>
    </font>
    <font>
      <b/>
      <sz val="20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9">
    <xf numFmtId="0" fontId="0" fillId="0" borderId="0" xfId="0"/>
    <xf numFmtId="0" fontId="18" fillId="0" borderId="0" xfId="0" applyFont="1"/>
    <xf numFmtId="10" fontId="18" fillId="0" borderId="0" xfId="0" applyNumberFormat="1" applyFont="1"/>
    <xf numFmtId="10" fontId="0" fillId="0" borderId="0" xfId="0" applyNumberFormat="1"/>
    <xf numFmtId="164" fontId="0" fillId="0" borderId="0" xfId="42" applyNumberFormat="1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8" fillId="0" borderId="0" xfId="0" applyFont="1" applyAlignment="1">
      <alignment vertical="center"/>
    </xf>
    <xf numFmtId="10" fontId="0" fillId="0" borderId="12" xfId="0" applyNumberFormat="1" applyBorder="1" applyAlignment="1">
      <alignment horizontal="center" vertical="center"/>
    </xf>
    <xf numFmtId="10" fontId="0" fillId="0" borderId="19" xfId="0" applyNumberFormat="1" applyBorder="1" applyAlignment="1">
      <alignment horizontal="center" vertical="center"/>
    </xf>
    <xf numFmtId="0" fontId="21" fillId="33" borderId="0" xfId="0" applyFont="1" applyFill="1"/>
    <xf numFmtId="0" fontId="21" fillId="34" borderId="0" xfId="0" applyFont="1" applyFill="1"/>
    <xf numFmtId="0" fontId="0" fillId="0" borderId="10" xfId="0" applyBorder="1"/>
    <xf numFmtId="0" fontId="19" fillId="0" borderId="11" xfId="0" applyFont="1" applyBorder="1" applyAlignment="1">
      <alignment horizontal="center"/>
    </xf>
    <xf numFmtId="0" fontId="19" fillId="0" borderId="11" xfId="0" applyFont="1" applyBorder="1" applyAlignment="1">
      <alignment horizontal="centerContinuous"/>
    </xf>
    <xf numFmtId="0" fontId="0" fillId="0" borderId="19" xfId="0" applyBorder="1"/>
    <xf numFmtId="0" fontId="0" fillId="0" borderId="12" xfId="0" applyBorder="1"/>
    <xf numFmtId="0" fontId="0" fillId="33" borderId="0" xfId="0" applyFill="1"/>
    <xf numFmtId="0" fontId="0" fillId="0" borderId="13" xfId="0" applyBorder="1"/>
    <xf numFmtId="0" fontId="0" fillId="0" borderId="21" xfId="0" applyBorder="1"/>
    <xf numFmtId="14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center" wrapText="1"/>
    </xf>
    <xf numFmtId="0" fontId="22" fillId="0" borderId="12" xfId="0" applyFont="1" applyBorder="1" applyAlignment="1">
      <alignment horizontal="center"/>
    </xf>
    <xf numFmtId="166" fontId="0" fillId="0" borderId="12" xfId="42" applyNumberFormat="1" applyFont="1" applyBorder="1" applyAlignment="1">
      <alignment horizontal="center"/>
    </xf>
    <xf numFmtId="10" fontId="0" fillId="0" borderId="12" xfId="42" applyNumberFormat="1" applyFont="1" applyBorder="1" applyAlignment="1">
      <alignment horizontal="center"/>
    </xf>
    <xf numFmtId="10" fontId="0" fillId="0" borderId="12" xfId="42" applyNumberFormat="1" applyFont="1" applyBorder="1" applyAlignment="1">
      <alignment horizontal="center" wrapText="1"/>
    </xf>
    <xf numFmtId="10" fontId="22" fillId="0" borderId="12" xfId="42" applyNumberFormat="1" applyFont="1" applyBorder="1" applyAlignment="1">
      <alignment horizontal="center"/>
    </xf>
    <xf numFmtId="14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22" fillId="0" borderId="13" xfId="0" applyFont="1" applyBorder="1" applyAlignment="1">
      <alignment horizontal="center"/>
    </xf>
    <xf numFmtId="166" fontId="0" fillId="0" borderId="13" xfId="42" applyNumberFormat="1" applyFont="1" applyBorder="1" applyAlignment="1">
      <alignment horizontal="center"/>
    </xf>
    <xf numFmtId="0" fontId="16" fillId="35" borderId="17" xfId="0" applyFont="1" applyFill="1" applyBorder="1" applyAlignment="1">
      <alignment horizontal="center" vertical="center"/>
    </xf>
    <xf numFmtId="0" fontId="16" fillId="35" borderId="23" xfId="0" applyFont="1" applyFill="1" applyBorder="1" applyAlignment="1">
      <alignment horizontal="center" vertical="center"/>
    </xf>
    <xf numFmtId="0" fontId="16" fillId="35" borderId="24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4" fontId="0" fillId="0" borderId="12" xfId="42" applyNumberFormat="1" applyFont="1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165" fontId="0" fillId="0" borderId="12" xfId="42" applyNumberFormat="1" applyFont="1" applyBorder="1" applyAlignment="1">
      <alignment horizontal="center" vertical="center"/>
    </xf>
    <xf numFmtId="0" fontId="21" fillId="36" borderId="14" xfId="0" applyFont="1" applyFill="1" applyBorder="1" applyAlignment="1">
      <alignment horizontal="center" vertical="center"/>
    </xf>
    <xf numFmtId="0" fontId="21" fillId="36" borderId="15" xfId="0" applyFont="1" applyFill="1" applyBorder="1" applyAlignment="1">
      <alignment horizontal="center" vertical="center"/>
    </xf>
    <xf numFmtId="0" fontId="23" fillId="36" borderId="15" xfId="0" applyFont="1" applyFill="1" applyBorder="1" applyAlignment="1">
      <alignment horizontal="center" vertical="center" wrapText="1"/>
    </xf>
    <xf numFmtId="0" fontId="23" fillId="36" borderId="22" xfId="0" applyFont="1" applyFill="1" applyBorder="1" applyAlignment="1">
      <alignment horizontal="center" vertical="center" wrapText="1"/>
    </xf>
    <xf numFmtId="0" fontId="23" fillId="36" borderId="16" xfId="0" applyFont="1" applyFill="1" applyBorder="1" applyAlignment="1">
      <alignment horizontal="center" vertical="center" wrapText="1"/>
    </xf>
    <xf numFmtId="0" fontId="23" fillId="36" borderId="27" xfId="0" applyFont="1" applyFill="1" applyBorder="1" applyAlignment="1">
      <alignment horizontal="center" vertical="center" wrapText="1"/>
    </xf>
    <xf numFmtId="0" fontId="24" fillId="37" borderId="0" xfId="0" applyFont="1" applyFill="1" applyAlignment="1">
      <alignment vertical="center"/>
    </xf>
    <xf numFmtId="0" fontId="16" fillId="38" borderId="0" xfId="0" applyFont="1" applyFill="1"/>
    <xf numFmtId="0" fontId="25" fillId="38" borderId="0" xfId="0" applyFont="1" applyFill="1"/>
    <xf numFmtId="0" fontId="0" fillId="38" borderId="24" xfId="0" applyFill="1" applyBorder="1" applyAlignment="1">
      <alignment horizontal="center"/>
    </xf>
    <xf numFmtId="0" fontId="0" fillId="38" borderId="24" xfId="0" applyFill="1" applyBorder="1" applyAlignment="1">
      <alignment horizontal="center" wrapText="1"/>
    </xf>
    <xf numFmtId="0" fontId="20" fillId="38" borderId="25" xfId="0" applyFont="1" applyFill="1" applyBorder="1" applyAlignment="1">
      <alignment horizontal="center" vertical="center" wrapText="1"/>
    </xf>
    <xf numFmtId="0" fontId="20" fillId="38" borderId="26" xfId="0" applyFont="1" applyFill="1" applyBorder="1" applyAlignment="1">
      <alignment horizontal="center" vertical="center" wrapText="1"/>
    </xf>
    <xf numFmtId="0" fontId="21" fillId="39" borderId="0" xfId="0" applyFont="1" applyFill="1" applyAlignment="1">
      <alignment horizontal="center"/>
    </xf>
    <xf numFmtId="0" fontId="0" fillId="38" borderId="20" xfId="0" applyFill="1" applyBorder="1" applyAlignment="1">
      <alignment horizontal="center"/>
    </xf>
    <xf numFmtId="0" fontId="0" fillId="38" borderId="17" xfId="0" applyFill="1" applyBorder="1" applyAlignment="1">
      <alignment horizontal="center" wrapText="1"/>
    </xf>
    <xf numFmtId="0" fontId="0" fillId="38" borderId="17" xfId="0" applyFill="1" applyBorder="1" applyAlignment="1">
      <alignment horizontal="center"/>
    </xf>
    <xf numFmtId="0" fontId="0" fillId="38" borderId="17" xfId="0" applyFill="1" applyBorder="1" applyAlignment="1">
      <alignment horizontal="center" vertical="center" wrapText="1"/>
    </xf>
    <xf numFmtId="0" fontId="20" fillId="38" borderId="15" xfId="0" applyFont="1" applyFill="1" applyBorder="1" applyAlignment="1">
      <alignment horizontal="center" vertical="center" wrapText="1"/>
    </xf>
    <xf numFmtId="0" fontId="20" fillId="38" borderId="16" xfId="0" applyFont="1" applyFill="1" applyBorder="1" applyAlignment="1">
      <alignment horizontal="center" vertical="center" wrapText="1"/>
    </xf>
    <xf numFmtId="0" fontId="0" fillId="38" borderId="17" xfId="0" applyFill="1" applyBorder="1"/>
    <xf numFmtId="0" fontId="0" fillId="38" borderId="20" xfId="0" applyFill="1" applyBorder="1"/>
    <xf numFmtId="167" fontId="0" fillId="0" borderId="12" xfId="0" applyNumberFormat="1" applyBorder="1"/>
    <xf numFmtId="0" fontId="0" fillId="38" borderId="28" xfId="0" applyFill="1" applyBorder="1"/>
    <xf numFmtId="0" fontId="16" fillId="35" borderId="12" xfId="0" applyFont="1" applyFill="1" applyBorder="1" applyAlignment="1">
      <alignment horizontal="center" vertical="center"/>
    </xf>
    <xf numFmtId="0" fontId="20" fillId="38" borderId="12" xfId="0" applyFont="1" applyFill="1" applyBorder="1" applyAlignment="1">
      <alignment horizontal="center" vertical="center" wrapText="1"/>
    </xf>
    <xf numFmtId="2" fontId="0" fillId="0" borderId="12" xfId="0" applyNumberFormat="1" applyBorder="1"/>
    <xf numFmtId="0" fontId="0" fillId="39" borderId="0" xfId="0" applyFill="1"/>
    <xf numFmtId="0" fontId="0" fillId="38" borderId="12" xfId="0" applyFill="1" applyBorder="1" applyAlignment="1">
      <alignment horizontal="left"/>
    </xf>
    <xf numFmtId="0" fontId="21" fillId="39" borderId="0" xfId="0" applyFont="1" applyFill="1" applyAlignment="1">
      <alignment horizontal="left"/>
    </xf>
    <xf numFmtId="0" fontId="21" fillId="39" borderId="0" xfId="0" applyFont="1" applyFill="1"/>
    <xf numFmtId="0" fontId="0" fillId="38" borderId="1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9" xfId="0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F7D90E24-AC67-430A-B5B4-407028D9B4F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B1239"/>
  <sheetViews>
    <sheetView tabSelected="1" zoomScale="92" workbookViewId="0">
      <selection activeCell="G14" sqref="G14"/>
    </sheetView>
  </sheetViews>
  <sheetFormatPr defaultRowHeight="15" customHeight="1" x14ac:dyDescent="0.3"/>
  <cols>
    <col min="1" max="1" width="8.77734375" customWidth="1"/>
    <col min="2" max="2" width="11" style="5" bestFit="1" customWidth="1"/>
    <col min="3" max="3" width="15.33203125" customWidth="1"/>
    <col min="4" max="4" width="7.77734375" bestFit="1" customWidth="1"/>
    <col min="5" max="5" width="13.21875" customWidth="1"/>
    <col min="6" max="6" width="7.77734375" bestFit="1" customWidth="1"/>
    <col min="7" max="7" width="10.44140625" customWidth="1"/>
    <col min="8" max="8" width="7.77734375" bestFit="1" customWidth="1"/>
    <col min="9" max="9" width="12" customWidth="1"/>
    <col min="10" max="10" width="7.77734375" bestFit="1" customWidth="1"/>
    <col min="11" max="11" width="11.88671875" bestFit="1" customWidth="1"/>
    <col min="12" max="12" width="7.77734375" bestFit="1" customWidth="1"/>
    <col min="13" max="13" width="11.88671875" customWidth="1"/>
    <col min="14" max="14" width="7.77734375" bestFit="1" customWidth="1"/>
    <col min="15" max="15" width="11.21875" customWidth="1"/>
    <col min="16" max="16" width="7.77734375" bestFit="1" customWidth="1"/>
    <col min="20" max="20" width="37" bestFit="1" customWidth="1"/>
    <col min="21" max="21" width="13.109375" bestFit="1" customWidth="1"/>
    <col min="22" max="22" width="13.6640625" bestFit="1" customWidth="1"/>
    <col min="23" max="23" width="13.109375" bestFit="1" customWidth="1"/>
    <col min="24" max="24" width="12.44140625" bestFit="1" customWidth="1"/>
    <col min="25" max="25" width="13.109375" bestFit="1" customWidth="1"/>
    <col min="26" max="26" width="12.44140625" bestFit="1" customWidth="1"/>
    <col min="27" max="27" width="13.109375" bestFit="1" customWidth="1"/>
    <col min="28" max="28" width="12.44140625" bestFit="1" customWidth="1"/>
  </cols>
  <sheetData>
    <row r="1" spans="2:25" ht="15" customHeight="1" thickBot="1" x14ac:dyDescent="0.35"/>
    <row r="2" spans="2:25" s="6" customFormat="1" ht="36.6" thickBot="1" x14ac:dyDescent="0.35">
      <c r="B2" s="45" t="s">
        <v>0</v>
      </c>
      <c r="C2" s="46" t="s">
        <v>1</v>
      </c>
      <c r="D2" s="46"/>
      <c r="E2" s="47" t="s">
        <v>49</v>
      </c>
      <c r="F2" s="47"/>
      <c r="G2" s="47" t="s">
        <v>50</v>
      </c>
      <c r="H2" s="47"/>
      <c r="I2" s="47" t="s">
        <v>64</v>
      </c>
      <c r="J2" s="47"/>
      <c r="K2" s="47" t="s">
        <v>52</v>
      </c>
      <c r="L2" s="47"/>
      <c r="M2" s="47" t="s">
        <v>53</v>
      </c>
      <c r="N2" s="48"/>
      <c r="O2" s="49" t="s">
        <v>54</v>
      </c>
      <c r="P2" s="50"/>
      <c r="S2" s="7"/>
      <c r="T2" s="51" t="s">
        <v>57</v>
      </c>
    </row>
    <row r="3" spans="2:25" ht="14.4" x14ac:dyDescent="0.3">
      <c r="B3" s="28">
        <v>43192</v>
      </c>
      <c r="C3" s="29">
        <v>9023.5878909999992</v>
      </c>
      <c r="D3" s="29"/>
      <c r="E3" s="30">
        <v>120.85</v>
      </c>
      <c r="F3" s="30"/>
      <c r="G3" s="31">
        <v>30.04</v>
      </c>
      <c r="H3" s="31"/>
      <c r="I3" s="32">
        <v>601.25</v>
      </c>
      <c r="J3" s="32"/>
      <c r="K3" s="30">
        <v>398.51153599999998</v>
      </c>
      <c r="L3" s="30"/>
      <c r="M3" s="30">
        <v>41.569600000000001</v>
      </c>
      <c r="N3" s="30"/>
      <c r="O3" s="30">
        <v>1315.9559999999999</v>
      </c>
      <c r="P3" s="30"/>
      <c r="T3" s="1"/>
    </row>
    <row r="4" spans="2:25" ht="15.6" x14ac:dyDescent="0.3">
      <c r="B4" s="20">
        <v>43193</v>
      </c>
      <c r="C4" s="21">
        <v>9074.8378909999992</v>
      </c>
      <c r="D4" s="25">
        <f>LN(C4/C3)</f>
        <v>5.6634911350621894E-3</v>
      </c>
      <c r="E4" s="22">
        <v>125.5</v>
      </c>
      <c r="F4" s="26">
        <f>LN(E4/E3)</f>
        <v>3.7755651422346603E-2</v>
      </c>
      <c r="G4" s="23">
        <v>30.08</v>
      </c>
      <c r="H4" s="27">
        <f>LN(G4/G3)</f>
        <v>1.3306721857049505E-3</v>
      </c>
      <c r="I4" s="24">
        <v>612.95000000000005</v>
      </c>
      <c r="J4" s="25">
        <f>LN(I4/I3)</f>
        <v>1.9272545121032325E-2</v>
      </c>
      <c r="K4" s="22">
        <v>398.51153599999998</v>
      </c>
      <c r="L4" s="26">
        <f>LN(K4/K3)</f>
        <v>0</v>
      </c>
      <c r="M4" s="22">
        <v>42.143999999999998</v>
      </c>
      <c r="N4" s="26">
        <f>LN(M4/M3)</f>
        <v>1.3723194666410492E-2</v>
      </c>
      <c r="O4" s="22">
        <v>1354.73</v>
      </c>
      <c r="P4" s="26">
        <f>LN(O4/O3)</f>
        <v>2.9038774790016698E-2</v>
      </c>
      <c r="S4" s="4"/>
      <c r="T4" s="52" t="s">
        <v>63</v>
      </c>
    </row>
    <row r="5" spans="2:25" thickBot="1" x14ac:dyDescent="0.35">
      <c r="B5" s="20">
        <v>43194</v>
      </c>
      <c r="C5" s="21">
        <v>8975.5878909999992</v>
      </c>
      <c r="D5" s="25">
        <f t="shared" ref="D5:D68" si="0">LN(C5/C4)</f>
        <v>-1.099708133608529E-2</v>
      </c>
      <c r="E5" s="22">
        <v>124.15</v>
      </c>
      <c r="F5" s="26">
        <f t="shared" ref="F5:F68" si="1">LN(E5/E4)</f>
        <v>-1.0815246617662862E-2</v>
      </c>
      <c r="G5" s="23">
        <v>30.99</v>
      </c>
      <c r="H5" s="27">
        <f t="shared" ref="H5:H68" si="2">LN(G5/G4)</f>
        <v>2.9804072718017809E-2</v>
      </c>
      <c r="I5" s="24">
        <v>603.95000000000005</v>
      </c>
      <c r="J5" s="25">
        <f t="shared" ref="J5:J68" si="3">LN(I5/I4)</f>
        <v>-1.479195348971585E-2</v>
      </c>
      <c r="K5" s="22">
        <v>394.02713</v>
      </c>
      <c r="L5" s="26">
        <f t="shared" ref="L5:L68" si="4">LN(K5/K4)</f>
        <v>-1.1316681572997412E-2</v>
      </c>
      <c r="M5" s="22">
        <v>41.282400000000003</v>
      </c>
      <c r="N5" s="26">
        <f t="shared" ref="N5:N68" si="5">LN(M5/M4)</f>
        <v>-2.0656066542716688E-2</v>
      </c>
      <c r="O5" s="22">
        <v>1374.0930000000001</v>
      </c>
      <c r="P5" s="26">
        <f t="shared" ref="P5:P68" si="6">LN(O5/O4)</f>
        <v>1.4191704615375444E-2</v>
      </c>
      <c r="S5" s="4"/>
    </row>
    <row r="6" spans="2:25" ht="14.4" x14ac:dyDescent="0.3">
      <c r="B6" s="20">
        <v>43195</v>
      </c>
      <c r="C6" s="21">
        <v>9146.1386719999991</v>
      </c>
      <c r="D6" s="25">
        <f t="shared" si="0"/>
        <v>1.8823351754379644E-2</v>
      </c>
      <c r="E6" s="22">
        <v>124.8</v>
      </c>
      <c r="F6" s="26">
        <f t="shared" si="1"/>
        <v>5.2219439811516249E-3</v>
      </c>
      <c r="G6" s="23">
        <v>31.85</v>
      </c>
      <c r="H6" s="27">
        <f t="shared" si="2"/>
        <v>2.7372810218515477E-2</v>
      </c>
      <c r="I6" s="24">
        <v>625.29999999999995</v>
      </c>
      <c r="J6" s="25">
        <f t="shared" si="3"/>
        <v>3.4740121521964658E-2</v>
      </c>
      <c r="K6" s="22">
        <v>393.33862299999998</v>
      </c>
      <c r="L6" s="26">
        <f t="shared" si="4"/>
        <v>-1.7488877891021612E-3</v>
      </c>
      <c r="M6" s="22">
        <v>41.655799999999999</v>
      </c>
      <c r="N6" s="26">
        <f t="shared" si="5"/>
        <v>9.0043556018035639E-3</v>
      </c>
      <c r="O6" s="22">
        <v>1434.953</v>
      </c>
      <c r="P6" s="26">
        <f t="shared" si="6"/>
        <v>4.3338218962854252E-2</v>
      </c>
      <c r="S6" s="4"/>
      <c r="T6" s="14" t="s">
        <v>2</v>
      </c>
      <c r="U6" s="14"/>
    </row>
    <row r="7" spans="2:25" ht="14.4" x14ac:dyDescent="0.3">
      <c r="B7" s="20">
        <v>43196</v>
      </c>
      <c r="C7" s="21">
        <v>9172.0380860000005</v>
      </c>
      <c r="D7" s="25">
        <f t="shared" si="0"/>
        <v>2.8277302484765493E-3</v>
      </c>
      <c r="E7" s="22">
        <v>126.55</v>
      </c>
      <c r="F7" s="26">
        <f t="shared" si="1"/>
        <v>1.3925031055805774E-2</v>
      </c>
      <c r="G7" s="23">
        <v>33.299999999999997</v>
      </c>
      <c r="H7" s="27">
        <f t="shared" si="2"/>
        <v>4.452001496822576E-2</v>
      </c>
      <c r="I7" s="24">
        <v>621.04999999999995</v>
      </c>
      <c r="J7" s="25">
        <f t="shared" si="3"/>
        <v>-6.8199405830494777E-3</v>
      </c>
      <c r="K7" s="22">
        <v>389.41915899999998</v>
      </c>
      <c r="L7" s="26">
        <f t="shared" si="4"/>
        <v>-1.0014583943116731E-2</v>
      </c>
      <c r="M7" s="22">
        <v>41.584000000000003</v>
      </c>
      <c r="N7" s="26">
        <f t="shared" si="5"/>
        <v>-1.7251367208228679E-3</v>
      </c>
      <c r="O7" s="22">
        <v>1444.511</v>
      </c>
      <c r="P7" s="26">
        <f t="shared" si="6"/>
        <v>6.6387599249201016E-3</v>
      </c>
      <c r="S7" s="4"/>
      <c r="T7" t="s">
        <v>3</v>
      </c>
      <c r="U7">
        <v>0.3036148158616665</v>
      </c>
    </row>
    <row r="8" spans="2:25" ht="14.4" x14ac:dyDescent="0.3">
      <c r="B8" s="20">
        <v>43199</v>
      </c>
      <c r="C8" s="21">
        <v>9205.1884769999997</v>
      </c>
      <c r="D8" s="25">
        <f t="shared" si="0"/>
        <v>3.6077725704184134E-3</v>
      </c>
      <c r="E8" s="22">
        <v>128.05000000000001</v>
      </c>
      <c r="F8" s="26">
        <f t="shared" si="1"/>
        <v>1.1783325654401338E-2</v>
      </c>
      <c r="G8" s="23">
        <v>33.78</v>
      </c>
      <c r="H8" s="27">
        <f t="shared" si="2"/>
        <v>1.4311514393255946E-2</v>
      </c>
      <c r="I8" s="24">
        <v>630.15</v>
      </c>
      <c r="J8" s="25">
        <f t="shared" si="3"/>
        <v>1.4546292293298079E-2</v>
      </c>
      <c r="K8" s="22">
        <v>389.98410000000001</v>
      </c>
      <c r="L8" s="26">
        <f t="shared" si="4"/>
        <v>1.4496759986941314E-3</v>
      </c>
      <c r="M8" s="22">
        <v>41.526600000000002</v>
      </c>
      <c r="N8" s="26">
        <f t="shared" si="5"/>
        <v>-1.3812921366576272E-3</v>
      </c>
      <c r="O8" s="22">
        <v>1478.828</v>
      </c>
      <c r="P8" s="26">
        <f t="shared" si="6"/>
        <v>2.3479026185233783E-2</v>
      </c>
      <c r="S8" s="4"/>
      <c r="T8" t="s">
        <v>4</v>
      </c>
      <c r="U8">
        <v>9.2181956410713667E-2</v>
      </c>
    </row>
    <row r="9" spans="2:25" ht="14.4" x14ac:dyDescent="0.3">
      <c r="B9" s="20">
        <v>43200</v>
      </c>
      <c r="C9" s="21">
        <v>9219.1386719999991</v>
      </c>
      <c r="D9" s="25">
        <f t="shared" si="0"/>
        <v>1.5143237039852088E-3</v>
      </c>
      <c r="E9" s="22">
        <v>127</v>
      </c>
      <c r="F9" s="26">
        <f t="shared" si="1"/>
        <v>-8.2337261869430967E-3</v>
      </c>
      <c r="G9" s="23">
        <v>34.119999999999997</v>
      </c>
      <c r="H9" s="27">
        <f t="shared" si="2"/>
        <v>1.0014811243824301E-2</v>
      </c>
      <c r="I9" s="24">
        <v>619.1</v>
      </c>
      <c r="J9" s="25">
        <f t="shared" si="3"/>
        <v>-1.7691075758314231E-2</v>
      </c>
      <c r="K9" s="22">
        <v>389.22497600000003</v>
      </c>
      <c r="L9" s="26">
        <f t="shared" si="4"/>
        <v>-1.9484481470918831E-3</v>
      </c>
      <c r="M9" s="22">
        <v>41.784999999999997</v>
      </c>
      <c r="N9" s="26">
        <f t="shared" si="5"/>
        <v>6.2032376909223934E-3</v>
      </c>
      <c r="O9" s="22">
        <v>1465.606</v>
      </c>
      <c r="P9" s="26">
        <f t="shared" si="6"/>
        <v>-8.9810733563075677E-3</v>
      </c>
      <c r="S9" s="4"/>
      <c r="T9" t="s">
        <v>5</v>
      </c>
      <c r="U9">
        <v>9.1446285386735313E-2</v>
      </c>
    </row>
    <row r="10" spans="2:25" ht="14.4" x14ac:dyDescent="0.3">
      <c r="B10" s="20">
        <v>43201</v>
      </c>
      <c r="C10" s="21">
        <v>9230.8378909999992</v>
      </c>
      <c r="D10" s="25">
        <f t="shared" si="0"/>
        <v>1.2682098026623259E-3</v>
      </c>
      <c r="E10" s="22">
        <v>125.6</v>
      </c>
      <c r="F10" s="26">
        <f t="shared" si="1"/>
        <v>-1.1084832424493041E-2</v>
      </c>
      <c r="G10" s="23">
        <v>34.32</v>
      </c>
      <c r="H10" s="27">
        <f t="shared" si="2"/>
        <v>5.8445519962832251E-3</v>
      </c>
      <c r="I10" s="24">
        <v>617.75</v>
      </c>
      <c r="J10" s="25">
        <f t="shared" si="3"/>
        <v>-2.1829656564669761E-3</v>
      </c>
      <c r="K10" s="22">
        <v>387.45944200000002</v>
      </c>
      <c r="L10" s="26">
        <f t="shared" si="4"/>
        <v>-4.5463434056410004E-3</v>
      </c>
      <c r="M10" s="22">
        <v>41.612699999999997</v>
      </c>
      <c r="N10" s="26">
        <f t="shared" si="5"/>
        <v>-4.1320143156835208E-3</v>
      </c>
      <c r="O10" s="22">
        <v>1468.6769999999999</v>
      </c>
      <c r="P10" s="26">
        <f t="shared" si="6"/>
        <v>2.0931867316689207E-3</v>
      </c>
      <c r="S10" s="4"/>
      <c r="T10" t="s">
        <v>6</v>
      </c>
      <c r="U10">
        <v>3.4851078893427312E-2</v>
      </c>
    </row>
    <row r="11" spans="2:25" thickBot="1" x14ac:dyDescent="0.35">
      <c r="B11" s="20">
        <v>43202</v>
      </c>
      <c r="C11" s="21">
        <v>9247.2382809999999</v>
      </c>
      <c r="D11" s="25">
        <f t="shared" si="0"/>
        <v>1.7751192444358879E-3</v>
      </c>
      <c r="E11" s="22">
        <v>122.9</v>
      </c>
      <c r="F11" s="26">
        <f t="shared" si="1"/>
        <v>-2.1731237462109018E-2</v>
      </c>
      <c r="G11" s="23">
        <v>33.46</v>
      </c>
      <c r="H11" s="27">
        <f t="shared" si="2"/>
        <v>-2.5377579061083632E-2</v>
      </c>
      <c r="I11" s="24">
        <v>625.54999999999995</v>
      </c>
      <c r="J11" s="25">
        <f t="shared" si="3"/>
        <v>1.2547417894689586E-2</v>
      </c>
      <c r="K11" s="22">
        <v>383.52236900000003</v>
      </c>
      <c r="L11" s="26">
        <f t="shared" si="4"/>
        <v>-1.0213229850032148E-2</v>
      </c>
      <c r="M11" s="22">
        <v>42.301900000000003</v>
      </c>
      <c r="N11" s="26">
        <f t="shared" si="5"/>
        <v>1.642659316344984E-2</v>
      </c>
      <c r="O11" s="22">
        <v>1479.076</v>
      </c>
      <c r="P11" s="26">
        <f t="shared" si="6"/>
        <v>7.0555729326330216E-3</v>
      </c>
      <c r="S11" s="4"/>
      <c r="T11" s="12" t="s">
        <v>7</v>
      </c>
      <c r="U11" s="12">
        <v>1236</v>
      </c>
    </row>
    <row r="12" spans="2:25" ht="14.4" x14ac:dyDescent="0.3">
      <c r="B12" s="20">
        <v>43203</v>
      </c>
      <c r="C12" s="21">
        <v>9267.6386719999991</v>
      </c>
      <c r="D12" s="25">
        <f t="shared" si="0"/>
        <v>2.2036764605529845E-3</v>
      </c>
      <c r="E12" s="22">
        <v>125.95</v>
      </c>
      <c r="F12" s="26">
        <f t="shared" si="1"/>
        <v>2.4513986226630143E-2</v>
      </c>
      <c r="G12" s="23">
        <v>33.950000000000003</v>
      </c>
      <c r="H12" s="27">
        <f t="shared" si="2"/>
        <v>1.4538158446027285E-2</v>
      </c>
      <c r="I12" s="24">
        <v>624.35</v>
      </c>
      <c r="J12" s="25">
        <f t="shared" si="3"/>
        <v>-1.9201542022547567E-3</v>
      </c>
      <c r="K12" s="22">
        <v>396.55181900000002</v>
      </c>
      <c r="L12" s="26">
        <f t="shared" si="4"/>
        <v>3.3408775923160064E-2</v>
      </c>
      <c r="M12" s="22">
        <v>40.923499999999997</v>
      </c>
      <c r="N12" s="26">
        <f t="shared" si="5"/>
        <v>-3.3127532128633889E-2</v>
      </c>
      <c r="O12" s="22">
        <v>1445.402</v>
      </c>
      <c r="P12" s="26">
        <f t="shared" si="6"/>
        <v>-2.3030084914313655E-2</v>
      </c>
      <c r="S12" s="4"/>
    </row>
    <row r="13" spans="2:25" thickBot="1" x14ac:dyDescent="0.35">
      <c r="B13" s="20">
        <v>43206</v>
      </c>
      <c r="C13" s="21">
        <v>9311.2871090000008</v>
      </c>
      <c r="D13" s="25">
        <f t="shared" si="0"/>
        <v>4.6987127049185166E-3</v>
      </c>
      <c r="E13" s="22">
        <v>124.45</v>
      </c>
      <c r="F13" s="26">
        <f t="shared" si="1"/>
        <v>-1.1980973985018165E-2</v>
      </c>
      <c r="G13" s="23">
        <v>32.71</v>
      </c>
      <c r="H13" s="27">
        <f t="shared" si="2"/>
        <v>-3.7208012454412687E-2</v>
      </c>
      <c r="I13" s="24">
        <v>614.1</v>
      </c>
      <c r="J13" s="25">
        <f t="shared" si="3"/>
        <v>-1.655332722580059E-2</v>
      </c>
      <c r="K13" s="22">
        <v>405.32644699999997</v>
      </c>
      <c r="L13" s="26">
        <f t="shared" si="4"/>
        <v>2.1886060822241992E-2</v>
      </c>
      <c r="M13" s="22">
        <v>39.932699999999997</v>
      </c>
      <c r="N13" s="26">
        <f t="shared" si="5"/>
        <v>-2.4508933051337226E-2</v>
      </c>
      <c r="O13" s="22">
        <v>1443.2729999999999</v>
      </c>
      <c r="P13" s="26">
        <f t="shared" si="6"/>
        <v>-1.4740324788950594E-3</v>
      </c>
      <c r="S13" s="4"/>
      <c r="T13" t="s">
        <v>8</v>
      </c>
    </row>
    <row r="14" spans="2:25" ht="14.4" x14ac:dyDescent="0.3">
      <c r="B14" s="20">
        <v>43207</v>
      </c>
      <c r="C14" s="21">
        <v>9330.2871090000008</v>
      </c>
      <c r="D14" s="25">
        <f t="shared" si="0"/>
        <v>2.0384551601738314E-3</v>
      </c>
      <c r="E14" s="22">
        <v>125.6</v>
      </c>
      <c r="F14" s="26">
        <f t="shared" si="1"/>
        <v>9.1982252204972654E-3</v>
      </c>
      <c r="G14" s="23">
        <v>33.369999999999997</v>
      </c>
      <c r="H14" s="27">
        <f t="shared" si="2"/>
        <v>1.9976451212990083E-2</v>
      </c>
      <c r="I14" s="24">
        <v>643.79999999999995</v>
      </c>
      <c r="J14" s="25">
        <f t="shared" si="3"/>
        <v>4.7230337529354169E-2</v>
      </c>
      <c r="K14" s="22">
        <v>404.79681399999998</v>
      </c>
      <c r="L14" s="26">
        <f t="shared" si="4"/>
        <v>-1.307537015548978E-3</v>
      </c>
      <c r="M14" s="22">
        <v>39.904000000000003</v>
      </c>
      <c r="N14" s="26">
        <f t="shared" si="5"/>
        <v>-7.189676235686475E-4</v>
      </c>
      <c r="O14" s="22">
        <v>1474.7180000000001</v>
      </c>
      <c r="P14" s="26">
        <f t="shared" si="6"/>
        <v>2.1553333985742787E-2</v>
      </c>
      <c r="S14" s="4"/>
      <c r="T14" s="13"/>
      <c r="U14" s="13" t="s">
        <v>9</v>
      </c>
      <c r="V14" s="13" t="s">
        <v>10</v>
      </c>
      <c r="W14" s="13" t="s">
        <v>11</v>
      </c>
      <c r="X14" s="13" t="s">
        <v>12</v>
      </c>
      <c r="Y14" s="13" t="s">
        <v>13</v>
      </c>
    </row>
    <row r="15" spans="2:25" ht="14.4" x14ac:dyDescent="0.3">
      <c r="B15" s="20">
        <v>43208</v>
      </c>
      <c r="C15" s="21">
        <v>9311.5869139999995</v>
      </c>
      <c r="D15" s="25">
        <f t="shared" si="0"/>
        <v>-2.0062576594385676E-3</v>
      </c>
      <c r="E15" s="22">
        <v>123.5</v>
      </c>
      <c r="F15" s="26">
        <f t="shared" si="1"/>
        <v>-1.6861097966066326E-2</v>
      </c>
      <c r="G15" s="23">
        <v>34.46</v>
      </c>
      <c r="H15" s="27">
        <f t="shared" si="2"/>
        <v>3.2141938336501093E-2</v>
      </c>
      <c r="I15" s="24">
        <v>617.75</v>
      </c>
      <c r="J15" s="25">
        <f t="shared" si="3"/>
        <v>-4.1304273995988218E-2</v>
      </c>
      <c r="K15" s="22">
        <v>399.00589000000002</v>
      </c>
      <c r="L15" s="26">
        <f t="shared" si="4"/>
        <v>-1.4409068703253477E-2</v>
      </c>
      <c r="M15" s="22">
        <v>39.8322</v>
      </c>
      <c r="N15" s="26">
        <f t="shared" si="5"/>
        <v>-1.8009390817780636E-3</v>
      </c>
      <c r="O15" s="22">
        <v>1460.5060000000001</v>
      </c>
      <c r="P15" s="26">
        <f t="shared" si="6"/>
        <v>-9.6838340532984148E-3</v>
      </c>
      <c r="S15" s="4"/>
      <c r="T15" t="s">
        <v>14</v>
      </c>
      <c r="U15">
        <v>1</v>
      </c>
      <c r="V15">
        <v>0.15219301643251426</v>
      </c>
      <c r="W15">
        <v>0.15219301643251426</v>
      </c>
      <c r="X15">
        <v>125.30323120817415</v>
      </c>
      <c r="Y15">
        <v>9.0311587327931936E-28</v>
      </c>
    </row>
    <row r="16" spans="2:25" ht="14.4" x14ac:dyDescent="0.3">
      <c r="B16" s="20">
        <v>43209</v>
      </c>
      <c r="C16" s="21">
        <v>9356.3876949999994</v>
      </c>
      <c r="D16" s="25">
        <f t="shared" si="0"/>
        <v>4.7997565828210844E-3</v>
      </c>
      <c r="E16" s="22">
        <v>126.4</v>
      </c>
      <c r="F16" s="26">
        <f t="shared" si="1"/>
        <v>2.3210325644725183E-2</v>
      </c>
      <c r="G16" s="23">
        <v>35.19</v>
      </c>
      <c r="H16" s="27">
        <f t="shared" si="2"/>
        <v>2.0962720233710055E-2</v>
      </c>
      <c r="I16" s="24">
        <v>621.85</v>
      </c>
      <c r="J16" s="25">
        <f t="shared" si="3"/>
        <v>6.615061231030713E-3</v>
      </c>
      <c r="K16" s="22">
        <v>402.90768400000002</v>
      </c>
      <c r="L16" s="26">
        <f t="shared" si="4"/>
        <v>9.7312850597266309E-3</v>
      </c>
      <c r="M16" s="22">
        <v>39.099899999999998</v>
      </c>
      <c r="N16" s="26">
        <f t="shared" si="5"/>
        <v>-1.8555720972555471E-2</v>
      </c>
      <c r="O16" s="22">
        <v>1472.44</v>
      </c>
      <c r="P16" s="26">
        <f t="shared" si="6"/>
        <v>8.1379376652100811E-3</v>
      </c>
      <c r="S16" s="4"/>
      <c r="T16" t="s">
        <v>15</v>
      </c>
      <c r="U16">
        <v>1234</v>
      </c>
      <c r="V16">
        <v>1.4988135618442939</v>
      </c>
      <c r="W16">
        <v>1.2145977000358947E-3</v>
      </c>
    </row>
    <row r="17" spans="2:28" thickBot="1" x14ac:dyDescent="0.35">
      <c r="B17" s="20">
        <v>43210</v>
      </c>
      <c r="C17" s="21">
        <v>9347.6376949999994</v>
      </c>
      <c r="D17" s="25">
        <f t="shared" si="0"/>
        <v>-9.3562754068861819E-4</v>
      </c>
      <c r="E17" s="22">
        <v>126.55</v>
      </c>
      <c r="F17" s="26">
        <f t="shared" si="1"/>
        <v>1.1860052783758518E-3</v>
      </c>
      <c r="G17" s="23">
        <v>35.54</v>
      </c>
      <c r="H17" s="27">
        <f t="shared" si="2"/>
        <v>9.896871393011597E-3</v>
      </c>
      <c r="I17" s="24">
        <v>625.70000000000005</v>
      </c>
      <c r="J17" s="25">
        <f t="shared" si="3"/>
        <v>6.1721169045677914E-3</v>
      </c>
      <c r="K17" s="22">
        <v>397.43463100000002</v>
      </c>
      <c r="L17" s="26">
        <f t="shared" si="4"/>
        <v>-1.3676993488910688E-2</v>
      </c>
      <c r="M17" s="22">
        <v>37.994199999999999</v>
      </c>
      <c r="N17" s="26">
        <f t="shared" si="5"/>
        <v>-2.8686392945238968E-2</v>
      </c>
      <c r="O17" s="22">
        <v>1488.931</v>
      </c>
      <c r="P17" s="26">
        <f t="shared" si="6"/>
        <v>1.1137524118203426E-2</v>
      </c>
      <c r="S17" s="4"/>
      <c r="T17" s="12" t="s">
        <v>16</v>
      </c>
      <c r="U17" s="12">
        <v>1235</v>
      </c>
      <c r="V17" s="12">
        <v>1.6510065782768082</v>
      </c>
      <c r="W17" s="12"/>
      <c r="X17" s="12"/>
      <c r="Y17" s="12"/>
    </row>
    <row r="18" spans="2:28" thickBot="1" x14ac:dyDescent="0.35">
      <c r="B18" s="20">
        <v>43213</v>
      </c>
      <c r="C18" s="21">
        <v>9373.3876949999994</v>
      </c>
      <c r="D18" s="25">
        <f t="shared" si="0"/>
        <v>2.7509194290681522E-3</v>
      </c>
      <c r="E18" s="22">
        <v>129.05000000000001</v>
      </c>
      <c r="F18" s="26">
        <f t="shared" si="1"/>
        <v>1.9562439173489914E-2</v>
      </c>
      <c r="G18" s="23">
        <v>36.200000000000003</v>
      </c>
      <c r="H18" s="27">
        <f t="shared" si="2"/>
        <v>1.8400296105220211E-2</v>
      </c>
      <c r="I18" s="24">
        <v>618.20000000000005</v>
      </c>
      <c r="J18" s="25">
        <f t="shared" si="3"/>
        <v>-1.2058993306301823E-2</v>
      </c>
      <c r="K18" s="22">
        <v>399.46493500000003</v>
      </c>
      <c r="L18" s="26">
        <f t="shared" si="4"/>
        <v>5.0955188823684928E-3</v>
      </c>
      <c r="M18" s="22">
        <v>39.415799999999997</v>
      </c>
      <c r="N18" s="26">
        <f t="shared" si="5"/>
        <v>3.6733234649143937E-2</v>
      </c>
      <c r="O18" s="22">
        <v>1472.143</v>
      </c>
      <c r="P18" s="26">
        <f t="shared" si="6"/>
        <v>-1.1339250475386873E-2</v>
      </c>
      <c r="S18" s="4"/>
    </row>
    <row r="19" spans="2:28" ht="14.4" x14ac:dyDescent="0.3">
      <c r="B19" s="20">
        <v>43214</v>
      </c>
      <c r="C19" s="21">
        <v>9390.3876949999994</v>
      </c>
      <c r="D19" s="25">
        <f t="shared" si="0"/>
        <v>1.8120025739038227E-3</v>
      </c>
      <c r="E19" s="22">
        <v>127.2</v>
      </c>
      <c r="F19" s="26">
        <f t="shared" si="1"/>
        <v>-1.4439275258601189E-2</v>
      </c>
      <c r="G19" s="23">
        <v>36.51</v>
      </c>
      <c r="H19" s="27">
        <f t="shared" si="2"/>
        <v>8.527076835819998E-3</v>
      </c>
      <c r="I19" s="24">
        <v>625.9</v>
      </c>
      <c r="J19" s="25">
        <f t="shared" si="3"/>
        <v>1.2378584232639753E-2</v>
      </c>
      <c r="K19" s="22">
        <v>399.28836100000001</v>
      </c>
      <c r="L19" s="26">
        <f t="shared" si="4"/>
        <v>-4.4212400439671526E-4</v>
      </c>
      <c r="M19" s="22">
        <v>38.999299999999998</v>
      </c>
      <c r="N19" s="26">
        <f t="shared" si="5"/>
        <v>-1.0623053896579936E-2</v>
      </c>
      <c r="O19" s="22">
        <v>1471.896</v>
      </c>
      <c r="P19" s="26">
        <f t="shared" si="6"/>
        <v>-1.6779669058700534E-4</v>
      </c>
      <c r="S19" s="4"/>
      <c r="T19" s="13"/>
      <c r="U19" s="13" t="s">
        <v>17</v>
      </c>
      <c r="V19" s="13" t="s">
        <v>6</v>
      </c>
      <c r="W19" s="13" t="s">
        <v>18</v>
      </c>
      <c r="X19" s="13" t="s">
        <v>19</v>
      </c>
      <c r="Y19" s="13" t="s">
        <v>20</v>
      </c>
      <c r="Z19" s="13" t="s">
        <v>21</v>
      </c>
      <c r="AA19" s="13" t="s">
        <v>23</v>
      </c>
      <c r="AB19" s="13" t="s">
        <v>24</v>
      </c>
    </row>
    <row r="20" spans="2:28" ht="14.4" x14ac:dyDescent="0.3">
      <c r="B20" s="20">
        <v>43215</v>
      </c>
      <c r="C20" s="21">
        <v>9349.9375</v>
      </c>
      <c r="D20" s="25">
        <f t="shared" si="0"/>
        <v>-4.3169216539842535E-3</v>
      </c>
      <c r="E20" s="22">
        <v>123.55</v>
      </c>
      <c r="F20" s="26">
        <f t="shared" si="1"/>
        <v>-2.9114718471402783E-2</v>
      </c>
      <c r="G20" s="23">
        <v>36.479999999999997</v>
      </c>
      <c r="H20" s="27">
        <f t="shared" si="2"/>
        <v>-8.2203046141487491E-4</v>
      </c>
      <c r="I20" s="24">
        <v>615.4</v>
      </c>
      <c r="J20" s="25">
        <f t="shared" si="3"/>
        <v>-1.6918151042714276E-2</v>
      </c>
      <c r="K20" s="22">
        <v>397.399292</v>
      </c>
      <c r="L20" s="26">
        <f t="shared" si="4"/>
        <v>-4.7423165985996159E-3</v>
      </c>
      <c r="M20" s="22">
        <v>38.137799999999999</v>
      </c>
      <c r="N20" s="26">
        <f t="shared" si="5"/>
        <v>-2.2337780965415482E-2</v>
      </c>
      <c r="O20" s="22">
        <v>1479.076</v>
      </c>
      <c r="P20" s="26">
        <f t="shared" si="6"/>
        <v>4.8662028433247529E-3</v>
      </c>
      <c r="S20" s="4"/>
      <c r="T20" t="s">
        <v>22</v>
      </c>
      <c r="U20">
        <v>-1.0275040295776401E-3</v>
      </c>
      <c r="V20">
        <v>9.9179257224089098E-4</v>
      </c>
      <c r="W20">
        <v>-1.0360069820406761</v>
      </c>
      <c r="X20">
        <v>0.30040185693775356</v>
      </c>
      <c r="Y20">
        <v>-2.9732902368425932E-3</v>
      </c>
      <c r="Z20">
        <v>9.1828217768730376E-4</v>
      </c>
      <c r="AA20">
        <v>-2.9732902368425932E-3</v>
      </c>
      <c r="AB20">
        <v>9.1828217768730376E-4</v>
      </c>
    </row>
    <row r="21" spans="2:28" thickBot="1" x14ac:dyDescent="0.35">
      <c r="B21" s="20">
        <v>43216</v>
      </c>
      <c r="C21" s="21">
        <v>9381.3369139999995</v>
      </c>
      <c r="D21" s="25">
        <f t="shared" si="0"/>
        <v>3.3526222206758669E-3</v>
      </c>
      <c r="E21" s="22">
        <v>122.6</v>
      </c>
      <c r="F21" s="26">
        <f t="shared" si="1"/>
        <v>-7.718908932508063E-3</v>
      </c>
      <c r="G21" s="23">
        <v>36.85</v>
      </c>
      <c r="H21" s="27">
        <f t="shared" si="2"/>
        <v>1.0091453429215035E-2</v>
      </c>
      <c r="I21" s="24">
        <v>620.1</v>
      </c>
      <c r="J21" s="25">
        <f t="shared" si="3"/>
        <v>7.608292467890943E-3</v>
      </c>
      <c r="K21" s="22">
        <v>399.16479500000003</v>
      </c>
      <c r="L21" s="26">
        <f t="shared" si="4"/>
        <v>4.4328031348280497E-3</v>
      </c>
      <c r="M21" s="22">
        <v>37.635199999999998</v>
      </c>
      <c r="N21" s="26">
        <f t="shared" si="5"/>
        <v>-1.3266133610621718E-2</v>
      </c>
      <c r="O21" s="22">
        <v>1484.2260000000001</v>
      </c>
      <c r="P21" s="26">
        <f t="shared" si="6"/>
        <v>3.4758557750830003E-3</v>
      </c>
      <c r="S21" s="4"/>
      <c r="T21" s="12" t="s">
        <v>55</v>
      </c>
      <c r="U21" s="12">
        <v>0.92865882952274437</v>
      </c>
      <c r="V21" s="12">
        <v>8.2961206073534674E-2</v>
      </c>
      <c r="W21" s="12">
        <v>11.193892585163301</v>
      </c>
      <c r="X21" s="12">
        <v>9.0311587327945514E-28</v>
      </c>
      <c r="Y21" s="12">
        <v>0.76589821300469563</v>
      </c>
      <c r="Z21" s="12">
        <v>1.0914194460407931</v>
      </c>
      <c r="AA21" s="12">
        <v>0.76589821300469563</v>
      </c>
      <c r="AB21" s="12">
        <v>1.0914194460407931</v>
      </c>
    </row>
    <row r="22" spans="2:28" ht="14.4" x14ac:dyDescent="0.3">
      <c r="B22" s="20">
        <v>43217</v>
      </c>
      <c r="C22" s="21">
        <v>9443.6376949999994</v>
      </c>
      <c r="D22" s="25">
        <f t="shared" si="0"/>
        <v>6.6189739691924626E-3</v>
      </c>
      <c r="E22" s="22">
        <v>122.25</v>
      </c>
      <c r="F22" s="26">
        <f t="shared" si="1"/>
        <v>-2.8588951471296207E-3</v>
      </c>
      <c r="G22" s="23">
        <v>36.880000000000003</v>
      </c>
      <c r="H22" s="27">
        <f t="shared" si="2"/>
        <v>8.1378005304748682E-4</v>
      </c>
      <c r="I22" s="24">
        <v>623.1</v>
      </c>
      <c r="J22" s="25">
        <f t="shared" si="3"/>
        <v>4.8262641943440767E-3</v>
      </c>
      <c r="K22" s="22">
        <v>397.52285799999999</v>
      </c>
      <c r="L22" s="26">
        <f t="shared" si="4"/>
        <v>-4.1219148270981876E-3</v>
      </c>
      <c r="M22" s="22">
        <v>38.252699999999997</v>
      </c>
      <c r="N22" s="26">
        <f t="shared" si="5"/>
        <v>1.6274363342026227E-2</v>
      </c>
      <c r="O22" s="22">
        <v>1394.297</v>
      </c>
      <c r="P22" s="26">
        <f t="shared" si="6"/>
        <v>-6.2503078655972377E-2</v>
      </c>
      <c r="S22" s="4"/>
    </row>
    <row r="23" spans="2:28" ht="14.4" x14ac:dyDescent="0.3">
      <c r="B23" s="20">
        <v>43220</v>
      </c>
      <c r="C23" s="21">
        <v>9496.4873050000006</v>
      </c>
      <c r="D23" s="25">
        <f t="shared" si="0"/>
        <v>5.5807178848186461E-3</v>
      </c>
      <c r="E23" s="22">
        <v>124.3</v>
      </c>
      <c r="F23" s="26">
        <f t="shared" si="1"/>
        <v>1.6629870161684001E-2</v>
      </c>
      <c r="G23" s="23">
        <v>37.25</v>
      </c>
      <c r="H23" s="27">
        <f t="shared" si="2"/>
        <v>9.9825461371752678E-3</v>
      </c>
      <c r="I23" s="24">
        <v>643.25</v>
      </c>
      <c r="J23" s="25">
        <f t="shared" si="3"/>
        <v>3.1826431611677149E-2</v>
      </c>
      <c r="K23" s="22">
        <v>397.01086400000003</v>
      </c>
      <c r="L23" s="26">
        <f t="shared" si="4"/>
        <v>-1.2887912915236844E-3</v>
      </c>
      <c r="M23" s="22">
        <v>37.6783</v>
      </c>
      <c r="N23" s="26">
        <f t="shared" si="5"/>
        <v>-1.5129814099060271E-2</v>
      </c>
      <c r="O23" s="22">
        <v>1389.345</v>
      </c>
      <c r="P23" s="26">
        <f t="shared" si="6"/>
        <v>-3.5579325386658114E-3</v>
      </c>
      <c r="S23" s="4"/>
    </row>
    <row r="24" spans="2:28" ht="14.4" x14ac:dyDescent="0.3">
      <c r="B24" s="20">
        <v>43222</v>
      </c>
      <c r="C24" s="21">
        <v>9444.4873050000006</v>
      </c>
      <c r="D24" s="25">
        <f t="shared" si="0"/>
        <v>-5.4907555406923953E-3</v>
      </c>
      <c r="E24" s="22">
        <v>122.95</v>
      </c>
      <c r="F24" s="26">
        <f t="shared" si="1"/>
        <v>-1.0920229854463762E-2</v>
      </c>
      <c r="G24" s="23">
        <v>39.9</v>
      </c>
      <c r="H24" s="27">
        <f t="shared" si="2"/>
        <v>6.8724379070249295E-2</v>
      </c>
      <c r="I24" s="24">
        <v>592.9</v>
      </c>
      <c r="J24" s="25">
        <f t="shared" si="3"/>
        <v>-8.1507700448531631E-2</v>
      </c>
      <c r="K24" s="22">
        <v>393.44454999999999</v>
      </c>
      <c r="L24" s="26">
        <f t="shared" si="4"/>
        <v>-9.0235024906205486E-3</v>
      </c>
      <c r="M24" s="22">
        <v>37.419800000000002</v>
      </c>
      <c r="N24" s="26">
        <f t="shared" si="5"/>
        <v>-6.8843558213214787E-3</v>
      </c>
      <c r="O24" s="22">
        <v>1329.97</v>
      </c>
      <c r="P24" s="26">
        <f t="shared" si="6"/>
        <v>-4.3676027472273032E-2</v>
      </c>
      <c r="S24" s="4"/>
    </row>
    <row r="25" spans="2:28" ht="15.6" x14ac:dyDescent="0.3">
      <c r="B25" s="20">
        <v>43223</v>
      </c>
      <c r="C25" s="21">
        <v>9388.6376949999994</v>
      </c>
      <c r="D25" s="25">
        <f t="shared" si="0"/>
        <v>-5.9310150299644879E-3</v>
      </c>
      <c r="E25" s="22">
        <v>117.8</v>
      </c>
      <c r="F25" s="26">
        <f t="shared" si="1"/>
        <v>-4.2789497444715309E-2</v>
      </c>
      <c r="G25" s="23">
        <v>39.700000000000003</v>
      </c>
      <c r="H25" s="27">
        <f t="shared" si="2"/>
        <v>-5.0251362026729317E-3</v>
      </c>
      <c r="I25" s="24">
        <v>520.04999999999995</v>
      </c>
      <c r="J25" s="25">
        <f t="shared" si="3"/>
        <v>-0.13110078991417995</v>
      </c>
      <c r="K25" s="22">
        <v>386.64733899999999</v>
      </c>
      <c r="L25" s="26">
        <f t="shared" si="4"/>
        <v>-1.7427134223279264E-2</v>
      </c>
      <c r="M25" s="22">
        <v>37.017800000000001</v>
      </c>
      <c r="N25" s="26">
        <f t="shared" si="5"/>
        <v>-1.0801098053322342E-2</v>
      </c>
      <c r="O25" s="22">
        <v>1194.482</v>
      </c>
      <c r="P25" s="26">
        <f t="shared" si="6"/>
        <v>-0.10744376698465316</v>
      </c>
      <c r="S25" s="4"/>
      <c r="T25" s="53" t="s">
        <v>58</v>
      </c>
    </row>
    <row r="26" spans="2:28" thickBot="1" x14ac:dyDescent="0.35">
      <c r="B26" s="20">
        <v>43224</v>
      </c>
      <c r="C26" s="21">
        <v>9339.7373050000006</v>
      </c>
      <c r="D26" s="25">
        <f t="shared" si="0"/>
        <v>-5.222076248090071E-3</v>
      </c>
      <c r="E26" s="22">
        <v>115.05</v>
      </c>
      <c r="F26" s="26">
        <f t="shared" si="1"/>
        <v>-2.3621454736111474E-2</v>
      </c>
      <c r="G26" s="23">
        <v>35.35</v>
      </c>
      <c r="H26" s="27">
        <f t="shared" si="2"/>
        <v>-0.11605279535056295</v>
      </c>
      <c r="I26" s="24">
        <v>512.25</v>
      </c>
      <c r="J26" s="25">
        <f t="shared" si="3"/>
        <v>-1.5112173680132901E-2</v>
      </c>
      <c r="K26" s="22">
        <v>386.13537600000001</v>
      </c>
      <c r="L26" s="26">
        <f t="shared" si="4"/>
        <v>-1.3249858335654847E-3</v>
      </c>
      <c r="M26" s="22">
        <v>37.218800000000002</v>
      </c>
      <c r="N26" s="26">
        <f t="shared" si="5"/>
        <v>5.4151319206687722E-3</v>
      </c>
      <c r="O26" s="22">
        <v>1170.9100000000001</v>
      </c>
      <c r="P26" s="26">
        <f t="shared" si="6"/>
        <v>-1.993139432858141E-2</v>
      </c>
      <c r="S26" s="4"/>
    </row>
    <row r="27" spans="2:28" ht="14.4" x14ac:dyDescent="0.3">
      <c r="B27" s="20">
        <v>43227</v>
      </c>
      <c r="C27" s="21">
        <v>9418.7871090000008</v>
      </c>
      <c r="D27" s="25">
        <f t="shared" si="0"/>
        <v>8.4281972497917534E-3</v>
      </c>
      <c r="E27" s="22">
        <v>117.55</v>
      </c>
      <c r="F27" s="26">
        <f t="shared" si="1"/>
        <v>2.1496958504703737E-2</v>
      </c>
      <c r="G27" s="23">
        <v>35.5</v>
      </c>
      <c r="H27" s="27">
        <f t="shared" si="2"/>
        <v>4.2343041387883848E-3</v>
      </c>
      <c r="I27" s="24">
        <v>510.1</v>
      </c>
      <c r="J27" s="25">
        <f t="shared" si="3"/>
        <v>-4.2060021901282494E-3</v>
      </c>
      <c r="K27" s="22">
        <v>391.29064899999997</v>
      </c>
      <c r="L27" s="26">
        <f t="shared" si="4"/>
        <v>1.3262608660698777E-2</v>
      </c>
      <c r="M27" s="22">
        <v>37.707000000000001</v>
      </c>
      <c r="N27" s="26">
        <f t="shared" si="5"/>
        <v>1.3031743647238851E-2</v>
      </c>
      <c r="O27" s="22">
        <v>1156.252</v>
      </c>
      <c r="P27" s="26">
        <f t="shared" si="6"/>
        <v>-1.2597484702319608E-2</v>
      </c>
      <c r="S27" s="4"/>
      <c r="T27" s="14" t="s">
        <v>2</v>
      </c>
      <c r="U27" s="14"/>
    </row>
    <row r="28" spans="2:28" ht="14.4" x14ac:dyDescent="0.3">
      <c r="B28" s="20">
        <v>43228</v>
      </c>
      <c r="C28" s="21">
        <v>9419.8369139999995</v>
      </c>
      <c r="D28" s="25">
        <f t="shared" si="0"/>
        <v>1.1145240754364556E-4</v>
      </c>
      <c r="E28" s="22">
        <v>114.1</v>
      </c>
      <c r="F28" s="26">
        <f t="shared" si="1"/>
        <v>-2.9788518118048574E-2</v>
      </c>
      <c r="G28" s="23">
        <v>37.299999999999997</v>
      </c>
      <c r="H28" s="27">
        <f t="shared" si="2"/>
        <v>4.9460630168399682E-2</v>
      </c>
      <c r="I28" s="24">
        <v>510.75</v>
      </c>
      <c r="J28" s="25">
        <f t="shared" si="3"/>
        <v>1.2734487688505994E-3</v>
      </c>
      <c r="K28" s="22">
        <v>389.94882200000001</v>
      </c>
      <c r="L28" s="26">
        <f t="shared" si="4"/>
        <v>-3.4351267934685683E-3</v>
      </c>
      <c r="M28" s="22">
        <v>37.879300000000001</v>
      </c>
      <c r="N28" s="26">
        <f t="shared" si="5"/>
        <v>4.5590351276620644E-3</v>
      </c>
      <c r="O28" s="22">
        <v>1184.479</v>
      </c>
      <c r="P28" s="26">
        <f t="shared" si="6"/>
        <v>2.4119275887233119E-2</v>
      </c>
      <c r="S28" s="4"/>
      <c r="T28" t="s">
        <v>3</v>
      </c>
      <c r="U28">
        <v>1.0144927188769921E-2</v>
      </c>
    </row>
    <row r="29" spans="2:28" ht="14.4" x14ac:dyDescent="0.3">
      <c r="B29" s="20">
        <v>43229</v>
      </c>
      <c r="C29" s="21">
        <v>9418.8876949999994</v>
      </c>
      <c r="D29" s="25">
        <f t="shared" si="0"/>
        <v>-1.0077317021240426E-4</v>
      </c>
      <c r="E29" s="22">
        <v>114.1</v>
      </c>
      <c r="F29" s="26">
        <f t="shared" si="1"/>
        <v>0</v>
      </c>
      <c r="G29" s="23">
        <v>38.35</v>
      </c>
      <c r="H29" s="27">
        <f t="shared" si="2"/>
        <v>2.7761201163495463E-2</v>
      </c>
      <c r="I29" s="24">
        <v>499.4</v>
      </c>
      <c r="J29" s="25">
        <f t="shared" si="3"/>
        <v>-2.2472855852058628E-2</v>
      </c>
      <c r="K29" s="22">
        <v>386.09994499999999</v>
      </c>
      <c r="L29" s="26">
        <f t="shared" si="4"/>
        <v>-9.9192440517906853E-3</v>
      </c>
      <c r="M29" s="22">
        <v>38.008600000000001</v>
      </c>
      <c r="N29" s="26">
        <f t="shared" si="5"/>
        <v>3.4076611718321277E-3</v>
      </c>
      <c r="O29" s="22">
        <v>1159.818</v>
      </c>
      <c r="P29" s="26">
        <f t="shared" si="6"/>
        <v>-2.1039919202967123E-2</v>
      </c>
      <c r="S29" s="4"/>
      <c r="T29" t="s">
        <v>4</v>
      </c>
      <c r="U29">
        <v>1.0291954766544317E-4</v>
      </c>
    </row>
    <row r="30" spans="2:28" ht="14.4" x14ac:dyDescent="0.3">
      <c r="B30" s="20">
        <v>43230</v>
      </c>
      <c r="C30" s="21">
        <v>9360.9375</v>
      </c>
      <c r="D30" s="25">
        <f t="shared" si="0"/>
        <v>-6.1715567991312585E-3</v>
      </c>
      <c r="E30" s="22">
        <v>111.35</v>
      </c>
      <c r="F30" s="26">
        <f t="shared" si="1"/>
        <v>-2.4396863164653327E-2</v>
      </c>
      <c r="G30" s="23">
        <v>37.549999999999997</v>
      </c>
      <c r="H30" s="27">
        <f t="shared" si="2"/>
        <v>-2.1081149603121532E-2</v>
      </c>
      <c r="I30" s="24">
        <v>483.95</v>
      </c>
      <c r="J30" s="25">
        <f t="shared" si="3"/>
        <v>-3.1425782250575192E-2</v>
      </c>
      <c r="K30" s="22">
        <v>383.31051600000001</v>
      </c>
      <c r="L30" s="26">
        <f t="shared" si="4"/>
        <v>-7.2508533807053698E-3</v>
      </c>
      <c r="M30" s="22">
        <v>37.276200000000003</v>
      </c>
      <c r="N30" s="26">
        <f t="shared" si="5"/>
        <v>-1.9457396618737171E-2</v>
      </c>
      <c r="O30" s="22">
        <v>1134.9090000000001</v>
      </c>
      <c r="P30" s="26">
        <f t="shared" si="6"/>
        <v>-2.1710624749369536E-2</v>
      </c>
      <c r="S30" s="4"/>
      <c r="T30" t="s">
        <v>5</v>
      </c>
      <c r="U30">
        <v>-7.0736982061035463E-4</v>
      </c>
    </row>
    <row r="31" spans="2:28" ht="14.4" x14ac:dyDescent="0.3">
      <c r="B31" s="20">
        <v>43231</v>
      </c>
      <c r="C31" s="21">
        <v>9416.3369139999995</v>
      </c>
      <c r="D31" s="25">
        <f t="shared" si="0"/>
        <v>5.900704598688176E-3</v>
      </c>
      <c r="E31" s="22">
        <v>109.15</v>
      </c>
      <c r="F31" s="26">
        <f t="shared" si="1"/>
        <v>-1.9955310707423596E-2</v>
      </c>
      <c r="G31" s="23">
        <v>35.950000000000003</v>
      </c>
      <c r="H31" s="27">
        <f t="shared" si="2"/>
        <v>-4.3544294043087892E-2</v>
      </c>
      <c r="I31" s="24">
        <v>479.75</v>
      </c>
      <c r="J31" s="25">
        <f t="shared" si="3"/>
        <v>-8.7164607072883187E-3</v>
      </c>
      <c r="K31" s="22">
        <v>382.48065200000002</v>
      </c>
      <c r="L31" s="26">
        <f t="shared" si="4"/>
        <v>-2.1673384586414711E-3</v>
      </c>
      <c r="M31" s="22">
        <v>36.716200000000001</v>
      </c>
      <c r="N31" s="26">
        <f t="shared" si="5"/>
        <v>-1.513697873308642E-2</v>
      </c>
      <c r="O31" s="22">
        <v>1151.7950000000001</v>
      </c>
      <c r="P31" s="26">
        <f t="shared" si="6"/>
        <v>1.4769123541955519E-2</v>
      </c>
      <c r="S31" s="4"/>
      <c r="T31" t="s">
        <v>6</v>
      </c>
      <c r="U31">
        <v>3.1121272291416792E-2</v>
      </c>
    </row>
    <row r="32" spans="2:28" thickBot="1" x14ac:dyDescent="0.35">
      <c r="B32" s="20">
        <v>43234</v>
      </c>
      <c r="C32" s="21">
        <v>9389.9375</v>
      </c>
      <c r="D32" s="25">
        <f t="shared" si="0"/>
        <v>-2.8075131479147653E-3</v>
      </c>
      <c r="E32" s="22">
        <v>105.7</v>
      </c>
      <c r="F32" s="26">
        <f t="shared" si="1"/>
        <v>-3.2118190119760984E-2</v>
      </c>
      <c r="G32" s="23">
        <v>32.200000000000003</v>
      </c>
      <c r="H32" s="27">
        <f t="shared" si="2"/>
        <v>-0.11016263161669307</v>
      </c>
      <c r="I32" s="24">
        <v>464.4</v>
      </c>
      <c r="J32" s="25">
        <f t="shared" si="3"/>
        <v>-3.2518885064072904E-2</v>
      </c>
      <c r="K32" s="22">
        <v>376.56622299999998</v>
      </c>
      <c r="L32" s="26">
        <f t="shared" si="4"/>
        <v>-1.5584146105511653E-2</v>
      </c>
      <c r="M32" s="22">
        <v>36.113199999999999</v>
      </c>
      <c r="N32" s="26">
        <f t="shared" si="5"/>
        <v>-1.6559625084140942E-2</v>
      </c>
      <c r="O32" s="22">
        <v>1176.259</v>
      </c>
      <c r="P32" s="26">
        <f t="shared" si="6"/>
        <v>2.1017468273240664E-2</v>
      </c>
      <c r="S32" s="4"/>
      <c r="T32" s="12" t="s">
        <v>7</v>
      </c>
      <c r="U32" s="12">
        <v>1236</v>
      </c>
    </row>
    <row r="33" spans="2:28" ht="14.4" x14ac:dyDescent="0.3">
      <c r="B33" s="20">
        <v>43235</v>
      </c>
      <c r="C33" s="21">
        <v>9365.8876949999994</v>
      </c>
      <c r="D33" s="25">
        <f t="shared" si="0"/>
        <v>-2.5645172026025728E-3</v>
      </c>
      <c r="E33" s="22">
        <v>105.5</v>
      </c>
      <c r="F33" s="26">
        <f t="shared" si="1"/>
        <v>-1.8939399600708209E-3</v>
      </c>
      <c r="G33" s="23">
        <v>33.35</v>
      </c>
      <c r="H33" s="27">
        <f t="shared" si="2"/>
        <v>3.5091319811269978E-2</v>
      </c>
      <c r="I33" s="24">
        <v>438.2</v>
      </c>
      <c r="J33" s="25">
        <f t="shared" si="3"/>
        <v>-5.8070822662370264E-2</v>
      </c>
      <c r="K33" s="22">
        <v>372.64675899999997</v>
      </c>
      <c r="L33" s="26">
        <f t="shared" si="4"/>
        <v>-1.046297875422262E-2</v>
      </c>
      <c r="M33" s="22">
        <v>34.519300000000001</v>
      </c>
      <c r="N33" s="26">
        <f t="shared" si="5"/>
        <v>-4.5139861564368583E-2</v>
      </c>
      <c r="O33" s="22">
        <v>1185.915</v>
      </c>
      <c r="P33" s="26">
        <f t="shared" si="6"/>
        <v>8.1755652070953713E-3</v>
      </c>
      <c r="S33" s="4"/>
    </row>
    <row r="34" spans="2:28" thickBot="1" x14ac:dyDescent="0.35">
      <c r="B34" s="20">
        <v>43236</v>
      </c>
      <c r="C34" s="21">
        <v>9328.6875</v>
      </c>
      <c r="D34" s="25">
        <f t="shared" si="0"/>
        <v>-3.9797902559730305E-3</v>
      </c>
      <c r="E34" s="22">
        <v>107.3</v>
      </c>
      <c r="F34" s="26">
        <f t="shared" si="1"/>
        <v>1.6917696720531557E-2</v>
      </c>
      <c r="G34" s="23">
        <v>35.049999999999997</v>
      </c>
      <c r="H34" s="27">
        <f t="shared" si="2"/>
        <v>4.9717841118966266E-2</v>
      </c>
      <c r="I34" s="24">
        <v>445.2</v>
      </c>
      <c r="J34" s="25">
        <f t="shared" si="3"/>
        <v>1.5848192240023713E-2</v>
      </c>
      <c r="K34" s="22">
        <v>368.74499500000002</v>
      </c>
      <c r="L34" s="26">
        <f t="shared" si="4"/>
        <v>-1.0525609440395602E-2</v>
      </c>
      <c r="M34" s="22">
        <v>34.935699999999997</v>
      </c>
      <c r="N34" s="26">
        <f t="shared" si="5"/>
        <v>1.1990641105665436E-2</v>
      </c>
      <c r="O34" s="22">
        <v>1191.9570000000001</v>
      </c>
      <c r="P34" s="26">
        <f t="shared" si="6"/>
        <v>5.0818656370591343E-3</v>
      </c>
      <c r="S34" s="4"/>
      <c r="T34" t="s">
        <v>8</v>
      </c>
    </row>
    <row r="35" spans="2:28" ht="14.4" x14ac:dyDescent="0.3">
      <c r="B35" s="20">
        <v>43237</v>
      </c>
      <c r="C35" s="21">
        <v>9304.4384769999997</v>
      </c>
      <c r="D35" s="25">
        <f t="shared" si="0"/>
        <v>-2.6027878220244286E-3</v>
      </c>
      <c r="E35" s="22">
        <v>106.4</v>
      </c>
      <c r="F35" s="26">
        <f t="shared" si="1"/>
        <v>-8.4230727291087493E-3</v>
      </c>
      <c r="G35" s="23">
        <v>35.049999999999997</v>
      </c>
      <c r="H35" s="27">
        <f t="shared" si="2"/>
        <v>0</v>
      </c>
      <c r="I35" s="24">
        <v>439.3</v>
      </c>
      <c r="J35" s="25">
        <f t="shared" si="3"/>
        <v>-1.3341068419655811E-2</v>
      </c>
      <c r="K35" s="22">
        <v>367.138397</v>
      </c>
      <c r="L35" s="26">
        <f t="shared" si="4"/>
        <v>-4.3664541694269556E-3</v>
      </c>
      <c r="M35" s="22">
        <v>36.012599999999999</v>
      </c>
      <c r="N35" s="26">
        <f t="shared" si="5"/>
        <v>3.0359648204761037E-2</v>
      </c>
      <c r="O35" s="22">
        <v>1168.088</v>
      </c>
      <c r="P35" s="26">
        <f t="shared" si="6"/>
        <v>-2.0228270133290916E-2</v>
      </c>
      <c r="S35" s="4"/>
      <c r="T35" s="13"/>
      <c r="U35" s="13" t="s">
        <v>9</v>
      </c>
      <c r="V35" s="13" t="s">
        <v>10</v>
      </c>
      <c r="W35" s="13" t="s">
        <v>11</v>
      </c>
      <c r="X35" s="13" t="s">
        <v>12</v>
      </c>
      <c r="Y35" s="13" t="s">
        <v>13</v>
      </c>
    </row>
    <row r="36" spans="2:28" ht="14.4" x14ac:dyDescent="0.3">
      <c r="B36" s="20">
        <v>43238</v>
      </c>
      <c r="C36" s="21">
        <v>9209.1884769999997</v>
      </c>
      <c r="D36" s="25">
        <f t="shared" si="0"/>
        <v>-1.0289808761836544E-2</v>
      </c>
      <c r="E36" s="22">
        <v>104.6</v>
      </c>
      <c r="F36" s="26">
        <f t="shared" si="1"/>
        <v>-1.7062025276721553E-2</v>
      </c>
      <c r="G36" s="23">
        <v>35.049999999999997</v>
      </c>
      <c r="H36" s="27">
        <f t="shared" si="2"/>
        <v>0</v>
      </c>
      <c r="I36" s="24">
        <v>417</v>
      </c>
      <c r="J36" s="25">
        <f t="shared" si="3"/>
        <v>-5.2096329182932451E-2</v>
      </c>
      <c r="K36" s="22">
        <v>364.70199600000001</v>
      </c>
      <c r="L36" s="26">
        <f t="shared" si="4"/>
        <v>-6.6583097199766446E-3</v>
      </c>
      <c r="M36" s="22">
        <v>34.878300000000003</v>
      </c>
      <c r="N36" s="26">
        <f t="shared" si="5"/>
        <v>-3.2004017899489909E-2</v>
      </c>
      <c r="O36" s="22">
        <v>1129.2639999999999</v>
      </c>
      <c r="P36" s="26">
        <f t="shared" si="6"/>
        <v>-3.3802130948928505E-2</v>
      </c>
      <c r="S36" s="4"/>
      <c r="T36" t="s">
        <v>14</v>
      </c>
      <c r="U36">
        <v>1</v>
      </c>
      <c r="V36">
        <v>1.2301906304723609E-4</v>
      </c>
      <c r="W36">
        <v>1.2301906304723609E-4</v>
      </c>
      <c r="X36">
        <v>0.1270157942272451</v>
      </c>
      <c r="Y36">
        <v>0.72160738077814823</v>
      </c>
    </row>
    <row r="37" spans="2:28" ht="14.4" x14ac:dyDescent="0.3">
      <c r="B37" s="20">
        <v>43241</v>
      </c>
      <c r="C37" s="21">
        <v>9108.6884769999997</v>
      </c>
      <c r="D37" s="25">
        <f t="shared" si="0"/>
        <v>-1.0972997433735308E-2</v>
      </c>
      <c r="E37" s="22">
        <v>101.95</v>
      </c>
      <c r="F37" s="26">
        <f t="shared" si="1"/>
        <v>-2.5661054610358228E-2</v>
      </c>
      <c r="G37" s="23">
        <v>35.1</v>
      </c>
      <c r="H37" s="27">
        <f t="shared" si="2"/>
        <v>1.4255169912211687E-3</v>
      </c>
      <c r="I37" s="24">
        <v>400.45</v>
      </c>
      <c r="J37" s="25">
        <f t="shared" si="3"/>
        <v>-4.0497307029110224E-2</v>
      </c>
      <c r="K37" s="22">
        <v>360.64129600000001</v>
      </c>
      <c r="L37" s="26">
        <f t="shared" si="4"/>
        <v>-1.1196746334845593E-2</v>
      </c>
      <c r="M37" s="22">
        <v>33.686500000000002</v>
      </c>
      <c r="N37" s="26">
        <f t="shared" si="5"/>
        <v>-3.476769569340165E-2</v>
      </c>
      <c r="O37" s="22">
        <v>1123.0740000000001</v>
      </c>
      <c r="P37" s="26">
        <f t="shared" si="6"/>
        <v>-5.4965245751183445E-3</v>
      </c>
      <c r="S37" s="4"/>
      <c r="T37" t="s">
        <v>15</v>
      </c>
      <c r="U37">
        <v>1234</v>
      </c>
      <c r="V37">
        <v>1.1951704488710491</v>
      </c>
      <c r="W37">
        <v>9.6853358903650657E-4</v>
      </c>
    </row>
    <row r="38" spans="2:28" thickBot="1" x14ac:dyDescent="0.35">
      <c r="B38" s="20">
        <v>43242</v>
      </c>
      <c r="C38" s="21">
        <v>9145.6386719999991</v>
      </c>
      <c r="D38" s="25">
        <f t="shared" si="0"/>
        <v>4.0483820810631906E-3</v>
      </c>
      <c r="E38" s="22">
        <v>99.8</v>
      </c>
      <c r="F38" s="26">
        <f t="shared" si="1"/>
        <v>-2.1314313703045998E-2</v>
      </c>
      <c r="G38" s="23">
        <v>35.1</v>
      </c>
      <c r="H38" s="27">
        <f t="shared" si="2"/>
        <v>0</v>
      </c>
      <c r="I38" s="24">
        <v>420</v>
      </c>
      <c r="J38" s="25">
        <f t="shared" si="3"/>
        <v>4.7665796507722846E-2</v>
      </c>
      <c r="K38" s="22">
        <v>360.85318000000001</v>
      </c>
      <c r="L38" s="26">
        <f t="shared" si="4"/>
        <v>5.8734754912040529E-4</v>
      </c>
      <c r="M38" s="22">
        <v>33.628999999999998</v>
      </c>
      <c r="N38" s="26">
        <f t="shared" si="5"/>
        <v>-1.7083736727701079E-3</v>
      </c>
      <c r="O38" s="22">
        <v>1130.056</v>
      </c>
      <c r="P38" s="26">
        <f t="shared" si="6"/>
        <v>6.1976205087988659E-3</v>
      </c>
      <c r="S38" s="4"/>
      <c r="T38" s="12" t="s">
        <v>16</v>
      </c>
      <c r="U38" s="12">
        <v>1235</v>
      </c>
      <c r="V38" s="12">
        <v>1.1952934679340963</v>
      </c>
      <c r="W38" s="12"/>
      <c r="X38" s="12"/>
      <c r="Y38" s="12"/>
    </row>
    <row r="39" spans="2:28" thickBot="1" x14ac:dyDescent="0.35">
      <c r="B39" s="20">
        <v>43243</v>
      </c>
      <c r="C39" s="21">
        <v>9069.7880860000005</v>
      </c>
      <c r="D39" s="25">
        <f t="shared" si="0"/>
        <v>-8.3282182096146747E-3</v>
      </c>
      <c r="E39" s="22">
        <v>99.1</v>
      </c>
      <c r="F39" s="26">
        <f t="shared" si="1"/>
        <v>-7.0387419814760474E-3</v>
      </c>
      <c r="G39" s="23">
        <v>35.25</v>
      </c>
      <c r="H39" s="27">
        <f t="shared" si="2"/>
        <v>4.264398786457518E-3</v>
      </c>
      <c r="I39" s="24">
        <v>421.1</v>
      </c>
      <c r="J39" s="25">
        <f t="shared" si="3"/>
        <v>2.6156238904682231E-3</v>
      </c>
      <c r="K39" s="22">
        <v>358.62857100000002</v>
      </c>
      <c r="L39" s="26">
        <f t="shared" si="4"/>
        <v>-6.1839402770062762E-3</v>
      </c>
      <c r="M39" s="22">
        <v>33.542900000000003</v>
      </c>
      <c r="N39" s="26">
        <f t="shared" si="5"/>
        <v>-2.5635733737897379E-3</v>
      </c>
      <c r="O39" s="22">
        <v>1149.567</v>
      </c>
      <c r="P39" s="26">
        <f t="shared" si="6"/>
        <v>1.7118160715480446E-2</v>
      </c>
      <c r="S39" s="4"/>
    </row>
    <row r="40" spans="2:28" ht="14.4" x14ac:dyDescent="0.3">
      <c r="B40" s="20">
        <v>43244</v>
      </c>
      <c r="C40" s="21">
        <v>9115.5380860000005</v>
      </c>
      <c r="D40" s="25">
        <f t="shared" si="0"/>
        <v>5.0315398344792346E-3</v>
      </c>
      <c r="E40" s="22">
        <v>97.85</v>
      </c>
      <c r="F40" s="26">
        <f t="shared" si="1"/>
        <v>-1.2693747493857065E-2</v>
      </c>
      <c r="G40" s="23">
        <v>35</v>
      </c>
      <c r="H40" s="27">
        <f t="shared" si="2"/>
        <v>-7.1174677688639896E-3</v>
      </c>
      <c r="I40" s="24">
        <v>391.7</v>
      </c>
      <c r="J40" s="25">
        <f t="shared" si="3"/>
        <v>-7.2374094496096511E-2</v>
      </c>
      <c r="K40" s="22">
        <v>356.19220000000001</v>
      </c>
      <c r="L40" s="26">
        <f t="shared" si="4"/>
        <v>-6.8167589228443773E-3</v>
      </c>
      <c r="M40" s="22">
        <v>33.327500000000001</v>
      </c>
      <c r="N40" s="26">
        <f t="shared" si="5"/>
        <v>-6.4423345752514681E-3</v>
      </c>
      <c r="O40" s="22">
        <v>1153.7270000000001</v>
      </c>
      <c r="P40" s="26">
        <f t="shared" si="6"/>
        <v>3.6122219077170969E-3</v>
      </c>
      <c r="S40" s="4"/>
      <c r="T40" s="13"/>
      <c r="U40" s="13" t="s">
        <v>17</v>
      </c>
      <c r="V40" s="13" t="s">
        <v>6</v>
      </c>
      <c r="W40" s="13" t="s">
        <v>18</v>
      </c>
      <c r="X40" s="13" t="s">
        <v>19</v>
      </c>
      <c r="Y40" s="13" t="s">
        <v>20</v>
      </c>
      <c r="Z40" s="13" t="s">
        <v>21</v>
      </c>
      <c r="AA40" s="13" t="s">
        <v>23</v>
      </c>
      <c r="AB40" s="13" t="s">
        <v>24</v>
      </c>
    </row>
    <row r="41" spans="2:28" ht="14.4" x14ac:dyDescent="0.3">
      <c r="B41" s="20">
        <v>43245</v>
      </c>
      <c r="C41" s="21">
        <v>9215.5380860000005</v>
      </c>
      <c r="D41" s="25">
        <f t="shared" si="0"/>
        <v>1.0910542409969675E-2</v>
      </c>
      <c r="E41" s="22">
        <v>98.8</v>
      </c>
      <c r="F41" s="26">
        <f t="shared" si="1"/>
        <v>9.6619109117368901E-3</v>
      </c>
      <c r="G41" s="23">
        <v>35.65</v>
      </c>
      <c r="H41" s="27">
        <f t="shared" si="2"/>
        <v>1.8401085370891156E-2</v>
      </c>
      <c r="I41" s="24">
        <v>405</v>
      </c>
      <c r="J41" s="25">
        <f t="shared" si="3"/>
        <v>3.3390826434753475E-2</v>
      </c>
      <c r="K41" s="22">
        <v>361.13562000000002</v>
      </c>
      <c r="L41" s="26">
        <f t="shared" si="4"/>
        <v>1.3783093648096278E-2</v>
      </c>
      <c r="M41" s="22">
        <v>34.0167</v>
      </c>
      <c r="N41" s="26">
        <f t="shared" si="5"/>
        <v>2.0468698493376999E-2</v>
      </c>
      <c r="O41" s="22">
        <v>1200.2260000000001</v>
      </c>
      <c r="P41" s="26">
        <f t="shared" si="6"/>
        <v>3.9512300753154893E-2</v>
      </c>
      <c r="S41" s="4"/>
      <c r="T41" t="s">
        <v>22</v>
      </c>
      <c r="U41">
        <v>1.2105930820432828E-3</v>
      </c>
      <c r="V41">
        <v>8.8564967505595717E-4</v>
      </c>
      <c r="W41">
        <v>1.3668983528580814</v>
      </c>
      <c r="X41">
        <v>0.17190613101566229</v>
      </c>
      <c r="Y41">
        <v>-5.2695262098503728E-4</v>
      </c>
      <c r="Z41">
        <v>2.9481387850716027E-3</v>
      </c>
      <c r="AA41">
        <v>-5.2695262098503728E-4</v>
      </c>
      <c r="AB41">
        <v>2.9481387850716027E-3</v>
      </c>
    </row>
    <row r="42" spans="2:28" thickBot="1" x14ac:dyDescent="0.35">
      <c r="B42" s="20">
        <v>43248</v>
      </c>
      <c r="C42" s="21">
        <v>9307.5380860000005</v>
      </c>
      <c r="D42" s="25">
        <f t="shared" si="0"/>
        <v>9.9336369044990304E-3</v>
      </c>
      <c r="E42" s="22">
        <v>106.55</v>
      </c>
      <c r="F42" s="26">
        <f t="shared" si="1"/>
        <v>7.5516753790804067E-2</v>
      </c>
      <c r="G42" s="23">
        <v>35.25</v>
      </c>
      <c r="H42" s="27">
        <f t="shared" si="2"/>
        <v>-1.1283617602027283E-2</v>
      </c>
      <c r="I42" s="24">
        <v>436.8</v>
      </c>
      <c r="J42" s="25">
        <f t="shared" si="3"/>
        <v>7.5588357324156266E-2</v>
      </c>
      <c r="K42" s="22">
        <v>368.05645800000002</v>
      </c>
      <c r="L42" s="26">
        <f t="shared" si="4"/>
        <v>1.8982778426102583E-2</v>
      </c>
      <c r="M42" s="22">
        <v>35.495699999999999</v>
      </c>
      <c r="N42" s="26">
        <f t="shared" si="5"/>
        <v>4.2559981885296354E-2</v>
      </c>
      <c r="O42" s="22">
        <v>1237.1189999999999</v>
      </c>
      <c r="P42" s="26">
        <f t="shared" si="6"/>
        <v>3.0275416873633085E-2</v>
      </c>
      <c r="S42" s="4"/>
      <c r="T42" s="12" t="s">
        <v>55</v>
      </c>
      <c r="U42" s="12">
        <v>-2.6402499154864621E-2</v>
      </c>
      <c r="V42" s="12">
        <v>7.4082592729309588E-2</v>
      </c>
      <c r="W42" s="12">
        <v>-0.35639275276631749</v>
      </c>
      <c r="X42" s="12">
        <v>0.72160738078118492</v>
      </c>
      <c r="Y42" s="12">
        <v>-0.17174426835709011</v>
      </c>
      <c r="Z42" s="12">
        <v>0.11893927004736088</v>
      </c>
      <c r="AA42" s="12">
        <v>-0.17174426835709011</v>
      </c>
      <c r="AB42" s="12">
        <v>0.11893927004736088</v>
      </c>
    </row>
    <row r="43" spans="2:28" ht="14.4" x14ac:dyDescent="0.3">
      <c r="B43" s="20">
        <v>43249</v>
      </c>
      <c r="C43" s="21">
        <v>9270.5878909999992</v>
      </c>
      <c r="D43" s="25">
        <f t="shared" si="0"/>
        <v>-3.9778224959681734E-3</v>
      </c>
      <c r="E43" s="22">
        <v>104.75</v>
      </c>
      <c r="F43" s="26">
        <f t="shared" si="1"/>
        <v>-1.703779974237896E-2</v>
      </c>
      <c r="G43" s="23">
        <v>35.450000000000003</v>
      </c>
      <c r="H43" s="27">
        <f t="shared" si="2"/>
        <v>5.6577237198588547E-3</v>
      </c>
      <c r="I43" s="24">
        <v>420.75</v>
      </c>
      <c r="J43" s="25">
        <f t="shared" si="3"/>
        <v>-3.7436591359779878E-2</v>
      </c>
      <c r="K43" s="22">
        <v>370.298676</v>
      </c>
      <c r="L43" s="26">
        <f t="shared" si="4"/>
        <v>6.0735675540532063E-3</v>
      </c>
      <c r="M43" s="22">
        <v>35.265999999999998</v>
      </c>
      <c r="N43" s="26">
        <f t="shared" si="5"/>
        <v>-6.4922353986365247E-3</v>
      </c>
      <c r="O43" s="22">
        <v>1206.4659999999999</v>
      </c>
      <c r="P43" s="26">
        <f t="shared" si="6"/>
        <v>-2.5089864270499432E-2</v>
      </c>
      <c r="S43" s="4"/>
    </row>
    <row r="44" spans="2:28" ht="14.4" x14ac:dyDescent="0.3">
      <c r="B44" s="20">
        <v>43250</v>
      </c>
      <c r="C44" s="21">
        <v>9254.9882809999999</v>
      </c>
      <c r="D44" s="25">
        <f t="shared" si="0"/>
        <v>-1.6841164390457805E-3</v>
      </c>
      <c r="E44" s="22">
        <v>110</v>
      </c>
      <c r="F44" s="26">
        <f t="shared" si="1"/>
        <v>4.8903806990169156E-2</v>
      </c>
      <c r="G44" s="23">
        <v>34.5</v>
      </c>
      <c r="H44" s="27">
        <f t="shared" si="2"/>
        <v>-2.7163928940822504E-2</v>
      </c>
      <c r="I44" s="24">
        <v>425.3</v>
      </c>
      <c r="J44" s="25">
        <f t="shared" si="3"/>
        <v>1.0755969188672545E-2</v>
      </c>
      <c r="K44" s="22">
        <v>381.82745399999999</v>
      </c>
      <c r="L44" s="26">
        <f t="shared" si="4"/>
        <v>3.0658903030110984E-2</v>
      </c>
      <c r="M44" s="22">
        <v>34.303899999999999</v>
      </c>
      <c r="N44" s="26">
        <f t="shared" si="5"/>
        <v>-2.7660276653584198E-2</v>
      </c>
      <c r="O44" s="22">
        <v>1227.1659999999999</v>
      </c>
      <c r="P44" s="26">
        <f t="shared" si="6"/>
        <v>1.7012020903626583E-2</v>
      </c>
      <c r="S44" s="4"/>
    </row>
    <row r="45" spans="2:28" ht="14.4" x14ac:dyDescent="0.3">
      <c r="B45" s="20">
        <v>43251</v>
      </c>
      <c r="C45" s="21">
        <v>9315.3369139999995</v>
      </c>
      <c r="D45" s="25">
        <f t="shared" si="0"/>
        <v>6.4994925840506533E-3</v>
      </c>
      <c r="E45" s="22">
        <v>103.4</v>
      </c>
      <c r="F45" s="26">
        <f t="shared" si="1"/>
        <v>-6.1875403718087411E-2</v>
      </c>
      <c r="G45" s="23">
        <v>35.200000000000003</v>
      </c>
      <c r="H45" s="27">
        <f t="shared" si="2"/>
        <v>2.0086758566737511E-2</v>
      </c>
      <c r="I45" s="24">
        <v>412.85</v>
      </c>
      <c r="J45" s="25">
        <f t="shared" si="3"/>
        <v>-2.9710471396150229E-2</v>
      </c>
      <c r="K45" s="22">
        <v>373.26470899999998</v>
      </c>
      <c r="L45" s="26">
        <f t="shared" si="4"/>
        <v>-2.2680971917566264E-2</v>
      </c>
      <c r="M45" s="22">
        <v>32.8536</v>
      </c>
      <c r="N45" s="26">
        <f t="shared" si="5"/>
        <v>-4.3197722364872439E-2</v>
      </c>
      <c r="O45" s="22">
        <v>1207.556</v>
      </c>
      <c r="P45" s="26">
        <f t="shared" si="6"/>
        <v>-1.6108963620738676E-2</v>
      </c>
      <c r="S45" s="4"/>
    </row>
    <row r="46" spans="2:28" ht="15.6" x14ac:dyDescent="0.3">
      <c r="B46" s="20">
        <v>43252</v>
      </c>
      <c r="C46" s="21">
        <v>9255.0878909999992</v>
      </c>
      <c r="D46" s="25">
        <f t="shared" si="0"/>
        <v>-6.4887297974393103E-3</v>
      </c>
      <c r="E46" s="22">
        <v>98.4</v>
      </c>
      <c r="F46" s="26">
        <f t="shared" si="1"/>
        <v>-4.9564158016120984E-2</v>
      </c>
      <c r="G46" s="23">
        <v>36</v>
      </c>
      <c r="H46" s="27">
        <f t="shared" si="2"/>
        <v>2.2472855852058576E-2</v>
      </c>
      <c r="I46" s="24">
        <v>399.15</v>
      </c>
      <c r="J46" s="25">
        <f t="shared" si="3"/>
        <v>-3.3747044771629799E-2</v>
      </c>
      <c r="K46" s="22">
        <v>363.64269999999999</v>
      </c>
      <c r="L46" s="26">
        <f t="shared" si="4"/>
        <v>-2.6116051394535055E-2</v>
      </c>
      <c r="M46" s="22">
        <v>31.992100000000001</v>
      </c>
      <c r="N46" s="26">
        <f t="shared" si="5"/>
        <v>-2.6572330646197701E-2</v>
      </c>
      <c r="O46" s="22">
        <v>1165.5129999999999</v>
      </c>
      <c r="P46" s="26">
        <f t="shared" si="6"/>
        <v>-3.543714883819063E-2</v>
      </c>
      <c r="S46" s="4"/>
      <c r="T46" s="53" t="s">
        <v>59</v>
      </c>
    </row>
    <row r="47" spans="2:28" thickBot="1" x14ac:dyDescent="0.35">
      <c r="B47" s="20">
        <v>43255</v>
      </c>
      <c r="C47" s="21">
        <v>9175.8886719999991</v>
      </c>
      <c r="D47" s="25">
        <f t="shared" si="0"/>
        <v>-8.5941953429492235E-3</v>
      </c>
      <c r="E47" s="22">
        <v>95.45</v>
      </c>
      <c r="F47" s="26">
        <f t="shared" si="1"/>
        <v>-3.0438253886451164E-2</v>
      </c>
      <c r="G47" s="23">
        <v>36.6</v>
      </c>
      <c r="H47" s="27">
        <f t="shared" si="2"/>
        <v>1.6529301951210506E-2</v>
      </c>
      <c r="I47" s="24">
        <v>402.8</v>
      </c>
      <c r="J47" s="25">
        <f t="shared" si="3"/>
        <v>9.1028747525995143E-3</v>
      </c>
      <c r="K47" s="22">
        <v>359.652649</v>
      </c>
      <c r="L47" s="26">
        <f t="shared" si="4"/>
        <v>-1.1033090371372973E-2</v>
      </c>
      <c r="M47" s="22">
        <v>32.193100000000001</v>
      </c>
      <c r="N47" s="26">
        <f t="shared" si="5"/>
        <v>6.2631465525354183E-3</v>
      </c>
      <c r="O47" s="22">
        <v>1165.9090000000001</v>
      </c>
      <c r="P47" s="26">
        <f t="shared" si="6"/>
        <v>3.3970684312700447E-4</v>
      </c>
      <c r="S47" s="4"/>
    </row>
    <row r="48" spans="2:28" ht="14.4" x14ac:dyDescent="0.3">
      <c r="B48" s="20">
        <v>43256</v>
      </c>
      <c r="C48" s="21">
        <v>9110.4882809999999</v>
      </c>
      <c r="D48" s="25">
        <f t="shared" si="0"/>
        <v>-7.1529390448692417E-3</v>
      </c>
      <c r="E48" s="22">
        <v>92.3</v>
      </c>
      <c r="F48" s="26">
        <f t="shared" si="1"/>
        <v>-3.355840866295022E-2</v>
      </c>
      <c r="G48" s="23">
        <v>36.75</v>
      </c>
      <c r="H48" s="27">
        <f t="shared" si="2"/>
        <v>4.0899852515250664E-3</v>
      </c>
      <c r="I48" s="24">
        <v>395.3</v>
      </c>
      <c r="J48" s="25">
        <f t="shared" si="3"/>
        <v>-1.8795190541767395E-2</v>
      </c>
      <c r="K48" s="22">
        <v>350.89566000000002</v>
      </c>
      <c r="L48" s="26">
        <f t="shared" si="4"/>
        <v>-2.4649787463855086E-2</v>
      </c>
      <c r="M48" s="22">
        <v>32.451599999999999</v>
      </c>
      <c r="N48" s="26">
        <f t="shared" si="5"/>
        <v>7.9976046865321716E-3</v>
      </c>
      <c r="O48" s="22">
        <v>1165.2159999999999</v>
      </c>
      <c r="P48" s="26">
        <f t="shared" si="6"/>
        <v>-5.9456272865260958E-4</v>
      </c>
      <c r="S48" s="4"/>
      <c r="T48" s="14" t="s">
        <v>2</v>
      </c>
      <c r="U48" s="14"/>
    </row>
    <row r="49" spans="2:28" ht="14.4" x14ac:dyDescent="0.3">
      <c r="B49" s="20">
        <v>43257</v>
      </c>
      <c r="C49" s="21">
        <v>9205.8886719999991</v>
      </c>
      <c r="D49" s="25">
        <f t="shared" si="0"/>
        <v>1.0417044150107274E-2</v>
      </c>
      <c r="E49" s="22">
        <v>94.25</v>
      </c>
      <c r="F49" s="26">
        <f t="shared" si="1"/>
        <v>2.0906684819313643E-2</v>
      </c>
      <c r="G49" s="23">
        <v>36.9</v>
      </c>
      <c r="H49" s="27">
        <f t="shared" si="2"/>
        <v>4.0733253876358688E-3</v>
      </c>
      <c r="I49" s="24">
        <v>402.4</v>
      </c>
      <c r="J49" s="25">
        <f t="shared" si="3"/>
        <v>1.7801648482889645E-2</v>
      </c>
      <c r="K49" s="22">
        <v>352.00793499999997</v>
      </c>
      <c r="L49" s="26">
        <f t="shared" si="4"/>
        <v>3.1648036410371204E-3</v>
      </c>
      <c r="M49" s="22">
        <v>33.370600000000003</v>
      </c>
      <c r="N49" s="26">
        <f t="shared" si="5"/>
        <v>2.792552426325141E-2</v>
      </c>
      <c r="O49" s="22">
        <v>1159.174</v>
      </c>
      <c r="P49" s="26">
        <f t="shared" si="6"/>
        <v>-5.1987950458614344E-3</v>
      </c>
      <c r="S49" s="4"/>
      <c r="T49" t="s">
        <v>3</v>
      </c>
      <c r="U49">
        <v>0.16608788567901675</v>
      </c>
    </row>
    <row r="50" spans="2:28" ht="14.4" x14ac:dyDescent="0.3">
      <c r="B50" s="20">
        <v>43258</v>
      </c>
      <c r="C50" s="21">
        <v>9300.0878909999992</v>
      </c>
      <c r="D50" s="25">
        <f t="shared" si="0"/>
        <v>1.0180498420622699E-2</v>
      </c>
      <c r="E50" s="22">
        <v>99.25</v>
      </c>
      <c r="F50" s="26">
        <f t="shared" si="1"/>
        <v>5.1691093239179718E-2</v>
      </c>
      <c r="G50" s="23">
        <v>37.35</v>
      </c>
      <c r="H50" s="27">
        <f t="shared" si="2"/>
        <v>1.212136053234482E-2</v>
      </c>
      <c r="I50" s="24">
        <v>412.05</v>
      </c>
      <c r="J50" s="25">
        <f t="shared" si="3"/>
        <v>2.3698082423863159E-2</v>
      </c>
      <c r="K50" s="22">
        <v>352.94369499999999</v>
      </c>
      <c r="L50" s="26">
        <f t="shared" si="4"/>
        <v>2.6548220041967747E-3</v>
      </c>
      <c r="M50" s="22">
        <v>34.950099999999999</v>
      </c>
      <c r="N50" s="26">
        <f t="shared" si="5"/>
        <v>4.6246057082658387E-2</v>
      </c>
      <c r="O50" s="22">
        <v>1160.2139999999999</v>
      </c>
      <c r="P50" s="26">
        <f t="shared" si="6"/>
        <v>8.9678835080608506E-4</v>
      </c>
      <c r="S50" s="4"/>
      <c r="T50" t="s">
        <v>4</v>
      </c>
      <c r="U50">
        <v>2.7585185769326139E-2</v>
      </c>
    </row>
    <row r="51" spans="2:28" ht="14.4" x14ac:dyDescent="0.3">
      <c r="B51" s="20">
        <v>43259</v>
      </c>
      <c r="C51" s="21">
        <v>9316.2373050000006</v>
      </c>
      <c r="D51" s="25">
        <f t="shared" si="0"/>
        <v>1.7349737803744676E-3</v>
      </c>
      <c r="E51" s="22">
        <v>97.2</v>
      </c>
      <c r="F51" s="26">
        <f t="shared" si="1"/>
        <v>-2.0871208100906338E-2</v>
      </c>
      <c r="G51" s="23">
        <v>36.799999999999997</v>
      </c>
      <c r="H51" s="27">
        <f t="shared" si="2"/>
        <v>-1.4835066403941142E-2</v>
      </c>
      <c r="I51" s="24">
        <v>399.7</v>
      </c>
      <c r="J51" s="25">
        <f t="shared" si="3"/>
        <v>-3.0430435492114806E-2</v>
      </c>
      <c r="K51" s="22">
        <v>349.73043799999999</v>
      </c>
      <c r="L51" s="26">
        <f t="shared" si="4"/>
        <v>-9.1458593600335179E-3</v>
      </c>
      <c r="M51" s="22">
        <v>34.045400000000001</v>
      </c>
      <c r="N51" s="26">
        <f t="shared" si="5"/>
        <v>-2.6226401884616269E-2</v>
      </c>
      <c r="O51" s="22">
        <v>1174.922</v>
      </c>
      <c r="P51" s="26">
        <f t="shared" si="6"/>
        <v>1.2597291551909025E-2</v>
      </c>
      <c r="S51" s="4"/>
      <c r="T51" t="s">
        <v>5</v>
      </c>
      <c r="U51">
        <v>2.67971672812948E-2</v>
      </c>
    </row>
    <row r="52" spans="2:28" ht="14.4" x14ac:dyDescent="0.3">
      <c r="B52" s="20">
        <v>43262</v>
      </c>
      <c r="C52" s="21">
        <v>9332.3876949999994</v>
      </c>
      <c r="D52" s="25">
        <f t="shared" si="0"/>
        <v>1.7320734410929861E-3</v>
      </c>
      <c r="E52" s="22">
        <v>97.2</v>
      </c>
      <c r="F52" s="26">
        <f t="shared" si="1"/>
        <v>0</v>
      </c>
      <c r="G52" s="23">
        <v>36.75</v>
      </c>
      <c r="H52" s="27">
        <f t="shared" si="2"/>
        <v>-1.3596195160394844E-3</v>
      </c>
      <c r="I52" s="24">
        <v>400.2</v>
      </c>
      <c r="J52" s="25">
        <f t="shared" si="3"/>
        <v>1.250156432355198E-3</v>
      </c>
      <c r="K52" s="22">
        <v>348.54751599999997</v>
      </c>
      <c r="L52" s="26">
        <f t="shared" si="4"/>
        <v>-3.3881153624259861E-3</v>
      </c>
      <c r="M52" s="22">
        <v>34.160299999999999</v>
      </c>
      <c r="N52" s="26">
        <f t="shared" si="5"/>
        <v>3.3692230617723912E-3</v>
      </c>
      <c r="O52" s="22">
        <v>1177.001</v>
      </c>
      <c r="P52" s="26">
        <f t="shared" si="6"/>
        <v>1.767915481499375E-3</v>
      </c>
      <c r="S52" s="4"/>
      <c r="T52" t="s">
        <v>6</v>
      </c>
      <c r="U52">
        <v>4.5935793567838855E-2</v>
      </c>
    </row>
    <row r="53" spans="2:28" thickBot="1" x14ac:dyDescent="0.35">
      <c r="B53" s="20">
        <v>43263</v>
      </c>
      <c r="C53" s="21">
        <v>9386.4375</v>
      </c>
      <c r="D53" s="25">
        <f t="shared" si="0"/>
        <v>5.77493028002203E-3</v>
      </c>
      <c r="E53" s="22">
        <v>96.6</v>
      </c>
      <c r="F53" s="26">
        <f t="shared" si="1"/>
        <v>-6.191970247921218E-3</v>
      </c>
      <c r="G53" s="23">
        <v>37.1</v>
      </c>
      <c r="H53" s="27">
        <f t="shared" si="2"/>
        <v>9.4787439545437387E-3</v>
      </c>
      <c r="I53" s="24">
        <v>390.7</v>
      </c>
      <c r="J53" s="25">
        <f t="shared" si="3"/>
        <v>-2.4024420088608098E-2</v>
      </c>
      <c r="K53" s="22">
        <v>343.833618</v>
      </c>
      <c r="L53" s="26">
        <f t="shared" si="4"/>
        <v>-1.361669347603158E-2</v>
      </c>
      <c r="M53" s="22">
        <v>34.863900000000001</v>
      </c>
      <c r="N53" s="26">
        <f t="shared" si="5"/>
        <v>2.0387758826733899E-2</v>
      </c>
      <c r="O53" s="22">
        <v>1185.0239999999999</v>
      </c>
      <c r="P53" s="26">
        <f t="shared" si="6"/>
        <v>6.7933496511080205E-3</v>
      </c>
      <c r="S53" s="4"/>
      <c r="T53" s="12" t="s">
        <v>7</v>
      </c>
      <c r="U53" s="12">
        <v>1236</v>
      </c>
    </row>
    <row r="54" spans="2:28" ht="14.4" x14ac:dyDescent="0.3">
      <c r="B54" s="20">
        <v>43264</v>
      </c>
      <c r="C54" s="21">
        <v>9386.3876949999994</v>
      </c>
      <c r="D54" s="25">
        <f t="shared" si="0"/>
        <v>-5.306074017499032E-6</v>
      </c>
      <c r="E54" s="22">
        <v>97.8</v>
      </c>
      <c r="F54" s="26">
        <f t="shared" si="1"/>
        <v>1.2345835822299362E-2</v>
      </c>
      <c r="G54" s="23">
        <v>37.049999999999997</v>
      </c>
      <c r="H54" s="27">
        <f t="shared" si="2"/>
        <v>-1.3486178712936404E-3</v>
      </c>
      <c r="I54" s="24">
        <v>392.3</v>
      </c>
      <c r="J54" s="25">
        <f t="shared" si="3"/>
        <v>4.0868511544820598E-3</v>
      </c>
      <c r="K54" s="22">
        <v>340.54977400000001</v>
      </c>
      <c r="L54" s="26">
        <f t="shared" si="4"/>
        <v>-9.5965777086104345E-3</v>
      </c>
      <c r="M54" s="22">
        <v>34.232100000000003</v>
      </c>
      <c r="N54" s="26">
        <f t="shared" si="5"/>
        <v>-1.8288109556414783E-2</v>
      </c>
      <c r="O54" s="22">
        <v>1207.258</v>
      </c>
      <c r="P54" s="26">
        <f t="shared" si="6"/>
        <v>1.8588644833771897E-2</v>
      </c>
      <c r="S54" s="4"/>
    </row>
    <row r="55" spans="2:28" thickBot="1" x14ac:dyDescent="0.35">
      <c r="B55" s="20">
        <v>43265</v>
      </c>
      <c r="C55" s="21">
        <v>9356.6376949999994</v>
      </c>
      <c r="D55" s="25">
        <f t="shared" si="0"/>
        <v>-3.1745168525261032E-3</v>
      </c>
      <c r="E55" s="22">
        <v>98.7</v>
      </c>
      <c r="F55" s="26">
        <f t="shared" si="1"/>
        <v>9.1603693986644155E-3</v>
      </c>
      <c r="G55" s="23">
        <v>37.15</v>
      </c>
      <c r="H55" s="27">
        <f t="shared" si="2"/>
        <v>2.6954194216723027E-3</v>
      </c>
      <c r="I55" s="24">
        <v>388.6</v>
      </c>
      <c r="J55" s="25">
        <f t="shared" si="3"/>
        <v>-9.4763162721671693E-3</v>
      </c>
      <c r="K55" s="22">
        <v>343.60412600000001</v>
      </c>
      <c r="L55" s="26">
        <f t="shared" si="4"/>
        <v>8.9289041322657223E-3</v>
      </c>
      <c r="M55" s="22">
        <v>33.356200000000001</v>
      </c>
      <c r="N55" s="26">
        <f t="shared" si="5"/>
        <v>-2.5920138223994065E-2</v>
      </c>
      <c r="O55" s="22">
        <v>1212.4090000000001</v>
      </c>
      <c r="P55" s="26">
        <f t="shared" si="6"/>
        <v>4.2576170862706399E-3</v>
      </c>
      <c r="S55" s="4"/>
      <c r="T55" t="s">
        <v>8</v>
      </c>
    </row>
    <row r="56" spans="2:28" ht="14.4" x14ac:dyDescent="0.3">
      <c r="B56" s="20">
        <v>43266</v>
      </c>
      <c r="C56" s="21">
        <v>9343.6875</v>
      </c>
      <c r="D56" s="25">
        <f t="shared" si="0"/>
        <v>-1.3850237292823222E-3</v>
      </c>
      <c r="E56" s="22">
        <v>97.1</v>
      </c>
      <c r="F56" s="26">
        <f t="shared" si="1"/>
        <v>-1.6343571142156711E-2</v>
      </c>
      <c r="G56" s="23">
        <v>37.65</v>
      </c>
      <c r="H56" s="27">
        <f t="shared" si="2"/>
        <v>1.3369183082134417E-2</v>
      </c>
      <c r="I56" s="24">
        <v>387.85</v>
      </c>
      <c r="J56" s="25">
        <f t="shared" si="3"/>
        <v>-1.9318700064591345E-3</v>
      </c>
      <c r="K56" s="22">
        <v>341.97985799999998</v>
      </c>
      <c r="L56" s="26">
        <f t="shared" si="4"/>
        <v>-4.7383575956136985E-3</v>
      </c>
      <c r="M56" s="22">
        <v>33.557200000000002</v>
      </c>
      <c r="N56" s="26">
        <f t="shared" si="5"/>
        <v>6.0077833308456348E-3</v>
      </c>
      <c r="O56" s="22">
        <v>1208.7439999999999</v>
      </c>
      <c r="P56" s="26">
        <f t="shared" si="6"/>
        <v>-3.0274854991384124E-3</v>
      </c>
      <c r="S56" s="4"/>
      <c r="T56" s="13"/>
      <c r="U56" s="13" t="s">
        <v>9</v>
      </c>
      <c r="V56" s="13" t="s">
        <v>10</v>
      </c>
      <c r="W56" s="13" t="s">
        <v>11</v>
      </c>
      <c r="X56" s="13" t="s">
        <v>12</v>
      </c>
      <c r="Y56" s="13" t="s">
        <v>13</v>
      </c>
    </row>
    <row r="57" spans="2:28" ht="14.4" x14ac:dyDescent="0.3">
      <c r="B57" s="20">
        <v>43269</v>
      </c>
      <c r="C57" s="21">
        <v>9318.5371090000008</v>
      </c>
      <c r="D57" s="25">
        <f t="shared" si="0"/>
        <v>-2.6953277814369646E-3</v>
      </c>
      <c r="E57" s="22">
        <v>95.5</v>
      </c>
      <c r="F57" s="26">
        <f t="shared" si="1"/>
        <v>-1.661512781059464E-2</v>
      </c>
      <c r="G57" s="23">
        <v>37.049999999999997</v>
      </c>
      <c r="H57" s="27">
        <f t="shared" si="2"/>
        <v>-1.6064602503806674E-2</v>
      </c>
      <c r="I57" s="24">
        <v>391.05</v>
      </c>
      <c r="J57" s="25">
        <f t="shared" si="3"/>
        <v>8.216762110739833E-3</v>
      </c>
      <c r="K57" s="22">
        <v>335.041382</v>
      </c>
      <c r="L57" s="26">
        <f t="shared" si="4"/>
        <v>-2.0497788037123835E-2</v>
      </c>
      <c r="M57" s="22">
        <v>32.8249</v>
      </c>
      <c r="N57" s="26">
        <f t="shared" si="5"/>
        <v>-2.2064071734654148E-2</v>
      </c>
      <c r="O57" s="22">
        <v>1229.444</v>
      </c>
      <c r="P57" s="26">
        <f t="shared" si="6"/>
        <v>1.6980230699039277E-2</v>
      </c>
      <c r="S57" s="4"/>
      <c r="T57" t="s">
        <v>14</v>
      </c>
      <c r="U57">
        <v>1</v>
      </c>
      <c r="V57">
        <v>7.3865552935558298E-2</v>
      </c>
      <c r="W57">
        <v>7.3865552935558298E-2</v>
      </c>
      <c r="X57">
        <v>35.005759621504026</v>
      </c>
      <c r="Y57">
        <v>4.2526993441063425E-9</v>
      </c>
    </row>
    <row r="58" spans="2:28" ht="14.4" x14ac:dyDescent="0.3">
      <c r="B58" s="20">
        <v>43270</v>
      </c>
      <c r="C58" s="21">
        <v>9234.4882809999999</v>
      </c>
      <c r="D58" s="25">
        <f t="shared" si="0"/>
        <v>-9.0604525363447222E-3</v>
      </c>
      <c r="E58" s="22">
        <v>92.9</v>
      </c>
      <c r="F58" s="26">
        <f t="shared" si="1"/>
        <v>-2.7602601666891668E-2</v>
      </c>
      <c r="G58" s="23">
        <v>37.450000000000003</v>
      </c>
      <c r="H58" s="27">
        <f t="shared" si="2"/>
        <v>1.0738358221132692E-2</v>
      </c>
      <c r="I58" s="24">
        <v>388.35</v>
      </c>
      <c r="J58" s="25">
        <f t="shared" si="3"/>
        <v>-6.928434181964099E-3</v>
      </c>
      <c r="K58" s="22">
        <v>328.45605499999999</v>
      </c>
      <c r="L58" s="26">
        <f t="shared" si="4"/>
        <v>-1.9850998311886348E-2</v>
      </c>
      <c r="M58" s="22">
        <v>32.580800000000004</v>
      </c>
      <c r="N58" s="26">
        <f t="shared" si="5"/>
        <v>-7.4642159116139108E-3</v>
      </c>
      <c r="O58" s="22">
        <v>1216.865</v>
      </c>
      <c r="P58" s="26">
        <f t="shared" si="6"/>
        <v>-1.0284155326870846E-2</v>
      </c>
      <c r="S58" s="4"/>
      <c r="T58" t="s">
        <v>15</v>
      </c>
      <c r="U58">
        <v>1234</v>
      </c>
      <c r="V58">
        <v>2.6038598592925686</v>
      </c>
      <c r="W58">
        <v>2.1100971307071057E-3</v>
      </c>
    </row>
    <row r="59" spans="2:28" thickBot="1" x14ac:dyDescent="0.35">
      <c r="B59" s="20">
        <v>43271</v>
      </c>
      <c r="C59" s="21">
        <v>9276.3886719999991</v>
      </c>
      <c r="D59" s="25">
        <f t="shared" si="0"/>
        <v>4.5271180471926189E-3</v>
      </c>
      <c r="E59" s="22">
        <v>95.05</v>
      </c>
      <c r="F59" s="26">
        <f t="shared" si="1"/>
        <v>2.2879423114645352E-2</v>
      </c>
      <c r="G59" s="23">
        <v>37.700000000000003</v>
      </c>
      <c r="H59" s="27">
        <f t="shared" si="2"/>
        <v>6.6533844907366736E-3</v>
      </c>
      <c r="I59" s="24">
        <v>381.25</v>
      </c>
      <c r="J59" s="25">
        <f t="shared" si="3"/>
        <v>-1.8451666944035067E-2</v>
      </c>
      <c r="K59" s="22">
        <v>326.65518200000002</v>
      </c>
      <c r="L59" s="26">
        <f t="shared" si="4"/>
        <v>-5.4979290067656188E-3</v>
      </c>
      <c r="M59" s="22">
        <v>32.092599999999997</v>
      </c>
      <c r="N59" s="26">
        <f t="shared" si="5"/>
        <v>-1.5097683849190609E-2</v>
      </c>
      <c r="O59" s="22">
        <v>1125.55</v>
      </c>
      <c r="P59" s="26">
        <f t="shared" si="6"/>
        <v>-7.8006074261596045E-2</v>
      </c>
      <c r="S59" s="4"/>
      <c r="T59" s="12" t="s">
        <v>16</v>
      </c>
      <c r="U59" s="12">
        <v>1235</v>
      </c>
      <c r="V59" s="12">
        <v>2.6777254122281269</v>
      </c>
      <c r="W59" s="12"/>
      <c r="X59" s="12"/>
      <c r="Y59" s="12"/>
    </row>
    <row r="60" spans="2:28" thickBot="1" x14ac:dyDescent="0.35">
      <c r="B60" s="20">
        <v>43272</v>
      </c>
      <c r="C60" s="21">
        <v>9240.2382809999999</v>
      </c>
      <c r="D60" s="25">
        <f t="shared" si="0"/>
        <v>-3.9046460266876238E-3</v>
      </c>
      <c r="E60" s="22">
        <v>96.35</v>
      </c>
      <c r="F60" s="26">
        <f t="shared" si="1"/>
        <v>1.358432592593729E-2</v>
      </c>
      <c r="G60" s="23">
        <v>38.15</v>
      </c>
      <c r="H60" s="27">
        <f t="shared" si="2"/>
        <v>1.1865663276500762E-2</v>
      </c>
      <c r="I60" s="24">
        <v>374.5</v>
      </c>
      <c r="J60" s="25">
        <f t="shared" si="3"/>
        <v>-1.7863524964347167E-2</v>
      </c>
      <c r="K60" s="22">
        <v>322.02951000000002</v>
      </c>
      <c r="L60" s="26">
        <f t="shared" si="4"/>
        <v>-1.4261937927717379E-2</v>
      </c>
      <c r="M60" s="22">
        <v>31.403400000000001</v>
      </c>
      <c r="N60" s="26">
        <f t="shared" si="5"/>
        <v>-2.1709306657821812E-2</v>
      </c>
      <c r="O60" s="22">
        <v>1164.671</v>
      </c>
      <c r="P60" s="26">
        <f t="shared" si="6"/>
        <v>3.4166838622793516E-2</v>
      </c>
      <c r="S60" s="4"/>
    </row>
    <row r="61" spans="2:28" ht="14.4" x14ac:dyDescent="0.3">
      <c r="B61" s="20">
        <v>43273</v>
      </c>
      <c r="C61" s="21">
        <v>9296.6386719999991</v>
      </c>
      <c r="D61" s="25">
        <f t="shared" si="0"/>
        <v>6.0852284001371038E-3</v>
      </c>
      <c r="E61" s="22">
        <v>96.55</v>
      </c>
      <c r="F61" s="26">
        <f t="shared" si="1"/>
        <v>2.073614014148119E-3</v>
      </c>
      <c r="G61" s="23">
        <v>38.200000000000003</v>
      </c>
      <c r="H61" s="27">
        <f t="shared" si="2"/>
        <v>1.3097578820635101E-3</v>
      </c>
      <c r="I61" s="24">
        <v>387.5</v>
      </c>
      <c r="J61" s="25">
        <f t="shared" si="3"/>
        <v>3.4124045836127492E-2</v>
      </c>
      <c r="K61" s="22">
        <v>322.87704500000001</v>
      </c>
      <c r="L61" s="26">
        <f t="shared" si="4"/>
        <v>2.6283978085200827E-3</v>
      </c>
      <c r="M61" s="22">
        <v>31.503900000000002</v>
      </c>
      <c r="N61" s="26">
        <f t="shared" si="5"/>
        <v>3.1951803845292493E-3</v>
      </c>
      <c r="O61" s="22">
        <v>1175.8630000000001</v>
      </c>
      <c r="P61" s="26">
        <f t="shared" si="6"/>
        <v>9.5637023907110263E-3</v>
      </c>
      <c r="S61" s="4"/>
      <c r="T61" s="13"/>
      <c r="U61" s="13" t="s">
        <v>17</v>
      </c>
      <c r="V61" s="13" t="s">
        <v>6</v>
      </c>
      <c r="W61" s="13" t="s">
        <v>18</v>
      </c>
      <c r="X61" s="13" t="s">
        <v>19</v>
      </c>
      <c r="Y61" s="13" t="s">
        <v>20</v>
      </c>
      <c r="Z61" s="13" t="s">
        <v>21</v>
      </c>
      <c r="AA61" s="13" t="s">
        <v>23</v>
      </c>
      <c r="AB61" s="13" t="s">
        <v>24</v>
      </c>
    </row>
    <row r="62" spans="2:28" ht="14.4" x14ac:dyDescent="0.3">
      <c r="B62" s="20">
        <v>43276</v>
      </c>
      <c r="C62" s="21">
        <v>9234.3886719999991</v>
      </c>
      <c r="D62" s="25">
        <f t="shared" si="0"/>
        <v>-6.718487107916578E-3</v>
      </c>
      <c r="E62" s="22">
        <v>94.05</v>
      </c>
      <c r="F62" s="26">
        <f t="shared" si="1"/>
        <v>-2.6234453127484018E-2</v>
      </c>
      <c r="G62" s="23">
        <v>38.35</v>
      </c>
      <c r="H62" s="27">
        <f t="shared" si="2"/>
        <v>3.9190122007356021E-3</v>
      </c>
      <c r="I62" s="24">
        <v>378.05</v>
      </c>
      <c r="J62" s="25">
        <f t="shared" si="3"/>
        <v>-2.4689386789122726E-2</v>
      </c>
      <c r="K62" s="22">
        <v>318.14541600000001</v>
      </c>
      <c r="L62" s="26">
        <f t="shared" si="4"/>
        <v>-1.4763023839398768E-2</v>
      </c>
      <c r="M62" s="22">
        <v>31.4177</v>
      </c>
      <c r="N62" s="26">
        <f t="shared" si="5"/>
        <v>-2.7399193258408503E-3</v>
      </c>
      <c r="O62" s="22">
        <v>1161.848</v>
      </c>
      <c r="P62" s="26">
        <f t="shared" si="6"/>
        <v>-1.1990505168143503E-2</v>
      </c>
      <c r="S62" s="4"/>
      <c r="T62" t="s">
        <v>22</v>
      </c>
      <c r="U62">
        <v>-2.1250033838447558E-3</v>
      </c>
      <c r="V62">
        <v>1.3072415634502945E-3</v>
      </c>
      <c r="W62">
        <v>-1.6255628976759928</v>
      </c>
      <c r="X62">
        <v>0.10429801511410999</v>
      </c>
      <c r="Y62">
        <v>-4.6896652646833291E-3</v>
      </c>
      <c r="Z62">
        <v>4.3965849699381752E-4</v>
      </c>
      <c r="AA62">
        <v>-4.6896652646833291E-3</v>
      </c>
      <c r="AB62">
        <v>4.3965849699381752E-4</v>
      </c>
    </row>
    <row r="63" spans="2:28" thickBot="1" x14ac:dyDescent="0.35">
      <c r="B63" s="20">
        <v>43277</v>
      </c>
      <c r="C63" s="21">
        <v>9231.7880860000005</v>
      </c>
      <c r="D63" s="25">
        <f t="shared" si="0"/>
        <v>-2.8165938745980596E-4</v>
      </c>
      <c r="E63" s="22">
        <v>92.85</v>
      </c>
      <c r="F63" s="26">
        <f t="shared" si="1"/>
        <v>-1.2841267948324624E-2</v>
      </c>
      <c r="G63" s="23">
        <v>38.950000000000003</v>
      </c>
      <c r="H63" s="27">
        <f t="shared" si="2"/>
        <v>1.5524244503492171E-2</v>
      </c>
      <c r="I63" s="24">
        <v>375.35</v>
      </c>
      <c r="J63" s="25">
        <f t="shared" si="3"/>
        <v>-7.1675379852675089E-3</v>
      </c>
      <c r="K63" s="22">
        <v>313.21963499999998</v>
      </c>
      <c r="L63" s="26">
        <f t="shared" si="4"/>
        <v>-1.5603907554533232E-2</v>
      </c>
      <c r="M63" s="22">
        <v>30.441299999999998</v>
      </c>
      <c r="N63" s="26">
        <f t="shared" si="5"/>
        <v>-3.1571189319700613E-2</v>
      </c>
      <c r="O63" s="22">
        <v>1158.58</v>
      </c>
      <c r="P63" s="26">
        <f t="shared" si="6"/>
        <v>-2.8167236050192475E-3</v>
      </c>
      <c r="S63" s="4"/>
      <c r="T63" s="12" t="s">
        <v>55</v>
      </c>
      <c r="U63" s="12">
        <v>0.64696354007907098</v>
      </c>
      <c r="V63" s="12">
        <v>0.10934780090987475</v>
      </c>
      <c r="W63" s="12">
        <v>5.9165665399371221</v>
      </c>
      <c r="X63" s="12">
        <v>4.2526993441072722E-9</v>
      </c>
      <c r="Y63" s="12">
        <v>0.43243537283896588</v>
      </c>
      <c r="Z63" s="12">
        <v>0.86149170731917613</v>
      </c>
      <c r="AA63" s="12">
        <v>0.43243537283896588</v>
      </c>
      <c r="AB63" s="12">
        <v>0.86149170731917613</v>
      </c>
    </row>
    <row r="64" spans="2:28" ht="14.4" x14ac:dyDescent="0.3">
      <c r="B64" s="20">
        <v>43278</v>
      </c>
      <c r="C64" s="21">
        <v>9129.2382809999999</v>
      </c>
      <c r="D64" s="25">
        <f t="shared" si="0"/>
        <v>-1.1170494426029265E-2</v>
      </c>
      <c r="E64" s="22">
        <v>87.75</v>
      </c>
      <c r="F64" s="26">
        <f t="shared" si="1"/>
        <v>-5.6493425452739554E-2</v>
      </c>
      <c r="G64" s="23">
        <v>38.75</v>
      </c>
      <c r="H64" s="27">
        <f t="shared" si="2"/>
        <v>-5.1480165174013553E-3</v>
      </c>
      <c r="I64" s="24">
        <v>354.55</v>
      </c>
      <c r="J64" s="25">
        <f t="shared" si="3"/>
        <v>-5.7009544269005695E-2</v>
      </c>
      <c r="K64" s="22">
        <v>305.53964200000001</v>
      </c>
      <c r="L64" s="26">
        <f t="shared" si="4"/>
        <v>-2.4825122481618073E-2</v>
      </c>
      <c r="M64" s="22">
        <v>29.9818</v>
      </c>
      <c r="N64" s="26">
        <f t="shared" si="5"/>
        <v>-1.5209708147283126E-2</v>
      </c>
      <c r="O64" s="22">
        <v>1138.4739999999999</v>
      </c>
      <c r="P64" s="26">
        <f t="shared" si="6"/>
        <v>-1.7506348123805169E-2</v>
      </c>
      <c r="S64" s="4"/>
    </row>
    <row r="65" spans="2:25" ht="14.4" x14ac:dyDescent="0.3">
      <c r="B65" s="20">
        <v>43279</v>
      </c>
      <c r="C65" s="21">
        <v>9036.9384769999997</v>
      </c>
      <c r="D65" s="25">
        <f t="shared" si="0"/>
        <v>-1.0161807791039973E-2</v>
      </c>
      <c r="E65" s="22">
        <v>84.5</v>
      </c>
      <c r="F65" s="26">
        <f t="shared" si="1"/>
        <v>-3.7740327982847086E-2</v>
      </c>
      <c r="G65" s="23">
        <v>37.950000000000003</v>
      </c>
      <c r="H65" s="27">
        <f t="shared" si="2"/>
        <v>-2.0861251957716941E-2</v>
      </c>
      <c r="I65" s="24">
        <v>332.3</v>
      </c>
      <c r="J65" s="25">
        <f t="shared" si="3"/>
        <v>-6.4811204389457061E-2</v>
      </c>
      <c r="K65" s="22">
        <v>297.98321499999997</v>
      </c>
      <c r="L65" s="26">
        <f t="shared" si="4"/>
        <v>-2.5042371825168868E-2</v>
      </c>
      <c r="M65" s="22">
        <v>29.795100000000001</v>
      </c>
      <c r="N65" s="26">
        <f t="shared" si="5"/>
        <v>-6.2465804376656362E-3</v>
      </c>
      <c r="O65" s="22">
        <v>1089.598</v>
      </c>
      <c r="P65" s="26">
        <f t="shared" si="6"/>
        <v>-4.3879948319122425E-2</v>
      </c>
      <c r="S65" s="4"/>
    </row>
    <row r="66" spans="2:25" ht="14.4" x14ac:dyDescent="0.3">
      <c r="B66" s="20">
        <v>43280</v>
      </c>
      <c r="C66" s="21">
        <v>9162.4384769999997</v>
      </c>
      <c r="D66" s="25">
        <f t="shared" si="0"/>
        <v>1.3791899542319047E-2</v>
      </c>
      <c r="E66" s="22">
        <v>86.1</v>
      </c>
      <c r="F66" s="26">
        <f t="shared" si="1"/>
        <v>1.8757877070556789E-2</v>
      </c>
      <c r="G66" s="23">
        <v>38.200000000000003</v>
      </c>
      <c r="H66" s="27">
        <f t="shared" si="2"/>
        <v>6.5660117708906743E-3</v>
      </c>
      <c r="I66" s="24">
        <v>346.9</v>
      </c>
      <c r="J66" s="25">
        <f t="shared" si="3"/>
        <v>4.2998378615155236E-2</v>
      </c>
      <c r="K66" s="22">
        <v>298.159851</v>
      </c>
      <c r="L66" s="26">
        <f t="shared" si="4"/>
        <v>5.9259602348249788E-4</v>
      </c>
      <c r="M66" s="22">
        <v>31.202300000000001</v>
      </c>
      <c r="N66" s="26">
        <f t="shared" si="5"/>
        <v>4.6147859585979979E-2</v>
      </c>
      <c r="O66" s="22">
        <v>1078.06</v>
      </c>
      <c r="P66" s="26">
        <f t="shared" si="6"/>
        <v>-1.0645691310441052E-2</v>
      </c>
      <c r="S66" s="4"/>
    </row>
    <row r="67" spans="2:25" ht="14.4" x14ac:dyDescent="0.3">
      <c r="B67" s="20">
        <v>43283</v>
      </c>
      <c r="C67" s="21">
        <v>9108.9882809999999</v>
      </c>
      <c r="D67" s="25">
        <f t="shared" si="0"/>
        <v>-5.8507033060723962E-3</v>
      </c>
      <c r="E67" s="22">
        <v>82.95</v>
      </c>
      <c r="F67" s="26">
        <f t="shared" si="1"/>
        <v>-3.7271394797231537E-2</v>
      </c>
      <c r="G67" s="23">
        <v>37.65</v>
      </c>
      <c r="H67" s="27">
        <f t="shared" si="2"/>
        <v>-1.4502561366627056E-2</v>
      </c>
      <c r="I67" s="24">
        <v>342.75</v>
      </c>
      <c r="J67" s="25">
        <f t="shared" si="3"/>
        <v>-1.2035235533280167E-2</v>
      </c>
      <c r="K67" s="22">
        <v>303.13855000000001</v>
      </c>
      <c r="L67" s="26">
        <f t="shared" si="4"/>
        <v>1.6560206284423753E-2</v>
      </c>
      <c r="M67" s="22">
        <v>30.3264</v>
      </c>
      <c r="N67" s="26">
        <f t="shared" si="5"/>
        <v>-2.8473189753381544E-2</v>
      </c>
      <c r="O67" s="22">
        <v>1039.5820000000001</v>
      </c>
      <c r="P67" s="26">
        <f t="shared" si="6"/>
        <v>-3.6344420281379242E-2</v>
      </c>
      <c r="S67" s="4"/>
      <c r="T67" s="52" t="s">
        <v>60</v>
      </c>
    </row>
    <row r="68" spans="2:25" thickBot="1" x14ac:dyDescent="0.35">
      <c r="B68" s="20">
        <v>43284</v>
      </c>
      <c r="C68" s="21">
        <v>9149.3886719999991</v>
      </c>
      <c r="D68" s="25">
        <f t="shared" si="0"/>
        <v>4.425416020103711E-3</v>
      </c>
      <c r="E68" s="22">
        <v>79.8</v>
      </c>
      <c r="F68" s="26">
        <f t="shared" si="1"/>
        <v>-3.8714512180690511E-2</v>
      </c>
      <c r="G68" s="23">
        <v>37.85</v>
      </c>
      <c r="H68" s="27">
        <f t="shared" si="2"/>
        <v>5.298025637555194E-3</v>
      </c>
      <c r="I68" s="24">
        <v>342.25</v>
      </c>
      <c r="J68" s="25">
        <f t="shared" si="3"/>
        <v>-1.4598542738655169E-3</v>
      </c>
      <c r="K68" s="22">
        <v>298.14215100000001</v>
      </c>
      <c r="L68" s="26">
        <f t="shared" si="4"/>
        <v>-1.6619572176021676E-2</v>
      </c>
      <c r="M68" s="22">
        <v>30.857700000000001</v>
      </c>
      <c r="N68" s="26">
        <f t="shared" si="5"/>
        <v>1.7367693727669137E-2</v>
      </c>
      <c r="O68" s="22">
        <v>1053.7449999999999</v>
      </c>
      <c r="P68" s="26">
        <f t="shared" si="6"/>
        <v>1.353177608055958E-2</v>
      </c>
      <c r="S68" s="4"/>
    </row>
    <row r="69" spans="2:25" ht="14.4" x14ac:dyDescent="0.3">
      <c r="B69" s="20">
        <v>43285</v>
      </c>
      <c r="C69" s="21">
        <v>9194.5380860000005</v>
      </c>
      <c r="D69" s="25">
        <f t="shared" ref="D69:D132" si="7">LN(C69/C68)</f>
        <v>4.9225561970076288E-3</v>
      </c>
      <c r="E69" s="22">
        <v>87.5</v>
      </c>
      <c r="F69" s="26">
        <f t="shared" ref="F69:F132" si="8">LN(E69/E68)</f>
        <v>9.2115288907805737E-2</v>
      </c>
      <c r="G69" s="23">
        <v>35.450000000000003</v>
      </c>
      <c r="H69" s="27">
        <f t="shared" ref="H69:H132" si="9">LN(G69/G68)</f>
        <v>-6.5507726905321279E-2</v>
      </c>
      <c r="I69" s="24">
        <v>340.45</v>
      </c>
      <c r="J69" s="25">
        <f t="shared" ref="J69:J132" si="10">LN(I69/I68)</f>
        <v>-5.273192239582611E-3</v>
      </c>
      <c r="K69" s="22">
        <v>295.45858800000002</v>
      </c>
      <c r="L69" s="26">
        <f t="shared" ref="L69:L132" si="11">LN(K69/K68)</f>
        <v>-9.0417046542452962E-3</v>
      </c>
      <c r="M69" s="22">
        <v>29.967500000000001</v>
      </c>
      <c r="N69" s="26">
        <f t="shared" ref="N69:N132" si="12">LN(M69/M68)</f>
        <v>-2.9272852922289795E-2</v>
      </c>
      <c r="O69" s="22">
        <v>1070.731</v>
      </c>
      <c r="P69" s="26">
        <f t="shared" ref="P69:P132" si="13">LN(O69/O68)</f>
        <v>1.5991107420155377E-2</v>
      </c>
      <c r="S69" s="4"/>
      <c r="T69" s="14" t="s">
        <v>2</v>
      </c>
      <c r="U69" s="14"/>
    </row>
    <row r="70" spans="2:25" ht="14.4" x14ac:dyDescent="0.3">
      <c r="B70" s="20">
        <v>43286</v>
      </c>
      <c r="C70" s="21">
        <v>9166.5878909999992</v>
      </c>
      <c r="D70" s="25">
        <f t="shared" si="7"/>
        <v>-3.0444991907520895E-3</v>
      </c>
      <c r="E70" s="22">
        <v>82.75</v>
      </c>
      <c r="F70" s="26">
        <f t="shared" si="8"/>
        <v>-5.5814779106396449E-2</v>
      </c>
      <c r="G70" s="23">
        <v>37.1</v>
      </c>
      <c r="H70" s="27">
        <f t="shared" si="9"/>
        <v>4.5493716635252882E-2</v>
      </c>
      <c r="I70" s="24">
        <v>334.45</v>
      </c>
      <c r="J70" s="25">
        <f t="shared" si="10"/>
        <v>-1.7780880364558563E-2</v>
      </c>
      <c r="K70" s="22">
        <v>292.36889600000001</v>
      </c>
      <c r="L70" s="26">
        <f t="shared" si="11"/>
        <v>-1.0512337504928408E-2</v>
      </c>
      <c r="M70" s="22">
        <v>29.3644</v>
      </c>
      <c r="N70" s="26">
        <f t="shared" si="12"/>
        <v>-2.033040482103661E-2</v>
      </c>
      <c r="O70" s="22">
        <v>1065.58</v>
      </c>
      <c r="P70" s="26">
        <f t="shared" si="13"/>
        <v>-4.8223409252613003E-3</v>
      </c>
      <c r="S70" s="4"/>
      <c r="T70" t="s">
        <v>3</v>
      </c>
      <c r="U70">
        <v>0.32441058342818535</v>
      </c>
    </row>
    <row r="71" spans="2:25" ht="14.4" x14ac:dyDescent="0.3">
      <c r="B71" s="20">
        <v>43287</v>
      </c>
      <c r="C71" s="21">
        <v>9194.4882809999999</v>
      </c>
      <c r="D71" s="25">
        <f t="shared" si="7"/>
        <v>3.0390823732430248E-3</v>
      </c>
      <c r="E71" s="22">
        <v>82.15</v>
      </c>
      <c r="F71" s="26">
        <f t="shared" si="8"/>
        <v>-7.2771697738951572E-3</v>
      </c>
      <c r="G71" s="23">
        <v>39</v>
      </c>
      <c r="H71" s="27">
        <f t="shared" si="9"/>
        <v>4.9944676516256871E-2</v>
      </c>
      <c r="I71" s="24">
        <v>345</v>
      </c>
      <c r="J71" s="25">
        <f t="shared" si="10"/>
        <v>3.1057025466942802E-2</v>
      </c>
      <c r="K71" s="22">
        <v>292.633759</v>
      </c>
      <c r="L71" s="26">
        <f t="shared" si="11"/>
        <v>9.055104821629452E-4</v>
      </c>
      <c r="M71" s="22">
        <v>31.819800000000001</v>
      </c>
      <c r="N71" s="26">
        <f t="shared" si="12"/>
        <v>8.0305681256683956E-2</v>
      </c>
      <c r="O71" s="22">
        <v>1065.135</v>
      </c>
      <c r="P71" s="26">
        <f t="shared" si="13"/>
        <v>-4.1770016775583978E-4</v>
      </c>
      <c r="S71" s="4"/>
      <c r="T71" t="s">
        <v>4</v>
      </c>
      <c r="U71">
        <v>0.1052422266402156</v>
      </c>
    </row>
    <row r="72" spans="2:25" ht="14.4" x14ac:dyDescent="0.3">
      <c r="B72" s="20">
        <v>43290</v>
      </c>
      <c r="C72" s="21">
        <v>9277.9384769999997</v>
      </c>
      <c r="D72" s="25">
        <f t="shared" si="7"/>
        <v>9.035170613195552E-3</v>
      </c>
      <c r="E72" s="22">
        <v>83.2</v>
      </c>
      <c r="F72" s="26">
        <f t="shared" si="8"/>
        <v>1.2700503343885868E-2</v>
      </c>
      <c r="G72" s="23">
        <v>41.1</v>
      </c>
      <c r="H72" s="27">
        <f t="shared" si="9"/>
        <v>5.2446475372542524E-2</v>
      </c>
      <c r="I72" s="24">
        <v>345.9</v>
      </c>
      <c r="J72" s="25">
        <f t="shared" si="10"/>
        <v>2.605298911763173E-3</v>
      </c>
      <c r="K72" s="22">
        <v>290.44451900000001</v>
      </c>
      <c r="L72" s="26">
        <f t="shared" si="11"/>
        <v>-7.5092843279459609E-3</v>
      </c>
      <c r="M72" s="22">
        <v>30.943899999999999</v>
      </c>
      <c r="N72" s="26">
        <f t="shared" si="12"/>
        <v>-2.7912849913363878E-2</v>
      </c>
      <c r="O72" s="22">
        <v>1073.5530000000001</v>
      </c>
      <c r="P72" s="26">
        <f t="shared" si="13"/>
        <v>7.872156642302737E-3</v>
      </c>
      <c r="S72" s="4"/>
      <c r="T72" t="s">
        <v>5</v>
      </c>
      <c r="U72">
        <v>0.10451713930361935</v>
      </c>
    </row>
    <row r="73" spans="2:25" ht="14.4" x14ac:dyDescent="0.3">
      <c r="B73" s="20">
        <v>43291</v>
      </c>
      <c r="C73" s="21">
        <v>9359.3876949999994</v>
      </c>
      <c r="D73" s="25">
        <f t="shared" si="7"/>
        <v>8.7404959040103085E-3</v>
      </c>
      <c r="E73" s="22">
        <v>82.05</v>
      </c>
      <c r="F73" s="26">
        <f t="shared" si="8"/>
        <v>-1.391853029106304E-2</v>
      </c>
      <c r="G73" s="23">
        <v>41.2</v>
      </c>
      <c r="H73" s="27">
        <f t="shared" si="9"/>
        <v>2.4301348532918907E-3</v>
      </c>
      <c r="I73" s="24">
        <v>348.7</v>
      </c>
      <c r="J73" s="25">
        <f t="shared" si="10"/>
        <v>8.0622377384825181E-3</v>
      </c>
      <c r="K73" s="22">
        <v>299.46627799999999</v>
      </c>
      <c r="L73" s="26">
        <f t="shared" si="11"/>
        <v>3.0589243349778382E-2</v>
      </c>
      <c r="M73" s="22">
        <v>32.394199999999998</v>
      </c>
      <c r="N73" s="26">
        <f t="shared" si="12"/>
        <v>4.5803506806580734E-2</v>
      </c>
      <c r="O73" s="22">
        <v>1080.1400000000001</v>
      </c>
      <c r="P73" s="26">
        <f t="shared" si="13"/>
        <v>6.1169540309333817E-3</v>
      </c>
      <c r="S73" s="4"/>
      <c r="T73" t="s">
        <v>6</v>
      </c>
      <c r="U73">
        <v>2.1867792412400739E-2</v>
      </c>
    </row>
    <row r="74" spans="2:25" thickBot="1" x14ac:dyDescent="0.35">
      <c r="B74" s="20">
        <v>43292</v>
      </c>
      <c r="C74" s="21">
        <v>9344.2373050000006</v>
      </c>
      <c r="D74" s="25">
        <f t="shared" si="7"/>
        <v>-1.6200488743319766E-3</v>
      </c>
      <c r="E74" s="22">
        <v>79.7</v>
      </c>
      <c r="F74" s="26">
        <f t="shared" si="8"/>
        <v>-2.9059231739930431E-2</v>
      </c>
      <c r="G74" s="23">
        <v>40.6</v>
      </c>
      <c r="H74" s="27">
        <f t="shared" si="9"/>
        <v>-1.4670189747793742E-2</v>
      </c>
      <c r="I74" s="24">
        <v>338.6</v>
      </c>
      <c r="J74" s="25">
        <f t="shared" si="10"/>
        <v>-2.9392483982570421E-2</v>
      </c>
      <c r="K74" s="22">
        <v>296.37664799999999</v>
      </c>
      <c r="L74" s="26">
        <f t="shared" si="11"/>
        <v>-1.0370711999318202E-2</v>
      </c>
      <c r="M74" s="22">
        <v>31.101800000000001</v>
      </c>
      <c r="N74" s="26">
        <f t="shared" si="12"/>
        <v>-4.0713699104144969E-2</v>
      </c>
      <c r="O74" s="22">
        <v>1063.5999999999999</v>
      </c>
      <c r="P74" s="26">
        <f t="shared" si="13"/>
        <v>-1.5431281977835986E-2</v>
      </c>
      <c r="S74" s="4"/>
      <c r="T74" s="12" t="s">
        <v>7</v>
      </c>
      <c r="U74" s="12">
        <v>1236</v>
      </c>
    </row>
    <row r="75" spans="2:25" ht="14.4" x14ac:dyDescent="0.3">
      <c r="B75" s="20">
        <v>43293</v>
      </c>
      <c r="C75" s="21">
        <v>9380.8876949999994</v>
      </c>
      <c r="D75" s="25">
        <f t="shared" si="7"/>
        <v>3.9145732594233155E-3</v>
      </c>
      <c r="E75" s="22">
        <v>81.150000000000006</v>
      </c>
      <c r="F75" s="26">
        <f t="shared" si="8"/>
        <v>1.8029708164430981E-2</v>
      </c>
      <c r="G75" s="23">
        <v>40.35</v>
      </c>
      <c r="H75" s="27">
        <f t="shared" si="9"/>
        <v>-6.1766718917291739E-3</v>
      </c>
      <c r="I75" s="24">
        <v>344.65</v>
      </c>
      <c r="J75" s="25">
        <f t="shared" si="10"/>
        <v>1.7709939632625838E-2</v>
      </c>
      <c r="K75" s="22">
        <v>293.640106</v>
      </c>
      <c r="L75" s="26">
        <f t="shared" si="11"/>
        <v>-9.2762166643387753E-3</v>
      </c>
      <c r="M75" s="22">
        <v>30.441299999999998</v>
      </c>
      <c r="N75" s="26">
        <f t="shared" si="12"/>
        <v>-2.1465456277748325E-2</v>
      </c>
      <c r="O75" s="22">
        <v>1113.5160000000001</v>
      </c>
      <c r="P75" s="26">
        <f t="shared" si="13"/>
        <v>4.5863196331744231E-2</v>
      </c>
      <c r="S75" s="4"/>
    </row>
    <row r="76" spans="2:25" thickBot="1" x14ac:dyDescent="0.35">
      <c r="B76" s="20">
        <v>43294</v>
      </c>
      <c r="C76" s="21">
        <v>9349.0371090000008</v>
      </c>
      <c r="D76" s="25">
        <f t="shared" si="7"/>
        <v>-3.4010405311083124E-3</v>
      </c>
      <c r="E76" s="22">
        <v>78.95</v>
      </c>
      <c r="F76" s="26">
        <f t="shared" si="8"/>
        <v>-2.7484553258949208E-2</v>
      </c>
      <c r="G76" s="23">
        <v>40.75</v>
      </c>
      <c r="H76" s="27">
        <f t="shared" si="9"/>
        <v>9.8644449709137955E-3</v>
      </c>
      <c r="I76" s="24">
        <v>331.95</v>
      </c>
      <c r="J76" s="25">
        <f t="shared" si="10"/>
        <v>-3.7545054166492446E-2</v>
      </c>
      <c r="K76" s="22">
        <v>291.92755099999999</v>
      </c>
      <c r="L76" s="26">
        <f t="shared" si="11"/>
        <v>-5.8492297593000196E-3</v>
      </c>
      <c r="M76" s="22">
        <v>29.8095</v>
      </c>
      <c r="N76" s="26">
        <f t="shared" si="12"/>
        <v>-2.0973104391777166E-2</v>
      </c>
      <c r="O76" s="22">
        <v>1095.9860000000001</v>
      </c>
      <c r="P76" s="26">
        <f t="shared" si="13"/>
        <v>-1.5868161996860402E-2</v>
      </c>
      <c r="S76" s="4"/>
      <c r="T76" t="s">
        <v>8</v>
      </c>
    </row>
    <row r="77" spans="2:25" ht="14.4" x14ac:dyDescent="0.3">
      <c r="B77" s="20">
        <v>43297</v>
      </c>
      <c r="C77" s="21">
        <v>9231.2382809999999</v>
      </c>
      <c r="D77" s="25">
        <f t="shared" si="7"/>
        <v>-1.2680157198297518E-2</v>
      </c>
      <c r="E77" s="22">
        <v>77</v>
      </c>
      <c r="F77" s="26">
        <f t="shared" si="8"/>
        <v>-2.5009318847967314E-2</v>
      </c>
      <c r="G77" s="23">
        <v>41.45</v>
      </c>
      <c r="H77" s="27">
        <f t="shared" si="9"/>
        <v>1.7032041894432387E-2</v>
      </c>
      <c r="I77" s="24">
        <v>305.85000000000002</v>
      </c>
      <c r="J77" s="25">
        <f t="shared" si="10"/>
        <v>-8.1889569476594329E-2</v>
      </c>
      <c r="K77" s="22">
        <v>287.28420999999997</v>
      </c>
      <c r="L77" s="26">
        <f t="shared" si="11"/>
        <v>-1.6033653966722482E-2</v>
      </c>
      <c r="M77" s="22">
        <v>29.005400000000002</v>
      </c>
      <c r="N77" s="26">
        <f t="shared" si="12"/>
        <v>-2.7345115105638383E-2</v>
      </c>
      <c r="O77" s="22">
        <v>1090.2909999999999</v>
      </c>
      <c r="P77" s="26">
        <f t="shared" si="13"/>
        <v>-5.2097816343052092E-3</v>
      </c>
      <c r="S77" s="4"/>
      <c r="T77" s="13"/>
      <c r="U77" s="13" t="s">
        <v>9</v>
      </c>
      <c r="V77" s="13" t="s">
        <v>10</v>
      </c>
      <c r="W77" s="13" t="s">
        <v>11</v>
      </c>
      <c r="X77" s="13" t="s">
        <v>12</v>
      </c>
      <c r="Y77" s="13" t="s">
        <v>13</v>
      </c>
    </row>
    <row r="78" spans="2:25" ht="14.4" x14ac:dyDescent="0.3">
      <c r="B78" s="20">
        <v>43298</v>
      </c>
      <c r="C78" s="21">
        <v>9315.2373050000006</v>
      </c>
      <c r="D78" s="25">
        <f t="shared" si="7"/>
        <v>9.0582815015480128E-3</v>
      </c>
      <c r="E78" s="22">
        <v>76.7</v>
      </c>
      <c r="F78" s="26">
        <f t="shared" si="8"/>
        <v>-3.9037134804732923E-3</v>
      </c>
      <c r="G78" s="23">
        <v>40.5</v>
      </c>
      <c r="H78" s="27">
        <f t="shared" si="9"/>
        <v>-2.31859074688106E-2</v>
      </c>
      <c r="I78" s="24">
        <v>315.3</v>
      </c>
      <c r="J78" s="25">
        <f t="shared" si="10"/>
        <v>3.0429780862441275E-2</v>
      </c>
      <c r="K78" s="22">
        <v>288.21991000000003</v>
      </c>
      <c r="L78" s="26">
        <f t="shared" si="11"/>
        <v>3.251760645965216E-3</v>
      </c>
      <c r="M78" s="22">
        <v>29.8813</v>
      </c>
      <c r="N78" s="26">
        <f t="shared" si="12"/>
        <v>2.9750847132309636E-2</v>
      </c>
      <c r="O78" s="22">
        <v>1109.2570000000001</v>
      </c>
      <c r="P78" s="26">
        <f t="shared" si="13"/>
        <v>1.7245788739869074E-2</v>
      </c>
      <c r="S78" s="4"/>
      <c r="T78" t="s">
        <v>14</v>
      </c>
      <c r="U78">
        <v>1</v>
      </c>
      <c r="V78">
        <v>6.9408009969265994E-2</v>
      </c>
      <c r="W78">
        <v>6.9408009969265994E-2</v>
      </c>
      <c r="X78">
        <v>145.14420722646847</v>
      </c>
      <c r="Y78">
        <v>1.1077531559619774E-31</v>
      </c>
    </row>
    <row r="79" spans="2:25" ht="14.4" x14ac:dyDescent="0.3">
      <c r="B79" s="20">
        <v>43299</v>
      </c>
      <c r="C79" s="21">
        <v>9269.5380860000005</v>
      </c>
      <c r="D79" s="25">
        <f t="shared" si="7"/>
        <v>-4.9179298802825991E-3</v>
      </c>
      <c r="E79" s="22">
        <v>75.95</v>
      </c>
      <c r="F79" s="26">
        <f t="shared" si="8"/>
        <v>-9.8264793314285885E-3</v>
      </c>
      <c r="G79" s="23">
        <v>40.1</v>
      </c>
      <c r="H79" s="27">
        <f t="shared" si="9"/>
        <v>-9.9256397999699306E-3</v>
      </c>
      <c r="I79" s="24">
        <v>307.64999999999998</v>
      </c>
      <c r="J79" s="25">
        <f t="shared" si="10"/>
        <v>-2.4561793364515954E-2</v>
      </c>
      <c r="K79" s="22">
        <v>283.94738799999999</v>
      </c>
      <c r="L79" s="26">
        <f t="shared" si="11"/>
        <v>-1.4934797670173774E-2</v>
      </c>
      <c r="M79" s="22">
        <v>28.588999999999999</v>
      </c>
      <c r="N79" s="26">
        <f t="shared" si="12"/>
        <v>-4.4210838223259406E-2</v>
      </c>
      <c r="O79" s="22">
        <v>1088.607</v>
      </c>
      <c r="P79" s="26">
        <f t="shared" si="13"/>
        <v>-1.8791524552466448E-2</v>
      </c>
      <c r="S79" s="4"/>
      <c r="T79" t="s">
        <v>15</v>
      </c>
      <c r="U79">
        <v>1234</v>
      </c>
      <c r="V79">
        <v>0.59009922571994466</v>
      </c>
      <c r="W79">
        <v>4.7820034499185141E-4</v>
      </c>
    </row>
    <row r="80" spans="2:25" thickBot="1" x14ac:dyDescent="0.35">
      <c r="B80" s="20">
        <v>43300</v>
      </c>
      <c r="C80" s="21">
        <v>9236.2880860000005</v>
      </c>
      <c r="D80" s="25">
        <f t="shared" si="7"/>
        <v>-3.593466778595472E-3</v>
      </c>
      <c r="E80" s="22">
        <v>71.650000000000006</v>
      </c>
      <c r="F80" s="26">
        <f t="shared" si="8"/>
        <v>-5.8282074767600979E-2</v>
      </c>
      <c r="G80" s="23">
        <v>40.6</v>
      </c>
      <c r="H80" s="27">
        <f t="shared" si="9"/>
        <v>1.2391732295163457E-2</v>
      </c>
      <c r="I80" s="24">
        <v>309.8</v>
      </c>
      <c r="J80" s="25">
        <f t="shared" si="10"/>
        <v>6.9641547962690405E-3</v>
      </c>
      <c r="K80" s="22">
        <v>280.16931199999999</v>
      </c>
      <c r="L80" s="26">
        <f t="shared" si="11"/>
        <v>-1.3394861343730764E-2</v>
      </c>
      <c r="M80" s="22">
        <v>28.115100000000002</v>
      </c>
      <c r="N80" s="26">
        <f t="shared" si="12"/>
        <v>-1.6715229899681293E-2</v>
      </c>
      <c r="O80" s="22">
        <v>1058.499</v>
      </c>
      <c r="P80" s="26">
        <f t="shared" si="13"/>
        <v>-2.80470304154853E-2</v>
      </c>
      <c r="S80" s="4"/>
      <c r="T80" s="12" t="s">
        <v>16</v>
      </c>
      <c r="U80" s="12">
        <v>1235</v>
      </c>
      <c r="V80" s="12">
        <v>0.65950723568921066</v>
      </c>
      <c r="W80" s="12"/>
      <c r="X80" s="12"/>
      <c r="Y80" s="12"/>
    </row>
    <row r="81" spans="2:28" thickBot="1" x14ac:dyDescent="0.35">
      <c r="B81" s="20">
        <v>43301</v>
      </c>
      <c r="C81" s="21">
        <v>9286.0878909999992</v>
      </c>
      <c r="D81" s="25">
        <f t="shared" si="7"/>
        <v>5.3772717991228637E-3</v>
      </c>
      <c r="E81" s="22">
        <v>69.599999999999994</v>
      </c>
      <c r="F81" s="26">
        <f t="shared" si="8"/>
        <v>-2.90285869338071E-2</v>
      </c>
      <c r="G81" s="23">
        <v>41.25</v>
      </c>
      <c r="H81" s="27">
        <f t="shared" si="9"/>
        <v>1.5883046173002933E-2</v>
      </c>
      <c r="I81" s="24">
        <v>303.10000000000002</v>
      </c>
      <c r="J81" s="25">
        <f t="shared" si="10"/>
        <v>-2.1864143919010762E-2</v>
      </c>
      <c r="K81" s="22">
        <v>277.20318600000002</v>
      </c>
      <c r="L81" s="26">
        <f t="shared" si="11"/>
        <v>-1.0643345378603564E-2</v>
      </c>
      <c r="M81" s="22">
        <v>29.766400000000001</v>
      </c>
      <c r="N81" s="26">
        <f t="shared" si="12"/>
        <v>5.7073442049543843E-2</v>
      </c>
      <c r="O81" s="22">
        <v>1053.4480000000001</v>
      </c>
      <c r="P81" s="26">
        <f t="shared" si="13"/>
        <v>-4.7832730939213275E-3</v>
      </c>
      <c r="S81" s="4"/>
    </row>
    <row r="82" spans="2:28" ht="14.4" x14ac:dyDescent="0.3">
      <c r="B82" s="20">
        <v>43304</v>
      </c>
      <c r="C82" s="21">
        <v>9363.8369139999995</v>
      </c>
      <c r="D82" s="25">
        <f t="shared" si="7"/>
        <v>8.3377787555770425E-3</v>
      </c>
      <c r="E82" s="22">
        <v>70.5</v>
      </c>
      <c r="F82" s="26">
        <f t="shared" si="8"/>
        <v>1.2848142477849059E-2</v>
      </c>
      <c r="G82" s="23">
        <v>42.15</v>
      </c>
      <c r="H82" s="27">
        <f t="shared" si="9"/>
        <v>2.1583571667174391E-2</v>
      </c>
      <c r="I82" s="24">
        <v>315.25</v>
      </c>
      <c r="J82" s="25">
        <f t="shared" si="10"/>
        <v>3.9303190781271362E-2</v>
      </c>
      <c r="K82" s="22">
        <v>273.01895100000002</v>
      </c>
      <c r="L82" s="26">
        <f t="shared" si="11"/>
        <v>-1.5209550398103375E-2</v>
      </c>
      <c r="M82" s="22">
        <v>29.522300000000001</v>
      </c>
      <c r="N82" s="26">
        <f t="shared" si="12"/>
        <v>-8.2343306312635013E-3</v>
      </c>
      <c r="O82" s="22">
        <v>1044.7819999999999</v>
      </c>
      <c r="P82" s="26">
        <f t="shared" si="13"/>
        <v>-8.2603425513212026E-3</v>
      </c>
      <c r="S82" s="4"/>
      <c r="T82" s="13"/>
      <c r="U82" s="13" t="s">
        <v>17</v>
      </c>
      <c r="V82" s="13" t="s">
        <v>6</v>
      </c>
      <c r="W82" s="13" t="s">
        <v>18</v>
      </c>
      <c r="X82" s="13" t="s">
        <v>19</v>
      </c>
      <c r="Y82" s="13" t="s">
        <v>20</v>
      </c>
      <c r="Z82" s="13" t="s">
        <v>21</v>
      </c>
      <c r="AA82" s="13" t="s">
        <v>23</v>
      </c>
      <c r="AB82" s="13" t="s">
        <v>24</v>
      </c>
    </row>
    <row r="83" spans="2:28" ht="14.4" x14ac:dyDescent="0.3">
      <c r="B83" s="20">
        <v>43305</v>
      </c>
      <c r="C83" s="21">
        <v>9450.6376949999994</v>
      </c>
      <c r="D83" s="25">
        <f t="shared" si="7"/>
        <v>9.2270869793920698E-3</v>
      </c>
      <c r="E83" s="22">
        <v>73.849999999999994</v>
      </c>
      <c r="F83" s="26">
        <f t="shared" si="8"/>
        <v>4.6423299159165744E-2</v>
      </c>
      <c r="G83" s="23">
        <v>39.700000000000003</v>
      </c>
      <c r="H83" s="27">
        <f t="shared" si="9"/>
        <v>-5.9883496754719656E-2</v>
      </c>
      <c r="I83" s="24">
        <v>317</v>
      </c>
      <c r="J83" s="25">
        <f t="shared" si="10"/>
        <v>5.5357990322516554E-3</v>
      </c>
      <c r="K83" s="22">
        <v>276.19680799999998</v>
      </c>
      <c r="L83" s="26">
        <f t="shared" si="11"/>
        <v>1.1572473707454803E-2</v>
      </c>
      <c r="M83" s="22">
        <v>30.6998</v>
      </c>
      <c r="N83" s="26">
        <f t="shared" si="12"/>
        <v>3.9110229937627909E-2</v>
      </c>
      <c r="O83" s="22">
        <v>1031.6089999999999</v>
      </c>
      <c r="P83" s="26">
        <f t="shared" si="13"/>
        <v>-1.2688531915236325E-2</v>
      </c>
      <c r="S83" s="4"/>
      <c r="T83" t="s">
        <v>22</v>
      </c>
      <c r="U83">
        <v>7.4790294415284634E-4</v>
      </c>
      <c r="V83">
        <v>6.2231399355659679E-4</v>
      </c>
      <c r="W83">
        <v>1.2018096200577044</v>
      </c>
      <c r="X83">
        <v>0.22966788332199778</v>
      </c>
      <c r="Y83">
        <v>-4.7300757599197255E-4</v>
      </c>
      <c r="Z83">
        <v>1.9688134642976652E-3</v>
      </c>
      <c r="AA83">
        <v>-4.7300757599197255E-4</v>
      </c>
      <c r="AB83">
        <v>1.9688134642976652E-3</v>
      </c>
    </row>
    <row r="84" spans="2:28" thickBot="1" x14ac:dyDescent="0.35">
      <c r="B84" s="20">
        <v>43306</v>
      </c>
      <c r="C84" s="21">
        <v>9449.8876949999994</v>
      </c>
      <c r="D84" s="25">
        <f t="shared" si="7"/>
        <v>-7.9362873244856081E-5</v>
      </c>
      <c r="E84" s="22">
        <v>73.349999999999994</v>
      </c>
      <c r="F84" s="26">
        <f t="shared" si="8"/>
        <v>-6.7935043883980903E-3</v>
      </c>
      <c r="G84" s="23">
        <v>38.950000000000003</v>
      </c>
      <c r="H84" s="27">
        <f t="shared" si="9"/>
        <v>-1.9072415376387496E-2</v>
      </c>
      <c r="I84" s="24">
        <v>308.25</v>
      </c>
      <c r="J84" s="25">
        <f t="shared" si="10"/>
        <v>-2.7990631832826986E-2</v>
      </c>
      <c r="K84" s="22">
        <v>277.521027</v>
      </c>
      <c r="L84" s="26">
        <f t="shared" si="11"/>
        <v>4.7830192232922314E-3</v>
      </c>
      <c r="M84" s="22">
        <v>29.005400000000002</v>
      </c>
      <c r="N84" s="26">
        <f t="shared" si="12"/>
        <v>-5.6774120365277014E-2</v>
      </c>
      <c r="O84" s="22">
        <v>1012.5940000000001</v>
      </c>
      <c r="P84" s="26">
        <f t="shared" si="13"/>
        <v>-1.8604364103334978E-2</v>
      </c>
      <c r="S84" s="4"/>
      <c r="T84" s="12" t="s">
        <v>55</v>
      </c>
      <c r="U84" s="12">
        <v>0.62713873589479019</v>
      </c>
      <c r="V84" s="12">
        <v>5.2055158414065571E-2</v>
      </c>
      <c r="W84" s="12">
        <v>12.047580969906992</v>
      </c>
      <c r="X84" s="12">
        <v>1.1077531559636736E-31</v>
      </c>
      <c r="Y84" s="12">
        <v>0.52501233154975002</v>
      </c>
      <c r="Z84" s="12">
        <v>0.72926514023983036</v>
      </c>
      <c r="AA84" s="12">
        <v>0.52501233154975002</v>
      </c>
      <c r="AB84" s="12">
        <v>0.72926514023983036</v>
      </c>
    </row>
    <row r="85" spans="2:28" ht="14.4" x14ac:dyDescent="0.3">
      <c r="B85" s="20">
        <v>43307</v>
      </c>
      <c r="C85" s="21">
        <v>9487.8876949999994</v>
      </c>
      <c r="D85" s="25">
        <f t="shared" si="7"/>
        <v>4.0131483469127548E-3</v>
      </c>
      <c r="E85" s="22">
        <v>74.45</v>
      </c>
      <c r="F85" s="26">
        <f t="shared" si="8"/>
        <v>1.4885254541027281E-2</v>
      </c>
      <c r="G85" s="23">
        <v>38.6</v>
      </c>
      <c r="H85" s="27">
        <f t="shared" si="9"/>
        <v>-9.0264958459720778E-3</v>
      </c>
      <c r="I85" s="24">
        <v>307.5</v>
      </c>
      <c r="J85" s="25">
        <f t="shared" si="10"/>
        <v>-2.4360547978811158E-3</v>
      </c>
      <c r="K85" s="22">
        <v>276.14386000000002</v>
      </c>
      <c r="L85" s="26">
        <f t="shared" si="11"/>
        <v>-4.9747414817811744E-3</v>
      </c>
      <c r="M85" s="22">
        <v>28.775700000000001</v>
      </c>
      <c r="N85" s="26">
        <f t="shared" si="12"/>
        <v>-7.9507385641570481E-3</v>
      </c>
      <c r="O85" s="22">
        <v>999.07449999999994</v>
      </c>
      <c r="P85" s="26">
        <f t="shared" si="13"/>
        <v>-1.3441283734964176E-2</v>
      </c>
      <c r="S85" s="4"/>
    </row>
    <row r="86" spans="2:28" ht="14.4" x14ac:dyDescent="0.3">
      <c r="B86" s="20">
        <v>43308</v>
      </c>
      <c r="C86" s="21">
        <v>9579.0371090000008</v>
      </c>
      <c r="D86" s="25">
        <f t="shared" si="7"/>
        <v>9.5610707334855567E-3</v>
      </c>
      <c r="E86" s="22">
        <v>74.900000000000006</v>
      </c>
      <c r="F86" s="26">
        <f t="shared" si="8"/>
        <v>6.0261313931558747E-3</v>
      </c>
      <c r="G86" s="23">
        <v>38.35</v>
      </c>
      <c r="H86" s="27">
        <f t="shared" si="9"/>
        <v>-6.4977486575200074E-3</v>
      </c>
      <c r="I86" s="24">
        <v>312.95</v>
      </c>
      <c r="J86" s="25">
        <f t="shared" si="10"/>
        <v>1.7568346124137782E-2</v>
      </c>
      <c r="K86" s="22">
        <v>278.70385700000003</v>
      </c>
      <c r="L86" s="26">
        <f t="shared" si="11"/>
        <v>9.2278118387644735E-3</v>
      </c>
      <c r="M86" s="22">
        <v>29.436199999999999</v>
      </c>
      <c r="N86" s="26">
        <f t="shared" si="12"/>
        <v>2.2693928458167537E-2</v>
      </c>
      <c r="O86" s="22">
        <v>999.42110000000002</v>
      </c>
      <c r="P86" s="26">
        <f t="shared" si="13"/>
        <v>3.4686091225330848E-4</v>
      </c>
      <c r="S86" s="4"/>
    </row>
    <row r="87" spans="2:28" ht="14.4" x14ac:dyDescent="0.3">
      <c r="B87" s="20">
        <v>43311</v>
      </c>
      <c r="C87" s="21">
        <v>9618.6875</v>
      </c>
      <c r="D87" s="25">
        <f t="shared" si="7"/>
        <v>4.1307444696972537E-3</v>
      </c>
      <c r="E87" s="22">
        <v>89.85</v>
      </c>
      <c r="F87" s="26">
        <f t="shared" si="8"/>
        <v>0.18198772270639402</v>
      </c>
      <c r="G87" s="23">
        <v>39.1</v>
      </c>
      <c r="H87" s="27">
        <f t="shared" si="9"/>
        <v>1.9367939178054794E-2</v>
      </c>
      <c r="I87" s="24">
        <v>318.35000000000002</v>
      </c>
      <c r="J87" s="25">
        <f t="shared" si="10"/>
        <v>1.7107973092323901E-2</v>
      </c>
      <c r="K87" s="22">
        <v>314.331909</v>
      </c>
      <c r="L87" s="26">
        <f t="shared" si="11"/>
        <v>0.12029968902612367</v>
      </c>
      <c r="M87" s="22">
        <v>30.958200000000001</v>
      </c>
      <c r="N87" s="26">
        <f t="shared" si="12"/>
        <v>5.0412698053790388E-2</v>
      </c>
      <c r="O87" s="22">
        <v>995.41</v>
      </c>
      <c r="P87" s="26">
        <f t="shared" si="13"/>
        <v>-4.021498768267167E-3</v>
      </c>
      <c r="S87" s="4"/>
    </row>
    <row r="88" spans="2:28" ht="14.4" x14ac:dyDescent="0.3">
      <c r="B88" s="20">
        <v>43312</v>
      </c>
      <c r="C88" s="21">
        <v>9650.5869139999995</v>
      </c>
      <c r="D88" s="25">
        <f t="shared" si="7"/>
        <v>3.3109127469079813E-3</v>
      </c>
      <c r="E88" s="22">
        <v>92.55</v>
      </c>
      <c r="F88" s="26">
        <f t="shared" si="8"/>
        <v>2.9607425789938566E-2</v>
      </c>
      <c r="G88" s="23">
        <v>39.25</v>
      </c>
      <c r="H88" s="27">
        <f t="shared" si="9"/>
        <v>3.8289772370972515E-3</v>
      </c>
      <c r="I88" s="24">
        <v>309</v>
      </c>
      <c r="J88" s="25">
        <f t="shared" si="10"/>
        <v>-2.9810129565288983E-2</v>
      </c>
      <c r="K88" s="22">
        <v>342.01516700000002</v>
      </c>
      <c r="L88" s="26">
        <f t="shared" si="11"/>
        <v>8.4405621360537544E-2</v>
      </c>
      <c r="M88" s="22">
        <v>33.413699999999999</v>
      </c>
      <c r="N88" s="26">
        <f t="shared" si="12"/>
        <v>7.6328088026226773E-2</v>
      </c>
      <c r="O88" s="22">
        <v>920.78279999999995</v>
      </c>
      <c r="P88" s="26">
        <f t="shared" si="13"/>
        <v>-7.7930534762567644E-2</v>
      </c>
      <c r="S88" s="4"/>
      <c r="T88" s="52" t="s">
        <v>61</v>
      </c>
    </row>
    <row r="89" spans="2:28" thickBot="1" x14ac:dyDescent="0.35">
      <c r="B89" s="20">
        <v>43313</v>
      </c>
      <c r="C89" s="21">
        <v>9651.6875</v>
      </c>
      <c r="D89" s="25">
        <f t="shared" si="7"/>
        <v>1.140369241042048E-4</v>
      </c>
      <c r="E89" s="22">
        <v>98.5</v>
      </c>
      <c r="F89" s="26">
        <f t="shared" si="8"/>
        <v>6.2307509158536674E-2</v>
      </c>
      <c r="G89" s="23">
        <v>38.85</v>
      </c>
      <c r="H89" s="27">
        <f t="shared" si="9"/>
        <v>-1.0243367414760989E-2</v>
      </c>
      <c r="I89" s="24">
        <v>311.05</v>
      </c>
      <c r="J89" s="25">
        <f t="shared" si="10"/>
        <v>6.6123940632833254E-3</v>
      </c>
      <c r="K89" s="22">
        <v>346.02282700000001</v>
      </c>
      <c r="L89" s="26">
        <f t="shared" si="11"/>
        <v>1.1649662837495637E-2</v>
      </c>
      <c r="M89" s="22">
        <v>33.628999999999998</v>
      </c>
      <c r="N89" s="26">
        <f t="shared" si="12"/>
        <v>6.4227944320349702E-3</v>
      </c>
      <c r="O89" s="22">
        <v>915.83069999999998</v>
      </c>
      <c r="P89" s="26">
        <f t="shared" si="13"/>
        <v>-5.3926555596875356E-3</v>
      </c>
      <c r="S89" s="4"/>
    </row>
    <row r="90" spans="2:28" ht="14.4" x14ac:dyDescent="0.3">
      <c r="B90" s="20">
        <v>43314</v>
      </c>
      <c r="C90" s="21">
        <v>9588.7871090000008</v>
      </c>
      <c r="D90" s="25">
        <f t="shared" si="7"/>
        <v>-6.5383641892223631E-3</v>
      </c>
      <c r="E90" s="22">
        <v>99.35</v>
      </c>
      <c r="F90" s="26">
        <f t="shared" si="8"/>
        <v>8.5924208197826948E-3</v>
      </c>
      <c r="G90" s="23">
        <v>38.700000000000003</v>
      </c>
      <c r="H90" s="27">
        <f t="shared" si="9"/>
        <v>-3.8684767779203176E-3</v>
      </c>
      <c r="I90" s="24">
        <v>331.15</v>
      </c>
      <c r="J90" s="25">
        <f t="shared" si="10"/>
        <v>6.2617773969959517E-2</v>
      </c>
      <c r="K90" s="22">
        <v>338.11340300000001</v>
      </c>
      <c r="L90" s="26">
        <f t="shared" si="11"/>
        <v>-2.3123395824146721E-2</v>
      </c>
      <c r="M90" s="22">
        <v>33.557200000000002</v>
      </c>
      <c r="N90" s="26">
        <f t="shared" si="12"/>
        <v>-2.1373444943546117E-3</v>
      </c>
      <c r="O90" s="22">
        <v>962.33500000000004</v>
      </c>
      <c r="P90" s="26">
        <f t="shared" si="13"/>
        <v>4.9531100630639965E-2</v>
      </c>
      <c r="S90" s="4"/>
      <c r="T90" s="14" t="s">
        <v>2</v>
      </c>
      <c r="U90" s="14"/>
    </row>
    <row r="91" spans="2:28" ht="14.4" x14ac:dyDescent="0.3">
      <c r="B91" s="20">
        <v>43315</v>
      </c>
      <c r="C91" s="21">
        <v>9685.6875</v>
      </c>
      <c r="D91" s="25">
        <f t="shared" si="7"/>
        <v>1.0054874060551144E-2</v>
      </c>
      <c r="E91" s="22">
        <v>96.25</v>
      </c>
      <c r="F91" s="26">
        <f t="shared" si="8"/>
        <v>-3.1699995829932166E-2</v>
      </c>
      <c r="G91" s="23">
        <v>38.15</v>
      </c>
      <c r="H91" s="27">
        <f t="shared" si="9"/>
        <v>-1.431384230527021E-2</v>
      </c>
      <c r="I91" s="24">
        <v>308.3</v>
      </c>
      <c r="J91" s="25">
        <f t="shared" si="10"/>
        <v>-7.149811003888365E-2</v>
      </c>
      <c r="K91" s="22">
        <v>339.98483299999998</v>
      </c>
      <c r="L91" s="26">
        <f t="shared" si="11"/>
        <v>5.5196567458453893E-3</v>
      </c>
      <c r="M91" s="22">
        <v>34.318300000000001</v>
      </c>
      <c r="N91" s="26">
        <f t="shared" si="12"/>
        <v>2.2427294133006963E-2</v>
      </c>
      <c r="O91" s="22">
        <v>993.03880000000004</v>
      </c>
      <c r="P91" s="26">
        <f t="shared" si="13"/>
        <v>3.1407113901471266E-2</v>
      </c>
      <c r="S91" s="4"/>
      <c r="T91" t="s">
        <v>3</v>
      </c>
      <c r="U91">
        <v>0.50234870541549304</v>
      </c>
    </row>
    <row r="92" spans="2:28" ht="14.4" x14ac:dyDescent="0.3">
      <c r="B92" s="20">
        <v>43318</v>
      </c>
      <c r="C92" s="21">
        <v>9709.3369139999995</v>
      </c>
      <c r="D92" s="25">
        <f t="shared" si="7"/>
        <v>2.438710590515483E-3</v>
      </c>
      <c r="E92" s="22">
        <v>97.85</v>
      </c>
      <c r="F92" s="26">
        <f t="shared" si="8"/>
        <v>1.648672067419155E-2</v>
      </c>
      <c r="G92" s="23">
        <v>38.35</v>
      </c>
      <c r="H92" s="27">
        <f t="shared" si="9"/>
        <v>5.2287700827992759E-3</v>
      </c>
      <c r="I92" s="24">
        <v>307.25</v>
      </c>
      <c r="J92" s="25">
        <f t="shared" si="10"/>
        <v>-3.4115864459605019E-3</v>
      </c>
      <c r="K92" s="22">
        <v>337.44250499999998</v>
      </c>
      <c r="L92" s="26">
        <f t="shared" si="11"/>
        <v>-7.505867546801403E-3</v>
      </c>
      <c r="M92" s="22">
        <v>34.318300000000001</v>
      </c>
      <c r="N92" s="26">
        <f t="shared" si="12"/>
        <v>0</v>
      </c>
      <c r="O92" s="22">
        <v>1062.8699999999999</v>
      </c>
      <c r="P92" s="26">
        <f t="shared" si="13"/>
        <v>6.7958338676427268E-2</v>
      </c>
      <c r="S92" s="4"/>
      <c r="T92" t="s">
        <v>4</v>
      </c>
      <c r="U92">
        <v>0.25235422183262179</v>
      </c>
    </row>
    <row r="93" spans="2:28" ht="14.4" x14ac:dyDescent="0.3">
      <c r="B93" s="20">
        <v>43319</v>
      </c>
      <c r="C93" s="21">
        <v>9704.7871090000008</v>
      </c>
      <c r="D93" s="25">
        <f t="shared" si="7"/>
        <v>-4.6871082907511726E-4</v>
      </c>
      <c r="E93" s="22">
        <v>95.95</v>
      </c>
      <c r="F93" s="26">
        <f t="shared" si="8"/>
        <v>-1.9608471388376198E-2</v>
      </c>
      <c r="G93" s="23">
        <v>38.35</v>
      </c>
      <c r="H93" s="27">
        <f t="shared" si="9"/>
        <v>0</v>
      </c>
      <c r="I93" s="24">
        <v>304.60000000000002</v>
      </c>
      <c r="J93" s="25">
        <f t="shared" si="10"/>
        <v>-8.6623079850826779E-3</v>
      </c>
      <c r="K93" s="22">
        <v>343.63937399999998</v>
      </c>
      <c r="L93" s="26">
        <f t="shared" si="11"/>
        <v>1.8197635849478651E-2</v>
      </c>
      <c r="M93" s="22">
        <v>33.456699999999998</v>
      </c>
      <c r="N93" s="26">
        <f t="shared" si="12"/>
        <v>-2.5426674122646233E-2</v>
      </c>
      <c r="O93" s="22">
        <v>1043.182</v>
      </c>
      <c r="P93" s="26">
        <f t="shared" si="13"/>
        <v>-1.8697139050553112E-2</v>
      </c>
      <c r="S93" s="4"/>
      <c r="T93" t="s">
        <v>5</v>
      </c>
      <c r="U93">
        <v>0.25174835005128682</v>
      </c>
    </row>
    <row r="94" spans="2:28" ht="14.4" x14ac:dyDescent="0.3">
      <c r="B94" s="20">
        <v>43320</v>
      </c>
      <c r="C94" s="21">
        <v>9744.7373050000006</v>
      </c>
      <c r="D94" s="25">
        <f t="shared" si="7"/>
        <v>4.1080955332784361E-3</v>
      </c>
      <c r="E94" s="22">
        <v>92.4</v>
      </c>
      <c r="F94" s="26">
        <f t="shared" si="8"/>
        <v>-3.7700243806070455E-2</v>
      </c>
      <c r="G94" s="23">
        <v>38.549999999999997</v>
      </c>
      <c r="H94" s="27">
        <f t="shared" si="9"/>
        <v>5.201572196073187E-3</v>
      </c>
      <c r="I94" s="24">
        <v>294.2</v>
      </c>
      <c r="J94" s="25">
        <f t="shared" si="10"/>
        <v>-3.4739632293724412E-2</v>
      </c>
      <c r="K94" s="22">
        <v>343.445221</v>
      </c>
      <c r="L94" s="26">
        <f t="shared" si="11"/>
        <v>-5.6515022045459994E-4</v>
      </c>
      <c r="M94" s="22">
        <v>34.734699999999997</v>
      </c>
      <c r="N94" s="26">
        <f t="shared" si="12"/>
        <v>3.7487121815154643E-2</v>
      </c>
      <c r="O94" s="22">
        <v>1026.0350000000001</v>
      </c>
      <c r="P94" s="26">
        <f t="shared" si="13"/>
        <v>-1.6573798212992603E-2</v>
      </c>
      <c r="S94" s="4"/>
      <c r="T94" t="s">
        <v>6</v>
      </c>
      <c r="U94">
        <v>2.2277007764623016E-2</v>
      </c>
    </row>
    <row r="95" spans="2:28" thickBot="1" x14ac:dyDescent="0.35">
      <c r="B95" s="20">
        <v>43321</v>
      </c>
      <c r="C95" s="21">
        <v>9769.0869139999995</v>
      </c>
      <c r="D95" s="25">
        <f t="shared" si="7"/>
        <v>2.4956278548474414E-3</v>
      </c>
      <c r="E95" s="22">
        <v>94.8</v>
      </c>
      <c r="F95" s="26">
        <f t="shared" si="8"/>
        <v>2.5642430613337652E-2</v>
      </c>
      <c r="G95" s="23">
        <v>38.75</v>
      </c>
      <c r="H95" s="27">
        <f t="shared" si="9"/>
        <v>5.1746557900174874E-3</v>
      </c>
      <c r="I95" s="24">
        <v>301.75</v>
      </c>
      <c r="J95" s="25">
        <f t="shared" si="10"/>
        <v>2.5339051810303697E-2</v>
      </c>
      <c r="K95" s="22">
        <v>348.19439699999998</v>
      </c>
      <c r="L95" s="26">
        <f t="shared" si="11"/>
        <v>1.3733310003900902E-2</v>
      </c>
      <c r="M95" s="22">
        <v>34.8065</v>
      </c>
      <c r="N95" s="26">
        <f t="shared" si="12"/>
        <v>2.0649636622140461E-3</v>
      </c>
      <c r="O95" s="22">
        <v>1057.587</v>
      </c>
      <c r="P95" s="26">
        <f t="shared" si="13"/>
        <v>3.0288038830722466E-2</v>
      </c>
      <c r="S95" s="4"/>
      <c r="T95" s="12" t="s">
        <v>7</v>
      </c>
      <c r="U95" s="12">
        <v>1236</v>
      </c>
    </row>
    <row r="96" spans="2:28" ht="14.4" x14ac:dyDescent="0.3">
      <c r="B96" s="20">
        <v>43322</v>
      </c>
      <c r="C96" s="21">
        <v>9724.4375</v>
      </c>
      <c r="D96" s="25">
        <f t="shared" si="7"/>
        <v>-4.5809563353425824E-3</v>
      </c>
      <c r="E96" s="22">
        <v>95.8</v>
      </c>
      <c r="F96" s="26">
        <f t="shared" si="8"/>
        <v>1.0493275715838723E-2</v>
      </c>
      <c r="G96" s="23">
        <v>39.299999999999997</v>
      </c>
      <c r="H96" s="27">
        <f t="shared" si="9"/>
        <v>1.4093763075859521E-2</v>
      </c>
      <c r="I96" s="24">
        <v>276.10000000000002</v>
      </c>
      <c r="J96" s="25">
        <f t="shared" si="10"/>
        <v>-8.8835741041532107E-2</v>
      </c>
      <c r="K96" s="22">
        <v>344.91061400000001</v>
      </c>
      <c r="L96" s="26">
        <f t="shared" si="11"/>
        <v>-9.4756422710858147E-3</v>
      </c>
      <c r="M96" s="22">
        <v>34.792099999999998</v>
      </c>
      <c r="N96" s="26">
        <f t="shared" si="12"/>
        <v>-4.1380143294486875E-4</v>
      </c>
      <c r="O96" s="22">
        <v>1067.5550000000001</v>
      </c>
      <c r="P96" s="26">
        <f t="shared" si="13"/>
        <v>9.3810889837687688E-3</v>
      </c>
      <c r="S96" s="4"/>
    </row>
    <row r="97" spans="2:28" thickBot="1" x14ac:dyDescent="0.35">
      <c r="B97" s="20">
        <v>43325</v>
      </c>
      <c r="C97" s="21">
        <v>9656.4873050000006</v>
      </c>
      <c r="D97" s="25">
        <f t="shared" si="7"/>
        <v>-7.012098143577691E-3</v>
      </c>
      <c r="E97" s="22">
        <v>95.9</v>
      </c>
      <c r="F97" s="26">
        <f t="shared" si="8"/>
        <v>1.0432969125776675E-3</v>
      </c>
      <c r="G97" s="23">
        <v>38.799999999999997</v>
      </c>
      <c r="H97" s="27">
        <f t="shared" si="9"/>
        <v>-1.2804272245987741E-2</v>
      </c>
      <c r="I97" s="24">
        <v>286.60000000000002</v>
      </c>
      <c r="J97" s="25">
        <f t="shared" si="10"/>
        <v>3.7324396457962698E-2</v>
      </c>
      <c r="K97" s="22">
        <v>347.39993299999998</v>
      </c>
      <c r="L97" s="26">
        <f t="shared" si="11"/>
        <v>7.1913673390186011E-3</v>
      </c>
      <c r="M97" s="22">
        <v>33.700800000000001</v>
      </c>
      <c r="N97" s="26">
        <f t="shared" si="12"/>
        <v>-3.1868773566209083E-2</v>
      </c>
      <c r="O97" s="22">
        <v>1040.3409999999999</v>
      </c>
      <c r="P97" s="26">
        <f t="shared" si="13"/>
        <v>-2.5822443015408258E-2</v>
      </c>
      <c r="S97" s="4"/>
      <c r="T97" t="s">
        <v>8</v>
      </c>
    </row>
    <row r="98" spans="2:28" ht="14.4" x14ac:dyDescent="0.3">
      <c r="B98" s="20">
        <v>43326</v>
      </c>
      <c r="C98" s="21">
        <v>9726.1376949999994</v>
      </c>
      <c r="D98" s="25">
        <f t="shared" si="7"/>
        <v>7.1869202233654341E-3</v>
      </c>
      <c r="E98" s="22">
        <v>91.15</v>
      </c>
      <c r="F98" s="26">
        <f t="shared" si="8"/>
        <v>-5.0799480764720489E-2</v>
      </c>
      <c r="G98" s="23">
        <v>38.85</v>
      </c>
      <c r="H98" s="27">
        <f t="shared" si="9"/>
        <v>1.2878301844289077E-3</v>
      </c>
      <c r="I98" s="24">
        <v>283.45</v>
      </c>
      <c r="J98" s="25">
        <f t="shared" si="10"/>
        <v>-1.1051774623758946E-2</v>
      </c>
      <c r="K98" s="22">
        <v>339.93185399999999</v>
      </c>
      <c r="L98" s="26">
        <f t="shared" si="11"/>
        <v>-2.1731492835947362E-2</v>
      </c>
      <c r="M98" s="22">
        <v>33.772599999999997</v>
      </c>
      <c r="N98" s="26">
        <f t="shared" si="12"/>
        <v>2.1282468973288769E-3</v>
      </c>
      <c r="O98" s="22">
        <v>1047.269</v>
      </c>
      <c r="P98" s="26">
        <f t="shared" si="13"/>
        <v>6.6372794090110614E-3</v>
      </c>
      <c r="S98" s="4"/>
      <c r="T98" s="13"/>
      <c r="U98" s="13" t="s">
        <v>9</v>
      </c>
      <c r="V98" s="13" t="s">
        <v>10</v>
      </c>
      <c r="W98" s="13" t="s">
        <v>11</v>
      </c>
      <c r="X98" s="13" t="s">
        <v>12</v>
      </c>
      <c r="Y98" s="13" t="s">
        <v>13</v>
      </c>
    </row>
    <row r="99" spans="2:28" ht="14.4" x14ac:dyDescent="0.3">
      <c r="B99" s="20">
        <v>43328</v>
      </c>
      <c r="C99" s="21">
        <v>9685.6376949999994</v>
      </c>
      <c r="D99" s="25">
        <f t="shared" si="7"/>
        <v>-4.1727310305970768E-3</v>
      </c>
      <c r="E99" s="22">
        <v>91.15</v>
      </c>
      <c r="F99" s="26">
        <f t="shared" si="8"/>
        <v>0</v>
      </c>
      <c r="G99" s="23">
        <v>39.049999999999997</v>
      </c>
      <c r="H99" s="27">
        <f t="shared" si="9"/>
        <v>5.1347994720384402E-3</v>
      </c>
      <c r="I99" s="24">
        <v>300.25</v>
      </c>
      <c r="J99" s="25">
        <f t="shared" si="10"/>
        <v>5.7579720189780165E-2</v>
      </c>
      <c r="K99" s="22">
        <v>332.26953099999997</v>
      </c>
      <c r="L99" s="26">
        <f t="shared" si="11"/>
        <v>-2.2798688195986801E-2</v>
      </c>
      <c r="M99" s="22">
        <v>32.982900000000001</v>
      </c>
      <c r="N99" s="26">
        <f t="shared" si="12"/>
        <v>-2.3660577500583237E-2</v>
      </c>
      <c r="O99" s="22">
        <v>1046.771</v>
      </c>
      <c r="P99" s="26">
        <f t="shared" si="13"/>
        <v>-4.7563562242225178E-4</v>
      </c>
      <c r="S99" s="4"/>
      <c r="T99" t="s">
        <v>14</v>
      </c>
      <c r="U99">
        <v>1</v>
      </c>
      <c r="V99">
        <v>0.20670146831154179</v>
      </c>
      <c r="W99">
        <v>0.20670146831154179</v>
      </c>
      <c r="X99">
        <v>416.51423553112056</v>
      </c>
      <c r="Y99">
        <v>5.3029260496348436E-80</v>
      </c>
    </row>
    <row r="100" spans="2:28" ht="14.4" x14ac:dyDescent="0.3">
      <c r="B100" s="20">
        <v>43329</v>
      </c>
      <c r="C100" s="21">
        <v>9770.1875</v>
      </c>
      <c r="D100" s="25">
        <f t="shared" si="7"/>
        <v>8.6915190088893684E-3</v>
      </c>
      <c r="E100" s="22">
        <v>86.9</v>
      </c>
      <c r="F100" s="26">
        <f t="shared" si="8"/>
        <v>-4.7748468853325732E-2</v>
      </c>
      <c r="G100" s="23">
        <v>39.299999999999997</v>
      </c>
      <c r="H100" s="27">
        <f t="shared" si="9"/>
        <v>6.381642589520611E-3</v>
      </c>
      <c r="I100" s="24">
        <v>300.89999999999998</v>
      </c>
      <c r="J100" s="25">
        <f t="shared" si="10"/>
        <v>2.1625226759065842E-3</v>
      </c>
      <c r="K100" s="22">
        <v>330.30978399999998</v>
      </c>
      <c r="L100" s="26">
        <f t="shared" si="11"/>
        <v>-5.9155263996013485E-3</v>
      </c>
      <c r="M100" s="22">
        <v>33.758299999999998</v>
      </c>
      <c r="N100" s="26">
        <f t="shared" si="12"/>
        <v>2.3237067663938495E-2</v>
      </c>
      <c r="O100" s="22">
        <v>1046.671</v>
      </c>
      <c r="P100" s="26">
        <f t="shared" si="13"/>
        <v>-9.5536441970625504E-5</v>
      </c>
      <c r="S100" s="4"/>
      <c r="T100" t="s">
        <v>15</v>
      </c>
      <c r="U100">
        <v>1234</v>
      </c>
      <c r="V100">
        <v>0.61239110248222139</v>
      </c>
      <c r="W100">
        <v>4.9626507494507409E-4</v>
      </c>
    </row>
    <row r="101" spans="2:28" thickBot="1" x14ac:dyDescent="0.35">
      <c r="B101" s="20">
        <v>43332</v>
      </c>
      <c r="C101" s="21">
        <v>9839.7373050000006</v>
      </c>
      <c r="D101" s="25">
        <f t="shared" si="7"/>
        <v>7.0933567886681771E-3</v>
      </c>
      <c r="E101" s="22">
        <v>86.6</v>
      </c>
      <c r="F101" s="26">
        <f t="shared" si="8"/>
        <v>-3.4582167029570524E-3</v>
      </c>
      <c r="G101" s="23">
        <v>39.6</v>
      </c>
      <c r="H101" s="27">
        <f t="shared" si="9"/>
        <v>7.6045993852194328E-3</v>
      </c>
      <c r="I101" s="24">
        <v>301.39999999999998</v>
      </c>
      <c r="J101" s="25">
        <f t="shared" si="10"/>
        <v>1.660302556395642E-3</v>
      </c>
      <c r="K101" s="22">
        <v>326.249146</v>
      </c>
      <c r="L101" s="26">
        <f t="shared" si="11"/>
        <v>-1.2369612505239293E-2</v>
      </c>
      <c r="M101" s="22">
        <v>33.844700000000003</v>
      </c>
      <c r="N101" s="26">
        <f t="shared" si="12"/>
        <v>2.5561009731016196E-3</v>
      </c>
      <c r="O101" s="22">
        <v>1082.807</v>
      </c>
      <c r="P101" s="26">
        <f t="shared" si="13"/>
        <v>3.3942092087335701E-2</v>
      </c>
      <c r="S101" s="4"/>
      <c r="T101" s="12" t="s">
        <v>16</v>
      </c>
      <c r="U101" s="12">
        <v>1235</v>
      </c>
      <c r="V101" s="12">
        <v>0.81909257079376319</v>
      </c>
      <c r="W101" s="12"/>
      <c r="X101" s="12"/>
      <c r="Y101" s="12"/>
    </row>
    <row r="102" spans="2:28" thickBot="1" x14ac:dyDescent="0.35">
      <c r="B102" s="20">
        <v>43333</v>
      </c>
      <c r="C102" s="21">
        <v>9862.4873050000006</v>
      </c>
      <c r="D102" s="25">
        <f t="shared" si="7"/>
        <v>2.309384910719301E-3</v>
      </c>
      <c r="E102" s="22">
        <v>83.25</v>
      </c>
      <c r="F102" s="26">
        <f t="shared" si="8"/>
        <v>-3.9451686707836185E-2</v>
      </c>
      <c r="G102" s="23">
        <v>39.950000000000003</v>
      </c>
      <c r="H102" s="27">
        <f t="shared" si="9"/>
        <v>8.799553951848841E-3</v>
      </c>
      <c r="I102" s="24">
        <v>292.5</v>
      </c>
      <c r="J102" s="25">
        <f t="shared" si="10"/>
        <v>-2.9973619520483774E-2</v>
      </c>
      <c r="K102" s="22">
        <v>322.771027</v>
      </c>
      <c r="L102" s="26">
        <f t="shared" si="11"/>
        <v>-1.0718163907826143E-2</v>
      </c>
      <c r="M102" s="22">
        <v>34.176099999999998</v>
      </c>
      <c r="N102" s="26">
        <f t="shared" si="12"/>
        <v>9.7441553806685878E-3</v>
      </c>
      <c r="O102" s="22">
        <v>1071.991</v>
      </c>
      <c r="P102" s="26">
        <f t="shared" si="13"/>
        <v>-1.00390763672267E-2</v>
      </c>
      <c r="S102" s="4"/>
    </row>
    <row r="103" spans="2:28" ht="14.4" x14ac:dyDescent="0.3">
      <c r="B103" s="20">
        <v>43335</v>
      </c>
      <c r="C103" s="21">
        <v>9872.5371090000008</v>
      </c>
      <c r="D103" s="25">
        <f t="shared" si="7"/>
        <v>1.018474024443875E-3</v>
      </c>
      <c r="E103" s="22">
        <v>84.05</v>
      </c>
      <c r="F103" s="26">
        <f t="shared" si="8"/>
        <v>9.5637309940714548E-3</v>
      </c>
      <c r="G103" s="23">
        <v>39.65</v>
      </c>
      <c r="H103" s="27">
        <f t="shared" si="9"/>
        <v>-7.5377241314267462E-3</v>
      </c>
      <c r="I103" s="24">
        <v>282.10000000000002</v>
      </c>
      <c r="J103" s="25">
        <f t="shared" si="10"/>
        <v>-3.6203048663960471E-2</v>
      </c>
      <c r="K103" s="22">
        <v>321.093842</v>
      </c>
      <c r="L103" s="26">
        <f t="shared" si="11"/>
        <v>-5.2097540157808901E-3</v>
      </c>
      <c r="M103" s="22">
        <v>33.484499999999997</v>
      </c>
      <c r="N103" s="26">
        <f t="shared" si="12"/>
        <v>-2.0443924172013142E-2</v>
      </c>
      <c r="O103" s="22">
        <v>1050.7080000000001</v>
      </c>
      <c r="P103" s="26">
        <f t="shared" si="13"/>
        <v>-2.0053444435735122E-2</v>
      </c>
      <c r="S103" s="4"/>
      <c r="T103" s="13"/>
      <c r="U103" s="13" t="s">
        <v>17</v>
      </c>
      <c r="V103" s="13" t="s">
        <v>6</v>
      </c>
      <c r="W103" s="13" t="s">
        <v>18</v>
      </c>
      <c r="X103" s="13" t="s">
        <v>19</v>
      </c>
      <c r="Y103" s="13" t="s">
        <v>20</v>
      </c>
      <c r="Z103" s="13" t="s">
        <v>21</v>
      </c>
      <c r="AA103" s="13" t="s">
        <v>23</v>
      </c>
      <c r="AB103" s="13" t="s">
        <v>24</v>
      </c>
    </row>
    <row r="104" spans="2:28" ht="14.4" x14ac:dyDescent="0.3">
      <c r="B104" s="20">
        <v>43336</v>
      </c>
      <c r="C104" s="21">
        <v>9850.7871090000008</v>
      </c>
      <c r="D104" s="25">
        <f t="shared" si="7"/>
        <v>-2.2055114620747459E-3</v>
      </c>
      <c r="E104" s="22">
        <v>82.55</v>
      </c>
      <c r="F104" s="26">
        <f t="shared" si="8"/>
        <v>-1.8007689488487647E-2</v>
      </c>
      <c r="G104" s="23">
        <v>39.9</v>
      </c>
      <c r="H104" s="27">
        <f t="shared" si="9"/>
        <v>6.2853758149607371E-3</v>
      </c>
      <c r="I104" s="24">
        <v>275.85000000000002</v>
      </c>
      <c r="J104" s="25">
        <f t="shared" si="10"/>
        <v>-2.2404378289510824E-2</v>
      </c>
      <c r="K104" s="22">
        <v>316.07977299999999</v>
      </c>
      <c r="L104" s="26">
        <f t="shared" si="11"/>
        <v>-1.5738795155086131E-2</v>
      </c>
      <c r="M104" s="22">
        <v>33.859099999999998</v>
      </c>
      <c r="N104" s="26">
        <f t="shared" si="12"/>
        <v>1.1125151124895654E-2</v>
      </c>
      <c r="O104" s="22">
        <v>1051.605</v>
      </c>
      <c r="P104" s="26">
        <f t="shared" si="13"/>
        <v>8.5334586660765872E-4</v>
      </c>
      <c r="S104" s="4"/>
      <c r="T104" t="s">
        <v>22</v>
      </c>
      <c r="U104">
        <v>2.2912587177911981E-4</v>
      </c>
      <c r="V104">
        <v>6.3395945073231521E-4</v>
      </c>
      <c r="W104">
        <v>0.36142038976538038</v>
      </c>
      <c r="X104">
        <v>0.71784707817111393</v>
      </c>
      <c r="Y104">
        <v>-1.0146317341213522E-3</v>
      </c>
      <c r="Z104">
        <v>1.4728834776795918E-3</v>
      </c>
      <c r="AA104">
        <v>-1.0146317341213522E-3</v>
      </c>
      <c r="AB104">
        <v>1.4728834776795918E-3</v>
      </c>
    </row>
    <row r="105" spans="2:28" thickBot="1" x14ac:dyDescent="0.35">
      <c r="B105" s="20">
        <v>43339</v>
      </c>
      <c r="C105" s="21">
        <v>9958.7871090000008</v>
      </c>
      <c r="D105" s="25">
        <f t="shared" si="7"/>
        <v>1.090392644181634E-2</v>
      </c>
      <c r="E105" s="22">
        <v>82.55</v>
      </c>
      <c r="F105" s="26">
        <f t="shared" si="8"/>
        <v>0</v>
      </c>
      <c r="G105" s="23">
        <v>39.85</v>
      </c>
      <c r="H105" s="27">
        <f t="shared" si="9"/>
        <v>-1.2539186595936988E-3</v>
      </c>
      <c r="I105" s="24">
        <v>282.25</v>
      </c>
      <c r="J105" s="25">
        <f t="shared" si="10"/>
        <v>2.2935963311331607E-2</v>
      </c>
      <c r="K105" s="22">
        <v>324.889679</v>
      </c>
      <c r="L105" s="26">
        <f t="shared" si="11"/>
        <v>2.7491047542774295E-2</v>
      </c>
      <c r="M105" s="22">
        <v>33.643000000000001</v>
      </c>
      <c r="N105" s="26">
        <f t="shared" si="12"/>
        <v>-6.4027856396489183E-3</v>
      </c>
      <c r="O105" s="22">
        <v>1046.422</v>
      </c>
      <c r="P105" s="26">
        <f t="shared" si="13"/>
        <v>-4.9408425572341069E-3</v>
      </c>
      <c r="S105" s="4"/>
      <c r="T105" s="12" t="s">
        <v>55</v>
      </c>
      <c r="U105" s="12">
        <v>1.0822575164584614</v>
      </c>
      <c r="V105" s="12">
        <v>5.3029274574657913E-2</v>
      </c>
      <c r="W105" s="12">
        <v>20.408680396613608</v>
      </c>
      <c r="X105" s="12">
        <v>5.3029260496354496E-80</v>
      </c>
      <c r="Y105" s="12">
        <v>0.97822000505070961</v>
      </c>
      <c r="Z105" s="12">
        <v>1.1862950278662132</v>
      </c>
      <c r="AA105" s="12">
        <v>0.97822000505070961</v>
      </c>
      <c r="AB105" s="12">
        <v>1.1862950278662132</v>
      </c>
    </row>
    <row r="106" spans="2:28" ht="14.4" x14ac:dyDescent="0.3">
      <c r="B106" s="20">
        <v>43340</v>
      </c>
      <c r="C106" s="21">
        <v>9985.8876949999994</v>
      </c>
      <c r="D106" s="25">
        <f t="shared" si="7"/>
        <v>2.7175777940716436E-3</v>
      </c>
      <c r="E106" s="22">
        <v>81.5</v>
      </c>
      <c r="F106" s="26">
        <f t="shared" si="8"/>
        <v>-1.2801150119319924E-2</v>
      </c>
      <c r="G106" s="23">
        <v>39.950000000000003</v>
      </c>
      <c r="H106" s="27">
        <f t="shared" si="9"/>
        <v>2.5062669760597587E-3</v>
      </c>
      <c r="I106" s="24">
        <v>295.45</v>
      </c>
      <c r="J106" s="25">
        <f t="shared" si="10"/>
        <v>4.5706414761912111E-2</v>
      </c>
      <c r="K106" s="22">
        <v>317.06845099999998</v>
      </c>
      <c r="L106" s="26">
        <f t="shared" si="11"/>
        <v>-2.4367991152150704E-2</v>
      </c>
      <c r="M106" s="22">
        <v>33.167499999999997</v>
      </c>
      <c r="N106" s="26">
        <f t="shared" si="12"/>
        <v>-1.4234529867710049E-2</v>
      </c>
      <c r="O106" s="22">
        <v>1020.702</v>
      </c>
      <c r="P106" s="26">
        <f t="shared" si="13"/>
        <v>-2.4886100099621857E-2</v>
      </c>
      <c r="S106" s="4"/>
    </row>
    <row r="107" spans="2:28" ht="14.4" x14ac:dyDescent="0.3">
      <c r="B107" s="20">
        <v>43341</v>
      </c>
      <c r="C107" s="21">
        <v>9973.6376949999994</v>
      </c>
      <c r="D107" s="25">
        <f t="shared" si="7"/>
        <v>-1.2274842511280431E-3</v>
      </c>
      <c r="E107" s="22">
        <v>83</v>
      </c>
      <c r="F107" s="26">
        <f t="shared" si="8"/>
        <v>1.8237587549780793E-2</v>
      </c>
      <c r="G107" s="23">
        <v>39.950000000000003</v>
      </c>
      <c r="H107" s="27">
        <f t="shared" si="9"/>
        <v>0</v>
      </c>
      <c r="I107" s="24">
        <v>291.3</v>
      </c>
      <c r="J107" s="25">
        <f t="shared" si="10"/>
        <v>-1.4145953826294563E-2</v>
      </c>
      <c r="K107" s="22">
        <v>316.71533199999999</v>
      </c>
      <c r="L107" s="26">
        <f t="shared" si="11"/>
        <v>-1.1143202019710198E-3</v>
      </c>
      <c r="M107" s="22">
        <v>33.081099999999999</v>
      </c>
      <c r="N107" s="26">
        <f t="shared" si="12"/>
        <v>-2.6083584856265124E-3</v>
      </c>
      <c r="O107" s="22">
        <v>963.78049999999996</v>
      </c>
      <c r="P107" s="26">
        <f t="shared" si="13"/>
        <v>-5.7382333258942757E-2</v>
      </c>
      <c r="S107" s="4"/>
    </row>
    <row r="108" spans="2:28" ht="14.4" x14ac:dyDescent="0.3">
      <c r="B108" s="20">
        <v>43342</v>
      </c>
      <c r="C108" s="21">
        <v>9975.1875</v>
      </c>
      <c r="D108" s="25">
        <f t="shared" si="7"/>
        <v>1.5537807243978999E-4</v>
      </c>
      <c r="E108" s="22">
        <v>81</v>
      </c>
      <c r="F108" s="26">
        <f t="shared" si="8"/>
        <v>-2.4391453124159124E-2</v>
      </c>
      <c r="G108" s="23">
        <v>39.799999999999997</v>
      </c>
      <c r="H108" s="27">
        <f t="shared" si="9"/>
        <v>-3.7617599218917959E-3</v>
      </c>
      <c r="I108" s="24">
        <v>286.95</v>
      </c>
      <c r="J108" s="25">
        <f t="shared" si="10"/>
        <v>-1.5045679411017372E-2</v>
      </c>
      <c r="K108" s="22">
        <v>316.609467</v>
      </c>
      <c r="L108" s="26">
        <f t="shared" si="11"/>
        <v>-3.343150344126089E-4</v>
      </c>
      <c r="M108" s="22">
        <v>32.908200000000001</v>
      </c>
      <c r="N108" s="26">
        <f t="shared" si="12"/>
        <v>-5.2402554855605597E-3</v>
      </c>
      <c r="O108" s="22">
        <v>937.76199999999994</v>
      </c>
      <c r="P108" s="26">
        <f t="shared" si="13"/>
        <v>-2.7367386120492894E-2</v>
      </c>
      <c r="S108" s="4"/>
    </row>
    <row r="109" spans="2:28" ht="14.4" x14ac:dyDescent="0.3">
      <c r="B109" s="20">
        <v>43343</v>
      </c>
      <c r="C109" s="21">
        <v>9991.9873050000006</v>
      </c>
      <c r="D109" s="25">
        <f t="shared" si="7"/>
        <v>1.6827427143093067E-3</v>
      </c>
      <c r="E109" s="22">
        <v>80.3</v>
      </c>
      <c r="F109" s="26">
        <f t="shared" si="8"/>
        <v>-8.6795337197227707E-3</v>
      </c>
      <c r="G109" s="23">
        <v>40</v>
      </c>
      <c r="H109" s="27">
        <f t="shared" si="9"/>
        <v>5.0125418235444138E-3</v>
      </c>
      <c r="I109" s="24">
        <v>282.55</v>
      </c>
      <c r="J109" s="25">
        <f t="shared" si="10"/>
        <v>-1.5452458478519195E-2</v>
      </c>
      <c r="K109" s="22">
        <v>315.05578600000001</v>
      </c>
      <c r="L109" s="26">
        <f t="shared" si="11"/>
        <v>-4.9193275262438725E-3</v>
      </c>
      <c r="M109" s="22">
        <v>32.706499999999998</v>
      </c>
      <c r="N109" s="26">
        <f t="shared" si="12"/>
        <v>-6.1480319296124001E-3</v>
      </c>
      <c r="O109" s="22">
        <v>925.94899999999996</v>
      </c>
      <c r="P109" s="26">
        <f t="shared" si="13"/>
        <v>-1.2677027932187048E-2</v>
      </c>
      <c r="S109" s="4"/>
      <c r="T109" s="52" t="s">
        <v>62</v>
      </c>
    </row>
    <row r="110" spans="2:28" thickBot="1" x14ac:dyDescent="0.35">
      <c r="B110" s="20">
        <v>43346</v>
      </c>
      <c r="C110" s="21">
        <v>9921.6376949999994</v>
      </c>
      <c r="D110" s="25">
        <f t="shared" si="7"/>
        <v>-7.0655044133917906E-3</v>
      </c>
      <c r="E110" s="22">
        <v>79.95</v>
      </c>
      <c r="F110" s="26">
        <f t="shared" si="8"/>
        <v>-4.368181672752657E-3</v>
      </c>
      <c r="G110" s="23">
        <v>40.25</v>
      </c>
      <c r="H110" s="27">
        <f t="shared" si="9"/>
        <v>6.2305497506361628E-3</v>
      </c>
      <c r="I110" s="24">
        <v>285.5</v>
      </c>
      <c r="J110" s="25">
        <f t="shared" si="10"/>
        <v>1.0386503020212594E-2</v>
      </c>
      <c r="K110" s="22">
        <v>316.23864700000001</v>
      </c>
      <c r="L110" s="26">
        <f t="shared" si="11"/>
        <v>3.7474190248640302E-3</v>
      </c>
      <c r="M110" s="22">
        <v>32.4039</v>
      </c>
      <c r="N110" s="26">
        <f t="shared" si="12"/>
        <v>-9.2950489834128548E-3</v>
      </c>
      <c r="O110" s="22">
        <v>945.98620000000005</v>
      </c>
      <c r="P110" s="26">
        <f t="shared" si="13"/>
        <v>2.1408823672122011E-2</v>
      </c>
      <c r="S110" s="4"/>
    </row>
    <row r="111" spans="2:28" ht="14.4" x14ac:dyDescent="0.3">
      <c r="B111" s="20">
        <v>43347</v>
      </c>
      <c r="C111" s="21">
        <v>9806.0371090000008</v>
      </c>
      <c r="D111" s="25">
        <f t="shared" si="7"/>
        <v>-1.1719770355058371E-2</v>
      </c>
      <c r="E111" s="22">
        <v>77.599999999999994</v>
      </c>
      <c r="F111" s="26">
        <f t="shared" si="8"/>
        <v>-2.9834012090790302E-2</v>
      </c>
      <c r="G111" s="23">
        <v>40.799999999999997</v>
      </c>
      <c r="H111" s="27">
        <f t="shared" si="9"/>
        <v>1.3572077545543466E-2</v>
      </c>
      <c r="I111" s="24">
        <v>271.60000000000002</v>
      </c>
      <c r="J111" s="25">
        <f t="shared" si="10"/>
        <v>-4.9911633411523701E-2</v>
      </c>
      <c r="K111" s="22">
        <v>313.46682700000002</v>
      </c>
      <c r="L111" s="26">
        <f t="shared" si="11"/>
        <v>-8.8036011009742562E-3</v>
      </c>
      <c r="M111" s="22">
        <v>31.452999999999999</v>
      </c>
      <c r="N111" s="26">
        <f t="shared" si="12"/>
        <v>-2.9784417820408315E-2</v>
      </c>
      <c r="O111" s="22">
        <v>907.15779999999995</v>
      </c>
      <c r="P111" s="26">
        <f t="shared" si="13"/>
        <v>-4.1911566070933014E-2</v>
      </c>
      <c r="S111" s="4"/>
      <c r="T111" s="14" t="s">
        <v>2</v>
      </c>
      <c r="U111" s="14"/>
    </row>
    <row r="112" spans="2:28" ht="14.4" x14ac:dyDescent="0.3">
      <c r="B112" s="20">
        <v>43348</v>
      </c>
      <c r="C112" s="21">
        <v>9764.5371090000008</v>
      </c>
      <c r="D112" s="25">
        <f t="shared" si="7"/>
        <v>-4.2410674047215395E-3</v>
      </c>
      <c r="E112" s="22">
        <v>74.349999999999994</v>
      </c>
      <c r="F112" s="26">
        <f t="shared" si="8"/>
        <v>-4.278375428300895E-2</v>
      </c>
      <c r="G112" s="23">
        <v>40.700000000000003</v>
      </c>
      <c r="H112" s="27">
        <f t="shared" si="9"/>
        <v>-2.4539889615665914E-3</v>
      </c>
      <c r="I112" s="24">
        <v>266.5</v>
      </c>
      <c r="J112" s="25">
        <f t="shared" si="10"/>
        <v>-1.8956152078641878E-2</v>
      </c>
      <c r="K112" s="22">
        <v>306.74023399999999</v>
      </c>
      <c r="L112" s="26">
        <f t="shared" si="11"/>
        <v>-2.1692293398751002E-2</v>
      </c>
      <c r="M112" s="22">
        <v>27.216999999999999</v>
      </c>
      <c r="N112" s="26">
        <f t="shared" si="12"/>
        <v>-0.1446525900335203</v>
      </c>
      <c r="O112" s="22">
        <v>869.07709999999997</v>
      </c>
      <c r="P112" s="26">
        <f t="shared" si="13"/>
        <v>-4.2884571137195682E-2</v>
      </c>
      <c r="S112" s="4"/>
      <c r="T112" t="s">
        <v>3</v>
      </c>
      <c r="U112">
        <v>0.41851256506053702</v>
      </c>
    </row>
    <row r="113" spans="2:28" ht="14.4" x14ac:dyDescent="0.3">
      <c r="B113" s="20">
        <v>43349</v>
      </c>
      <c r="C113" s="21">
        <v>9815.4375</v>
      </c>
      <c r="D113" s="25">
        <f t="shared" si="7"/>
        <v>5.1992412327877772E-3</v>
      </c>
      <c r="E113" s="22">
        <v>74.7</v>
      </c>
      <c r="F113" s="26">
        <f t="shared" si="8"/>
        <v>4.6964192326075871E-3</v>
      </c>
      <c r="G113" s="23">
        <v>38.9</v>
      </c>
      <c r="H113" s="27">
        <f t="shared" si="9"/>
        <v>-4.5233841824148843E-2</v>
      </c>
      <c r="I113" s="24">
        <v>274.2</v>
      </c>
      <c r="J113" s="25">
        <f t="shared" si="10"/>
        <v>2.8483523522314844E-2</v>
      </c>
      <c r="K113" s="22">
        <v>305.521973</v>
      </c>
      <c r="L113" s="26">
        <f t="shared" si="11"/>
        <v>-3.9795453446215398E-3</v>
      </c>
      <c r="M113" s="22">
        <v>26.294799999999999</v>
      </c>
      <c r="N113" s="26">
        <f t="shared" si="12"/>
        <v>-3.4470577067158913E-2</v>
      </c>
      <c r="O113" s="22">
        <v>882.3356</v>
      </c>
      <c r="P113" s="26">
        <f t="shared" si="13"/>
        <v>1.514063850216445E-2</v>
      </c>
      <c r="S113" s="4"/>
      <c r="T113" t="s">
        <v>4</v>
      </c>
      <c r="U113">
        <v>0.17515276711355024</v>
      </c>
    </row>
    <row r="114" spans="2:28" ht="14.4" x14ac:dyDescent="0.3">
      <c r="B114" s="20">
        <v>43350</v>
      </c>
      <c r="C114" s="21">
        <v>9875.1875</v>
      </c>
      <c r="D114" s="25">
        <f t="shared" si="7"/>
        <v>6.0688965830279617E-3</v>
      </c>
      <c r="E114" s="22">
        <v>73</v>
      </c>
      <c r="F114" s="26">
        <f t="shared" si="8"/>
        <v>-2.3020650990380555E-2</v>
      </c>
      <c r="G114" s="23">
        <v>39.200000000000003</v>
      </c>
      <c r="H114" s="27">
        <f t="shared" si="9"/>
        <v>7.6824961720164311E-3</v>
      </c>
      <c r="I114" s="24">
        <v>275.85000000000002</v>
      </c>
      <c r="J114" s="25">
        <f t="shared" si="10"/>
        <v>5.9994725902259034E-3</v>
      </c>
      <c r="K114" s="22">
        <v>325.56054699999999</v>
      </c>
      <c r="L114" s="26">
        <f t="shared" si="11"/>
        <v>6.3526755900493448E-2</v>
      </c>
      <c r="M114" s="22">
        <v>26.467700000000001</v>
      </c>
      <c r="N114" s="26">
        <f t="shared" si="12"/>
        <v>6.5539206403531589E-3</v>
      </c>
      <c r="O114" s="22">
        <v>910.59709999999995</v>
      </c>
      <c r="P114" s="26">
        <f t="shared" si="13"/>
        <v>3.1528055680566221E-2</v>
      </c>
      <c r="S114" s="4"/>
      <c r="T114" t="s">
        <v>5</v>
      </c>
      <c r="U114">
        <v>0.17448433337539265</v>
      </c>
    </row>
    <row r="115" spans="2:28" ht="14.4" x14ac:dyDescent="0.3">
      <c r="B115" s="20">
        <v>43353</v>
      </c>
      <c r="C115" s="21">
        <v>9740.0869139999995</v>
      </c>
      <c r="D115" s="25">
        <f t="shared" si="7"/>
        <v>-1.3775256925445942E-2</v>
      </c>
      <c r="E115" s="22">
        <v>73.400000000000006</v>
      </c>
      <c r="F115" s="26">
        <f t="shared" si="8"/>
        <v>5.4644944720787453E-3</v>
      </c>
      <c r="G115" s="23">
        <v>38.700000000000003</v>
      </c>
      <c r="H115" s="27">
        <f t="shared" si="9"/>
        <v>-1.2837146760680719E-2</v>
      </c>
      <c r="I115" s="24">
        <v>278.75</v>
      </c>
      <c r="J115" s="25">
        <f t="shared" si="10"/>
        <v>1.0458083055888566E-2</v>
      </c>
      <c r="K115" s="22">
        <v>328.54428100000001</v>
      </c>
      <c r="L115" s="26">
        <f t="shared" si="11"/>
        <v>9.1231697657082177E-3</v>
      </c>
      <c r="M115" s="22">
        <v>26.208400000000001</v>
      </c>
      <c r="N115" s="26">
        <f t="shared" si="12"/>
        <v>-9.8451515745374869E-3</v>
      </c>
      <c r="O115" s="22">
        <v>887.36990000000003</v>
      </c>
      <c r="P115" s="26">
        <f t="shared" si="13"/>
        <v>-2.5838619127550852E-2</v>
      </c>
      <c r="S115" s="4"/>
      <c r="T115" t="s">
        <v>6</v>
      </c>
      <c r="U115">
        <v>2.3337976552440649E-2</v>
      </c>
    </row>
    <row r="116" spans="2:28" thickBot="1" x14ac:dyDescent="0.35">
      <c r="B116" s="20">
        <v>43354</v>
      </c>
      <c r="C116" s="21">
        <v>9607.0869139999995</v>
      </c>
      <c r="D116" s="25">
        <f t="shared" si="7"/>
        <v>-1.3748994691640457E-2</v>
      </c>
      <c r="E116" s="22">
        <v>71.45</v>
      </c>
      <c r="F116" s="26">
        <f t="shared" si="8"/>
        <v>-2.6926031244593515E-2</v>
      </c>
      <c r="G116" s="23">
        <v>38.450000000000003</v>
      </c>
      <c r="H116" s="27">
        <f t="shared" si="9"/>
        <v>-6.4809040840831155E-3</v>
      </c>
      <c r="I116" s="24">
        <v>269.8</v>
      </c>
      <c r="J116" s="25">
        <f t="shared" si="10"/>
        <v>-3.2634379000672925E-2</v>
      </c>
      <c r="K116" s="22">
        <v>321.94125400000001</v>
      </c>
      <c r="L116" s="26">
        <f t="shared" si="11"/>
        <v>-2.0302538498740846E-2</v>
      </c>
      <c r="M116" s="22">
        <v>25.502400000000002</v>
      </c>
      <c r="N116" s="26">
        <f t="shared" si="12"/>
        <v>-2.7307404686798976E-2</v>
      </c>
      <c r="O116" s="22">
        <v>889.56299999999999</v>
      </c>
      <c r="P116" s="26">
        <f t="shared" si="13"/>
        <v>2.4684118500555921E-3</v>
      </c>
      <c r="S116" s="4"/>
      <c r="T116" s="12" t="s">
        <v>7</v>
      </c>
      <c r="U116" s="12">
        <v>1236</v>
      </c>
    </row>
    <row r="117" spans="2:28" ht="14.4" x14ac:dyDescent="0.3">
      <c r="B117" s="20">
        <v>43355</v>
      </c>
      <c r="C117" s="21">
        <v>9660.5869139999995</v>
      </c>
      <c r="D117" s="25">
        <f t="shared" si="7"/>
        <v>5.5533571900292442E-3</v>
      </c>
      <c r="E117" s="22">
        <v>72.900000000000006</v>
      </c>
      <c r="F117" s="26">
        <f t="shared" si="8"/>
        <v>2.0090734638736004E-2</v>
      </c>
      <c r="G117" s="23">
        <v>38.799999999999997</v>
      </c>
      <c r="H117" s="27">
        <f t="shared" si="9"/>
        <v>9.0615506775747322E-3</v>
      </c>
      <c r="I117" s="24">
        <v>264.89999999999998</v>
      </c>
      <c r="J117" s="25">
        <f t="shared" si="10"/>
        <v>-1.8328547495631651E-2</v>
      </c>
      <c r="K117" s="22">
        <v>319.41659499999997</v>
      </c>
      <c r="L117" s="26">
        <f t="shared" si="11"/>
        <v>-7.8728966810437152E-3</v>
      </c>
      <c r="M117" s="22">
        <v>25.2575</v>
      </c>
      <c r="N117" s="26">
        <f t="shared" si="12"/>
        <v>-9.6494240629011636E-3</v>
      </c>
      <c r="O117" s="22">
        <v>880.04280000000006</v>
      </c>
      <c r="P117" s="26">
        <f t="shared" si="13"/>
        <v>-1.0759788251560353E-2</v>
      </c>
      <c r="S117" s="4"/>
    </row>
    <row r="118" spans="2:28" thickBot="1" x14ac:dyDescent="0.35">
      <c r="B118" s="20">
        <v>43357</v>
      </c>
      <c r="C118" s="21">
        <v>9792.7373050000006</v>
      </c>
      <c r="D118" s="25">
        <f t="shared" si="7"/>
        <v>1.3586616084426713E-2</v>
      </c>
      <c r="E118" s="22">
        <v>73.75</v>
      </c>
      <c r="F118" s="26">
        <f t="shared" si="8"/>
        <v>1.1592356205316599E-2</v>
      </c>
      <c r="G118" s="23">
        <v>39.049999999999997</v>
      </c>
      <c r="H118" s="27">
        <f t="shared" si="9"/>
        <v>6.4226296564671922E-3</v>
      </c>
      <c r="I118" s="24">
        <v>266.5</v>
      </c>
      <c r="J118" s="25">
        <f t="shared" si="10"/>
        <v>6.0218473278753903E-3</v>
      </c>
      <c r="K118" s="22">
        <v>329.19751000000002</v>
      </c>
      <c r="L118" s="26">
        <f t="shared" si="11"/>
        <v>3.0161713758107511E-2</v>
      </c>
      <c r="M118" s="22">
        <v>25.588799999999999</v>
      </c>
      <c r="N118" s="26">
        <f t="shared" si="12"/>
        <v>1.30316144347189E-2</v>
      </c>
      <c r="O118" s="22">
        <v>883.53189999999995</v>
      </c>
      <c r="P118" s="26">
        <f t="shared" si="13"/>
        <v>3.9568548497715648E-3</v>
      </c>
      <c r="S118" s="4"/>
      <c r="T118" t="s">
        <v>8</v>
      </c>
    </row>
    <row r="119" spans="2:28" ht="14.4" x14ac:dyDescent="0.3">
      <c r="B119" s="20">
        <v>43360</v>
      </c>
      <c r="C119" s="21">
        <v>9696.4375</v>
      </c>
      <c r="D119" s="25">
        <f t="shared" si="7"/>
        <v>-9.8824695973946195E-3</v>
      </c>
      <c r="E119" s="22">
        <v>74</v>
      </c>
      <c r="F119" s="26">
        <f t="shared" si="8"/>
        <v>3.3840979842404942E-3</v>
      </c>
      <c r="G119" s="23">
        <v>39.549999999999997</v>
      </c>
      <c r="H119" s="27">
        <f t="shared" si="9"/>
        <v>1.2722817927967971E-2</v>
      </c>
      <c r="I119" s="24">
        <v>265.25</v>
      </c>
      <c r="J119" s="25">
        <f t="shared" si="10"/>
        <v>-4.7014661118067354E-3</v>
      </c>
      <c r="K119" s="22">
        <v>336.559753</v>
      </c>
      <c r="L119" s="26">
        <f t="shared" si="11"/>
        <v>2.2117800402807697E-2</v>
      </c>
      <c r="M119" s="22">
        <v>25.099</v>
      </c>
      <c r="N119" s="26">
        <f t="shared" si="12"/>
        <v>-1.9326751047840464E-2</v>
      </c>
      <c r="O119" s="22">
        <v>886.12379999999996</v>
      </c>
      <c r="P119" s="26">
        <f t="shared" si="13"/>
        <v>2.9292724605648559E-3</v>
      </c>
      <c r="S119" s="4"/>
      <c r="T119" s="13"/>
      <c r="U119" s="13" t="s">
        <v>9</v>
      </c>
      <c r="V119" s="13" t="s">
        <v>10</v>
      </c>
      <c r="W119" s="13" t="s">
        <v>11</v>
      </c>
      <c r="X119" s="13" t="s">
        <v>12</v>
      </c>
      <c r="Y119" s="13" t="s">
        <v>13</v>
      </c>
    </row>
    <row r="120" spans="2:28" ht="14.4" x14ac:dyDescent="0.3">
      <c r="B120" s="20">
        <v>43361</v>
      </c>
      <c r="C120" s="21">
        <v>9594.2373050000006</v>
      </c>
      <c r="D120" s="25">
        <f t="shared" si="7"/>
        <v>-1.0595912504661844E-2</v>
      </c>
      <c r="E120" s="22">
        <v>72.5</v>
      </c>
      <c r="F120" s="26">
        <f t="shared" si="8"/>
        <v>-2.0478531343540676E-2</v>
      </c>
      <c r="G120" s="23">
        <v>39.700000000000003</v>
      </c>
      <c r="H120" s="27">
        <f t="shared" si="9"/>
        <v>3.7854934794818861E-3</v>
      </c>
      <c r="I120" s="24">
        <v>253.85</v>
      </c>
      <c r="J120" s="25">
        <f t="shared" si="10"/>
        <v>-4.3929236100689259E-2</v>
      </c>
      <c r="K120" s="22">
        <v>339.45510899999999</v>
      </c>
      <c r="L120" s="26">
        <f t="shared" si="11"/>
        <v>8.5660060657842558E-3</v>
      </c>
      <c r="M120" s="22">
        <v>24.2057</v>
      </c>
      <c r="N120" s="26">
        <f t="shared" si="12"/>
        <v>-3.6239862088434389E-2</v>
      </c>
      <c r="O120" s="22">
        <v>859.10839999999996</v>
      </c>
      <c r="P120" s="26">
        <f t="shared" si="13"/>
        <v>-3.0961562692995551E-2</v>
      </c>
      <c r="S120" s="4"/>
      <c r="T120" t="s">
        <v>14</v>
      </c>
      <c r="U120">
        <v>1</v>
      </c>
      <c r="V120">
        <v>0.14272006638687851</v>
      </c>
      <c r="W120">
        <v>0.14272006638687851</v>
      </c>
      <c r="X120">
        <v>262.03459986374844</v>
      </c>
      <c r="Y120">
        <v>1.3655565387910973E-53</v>
      </c>
    </row>
    <row r="121" spans="2:28" ht="14.4" x14ac:dyDescent="0.3">
      <c r="B121" s="20">
        <v>43362</v>
      </c>
      <c r="C121" s="21">
        <v>9545.6875</v>
      </c>
      <c r="D121" s="25">
        <f t="shared" si="7"/>
        <v>-5.0731556807472183E-3</v>
      </c>
      <c r="E121" s="22">
        <v>72.45</v>
      </c>
      <c r="F121" s="26">
        <f t="shared" si="8"/>
        <v>-6.8989309393761964E-4</v>
      </c>
      <c r="G121" s="23">
        <v>40.4</v>
      </c>
      <c r="H121" s="27">
        <f t="shared" si="9"/>
        <v>1.7478597273959545E-2</v>
      </c>
      <c r="I121" s="24">
        <v>243.15</v>
      </c>
      <c r="J121" s="25">
        <f t="shared" si="10"/>
        <v>-4.3065004543608454E-2</v>
      </c>
      <c r="K121" s="22">
        <v>330.062592</v>
      </c>
      <c r="L121" s="26">
        <f t="shared" si="11"/>
        <v>-2.8059402249691365E-2</v>
      </c>
      <c r="M121" s="22">
        <v>23.802199999999999</v>
      </c>
      <c r="N121" s="26">
        <f t="shared" si="12"/>
        <v>-1.6810129238009303E-2</v>
      </c>
      <c r="O121" s="22">
        <v>866.0865</v>
      </c>
      <c r="P121" s="26">
        <f t="shared" si="13"/>
        <v>8.0896808303468314E-3</v>
      </c>
      <c r="S121" s="4"/>
      <c r="T121" t="s">
        <v>15</v>
      </c>
      <c r="U121">
        <v>1234</v>
      </c>
      <c r="V121">
        <v>0.67211185855984046</v>
      </c>
      <c r="W121">
        <v>5.4466114956226947E-4</v>
      </c>
    </row>
    <row r="122" spans="2:28" thickBot="1" x14ac:dyDescent="0.35">
      <c r="B122" s="20">
        <v>43364</v>
      </c>
      <c r="C122" s="21">
        <v>9425.5371090000008</v>
      </c>
      <c r="D122" s="25">
        <f t="shared" si="7"/>
        <v>-1.2666762420620826E-2</v>
      </c>
      <c r="E122" s="22">
        <v>72.3</v>
      </c>
      <c r="F122" s="26">
        <f t="shared" si="8"/>
        <v>-2.0725396019724233E-3</v>
      </c>
      <c r="G122" s="23">
        <v>41.2</v>
      </c>
      <c r="H122" s="27">
        <f t="shared" si="9"/>
        <v>1.9608471388376337E-2</v>
      </c>
      <c r="I122" s="24">
        <v>229.45</v>
      </c>
      <c r="J122" s="25">
        <f t="shared" si="10"/>
        <v>-5.7993396008952328E-2</v>
      </c>
      <c r="K122" s="22">
        <v>319.822632</v>
      </c>
      <c r="L122" s="26">
        <f t="shared" si="11"/>
        <v>-3.1515742075601864E-2</v>
      </c>
      <c r="M122" s="22">
        <v>23.0962</v>
      </c>
      <c r="N122" s="26">
        <f t="shared" si="12"/>
        <v>-3.0109911548904432E-2</v>
      </c>
      <c r="O122" s="22">
        <v>894.29819999999995</v>
      </c>
      <c r="P122" s="26">
        <f t="shared" si="13"/>
        <v>3.205448850184274E-2</v>
      </c>
      <c r="S122" s="4"/>
      <c r="T122" s="12" t="s">
        <v>16</v>
      </c>
      <c r="U122" s="12">
        <v>1235</v>
      </c>
      <c r="V122" s="12">
        <v>0.81483192494671897</v>
      </c>
      <c r="W122" s="12"/>
      <c r="X122" s="12"/>
      <c r="Y122" s="12"/>
    </row>
    <row r="123" spans="2:28" thickBot="1" x14ac:dyDescent="0.35">
      <c r="B123" s="20">
        <v>43367</v>
      </c>
      <c r="C123" s="21">
        <v>9243.1386719999991</v>
      </c>
      <c r="D123" s="25">
        <f t="shared" si="7"/>
        <v>-1.9541208311418128E-2</v>
      </c>
      <c r="E123" s="22">
        <v>69.25</v>
      </c>
      <c r="F123" s="26">
        <f t="shared" si="8"/>
        <v>-4.3100984097271082E-2</v>
      </c>
      <c r="G123" s="23">
        <v>41.85</v>
      </c>
      <c r="H123" s="27">
        <f t="shared" si="9"/>
        <v>1.565354058000356E-2</v>
      </c>
      <c r="I123" s="24">
        <v>213.7</v>
      </c>
      <c r="J123" s="25">
        <f t="shared" si="10"/>
        <v>-7.1111978515740623E-2</v>
      </c>
      <c r="K123" s="22">
        <v>307.87014799999997</v>
      </c>
      <c r="L123" s="26">
        <f t="shared" si="11"/>
        <v>-3.8088470452793871E-2</v>
      </c>
      <c r="M123" s="22">
        <v>22.3902</v>
      </c>
      <c r="N123" s="26">
        <f t="shared" si="12"/>
        <v>-3.1044738701333958E-2</v>
      </c>
      <c r="O123" s="22">
        <v>860.00559999999996</v>
      </c>
      <c r="P123" s="26">
        <f t="shared" si="13"/>
        <v>-3.9100375748449774E-2</v>
      </c>
      <c r="S123" s="4"/>
    </row>
    <row r="124" spans="2:28" ht="14.4" x14ac:dyDescent="0.3">
      <c r="B124" s="20">
        <v>43368</v>
      </c>
      <c r="C124" s="21">
        <v>9303.3378909999992</v>
      </c>
      <c r="D124" s="25">
        <f t="shared" si="7"/>
        <v>6.4917376848683747E-3</v>
      </c>
      <c r="E124" s="22">
        <v>65.8</v>
      </c>
      <c r="F124" s="26">
        <f t="shared" si="8"/>
        <v>-5.1103306736176406E-2</v>
      </c>
      <c r="G124" s="23">
        <v>38.450000000000003</v>
      </c>
      <c r="H124" s="27">
        <f t="shared" si="9"/>
        <v>-8.47331009838313E-2</v>
      </c>
      <c r="I124" s="24">
        <v>192.45</v>
      </c>
      <c r="J124" s="25">
        <f t="shared" si="10"/>
        <v>-0.10473678259534681</v>
      </c>
      <c r="K124" s="22">
        <v>297.36535600000002</v>
      </c>
      <c r="L124" s="26">
        <f t="shared" si="11"/>
        <v>-3.4716559009516382E-2</v>
      </c>
      <c r="M124" s="22">
        <v>21.957999999999998</v>
      </c>
      <c r="N124" s="26">
        <f t="shared" si="12"/>
        <v>-1.9491825317406033E-2</v>
      </c>
      <c r="O124" s="22">
        <v>850.08669999999995</v>
      </c>
      <c r="P124" s="26">
        <f t="shared" si="13"/>
        <v>-1.1600556571543987E-2</v>
      </c>
      <c r="S124" s="4"/>
      <c r="T124" s="13"/>
      <c r="U124" s="13" t="s">
        <v>17</v>
      </c>
      <c r="V124" s="13" t="s">
        <v>6</v>
      </c>
      <c r="W124" s="13" t="s">
        <v>18</v>
      </c>
      <c r="X124" s="13" t="s">
        <v>19</v>
      </c>
      <c r="Y124" s="13" t="s">
        <v>20</v>
      </c>
      <c r="Z124" s="13" t="s">
        <v>21</v>
      </c>
      <c r="AA124" s="13" t="s">
        <v>23</v>
      </c>
      <c r="AB124" s="13" t="s">
        <v>24</v>
      </c>
    </row>
    <row r="125" spans="2:28" ht="14.4" x14ac:dyDescent="0.3">
      <c r="B125" s="20">
        <v>43369</v>
      </c>
      <c r="C125" s="21">
        <v>9302.2382809999999</v>
      </c>
      <c r="D125" s="25">
        <f t="shared" si="7"/>
        <v>-1.1820219821350868E-4</v>
      </c>
      <c r="E125" s="22">
        <v>62.9</v>
      </c>
      <c r="F125" s="26">
        <f t="shared" si="8"/>
        <v>-4.5073674624876665E-2</v>
      </c>
      <c r="G125" s="23">
        <v>38.1</v>
      </c>
      <c r="H125" s="27">
        <f t="shared" si="9"/>
        <v>-9.1444138189977694E-3</v>
      </c>
      <c r="I125" s="24">
        <v>192.05</v>
      </c>
      <c r="J125" s="25">
        <f t="shared" si="10"/>
        <v>-2.0806249378411959E-3</v>
      </c>
      <c r="K125" s="22">
        <v>296.41198700000001</v>
      </c>
      <c r="L125" s="26">
        <f t="shared" si="11"/>
        <v>-3.211203089801161E-3</v>
      </c>
      <c r="M125" s="22">
        <v>24.263300000000001</v>
      </c>
      <c r="N125" s="26">
        <f t="shared" si="12"/>
        <v>9.983338283348811E-2</v>
      </c>
      <c r="O125" s="22">
        <v>850.53530000000001</v>
      </c>
      <c r="P125" s="26">
        <f t="shared" si="13"/>
        <v>5.2757168895258715E-4</v>
      </c>
      <c r="S125" s="4"/>
      <c r="T125" t="s">
        <v>22</v>
      </c>
      <c r="U125">
        <v>-7.2576952355965984E-5</v>
      </c>
      <c r="V125">
        <v>6.6415251782084642E-4</v>
      </c>
      <c r="W125">
        <v>-0.10927753853000291</v>
      </c>
      <c r="X125">
        <v>0.91300012853354717</v>
      </c>
      <c r="Y125">
        <v>-1.3755699822152496E-3</v>
      </c>
      <c r="Z125">
        <v>1.2304160775033176E-3</v>
      </c>
      <c r="AA125">
        <v>-1.3755699822152496E-3</v>
      </c>
      <c r="AB125">
        <v>1.2304160775033176E-3</v>
      </c>
    </row>
    <row r="126" spans="2:28" thickBot="1" x14ac:dyDescent="0.35">
      <c r="B126" s="20">
        <v>43370</v>
      </c>
      <c r="C126" s="21">
        <v>9202.3378909999992</v>
      </c>
      <c r="D126" s="25">
        <f t="shared" si="7"/>
        <v>-1.0797476218590167E-2</v>
      </c>
      <c r="E126" s="22">
        <v>63.15</v>
      </c>
      <c r="F126" s="26">
        <f t="shared" si="8"/>
        <v>3.9666850901053383E-3</v>
      </c>
      <c r="G126" s="23">
        <v>39</v>
      </c>
      <c r="H126" s="27">
        <f t="shared" si="9"/>
        <v>2.3347363996991107E-2</v>
      </c>
      <c r="I126" s="24">
        <v>183.4</v>
      </c>
      <c r="J126" s="25">
        <f t="shared" si="10"/>
        <v>-4.6086194969549389E-2</v>
      </c>
      <c r="K126" s="22">
        <v>291.80401599999999</v>
      </c>
      <c r="L126" s="26">
        <f t="shared" si="11"/>
        <v>-1.5667935729241765E-2</v>
      </c>
      <c r="M126" s="22">
        <v>23.643799999999999</v>
      </c>
      <c r="N126" s="26">
        <f t="shared" si="12"/>
        <v>-2.5863996525298298E-2</v>
      </c>
      <c r="O126" s="22">
        <v>836.92790000000002</v>
      </c>
      <c r="P126" s="26">
        <f t="shared" si="13"/>
        <v>-1.6127990172229718E-2</v>
      </c>
      <c r="S126" s="4"/>
      <c r="T126" s="12" t="s">
        <v>55</v>
      </c>
      <c r="U126" s="12">
        <v>0.89929328266795139</v>
      </c>
      <c r="V126" s="12">
        <v>5.5554856365479507E-2</v>
      </c>
      <c r="W126" s="12">
        <v>16.187482814315246</v>
      </c>
      <c r="X126" s="12">
        <v>1.3655565387893825E-53</v>
      </c>
      <c r="Y126" s="12">
        <v>0.79030086198638161</v>
      </c>
      <c r="Z126" s="12">
        <v>1.0082857033495212</v>
      </c>
      <c r="AA126" s="12">
        <v>0.79030086198638161</v>
      </c>
      <c r="AB126" s="12">
        <v>1.0082857033495212</v>
      </c>
    </row>
    <row r="127" spans="2:28" ht="14.4" x14ac:dyDescent="0.3">
      <c r="B127" s="20">
        <v>43371</v>
      </c>
      <c r="C127" s="21">
        <v>9115.9882809999999</v>
      </c>
      <c r="D127" s="25">
        <f t="shared" si="7"/>
        <v>-9.4277445185847897E-3</v>
      </c>
      <c r="E127" s="22">
        <v>62.3</v>
      </c>
      <c r="F127" s="26">
        <f t="shared" si="8"/>
        <v>-1.3551423003092663E-2</v>
      </c>
      <c r="G127" s="23">
        <v>37.049999999999997</v>
      </c>
      <c r="H127" s="27">
        <f t="shared" si="9"/>
        <v>-5.1293294387550578E-2</v>
      </c>
      <c r="I127" s="24">
        <v>180.1</v>
      </c>
      <c r="J127" s="25">
        <f t="shared" si="10"/>
        <v>-1.8157307640454184E-2</v>
      </c>
      <c r="K127" s="22">
        <v>275.34939600000001</v>
      </c>
      <c r="L127" s="26">
        <f t="shared" si="11"/>
        <v>-5.8041576710979093E-2</v>
      </c>
      <c r="M127" s="22">
        <v>23.139500000000002</v>
      </c>
      <c r="N127" s="26">
        <f t="shared" si="12"/>
        <v>-2.1559810194524815E-2</v>
      </c>
      <c r="O127" s="22">
        <v>823.51990000000001</v>
      </c>
      <c r="P127" s="26">
        <f t="shared" si="13"/>
        <v>-1.6150211324960827E-2</v>
      </c>
      <c r="S127" s="4"/>
    </row>
    <row r="128" spans="2:28" ht="14.4" x14ac:dyDescent="0.3">
      <c r="B128" s="20">
        <v>43374</v>
      </c>
      <c r="C128" s="21">
        <v>9165.4882809999999</v>
      </c>
      <c r="D128" s="25">
        <f t="shared" si="7"/>
        <v>5.4153307366634554E-3</v>
      </c>
      <c r="E128" s="22">
        <v>59.2</v>
      </c>
      <c r="F128" s="26">
        <f t="shared" si="8"/>
        <v>-5.1039883903447422E-2</v>
      </c>
      <c r="G128" s="23">
        <v>37.700000000000003</v>
      </c>
      <c r="H128" s="27">
        <f t="shared" si="9"/>
        <v>1.7391742711869239E-2</v>
      </c>
      <c r="I128" s="24">
        <v>171.35</v>
      </c>
      <c r="J128" s="25">
        <f t="shared" si="10"/>
        <v>-4.9804003861292509E-2</v>
      </c>
      <c r="K128" s="22">
        <v>283.40014600000001</v>
      </c>
      <c r="L128" s="26">
        <f t="shared" si="11"/>
        <v>2.8819020295080926E-2</v>
      </c>
      <c r="M128" s="22">
        <v>23.831099999999999</v>
      </c>
      <c r="N128" s="26">
        <f t="shared" si="12"/>
        <v>2.9450336421231207E-2</v>
      </c>
      <c r="O128" s="22">
        <v>804.13070000000005</v>
      </c>
      <c r="P128" s="26">
        <f t="shared" si="13"/>
        <v>-2.3825896318257548E-2</v>
      </c>
      <c r="S128" s="4"/>
    </row>
    <row r="129" spans="2:25" ht="14.4" x14ac:dyDescent="0.3">
      <c r="B129" s="20">
        <v>43376</v>
      </c>
      <c r="C129" s="21">
        <v>9056.6884769999997</v>
      </c>
      <c r="D129" s="25">
        <f t="shared" si="7"/>
        <v>-1.1941613602541703E-2</v>
      </c>
      <c r="E129" s="22">
        <v>59.25</v>
      </c>
      <c r="F129" s="26">
        <f t="shared" si="8"/>
        <v>8.4423812528049082E-4</v>
      </c>
      <c r="G129" s="23">
        <v>37.799999999999997</v>
      </c>
      <c r="H129" s="27">
        <f t="shared" si="9"/>
        <v>2.6490081715768625E-3</v>
      </c>
      <c r="I129" s="24">
        <v>177.2</v>
      </c>
      <c r="J129" s="25">
        <f t="shared" si="10"/>
        <v>3.3570789850362666E-2</v>
      </c>
      <c r="K129" s="22">
        <v>286.17199699999998</v>
      </c>
      <c r="L129" s="26">
        <f t="shared" si="11"/>
        <v>9.7331757410302928E-3</v>
      </c>
      <c r="M129" s="22">
        <v>24.032800000000002</v>
      </c>
      <c r="N129" s="26">
        <f t="shared" si="12"/>
        <v>8.4281136282919524E-3</v>
      </c>
      <c r="O129" s="22">
        <v>775.86919999999998</v>
      </c>
      <c r="P129" s="26">
        <f t="shared" si="13"/>
        <v>-3.577786888130971E-2</v>
      </c>
      <c r="S129" s="4"/>
    </row>
    <row r="130" spans="2:25" ht="14.4" x14ac:dyDescent="0.3">
      <c r="B130" s="20">
        <v>43377</v>
      </c>
      <c r="C130" s="21">
        <v>8854.8378909999992</v>
      </c>
      <c r="D130" s="25">
        <f t="shared" si="7"/>
        <v>-2.2539578965767484E-2</v>
      </c>
      <c r="E130" s="22">
        <v>58.65</v>
      </c>
      <c r="F130" s="26">
        <f t="shared" si="8"/>
        <v>-1.0178204915756153E-2</v>
      </c>
      <c r="G130" s="23">
        <v>37.950000000000003</v>
      </c>
      <c r="H130" s="27">
        <f t="shared" si="9"/>
        <v>3.9604012160971355E-3</v>
      </c>
      <c r="I130" s="24">
        <v>197.1</v>
      </c>
      <c r="J130" s="25">
        <f t="shared" si="10"/>
        <v>0.10643217598769399</v>
      </c>
      <c r="K130" s="22">
        <v>283.43545499999999</v>
      </c>
      <c r="L130" s="26">
        <f t="shared" si="11"/>
        <v>-9.6085928814381074E-3</v>
      </c>
      <c r="M130" s="22">
        <v>23.7014</v>
      </c>
      <c r="N130" s="26">
        <f t="shared" si="12"/>
        <v>-1.3885445849351445E-2</v>
      </c>
      <c r="O130" s="22">
        <v>814.14930000000004</v>
      </c>
      <c r="P130" s="26">
        <f t="shared" si="13"/>
        <v>4.8159815142527609E-2</v>
      </c>
      <c r="S130" s="4"/>
      <c r="T130" s="2"/>
      <c r="U130" s="3"/>
      <c r="V130" s="3"/>
      <c r="W130" s="3"/>
      <c r="X130" s="3"/>
      <c r="Y130" s="3"/>
    </row>
    <row r="131" spans="2:25" ht="14.4" x14ac:dyDescent="0.3">
      <c r="B131" s="20">
        <v>43378</v>
      </c>
      <c r="C131" s="21">
        <v>8624.9384769999997</v>
      </c>
      <c r="D131" s="25">
        <f t="shared" si="7"/>
        <v>-2.6306134218527844E-2</v>
      </c>
      <c r="E131" s="22">
        <v>59</v>
      </c>
      <c r="F131" s="26">
        <f t="shared" si="8"/>
        <v>5.9498688062350471E-3</v>
      </c>
      <c r="G131" s="23">
        <v>40.1</v>
      </c>
      <c r="H131" s="27">
        <f t="shared" si="9"/>
        <v>5.5106830470884542E-2</v>
      </c>
      <c r="I131" s="24">
        <v>182.4</v>
      </c>
      <c r="J131" s="25">
        <f t="shared" si="10"/>
        <v>-7.7509136518443447E-2</v>
      </c>
      <c r="K131" s="22">
        <v>279.72781400000002</v>
      </c>
      <c r="L131" s="26">
        <f t="shared" si="11"/>
        <v>-1.3167387765515938E-2</v>
      </c>
      <c r="M131" s="22">
        <v>23.225899999999999</v>
      </c>
      <c r="N131" s="26">
        <f t="shared" si="12"/>
        <v>-2.0266082831756349E-2</v>
      </c>
      <c r="O131" s="22">
        <v>764.45500000000004</v>
      </c>
      <c r="P131" s="26">
        <f t="shared" si="13"/>
        <v>-6.2980602782064743E-2</v>
      </c>
      <c r="S131" s="4"/>
      <c r="T131" s="2"/>
      <c r="U131" s="3"/>
      <c r="V131" s="3"/>
      <c r="W131" s="3"/>
      <c r="X131" s="3"/>
      <c r="Y131" s="3"/>
    </row>
    <row r="132" spans="2:25" ht="14.4" x14ac:dyDescent="0.3">
      <c r="B132" s="20">
        <v>43381</v>
      </c>
      <c r="C132" s="21">
        <v>8602.5878909999992</v>
      </c>
      <c r="D132" s="25">
        <f t="shared" si="7"/>
        <v>-2.5947542395395873E-3</v>
      </c>
      <c r="E132" s="22">
        <v>56.7</v>
      </c>
      <c r="F132" s="26">
        <f t="shared" si="8"/>
        <v>-3.9763233172013003E-2</v>
      </c>
      <c r="G132" s="23">
        <v>40.450000000000003</v>
      </c>
      <c r="H132" s="27">
        <f t="shared" si="9"/>
        <v>8.6903091919772607E-3</v>
      </c>
      <c r="I132" s="24">
        <v>180.95</v>
      </c>
      <c r="J132" s="25">
        <f t="shared" si="10"/>
        <v>-7.9813276304796874E-3</v>
      </c>
      <c r="K132" s="22">
        <v>275.755493</v>
      </c>
      <c r="L132" s="26">
        <f t="shared" si="11"/>
        <v>-1.4302459370628847E-2</v>
      </c>
      <c r="M132" s="22">
        <v>22.2318</v>
      </c>
      <c r="N132" s="26">
        <f t="shared" si="12"/>
        <v>-4.3744338936624674E-2</v>
      </c>
      <c r="O132" s="22">
        <v>779.40809999999999</v>
      </c>
      <c r="P132" s="26">
        <f t="shared" si="13"/>
        <v>1.9371623824932502E-2</v>
      </c>
      <c r="S132" s="4"/>
      <c r="T132" s="2"/>
      <c r="U132" s="3"/>
      <c r="V132" s="3"/>
      <c r="W132" s="3"/>
      <c r="X132" s="3"/>
      <c r="Y132" s="3"/>
    </row>
    <row r="133" spans="2:25" ht="14.4" x14ac:dyDescent="0.3">
      <c r="B133" s="20">
        <v>43382</v>
      </c>
      <c r="C133" s="21">
        <v>8562.9394530000009</v>
      </c>
      <c r="D133" s="25">
        <f t="shared" ref="D133:D196" si="14">LN(C133/C132)</f>
        <v>-4.6195503015268591E-3</v>
      </c>
      <c r="E133" s="22">
        <v>57</v>
      </c>
      <c r="F133" s="26">
        <f t="shared" ref="F133:F196" si="15">LN(E133/E132)</f>
        <v>5.2770571008438193E-3</v>
      </c>
      <c r="G133" s="23">
        <v>41.85</v>
      </c>
      <c r="H133" s="27">
        <f t="shared" ref="H133:H196" si="16">LN(G133/G132)</f>
        <v>3.402515343098364E-2</v>
      </c>
      <c r="I133" s="24">
        <v>175.75</v>
      </c>
      <c r="J133" s="25">
        <f t="shared" ref="J133:J196" si="17">LN(I133/I132)</f>
        <v>-2.9158219318977097E-2</v>
      </c>
      <c r="K133" s="22">
        <v>271.95962500000002</v>
      </c>
      <c r="L133" s="26">
        <f t="shared" ref="L133:L196" si="18">LN(K133/K132)</f>
        <v>-1.3860960374733996E-2</v>
      </c>
      <c r="M133" s="22">
        <v>21.871600000000001</v>
      </c>
      <c r="N133" s="26">
        <f t="shared" ref="N133:N196" si="19">LN(M133/M132)</f>
        <v>-1.6334704766018861E-2</v>
      </c>
      <c r="O133" s="22">
        <v>722.18740000000003</v>
      </c>
      <c r="P133" s="26">
        <f t="shared" ref="P133:P196" si="20">LN(O133/O132)</f>
        <v>-7.6250123459811095E-2</v>
      </c>
      <c r="S133" s="4"/>
      <c r="T133" s="2"/>
      <c r="U133" s="3"/>
      <c r="V133" s="3"/>
      <c r="W133" s="3"/>
      <c r="X133" s="3"/>
      <c r="Y133" s="3"/>
    </row>
    <row r="134" spans="2:25" ht="14.4" x14ac:dyDescent="0.3">
      <c r="B134" s="20">
        <v>43383</v>
      </c>
      <c r="C134" s="21">
        <v>8748.4882809999999</v>
      </c>
      <c r="D134" s="25">
        <f t="shared" si="14"/>
        <v>2.1437392308251417E-2</v>
      </c>
      <c r="E134" s="22">
        <v>59.15</v>
      </c>
      <c r="F134" s="26">
        <f t="shared" si="15"/>
        <v>3.7025322589845637E-2</v>
      </c>
      <c r="G134" s="23">
        <v>43.6</v>
      </c>
      <c r="H134" s="27">
        <f t="shared" si="16"/>
        <v>4.0965353419504226E-2</v>
      </c>
      <c r="I134" s="24">
        <v>189.05</v>
      </c>
      <c r="J134" s="25">
        <f t="shared" si="17"/>
        <v>7.2948999646167689E-2</v>
      </c>
      <c r="K134" s="22">
        <v>273.31909200000001</v>
      </c>
      <c r="L134" s="26">
        <f t="shared" si="18"/>
        <v>4.9863300157241674E-3</v>
      </c>
      <c r="M134" s="22">
        <v>23.4709</v>
      </c>
      <c r="N134" s="26">
        <f t="shared" si="19"/>
        <v>7.0572364361469034E-2</v>
      </c>
      <c r="O134" s="22">
        <v>742.12490000000003</v>
      </c>
      <c r="P134" s="26">
        <f t="shared" si="20"/>
        <v>2.7232895842146405E-2</v>
      </c>
      <c r="S134" s="4"/>
      <c r="T134" s="2"/>
      <c r="U134" s="3"/>
      <c r="V134" s="3"/>
      <c r="W134" s="3"/>
      <c r="X134" s="3"/>
      <c r="Y134" s="3"/>
    </row>
    <row r="135" spans="2:25" ht="14.4" x14ac:dyDescent="0.3">
      <c r="B135" s="20">
        <v>43384</v>
      </c>
      <c r="C135" s="21">
        <v>8565.5878909999992</v>
      </c>
      <c r="D135" s="25">
        <f t="shared" si="14"/>
        <v>-2.1128149374762213E-2</v>
      </c>
      <c r="E135" s="22">
        <v>60.05</v>
      </c>
      <c r="F135" s="26">
        <f t="shared" si="15"/>
        <v>1.5100958101596777E-2</v>
      </c>
      <c r="G135" s="23">
        <v>43.35</v>
      </c>
      <c r="H135" s="27">
        <f t="shared" si="16"/>
        <v>-5.750447128437826E-3</v>
      </c>
      <c r="I135" s="24">
        <v>191.2</v>
      </c>
      <c r="J135" s="25">
        <f t="shared" si="17"/>
        <v>1.1308470280358964E-2</v>
      </c>
      <c r="K135" s="22">
        <v>270.74139400000001</v>
      </c>
      <c r="L135" s="26">
        <f t="shared" si="18"/>
        <v>-9.4758481981041288E-3</v>
      </c>
      <c r="M135" s="22">
        <v>24.465</v>
      </c>
      <c r="N135" s="26">
        <f t="shared" si="19"/>
        <v>4.1482168787640564E-2</v>
      </c>
      <c r="O135" s="22">
        <v>758.42380000000003</v>
      </c>
      <c r="P135" s="26">
        <f t="shared" si="20"/>
        <v>2.1724774462310834E-2</v>
      </c>
      <c r="S135" s="4"/>
      <c r="T135" s="2"/>
      <c r="U135" s="3"/>
      <c r="V135" s="3"/>
      <c r="W135" s="3"/>
      <c r="X135" s="3"/>
      <c r="Y135" s="3"/>
    </row>
    <row r="136" spans="2:25" ht="14.4" x14ac:dyDescent="0.3">
      <c r="B136" s="20">
        <v>43385</v>
      </c>
      <c r="C136" s="21">
        <v>8767.0878909999992</v>
      </c>
      <c r="D136" s="25">
        <f t="shared" si="14"/>
        <v>2.325192958140717E-2</v>
      </c>
      <c r="E136" s="22">
        <v>59.9</v>
      </c>
      <c r="F136" s="26">
        <f t="shared" si="15"/>
        <v>-2.5010434045888369E-3</v>
      </c>
      <c r="G136" s="23">
        <v>43.75</v>
      </c>
      <c r="H136" s="27">
        <f t="shared" si="16"/>
        <v>9.1849095770725701E-3</v>
      </c>
      <c r="I136" s="24">
        <v>200.75</v>
      </c>
      <c r="J136" s="25">
        <f t="shared" si="17"/>
        <v>4.8740352209570272E-2</v>
      </c>
      <c r="K136" s="22">
        <v>274.76675399999999</v>
      </c>
      <c r="L136" s="26">
        <f t="shared" si="18"/>
        <v>1.4758470900784902E-2</v>
      </c>
      <c r="M136" s="22">
        <v>24.6523</v>
      </c>
      <c r="N136" s="26">
        <f t="shared" si="19"/>
        <v>7.6266776828837557E-3</v>
      </c>
      <c r="O136" s="22">
        <v>806.02470000000005</v>
      </c>
      <c r="P136" s="26">
        <f t="shared" si="20"/>
        <v>6.0872054893413359E-2</v>
      </c>
      <c r="S136" s="4"/>
      <c r="T136" s="2"/>
      <c r="U136" s="3"/>
      <c r="V136" s="3"/>
      <c r="W136" s="3"/>
      <c r="X136" s="3"/>
      <c r="Y136" s="3"/>
    </row>
    <row r="137" spans="2:25" ht="14.4" x14ac:dyDescent="0.3">
      <c r="B137" s="20">
        <v>43388</v>
      </c>
      <c r="C137" s="21">
        <v>8811.9882809999999</v>
      </c>
      <c r="D137" s="25">
        <f t="shared" si="14"/>
        <v>5.1084012837913848E-3</v>
      </c>
      <c r="E137" s="22">
        <v>62.85</v>
      </c>
      <c r="F137" s="26">
        <f t="shared" si="15"/>
        <v>4.8074429914852786E-2</v>
      </c>
      <c r="G137" s="23">
        <v>44.8</v>
      </c>
      <c r="H137" s="27">
        <f t="shared" si="16"/>
        <v>2.3716526617316065E-2</v>
      </c>
      <c r="I137" s="24">
        <v>201.75</v>
      </c>
      <c r="J137" s="25">
        <f t="shared" si="17"/>
        <v>4.968954323187144E-3</v>
      </c>
      <c r="K137" s="22">
        <v>278.91570999999999</v>
      </c>
      <c r="L137" s="26">
        <f t="shared" si="18"/>
        <v>1.4987050983720645E-2</v>
      </c>
      <c r="M137" s="22">
        <v>25.142199999999999</v>
      </c>
      <c r="N137" s="26">
        <f t="shared" si="19"/>
        <v>1.967750685367068E-2</v>
      </c>
      <c r="O137" s="22">
        <v>819.73180000000002</v>
      </c>
      <c r="P137" s="26">
        <f t="shared" si="20"/>
        <v>1.6862826389106293E-2</v>
      </c>
      <c r="S137" s="4"/>
      <c r="T137" s="2"/>
      <c r="U137" s="3"/>
      <c r="V137" s="3"/>
      <c r="W137" s="3"/>
      <c r="X137" s="3"/>
      <c r="Y137" s="3"/>
    </row>
    <row r="138" spans="2:25" ht="14.4" x14ac:dyDescent="0.3">
      <c r="B138" s="20">
        <v>43389</v>
      </c>
      <c r="C138" s="21">
        <v>8893.7880860000005</v>
      </c>
      <c r="D138" s="25">
        <f t="shared" si="14"/>
        <v>9.2399661318006612E-3</v>
      </c>
      <c r="E138" s="22">
        <v>65.849999999999994</v>
      </c>
      <c r="F138" s="26">
        <f t="shared" si="15"/>
        <v>4.6628493153033503E-2</v>
      </c>
      <c r="G138" s="23">
        <v>44.8</v>
      </c>
      <c r="H138" s="27">
        <f t="shared" si="16"/>
        <v>0</v>
      </c>
      <c r="I138" s="24">
        <v>219</v>
      </c>
      <c r="J138" s="25">
        <f t="shared" si="17"/>
        <v>8.2042422666442585E-2</v>
      </c>
      <c r="K138" s="22">
        <v>284.12402300000002</v>
      </c>
      <c r="L138" s="26">
        <f t="shared" si="18"/>
        <v>1.8501222059243733E-2</v>
      </c>
      <c r="M138" s="22">
        <v>25.3583</v>
      </c>
      <c r="N138" s="26">
        <f t="shared" si="19"/>
        <v>8.5583833441423129E-3</v>
      </c>
      <c r="O138" s="22">
        <v>866.53520000000003</v>
      </c>
      <c r="P138" s="26">
        <f t="shared" si="20"/>
        <v>5.5525517939857993E-2</v>
      </c>
      <c r="S138" s="4"/>
      <c r="T138" s="2"/>
      <c r="U138" s="3"/>
      <c r="V138" s="3"/>
      <c r="W138" s="3"/>
      <c r="X138" s="3"/>
      <c r="Y138" s="3"/>
    </row>
    <row r="139" spans="2:25" ht="14.4" x14ac:dyDescent="0.3">
      <c r="B139" s="20">
        <v>43390</v>
      </c>
      <c r="C139" s="21">
        <v>8758.5878909999992</v>
      </c>
      <c r="D139" s="25">
        <f t="shared" si="14"/>
        <v>-1.5318372883250959E-2</v>
      </c>
      <c r="E139" s="22">
        <v>67.3</v>
      </c>
      <c r="F139" s="26">
        <f t="shared" si="15"/>
        <v>2.1780808461392014E-2</v>
      </c>
      <c r="G139" s="23">
        <v>45.1</v>
      </c>
      <c r="H139" s="27">
        <f t="shared" si="16"/>
        <v>6.6741070876932176E-3</v>
      </c>
      <c r="I139" s="24">
        <v>216.55</v>
      </c>
      <c r="J139" s="25">
        <f t="shared" si="17"/>
        <v>-1.1250262155865106E-2</v>
      </c>
      <c r="K139" s="22">
        <v>279.37478599999997</v>
      </c>
      <c r="L139" s="26">
        <f t="shared" si="18"/>
        <v>-1.6856644167416512E-2</v>
      </c>
      <c r="M139" s="22">
        <v>24.637899999999998</v>
      </c>
      <c r="N139" s="26">
        <f t="shared" si="19"/>
        <v>-2.8820184861242441E-2</v>
      </c>
      <c r="O139" s="22">
        <v>834.53539999999998</v>
      </c>
      <c r="P139" s="26">
        <f t="shared" si="20"/>
        <v>-3.762756871402427E-2</v>
      </c>
      <c r="S139" s="4"/>
      <c r="T139" s="2"/>
      <c r="U139" s="3"/>
      <c r="V139" s="3"/>
      <c r="W139" s="3"/>
      <c r="X139" s="3"/>
      <c r="Y139" s="3"/>
    </row>
    <row r="140" spans="2:25" ht="14.4" x14ac:dyDescent="0.3">
      <c r="B140" s="20">
        <v>43392</v>
      </c>
      <c r="C140" s="21">
        <v>8640.6386719999991</v>
      </c>
      <c r="D140" s="25">
        <f t="shared" si="14"/>
        <v>-1.3558191842345975E-2</v>
      </c>
      <c r="E140" s="22">
        <v>66.05</v>
      </c>
      <c r="F140" s="26">
        <f t="shared" si="15"/>
        <v>-1.8748205682347842E-2</v>
      </c>
      <c r="G140" s="23">
        <v>45.1</v>
      </c>
      <c r="H140" s="27">
        <f t="shared" si="16"/>
        <v>0</v>
      </c>
      <c r="I140" s="24">
        <v>229.7</v>
      </c>
      <c r="J140" s="25">
        <f t="shared" si="17"/>
        <v>5.8952642034416698E-2</v>
      </c>
      <c r="K140" s="22">
        <v>275.34939600000001</v>
      </c>
      <c r="L140" s="26">
        <f t="shared" si="18"/>
        <v>-1.451337723774709E-2</v>
      </c>
      <c r="M140" s="22">
        <v>23.946300000000001</v>
      </c>
      <c r="N140" s="26">
        <f t="shared" si="19"/>
        <v>-2.8472084355942558E-2</v>
      </c>
      <c r="O140" s="22">
        <v>829.05259999999998</v>
      </c>
      <c r="P140" s="26">
        <f t="shared" si="20"/>
        <v>-6.5915597511864354E-3</v>
      </c>
      <c r="S140" s="4"/>
      <c r="T140" s="2"/>
      <c r="U140" s="3"/>
      <c r="V140" s="3"/>
      <c r="W140" s="3"/>
      <c r="X140" s="3"/>
      <c r="Y140" s="3"/>
    </row>
    <row r="141" spans="2:25" ht="14.4" x14ac:dyDescent="0.3">
      <c r="B141" s="20">
        <v>43395</v>
      </c>
      <c r="C141" s="21">
        <v>8576.9384769999997</v>
      </c>
      <c r="D141" s="25">
        <f t="shared" si="14"/>
        <v>-7.3994714926702296E-3</v>
      </c>
      <c r="E141" s="22">
        <v>65.150000000000006</v>
      </c>
      <c r="F141" s="26">
        <f t="shared" si="15"/>
        <v>-1.3719727397480034E-2</v>
      </c>
      <c r="G141" s="23">
        <v>45.6</v>
      </c>
      <c r="H141" s="27">
        <f t="shared" si="16"/>
        <v>1.1025470011707641E-2</v>
      </c>
      <c r="I141" s="24">
        <v>211.6</v>
      </c>
      <c r="J141" s="25">
        <f t="shared" si="17"/>
        <v>-8.207640971090828E-2</v>
      </c>
      <c r="K141" s="22">
        <v>270.24707000000001</v>
      </c>
      <c r="L141" s="26">
        <f t="shared" si="18"/>
        <v>-1.8704207486858106E-2</v>
      </c>
      <c r="M141" s="22">
        <v>24.407399999999999</v>
      </c>
      <c r="N141" s="26">
        <f t="shared" si="19"/>
        <v>1.9072541603396834E-2</v>
      </c>
      <c r="O141" s="22">
        <v>803.98109999999997</v>
      </c>
      <c r="P141" s="26">
        <f t="shared" si="20"/>
        <v>-3.0707841622144013E-2</v>
      </c>
      <c r="S141" s="4"/>
      <c r="T141" s="2"/>
      <c r="U141" s="3"/>
      <c r="V141" s="3"/>
      <c r="W141" s="3"/>
      <c r="X141" s="3"/>
      <c r="Y141" s="3"/>
    </row>
    <row r="142" spans="2:25" ht="14.4" x14ac:dyDescent="0.3">
      <c r="B142" s="20">
        <v>43396</v>
      </c>
      <c r="C142" s="21">
        <v>8489.8896480000003</v>
      </c>
      <c r="D142" s="25">
        <f t="shared" si="14"/>
        <v>-1.0201026602764238E-2</v>
      </c>
      <c r="E142" s="22">
        <v>65</v>
      </c>
      <c r="F142" s="26">
        <f t="shared" si="15"/>
        <v>-2.3050336752170916E-3</v>
      </c>
      <c r="G142" s="23">
        <v>44.6</v>
      </c>
      <c r="H142" s="27">
        <f t="shared" si="16"/>
        <v>-2.2173857494321967E-2</v>
      </c>
      <c r="I142" s="24">
        <v>212.75</v>
      </c>
      <c r="J142" s="25">
        <f t="shared" si="17"/>
        <v>5.4200674693393345E-3</v>
      </c>
      <c r="K142" s="22">
        <v>265.92150900000001</v>
      </c>
      <c r="L142" s="26">
        <f t="shared" si="18"/>
        <v>-1.6135428357436921E-2</v>
      </c>
      <c r="M142" s="22">
        <v>25.084599999999998</v>
      </c>
      <c r="N142" s="26">
        <f t="shared" si="19"/>
        <v>2.7367747016752139E-2</v>
      </c>
      <c r="O142" s="22">
        <v>801.33939999999996</v>
      </c>
      <c r="P142" s="26">
        <f t="shared" si="20"/>
        <v>-3.2911837661700992E-3</v>
      </c>
      <c r="S142" s="4"/>
      <c r="T142" s="2"/>
      <c r="U142" s="3"/>
      <c r="V142" s="3"/>
      <c r="W142" s="3"/>
      <c r="X142" s="3"/>
      <c r="Y142" s="3"/>
    </row>
    <row r="143" spans="2:25" ht="14.4" x14ac:dyDescent="0.3">
      <c r="B143" s="20">
        <v>43397</v>
      </c>
      <c r="C143" s="21">
        <v>8555.6396480000003</v>
      </c>
      <c r="D143" s="25">
        <f t="shared" si="14"/>
        <v>7.7146710972492002E-3</v>
      </c>
      <c r="E143" s="22">
        <v>65.849999999999994</v>
      </c>
      <c r="F143" s="26">
        <f t="shared" si="15"/>
        <v>1.2992158293652847E-2</v>
      </c>
      <c r="G143" s="23">
        <v>45.1</v>
      </c>
      <c r="H143" s="27">
        <f t="shared" si="16"/>
        <v>1.1148387482614201E-2</v>
      </c>
      <c r="I143" s="24">
        <v>220.65</v>
      </c>
      <c r="J143" s="25">
        <f t="shared" si="17"/>
        <v>3.645996826207263E-2</v>
      </c>
      <c r="K143" s="22">
        <v>266.168701</v>
      </c>
      <c r="L143" s="26">
        <f t="shared" si="18"/>
        <v>9.2913574855372615E-4</v>
      </c>
      <c r="M143" s="22">
        <v>24.407399999999999</v>
      </c>
      <c r="N143" s="26">
        <f t="shared" si="19"/>
        <v>-2.7367747016752094E-2</v>
      </c>
      <c r="O143" s="22">
        <v>814.19910000000004</v>
      </c>
      <c r="P143" s="26">
        <f t="shared" si="20"/>
        <v>1.5920353014949037E-2</v>
      </c>
      <c r="S143" s="4"/>
      <c r="T143" s="2"/>
      <c r="U143" s="3"/>
      <c r="V143" s="3"/>
      <c r="W143" s="3"/>
      <c r="X143" s="3"/>
      <c r="Y143" s="3"/>
    </row>
    <row r="144" spans="2:25" ht="14.4" x14ac:dyDescent="0.3">
      <c r="B144" s="20">
        <v>43398</v>
      </c>
      <c r="C144" s="21">
        <v>8473.4892579999996</v>
      </c>
      <c r="D144" s="25">
        <f t="shared" si="14"/>
        <v>-9.648294722687507E-3</v>
      </c>
      <c r="E144" s="22">
        <v>65.55</v>
      </c>
      <c r="F144" s="26">
        <f t="shared" si="15"/>
        <v>-4.5662179795811948E-3</v>
      </c>
      <c r="G144" s="23">
        <v>45</v>
      </c>
      <c r="H144" s="27">
        <f t="shared" si="16"/>
        <v>-2.2197567383128881E-3</v>
      </c>
      <c r="I144" s="24">
        <v>229.15</v>
      </c>
      <c r="J144" s="25">
        <f t="shared" si="17"/>
        <v>3.7799075239576929E-2</v>
      </c>
      <c r="K144" s="22">
        <v>262.019745</v>
      </c>
      <c r="L144" s="26">
        <f t="shared" si="18"/>
        <v>-1.5710458521626679E-2</v>
      </c>
      <c r="M144" s="22">
        <v>24.0184</v>
      </c>
      <c r="N144" s="26">
        <f t="shared" si="19"/>
        <v>-1.6066161732148497E-2</v>
      </c>
      <c r="O144" s="22">
        <v>875.20799999999997</v>
      </c>
      <c r="P144" s="26">
        <f t="shared" si="20"/>
        <v>7.225664170501081E-2</v>
      </c>
      <c r="S144" s="4"/>
      <c r="T144" s="2"/>
      <c r="U144" s="3"/>
      <c r="V144" s="3"/>
      <c r="W144" s="3"/>
      <c r="X144" s="3"/>
      <c r="Y144" s="3"/>
    </row>
    <row r="145" spans="2:25" ht="14.4" x14ac:dyDescent="0.3">
      <c r="B145" s="20">
        <v>43399</v>
      </c>
      <c r="C145" s="21">
        <v>8417.2392579999996</v>
      </c>
      <c r="D145" s="25">
        <f t="shared" si="14"/>
        <v>-6.6604833407412443E-3</v>
      </c>
      <c r="E145" s="22">
        <v>65.55</v>
      </c>
      <c r="F145" s="26">
        <f t="shared" si="15"/>
        <v>0</v>
      </c>
      <c r="G145" s="23">
        <v>45.2</v>
      </c>
      <c r="H145" s="27">
        <f t="shared" si="16"/>
        <v>4.4345970678657748E-3</v>
      </c>
      <c r="I145" s="24">
        <v>217.1</v>
      </c>
      <c r="J145" s="25">
        <f t="shared" si="17"/>
        <v>-5.4018734070886948E-2</v>
      </c>
      <c r="K145" s="22">
        <v>263.573395</v>
      </c>
      <c r="L145" s="26">
        <f t="shared" si="18"/>
        <v>5.9120045791914754E-3</v>
      </c>
      <c r="M145" s="22">
        <v>25.430399999999999</v>
      </c>
      <c r="N145" s="26">
        <f t="shared" si="19"/>
        <v>5.712510548787629E-2</v>
      </c>
      <c r="O145" s="22">
        <v>867.38239999999996</v>
      </c>
      <c r="P145" s="26">
        <f t="shared" si="20"/>
        <v>-8.9816317217575586E-3</v>
      </c>
      <c r="S145" s="4"/>
      <c r="T145" s="2"/>
      <c r="U145" s="3"/>
      <c r="V145" s="3"/>
      <c r="W145" s="3"/>
      <c r="X145" s="3"/>
      <c r="Y145" s="3"/>
    </row>
    <row r="146" spans="2:25" ht="14.4" x14ac:dyDescent="0.3">
      <c r="B146" s="20">
        <v>43402</v>
      </c>
      <c r="C146" s="21">
        <v>8610.0878909999992</v>
      </c>
      <c r="D146" s="25">
        <f t="shared" si="14"/>
        <v>2.2652631008730738E-2</v>
      </c>
      <c r="E146" s="22">
        <v>63.8</v>
      </c>
      <c r="F146" s="26">
        <f t="shared" si="15"/>
        <v>-2.7060019858964678E-2</v>
      </c>
      <c r="G146" s="23">
        <v>45.1</v>
      </c>
      <c r="H146" s="27">
        <f t="shared" si="16"/>
        <v>-2.2148403295528985E-3</v>
      </c>
      <c r="I146" s="24">
        <v>214.2</v>
      </c>
      <c r="J146" s="25">
        <f t="shared" si="17"/>
        <v>-1.3447918870597804E-2</v>
      </c>
      <c r="K146" s="22">
        <v>264.89755200000002</v>
      </c>
      <c r="L146" s="26">
        <f t="shared" si="18"/>
        <v>5.0112869161301849E-3</v>
      </c>
      <c r="M146" s="22">
        <v>24.897300000000001</v>
      </c>
      <c r="N146" s="26">
        <f t="shared" si="19"/>
        <v>-2.1185944907363367E-2</v>
      </c>
      <c r="O146" s="22">
        <v>881.63779999999997</v>
      </c>
      <c r="P146" s="26">
        <f t="shared" si="20"/>
        <v>1.6301373395490003E-2</v>
      </c>
      <c r="S146" s="4"/>
      <c r="T146" s="2"/>
      <c r="U146" s="3"/>
      <c r="V146" s="3"/>
      <c r="W146" s="3"/>
      <c r="X146" s="3"/>
      <c r="Y146" s="3"/>
    </row>
    <row r="147" spans="2:25" ht="14.4" x14ac:dyDescent="0.3">
      <c r="B147" s="20">
        <v>43403</v>
      </c>
      <c r="C147" s="21">
        <v>8600.2880860000005</v>
      </c>
      <c r="D147" s="25">
        <f t="shared" si="14"/>
        <v>-1.138825330978057E-3</v>
      </c>
      <c r="E147" s="22">
        <v>64.8</v>
      </c>
      <c r="F147" s="26">
        <f t="shared" si="15"/>
        <v>1.5552413007484785E-2</v>
      </c>
      <c r="G147" s="23">
        <v>44.95</v>
      </c>
      <c r="H147" s="27">
        <f t="shared" si="16"/>
        <v>-3.3314855910033568E-3</v>
      </c>
      <c r="I147" s="24">
        <v>236</v>
      </c>
      <c r="J147" s="25">
        <f t="shared" si="17"/>
        <v>9.6921647011961751E-2</v>
      </c>
      <c r="K147" s="22">
        <v>266.627747</v>
      </c>
      <c r="L147" s="26">
        <f t="shared" si="18"/>
        <v>6.5103245860417833E-3</v>
      </c>
      <c r="M147" s="22">
        <v>25.891400000000001</v>
      </c>
      <c r="N147" s="26">
        <f t="shared" si="19"/>
        <v>3.9151503377496379E-2</v>
      </c>
      <c r="O147" s="22">
        <v>879.64409999999998</v>
      </c>
      <c r="P147" s="26">
        <f t="shared" si="20"/>
        <v>-2.2639202180316561E-3</v>
      </c>
      <c r="S147" s="4"/>
      <c r="T147" s="2"/>
      <c r="U147" s="3"/>
      <c r="V147" s="3"/>
      <c r="W147" s="3"/>
      <c r="X147" s="3"/>
      <c r="Y147" s="3"/>
    </row>
    <row r="148" spans="2:25" ht="14.4" x14ac:dyDescent="0.3">
      <c r="B148" s="20">
        <v>43404</v>
      </c>
      <c r="C148" s="21">
        <v>8753.4384769999997</v>
      </c>
      <c r="D148" s="25">
        <f t="shared" si="14"/>
        <v>1.7650890907008929E-2</v>
      </c>
      <c r="E148" s="22">
        <v>67.7</v>
      </c>
      <c r="F148" s="26">
        <f t="shared" si="15"/>
        <v>4.3780576560000381E-2</v>
      </c>
      <c r="G148" s="23">
        <v>46.4</v>
      </c>
      <c r="H148" s="27">
        <f t="shared" si="16"/>
        <v>3.174869831458027E-2</v>
      </c>
      <c r="I148" s="24">
        <v>221.9</v>
      </c>
      <c r="J148" s="25">
        <f t="shared" si="17"/>
        <v>-6.1604975087061808E-2</v>
      </c>
      <c r="K148" s="22">
        <v>268.56976300000002</v>
      </c>
      <c r="L148" s="26">
        <f t="shared" si="18"/>
        <v>7.2572255554446529E-3</v>
      </c>
      <c r="M148" s="22">
        <v>26.813500000000001</v>
      </c>
      <c r="N148" s="26">
        <f t="shared" si="19"/>
        <v>3.4994624796195764E-2</v>
      </c>
      <c r="O148" s="22">
        <v>886.12379999999996</v>
      </c>
      <c r="P148" s="26">
        <f t="shared" si="20"/>
        <v>7.3392761140500017E-3</v>
      </c>
      <c r="S148" s="4"/>
      <c r="T148" s="2"/>
      <c r="U148" s="3"/>
      <c r="V148" s="3"/>
      <c r="W148" s="3"/>
      <c r="X148" s="3"/>
      <c r="Y148" s="3"/>
    </row>
    <row r="149" spans="2:25" ht="14.4" x14ac:dyDescent="0.3">
      <c r="B149" s="20">
        <v>43405</v>
      </c>
      <c r="C149" s="21">
        <v>8772.4882809999999</v>
      </c>
      <c r="D149" s="25">
        <f t="shared" si="14"/>
        <v>2.1739006176666933E-3</v>
      </c>
      <c r="E149" s="22">
        <v>69.650000000000006</v>
      </c>
      <c r="F149" s="26">
        <f t="shared" si="15"/>
        <v>2.8396520307585521E-2</v>
      </c>
      <c r="G149" s="23">
        <v>45.6</v>
      </c>
      <c r="H149" s="27">
        <f t="shared" si="16"/>
        <v>-1.7391742711869107E-2</v>
      </c>
      <c r="I149" s="24">
        <v>224.6</v>
      </c>
      <c r="J149" s="25">
        <f t="shared" si="17"/>
        <v>1.2094212365794527E-2</v>
      </c>
      <c r="K149" s="22">
        <v>266.30996699999997</v>
      </c>
      <c r="L149" s="26">
        <f t="shared" si="18"/>
        <v>-8.4497853211144298E-3</v>
      </c>
      <c r="M149" s="22">
        <v>28.0959</v>
      </c>
      <c r="N149" s="26">
        <f t="shared" si="19"/>
        <v>4.6718166190807743E-2</v>
      </c>
      <c r="O149" s="22">
        <v>922.50980000000004</v>
      </c>
      <c r="P149" s="26">
        <f t="shared" si="20"/>
        <v>4.0241329200972974E-2</v>
      </c>
      <c r="S149" s="4"/>
      <c r="T149" s="2"/>
      <c r="U149" s="3"/>
      <c r="V149" s="3"/>
      <c r="W149" s="3"/>
      <c r="X149" s="3"/>
      <c r="Y149" s="3"/>
    </row>
    <row r="150" spans="2:25" ht="14.4" x14ac:dyDescent="0.3">
      <c r="B150" s="20">
        <v>43406</v>
      </c>
      <c r="C150" s="21">
        <v>8899.3886719999991</v>
      </c>
      <c r="D150" s="25">
        <f t="shared" si="14"/>
        <v>1.4362093244429504E-2</v>
      </c>
      <c r="E150" s="22">
        <v>70.45</v>
      </c>
      <c r="F150" s="26">
        <f t="shared" si="15"/>
        <v>1.1420538118874409E-2</v>
      </c>
      <c r="G150" s="23">
        <v>46.75</v>
      </c>
      <c r="H150" s="27">
        <f t="shared" si="16"/>
        <v>2.490653921435566E-2</v>
      </c>
      <c r="I150" s="24">
        <v>229.15</v>
      </c>
      <c r="J150" s="25">
        <f t="shared" si="17"/>
        <v>2.0055768650790368E-2</v>
      </c>
      <c r="K150" s="22">
        <v>267.17507899999998</v>
      </c>
      <c r="L150" s="26">
        <f t="shared" si="18"/>
        <v>3.2432502646719936E-3</v>
      </c>
      <c r="M150" s="22">
        <v>27.375499999999999</v>
      </c>
      <c r="N150" s="26">
        <f t="shared" si="19"/>
        <v>-2.5975205410812274E-2</v>
      </c>
      <c r="O150" s="22">
        <v>972.20410000000004</v>
      </c>
      <c r="P150" s="26">
        <f t="shared" si="20"/>
        <v>5.246776267722527E-2</v>
      </c>
      <c r="S150" s="4"/>
      <c r="T150" s="2"/>
      <c r="U150" s="3"/>
      <c r="V150" s="3"/>
      <c r="W150" s="3"/>
      <c r="X150" s="3"/>
      <c r="Y150" s="3"/>
    </row>
    <row r="151" spans="2:25" ht="14.4" x14ac:dyDescent="0.3">
      <c r="B151" s="20">
        <v>43409</v>
      </c>
      <c r="C151" s="21">
        <v>8877.8886719999991</v>
      </c>
      <c r="D151" s="25">
        <f t="shared" si="14"/>
        <v>-2.4188192675900508E-3</v>
      </c>
      <c r="E151" s="22">
        <v>72.75</v>
      </c>
      <c r="F151" s="26">
        <f t="shared" si="15"/>
        <v>3.212566770691256E-2</v>
      </c>
      <c r="G151" s="23">
        <v>46.7</v>
      </c>
      <c r="H151" s="27">
        <f t="shared" si="16"/>
        <v>-1.0700910598442934E-3</v>
      </c>
      <c r="I151" s="24">
        <v>251.2</v>
      </c>
      <c r="J151" s="25">
        <f t="shared" si="17"/>
        <v>9.1872623638910467E-2</v>
      </c>
      <c r="K151" s="22">
        <v>268.25204500000001</v>
      </c>
      <c r="L151" s="26">
        <f t="shared" si="18"/>
        <v>4.0228348700391868E-3</v>
      </c>
      <c r="M151" s="22">
        <v>27.404299999999999</v>
      </c>
      <c r="N151" s="26">
        <f t="shared" si="19"/>
        <v>1.0514825776465093E-3</v>
      </c>
      <c r="O151" s="22">
        <v>965.87400000000002</v>
      </c>
      <c r="P151" s="26">
        <f t="shared" si="20"/>
        <v>-6.5323709191604804E-3</v>
      </c>
      <c r="S151" s="4"/>
      <c r="T151" s="2"/>
      <c r="U151" s="3"/>
      <c r="V151" s="3"/>
      <c r="W151" s="3"/>
      <c r="X151" s="3"/>
      <c r="Y151" s="3"/>
    </row>
    <row r="152" spans="2:25" ht="14.4" x14ac:dyDescent="0.3">
      <c r="B152" s="20">
        <v>43410</v>
      </c>
      <c r="C152" s="21">
        <v>8870.2880860000005</v>
      </c>
      <c r="D152" s="25">
        <f t="shared" si="14"/>
        <v>-8.5649208572464227E-4</v>
      </c>
      <c r="E152" s="22">
        <v>71.599999999999994</v>
      </c>
      <c r="F152" s="26">
        <f t="shared" si="15"/>
        <v>-1.5933832085002018E-2</v>
      </c>
      <c r="G152" s="23">
        <v>46.9</v>
      </c>
      <c r="H152" s="27">
        <f t="shared" si="16"/>
        <v>4.2735107773818641E-3</v>
      </c>
      <c r="I152" s="24">
        <v>256</v>
      </c>
      <c r="J152" s="25">
        <f t="shared" si="17"/>
        <v>1.8928009885518859E-2</v>
      </c>
      <c r="K152" s="22">
        <v>270.58248900000001</v>
      </c>
      <c r="L152" s="26">
        <f t="shared" si="18"/>
        <v>8.6499969238251553E-3</v>
      </c>
      <c r="M152" s="22">
        <v>27.447500000000002</v>
      </c>
      <c r="N152" s="26">
        <f t="shared" si="19"/>
        <v>1.5751537390567406E-3</v>
      </c>
      <c r="O152" s="22">
        <v>952.6653</v>
      </c>
      <c r="P152" s="26">
        <f t="shared" si="20"/>
        <v>-1.3769755671508363E-2</v>
      </c>
      <c r="S152" s="4"/>
      <c r="T152" s="2"/>
      <c r="U152" s="3"/>
      <c r="V152" s="3"/>
      <c r="W152" s="3"/>
      <c r="X152" s="3"/>
      <c r="Y152" s="3"/>
    </row>
    <row r="153" spans="2:25" ht="14.4" x14ac:dyDescent="0.3">
      <c r="B153" s="20">
        <v>43411</v>
      </c>
      <c r="C153" s="21">
        <v>8929.8378909999992</v>
      </c>
      <c r="D153" s="25">
        <f t="shared" si="14"/>
        <v>6.6909669338750116E-3</v>
      </c>
      <c r="E153" s="22">
        <v>72.45</v>
      </c>
      <c r="F153" s="26">
        <f t="shared" si="15"/>
        <v>1.1801594800091559E-2</v>
      </c>
      <c r="G153" s="23">
        <v>46.25</v>
      </c>
      <c r="H153" s="27">
        <f t="shared" si="16"/>
        <v>-1.395621149379944E-2</v>
      </c>
      <c r="I153" s="24">
        <v>258.8</v>
      </c>
      <c r="J153" s="25">
        <f t="shared" si="17"/>
        <v>1.0878118147183069E-2</v>
      </c>
      <c r="K153" s="22">
        <v>279.05694599999998</v>
      </c>
      <c r="L153" s="26">
        <f t="shared" si="18"/>
        <v>3.0838866630010914E-2</v>
      </c>
      <c r="M153" s="22">
        <v>27.505099999999999</v>
      </c>
      <c r="N153" s="26">
        <f t="shared" si="19"/>
        <v>2.0963528966613716E-3</v>
      </c>
      <c r="O153" s="22">
        <v>958.19799999999998</v>
      </c>
      <c r="P153" s="26">
        <f t="shared" si="20"/>
        <v>5.7908019488772449E-3</v>
      </c>
      <c r="S153" s="4"/>
      <c r="T153" s="2"/>
      <c r="U153" s="3"/>
      <c r="V153" s="3"/>
      <c r="W153" s="3"/>
      <c r="X153" s="3"/>
      <c r="Y153" s="3"/>
    </row>
    <row r="154" spans="2:25" ht="14.4" x14ac:dyDescent="0.3">
      <c r="B154" s="20">
        <v>43413</v>
      </c>
      <c r="C154" s="21">
        <v>8946.3378909999992</v>
      </c>
      <c r="D154" s="25">
        <f t="shared" si="14"/>
        <v>1.8460329420558696E-3</v>
      </c>
      <c r="E154" s="22">
        <v>73.45</v>
      </c>
      <c r="F154" s="26">
        <f t="shared" si="15"/>
        <v>1.3708233853194829E-2</v>
      </c>
      <c r="G154" s="23">
        <v>45.55</v>
      </c>
      <c r="H154" s="27">
        <f t="shared" si="16"/>
        <v>-1.5250840252466941E-2</v>
      </c>
      <c r="I154" s="24">
        <v>257.45</v>
      </c>
      <c r="J154" s="25">
        <f t="shared" si="17"/>
        <v>-5.2300361345951748E-3</v>
      </c>
      <c r="K154" s="22">
        <v>324.819031</v>
      </c>
      <c r="L154" s="26">
        <f t="shared" si="18"/>
        <v>0.15185233103017681</v>
      </c>
      <c r="M154" s="22">
        <v>28.427299999999999</v>
      </c>
      <c r="N154" s="26">
        <f t="shared" si="19"/>
        <v>3.2978509027545934E-2</v>
      </c>
      <c r="O154" s="22">
        <v>988.8519</v>
      </c>
      <c r="P154" s="26">
        <f t="shared" si="20"/>
        <v>3.1490135990142096E-2</v>
      </c>
      <c r="S154" s="4"/>
      <c r="T154" s="2"/>
      <c r="U154" s="3"/>
      <c r="V154" s="3"/>
      <c r="W154" s="3"/>
      <c r="X154" s="3"/>
      <c r="Y154" s="3"/>
    </row>
    <row r="155" spans="2:25" ht="14.4" x14ac:dyDescent="0.3">
      <c r="B155" s="20">
        <v>43416</v>
      </c>
      <c r="C155" s="21">
        <v>8859.2382809999999</v>
      </c>
      <c r="D155" s="25">
        <f t="shared" si="14"/>
        <v>-9.7834862401991636E-3</v>
      </c>
      <c r="E155" s="22">
        <v>70</v>
      </c>
      <c r="F155" s="26">
        <f t="shared" si="15"/>
        <v>-4.8109660570527346E-2</v>
      </c>
      <c r="G155" s="23">
        <v>46.5</v>
      </c>
      <c r="H155" s="27">
        <f t="shared" si="16"/>
        <v>2.0641688887343284E-2</v>
      </c>
      <c r="I155" s="24">
        <v>242.25</v>
      </c>
      <c r="J155" s="25">
        <f t="shared" si="17"/>
        <v>-6.0855275721274728E-2</v>
      </c>
      <c r="K155" s="22">
        <v>316.20336900000001</v>
      </c>
      <c r="L155" s="26">
        <f t="shared" si="18"/>
        <v>-2.6882620183749172E-2</v>
      </c>
      <c r="M155" s="22">
        <v>27.389900000000001</v>
      </c>
      <c r="N155" s="26">
        <f t="shared" si="19"/>
        <v>-3.7175618750142109E-2</v>
      </c>
      <c r="O155" s="22">
        <v>945.63729999999998</v>
      </c>
      <c r="P155" s="26">
        <f t="shared" si="20"/>
        <v>-4.4685481461713819E-2</v>
      </c>
      <c r="S155" s="4"/>
      <c r="T155" s="2"/>
      <c r="U155" s="3"/>
      <c r="V155" s="3"/>
      <c r="W155" s="3"/>
      <c r="X155" s="3"/>
      <c r="Y155" s="3"/>
    </row>
    <row r="156" spans="2:25" ht="14.4" x14ac:dyDescent="0.3">
      <c r="B156" s="20">
        <v>43417</v>
      </c>
      <c r="C156" s="21">
        <v>8923.5380860000005</v>
      </c>
      <c r="D156" s="25">
        <f t="shared" si="14"/>
        <v>7.2317262390611935E-3</v>
      </c>
      <c r="E156" s="22">
        <v>71.599999999999994</v>
      </c>
      <c r="F156" s="26">
        <f t="shared" si="15"/>
        <v>2.2599831917240777E-2</v>
      </c>
      <c r="G156" s="23">
        <v>47.55</v>
      </c>
      <c r="H156" s="27">
        <f t="shared" si="16"/>
        <v>2.2329476398088577E-2</v>
      </c>
      <c r="I156" s="24">
        <v>254.65</v>
      </c>
      <c r="J156" s="25">
        <f t="shared" si="17"/>
        <v>4.991980255973804E-2</v>
      </c>
      <c r="K156" s="22">
        <v>302.09686299999998</v>
      </c>
      <c r="L156" s="26">
        <f t="shared" si="18"/>
        <v>-4.5637875007670213E-2</v>
      </c>
      <c r="M156" s="22">
        <v>27.260200000000001</v>
      </c>
      <c r="N156" s="26">
        <f t="shared" si="19"/>
        <v>-4.7465693021895797E-3</v>
      </c>
      <c r="O156" s="22">
        <v>971.85519999999997</v>
      </c>
      <c r="P156" s="26">
        <f t="shared" si="20"/>
        <v>2.7347730441362635E-2</v>
      </c>
      <c r="S156" s="4"/>
      <c r="T156" s="2"/>
      <c r="U156" s="3"/>
      <c r="V156" s="3"/>
      <c r="W156" s="3"/>
      <c r="X156" s="3"/>
      <c r="Y156" s="3"/>
    </row>
    <row r="157" spans="2:25" ht="14.4" x14ac:dyDescent="0.3">
      <c r="B157" s="20">
        <v>43418</v>
      </c>
      <c r="C157" s="21">
        <v>8921.4384769999997</v>
      </c>
      <c r="D157" s="25">
        <f t="shared" si="14"/>
        <v>-2.3531653317418675E-4</v>
      </c>
      <c r="E157" s="22">
        <v>71.849999999999994</v>
      </c>
      <c r="F157" s="26">
        <f t="shared" si="15"/>
        <v>3.4855385584340328E-3</v>
      </c>
      <c r="G157" s="23">
        <v>46.65</v>
      </c>
      <c r="H157" s="27">
        <f t="shared" si="16"/>
        <v>-1.9108861698046473E-2</v>
      </c>
      <c r="I157" s="24">
        <v>257.89999999999998</v>
      </c>
      <c r="J157" s="25">
        <f t="shared" si="17"/>
        <v>1.2681859556685274E-2</v>
      </c>
      <c r="K157" s="22">
        <v>298.83071899999999</v>
      </c>
      <c r="L157" s="26">
        <f t="shared" si="18"/>
        <v>-1.0870448487345334E-2</v>
      </c>
      <c r="M157" s="22">
        <v>27.606000000000002</v>
      </c>
      <c r="N157" s="26">
        <f t="shared" si="19"/>
        <v>1.2605377402760635E-2</v>
      </c>
      <c r="O157" s="22">
        <v>1045.175</v>
      </c>
      <c r="P157" s="26">
        <f t="shared" si="20"/>
        <v>7.2732792323481246E-2</v>
      </c>
      <c r="S157" s="4"/>
      <c r="T157" s="2"/>
      <c r="U157" s="3"/>
      <c r="V157" s="3"/>
      <c r="W157" s="3"/>
      <c r="X157" s="3"/>
      <c r="Y157" s="3"/>
    </row>
    <row r="158" spans="2:25" ht="14.4" x14ac:dyDescent="0.3">
      <c r="B158" s="20">
        <v>43419</v>
      </c>
      <c r="C158" s="21">
        <v>8954.6386719999991</v>
      </c>
      <c r="D158" s="25">
        <f t="shared" si="14"/>
        <v>3.7144875686473526E-3</v>
      </c>
      <c r="E158" s="22">
        <v>71.599999999999994</v>
      </c>
      <c r="F158" s="26">
        <f t="shared" si="15"/>
        <v>-3.4855385584340111E-3</v>
      </c>
      <c r="G158" s="23">
        <v>46.75</v>
      </c>
      <c r="H158" s="27">
        <f t="shared" si="16"/>
        <v>2.1413284413432996E-3</v>
      </c>
      <c r="I158" s="24">
        <v>320.89999999999998</v>
      </c>
      <c r="J158" s="25">
        <f t="shared" si="17"/>
        <v>0.21855763522851215</v>
      </c>
      <c r="K158" s="22">
        <v>295.635132</v>
      </c>
      <c r="L158" s="26">
        <f t="shared" si="18"/>
        <v>-1.0751224063560032E-2</v>
      </c>
      <c r="M158" s="22">
        <v>27.865300000000001</v>
      </c>
      <c r="N158" s="26">
        <f t="shared" si="19"/>
        <v>9.3490467563083612E-3</v>
      </c>
      <c r="O158" s="22">
        <v>1040.6890000000001</v>
      </c>
      <c r="P158" s="26">
        <f t="shared" si="20"/>
        <v>-4.3013417140238203E-3</v>
      </c>
      <c r="S158" s="4"/>
      <c r="T158" s="2"/>
      <c r="U158" s="3"/>
      <c r="V158" s="3"/>
      <c r="W158" s="3"/>
      <c r="X158" s="3"/>
      <c r="Y158" s="3"/>
    </row>
    <row r="159" spans="2:25" ht="14.4" x14ac:dyDescent="0.3">
      <c r="B159" s="20">
        <v>43420</v>
      </c>
      <c r="C159" s="21">
        <v>8993.2382809999999</v>
      </c>
      <c r="D159" s="25">
        <f t="shared" si="14"/>
        <v>4.301307459684549E-3</v>
      </c>
      <c r="E159" s="22">
        <v>71.05</v>
      </c>
      <c r="F159" s="26">
        <f t="shared" si="15"/>
        <v>-7.7112194234902438E-3</v>
      </c>
      <c r="G159" s="23">
        <v>45.85</v>
      </c>
      <c r="H159" s="27">
        <f t="shared" si="16"/>
        <v>-1.9439057032222068E-2</v>
      </c>
      <c r="I159" s="24">
        <v>346.5</v>
      </c>
      <c r="J159" s="25">
        <f t="shared" si="17"/>
        <v>7.6753270514146751E-2</v>
      </c>
      <c r="K159" s="22">
        <v>291.13308699999999</v>
      </c>
      <c r="L159" s="26">
        <f t="shared" si="18"/>
        <v>-1.5345525544616174E-2</v>
      </c>
      <c r="M159" s="22">
        <v>26.7559</v>
      </c>
      <c r="N159" s="26">
        <f t="shared" si="19"/>
        <v>-4.0627177387961719E-2</v>
      </c>
      <c r="O159" s="22">
        <v>1046.123</v>
      </c>
      <c r="P159" s="26">
        <f t="shared" si="20"/>
        <v>5.2079557546187974E-3</v>
      </c>
      <c r="S159" s="4"/>
      <c r="T159" s="2"/>
      <c r="U159" s="3"/>
      <c r="V159" s="3"/>
      <c r="W159" s="3"/>
      <c r="X159" s="3"/>
      <c r="Y159" s="3"/>
    </row>
    <row r="160" spans="2:25" ht="14.4" x14ac:dyDescent="0.3">
      <c r="B160" s="20">
        <v>43423</v>
      </c>
      <c r="C160" s="21">
        <v>9052.7382809999999</v>
      </c>
      <c r="D160" s="25">
        <f t="shared" si="14"/>
        <v>6.5942915759606372E-3</v>
      </c>
      <c r="E160" s="22">
        <v>69.650000000000006</v>
      </c>
      <c r="F160" s="26">
        <f t="shared" si="15"/>
        <v>-1.9901154317294799E-2</v>
      </c>
      <c r="G160" s="23">
        <v>46.15</v>
      </c>
      <c r="H160" s="27">
        <f t="shared" si="16"/>
        <v>6.5217622463872244E-3</v>
      </c>
      <c r="I160" s="24">
        <v>322.7</v>
      </c>
      <c r="J160" s="25">
        <f t="shared" si="17"/>
        <v>-7.1159719572041785E-2</v>
      </c>
      <c r="K160" s="22">
        <v>290.56814600000001</v>
      </c>
      <c r="L160" s="26">
        <f t="shared" si="18"/>
        <v>-1.9423757268141155E-3</v>
      </c>
      <c r="M160" s="22">
        <v>27.058499999999999</v>
      </c>
      <c r="N160" s="26">
        <f t="shared" si="19"/>
        <v>1.1246179063972272E-2</v>
      </c>
      <c r="O160" s="22">
        <v>1039.394</v>
      </c>
      <c r="P160" s="26">
        <f t="shared" si="20"/>
        <v>-6.4530985372019851E-3</v>
      </c>
      <c r="S160" s="4"/>
      <c r="T160" s="2"/>
      <c r="U160" s="3"/>
      <c r="V160" s="3"/>
      <c r="W160" s="3"/>
      <c r="X160" s="3"/>
      <c r="Y160" s="3"/>
    </row>
    <row r="161" spans="2:25" ht="14.4" x14ac:dyDescent="0.3">
      <c r="B161" s="20">
        <v>43424</v>
      </c>
      <c r="C161" s="21">
        <v>8960.1386719999991</v>
      </c>
      <c r="D161" s="25">
        <f t="shared" si="14"/>
        <v>-1.0281580779410215E-2</v>
      </c>
      <c r="E161" s="22">
        <v>69.2</v>
      </c>
      <c r="F161" s="26">
        <f t="shared" si="15"/>
        <v>-6.4818376021909176E-3</v>
      </c>
      <c r="G161" s="23">
        <v>44.85</v>
      </c>
      <c r="H161" s="27">
        <f t="shared" si="16"/>
        <v>-2.8573372444056E-2</v>
      </c>
      <c r="I161" s="24">
        <v>310.35000000000002</v>
      </c>
      <c r="J161" s="25">
        <f t="shared" si="17"/>
        <v>-3.9022406198254249E-2</v>
      </c>
      <c r="K161" s="22">
        <v>287.03704800000003</v>
      </c>
      <c r="L161" s="26">
        <f t="shared" si="18"/>
        <v>-1.2226836000950514E-2</v>
      </c>
      <c r="M161" s="22">
        <v>26.770299999999999</v>
      </c>
      <c r="N161" s="26">
        <f t="shared" si="19"/>
        <v>-1.0708124789714033E-2</v>
      </c>
      <c r="O161" s="22">
        <v>1029.923</v>
      </c>
      <c r="P161" s="26">
        <f t="shared" si="20"/>
        <v>-9.1538088489240329E-3</v>
      </c>
      <c r="S161" s="4"/>
      <c r="T161" s="2"/>
      <c r="U161" s="3"/>
      <c r="V161" s="3"/>
      <c r="W161" s="3"/>
      <c r="X161" s="3"/>
      <c r="Y161" s="3"/>
    </row>
    <row r="162" spans="2:25" ht="14.4" x14ac:dyDescent="0.3">
      <c r="B162" s="20">
        <v>43425</v>
      </c>
      <c r="C162" s="21">
        <v>8940.2880860000005</v>
      </c>
      <c r="D162" s="25">
        <f t="shared" si="14"/>
        <v>-2.2178906017731111E-3</v>
      </c>
      <c r="E162" s="22">
        <v>70.05</v>
      </c>
      <c r="F162" s="26">
        <f t="shared" si="15"/>
        <v>1.2208410159392101E-2</v>
      </c>
      <c r="G162" s="23">
        <v>47.5</v>
      </c>
      <c r="H162" s="27">
        <f t="shared" si="16"/>
        <v>5.7406122535790291E-2</v>
      </c>
      <c r="I162" s="24">
        <v>318.7</v>
      </c>
      <c r="J162" s="25">
        <f t="shared" si="17"/>
        <v>2.6549528563628879E-2</v>
      </c>
      <c r="K162" s="22">
        <v>283.68261699999999</v>
      </c>
      <c r="L162" s="26">
        <f t="shared" si="18"/>
        <v>-1.1755227069960213E-2</v>
      </c>
      <c r="M162" s="22">
        <v>27.159300000000002</v>
      </c>
      <c r="N162" s="26">
        <f t="shared" si="19"/>
        <v>1.442646511849298E-2</v>
      </c>
      <c r="O162" s="22">
        <v>1043.68</v>
      </c>
      <c r="P162" s="26">
        <f t="shared" si="20"/>
        <v>1.3268886900122749E-2</v>
      </c>
      <c r="S162" s="4"/>
      <c r="T162" s="2"/>
      <c r="U162" s="3"/>
      <c r="V162" s="3"/>
      <c r="W162" s="3"/>
      <c r="X162" s="3"/>
      <c r="Y162" s="3"/>
    </row>
    <row r="163" spans="2:25" ht="14.4" x14ac:dyDescent="0.3">
      <c r="B163" s="20">
        <v>43426</v>
      </c>
      <c r="C163" s="21">
        <v>8878.9882809999999</v>
      </c>
      <c r="D163" s="25">
        <f t="shared" si="14"/>
        <v>-6.8801948575368402E-3</v>
      </c>
      <c r="E163" s="22">
        <v>69.05</v>
      </c>
      <c r="F163" s="26">
        <f t="shared" si="15"/>
        <v>-1.4378392927714844E-2</v>
      </c>
      <c r="G163" s="23">
        <v>49.45</v>
      </c>
      <c r="H163" s="27">
        <f t="shared" si="16"/>
        <v>4.0232347028125677E-2</v>
      </c>
      <c r="I163" s="24">
        <v>308.39999999999998</v>
      </c>
      <c r="J163" s="25">
        <f t="shared" si="17"/>
        <v>-3.2852579734116372E-2</v>
      </c>
      <c r="K163" s="22">
        <v>281.36978099999999</v>
      </c>
      <c r="L163" s="26">
        <f t="shared" si="18"/>
        <v>-8.1863166125744694E-3</v>
      </c>
      <c r="M163" s="22">
        <v>27.0153</v>
      </c>
      <c r="N163" s="26">
        <f t="shared" si="19"/>
        <v>-5.3161569864158915E-3</v>
      </c>
      <c r="O163" s="22">
        <v>1023.194</v>
      </c>
      <c r="P163" s="26">
        <f t="shared" si="20"/>
        <v>-1.982382175656194E-2</v>
      </c>
      <c r="S163" s="4"/>
      <c r="T163" s="2"/>
      <c r="U163" s="3"/>
      <c r="V163" s="3"/>
      <c r="W163" s="3"/>
      <c r="X163" s="3"/>
      <c r="Y163" s="3"/>
    </row>
    <row r="164" spans="2:25" ht="14.4" x14ac:dyDescent="0.3">
      <c r="B164" s="20">
        <v>43430</v>
      </c>
      <c r="C164" s="21">
        <v>8942.9882809999999</v>
      </c>
      <c r="D164" s="25">
        <f t="shared" si="14"/>
        <v>7.182174759329564E-3</v>
      </c>
      <c r="E164" s="22">
        <v>69.650000000000006</v>
      </c>
      <c r="F164" s="26">
        <f t="shared" si="15"/>
        <v>8.651820370513685E-3</v>
      </c>
      <c r="G164" s="23">
        <v>46.95</v>
      </c>
      <c r="H164" s="27">
        <f t="shared" si="16"/>
        <v>-5.1878852414449256E-2</v>
      </c>
      <c r="I164" s="24">
        <v>302.14999999999998</v>
      </c>
      <c r="J164" s="25">
        <f t="shared" si="17"/>
        <v>-2.0474058881606937E-2</v>
      </c>
      <c r="K164" s="22">
        <v>277.927032</v>
      </c>
      <c r="L164" s="26">
        <f t="shared" si="18"/>
        <v>-1.231114643612786E-2</v>
      </c>
      <c r="M164" s="22">
        <v>27.634799999999998</v>
      </c>
      <c r="N164" s="26">
        <f t="shared" si="19"/>
        <v>2.2672475883764948E-2</v>
      </c>
      <c r="O164" s="22">
        <v>1045.375</v>
      </c>
      <c r="P164" s="26">
        <f t="shared" si="20"/>
        <v>2.1446565410465739E-2</v>
      </c>
      <c r="S164" s="4"/>
      <c r="T164" s="2"/>
      <c r="U164" s="3"/>
      <c r="V164" s="3"/>
      <c r="W164" s="3"/>
      <c r="X164" s="3"/>
      <c r="Y164" s="3"/>
    </row>
    <row r="165" spans="2:25" ht="14.4" x14ac:dyDescent="0.3">
      <c r="B165" s="20">
        <v>43431</v>
      </c>
      <c r="C165" s="21">
        <v>8983.8886719999991</v>
      </c>
      <c r="D165" s="25">
        <f t="shared" si="14"/>
        <v>4.5630325988961652E-3</v>
      </c>
      <c r="E165" s="22">
        <v>70.849999999999994</v>
      </c>
      <c r="F165" s="26">
        <f t="shared" si="15"/>
        <v>1.7082265910874465E-2</v>
      </c>
      <c r="G165" s="23">
        <v>50.05</v>
      </c>
      <c r="H165" s="27">
        <f t="shared" si="16"/>
        <v>6.3939300106957503E-2</v>
      </c>
      <c r="I165" s="24">
        <v>293.60000000000002</v>
      </c>
      <c r="J165" s="25">
        <f t="shared" si="17"/>
        <v>-2.8705286067206834E-2</v>
      </c>
      <c r="K165" s="22">
        <v>285.97772200000003</v>
      </c>
      <c r="L165" s="26">
        <f t="shared" si="18"/>
        <v>2.8555308263027445E-2</v>
      </c>
      <c r="M165" s="22">
        <v>26.842400000000001</v>
      </c>
      <c r="N165" s="26">
        <f t="shared" si="19"/>
        <v>-2.9093121176029822E-2</v>
      </c>
      <c r="O165" s="22">
        <v>1032.366</v>
      </c>
      <c r="P165" s="26">
        <f t="shared" si="20"/>
        <v>-1.2522417371249671E-2</v>
      </c>
      <c r="S165" s="4"/>
      <c r="T165" s="2"/>
      <c r="U165" s="3"/>
      <c r="V165" s="3"/>
      <c r="W165" s="3"/>
      <c r="X165" s="3"/>
      <c r="Y165" s="3"/>
    </row>
    <row r="166" spans="2:25" ht="14.4" x14ac:dyDescent="0.3">
      <c r="B166" s="20">
        <v>43432</v>
      </c>
      <c r="C166" s="21">
        <v>8993.2382809999999</v>
      </c>
      <c r="D166" s="25">
        <f t="shared" si="14"/>
        <v>1.0401673045338997E-3</v>
      </c>
      <c r="E166" s="22">
        <v>69.5</v>
      </c>
      <c r="F166" s="26">
        <f t="shared" si="15"/>
        <v>-1.9238213565942939E-2</v>
      </c>
      <c r="G166" s="23">
        <v>44.4</v>
      </c>
      <c r="H166" s="27">
        <f t="shared" si="16"/>
        <v>-0.11978303632305047</v>
      </c>
      <c r="I166" s="24">
        <v>308.39999999999998</v>
      </c>
      <c r="J166" s="25">
        <f t="shared" si="17"/>
        <v>4.9179344948813826E-2</v>
      </c>
      <c r="K166" s="22">
        <v>280.45172100000002</v>
      </c>
      <c r="L166" s="26">
        <f t="shared" si="18"/>
        <v>-1.9512320179226182E-2</v>
      </c>
      <c r="M166" s="22">
        <v>25.56</v>
      </c>
      <c r="N166" s="26">
        <f t="shared" si="19"/>
        <v>-4.8954097374469839E-2</v>
      </c>
      <c r="O166" s="22">
        <v>1033.6610000000001</v>
      </c>
      <c r="P166" s="26">
        <f t="shared" si="20"/>
        <v>1.2536139843246873E-3</v>
      </c>
      <c r="S166" s="4"/>
      <c r="T166" s="2"/>
      <c r="U166" s="3"/>
      <c r="V166" s="3"/>
      <c r="W166" s="3"/>
      <c r="X166" s="3"/>
      <c r="Y166" s="3"/>
    </row>
    <row r="167" spans="2:25" ht="14.4" x14ac:dyDescent="0.3">
      <c r="B167" s="20">
        <v>43433</v>
      </c>
      <c r="C167" s="21">
        <v>9081.8378909999992</v>
      </c>
      <c r="D167" s="25">
        <f t="shared" si="14"/>
        <v>9.8035901777236961E-3</v>
      </c>
      <c r="E167" s="22">
        <v>68.75</v>
      </c>
      <c r="F167" s="26">
        <f t="shared" si="15"/>
        <v>-1.0850016024065818E-2</v>
      </c>
      <c r="G167" s="23">
        <v>40.299999999999997</v>
      </c>
      <c r="H167" s="27">
        <f t="shared" si="16"/>
        <v>-9.6888000485541831E-2</v>
      </c>
      <c r="I167" s="24">
        <v>311.2</v>
      </c>
      <c r="J167" s="25">
        <f t="shared" si="17"/>
        <v>9.0381506150620811E-3</v>
      </c>
      <c r="K167" s="22">
        <v>280.13388099999997</v>
      </c>
      <c r="L167" s="26">
        <f t="shared" si="18"/>
        <v>-1.133957179507329E-3</v>
      </c>
      <c r="M167" s="22">
        <v>24.436199999999999</v>
      </c>
      <c r="N167" s="26">
        <f t="shared" si="19"/>
        <v>-4.4962990109702713E-2</v>
      </c>
      <c r="O167" s="22">
        <v>1045.175</v>
      </c>
      <c r="P167" s="26">
        <f t="shared" si="20"/>
        <v>1.1077466178429359E-2</v>
      </c>
      <c r="S167" s="4"/>
      <c r="T167" s="2"/>
      <c r="U167" s="3"/>
      <c r="V167" s="3"/>
      <c r="W167" s="3"/>
      <c r="X167" s="3"/>
      <c r="Y167" s="3"/>
    </row>
    <row r="168" spans="2:25" ht="14.4" x14ac:dyDescent="0.3">
      <c r="B168" s="20">
        <v>43434</v>
      </c>
      <c r="C168" s="21">
        <v>9109.1386719999991</v>
      </c>
      <c r="D168" s="25">
        <f t="shared" si="14"/>
        <v>3.0015762378181161E-3</v>
      </c>
      <c r="E168" s="22">
        <v>67.55</v>
      </c>
      <c r="F168" s="26">
        <f t="shared" si="15"/>
        <v>-1.7608672140472858E-2</v>
      </c>
      <c r="G168" s="23">
        <v>38.299999999999997</v>
      </c>
      <c r="H168" s="27">
        <f t="shared" si="16"/>
        <v>-5.0901572766037018E-2</v>
      </c>
      <c r="I168" s="24">
        <v>305.7</v>
      </c>
      <c r="J168" s="25">
        <f t="shared" si="17"/>
        <v>-1.7831563407447737E-2</v>
      </c>
      <c r="K168" s="22">
        <v>279.05694599999998</v>
      </c>
      <c r="L168" s="26">
        <f t="shared" si="18"/>
        <v>-3.8517668011028906E-3</v>
      </c>
      <c r="M168" s="22">
        <v>23.9895</v>
      </c>
      <c r="N168" s="26">
        <f t="shared" si="19"/>
        <v>-1.8449404782733277E-2</v>
      </c>
      <c r="O168" s="22">
        <v>1035.0070000000001</v>
      </c>
      <c r="P168" s="26">
        <f t="shared" si="20"/>
        <v>-9.7761455315715038E-3</v>
      </c>
      <c r="S168" s="4"/>
      <c r="T168" s="2"/>
      <c r="U168" s="3"/>
      <c r="V168" s="3"/>
      <c r="W168" s="3"/>
      <c r="X168" s="3"/>
      <c r="Y168" s="3"/>
    </row>
    <row r="169" spans="2:25" ht="14.4" x14ac:dyDescent="0.3">
      <c r="B169" s="20">
        <v>43437</v>
      </c>
      <c r="C169" s="21">
        <v>9126.8886719999991</v>
      </c>
      <c r="D169" s="25">
        <f t="shared" si="14"/>
        <v>1.9466965332590031E-3</v>
      </c>
      <c r="E169" s="22">
        <v>68.150000000000006</v>
      </c>
      <c r="F169" s="26">
        <f t="shared" si="15"/>
        <v>8.8430937363338513E-3</v>
      </c>
      <c r="G169" s="23">
        <v>36.950000000000003</v>
      </c>
      <c r="H169" s="27">
        <f t="shared" si="16"/>
        <v>-3.5884248792389419E-2</v>
      </c>
      <c r="I169" s="24">
        <v>306.05</v>
      </c>
      <c r="J169" s="25">
        <f t="shared" si="17"/>
        <v>1.1442584002900309E-3</v>
      </c>
      <c r="K169" s="22">
        <v>277.22082499999999</v>
      </c>
      <c r="L169" s="26">
        <f t="shared" si="18"/>
        <v>-6.601477764601944E-3</v>
      </c>
      <c r="M169" s="22">
        <v>24.551500000000001</v>
      </c>
      <c r="N169" s="26">
        <f t="shared" si="19"/>
        <v>2.3156717553448999E-2</v>
      </c>
      <c r="O169" s="22">
        <v>979.73050000000001</v>
      </c>
      <c r="P169" s="26">
        <f t="shared" si="20"/>
        <v>-5.4885935116438925E-2</v>
      </c>
      <c r="S169" s="4"/>
      <c r="T169" s="2"/>
      <c r="U169" s="3"/>
      <c r="V169" s="3"/>
      <c r="W169" s="3"/>
      <c r="X169" s="3"/>
      <c r="Y169" s="3"/>
    </row>
    <row r="170" spans="2:25" ht="14.4" x14ac:dyDescent="0.3">
      <c r="B170" s="20">
        <v>43438</v>
      </c>
      <c r="C170" s="21">
        <v>9116.4384769999997</v>
      </c>
      <c r="D170" s="25">
        <f t="shared" si="14"/>
        <v>-1.145645863568951E-3</v>
      </c>
      <c r="E170" s="22">
        <v>65.25</v>
      </c>
      <c r="F170" s="26">
        <f t="shared" si="15"/>
        <v>-4.3485111939738891E-2</v>
      </c>
      <c r="G170" s="23">
        <v>38.299999999999997</v>
      </c>
      <c r="H170" s="27">
        <f t="shared" si="16"/>
        <v>3.5884248792389321E-2</v>
      </c>
      <c r="I170" s="24">
        <v>303.2</v>
      </c>
      <c r="J170" s="25">
        <f t="shared" si="17"/>
        <v>-9.3558335288623021E-3</v>
      </c>
      <c r="K170" s="22">
        <v>275.89669800000001</v>
      </c>
      <c r="L170" s="26">
        <f t="shared" si="18"/>
        <v>-4.7878777093015709E-3</v>
      </c>
      <c r="M170" s="22">
        <v>24.1769</v>
      </c>
      <c r="N170" s="26">
        <f t="shared" si="19"/>
        <v>-1.5375320330885503E-2</v>
      </c>
      <c r="O170" s="22">
        <v>992.68989999999997</v>
      </c>
      <c r="P170" s="26">
        <f t="shared" si="20"/>
        <v>1.3140795426547018E-2</v>
      </c>
      <c r="S170" s="4"/>
      <c r="T170" s="2"/>
      <c r="U170" s="3"/>
      <c r="V170" s="3"/>
      <c r="W170" s="3"/>
      <c r="X170" s="3"/>
      <c r="Y170" s="3"/>
    </row>
    <row r="171" spans="2:25" ht="14.4" x14ac:dyDescent="0.3">
      <c r="B171" s="20">
        <v>43439</v>
      </c>
      <c r="C171" s="21">
        <v>9029.4384769999997</v>
      </c>
      <c r="D171" s="25">
        <f t="shared" si="14"/>
        <v>-9.5890286099901308E-3</v>
      </c>
      <c r="E171" s="22">
        <v>64.3</v>
      </c>
      <c r="F171" s="26">
        <f t="shared" si="15"/>
        <v>-1.4666414959229167E-2</v>
      </c>
      <c r="G171" s="23">
        <v>38.450000000000003</v>
      </c>
      <c r="H171" s="27">
        <f t="shared" si="16"/>
        <v>3.9087997650528606E-3</v>
      </c>
      <c r="I171" s="24">
        <v>286.60000000000002</v>
      </c>
      <c r="J171" s="25">
        <f t="shared" si="17"/>
        <v>-5.6305138374145025E-2</v>
      </c>
      <c r="K171" s="22">
        <v>273.442657</v>
      </c>
      <c r="L171" s="26">
        <f t="shared" si="18"/>
        <v>-8.9345767874340759E-3</v>
      </c>
      <c r="M171" s="22">
        <v>23.831099999999999</v>
      </c>
      <c r="N171" s="26">
        <f t="shared" si="19"/>
        <v>-1.4406181492024658E-2</v>
      </c>
      <c r="O171" s="22">
        <v>997.67430000000002</v>
      </c>
      <c r="P171" s="26">
        <f t="shared" si="20"/>
        <v>5.0085410696890532E-3</v>
      </c>
      <c r="S171" s="4"/>
      <c r="T171" s="2"/>
      <c r="U171" s="3"/>
      <c r="V171" s="3"/>
      <c r="W171" s="3"/>
      <c r="X171" s="3"/>
      <c r="Y171" s="3"/>
    </row>
    <row r="172" spans="2:25" ht="14.4" x14ac:dyDescent="0.3">
      <c r="B172" s="20">
        <v>43440</v>
      </c>
      <c r="C172" s="21">
        <v>8883.2382809999999</v>
      </c>
      <c r="D172" s="25">
        <f t="shared" si="14"/>
        <v>-1.6324019520029945E-2</v>
      </c>
      <c r="E172" s="22">
        <v>61.15</v>
      </c>
      <c r="F172" s="26">
        <f t="shared" si="15"/>
        <v>-5.0229769110392279E-2</v>
      </c>
      <c r="G172" s="23">
        <v>38.85</v>
      </c>
      <c r="H172" s="27">
        <f t="shared" si="16"/>
        <v>1.0349380862003512E-2</v>
      </c>
      <c r="I172" s="24">
        <v>277.7</v>
      </c>
      <c r="J172" s="25">
        <f t="shared" si="17"/>
        <v>-3.1546121081317678E-2</v>
      </c>
      <c r="K172" s="22">
        <v>272.06552099999999</v>
      </c>
      <c r="L172" s="26">
        <f t="shared" si="18"/>
        <v>-5.0490129427745705E-3</v>
      </c>
      <c r="M172" s="22">
        <v>23.5717</v>
      </c>
      <c r="N172" s="26">
        <f t="shared" si="19"/>
        <v>-1.0944610416953373E-2</v>
      </c>
      <c r="O172" s="22">
        <v>988.00459999999998</v>
      </c>
      <c r="P172" s="26">
        <f t="shared" si="20"/>
        <v>-9.7395167339454029E-3</v>
      </c>
      <c r="S172" s="4"/>
      <c r="T172" s="2"/>
      <c r="U172" s="3"/>
      <c r="V172" s="3"/>
      <c r="W172" s="3"/>
      <c r="X172" s="3"/>
      <c r="Y172" s="3"/>
    </row>
    <row r="173" spans="2:25" ht="14.4" x14ac:dyDescent="0.3">
      <c r="B173" s="20">
        <v>43441</v>
      </c>
      <c r="C173" s="21">
        <v>8940.6386719999991</v>
      </c>
      <c r="D173" s="25">
        <f t="shared" si="14"/>
        <v>6.4408646432986515E-3</v>
      </c>
      <c r="E173" s="22">
        <v>61.25</v>
      </c>
      <c r="F173" s="26">
        <f t="shared" si="15"/>
        <v>1.6339872916549549E-3</v>
      </c>
      <c r="G173" s="23">
        <v>39.5</v>
      </c>
      <c r="H173" s="27">
        <f t="shared" si="16"/>
        <v>1.6592595093419631E-2</v>
      </c>
      <c r="I173" s="24">
        <v>276.25</v>
      </c>
      <c r="J173" s="25">
        <f t="shared" si="17"/>
        <v>-5.2351414807912467E-3</v>
      </c>
      <c r="K173" s="22">
        <v>268.95822099999998</v>
      </c>
      <c r="L173" s="26">
        <f t="shared" si="18"/>
        <v>-1.1486868045045982E-2</v>
      </c>
      <c r="M173" s="22">
        <v>23.081800000000001</v>
      </c>
      <c r="N173" s="26">
        <f t="shared" si="19"/>
        <v>-2.100241173022907E-2</v>
      </c>
      <c r="O173" s="22">
        <v>1017.861</v>
      </c>
      <c r="P173" s="26">
        <f t="shared" si="20"/>
        <v>2.9771291940567452E-2</v>
      </c>
      <c r="S173" s="4"/>
      <c r="T173" s="2"/>
      <c r="U173" s="3"/>
      <c r="V173" s="3"/>
      <c r="W173" s="3"/>
      <c r="X173" s="3"/>
      <c r="Y173" s="3"/>
    </row>
    <row r="174" spans="2:25" ht="14.4" x14ac:dyDescent="0.3">
      <c r="B174" s="20">
        <v>43444</v>
      </c>
      <c r="C174" s="21">
        <v>8769.5878909999992</v>
      </c>
      <c r="D174" s="25">
        <f t="shared" si="14"/>
        <v>-1.9317211938726292E-2</v>
      </c>
      <c r="E174" s="22">
        <v>62.1</v>
      </c>
      <c r="F174" s="26">
        <f t="shared" si="15"/>
        <v>1.3782139514596661E-2</v>
      </c>
      <c r="G174" s="23">
        <v>38.85</v>
      </c>
      <c r="H174" s="27">
        <f t="shared" si="16"/>
        <v>-1.6592595093419715E-2</v>
      </c>
      <c r="I174" s="24">
        <v>257.64999999999998</v>
      </c>
      <c r="J174" s="25">
        <f t="shared" si="17"/>
        <v>-6.9704178057729424E-2</v>
      </c>
      <c r="K174" s="22">
        <v>264.65035999999998</v>
      </c>
      <c r="L174" s="26">
        <f t="shared" si="18"/>
        <v>-1.6146496681738818E-2</v>
      </c>
      <c r="M174" s="22">
        <v>22.375800000000002</v>
      </c>
      <c r="N174" s="26">
        <f t="shared" si="19"/>
        <v>-3.1064410488557008E-2</v>
      </c>
      <c r="O174" s="22">
        <v>1001.413</v>
      </c>
      <c r="P174" s="26">
        <f t="shared" si="20"/>
        <v>-1.6291363911016536E-2</v>
      </c>
      <c r="S174" s="4"/>
      <c r="T174" s="2"/>
      <c r="U174" s="3"/>
      <c r="V174" s="3"/>
      <c r="W174" s="3"/>
      <c r="X174" s="3"/>
      <c r="Y174" s="3"/>
    </row>
    <row r="175" spans="2:25" ht="14.4" x14ac:dyDescent="0.3">
      <c r="B175" s="20">
        <v>43445</v>
      </c>
      <c r="C175" s="21">
        <v>8845.1386719999991</v>
      </c>
      <c r="D175" s="25">
        <f t="shared" si="14"/>
        <v>8.5781909830019883E-3</v>
      </c>
      <c r="E175" s="22">
        <v>61</v>
      </c>
      <c r="F175" s="26">
        <f t="shared" si="15"/>
        <v>-1.7872124766121798E-2</v>
      </c>
      <c r="G175" s="23">
        <v>38.950000000000003</v>
      </c>
      <c r="H175" s="27">
        <f t="shared" si="16"/>
        <v>2.5706955031008917E-3</v>
      </c>
      <c r="I175" s="24">
        <v>251.35</v>
      </c>
      <c r="J175" s="25">
        <f t="shared" si="17"/>
        <v>-2.4755684635648943E-2</v>
      </c>
      <c r="K175" s="22">
        <v>266.39822400000003</v>
      </c>
      <c r="L175" s="26">
        <f t="shared" si="18"/>
        <v>6.5827133871022439E-3</v>
      </c>
      <c r="M175" s="22">
        <v>22.692799999999998</v>
      </c>
      <c r="N175" s="26">
        <f t="shared" si="19"/>
        <v>1.4067675846508471E-2</v>
      </c>
      <c r="O175" s="22">
        <v>1022.895</v>
      </c>
      <c r="P175" s="26">
        <f t="shared" si="20"/>
        <v>2.1224839750640181E-2</v>
      </c>
      <c r="S175" s="4"/>
      <c r="T175" s="2"/>
      <c r="U175" s="3"/>
      <c r="V175" s="3"/>
      <c r="W175" s="3"/>
      <c r="X175" s="3"/>
      <c r="Y175" s="3"/>
    </row>
    <row r="176" spans="2:25" ht="14.4" x14ac:dyDescent="0.3">
      <c r="B176" s="20">
        <v>43446</v>
      </c>
      <c r="C176" s="21">
        <v>9021.5878909999992</v>
      </c>
      <c r="D176" s="25">
        <f t="shared" si="14"/>
        <v>1.9752354212906005E-2</v>
      </c>
      <c r="E176" s="22">
        <v>64.05</v>
      </c>
      <c r="F176" s="26">
        <f t="shared" si="15"/>
        <v>4.8790164169432049E-2</v>
      </c>
      <c r="G176" s="23">
        <v>39.049999999999997</v>
      </c>
      <c r="H176" s="27">
        <f t="shared" si="16"/>
        <v>2.564103968937634E-3</v>
      </c>
      <c r="I176" s="24">
        <v>258.45</v>
      </c>
      <c r="J176" s="25">
        <f t="shared" si="17"/>
        <v>2.785586150346395E-2</v>
      </c>
      <c r="K176" s="22">
        <v>271.95962500000002</v>
      </c>
      <c r="L176" s="26">
        <f t="shared" si="18"/>
        <v>2.0661345800716123E-2</v>
      </c>
      <c r="M176" s="22">
        <v>23.110700000000001</v>
      </c>
      <c r="N176" s="26">
        <f t="shared" si="19"/>
        <v>1.8248020187137629E-2</v>
      </c>
      <c r="O176" s="22">
        <v>1020.752</v>
      </c>
      <c r="P176" s="26">
        <f t="shared" si="20"/>
        <v>-2.0972318462802735E-3</v>
      </c>
      <c r="S176" s="4"/>
      <c r="T176" s="2"/>
      <c r="U176" s="3"/>
      <c r="V176" s="3"/>
      <c r="W176" s="3"/>
      <c r="X176" s="3"/>
      <c r="Y176" s="3"/>
    </row>
    <row r="177" spans="2:25" ht="14.4" x14ac:dyDescent="0.3">
      <c r="B177" s="20">
        <v>43447</v>
      </c>
      <c r="C177" s="21">
        <v>9077.2880860000005</v>
      </c>
      <c r="D177" s="25">
        <f t="shared" si="14"/>
        <v>6.1551193480882905E-3</v>
      </c>
      <c r="E177" s="22">
        <v>65</v>
      </c>
      <c r="F177" s="26">
        <f t="shared" si="15"/>
        <v>1.4723241552893875E-2</v>
      </c>
      <c r="G177" s="23">
        <v>39.549999999999997</v>
      </c>
      <c r="H177" s="27">
        <f t="shared" si="16"/>
        <v>1.2722817927967971E-2</v>
      </c>
      <c r="I177" s="24">
        <v>251.95</v>
      </c>
      <c r="J177" s="25">
        <f t="shared" si="17"/>
        <v>-2.5471596515441199E-2</v>
      </c>
      <c r="K177" s="22">
        <v>271.81835899999999</v>
      </c>
      <c r="L177" s="26">
        <f t="shared" si="18"/>
        <v>-5.1957235244741299E-4</v>
      </c>
      <c r="M177" s="22">
        <v>24.320900000000002</v>
      </c>
      <c r="N177" s="26">
        <f t="shared" si="19"/>
        <v>5.1040349246843586E-2</v>
      </c>
      <c r="O177" s="22">
        <v>1056.6890000000001</v>
      </c>
      <c r="P177" s="26">
        <f t="shared" si="20"/>
        <v>3.4600824085164267E-2</v>
      </c>
      <c r="S177" s="4"/>
      <c r="T177" s="2"/>
      <c r="U177" s="3"/>
      <c r="V177" s="3"/>
      <c r="W177" s="3"/>
      <c r="X177" s="3"/>
      <c r="Y177" s="3"/>
    </row>
    <row r="178" spans="2:25" ht="14.4" x14ac:dyDescent="0.3">
      <c r="B178" s="20">
        <v>43448</v>
      </c>
      <c r="C178" s="21">
        <v>9091.2880860000005</v>
      </c>
      <c r="D178" s="25">
        <f t="shared" si="14"/>
        <v>1.5411227207202821E-3</v>
      </c>
      <c r="E178" s="22">
        <v>66.5</v>
      </c>
      <c r="F178" s="26">
        <f t="shared" si="15"/>
        <v>2.2814677766171264E-2</v>
      </c>
      <c r="G178" s="23">
        <v>38.15</v>
      </c>
      <c r="H178" s="27">
        <f t="shared" si="16"/>
        <v>-3.6039936483196811E-2</v>
      </c>
      <c r="I178" s="24">
        <v>259.89999999999998</v>
      </c>
      <c r="J178" s="25">
        <f t="shared" si="17"/>
        <v>3.1066286520837458E-2</v>
      </c>
      <c r="K178" s="22">
        <v>271.09445199999999</v>
      </c>
      <c r="L178" s="26">
        <f t="shared" si="18"/>
        <v>-2.6667539035469048E-3</v>
      </c>
      <c r="M178" s="22">
        <v>23.744599999999998</v>
      </c>
      <c r="N178" s="26">
        <f t="shared" si="19"/>
        <v>-2.3980926784707732E-2</v>
      </c>
      <c r="O178" s="22">
        <v>1058.2840000000001</v>
      </c>
      <c r="P178" s="26">
        <f t="shared" si="20"/>
        <v>1.5082937724299928E-3</v>
      </c>
      <c r="S178" s="4"/>
      <c r="T178" s="2"/>
      <c r="U178" s="3"/>
      <c r="V178" s="3"/>
      <c r="W178" s="3"/>
      <c r="X178" s="3"/>
      <c r="Y178" s="3"/>
    </row>
    <row r="179" spans="2:25" ht="14.4" x14ac:dyDescent="0.3">
      <c r="B179" s="20">
        <v>43451</v>
      </c>
      <c r="C179" s="21">
        <v>9153.9384769999997</v>
      </c>
      <c r="D179" s="25">
        <f t="shared" si="14"/>
        <v>6.8676195410815322E-3</v>
      </c>
      <c r="E179" s="22">
        <v>64.900000000000006</v>
      </c>
      <c r="F179" s="26">
        <f t="shared" si="15"/>
        <v>-2.4354323951764074E-2</v>
      </c>
      <c r="G179" s="23">
        <v>38.25</v>
      </c>
      <c r="H179" s="27">
        <f t="shared" si="16"/>
        <v>2.6178025420788799E-3</v>
      </c>
      <c r="I179" s="24">
        <v>249.95</v>
      </c>
      <c r="J179" s="25">
        <f t="shared" si="17"/>
        <v>-3.9036043787865182E-2</v>
      </c>
      <c r="K179" s="22">
        <v>277.39736900000003</v>
      </c>
      <c r="L179" s="26">
        <f t="shared" si="18"/>
        <v>2.2983731814767559E-2</v>
      </c>
      <c r="M179" s="22">
        <v>24.133600000000001</v>
      </c>
      <c r="N179" s="26">
        <f t="shared" si="19"/>
        <v>1.6249924178790922E-2</v>
      </c>
      <c r="O179" s="22">
        <v>1056.789</v>
      </c>
      <c r="P179" s="26">
        <f t="shared" si="20"/>
        <v>-1.4136630262623032E-3</v>
      </c>
      <c r="S179" s="4"/>
      <c r="T179" s="2"/>
      <c r="U179" s="3"/>
      <c r="V179" s="3"/>
      <c r="W179" s="3"/>
      <c r="X179" s="3"/>
      <c r="Y179" s="3"/>
    </row>
    <row r="180" spans="2:25" ht="14.4" x14ac:dyDescent="0.3">
      <c r="B180" s="20">
        <v>43452</v>
      </c>
      <c r="C180" s="21">
        <v>9177.3378909999992</v>
      </c>
      <c r="D180" s="25">
        <f t="shared" si="14"/>
        <v>2.5529511681760511E-3</v>
      </c>
      <c r="E180" s="22">
        <v>63.5</v>
      </c>
      <c r="F180" s="26">
        <f t="shared" si="15"/>
        <v>-2.1807717811398411E-2</v>
      </c>
      <c r="G180" s="23">
        <v>39.4</v>
      </c>
      <c r="H180" s="27">
        <f t="shared" si="16"/>
        <v>2.9622256031343185E-2</v>
      </c>
      <c r="I180" s="24">
        <v>245.8</v>
      </c>
      <c r="J180" s="25">
        <f t="shared" si="17"/>
        <v>-1.6742700727644819E-2</v>
      </c>
      <c r="K180" s="22">
        <v>277.04428100000001</v>
      </c>
      <c r="L180" s="26">
        <f t="shared" si="18"/>
        <v>-1.2736707198411992E-3</v>
      </c>
      <c r="M180" s="22">
        <v>24.3065</v>
      </c>
      <c r="N180" s="26">
        <f t="shared" si="19"/>
        <v>7.1387439031721364E-3</v>
      </c>
      <c r="O180" s="22">
        <v>1105.038</v>
      </c>
      <c r="P180" s="26">
        <f t="shared" si="20"/>
        <v>4.464465812811428E-2</v>
      </c>
      <c r="S180" s="4"/>
      <c r="T180" s="2"/>
      <c r="U180" s="3"/>
      <c r="V180" s="3"/>
      <c r="W180" s="3"/>
      <c r="X180" s="3"/>
      <c r="Y180" s="3"/>
    </row>
    <row r="181" spans="2:25" ht="14.4" x14ac:dyDescent="0.3">
      <c r="B181" s="20">
        <v>43453</v>
      </c>
      <c r="C181" s="21">
        <v>9246.7880860000005</v>
      </c>
      <c r="D181" s="25">
        <f t="shared" si="14"/>
        <v>7.5390847887251526E-3</v>
      </c>
      <c r="E181" s="22">
        <v>69.45</v>
      </c>
      <c r="F181" s="26">
        <f t="shared" si="15"/>
        <v>8.9567163301706942E-2</v>
      </c>
      <c r="G181" s="23">
        <v>38.6</v>
      </c>
      <c r="H181" s="27">
        <f t="shared" si="16"/>
        <v>-2.0513539833102903E-2</v>
      </c>
      <c r="I181" s="24">
        <v>246.15</v>
      </c>
      <c r="J181" s="25">
        <f t="shared" si="17"/>
        <v>1.422909072275235E-3</v>
      </c>
      <c r="K181" s="22">
        <v>278.49200400000001</v>
      </c>
      <c r="L181" s="26">
        <f t="shared" si="18"/>
        <v>5.2119953866519271E-3</v>
      </c>
      <c r="M181" s="22">
        <v>24.9693</v>
      </c>
      <c r="N181" s="26">
        <f t="shared" si="19"/>
        <v>2.6903265968921324E-2</v>
      </c>
      <c r="O181" s="22">
        <v>1147.854</v>
      </c>
      <c r="P181" s="26">
        <f t="shared" si="20"/>
        <v>3.8014388590562047E-2</v>
      </c>
      <c r="S181" s="4"/>
      <c r="T181" s="2"/>
      <c r="U181" s="3"/>
      <c r="V181" s="3"/>
      <c r="W181" s="3"/>
      <c r="X181" s="3"/>
      <c r="Y181" s="3"/>
    </row>
    <row r="182" spans="2:25" ht="14.4" x14ac:dyDescent="0.3">
      <c r="B182" s="20">
        <v>43454</v>
      </c>
      <c r="C182" s="21">
        <v>9234.4384769999997</v>
      </c>
      <c r="D182" s="25">
        <f t="shared" si="14"/>
        <v>-1.3364492660739463E-3</v>
      </c>
      <c r="E182" s="22">
        <v>69.599999999999994</v>
      </c>
      <c r="F182" s="26">
        <f t="shared" si="15"/>
        <v>2.1574981400210927E-3</v>
      </c>
      <c r="G182" s="23">
        <v>39.1</v>
      </c>
      <c r="H182" s="27">
        <f t="shared" si="16"/>
        <v>1.2870190520534956E-2</v>
      </c>
      <c r="I182" s="24">
        <v>252.15</v>
      </c>
      <c r="J182" s="25">
        <f t="shared" si="17"/>
        <v>2.4083042318524671E-2</v>
      </c>
      <c r="K182" s="22">
        <v>276.850098</v>
      </c>
      <c r="L182" s="26">
        <f t="shared" si="18"/>
        <v>-5.9131507524310357E-3</v>
      </c>
      <c r="M182" s="22">
        <v>26.021100000000001</v>
      </c>
      <c r="N182" s="26">
        <f t="shared" si="19"/>
        <v>4.1260677105369702E-2</v>
      </c>
      <c r="O182" s="22">
        <v>1148.452</v>
      </c>
      <c r="P182" s="26">
        <f t="shared" si="20"/>
        <v>5.2083652049706906E-4</v>
      </c>
      <c r="S182" s="4"/>
      <c r="T182" s="2"/>
      <c r="U182" s="3"/>
      <c r="V182" s="3"/>
      <c r="W182" s="3"/>
      <c r="X182" s="3"/>
      <c r="Y182" s="3"/>
    </row>
    <row r="183" spans="2:25" ht="14.4" x14ac:dyDescent="0.3">
      <c r="B183" s="20">
        <v>43455</v>
      </c>
      <c r="C183" s="21">
        <v>9082.5380860000005</v>
      </c>
      <c r="D183" s="25">
        <f t="shared" si="14"/>
        <v>-1.6586129569381845E-2</v>
      </c>
      <c r="E183" s="22">
        <v>68.3</v>
      </c>
      <c r="F183" s="26">
        <f t="shared" si="15"/>
        <v>-1.8854800763629574E-2</v>
      </c>
      <c r="G183" s="23">
        <v>39.200000000000003</v>
      </c>
      <c r="H183" s="27">
        <f t="shared" si="16"/>
        <v>2.5542798050967007E-3</v>
      </c>
      <c r="I183" s="24">
        <v>252.65</v>
      </c>
      <c r="J183" s="25">
        <f t="shared" si="17"/>
        <v>1.9809832151832861E-3</v>
      </c>
      <c r="K183" s="22">
        <v>277.573914</v>
      </c>
      <c r="L183" s="26">
        <f t="shared" si="18"/>
        <v>2.6110572253683437E-3</v>
      </c>
      <c r="M183" s="22">
        <v>25.473600000000001</v>
      </c>
      <c r="N183" s="26">
        <f t="shared" si="19"/>
        <v>-2.126512560412995E-2</v>
      </c>
      <c r="O183" s="22">
        <v>1150.8440000000001</v>
      </c>
      <c r="P183" s="26">
        <f t="shared" si="20"/>
        <v>2.0806376064018183E-3</v>
      </c>
      <c r="S183" s="4"/>
      <c r="T183" s="2"/>
      <c r="U183" s="3"/>
      <c r="V183" s="3"/>
      <c r="W183" s="3"/>
      <c r="X183" s="3"/>
      <c r="Y183" s="3"/>
    </row>
    <row r="184" spans="2:25" ht="14.4" x14ac:dyDescent="0.3">
      <c r="B184" s="20">
        <v>43458</v>
      </c>
      <c r="C184" s="21">
        <v>9002.4384769999997</v>
      </c>
      <c r="D184" s="25">
        <f t="shared" si="14"/>
        <v>-8.8581959162831805E-3</v>
      </c>
      <c r="E184" s="22">
        <v>64.599999999999994</v>
      </c>
      <c r="F184" s="26">
        <f t="shared" si="15"/>
        <v>-5.5695355788188246E-2</v>
      </c>
      <c r="G184" s="23">
        <v>38.85</v>
      </c>
      <c r="H184" s="27">
        <f t="shared" si="16"/>
        <v>-8.9686699827604879E-3</v>
      </c>
      <c r="I184" s="24">
        <v>252.05</v>
      </c>
      <c r="J184" s="25">
        <f t="shared" si="17"/>
        <v>-2.3776512092777381E-3</v>
      </c>
      <c r="K184" s="22">
        <v>277.59158300000001</v>
      </c>
      <c r="L184" s="26">
        <f t="shared" si="18"/>
        <v>6.3653091200607567E-5</v>
      </c>
      <c r="M184" s="22">
        <v>25.343900000000001</v>
      </c>
      <c r="N184" s="26">
        <f t="shared" si="19"/>
        <v>-5.1045518424428582E-3</v>
      </c>
      <c r="O184" s="22">
        <v>1157.7729999999999</v>
      </c>
      <c r="P184" s="26">
        <f t="shared" si="20"/>
        <v>6.0027460648684194E-3</v>
      </c>
      <c r="S184" s="4"/>
      <c r="T184" s="2"/>
      <c r="U184" s="3"/>
      <c r="V184" s="3"/>
      <c r="W184" s="3"/>
      <c r="X184" s="3"/>
      <c r="Y184" s="3"/>
    </row>
    <row r="185" spans="2:25" ht="14.4" x14ac:dyDescent="0.3">
      <c r="B185" s="20">
        <v>43460</v>
      </c>
      <c r="C185" s="21">
        <v>9041.6884769999997</v>
      </c>
      <c r="D185" s="25">
        <f t="shared" si="14"/>
        <v>4.3504528653863063E-3</v>
      </c>
      <c r="E185" s="22">
        <v>64.2</v>
      </c>
      <c r="F185" s="26">
        <f t="shared" si="15"/>
        <v>-6.2112000926405238E-3</v>
      </c>
      <c r="G185" s="23">
        <v>38.450000000000003</v>
      </c>
      <c r="H185" s="27">
        <f t="shared" si="16"/>
        <v>-1.0349380862003408E-2</v>
      </c>
      <c r="I185" s="24">
        <v>268.8</v>
      </c>
      <c r="J185" s="25">
        <f t="shared" si="17"/>
        <v>6.4340128120354695E-2</v>
      </c>
      <c r="K185" s="22">
        <v>275.98495500000001</v>
      </c>
      <c r="L185" s="26">
        <f t="shared" si="18"/>
        <v>-5.8045542059698974E-3</v>
      </c>
      <c r="M185" s="22">
        <v>25.56</v>
      </c>
      <c r="N185" s="26">
        <f t="shared" si="19"/>
        <v>8.4905595921736278E-3</v>
      </c>
      <c r="O185" s="22">
        <v>1152.6389999999999</v>
      </c>
      <c r="P185" s="26">
        <f t="shared" si="20"/>
        <v>-4.444236309571227E-3</v>
      </c>
      <c r="S185" s="4"/>
      <c r="T185" s="2"/>
      <c r="U185" s="3"/>
      <c r="V185" s="3"/>
      <c r="W185" s="3"/>
      <c r="X185" s="3"/>
      <c r="Y185" s="3"/>
    </row>
    <row r="186" spans="2:25" ht="14.4" x14ac:dyDescent="0.3">
      <c r="B186" s="20">
        <v>43461</v>
      </c>
      <c r="C186" s="21">
        <v>9078.7880860000005</v>
      </c>
      <c r="D186" s="25">
        <f t="shared" si="14"/>
        <v>4.0947776079793829E-3</v>
      </c>
      <c r="E186" s="22">
        <v>63.65</v>
      </c>
      <c r="F186" s="26">
        <f t="shared" si="15"/>
        <v>-8.6038856924999935E-3</v>
      </c>
      <c r="G186" s="23">
        <v>37.65</v>
      </c>
      <c r="H186" s="27">
        <f t="shared" si="16"/>
        <v>-2.102574170575049E-2</v>
      </c>
      <c r="I186" s="24">
        <v>270.55</v>
      </c>
      <c r="J186" s="25">
        <f t="shared" si="17"/>
        <v>6.4893154397498683E-3</v>
      </c>
      <c r="K186" s="22">
        <v>278.421356</v>
      </c>
      <c r="L186" s="26">
        <f t="shared" si="18"/>
        <v>8.7892819265221762E-3</v>
      </c>
      <c r="M186" s="22">
        <v>24.825199999999999</v>
      </c>
      <c r="N186" s="26">
        <f t="shared" si="19"/>
        <v>-2.9169363215786937E-2</v>
      </c>
      <c r="O186" s="22">
        <v>1160.165</v>
      </c>
      <c r="P186" s="26">
        <f t="shared" si="20"/>
        <v>6.5081403907850163E-3</v>
      </c>
      <c r="S186" s="4"/>
      <c r="T186" s="2"/>
      <c r="U186" s="3"/>
      <c r="V186" s="3"/>
      <c r="W186" s="3"/>
      <c r="X186" s="3"/>
      <c r="Y186" s="3"/>
    </row>
    <row r="187" spans="2:25" ht="14.4" x14ac:dyDescent="0.3">
      <c r="B187" s="20">
        <v>43462</v>
      </c>
      <c r="C187" s="21">
        <v>9152.5380860000005</v>
      </c>
      <c r="D187" s="25">
        <f t="shared" si="14"/>
        <v>8.0905142706604039E-3</v>
      </c>
      <c r="E187" s="22">
        <v>64.7</v>
      </c>
      <c r="F187" s="26">
        <f t="shared" si="15"/>
        <v>1.6361876503439447E-2</v>
      </c>
      <c r="G187" s="23">
        <v>38.549999999999997</v>
      </c>
      <c r="H187" s="27">
        <f t="shared" si="16"/>
        <v>2.3623145763435893E-2</v>
      </c>
      <c r="I187" s="24">
        <v>276.60000000000002</v>
      </c>
      <c r="J187" s="25">
        <f t="shared" si="17"/>
        <v>2.2115495141913511E-2</v>
      </c>
      <c r="K187" s="22">
        <v>279.16290300000003</v>
      </c>
      <c r="L187" s="26">
        <f t="shared" si="18"/>
        <v>2.6598578608514191E-3</v>
      </c>
      <c r="M187" s="22">
        <v>25.329499999999999</v>
      </c>
      <c r="N187" s="26">
        <f t="shared" si="19"/>
        <v>2.0110458085811588E-2</v>
      </c>
      <c r="O187" s="22">
        <v>1174.819</v>
      </c>
      <c r="P187" s="26">
        <f t="shared" si="20"/>
        <v>1.2551856794920291E-2</v>
      </c>
      <c r="S187" s="4"/>
      <c r="T187" s="2"/>
      <c r="U187" s="3"/>
      <c r="V187" s="3"/>
      <c r="W187" s="3"/>
      <c r="X187" s="3"/>
      <c r="Y187" s="3"/>
    </row>
    <row r="188" spans="2:25" ht="14.4" x14ac:dyDescent="0.3">
      <c r="B188" s="20">
        <v>43465</v>
      </c>
      <c r="C188" s="21">
        <v>9169.9882809999999</v>
      </c>
      <c r="D188" s="25">
        <f t="shared" si="14"/>
        <v>1.9047810249006299E-3</v>
      </c>
      <c r="E188" s="22">
        <v>65.400000000000006</v>
      </c>
      <c r="F188" s="26">
        <f t="shared" si="15"/>
        <v>1.0761056956298238E-2</v>
      </c>
      <c r="G188" s="23">
        <v>39.25</v>
      </c>
      <c r="H188" s="27">
        <f t="shared" si="16"/>
        <v>1.7995344219079099E-2</v>
      </c>
      <c r="I188" s="24">
        <v>277.45</v>
      </c>
      <c r="J188" s="25">
        <f t="shared" si="17"/>
        <v>3.0683175412522115E-3</v>
      </c>
      <c r="K188" s="22">
        <v>284.90078699999998</v>
      </c>
      <c r="L188" s="26">
        <f t="shared" si="18"/>
        <v>2.0345510723622572E-2</v>
      </c>
      <c r="M188" s="22">
        <v>25.343900000000001</v>
      </c>
      <c r="N188" s="26">
        <f t="shared" si="19"/>
        <v>5.6834553780170079E-4</v>
      </c>
      <c r="O188" s="22">
        <v>1161.4110000000001</v>
      </c>
      <c r="P188" s="26">
        <f t="shared" si="20"/>
        <v>-1.1478447938490443E-2</v>
      </c>
      <c r="S188" s="4"/>
      <c r="T188" s="2"/>
      <c r="U188" s="3"/>
      <c r="V188" s="3"/>
      <c r="W188" s="3"/>
      <c r="X188" s="3"/>
      <c r="Y188" s="3"/>
    </row>
    <row r="189" spans="2:25" ht="14.4" x14ac:dyDescent="0.3">
      <c r="B189" s="20">
        <v>43466</v>
      </c>
      <c r="C189" s="21">
        <v>9197.8886719999991</v>
      </c>
      <c r="D189" s="25">
        <f t="shared" si="14"/>
        <v>3.037957247812808E-3</v>
      </c>
      <c r="E189" s="22">
        <v>64.650000000000006</v>
      </c>
      <c r="F189" s="26">
        <f t="shared" si="15"/>
        <v>-1.1534153245286519E-2</v>
      </c>
      <c r="G189" s="23">
        <v>38.1</v>
      </c>
      <c r="H189" s="27">
        <f t="shared" si="16"/>
        <v>-2.9737162095762153E-2</v>
      </c>
      <c r="I189" s="24">
        <v>280.8</v>
      </c>
      <c r="J189" s="25">
        <f t="shared" si="17"/>
        <v>1.2001935379745884E-2</v>
      </c>
      <c r="K189" s="22">
        <v>281.98773199999999</v>
      </c>
      <c r="L189" s="26">
        <f t="shared" si="18"/>
        <v>-1.027743742710205E-2</v>
      </c>
      <c r="M189" s="22">
        <v>25.1998</v>
      </c>
      <c r="N189" s="26">
        <f t="shared" si="19"/>
        <v>-5.7020119392135376E-3</v>
      </c>
      <c r="O189" s="22">
        <v>1161.96</v>
      </c>
      <c r="P189" s="26">
        <f t="shared" si="20"/>
        <v>4.7258919063535709E-4</v>
      </c>
      <c r="S189" s="4"/>
      <c r="T189" s="2"/>
      <c r="U189" s="3"/>
      <c r="V189" s="3"/>
      <c r="W189" s="3"/>
      <c r="X189" s="3"/>
      <c r="Y189" s="3"/>
    </row>
    <row r="190" spans="2:25" ht="14.4" x14ac:dyDescent="0.3">
      <c r="B190" s="20">
        <v>43467</v>
      </c>
      <c r="C190" s="21">
        <v>9103.3886719999991</v>
      </c>
      <c r="D190" s="25">
        <f t="shared" si="14"/>
        <v>-1.0327239799254607E-2</v>
      </c>
      <c r="E190" s="22">
        <v>66.05</v>
      </c>
      <c r="F190" s="26">
        <f t="shared" si="15"/>
        <v>2.1423925750467747E-2</v>
      </c>
      <c r="G190" s="23">
        <v>37.6</v>
      </c>
      <c r="H190" s="27">
        <f t="shared" si="16"/>
        <v>-1.3210231736806462E-2</v>
      </c>
      <c r="I190" s="24">
        <v>263.55</v>
      </c>
      <c r="J190" s="25">
        <f t="shared" si="17"/>
        <v>-6.3399568850440166E-2</v>
      </c>
      <c r="K190" s="22">
        <v>282.44671599999998</v>
      </c>
      <c r="L190" s="26">
        <f t="shared" si="18"/>
        <v>1.6263504213630214E-3</v>
      </c>
      <c r="M190" s="22">
        <v>25.848199999999999</v>
      </c>
      <c r="N190" s="26">
        <f t="shared" si="19"/>
        <v>2.5404908056872063E-2</v>
      </c>
      <c r="O190" s="22">
        <v>1157.374</v>
      </c>
      <c r="P190" s="26">
        <f t="shared" si="20"/>
        <v>-3.954588667794896E-3</v>
      </c>
      <c r="S190" s="4"/>
      <c r="T190" s="2"/>
      <c r="U190" s="3"/>
      <c r="V190" s="3"/>
      <c r="W190" s="3"/>
      <c r="X190" s="3"/>
      <c r="Y190" s="3"/>
    </row>
    <row r="191" spans="2:25" ht="14.4" x14ac:dyDescent="0.3">
      <c r="B191" s="20">
        <v>43468</v>
      </c>
      <c r="C191" s="21">
        <v>9014.7880860000005</v>
      </c>
      <c r="D191" s="25">
        <f t="shared" si="14"/>
        <v>-9.7803761874407542E-3</v>
      </c>
      <c r="E191" s="22">
        <v>62.4</v>
      </c>
      <c r="F191" s="26">
        <f t="shared" si="15"/>
        <v>-5.6846755592952374E-2</v>
      </c>
      <c r="G191" s="23">
        <v>37.799999999999997</v>
      </c>
      <c r="H191" s="27">
        <f t="shared" si="16"/>
        <v>5.3050522296930981E-3</v>
      </c>
      <c r="I191" s="24">
        <v>247.2</v>
      </c>
      <c r="J191" s="25">
        <f t="shared" si="17"/>
        <v>-6.4045377717680332E-2</v>
      </c>
      <c r="K191" s="22">
        <v>279.93975799999998</v>
      </c>
      <c r="L191" s="26">
        <f t="shared" si="18"/>
        <v>-8.9154868459025496E-3</v>
      </c>
      <c r="M191" s="22">
        <v>25.588799999999999</v>
      </c>
      <c r="N191" s="26">
        <f t="shared" si="19"/>
        <v>-1.00862102803497E-2</v>
      </c>
      <c r="O191" s="22">
        <v>1152.9380000000001</v>
      </c>
      <c r="P191" s="26">
        <f t="shared" si="20"/>
        <v>-3.8401786870887753E-3</v>
      </c>
      <c r="S191" s="4"/>
      <c r="T191" s="2"/>
      <c r="U191" s="3"/>
      <c r="V191" s="3"/>
      <c r="W191" s="3"/>
      <c r="X191" s="3"/>
      <c r="Y191" s="3"/>
    </row>
    <row r="192" spans="2:25" ht="14.4" x14ac:dyDescent="0.3">
      <c r="B192" s="20">
        <v>43469</v>
      </c>
      <c r="C192" s="21">
        <v>9054.8886719999991</v>
      </c>
      <c r="D192" s="25">
        <f t="shared" si="14"/>
        <v>4.438447058926126E-3</v>
      </c>
      <c r="E192" s="22">
        <v>63.2</v>
      </c>
      <c r="F192" s="26">
        <f t="shared" si="15"/>
        <v>1.2739025777429932E-2</v>
      </c>
      <c r="G192" s="23">
        <v>38.1</v>
      </c>
      <c r="H192" s="27">
        <f t="shared" si="16"/>
        <v>7.9051795071134676E-3</v>
      </c>
      <c r="I192" s="24">
        <v>245.2</v>
      </c>
      <c r="J192" s="25">
        <f t="shared" si="17"/>
        <v>-8.1235215214793318E-3</v>
      </c>
      <c r="K192" s="22">
        <v>287.67269900000002</v>
      </c>
      <c r="L192" s="26">
        <f t="shared" si="18"/>
        <v>2.7248942046823255E-2</v>
      </c>
      <c r="M192" s="22">
        <v>26.467700000000001</v>
      </c>
      <c r="N192" s="26">
        <f t="shared" si="19"/>
        <v>3.3770365889518747E-2</v>
      </c>
      <c r="O192" s="22">
        <v>1139.6300000000001</v>
      </c>
      <c r="P192" s="26">
        <f t="shared" si="20"/>
        <v>-1.1609818752975556E-2</v>
      </c>
      <c r="S192" s="4"/>
      <c r="T192" s="2"/>
      <c r="U192" s="3"/>
      <c r="V192" s="3"/>
      <c r="W192" s="3"/>
      <c r="X192" s="3"/>
      <c r="Y192" s="3"/>
    </row>
    <row r="193" spans="2:25" ht="14.4" x14ac:dyDescent="0.3">
      <c r="B193" s="20">
        <v>43472</v>
      </c>
      <c r="C193" s="21">
        <v>9081.1386719999991</v>
      </c>
      <c r="D193" s="25">
        <f t="shared" si="14"/>
        <v>2.8947925400593824E-3</v>
      </c>
      <c r="E193" s="22">
        <v>62.95</v>
      </c>
      <c r="F193" s="26">
        <f t="shared" si="15"/>
        <v>-3.9635406624555867E-3</v>
      </c>
      <c r="G193" s="23">
        <v>38.1</v>
      </c>
      <c r="H193" s="27">
        <f t="shared" si="16"/>
        <v>0</v>
      </c>
      <c r="I193" s="24">
        <v>246.2</v>
      </c>
      <c r="J193" s="25">
        <f t="shared" si="17"/>
        <v>4.0700096882968998E-3</v>
      </c>
      <c r="K193" s="22">
        <v>278.756866</v>
      </c>
      <c r="L193" s="26">
        <f t="shared" si="18"/>
        <v>-3.1483418206875904E-2</v>
      </c>
      <c r="M193" s="22">
        <v>26.338100000000001</v>
      </c>
      <c r="N193" s="26">
        <f t="shared" si="19"/>
        <v>-4.9085615676628244E-3</v>
      </c>
      <c r="O193" s="22">
        <v>1110.271</v>
      </c>
      <c r="P193" s="26">
        <f t="shared" si="20"/>
        <v>-2.6099518651388608E-2</v>
      </c>
      <c r="S193" s="4"/>
      <c r="T193" s="2"/>
      <c r="U193" s="3"/>
      <c r="V193" s="3"/>
      <c r="W193" s="3"/>
      <c r="X193" s="3"/>
      <c r="Y193" s="3"/>
    </row>
    <row r="194" spans="2:25" ht="14.4" x14ac:dyDescent="0.3">
      <c r="B194" s="20">
        <v>43473</v>
      </c>
      <c r="C194" s="21">
        <v>9098.6386719999991</v>
      </c>
      <c r="D194" s="25">
        <f t="shared" si="14"/>
        <v>1.925216692604606E-3</v>
      </c>
      <c r="E194" s="22">
        <v>61.75</v>
      </c>
      <c r="F194" s="26">
        <f t="shared" si="15"/>
        <v>-1.9246784982269595E-2</v>
      </c>
      <c r="G194" s="23">
        <v>37.6</v>
      </c>
      <c r="H194" s="27">
        <f t="shared" si="16"/>
        <v>-1.3210231736806462E-2</v>
      </c>
      <c r="I194" s="24">
        <v>245.35</v>
      </c>
      <c r="J194" s="25">
        <f t="shared" si="17"/>
        <v>-3.4584512144407234E-3</v>
      </c>
      <c r="K194" s="22">
        <v>278.774475</v>
      </c>
      <c r="L194" s="26">
        <f t="shared" si="18"/>
        <v>6.3167749365432784E-5</v>
      </c>
      <c r="M194" s="22">
        <v>26.179600000000001</v>
      </c>
      <c r="N194" s="26">
        <f t="shared" si="19"/>
        <v>-6.0360785501022427E-3</v>
      </c>
      <c r="O194" s="22">
        <v>1106.8320000000001</v>
      </c>
      <c r="P194" s="26">
        <f t="shared" si="20"/>
        <v>-3.1022489781148506E-3</v>
      </c>
      <c r="S194" s="4"/>
      <c r="T194" s="2"/>
      <c r="U194" s="3"/>
      <c r="V194" s="3"/>
      <c r="W194" s="3"/>
      <c r="X194" s="3"/>
      <c r="Y194" s="3"/>
    </row>
    <row r="195" spans="2:25" ht="14.4" x14ac:dyDescent="0.3">
      <c r="B195" s="20">
        <v>43474</v>
      </c>
      <c r="C195" s="21">
        <v>9127.4384769999997</v>
      </c>
      <c r="D195" s="25">
        <f t="shared" si="14"/>
        <v>3.160288276429969E-3</v>
      </c>
      <c r="E195" s="22">
        <v>64.75</v>
      </c>
      <c r="F195" s="26">
        <f t="shared" si="15"/>
        <v>4.7439725071560565E-2</v>
      </c>
      <c r="G195" s="23">
        <v>37.950000000000003</v>
      </c>
      <c r="H195" s="27">
        <f t="shared" si="16"/>
        <v>9.2654534457901911E-3</v>
      </c>
      <c r="I195" s="24">
        <v>244.2</v>
      </c>
      <c r="J195" s="25">
        <f t="shared" si="17"/>
        <v>-4.6982008593080956E-3</v>
      </c>
      <c r="K195" s="22">
        <v>276.40869099999998</v>
      </c>
      <c r="L195" s="26">
        <f t="shared" si="18"/>
        <v>-8.5225866512466195E-3</v>
      </c>
      <c r="M195" s="22">
        <v>26.611799999999999</v>
      </c>
      <c r="N195" s="26">
        <f t="shared" si="19"/>
        <v>1.6374244918593801E-2</v>
      </c>
      <c r="O195" s="22">
        <v>1101.3989999999999</v>
      </c>
      <c r="P195" s="26">
        <f t="shared" si="20"/>
        <v>-4.9206907814635633E-3</v>
      </c>
      <c r="S195" s="4"/>
      <c r="T195" s="2"/>
      <c r="U195" s="3"/>
      <c r="V195" s="3"/>
      <c r="W195" s="3"/>
      <c r="X195" s="3"/>
      <c r="Y195" s="3"/>
    </row>
    <row r="196" spans="2:25" ht="14.4" x14ac:dyDescent="0.3">
      <c r="B196" s="20">
        <v>43475</v>
      </c>
      <c r="C196" s="21">
        <v>9119.3886719999991</v>
      </c>
      <c r="D196" s="25">
        <f t="shared" si="14"/>
        <v>-8.8232386447197443E-4</v>
      </c>
      <c r="E196" s="22">
        <v>63.65</v>
      </c>
      <c r="F196" s="26">
        <f t="shared" si="15"/>
        <v>-1.7134375576231639E-2</v>
      </c>
      <c r="G196" s="23">
        <v>40.799999999999997</v>
      </c>
      <c r="H196" s="27">
        <f t="shared" si="16"/>
        <v>7.2412577568476882E-2</v>
      </c>
      <c r="I196" s="24">
        <v>242.8</v>
      </c>
      <c r="J196" s="25">
        <f t="shared" si="17"/>
        <v>-5.7495024912609886E-3</v>
      </c>
      <c r="K196" s="22">
        <v>273.95461999999998</v>
      </c>
      <c r="L196" s="26">
        <f t="shared" si="18"/>
        <v>-8.9180627256995586E-3</v>
      </c>
      <c r="M196" s="22">
        <v>26.626200000000001</v>
      </c>
      <c r="N196" s="26">
        <f t="shared" si="19"/>
        <v>5.4096699166666169E-4</v>
      </c>
      <c r="O196" s="22">
        <v>1093.5740000000001</v>
      </c>
      <c r="P196" s="26">
        <f t="shared" si="20"/>
        <v>-7.1299584545965952E-3</v>
      </c>
      <c r="S196" s="4"/>
      <c r="T196" s="2"/>
      <c r="U196" s="3"/>
      <c r="V196" s="3"/>
      <c r="W196" s="3"/>
      <c r="X196" s="3"/>
      <c r="Y196" s="3"/>
    </row>
    <row r="197" spans="2:25" ht="14.4" x14ac:dyDescent="0.3">
      <c r="B197" s="20">
        <v>43476</v>
      </c>
      <c r="C197" s="21">
        <v>9098.1884769999997</v>
      </c>
      <c r="D197" s="25">
        <f t="shared" ref="D197:D260" si="21">LN(C197/C196)</f>
        <v>-2.3274450160661376E-3</v>
      </c>
      <c r="E197" s="22">
        <v>63.4</v>
      </c>
      <c r="F197" s="26">
        <f t="shared" ref="F197:F260" si="22">LN(E197/E196)</f>
        <v>-3.9354635602353036E-3</v>
      </c>
      <c r="G197" s="23">
        <v>39.450000000000003</v>
      </c>
      <c r="H197" s="27">
        <f t="shared" ref="H197:H260" si="23">LN(G197/G196)</f>
        <v>-3.3648034118232646E-2</v>
      </c>
      <c r="I197" s="24">
        <v>253.65</v>
      </c>
      <c r="J197" s="25">
        <f t="shared" ref="J197:J260" si="24">LN(I197/I196)</f>
        <v>4.3717304827355787E-2</v>
      </c>
      <c r="K197" s="22">
        <v>273.93695100000002</v>
      </c>
      <c r="L197" s="26">
        <f t="shared" ref="L197:L260" si="25">LN(K197/K196)</f>
        <v>-6.44981632910732E-5</v>
      </c>
      <c r="M197" s="22">
        <v>26.525400000000001</v>
      </c>
      <c r="N197" s="26">
        <f t="shared" ref="N197:N260" si="26">LN(M197/M196)</f>
        <v>-3.7929289370394513E-3</v>
      </c>
      <c r="O197" s="22">
        <v>1054.1469999999999</v>
      </c>
      <c r="P197" s="26">
        <f t="shared" ref="P197:P260" si="27">LN(O197/O196)</f>
        <v>-3.6719322370861208E-2</v>
      </c>
      <c r="S197" s="4"/>
      <c r="T197" s="2"/>
      <c r="U197" s="3"/>
      <c r="V197" s="3"/>
      <c r="W197" s="3"/>
      <c r="X197" s="3"/>
      <c r="Y197" s="3"/>
    </row>
    <row r="198" spans="2:25" ht="14.4" x14ac:dyDescent="0.3">
      <c r="B198" s="20">
        <v>43479</v>
      </c>
      <c r="C198" s="21">
        <v>9051.4384769999997</v>
      </c>
      <c r="D198" s="25">
        <f t="shared" si="21"/>
        <v>-5.1516324287211764E-3</v>
      </c>
      <c r="E198" s="22">
        <v>63.55</v>
      </c>
      <c r="F198" s="26">
        <f t="shared" si="22"/>
        <v>2.3631361922828021E-3</v>
      </c>
      <c r="G198" s="23">
        <v>42.25</v>
      </c>
      <c r="H198" s="27">
        <f t="shared" si="23"/>
        <v>6.8570306511299611E-2</v>
      </c>
      <c r="I198" s="24">
        <v>294.45</v>
      </c>
      <c r="J198" s="25">
        <f t="shared" si="24"/>
        <v>0.14915384537788071</v>
      </c>
      <c r="K198" s="22">
        <v>272.78939800000001</v>
      </c>
      <c r="L198" s="26">
        <f t="shared" si="25"/>
        <v>-4.1979124925108418E-3</v>
      </c>
      <c r="M198" s="22">
        <v>26.395700000000001</v>
      </c>
      <c r="N198" s="26">
        <f t="shared" si="26"/>
        <v>-4.9016464012425279E-3</v>
      </c>
      <c r="O198" s="22">
        <v>1078.2719999999999</v>
      </c>
      <c r="P198" s="26">
        <f t="shared" si="27"/>
        <v>2.2627850684135531E-2</v>
      </c>
      <c r="S198" s="4"/>
      <c r="T198" s="2"/>
      <c r="U198" s="3"/>
      <c r="V198" s="3"/>
      <c r="W198" s="3"/>
      <c r="X198" s="3"/>
      <c r="Y198" s="3"/>
    </row>
    <row r="199" spans="2:25" ht="14.4" x14ac:dyDescent="0.3">
      <c r="B199" s="20">
        <v>43480</v>
      </c>
      <c r="C199" s="21">
        <v>9157.1386719999991</v>
      </c>
      <c r="D199" s="25">
        <f t="shared" si="21"/>
        <v>1.1610065019536434E-2</v>
      </c>
      <c r="E199" s="22">
        <v>63.35</v>
      </c>
      <c r="F199" s="26">
        <f t="shared" si="22"/>
        <v>-3.152090868314911E-3</v>
      </c>
      <c r="G199" s="23">
        <v>40.9</v>
      </c>
      <c r="H199" s="27">
        <f t="shared" si="23"/>
        <v>-3.2474290754426871E-2</v>
      </c>
      <c r="I199" s="24">
        <v>293.7</v>
      </c>
      <c r="J199" s="25">
        <f t="shared" si="24"/>
        <v>-2.5503711860053861E-3</v>
      </c>
      <c r="K199" s="22">
        <v>272.87762500000002</v>
      </c>
      <c r="L199" s="26">
        <f t="shared" si="25"/>
        <v>3.2337303538632653E-4</v>
      </c>
      <c r="M199" s="22">
        <v>25.9923</v>
      </c>
      <c r="N199" s="26">
        <f t="shared" si="26"/>
        <v>-1.5400777785083712E-2</v>
      </c>
      <c r="O199" s="22">
        <v>1079.568</v>
      </c>
      <c r="P199" s="26">
        <f t="shared" si="27"/>
        <v>1.2012013456341492E-3</v>
      </c>
      <c r="S199" s="4"/>
      <c r="T199" s="2"/>
      <c r="U199" s="3"/>
      <c r="V199" s="3"/>
      <c r="W199" s="3"/>
      <c r="X199" s="3"/>
      <c r="Y199" s="3"/>
    </row>
    <row r="200" spans="2:25" ht="14.4" x14ac:dyDescent="0.3">
      <c r="B200" s="20">
        <v>43481</v>
      </c>
      <c r="C200" s="21">
        <v>9158.7382809999999</v>
      </c>
      <c r="D200" s="25">
        <f t="shared" si="21"/>
        <v>1.7466911447079606E-4</v>
      </c>
      <c r="E200" s="22">
        <v>62.1</v>
      </c>
      <c r="F200" s="26">
        <f t="shared" si="22"/>
        <v>-1.9928917827714943E-2</v>
      </c>
      <c r="G200" s="23">
        <v>44</v>
      </c>
      <c r="H200" s="27">
        <f t="shared" si="23"/>
        <v>7.3059570869505167E-2</v>
      </c>
      <c r="I200" s="24">
        <v>269.7</v>
      </c>
      <c r="J200" s="25">
        <f t="shared" si="24"/>
        <v>-8.5248608058890063E-2</v>
      </c>
      <c r="K200" s="22">
        <v>273.65447999999998</v>
      </c>
      <c r="L200" s="26">
        <f t="shared" si="25"/>
        <v>2.842854119979183E-3</v>
      </c>
      <c r="M200" s="22">
        <v>25.617699999999999</v>
      </c>
      <c r="N200" s="26">
        <f t="shared" si="26"/>
        <v>-1.4516821488785471E-2</v>
      </c>
      <c r="O200" s="22">
        <v>1133</v>
      </c>
      <c r="P200" s="26">
        <f t="shared" si="27"/>
        <v>4.8308020931080629E-2</v>
      </c>
      <c r="S200" s="4"/>
      <c r="T200" s="2"/>
      <c r="U200" s="3"/>
      <c r="V200" s="3"/>
      <c r="W200" s="3"/>
      <c r="X200" s="3"/>
      <c r="Y200" s="3"/>
    </row>
    <row r="201" spans="2:25" ht="14.4" x14ac:dyDescent="0.3">
      <c r="B201" s="20">
        <v>43482</v>
      </c>
      <c r="C201" s="21">
        <v>9161.5878909999992</v>
      </c>
      <c r="D201" s="25">
        <f t="shared" si="21"/>
        <v>3.1108725862493314E-4</v>
      </c>
      <c r="E201" s="22">
        <v>63</v>
      </c>
      <c r="F201" s="26">
        <f t="shared" si="22"/>
        <v>1.4388737452099671E-2</v>
      </c>
      <c r="G201" s="23">
        <v>44.2</v>
      </c>
      <c r="H201" s="27">
        <f t="shared" si="23"/>
        <v>4.5351551653913628E-3</v>
      </c>
      <c r="I201" s="24">
        <v>285.3</v>
      </c>
      <c r="J201" s="25">
        <f t="shared" si="24"/>
        <v>5.6231028073770124E-2</v>
      </c>
      <c r="K201" s="22">
        <v>274.96096799999998</v>
      </c>
      <c r="L201" s="26">
        <f t="shared" si="25"/>
        <v>4.7628643143578986E-3</v>
      </c>
      <c r="M201" s="22">
        <v>25.127800000000001</v>
      </c>
      <c r="N201" s="26">
        <f t="shared" si="26"/>
        <v>-1.9308715868308696E-2</v>
      </c>
      <c r="O201" s="22">
        <v>1109.424</v>
      </c>
      <c r="P201" s="26">
        <f t="shared" si="27"/>
        <v>-2.1028020325563376E-2</v>
      </c>
      <c r="S201" s="4"/>
      <c r="T201" s="2"/>
      <c r="U201" s="3"/>
      <c r="V201" s="3"/>
      <c r="W201" s="3"/>
      <c r="X201" s="3"/>
      <c r="Y201" s="3"/>
    </row>
    <row r="202" spans="2:25" ht="14.4" x14ac:dyDescent="0.3">
      <c r="B202" s="20">
        <v>43483</v>
      </c>
      <c r="C202" s="21">
        <v>9140.0878909999992</v>
      </c>
      <c r="D202" s="25">
        <f t="shared" si="21"/>
        <v>-2.3495127054454015E-3</v>
      </c>
      <c r="E202" s="22">
        <v>62.05</v>
      </c>
      <c r="F202" s="26">
        <f t="shared" si="22"/>
        <v>-1.5194214740916531E-2</v>
      </c>
      <c r="G202" s="23">
        <v>45.45</v>
      </c>
      <c r="H202" s="27">
        <f t="shared" si="23"/>
        <v>2.7888031539835302E-2</v>
      </c>
      <c r="I202" s="24">
        <v>281.2</v>
      </c>
      <c r="J202" s="25">
        <f t="shared" si="24"/>
        <v>-1.4475098282944571E-2</v>
      </c>
      <c r="K202" s="22">
        <v>277.00897200000003</v>
      </c>
      <c r="L202" s="26">
        <f t="shared" si="25"/>
        <v>7.4207425070383498E-3</v>
      </c>
      <c r="M202" s="22">
        <v>24.882899999999999</v>
      </c>
      <c r="N202" s="26">
        <f t="shared" si="26"/>
        <v>-9.7939823920432795E-3</v>
      </c>
      <c r="O202" s="22">
        <v>1072.6389999999999</v>
      </c>
      <c r="P202" s="26">
        <f t="shared" si="27"/>
        <v>-3.3718994568505016E-2</v>
      </c>
      <c r="S202" s="4"/>
      <c r="T202" s="2"/>
      <c r="U202" s="3"/>
      <c r="V202" s="3"/>
      <c r="W202" s="3"/>
      <c r="X202" s="3"/>
      <c r="Y202" s="3"/>
    </row>
    <row r="203" spans="2:25" ht="14.4" x14ac:dyDescent="0.3">
      <c r="B203" s="20">
        <v>43486</v>
      </c>
      <c r="C203" s="21">
        <v>9155.2880860000005</v>
      </c>
      <c r="D203" s="25">
        <f t="shared" si="21"/>
        <v>1.6616437417297607E-3</v>
      </c>
      <c r="E203" s="22">
        <v>61.15</v>
      </c>
      <c r="F203" s="26">
        <f t="shared" si="22"/>
        <v>-1.46106495174348E-2</v>
      </c>
      <c r="G203" s="23">
        <v>47.25</v>
      </c>
      <c r="H203" s="27">
        <f t="shared" si="23"/>
        <v>3.8839833316263957E-2</v>
      </c>
      <c r="I203" s="24">
        <v>276.2</v>
      </c>
      <c r="J203" s="25">
        <f t="shared" si="24"/>
        <v>-1.7940918961318143E-2</v>
      </c>
      <c r="K203" s="22">
        <v>274.20178199999998</v>
      </c>
      <c r="L203" s="26">
        <f t="shared" si="25"/>
        <v>-1.0185629541489903E-2</v>
      </c>
      <c r="M203" s="22">
        <v>24.926100000000002</v>
      </c>
      <c r="N203" s="26">
        <f t="shared" si="26"/>
        <v>1.734626707307904E-3</v>
      </c>
      <c r="O203" s="22">
        <v>1059.6300000000001</v>
      </c>
      <c r="P203" s="26">
        <f t="shared" si="27"/>
        <v>-1.2202176566034969E-2</v>
      </c>
      <c r="S203" s="4"/>
      <c r="T203" s="2"/>
      <c r="U203" s="3"/>
      <c r="V203" s="3"/>
      <c r="W203" s="3"/>
      <c r="X203" s="3"/>
      <c r="Y203" s="3"/>
    </row>
    <row r="204" spans="2:25" ht="14.4" x14ac:dyDescent="0.3">
      <c r="B204" s="20">
        <v>43487</v>
      </c>
      <c r="C204" s="21">
        <v>9131.1386719999991</v>
      </c>
      <c r="D204" s="25">
        <f t="shared" si="21"/>
        <v>-2.6412407802527157E-3</v>
      </c>
      <c r="E204" s="22">
        <v>60.1</v>
      </c>
      <c r="F204" s="26">
        <f t="shared" si="22"/>
        <v>-1.732002059201939E-2</v>
      </c>
      <c r="G204" s="23">
        <v>46.75</v>
      </c>
      <c r="H204" s="27">
        <f t="shared" si="23"/>
        <v>-1.0638398205055754E-2</v>
      </c>
      <c r="I204" s="24">
        <v>272.35000000000002</v>
      </c>
      <c r="J204" s="25">
        <f t="shared" si="24"/>
        <v>-1.4037237145508134E-2</v>
      </c>
      <c r="K204" s="22">
        <v>270.54718000000003</v>
      </c>
      <c r="L204" s="26">
        <f t="shared" si="25"/>
        <v>-1.3417765190557577E-2</v>
      </c>
      <c r="M204" s="22">
        <v>24.537099999999999</v>
      </c>
      <c r="N204" s="26">
        <f t="shared" si="26"/>
        <v>-1.5729189380796402E-2</v>
      </c>
      <c r="O204" s="22">
        <v>1117.1500000000001</v>
      </c>
      <c r="P204" s="26">
        <f t="shared" si="27"/>
        <v>5.2861008757592629E-2</v>
      </c>
      <c r="S204" s="4"/>
      <c r="T204" s="2"/>
      <c r="U204" s="3"/>
      <c r="V204" s="3"/>
      <c r="W204" s="3"/>
      <c r="X204" s="3"/>
      <c r="Y204" s="3"/>
    </row>
    <row r="205" spans="2:25" ht="14.4" x14ac:dyDescent="0.3">
      <c r="B205" s="20">
        <v>43488</v>
      </c>
      <c r="C205" s="21">
        <v>9068.8378909999992</v>
      </c>
      <c r="D205" s="25">
        <f t="shared" si="21"/>
        <v>-6.846275227698889E-3</v>
      </c>
      <c r="E205" s="22">
        <v>60.65</v>
      </c>
      <c r="F205" s="26">
        <f t="shared" si="22"/>
        <v>9.1097938488972335E-3</v>
      </c>
      <c r="G205" s="23">
        <v>47.25</v>
      </c>
      <c r="H205" s="27">
        <f t="shared" si="23"/>
        <v>1.0638398205055797E-2</v>
      </c>
      <c r="I205" s="24">
        <v>265.5</v>
      </c>
      <c r="J205" s="25">
        <f t="shared" si="24"/>
        <v>-2.5473163147689996E-2</v>
      </c>
      <c r="K205" s="22">
        <v>266.327606</v>
      </c>
      <c r="L205" s="26">
        <f t="shared" si="25"/>
        <v>-1.5719348335979839E-2</v>
      </c>
      <c r="M205" s="22">
        <v>24.1769</v>
      </c>
      <c r="N205" s="26">
        <f t="shared" si="26"/>
        <v>-1.4788626051030157E-2</v>
      </c>
      <c r="O205" s="22">
        <v>1105.835</v>
      </c>
      <c r="P205" s="26">
        <f t="shared" si="27"/>
        <v>-1.0180093629373077E-2</v>
      </c>
      <c r="S205" s="4"/>
      <c r="T205" s="2"/>
      <c r="U205" s="3"/>
      <c r="V205" s="3"/>
      <c r="W205" s="3"/>
      <c r="X205" s="3"/>
      <c r="Y205" s="3"/>
    </row>
    <row r="206" spans="2:25" ht="14.4" x14ac:dyDescent="0.3">
      <c r="B206" s="20">
        <v>43489</v>
      </c>
      <c r="C206" s="21">
        <v>9072.1884769999997</v>
      </c>
      <c r="D206" s="25">
        <f t="shared" si="21"/>
        <v>3.6939321625265156E-4</v>
      </c>
      <c r="E206" s="22">
        <v>61.25</v>
      </c>
      <c r="F206" s="26">
        <f t="shared" si="22"/>
        <v>9.8442140347771746E-3</v>
      </c>
      <c r="G206" s="23">
        <v>47.8</v>
      </c>
      <c r="H206" s="27">
        <f t="shared" si="23"/>
        <v>1.1572985557658564E-2</v>
      </c>
      <c r="I206" s="24">
        <v>265.85000000000002</v>
      </c>
      <c r="J206" s="25">
        <f t="shared" si="24"/>
        <v>1.3173992683539559E-3</v>
      </c>
      <c r="K206" s="22">
        <v>264.085419</v>
      </c>
      <c r="L206" s="26">
        <f t="shared" si="25"/>
        <v>-8.4545448551880068E-3</v>
      </c>
      <c r="M206" s="22">
        <v>23.8599</v>
      </c>
      <c r="N206" s="26">
        <f t="shared" si="26"/>
        <v>-1.3198406293310828E-2</v>
      </c>
      <c r="O206" s="22">
        <v>1174.8689999999999</v>
      </c>
      <c r="P206" s="26">
        <f t="shared" si="27"/>
        <v>6.0555946305033831E-2</v>
      </c>
      <c r="S206" s="4"/>
      <c r="T206" s="2"/>
      <c r="U206" s="3"/>
      <c r="V206" s="3"/>
      <c r="W206" s="3"/>
      <c r="X206" s="3"/>
      <c r="Y206" s="3"/>
    </row>
    <row r="207" spans="2:25" ht="14.4" x14ac:dyDescent="0.3">
      <c r="B207" s="20">
        <v>43490</v>
      </c>
      <c r="C207" s="21">
        <v>8994.3378909999992</v>
      </c>
      <c r="D207" s="25">
        <f t="shared" si="21"/>
        <v>-8.6182663200642384E-3</v>
      </c>
      <c r="E207" s="22">
        <v>60.35</v>
      </c>
      <c r="F207" s="26">
        <f t="shared" si="22"/>
        <v>-1.4802901881295811E-2</v>
      </c>
      <c r="G207" s="23">
        <v>46.65</v>
      </c>
      <c r="H207" s="27">
        <f t="shared" si="23"/>
        <v>-2.4352712204057426E-2</v>
      </c>
      <c r="I207" s="24">
        <v>253.05</v>
      </c>
      <c r="J207" s="25">
        <f t="shared" si="24"/>
        <v>-4.9345142290260581E-2</v>
      </c>
      <c r="K207" s="22">
        <v>262.019745</v>
      </c>
      <c r="L207" s="26">
        <f t="shared" si="25"/>
        <v>-7.8527441143798789E-3</v>
      </c>
      <c r="M207" s="22">
        <v>23.1539</v>
      </c>
      <c r="N207" s="26">
        <f t="shared" si="26"/>
        <v>-3.0035992680120572E-2</v>
      </c>
      <c r="O207" s="22">
        <v>1158.1220000000001</v>
      </c>
      <c r="P207" s="26">
        <f t="shared" si="27"/>
        <v>-1.4356924358842766E-2</v>
      </c>
      <c r="S207" s="4"/>
      <c r="T207" s="2"/>
      <c r="U207" s="3"/>
      <c r="V207" s="3"/>
      <c r="W207" s="3"/>
      <c r="X207" s="3"/>
      <c r="Y207" s="3"/>
    </row>
    <row r="208" spans="2:25" ht="14.4" x14ac:dyDescent="0.3">
      <c r="B208" s="20">
        <v>43493</v>
      </c>
      <c r="C208" s="21">
        <v>8876.5878909999992</v>
      </c>
      <c r="D208" s="25">
        <f t="shared" si="21"/>
        <v>-1.3178019479478505E-2</v>
      </c>
      <c r="E208" s="22">
        <v>55.85</v>
      </c>
      <c r="F208" s="26">
        <f t="shared" si="22"/>
        <v>-7.7491422028330773E-2</v>
      </c>
      <c r="G208" s="23">
        <v>47.2</v>
      </c>
      <c r="H208" s="27">
        <f t="shared" si="23"/>
        <v>1.1720965298156893E-2</v>
      </c>
      <c r="I208" s="24">
        <v>244.8</v>
      </c>
      <c r="J208" s="25">
        <f t="shared" si="24"/>
        <v>-3.314554702191598E-2</v>
      </c>
      <c r="K208" s="22">
        <v>258.75357100000002</v>
      </c>
      <c r="L208" s="26">
        <f t="shared" si="25"/>
        <v>-1.2543718066368902E-2</v>
      </c>
      <c r="M208" s="22">
        <v>22.9666</v>
      </c>
      <c r="N208" s="26">
        <f t="shared" si="26"/>
        <v>-8.1222462763597125E-3</v>
      </c>
      <c r="O208" s="22">
        <v>1167.6420000000001</v>
      </c>
      <c r="P208" s="26">
        <f t="shared" si="27"/>
        <v>8.1866029137188587E-3</v>
      </c>
      <c r="S208" s="4"/>
      <c r="T208" s="2"/>
      <c r="U208" s="3"/>
      <c r="V208" s="3"/>
      <c r="W208" s="3"/>
      <c r="X208" s="3"/>
      <c r="Y208" s="3"/>
    </row>
    <row r="209" spans="2:25" ht="14.4" x14ac:dyDescent="0.3">
      <c r="B209" s="20">
        <v>43494</v>
      </c>
      <c r="C209" s="21">
        <v>8875.6386719999991</v>
      </c>
      <c r="D209" s="25">
        <f t="shared" si="21"/>
        <v>-1.0694083894616703E-4</v>
      </c>
      <c r="E209" s="22">
        <v>55.2</v>
      </c>
      <c r="F209" s="26">
        <f t="shared" si="22"/>
        <v>-1.1706572232160041E-2</v>
      </c>
      <c r="G209" s="23">
        <v>47.35</v>
      </c>
      <c r="H209" s="27">
        <f t="shared" si="23"/>
        <v>3.1729270405774918E-3</v>
      </c>
      <c r="I209" s="24">
        <v>243.1</v>
      </c>
      <c r="J209" s="25">
        <f t="shared" si="24"/>
        <v>-6.9686693160934277E-3</v>
      </c>
      <c r="K209" s="22">
        <v>256.31720000000001</v>
      </c>
      <c r="L209" s="26">
        <f t="shared" si="25"/>
        <v>-9.460405475394713E-3</v>
      </c>
      <c r="M209" s="22">
        <v>23.586099999999998</v>
      </c>
      <c r="N209" s="26">
        <f t="shared" si="26"/>
        <v>2.6616568872392981E-2</v>
      </c>
      <c r="O209" s="22">
        <v>1180.95</v>
      </c>
      <c r="P209" s="26">
        <f t="shared" si="27"/>
        <v>1.1332868742553551E-2</v>
      </c>
      <c r="S209" s="4"/>
      <c r="T209" s="2"/>
      <c r="U209" s="3"/>
      <c r="V209" s="3"/>
      <c r="W209" s="3"/>
      <c r="X209" s="3"/>
      <c r="Y209" s="3"/>
    </row>
    <row r="210" spans="2:25" ht="14.4" x14ac:dyDescent="0.3">
      <c r="B210" s="20">
        <v>43495</v>
      </c>
      <c r="C210" s="21">
        <v>8884.8886719999991</v>
      </c>
      <c r="D210" s="25">
        <f t="shared" si="21"/>
        <v>1.0416358317741866E-3</v>
      </c>
      <c r="E210" s="22">
        <v>56.5</v>
      </c>
      <c r="F210" s="26">
        <f t="shared" si="22"/>
        <v>2.3277684869345627E-2</v>
      </c>
      <c r="G210" s="23">
        <v>47.7</v>
      </c>
      <c r="H210" s="27">
        <f t="shared" si="23"/>
        <v>7.3645782622082951E-3</v>
      </c>
      <c r="I210" s="24">
        <v>242.45</v>
      </c>
      <c r="J210" s="25">
        <f t="shared" si="24"/>
        <v>-2.6773777707164029E-3</v>
      </c>
      <c r="K210" s="22">
        <v>253.10389699999999</v>
      </c>
      <c r="L210" s="26">
        <f t="shared" si="25"/>
        <v>-1.2615675466336346E-2</v>
      </c>
      <c r="M210" s="22">
        <v>24.2057</v>
      </c>
      <c r="N210" s="26">
        <f t="shared" si="26"/>
        <v>2.5930587156130849E-2</v>
      </c>
      <c r="O210" s="22">
        <v>1171.0809999999999</v>
      </c>
      <c r="P210" s="26">
        <f t="shared" si="27"/>
        <v>-8.3919454449527982E-3</v>
      </c>
      <c r="S210" s="4"/>
      <c r="T210" s="2"/>
      <c r="U210" s="3"/>
      <c r="V210" s="3"/>
      <c r="W210" s="3"/>
      <c r="X210" s="3"/>
      <c r="Y210" s="3"/>
    </row>
    <row r="211" spans="2:25" ht="14.4" x14ac:dyDescent="0.3">
      <c r="B211" s="20">
        <v>43496</v>
      </c>
      <c r="C211" s="21">
        <v>9003.8378909999992</v>
      </c>
      <c r="D211" s="25">
        <f t="shared" si="21"/>
        <v>1.3298987126833391E-2</v>
      </c>
      <c r="E211" s="22">
        <v>57.95</v>
      </c>
      <c r="F211" s="26">
        <f t="shared" si="22"/>
        <v>2.5339931633365516E-2</v>
      </c>
      <c r="G211" s="23">
        <v>47.5</v>
      </c>
      <c r="H211" s="27">
        <f t="shared" si="23"/>
        <v>-4.2016868537000807E-3</v>
      </c>
      <c r="I211" s="24">
        <v>238.05</v>
      </c>
      <c r="J211" s="25">
        <f t="shared" si="24"/>
        <v>-1.8314767910833446E-2</v>
      </c>
      <c r="K211" s="22">
        <v>251.02061499999999</v>
      </c>
      <c r="L211" s="26">
        <f t="shared" si="25"/>
        <v>-8.2649972755164391E-3</v>
      </c>
      <c r="M211" s="22">
        <v>24.104800000000001</v>
      </c>
      <c r="N211" s="26">
        <f t="shared" si="26"/>
        <v>-4.1771518288396883E-3</v>
      </c>
      <c r="O211" s="22">
        <v>1184.0899999999999</v>
      </c>
      <c r="P211" s="26">
        <f t="shared" si="27"/>
        <v>1.1047293214950677E-2</v>
      </c>
      <c r="S211" s="4"/>
      <c r="T211" s="2"/>
      <c r="U211" s="3"/>
      <c r="V211" s="3"/>
      <c r="W211" s="3"/>
      <c r="X211" s="3"/>
      <c r="Y211" s="3"/>
    </row>
    <row r="212" spans="2:25" ht="14.4" x14ac:dyDescent="0.3">
      <c r="B212" s="20">
        <v>43497</v>
      </c>
      <c r="C212" s="21">
        <v>9056.2880860000005</v>
      </c>
      <c r="D212" s="25">
        <f t="shared" si="21"/>
        <v>5.8084137983311105E-3</v>
      </c>
      <c r="E212" s="22">
        <v>59.1</v>
      </c>
      <c r="F212" s="26">
        <f t="shared" si="22"/>
        <v>1.9650354626291704E-2</v>
      </c>
      <c r="G212" s="23">
        <v>48.25</v>
      </c>
      <c r="H212" s="27">
        <f t="shared" si="23"/>
        <v>1.5666116744399456E-2</v>
      </c>
      <c r="I212" s="24">
        <v>255.15</v>
      </c>
      <c r="J212" s="25">
        <f t="shared" si="24"/>
        <v>6.9370871869452705E-2</v>
      </c>
      <c r="K212" s="22">
        <v>249.113846</v>
      </c>
      <c r="L212" s="26">
        <f t="shared" si="25"/>
        <v>-7.625062407116869E-3</v>
      </c>
      <c r="M212" s="22">
        <v>24.378599999999999</v>
      </c>
      <c r="N212" s="26">
        <f t="shared" si="26"/>
        <v>1.1294707496813397E-2</v>
      </c>
      <c r="O212" s="22">
        <v>1170.433</v>
      </c>
      <c r="P212" s="26">
        <f t="shared" si="27"/>
        <v>-1.1600781271432737E-2</v>
      </c>
      <c r="S212" s="4"/>
      <c r="T212" s="2"/>
      <c r="U212" s="3"/>
      <c r="V212" s="3"/>
      <c r="W212" s="3"/>
      <c r="X212" s="3"/>
      <c r="Y212" s="3"/>
    </row>
    <row r="213" spans="2:25" ht="14.4" x14ac:dyDescent="0.3">
      <c r="B213" s="20">
        <v>43500</v>
      </c>
      <c r="C213" s="21">
        <v>9041.9882809999999</v>
      </c>
      <c r="D213" s="25">
        <f t="shared" si="21"/>
        <v>-1.5802397627006509E-3</v>
      </c>
      <c r="E213" s="22">
        <v>58.1</v>
      </c>
      <c r="F213" s="26">
        <f t="shared" si="22"/>
        <v>-1.7065260554186983E-2</v>
      </c>
      <c r="G213" s="23">
        <v>49.1</v>
      </c>
      <c r="H213" s="27">
        <f t="shared" si="23"/>
        <v>1.7463207015479893E-2</v>
      </c>
      <c r="I213" s="24">
        <v>243.4</v>
      </c>
      <c r="J213" s="25">
        <f t="shared" si="24"/>
        <v>-4.7145426956553653E-2</v>
      </c>
      <c r="K213" s="22">
        <v>243.67610199999999</v>
      </c>
      <c r="L213" s="26">
        <f t="shared" si="25"/>
        <v>-2.2070112195964189E-2</v>
      </c>
      <c r="M213" s="22">
        <v>23.8599</v>
      </c>
      <c r="N213" s="26">
        <f t="shared" si="26"/>
        <v>-2.1506472740017268E-2</v>
      </c>
      <c r="O213" s="22">
        <v>1157.2239999999999</v>
      </c>
      <c r="P213" s="26">
        <f t="shared" si="27"/>
        <v>-1.1349732193678798E-2</v>
      </c>
      <c r="S213" s="4"/>
      <c r="T213" s="2"/>
      <c r="U213" s="3"/>
      <c r="V213" s="3"/>
      <c r="W213" s="3"/>
      <c r="X213" s="3"/>
      <c r="Y213" s="3"/>
    </row>
    <row r="214" spans="2:25" ht="14.4" x14ac:dyDescent="0.3">
      <c r="B214" s="20">
        <v>43501</v>
      </c>
      <c r="C214" s="21">
        <v>9033.5878909999992</v>
      </c>
      <c r="D214" s="25">
        <f t="shared" si="21"/>
        <v>-9.2947417275554838E-4</v>
      </c>
      <c r="E214" s="22">
        <v>58.85</v>
      </c>
      <c r="F214" s="26">
        <f t="shared" si="22"/>
        <v>1.282616984842015E-2</v>
      </c>
      <c r="G214" s="23">
        <v>49.45</v>
      </c>
      <c r="H214" s="27">
        <f t="shared" si="23"/>
        <v>7.1030232682461735E-3</v>
      </c>
      <c r="I214" s="24">
        <v>236.2</v>
      </c>
      <c r="J214" s="25">
        <f t="shared" si="24"/>
        <v>-3.0027276790164988E-2</v>
      </c>
      <c r="K214" s="22">
        <v>238.25592</v>
      </c>
      <c r="L214" s="26">
        <f t="shared" si="25"/>
        <v>-2.24945025556945E-2</v>
      </c>
      <c r="M214" s="22">
        <v>22.9954</v>
      </c>
      <c r="N214" s="26">
        <f t="shared" si="26"/>
        <v>-3.6905029619668156E-2</v>
      </c>
      <c r="O214" s="22">
        <v>1170.732</v>
      </c>
      <c r="P214" s="26">
        <f t="shared" si="27"/>
        <v>1.1605160582216707E-2</v>
      </c>
      <c r="S214" s="4"/>
      <c r="T214" s="2"/>
      <c r="U214" s="3"/>
      <c r="V214" s="3"/>
      <c r="W214" s="3"/>
      <c r="X214" s="3"/>
      <c r="Y214" s="3"/>
    </row>
    <row r="215" spans="2:25" ht="14.4" x14ac:dyDescent="0.3">
      <c r="B215" s="20">
        <v>43502</v>
      </c>
      <c r="C215" s="21">
        <v>9118.6884769999997</v>
      </c>
      <c r="D215" s="25">
        <f t="shared" si="21"/>
        <v>9.3763677624808008E-3</v>
      </c>
      <c r="E215" s="22">
        <v>56.35</v>
      </c>
      <c r="F215" s="26">
        <f t="shared" si="22"/>
        <v>-4.3409593220500378E-2</v>
      </c>
      <c r="G215" s="23">
        <v>49.25</v>
      </c>
      <c r="H215" s="27">
        <f t="shared" si="23"/>
        <v>-4.0526904506233081E-3</v>
      </c>
      <c r="I215" s="24">
        <v>236.85</v>
      </c>
      <c r="J215" s="25">
        <f t="shared" si="24"/>
        <v>2.7481256064989137E-3</v>
      </c>
      <c r="K215" s="22">
        <v>232.62397799999999</v>
      </c>
      <c r="L215" s="26">
        <f t="shared" si="25"/>
        <v>-2.3922068458658595E-2</v>
      </c>
      <c r="M215" s="22">
        <v>23.6005</v>
      </c>
      <c r="N215" s="26">
        <f t="shared" si="26"/>
        <v>2.5973702321330325E-2</v>
      </c>
      <c r="O215" s="22">
        <v>1193.3109999999999</v>
      </c>
      <c r="P215" s="26">
        <f t="shared" si="27"/>
        <v>1.9102602282019165E-2</v>
      </c>
      <c r="S215" s="4"/>
      <c r="T215" s="2"/>
      <c r="U215" s="3"/>
      <c r="V215" s="3"/>
      <c r="W215" s="3"/>
      <c r="X215" s="3"/>
      <c r="Y215" s="3"/>
    </row>
    <row r="216" spans="2:25" ht="14.4" x14ac:dyDescent="0.3">
      <c r="B216" s="20">
        <v>43503</v>
      </c>
      <c r="C216" s="21">
        <v>9145.7880860000005</v>
      </c>
      <c r="D216" s="25">
        <f t="shared" si="21"/>
        <v>2.9674684399329495E-3</v>
      </c>
      <c r="E216" s="22">
        <v>56.15</v>
      </c>
      <c r="F216" s="26">
        <f t="shared" si="22"/>
        <v>-3.5555593013332069E-3</v>
      </c>
      <c r="G216" s="23">
        <v>49.7</v>
      </c>
      <c r="H216" s="27">
        <f t="shared" si="23"/>
        <v>9.0955654844851151E-3</v>
      </c>
      <c r="I216" s="24">
        <v>236.6</v>
      </c>
      <c r="J216" s="25">
        <f t="shared" si="24"/>
        <v>-1.0560778254744324E-3</v>
      </c>
      <c r="K216" s="22">
        <v>230.452393</v>
      </c>
      <c r="L216" s="26">
        <f t="shared" si="25"/>
        <v>-9.379018472001642E-3</v>
      </c>
      <c r="M216" s="22">
        <v>23.528500000000001</v>
      </c>
      <c r="N216" s="26">
        <f t="shared" si="26"/>
        <v>-3.0554459468475864E-3</v>
      </c>
      <c r="O216" s="22">
        <v>1200.19</v>
      </c>
      <c r="P216" s="26">
        <f t="shared" si="27"/>
        <v>5.7480811083177336E-3</v>
      </c>
      <c r="S216" s="4"/>
      <c r="T216" s="2"/>
      <c r="U216" s="3"/>
      <c r="V216" s="3"/>
      <c r="W216" s="3"/>
      <c r="X216" s="3"/>
      <c r="Y216" s="3"/>
    </row>
    <row r="217" spans="2:25" ht="14.4" x14ac:dyDescent="0.3">
      <c r="B217" s="20">
        <v>43504</v>
      </c>
      <c r="C217" s="21">
        <v>9036.8886719999991</v>
      </c>
      <c r="D217" s="25">
        <f t="shared" si="21"/>
        <v>-1.1978513126931677E-2</v>
      </c>
      <c r="E217" s="22">
        <v>56.05</v>
      </c>
      <c r="F217" s="26">
        <f t="shared" si="22"/>
        <v>-1.7825316662833017E-3</v>
      </c>
      <c r="G217" s="23">
        <v>49.15</v>
      </c>
      <c r="H217" s="27">
        <f t="shared" si="23"/>
        <v>-1.1128086509407614E-2</v>
      </c>
      <c r="I217" s="24">
        <v>225.95</v>
      </c>
      <c r="J217" s="25">
        <f t="shared" si="24"/>
        <v>-4.6057215686997797E-2</v>
      </c>
      <c r="K217" s="22">
        <v>229.51667800000001</v>
      </c>
      <c r="L217" s="26">
        <f t="shared" si="25"/>
        <v>-4.0686052596927555E-3</v>
      </c>
      <c r="M217" s="22">
        <v>23.138000000000002</v>
      </c>
      <c r="N217" s="26">
        <f t="shared" si="26"/>
        <v>-1.6736164694268103E-2</v>
      </c>
      <c r="O217" s="22">
        <v>1191.367</v>
      </c>
      <c r="P217" s="26">
        <f t="shared" si="27"/>
        <v>-7.3784902710087846E-3</v>
      </c>
      <c r="S217" s="4"/>
      <c r="T217" s="2"/>
      <c r="U217" s="3"/>
      <c r="V217" s="3"/>
      <c r="W217" s="3"/>
      <c r="X217" s="3"/>
      <c r="Y217" s="3"/>
    </row>
    <row r="218" spans="2:25" ht="14.4" x14ac:dyDescent="0.3">
      <c r="B218" s="20">
        <v>43507</v>
      </c>
      <c r="C218" s="21">
        <v>8967.1386719999991</v>
      </c>
      <c r="D218" s="25">
        <f t="shared" si="21"/>
        <v>-7.7483051572345982E-3</v>
      </c>
      <c r="E218" s="22">
        <v>49.6</v>
      </c>
      <c r="F218" s="26">
        <f t="shared" si="22"/>
        <v>-0.12225331578728708</v>
      </c>
      <c r="G218" s="23">
        <v>49.75</v>
      </c>
      <c r="H218" s="27">
        <f t="shared" si="23"/>
        <v>1.2133617011426161E-2</v>
      </c>
      <c r="I218" s="24">
        <v>214.1</v>
      </c>
      <c r="J218" s="25">
        <f t="shared" si="24"/>
        <v>-5.3870540261651605E-2</v>
      </c>
      <c r="K218" s="22">
        <v>232.92416399999999</v>
      </c>
      <c r="L218" s="26">
        <f t="shared" si="25"/>
        <v>1.473722630775893E-2</v>
      </c>
      <c r="M218" s="22">
        <v>22.1981</v>
      </c>
      <c r="N218" s="26">
        <f t="shared" si="26"/>
        <v>-4.1469587976704234E-2</v>
      </c>
      <c r="O218" s="22">
        <v>1183.3430000000001</v>
      </c>
      <c r="P218" s="26">
        <f t="shared" si="27"/>
        <v>-6.7579035229467692E-3</v>
      </c>
      <c r="S218" s="4"/>
      <c r="T218" s="2"/>
      <c r="U218" s="3"/>
      <c r="V218" s="3"/>
      <c r="W218" s="3"/>
      <c r="X218" s="3"/>
      <c r="Y218" s="3"/>
    </row>
    <row r="219" spans="2:25" ht="14.4" x14ac:dyDescent="0.3">
      <c r="B219" s="20">
        <v>43508</v>
      </c>
      <c r="C219" s="21">
        <v>8925.2880860000005</v>
      </c>
      <c r="D219" s="25">
        <f t="shared" si="21"/>
        <v>-4.678030866068209E-3</v>
      </c>
      <c r="E219" s="22">
        <v>47.35</v>
      </c>
      <c r="F219" s="26">
        <f t="shared" si="22"/>
        <v>-4.6424014098794597E-2</v>
      </c>
      <c r="G219" s="23">
        <v>49.55</v>
      </c>
      <c r="H219" s="27">
        <f t="shared" si="23"/>
        <v>-4.0282028286048868E-3</v>
      </c>
      <c r="I219" s="24">
        <v>221.15</v>
      </c>
      <c r="J219" s="25">
        <f t="shared" si="24"/>
        <v>3.2398008718698731E-2</v>
      </c>
      <c r="K219" s="22">
        <v>225.703171</v>
      </c>
      <c r="L219" s="26">
        <f t="shared" si="25"/>
        <v>-3.1492190843724177E-2</v>
      </c>
      <c r="M219" s="22">
        <v>22.472799999999999</v>
      </c>
      <c r="N219" s="26">
        <f t="shared" si="26"/>
        <v>1.2298989395890319E-2</v>
      </c>
      <c r="O219" s="22">
        <v>1170.5830000000001</v>
      </c>
      <c r="P219" s="26">
        <f t="shared" si="27"/>
        <v>-1.0841568497512524E-2</v>
      </c>
      <c r="S219" s="4"/>
      <c r="T219" s="2"/>
      <c r="U219" s="3"/>
      <c r="V219" s="3"/>
      <c r="W219" s="3"/>
      <c r="X219" s="3"/>
      <c r="Y219" s="3"/>
    </row>
    <row r="220" spans="2:25" ht="14.4" x14ac:dyDescent="0.3">
      <c r="B220" s="20">
        <v>43510</v>
      </c>
      <c r="C220" s="21">
        <v>8869.2880860000005</v>
      </c>
      <c r="D220" s="25">
        <f t="shared" si="21"/>
        <v>-6.2940734671364761E-3</v>
      </c>
      <c r="E220" s="22">
        <v>50.7</v>
      </c>
      <c r="F220" s="26">
        <f t="shared" si="22"/>
        <v>6.835909096505019E-2</v>
      </c>
      <c r="G220" s="23">
        <v>51.3</v>
      </c>
      <c r="H220" s="27">
        <f t="shared" si="23"/>
        <v>3.4708491400726758E-2</v>
      </c>
      <c r="I220" s="24">
        <v>225.9</v>
      </c>
      <c r="J220" s="25">
        <f t="shared" si="24"/>
        <v>2.1251219159621734E-2</v>
      </c>
      <c r="K220" s="22">
        <v>220.265366</v>
      </c>
      <c r="L220" s="26">
        <f t="shared" si="25"/>
        <v>-2.4387704790644938E-2</v>
      </c>
      <c r="M220" s="22">
        <v>21.5473</v>
      </c>
      <c r="N220" s="26">
        <f t="shared" si="26"/>
        <v>-4.2055170348778884E-2</v>
      </c>
      <c r="O220" s="22">
        <v>1168.29</v>
      </c>
      <c r="P220" s="26">
        <f t="shared" si="27"/>
        <v>-1.960774043435181E-3</v>
      </c>
      <c r="S220" s="4"/>
      <c r="T220" s="2"/>
      <c r="U220" s="3"/>
      <c r="V220" s="3"/>
      <c r="W220" s="3"/>
      <c r="X220" s="3"/>
      <c r="Y220" s="3"/>
    </row>
    <row r="221" spans="2:25" ht="14.4" x14ac:dyDescent="0.3">
      <c r="B221" s="20">
        <v>43511</v>
      </c>
      <c r="C221" s="21">
        <v>8827.0380860000005</v>
      </c>
      <c r="D221" s="25">
        <f t="shared" si="21"/>
        <v>-4.7750114760436646E-3</v>
      </c>
      <c r="E221" s="22">
        <v>50.2</v>
      </c>
      <c r="F221" s="26">
        <f t="shared" si="22"/>
        <v>-9.9108838994540188E-3</v>
      </c>
      <c r="G221" s="23">
        <v>50</v>
      </c>
      <c r="H221" s="27">
        <f t="shared" si="23"/>
        <v>-2.5667746748577733E-2</v>
      </c>
      <c r="I221" s="24">
        <v>232.55</v>
      </c>
      <c r="J221" s="25">
        <f t="shared" si="24"/>
        <v>2.9012832196148555E-2</v>
      </c>
      <c r="K221" s="22">
        <v>220.353668</v>
      </c>
      <c r="L221" s="26">
        <f t="shared" si="25"/>
        <v>4.0080883651573597E-4</v>
      </c>
      <c r="M221" s="22">
        <v>21.720800000000001</v>
      </c>
      <c r="N221" s="26">
        <f t="shared" si="26"/>
        <v>8.0198081228568478E-3</v>
      </c>
      <c r="O221" s="22">
        <v>1144.7629999999999</v>
      </c>
      <c r="P221" s="26">
        <f t="shared" si="27"/>
        <v>-2.0343512577090644E-2</v>
      </c>
      <c r="S221" s="4"/>
      <c r="T221" s="2"/>
      <c r="U221" s="3"/>
      <c r="V221" s="3"/>
      <c r="W221" s="3"/>
      <c r="X221" s="3"/>
      <c r="Y221" s="3"/>
    </row>
    <row r="222" spans="2:25" ht="14.4" x14ac:dyDescent="0.3">
      <c r="B222" s="20">
        <v>43514</v>
      </c>
      <c r="C222" s="21">
        <v>8754.3378909999992</v>
      </c>
      <c r="D222" s="25">
        <f t="shared" si="21"/>
        <v>-8.2701842519261708E-3</v>
      </c>
      <c r="E222" s="22">
        <v>50.65</v>
      </c>
      <c r="F222" s="26">
        <f t="shared" si="22"/>
        <v>8.9242039970088682E-3</v>
      </c>
      <c r="G222" s="23">
        <v>48.8</v>
      </c>
      <c r="H222" s="27">
        <f t="shared" si="23"/>
        <v>-2.4292692569044587E-2</v>
      </c>
      <c r="I222" s="24">
        <v>232.3</v>
      </c>
      <c r="J222" s="25">
        <f t="shared" si="24"/>
        <v>-1.0756158937425299E-3</v>
      </c>
      <c r="K222" s="22">
        <v>216.840271</v>
      </c>
      <c r="L222" s="26">
        <f t="shared" si="25"/>
        <v>-1.607283323328797E-2</v>
      </c>
      <c r="M222" s="22">
        <v>21.778700000000001</v>
      </c>
      <c r="N222" s="26">
        <f t="shared" si="26"/>
        <v>2.6621011365061016E-3</v>
      </c>
      <c r="O222" s="22">
        <v>1102.6949999999999</v>
      </c>
      <c r="P222" s="26">
        <f t="shared" si="27"/>
        <v>-3.7440445234518199E-2</v>
      </c>
      <c r="S222" s="4"/>
      <c r="T222" s="2"/>
      <c r="U222" s="3"/>
      <c r="V222" s="3"/>
      <c r="W222" s="3"/>
      <c r="X222" s="3"/>
      <c r="Y222" s="3"/>
    </row>
    <row r="223" spans="2:25" ht="14.4" x14ac:dyDescent="0.3">
      <c r="B223" s="20">
        <v>43515</v>
      </c>
      <c r="C223" s="21">
        <v>8742.2880860000005</v>
      </c>
      <c r="D223" s="25">
        <f t="shared" si="21"/>
        <v>-1.3773863510491945E-3</v>
      </c>
      <c r="E223" s="22">
        <v>51.15</v>
      </c>
      <c r="F223" s="26">
        <f t="shared" si="22"/>
        <v>9.8232617029430196E-3</v>
      </c>
      <c r="G223" s="23">
        <v>48.1</v>
      </c>
      <c r="H223" s="27">
        <f t="shared" si="23"/>
        <v>-1.4448135747385928E-2</v>
      </c>
      <c r="I223" s="24">
        <v>231.95</v>
      </c>
      <c r="J223" s="25">
        <f t="shared" si="24"/>
        <v>-1.5078085786108504E-3</v>
      </c>
      <c r="K223" s="22">
        <v>218.14679000000001</v>
      </c>
      <c r="L223" s="26">
        <f t="shared" si="25"/>
        <v>6.0071806546995532E-3</v>
      </c>
      <c r="M223" s="22">
        <v>21.981100000000001</v>
      </c>
      <c r="N223" s="26">
        <f t="shared" si="26"/>
        <v>9.2505652826795366E-3</v>
      </c>
      <c r="O223" s="22">
        <v>1097.6110000000001</v>
      </c>
      <c r="P223" s="26">
        <f t="shared" si="27"/>
        <v>-4.6211836422220915E-3</v>
      </c>
      <c r="S223" s="4"/>
      <c r="T223" s="2"/>
      <c r="U223" s="3"/>
      <c r="V223" s="3"/>
      <c r="W223" s="3"/>
      <c r="X223" s="3"/>
      <c r="Y223" s="3"/>
    </row>
    <row r="224" spans="2:25" ht="14.4" x14ac:dyDescent="0.3">
      <c r="B224" s="20">
        <v>43516</v>
      </c>
      <c r="C224" s="21">
        <v>8845.5878909999992</v>
      </c>
      <c r="D224" s="25">
        <f t="shared" si="21"/>
        <v>1.1746841173908973E-2</v>
      </c>
      <c r="E224" s="22">
        <v>52.25</v>
      </c>
      <c r="F224" s="26">
        <f t="shared" si="22"/>
        <v>2.1277398447284879E-2</v>
      </c>
      <c r="G224" s="23">
        <v>47.25</v>
      </c>
      <c r="H224" s="27">
        <f t="shared" si="23"/>
        <v>-1.7829523171963822E-2</v>
      </c>
      <c r="I224" s="24">
        <v>233.2</v>
      </c>
      <c r="J224" s="25">
        <f t="shared" si="24"/>
        <v>5.3746232785846807E-3</v>
      </c>
      <c r="K224" s="22">
        <v>218.30564899999999</v>
      </c>
      <c r="L224" s="26">
        <f t="shared" si="25"/>
        <v>7.2795563878229829E-4</v>
      </c>
      <c r="M224" s="22">
        <v>22.414999999999999</v>
      </c>
      <c r="N224" s="26">
        <f t="shared" si="26"/>
        <v>1.9547384388256192E-2</v>
      </c>
      <c r="O224" s="22">
        <v>1136.44</v>
      </c>
      <c r="P224" s="26">
        <f t="shared" si="27"/>
        <v>3.4764569446911558E-2</v>
      </c>
      <c r="S224" s="4"/>
      <c r="T224" s="2"/>
      <c r="U224" s="3"/>
      <c r="V224" s="3"/>
      <c r="W224" s="3"/>
      <c r="X224" s="3"/>
      <c r="Y224" s="3"/>
    </row>
    <row r="225" spans="2:25" ht="14.4" x14ac:dyDescent="0.3">
      <c r="B225" s="20">
        <v>43517</v>
      </c>
      <c r="C225" s="21">
        <v>8901.6884769999997</v>
      </c>
      <c r="D225" s="25">
        <f t="shared" si="21"/>
        <v>6.3221839451127349E-3</v>
      </c>
      <c r="E225" s="22">
        <v>53.85</v>
      </c>
      <c r="F225" s="26">
        <f t="shared" si="22"/>
        <v>3.0162512757477299E-2</v>
      </c>
      <c r="G225" s="23">
        <v>48.6</v>
      </c>
      <c r="H225" s="27">
        <f t="shared" si="23"/>
        <v>2.8170876966696439E-2</v>
      </c>
      <c r="I225" s="24">
        <v>234.85</v>
      </c>
      <c r="J225" s="25">
        <f t="shared" si="24"/>
        <v>7.050557996666762E-3</v>
      </c>
      <c r="K225" s="22">
        <v>235.23692299999999</v>
      </c>
      <c r="L225" s="26">
        <f t="shared" si="25"/>
        <v>7.4697048793494689E-2</v>
      </c>
      <c r="M225" s="22">
        <v>22.400500000000001</v>
      </c>
      <c r="N225" s="26">
        <f t="shared" si="26"/>
        <v>-6.4709756695657307E-4</v>
      </c>
      <c r="O225" s="22">
        <v>1108.1780000000001</v>
      </c>
      <c r="P225" s="26">
        <f t="shared" si="27"/>
        <v>-2.518334401027969E-2</v>
      </c>
      <c r="S225" s="4"/>
      <c r="T225" s="2"/>
      <c r="U225" s="3"/>
      <c r="V225" s="3"/>
      <c r="W225" s="3"/>
      <c r="X225" s="3"/>
      <c r="Y225" s="3"/>
    </row>
    <row r="226" spans="2:25" ht="14.4" x14ac:dyDescent="0.3">
      <c r="B226" s="20">
        <v>43518</v>
      </c>
      <c r="C226" s="21">
        <v>8919.7382809999999</v>
      </c>
      <c r="D226" s="25">
        <f t="shared" si="21"/>
        <v>2.0256302053587544E-3</v>
      </c>
      <c r="E226" s="22">
        <v>57.2</v>
      </c>
      <c r="F226" s="26">
        <f t="shared" si="22"/>
        <v>6.0351494783354734E-2</v>
      </c>
      <c r="G226" s="23">
        <v>50.05</v>
      </c>
      <c r="H226" s="27">
        <f t="shared" si="23"/>
        <v>2.9398974854781351E-2</v>
      </c>
      <c r="I226" s="24">
        <v>236.45</v>
      </c>
      <c r="J226" s="25">
        <f t="shared" si="24"/>
        <v>6.7897566168807098E-3</v>
      </c>
      <c r="K226" s="22">
        <v>233.400848</v>
      </c>
      <c r="L226" s="26">
        <f t="shared" si="25"/>
        <v>-7.8358361542495616E-3</v>
      </c>
      <c r="M226" s="22">
        <v>22.718699999999998</v>
      </c>
      <c r="N226" s="26">
        <f t="shared" si="26"/>
        <v>1.4105093865615157E-2</v>
      </c>
      <c r="O226" s="22">
        <v>1110.82</v>
      </c>
      <c r="P226" s="26">
        <f t="shared" si="27"/>
        <v>2.38125608804368E-3</v>
      </c>
      <c r="S226" s="4"/>
      <c r="T226" s="2"/>
      <c r="U226" s="3"/>
      <c r="V226" s="3"/>
      <c r="W226" s="3"/>
      <c r="X226" s="3"/>
      <c r="Y226" s="3"/>
    </row>
    <row r="227" spans="2:25" ht="14.4" x14ac:dyDescent="0.3">
      <c r="B227" s="20">
        <v>43521</v>
      </c>
      <c r="C227" s="21">
        <v>8983.8378909999992</v>
      </c>
      <c r="D227" s="25">
        <f t="shared" si="21"/>
        <v>7.160567617268996E-3</v>
      </c>
      <c r="E227" s="22">
        <v>59</v>
      </c>
      <c r="F227" s="26">
        <f t="shared" si="22"/>
        <v>3.0983545519967227E-2</v>
      </c>
      <c r="G227" s="23">
        <v>50.55</v>
      </c>
      <c r="H227" s="27">
        <f t="shared" si="23"/>
        <v>9.9404397052509346E-3</v>
      </c>
      <c r="I227" s="24">
        <v>229.05</v>
      </c>
      <c r="J227" s="25">
        <f t="shared" si="24"/>
        <v>-3.1796448757133534E-2</v>
      </c>
      <c r="K227" s="22">
        <v>229.958054</v>
      </c>
      <c r="L227" s="26">
        <f t="shared" si="25"/>
        <v>-1.4860434715491222E-2</v>
      </c>
      <c r="M227" s="22">
        <v>23.398299999999999</v>
      </c>
      <c r="N227" s="26">
        <f t="shared" si="26"/>
        <v>2.9474996245836764E-2</v>
      </c>
      <c r="O227" s="22">
        <v>1114.06</v>
      </c>
      <c r="P227" s="26">
        <f t="shared" si="27"/>
        <v>2.9125186889595875E-3</v>
      </c>
      <c r="S227" s="4"/>
      <c r="T227" s="2"/>
      <c r="U227" s="3"/>
      <c r="V227" s="3"/>
      <c r="W227" s="3"/>
      <c r="X227" s="3"/>
      <c r="Y227" s="3"/>
    </row>
    <row r="228" spans="2:25" ht="14.4" x14ac:dyDescent="0.3">
      <c r="B228" s="20">
        <v>43522</v>
      </c>
      <c r="C228" s="21">
        <v>8953.1386719999991</v>
      </c>
      <c r="D228" s="25">
        <f t="shared" si="21"/>
        <v>-3.4230126651989871E-3</v>
      </c>
      <c r="E228" s="22">
        <v>56.65</v>
      </c>
      <c r="F228" s="26">
        <f t="shared" si="22"/>
        <v>-4.0645456431704113E-2</v>
      </c>
      <c r="G228" s="23">
        <v>51.2</v>
      </c>
      <c r="H228" s="27">
        <f t="shared" si="23"/>
        <v>1.277658657898186E-2</v>
      </c>
      <c r="I228" s="24">
        <v>223.7</v>
      </c>
      <c r="J228" s="25">
        <f t="shared" si="24"/>
        <v>-2.3634451836667333E-2</v>
      </c>
      <c r="K228" s="22">
        <v>230.364105</v>
      </c>
      <c r="L228" s="26">
        <f t="shared" si="25"/>
        <v>1.7642040357071064E-3</v>
      </c>
      <c r="M228" s="22">
        <v>23.051300000000001</v>
      </c>
      <c r="N228" s="26">
        <f t="shared" si="26"/>
        <v>-1.4941203167290718E-2</v>
      </c>
      <c r="O228" s="22">
        <v>1124.6759999999999</v>
      </c>
      <c r="P228" s="26">
        <f t="shared" si="27"/>
        <v>9.4839941576292924E-3</v>
      </c>
      <c r="S228" s="4"/>
      <c r="T228" s="2"/>
      <c r="U228" s="3"/>
      <c r="V228" s="3"/>
      <c r="W228" s="3"/>
      <c r="X228" s="3"/>
      <c r="Y228" s="3"/>
    </row>
    <row r="229" spans="2:25" ht="14.4" x14ac:dyDescent="0.3">
      <c r="B229" s="20">
        <v>43523</v>
      </c>
      <c r="C229" s="21">
        <v>8946.1884769999997</v>
      </c>
      <c r="D229" s="25">
        <f t="shared" si="21"/>
        <v>-7.7658733107022855E-4</v>
      </c>
      <c r="E229" s="22">
        <v>57.2</v>
      </c>
      <c r="F229" s="26">
        <f t="shared" si="22"/>
        <v>9.6619109117368901E-3</v>
      </c>
      <c r="G229" s="23">
        <v>52.9</v>
      </c>
      <c r="H229" s="27">
        <f t="shared" si="23"/>
        <v>3.2663806818791594E-2</v>
      </c>
      <c r="I229" s="24">
        <v>224.3</v>
      </c>
      <c r="J229" s="25">
        <f t="shared" si="24"/>
        <v>2.67857303007886E-3</v>
      </c>
      <c r="K229" s="22">
        <v>232.12962300000001</v>
      </c>
      <c r="L229" s="26">
        <f t="shared" si="25"/>
        <v>7.634813054372221E-3</v>
      </c>
      <c r="M229" s="22">
        <v>23.326000000000001</v>
      </c>
      <c r="N229" s="26">
        <f t="shared" si="26"/>
        <v>1.184645128425086E-2</v>
      </c>
      <c r="O229" s="22">
        <v>1108.826</v>
      </c>
      <c r="P229" s="26">
        <f t="shared" si="27"/>
        <v>-1.4193196224386667E-2</v>
      </c>
      <c r="S229" s="4"/>
      <c r="T229" s="2"/>
      <c r="U229" s="3"/>
      <c r="V229" s="3"/>
      <c r="W229" s="3"/>
      <c r="X229" s="3"/>
      <c r="Y229" s="3"/>
    </row>
    <row r="230" spans="2:25" ht="14.4" x14ac:dyDescent="0.3">
      <c r="B230" s="20">
        <v>43524</v>
      </c>
      <c r="C230" s="21">
        <v>8955.9384769999997</v>
      </c>
      <c r="D230" s="25">
        <f t="shared" si="21"/>
        <v>1.0892561525305514E-3</v>
      </c>
      <c r="E230" s="22">
        <v>55</v>
      </c>
      <c r="F230" s="26">
        <f t="shared" si="22"/>
        <v>-3.9220713153281385E-2</v>
      </c>
      <c r="G230" s="23">
        <v>52.7</v>
      </c>
      <c r="H230" s="27">
        <f t="shared" si="23"/>
        <v>-3.7878833169369803E-3</v>
      </c>
      <c r="I230" s="24">
        <v>223.5</v>
      </c>
      <c r="J230" s="25">
        <f t="shared" si="24"/>
        <v>-3.573027472539183E-3</v>
      </c>
      <c r="K230" s="22">
        <v>230.50534099999999</v>
      </c>
      <c r="L230" s="26">
        <f t="shared" si="25"/>
        <v>-7.0219019332415072E-3</v>
      </c>
      <c r="M230" s="22">
        <v>23.8611</v>
      </c>
      <c r="N230" s="26">
        <f t="shared" si="26"/>
        <v>2.2680899601437189E-2</v>
      </c>
      <c r="O230" s="22">
        <v>1121.835</v>
      </c>
      <c r="P230" s="26">
        <f t="shared" si="27"/>
        <v>1.1663939510733813E-2</v>
      </c>
      <c r="S230" s="4"/>
      <c r="T230" s="2"/>
      <c r="U230" s="3"/>
      <c r="V230" s="3"/>
      <c r="W230" s="3"/>
      <c r="X230" s="3"/>
      <c r="Y230" s="3"/>
    </row>
    <row r="231" spans="2:25" ht="14.4" x14ac:dyDescent="0.3">
      <c r="B231" s="20">
        <v>43525</v>
      </c>
      <c r="C231" s="21">
        <v>9037.4882809999999</v>
      </c>
      <c r="D231" s="25">
        <f t="shared" si="21"/>
        <v>9.0644615359475461E-3</v>
      </c>
      <c r="E231" s="22">
        <v>58.8</v>
      </c>
      <c r="F231" s="26">
        <f t="shared" si="22"/>
        <v>6.6808669672110313E-2</v>
      </c>
      <c r="G231" s="23">
        <v>54</v>
      </c>
      <c r="H231" s="27">
        <f t="shared" si="23"/>
        <v>2.4368591016957732E-2</v>
      </c>
      <c r="I231" s="24">
        <v>234.05</v>
      </c>
      <c r="J231" s="25">
        <f t="shared" si="24"/>
        <v>4.6123353692456064E-2</v>
      </c>
      <c r="K231" s="22">
        <v>236.84355199999999</v>
      </c>
      <c r="L231" s="26">
        <f t="shared" si="25"/>
        <v>2.7125771482913001E-2</v>
      </c>
      <c r="M231" s="22">
        <v>24.584199999999999</v>
      </c>
      <c r="N231" s="26">
        <f t="shared" si="26"/>
        <v>2.9854442297396117E-2</v>
      </c>
      <c r="O231" s="22">
        <v>1118.645</v>
      </c>
      <c r="P231" s="26">
        <f t="shared" si="27"/>
        <v>-2.8476060090739633E-3</v>
      </c>
      <c r="S231" s="4"/>
      <c r="T231" s="2"/>
      <c r="U231" s="3"/>
      <c r="V231" s="3"/>
      <c r="W231" s="3"/>
      <c r="X231" s="3"/>
      <c r="Y231" s="3"/>
    </row>
    <row r="232" spans="2:25" ht="14.4" x14ac:dyDescent="0.3">
      <c r="B232" s="20">
        <v>43529</v>
      </c>
      <c r="C232" s="21">
        <v>9173.5878909999992</v>
      </c>
      <c r="D232" s="25">
        <f t="shared" si="21"/>
        <v>1.4947182981773804E-2</v>
      </c>
      <c r="E232" s="22">
        <v>62.2</v>
      </c>
      <c r="F232" s="26">
        <f t="shared" si="22"/>
        <v>5.621314484055269E-2</v>
      </c>
      <c r="G232" s="23">
        <v>54.9</v>
      </c>
      <c r="H232" s="27">
        <f t="shared" si="23"/>
        <v>1.6529301951210506E-2</v>
      </c>
      <c r="I232" s="24">
        <v>239.1</v>
      </c>
      <c r="J232" s="25">
        <f t="shared" si="24"/>
        <v>2.13471067181993E-2</v>
      </c>
      <c r="K232" s="22">
        <v>241.92825300000001</v>
      </c>
      <c r="L232" s="26">
        <f t="shared" si="25"/>
        <v>2.124140197485383E-2</v>
      </c>
      <c r="M232" s="22">
        <v>26.073699999999999</v>
      </c>
      <c r="N232" s="26">
        <f t="shared" si="26"/>
        <v>5.882318329219921E-2</v>
      </c>
      <c r="O232" s="22">
        <v>1182.4449999999999</v>
      </c>
      <c r="P232" s="26">
        <f t="shared" si="27"/>
        <v>5.5466197220652415E-2</v>
      </c>
      <c r="S232" s="4"/>
      <c r="T232" s="2"/>
      <c r="U232" s="3"/>
      <c r="V232" s="3"/>
      <c r="W232" s="3"/>
      <c r="X232" s="3"/>
      <c r="Y232" s="3"/>
    </row>
    <row r="233" spans="2:25" ht="14.4" x14ac:dyDescent="0.3">
      <c r="B233" s="20">
        <v>43530</v>
      </c>
      <c r="C233" s="21">
        <v>9230.4384769999997</v>
      </c>
      <c r="D233" s="25">
        <f t="shared" si="21"/>
        <v>6.1780792625509926E-3</v>
      </c>
      <c r="E233" s="22">
        <v>64.099999999999994</v>
      </c>
      <c r="F233" s="26">
        <f t="shared" si="22"/>
        <v>3.0089364181490406E-2</v>
      </c>
      <c r="G233" s="23">
        <v>55.05</v>
      </c>
      <c r="H233" s="27">
        <f t="shared" si="23"/>
        <v>2.7285146532039142E-3</v>
      </c>
      <c r="I233" s="24">
        <v>240.6</v>
      </c>
      <c r="J233" s="25">
        <f t="shared" si="24"/>
        <v>6.2539290762994512E-3</v>
      </c>
      <c r="K233" s="22">
        <v>243.446564</v>
      </c>
      <c r="L233" s="26">
        <f t="shared" si="25"/>
        <v>6.2562617554333825E-3</v>
      </c>
      <c r="M233" s="22">
        <v>26.637699999999999</v>
      </c>
      <c r="N233" s="26">
        <f t="shared" si="26"/>
        <v>2.1400362148765055E-2</v>
      </c>
      <c r="O233" s="22">
        <v>1224.8620000000001</v>
      </c>
      <c r="P233" s="26">
        <f t="shared" si="27"/>
        <v>3.5243855915288655E-2</v>
      </c>
      <c r="S233" s="4"/>
      <c r="T233" s="2"/>
      <c r="U233" s="3"/>
      <c r="V233" s="3"/>
      <c r="W233" s="3"/>
      <c r="X233" s="3"/>
      <c r="Y233" s="3"/>
    </row>
    <row r="234" spans="2:25" ht="14.4" x14ac:dyDescent="0.3">
      <c r="B234" s="20">
        <v>43531</v>
      </c>
      <c r="C234" s="21">
        <v>9225.3378909999992</v>
      </c>
      <c r="D234" s="25">
        <f t="shared" si="21"/>
        <v>-5.5273601371802917E-4</v>
      </c>
      <c r="E234" s="22">
        <v>62.65</v>
      </c>
      <c r="F234" s="26">
        <f t="shared" si="22"/>
        <v>-2.288068258454699E-2</v>
      </c>
      <c r="G234" s="23">
        <v>55.2</v>
      </c>
      <c r="H234" s="27">
        <f t="shared" si="23"/>
        <v>2.7210901143608075E-3</v>
      </c>
      <c r="I234" s="24">
        <v>242.25</v>
      </c>
      <c r="J234" s="25">
        <f t="shared" si="24"/>
        <v>6.8344472302972097E-3</v>
      </c>
      <c r="K234" s="22">
        <v>239.65072599999999</v>
      </c>
      <c r="L234" s="26">
        <f t="shared" si="25"/>
        <v>-1.571491372909304E-2</v>
      </c>
      <c r="M234" s="22">
        <v>25.842300000000002</v>
      </c>
      <c r="N234" s="26">
        <f t="shared" si="26"/>
        <v>-3.031482136742077E-2</v>
      </c>
      <c r="O234" s="22">
        <v>1217.336</v>
      </c>
      <c r="P234" s="26">
        <f t="shared" si="27"/>
        <v>-6.1633199469162845E-3</v>
      </c>
      <c r="S234" s="4"/>
      <c r="T234" s="2"/>
      <c r="U234" s="3"/>
      <c r="V234" s="3"/>
      <c r="W234" s="3"/>
      <c r="X234" s="3"/>
      <c r="Y234" s="3"/>
    </row>
    <row r="235" spans="2:25" ht="14.4" x14ac:dyDescent="0.3">
      <c r="B235" s="20">
        <v>43532</v>
      </c>
      <c r="C235" s="21">
        <v>9211.0380860000005</v>
      </c>
      <c r="D235" s="25">
        <f t="shared" si="21"/>
        <v>-1.5512601701587509E-3</v>
      </c>
      <c r="E235" s="22">
        <v>60.4</v>
      </c>
      <c r="F235" s="26">
        <f t="shared" si="22"/>
        <v>-3.6574576401308033E-2</v>
      </c>
      <c r="G235" s="23">
        <v>55.8</v>
      </c>
      <c r="H235" s="27">
        <f t="shared" si="23"/>
        <v>1.0810916104215456E-2</v>
      </c>
      <c r="I235" s="24">
        <v>243.25</v>
      </c>
      <c r="J235" s="25">
        <f t="shared" si="24"/>
        <v>4.119470295238804E-3</v>
      </c>
      <c r="K235" s="22">
        <v>234.81321700000001</v>
      </c>
      <c r="L235" s="26">
        <f t="shared" si="25"/>
        <v>-2.0392178189293866E-2</v>
      </c>
      <c r="M235" s="22">
        <v>25.220500000000001</v>
      </c>
      <c r="N235" s="26">
        <f t="shared" si="26"/>
        <v>-2.4355528365695586E-2</v>
      </c>
      <c r="O235" s="22">
        <v>1239.1179999999999</v>
      </c>
      <c r="P235" s="26">
        <f t="shared" si="27"/>
        <v>1.7734971564666999E-2</v>
      </c>
      <c r="S235" s="4"/>
      <c r="T235" s="2"/>
      <c r="U235" s="3"/>
      <c r="V235" s="3"/>
      <c r="W235" s="3"/>
      <c r="X235" s="3"/>
      <c r="Y235" s="3"/>
    </row>
    <row r="236" spans="2:25" ht="14.4" x14ac:dyDescent="0.3">
      <c r="B236" s="20">
        <v>43535</v>
      </c>
      <c r="C236" s="21">
        <v>9345.5869139999995</v>
      </c>
      <c r="D236" s="25">
        <f t="shared" si="21"/>
        <v>1.4501687235472925E-2</v>
      </c>
      <c r="E236" s="22">
        <v>68.45</v>
      </c>
      <c r="F236" s="26">
        <f t="shared" si="22"/>
        <v>0.12511444679368863</v>
      </c>
      <c r="G236" s="23">
        <v>55.45</v>
      </c>
      <c r="H236" s="27">
        <f t="shared" si="23"/>
        <v>-6.2921555908891326E-3</v>
      </c>
      <c r="I236" s="24">
        <v>247.4</v>
      </c>
      <c r="J236" s="25">
        <f t="shared" si="24"/>
        <v>1.6916738892273096E-2</v>
      </c>
      <c r="K236" s="22">
        <v>239.56243900000001</v>
      </c>
      <c r="L236" s="26">
        <f t="shared" si="25"/>
        <v>2.0023711680245117E-2</v>
      </c>
      <c r="M236" s="22">
        <v>26.5075</v>
      </c>
      <c r="N236" s="26">
        <f t="shared" si="26"/>
        <v>4.9770555942276647E-2</v>
      </c>
      <c r="O236" s="22">
        <v>1297.884</v>
      </c>
      <c r="P236" s="26">
        <f t="shared" si="27"/>
        <v>4.6335409822073695E-2</v>
      </c>
      <c r="S236" s="4"/>
      <c r="T236" s="2"/>
      <c r="U236" s="3"/>
      <c r="V236" s="3"/>
      <c r="W236" s="3"/>
      <c r="X236" s="3"/>
      <c r="Y236" s="3"/>
    </row>
    <row r="237" spans="2:25" ht="14.4" x14ac:dyDescent="0.3">
      <c r="B237" s="20">
        <v>43536</v>
      </c>
      <c r="C237" s="21">
        <v>9440.8369139999995</v>
      </c>
      <c r="D237" s="25">
        <f t="shared" si="21"/>
        <v>1.014038829995061E-2</v>
      </c>
      <c r="E237" s="22">
        <v>74.150000000000006</v>
      </c>
      <c r="F237" s="26">
        <f t="shared" si="22"/>
        <v>7.9986516849483186E-2</v>
      </c>
      <c r="G237" s="23">
        <v>56.35</v>
      </c>
      <c r="H237" s="27">
        <f t="shared" si="23"/>
        <v>1.6100526689409138E-2</v>
      </c>
      <c r="I237" s="24">
        <v>244.9</v>
      </c>
      <c r="J237" s="25">
        <f t="shared" si="24"/>
        <v>-1.0156496000265417E-2</v>
      </c>
      <c r="K237" s="22">
        <v>244.31166099999999</v>
      </c>
      <c r="L237" s="26">
        <f t="shared" si="25"/>
        <v>1.9630620910997851E-2</v>
      </c>
      <c r="M237" s="22">
        <v>26.377400000000002</v>
      </c>
      <c r="N237" s="26">
        <f t="shared" si="26"/>
        <v>-4.9201289007397425E-3</v>
      </c>
      <c r="O237" s="22">
        <v>1265.7339999999999</v>
      </c>
      <c r="P237" s="26">
        <f t="shared" si="27"/>
        <v>-2.5083054968312743E-2</v>
      </c>
      <c r="S237" s="4"/>
      <c r="T237" s="2"/>
      <c r="U237" s="3"/>
      <c r="V237" s="3"/>
      <c r="W237" s="3"/>
      <c r="X237" s="3"/>
      <c r="Y237" s="3"/>
    </row>
    <row r="238" spans="2:25" ht="14.4" x14ac:dyDescent="0.3">
      <c r="B238" s="20">
        <v>43537</v>
      </c>
      <c r="C238" s="21">
        <v>9450.2373050000006</v>
      </c>
      <c r="D238" s="25">
        <f t="shared" si="21"/>
        <v>9.9522045881777045E-4</v>
      </c>
      <c r="E238" s="22">
        <v>77.650000000000006</v>
      </c>
      <c r="F238" s="26">
        <f t="shared" si="22"/>
        <v>4.6121481010754993E-2</v>
      </c>
      <c r="G238" s="23">
        <v>56.3</v>
      </c>
      <c r="H238" s="27">
        <f t="shared" si="23"/>
        <v>-8.8770534014065894E-4</v>
      </c>
      <c r="I238" s="24">
        <v>240.85</v>
      </c>
      <c r="J238" s="25">
        <f t="shared" si="24"/>
        <v>-1.6675630881892261E-2</v>
      </c>
      <c r="K238" s="22">
        <v>239.68602000000001</v>
      </c>
      <c r="L238" s="26">
        <f t="shared" si="25"/>
        <v>-1.9114892585039362E-2</v>
      </c>
      <c r="M238" s="22">
        <v>27.0715</v>
      </c>
      <c r="N238" s="26">
        <f t="shared" si="26"/>
        <v>2.5973931069037656E-2</v>
      </c>
      <c r="O238" s="22">
        <v>1297.634</v>
      </c>
      <c r="P238" s="26">
        <f t="shared" si="27"/>
        <v>2.4890415194076348E-2</v>
      </c>
      <c r="S238" s="4"/>
      <c r="T238" s="2"/>
      <c r="U238" s="3"/>
      <c r="V238" s="3"/>
      <c r="W238" s="3"/>
      <c r="X238" s="3"/>
      <c r="Y238" s="3"/>
    </row>
    <row r="239" spans="2:25" ht="14.4" x14ac:dyDescent="0.3">
      <c r="B239" s="20">
        <v>43538</v>
      </c>
      <c r="C239" s="21">
        <v>9447.1875</v>
      </c>
      <c r="D239" s="25">
        <f t="shared" si="21"/>
        <v>-3.2277466987691128E-4</v>
      </c>
      <c r="E239" s="22">
        <v>75.349999999999994</v>
      </c>
      <c r="F239" s="26">
        <f t="shared" si="22"/>
        <v>-3.0067624522191794E-2</v>
      </c>
      <c r="G239" s="23">
        <v>55.55</v>
      </c>
      <c r="H239" s="27">
        <f t="shared" si="23"/>
        <v>-1.3411019060005651E-2</v>
      </c>
      <c r="I239" s="24">
        <v>237.8</v>
      </c>
      <c r="J239" s="25">
        <f t="shared" si="24"/>
        <v>-1.2744348819548314E-2</v>
      </c>
      <c r="K239" s="22">
        <v>239.015106</v>
      </c>
      <c r="L239" s="26">
        <f t="shared" si="25"/>
        <v>-2.8030618807844813E-3</v>
      </c>
      <c r="M239" s="22">
        <v>26.9558</v>
      </c>
      <c r="N239" s="26">
        <f t="shared" si="26"/>
        <v>-4.283026428110198E-3</v>
      </c>
      <c r="O239" s="22">
        <v>1295.74</v>
      </c>
      <c r="P239" s="26">
        <f t="shared" si="27"/>
        <v>-1.4606457354281747E-3</v>
      </c>
      <c r="S239" s="4"/>
      <c r="T239" s="2"/>
      <c r="U239" s="3"/>
      <c r="V239" s="3"/>
      <c r="W239" s="3"/>
      <c r="X239" s="3"/>
      <c r="Y239" s="3"/>
    </row>
    <row r="240" spans="2:25" ht="14.4" x14ac:dyDescent="0.3">
      <c r="B240" s="20">
        <v>43539</v>
      </c>
      <c r="C240" s="21">
        <v>9499.3876949999994</v>
      </c>
      <c r="D240" s="25">
        <f t="shared" si="21"/>
        <v>5.510265210712015E-3</v>
      </c>
      <c r="E240" s="22">
        <v>76.599999999999994</v>
      </c>
      <c r="F240" s="26">
        <f t="shared" si="22"/>
        <v>1.6453151674041062E-2</v>
      </c>
      <c r="G240" s="23">
        <v>56.35</v>
      </c>
      <c r="H240" s="27">
        <f t="shared" si="23"/>
        <v>1.4298724400146359E-2</v>
      </c>
      <c r="I240" s="24">
        <v>235.15</v>
      </c>
      <c r="J240" s="25">
        <f t="shared" si="24"/>
        <v>-1.1206375865624498E-2</v>
      </c>
      <c r="K240" s="22">
        <v>238.02647400000001</v>
      </c>
      <c r="L240" s="26">
        <f t="shared" si="25"/>
        <v>-4.14485217567218E-3</v>
      </c>
      <c r="M240" s="22">
        <v>27.462</v>
      </c>
      <c r="N240" s="26">
        <f t="shared" si="26"/>
        <v>1.8604743341555881E-2</v>
      </c>
      <c r="O240" s="22">
        <v>1292.002</v>
      </c>
      <c r="P240" s="26">
        <f t="shared" si="27"/>
        <v>-2.8890071729651919E-3</v>
      </c>
      <c r="S240" s="4"/>
      <c r="T240" s="2"/>
      <c r="U240" s="3"/>
      <c r="V240" s="3"/>
      <c r="W240" s="3"/>
      <c r="X240" s="3"/>
      <c r="Y240" s="3"/>
    </row>
    <row r="241" spans="2:25" ht="14.4" x14ac:dyDescent="0.3">
      <c r="B241" s="20">
        <v>43542</v>
      </c>
      <c r="C241" s="21">
        <v>9516.6875</v>
      </c>
      <c r="D241" s="25">
        <f t="shared" si="21"/>
        <v>1.819493201963478E-3</v>
      </c>
      <c r="E241" s="22">
        <v>75.2</v>
      </c>
      <c r="F241" s="26">
        <f t="shared" si="22"/>
        <v>-1.8445845790751342E-2</v>
      </c>
      <c r="G241" s="23">
        <v>56.55</v>
      </c>
      <c r="H241" s="27">
        <f t="shared" si="23"/>
        <v>3.5429620763441287E-3</v>
      </c>
      <c r="I241" s="24">
        <v>235.8</v>
      </c>
      <c r="J241" s="25">
        <f t="shared" si="24"/>
        <v>2.7603797122135215E-3</v>
      </c>
      <c r="K241" s="22">
        <v>247.08348100000001</v>
      </c>
      <c r="L241" s="26">
        <f t="shared" si="25"/>
        <v>3.7344356503364269E-2</v>
      </c>
      <c r="M241" s="22">
        <v>27.288399999999999</v>
      </c>
      <c r="N241" s="26">
        <f t="shared" si="26"/>
        <v>-6.34152743271934E-3</v>
      </c>
      <c r="O241" s="22">
        <v>1316.625</v>
      </c>
      <c r="P241" s="26">
        <f t="shared" si="27"/>
        <v>1.8878690827740845E-2</v>
      </c>
      <c r="S241" s="4"/>
      <c r="T241" s="2"/>
      <c r="U241" s="3"/>
      <c r="V241" s="3"/>
      <c r="W241" s="3"/>
      <c r="X241" s="3"/>
      <c r="Y241" s="3"/>
    </row>
    <row r="242" spans="2:25" ht="14.4" x14ac:dyDescent="0.3">
      <c r="B242" s="20">
        <v>43543</v>
      </c>
      <c r="C242" s="21">
        <v>9570.1376949999994</v>
      </c>
      <c r="D242" s="25">
        <f t="shared" si="21"/>
        <v>5.6007569802515806E-3</v>
      </c>
      <c r="E242" s="22">
        <v>74.2</v>
      </c>
      <c r="F242" s="26">
        <f t="shared" si="22"/>
        <v>-1.3387080782459409E-2</v>
      </c>
      <c r="G242" s="23">
        <v>57.45</v>
      </c>
      <c r="H242" s="27">
        <f t="shared" si="23"/>
        <v>1.5789801732635292E-2</v>
      </c>
      <c r="I242" s="24">
        <v>229.25</v>
      </c>
      <c r="J242" s="25">
        <f t="shared" si="24"/>
        <v>-2.8170876966696335E-2</v>
      </c>
      <c r="K242" s="22">
        <v>250.667496</v>
      </c>
      <c r="L242" s="26">
        <f t="shared" si="25"/>
        <v>1.4401084504125238E-2</v>
      </c>
      <c r="M242" s="22">
        <v>28.604800000000001</v>
      </c>
      <c r="N242" s="26">
        <f t="shared" si="26"/>
        <v>4.7112832444555858E-2</v>
      </c>
      <c r="O242" s="22">
        <v>1322.2080000000001</v>
      </c>
      <c r="P242" s="26">
        <f t="shared" si="27"/>
        <v>4.2314222463249347E-3</v>
      </c>
      <c r="S242" s="4"/>
      <c r="T242" s="2"/>
      <c r="U242" s="3"/>
      <c r="V242" s="3"/>
      <c r="W242" s="3"/>
      <c r="X242" s="3"/>
      <c r="Y242" s="3"/>
    </row>
    <row r="243" spans="2:25" ht="14.4" x14ac:dyDescent="0.3">
      <c r="B243" s="20">
        <v>43544</v>
      </c>
      <c r="C243" s="21">
        <v>9552.9873050000006</v>
      </c>
      <c r="D243" s="25">
        <f t="shared" si="21"/>
        <v>-1.7936811685485292E-3</v>
      </c>
      <c r="E243" s="22">
        <v>72.75</v>
      </c>
      <c r="F243" s="26">
        <f t="shared" si="22"/>
        <v>-1.9735244121732907E-2</v>
      </c>
      <c r="G243" s="23">
        <v>58.25</v>
      </c>
      <c r="H243" s="27">
        <f t="shared" si="23"/>
        <v>1.3829088151045181E-2</v>
      </c>
      <c r="I243" s="24">
        <v>218.55</v>
      </c>
      <c r="J243" s="25">
        <f t="shared" si="24"/>
        <v>-4.7798289827250602E-2</v>
      </c>
      <c r="K243" s="22">
        <v>251.19717399999999</v>
      </c>
      <c r="L243" s="26">
        <f t="shared" si="25"/>
        <v>2.1108407438666199E-3</v>
      </c>
      <c r="M243" s="22">
        <v>27.658200000000001</v>
      </c>
      <c r="N243" s="26">
        <f t="shared" si="26"/>
        <v>-3.3652287714222767E-2</v>
      </c>
      <c r="O243" s="22">
        <v>1419.2529999999999</v>
      </c>
      <c r="P243" s="26">
        <f t="shared" si="27"/>
        <v>7.0827610438066457E-2</v>
      </c>
      <c r="S243" s="4"/>
      <c r="T243" s="2"/>
      <c r="U243" s="3"/>
      <c r="V243" s="3"/>
      <c r="W243" s="3"/>
      <c r="X243" s="3"/>
      <c r="Y243" s="3"/>
    </row>
    <row r="244" spans="2:25" ht="14.4" x14ac:dyDescent="0.3">
      <c r="B244" s="20">
        <v>43546</v>
      </c>
      <c r="C244" s="21">
        <v>9500.0371090000008</v>
      </c>
      <c r="D244" s="25">
        <f t="shared" si="21"/>
        <v>-5.5582075756804442E-3</v>
      </c>
      <c r="E244" s="22">
        <v>71.45</v>
      </c>
      <c r="F244" s="26">
        <f t="shared" si="22"/>
        <v>-1.8031001675725418E-2</v>
      </c>
      <c r="G244" s="23">
        <v>58.6</v>
      </c>
      <c r="H244" s="27">
        <f t="shared" si="23"/>
        <v>5.9906041371569733E-3</v>
      </c>
      <c r="I244" s="24">
        <v>226.05</v>
      </c>
      <c r="J244" s="25">
        <f t="shared" si="24"/>
        <v>3.37413924312907E-2</v>
      </c>
      <c r="K244" s="22">
        <v>249.97898900000001</v>
      </c>
      <c r="L244" s="26">
        <f t="shared" si="25"/>
        <v>-4.8613142004102668E-3</v>
      </c>
      <c r="M244" s="22">
        <v>26.933399999999999</v>
      </c>
      <c r="N244" s="26">
        <f t="shared" si="26"/>
        <v>-2.6555096093772355E-2</v>
      </c>
      <c r="O244" s="22">
        <v>1422.5930000000001</v>
      </c>
      <c r="P244" s="26">
        <f t="shared" si="27"/>
        <v>2.3505858782372309E-3</v>
      </c>
      <c r="S244" s="4"/>
      <c r="T244" s="2"/>
      <c r="U244" s="3"/>
      <c r="V244" s="3"/>
      <c r="W244" s="3"/>
      <c r="X244" s="3"/>
      <c r="Y244" s="3"/>
    </row>
    <row r="245" spans="2:25" ht="14.4" x14ac:dyDescent="0.3">
      <c r="B245" s="20">
        <v>43549</v>
      </c>
      <c r="C245" s="21">
        <v>9411.6376949999994</v>
      </c>
      <c r="D245" s="25">
        <f t="shared" si="21"/>
        <v>-9.3487286290886394E-3</v>
      </c>
      <c r="E245" s="22">
        <v>71.55</v>
      </c>
      <c r="F245" s="26">
        <f t="shared" si="22"/>
        <v>1.3986016265833763E-3</v>
      </c>
      <c r="G245" s="23">
        <v>59.05</v>
      </c>
      <c r="H245" s="27">
        <f t="shared" si="23"/>
        <v>7.6498460604043283E-3</v>
      </c>
      <c r="I245" s="24">
        <v>254.1</v>
      </c>
      <c r="J245" s="25">
        <f t="shared" si="24"/>
        <v>0.11697167658550421</v>
      </c>
      <c r="K245" s="22">
        <v>251.70915199999999</v>
      </c>
      <c r="L245" s="26">
        <f t="shared" si="25"/>
        <v>6.8973918968034129E-3</v>
      </c>
      <c r="M245" s="22">
        <v>27.1553</v>
      </c>
      <c r="N245" s="26">
        <f t="shared" si="26"/>
        <v>8.2050870115737314E-3</v>
      </c>
      <c r="O245" s="22">
        <v>1380.126</v>
      </c>
      <c r="P245" s="26">
        <f t="shared" si="27"/>
        <v>-3.0306463388246472E-2</v>
      </c>
      <c r="S245" s="4"/>
      <c r="T245" s="2"/>
      <c r="U245" s="3"/>
      <c r="V245" s="3"/>
      <c r="W245" s="3"/>
      <c r="X245" s="3"/>
      <c r="Y245" s="3"/>
    </row>
    <row r="246" spans="2:25" ht="14.4" x14ac:dyDescent="0.3">
      <c r="B246" s="20">
        <v>43550</v>
      </c>
      <c r="C246" s="21">
        <v>9512.5869139999995</v>
      </c>
      <c r="D246" s="25">
        <f t="shared" si="21"/>
        <v>1.0668883785733697E-2</v>
      </c>
      <c r="E246" s="22">
        <v>70</v>
      </c>
      <c r="F246" s="26">
        <f t="shared" si="22"/>
        <v>-2.1901263953100894E-2</v>
      </c>
      <c r="G246" s="23">
        <v>58.7</v>
      </c>
      <c r="H246" s="27">
        <f t="shared" si="23"/>
        <v>-5.9448158093205047E-3</v>
      </c>
      <c r="I246" s="24">
        <v>270.89999999999998</v>
      </c>
      <c r="J246" s="25">
        <f t="shared" si="24"/>
        <v>6.4021858764931022E-2</v>
      </c>
      <c r="K246" s="22">
        <v>254.94009399999999</v>
      </c>
      <c r="L246" s="26">
        <f t="shared" si="25"/>
        <v>1.275432984175935E-2</v>
      </c>
      <c r="M246" s="22">
        <v>27.332799999999999</v>
      </c>
      <c r="N246" s="26">
        <f t="shared" si="26"/>
        <v>6.5152070956811439E-3</v>
      </c>
      <c r="O246" s="22">
        <v>1418.7049999999999</v>
      </c>
      <c r="P246" s="26">
        <f t="shared" si="27"/>
        <v>2.7569684333922293E-2</v>
      </c>
      <c r="S246" s="4"/>
      <c r="T246" s="2"/>
      <c r="U246" s="3"/>
      <c r="V246" s="3"/>
      <c r="W246" s="3"/>
      <c r="X246" s="3"/>
      <c r="Y246" s="3"/>
    </row>
    <row r="247" spans="2:25" ht="14.4" x14ac:dyDescent="0.3">
      <c r="B247" s="20">
        <v>43551</v>
      </c>
      <c r="C247" s="21">
        <v>9501.7871090000008</v>
      </c>
      <c r="D247" s="25">
        <f t="shared" si="21"/>
        <v>-1.1359623144347238E-3</v>
      </c>
      <c r="E247" s="22">
        <v>69.349999999999994</v>
      </c>
      <c r="F247" s="26">
        <f t="shared" si="22"/>
        <v>-9.3290952885184495E-3</v>
      </c>
      <c r="G247" s="23">
        <v>58.55</v>
      </c>
      <c r="H247" s="27">
        <f t="shared" si="23"/>
        <v>-2.5586367903244734E-3</v>
      </c>
      <c r="I247" s="24">
        <v>276.64999999999998</v>
      </c>
      <c r="J247" s="25">
        <f t="shared" si="24"/>
        <v>2.1003420253069387E-2</v>
      </c>
      <c r="K247" s="22">
        <v>261.17233299999998</v>
      </c>
      <c r="L247" s="26">
        <f t="shared" si="25"/>
        <v>2.4151877058535158E-2</v>
      </c>
      <c r="M247" s="22">
        <v>27.452000000000002</v>
      </c>
      <c r="N247" s="26">
        <f t="shared" si="26"/>
        <v>4.3515788357321493E-3</v>
      </c>
      <c r="O247" s="22">
        <v>1396.923</v>
      </c>
      <c r="P247" s="26">
        <f t="shared" si="27"/>
        <v>-1.5472523037343673E-2</v>
      </c>
      <c r="S247" s="4"/>
      <c r="T247" s="2"/>
      <c r="U247" s="3"/>
      <c r="V247" s="3"/>
      <c r="W247" s="3"/>
      <c r="X247" s="3"/>
      <c r="Y247" s="3"/>
    </row>
    <row r="248" spans="2:25" ht="14.4" x14ac:dyDescent="0.3">
      <c r="B248" s="20">
        <v>43552</v>
      </c>
      <c r="C248" s="21">
        <v>9601.9375</v>
      </c>
      <c r="D248" s="25">
        <f t="shared" si="21"/>
        <v>1.0485003375349437E-2</v>
      </c>
      <c r="E248" s="22">
        <v>69.95</v>
      </c>
      <c r="F248" s="26">
        <f t="shared" si="22"/>
        <v>8.614554350649806E-3</v>
      </c>
      <c r="G248" s="23">
        <v>58.75</v>
      </c>
      <c r="H248" s="27">
        <f t="shared" si="23"/>
        <v>3.4100629805419642E-3</v>
      </c>
      <c r="I248" s="24">
        <v>269.2</v>
      </c>
      <c r="J248" s="25">
        <f t="shared" si="24"/>
        <v>-2.7298571573545954E-2</v>
      </c>
      <c r="K248" s="22">
        <v>269.04422</v>
      </c>
      <c r="L248" s="26">
        <f t="shared" si="25"/>
        <v>2.9695283581490508E-2</v>
      </c>
      <c r="M248" s="22">
        <v>27.5563</v>
      </c>
      <c r="N248" s="26">
        <f t="shared" si="26"/>
        <v>3.7921595464776563E-3</v>
      </c>
      <c r="O248" s="22">
        <v>1434.0070000000001</v>
      </c>
      <c r="P248" s="26">
        <f t="shared" si="27"/>
        <v>2.6200662970472854E-2</v>
      </c>
      <c r="S248" s="4"/>
      <c r="T248" s="2"/>
      <c r="U248" s="3"/>
      <c r="V248" s="3"/>
      <c r="W248" s="3"/>
      <c r="X248" s="3"/>
      <c r="Y248" s="3"/>
    </row>
    <row r="249" spans="2:25" ht="14.4" x14ac:dyDescent="0.3">
      <c r="B249" s="20">
        <v>43556</v>
      </c>
      <c r="C249" s="21">
        <v>9701.9873050000006</v>
      </c>
      <c r="D249" s="25">
        <f t="shared" si="21"/>
        <v>1.0365840302122375E-2</v>
      </c>
      <c r="E249" s="22">
        <v>69.25</v>
      </c>
      <c r="F249" s="26">
        <f t="shared" si="22"/>
        <v>-1.005755604404235E-2</v>
      </c>
      <c r="G249" s="23">
        <v>57.4</v>
      </c>
      <c r="H249" s="27">
        <f t="shared" si="23"/>
        <v>-2.3246849698747619E-2</v>
      </c>
      <c r="I249" s="24">
        <v>266.10000000000002</v>
      </c>
      <c r="J249" s="25">
        <f t="shared" si="24"/>
        <v>-1.1582419786929088E-2</v>
      </c>
      <c r="K249" s="22">
        <v>265.79849200000001</v>
      </c>
      <c r="L249" s="26">
        <f t="shared" si="25"/>
        <v>-1.2137279884564771E-2</v>
      </c>
      <c r="M249" s="22">
        <v>28.584700000000002</v>
      </c>
      <c r="N249" s="26">
        <f t="shared" si="26"/>
        <v>3.6640425053127715E-2</v>
      </c>
      <c r="O249" s="22">
        <v>1412.375</v>
      </c>
      <c r="P249" s="26">
        <f t="shared" si="27"/>
        <v>-1.5199939068729344E-2</v>
      </c>
      <c r="S249" s="4"/>
      <c r="T249" s="2"/>
      <c r="U249" s="3"/>
      <c r="V249" s="3"/>
      <c r="W249" s="3"/>
      <c r="X249" s="3"/>
      <c r="Y249" s="3"/>
    </row>
    <row r="250" spans="2:25" ht="14.4" x14ac:dyDescent="0.3">
      <c r="B250" s="20">
        <v>43557</v>
      </c>
      <c r="C250" s="21">
        <v>9720.7871090000008</v>
      </c>
      <c r="D250" s="25">
        <f t="shared" si="21"/>
        <v>1.9358521568893811E-3</v>
      </c>
      <c r="E250" s="22">
        <v>69.099999999999994</v>
      </c>
      <c r="F250" s="26">
        <f t="shared" si="22"/>
        <v>-2.1684142938236993E-3</v>
      </c>
      <c r="G250" s="23">
        <v>57</v>
      </c>
      <c r="H250" s="27">
        <f t="shared" si="23"/>
        <v>-6.9930354909705254E-3</v>
      </c>
      <c r="I250" s="24">
        <v>265</v>
      </c>
      <c r="J250" s="25">
        <f t="shared" si="24"/>
        <v>-4.1423519974214109E-3</v>
      </c>
      <c r="K250" s="22">
        <v>266.80578600000001</v>
      </c>
      <c r="L250" s="26">
        <f t="shared" si="25"/>
        <v>3.7825276386130278E-3</v>
      </c>
      <c r="M250" s="22">
        <v>30.060099999999998</v>
      </c>
      <c r="N250" s="26">
        <f t="shared" si="26"/>
        <v>5.0327101353274735E-2</v>
      </c>
      <c r="O250" s="22">
        <v>1378.6310000000001</v>
      </c>
      <c r="P250" s="26">
        <f t="shared" si="27"/>
        <v>-2.4181706750089162E-2</v>
      </c>
      <c r="S250" s="4"/>
      <c r="T250" s="2"/>
      <c r="U250" s="3"/>
      <c r="V250" s="3"/>
      <c r="W250" s="3"/>
      <c r="X250" s="3"/>
      <c r="Y250" s="3"/>
    </row>
    <row r="251" spans="2:25" ht="14.4" x14ac:dyDescent="0.3">
      <c r="B251" s="20">
        <v>43558</v>
      </c>
      <c r="C251" s="21">
        <v>9658.3876949999994</v>
      </c>
      <c r="D251" s="25">
        <f t="shared" si="21"/>
        <v>-6.4398644712766826E-3</v>
      </c>
      <c r="E251" s="22">
        <v>82.85</v>
      </c>
      <c r="F251" s="26">
        <f t="shared" si="22"/>
        <v>0.18147701309894779</v>
      </c>
      <c r="G251" s="23">
        <v>54.35</v>
      </c>
      <c r="H251" s="27">
        <f t="shared" si="23"/>
        <v>-4.760665426733162E-2</v>
      </c>
      <c r="I251" s="24">
        <v>251.75</v>
      </c>
      <c r="J251" s="25">
        <f t="shared" si="24"/>
        <v>-5.1293294387550578E-2</v>
      </c>
      <c r="K251" s="22">
        <v>266.74984699999999</v>
      </c>
      <c r="L251" s="26">
        <f t="shared" si="25"/>
        <v>-2.0968385204910456E-4</v>
      </c>
      <c r="M251" s="22">
        <v>28.987100000000002</v>
      </c>
      <c r="N251" s="26">
        <f t="shared" si="26"/>
        <v>-3.6347807564141257E-2</v>
      </c>
      <c r="O251" s="22">
        <v>1360.9860000000001</v>
      </c>
      <c r="P251" s="26">
        <f t="shared" si="27"/>
        <v>-1.288154073476642E-2</v>
      </c>
      <c r="S251" s="4"/>
      <c r="T251" s="2"/>
      <c r="U251" s="3"/>
      <c r="V251" s="3"/>
      <c r="W251" s="3"/>
      <c r="X251" s="3"/>
      <c r="Y251" s="3"/>
    </row>
    <row r="252" spans="2:25" ht="14.4" x14ac:dyDescent="0.3">
      <c r="B252" s="20">
        <v>43559</v>
      </c>
      <c r="C252" s="21">
        <v>9626.6376949999994</v>
      </c>
      <c r="D252" s="25">
        <f t="shared" si="21"/>
        <v>-3.2927131848608615E-3</v>
      </c>
      <c r="E252" s="22">
        <v>91.25</v>
      </c>
      <c r="F252" s="26">
        <f t="shared" si="22"/>
        <v>9.6571248590029066E-2</v>
      </c>
      <c r="G252" s="23">
        <v>54.8</v>
      </c>
      <c r="H252" s="27">
        <f t="shared" si="23"/>
        <v>8.2455803867513069E-3</v>
      </c>
      <c r="I252" s="24">
        <v>260.3</v>
      </c>
      <c r="J252" s="25">
        <f t="shared" si="24"/>
        <v>3.3398280401848009E-2</v>
      </c>
      <c r="K252" s="22">
        <v>265.57458500000001</v>
      </c>
      <c r="L252" s="26">
        <f t="shared" si="25"/>
        <v>-4.4155925931693447E-3</v>
      </c>
      <c r="M252" s="22">
        <v>29.0169</v>
      </c>
      <c r="N252" s="26">
        <f t="shared" si="26"/>
        <v>1.0275154341724995E-3</v>
      </c>
      <c r="O252" s="22">
        <v>1427.4780000000001</v>
      </c>
      <c r="P252" s="26">
        <f t="shared" si="27"/>
        <v>4.7699813808182299E-2</v>
      </c>
      <c r="S252" s="4"/>
      <c r="T252" s="2"/>
      <c r="U252" s="3"/>
      <c r="V252" s="3"/>
      <c r="W252" s="3"/>
      <c r="X252" s="3"/>
      <c r="Y252" s="3"/>
    </row>
    <row r="253" spans="2:25" ht="14.4" x14ac:dyDescent="0.3">
      <c r="B253" s="20">
        <v>43560</v>
      </c>
      <c r="C253" s="21">
        <v>9684.9375</v>
      </c>
      <c r="D253" s="25">
        <f t="shared" si="21"/>
        <v>6.0378277300448396E-3</v>
      </c>
      <c r="E253" s="22">
        <v>87.7</v>
      </c>
      <c r="F253" s="26">
        <f t="shared" si="22"/>
        <v>-3.9681093084463548E-2</v>
      </c>
      <c r="G253" s="23">
        <v>55.3</v>
      </c>
      <c r="H253" s="27">
        <f t="shared" si="23"/>
        <v>9.0827145743192263E-3</v>
      </c>
      <c r="I253" s="24">
        <v>256.10000000000002</v>
      </c>
      <c r="J253" s="25">
        <f t="shared" si="24"/>
        <v>-1.6266818795040119E-2</v>
      </c>
      <c r="K253" s="22">
        <v>265.98501599999997</v>
      </c>
      <c r="L253" s="26">
        <f t="shared" si="25"/>
        <v>1.5442523502208496E-3</v>
      </c>
      <c r="M253" s="22">
        <v>28.852900000000002</v>
      </c>
      <c r="N253" s="26">
        <f t="shared" si="26"/>
        <v>-5.6679110363047581E-3</v>
      </c>
      <c r="O253" s="22">
        <v>1414.867</v>
      </c>
      <c r="P253" s="26">
        <f t="shared" si="27"/>
        <v>-8.8737171258737486E-3</v>
      </c>
      <c r="S253" s="4"/>
      <c r="T253" s="2"/>
      <c r="U253" s="3"/>
      <c r="V253" s="3"/>
      <c r="W253" s="3"/>
      <c r="X253" s="3"/>
      <c r="Y253" s="3"/>
    </row>
    <row r="254" spans="2:25" ht="14.4" x14ac:dyDescent="0.3">
      <c r="B254" s="20">
        <v>43563</v>
      </c>
      <c r="C254" s="21">
        <v>9634.3876949999994</v>
      </c>
      <c r="D254" s="25">
        <f t="shared" si="21"/>
        <v>-5.2330937907746457E-3</v>
      </c>
      <c r="E254" s="22">
        <v>82.95</v>
      </c>
      <c r="F254" s="26">
        <f t="shared" si="22"/>
        <v>-5.5683882741683823E-2</v>
      </c>
      <c r="G254" s="23">
        <v>56.35</v>
      </c>
      <c r="H254" s="27">
        <f t="shared" si="23"/>
        <v>1.8809331957496293E-2</v>
      </c>
      <c r="I254" s="24">
        <v>264.25</v>
      </c>
      <c r="J254" s="25">
        <f t="shared" si="24"/>
        <v>3.1327631544867313E-2</v>
      </c>
      <c r="K254" s="22">
        <v>266.24618500000003</v>
      </c>
      <c r="L254" s="26">
        <f t="shared" si="25"/>
        <v>9.8141191449079837E-4</v>
      </c>
      <c r="M254" s="22">
        <v>28.316400000000002</v>
      </c>
      <c r="N254" s="26">
        <f t="shared" si="26"/>
        <v>-1.8769365731803159E-2</v>
      </c>
      <c r="O254" s="22">
        <v>1408.7360000000001</v>
      </c>
      <c r="P254" s="26">
        <f t="shared" si="27"/>
        <v>-4.3426853104570427E-3</v>
      </c>
      <c r="S254" s="4"/>
      <c r="T254" s="2"/>
      <c r="U254" s="3"/>
      <c r="V254" s="3"/>
      <c r="W254" s="3"/>
      <c r="X254" s="3"/>
      <c r="Y254" s="3"/>
    </row>
    <row r="255" spans="2:25" ht="14.4" x14ac:dyDescent="0.3">
      <c r="B255" s="20">
        <v>43564</v>
      </c>
      <c r="C255" s="21">
        <v>9677.7373050000006</v>
      </c>
      <c r="D255" s="25">
        <f t="shared" si="21"/>
        <v>4.4893747122493662E-3</v>
      </c>
      <c r="E255" s="22">
        <v>79.099999999999994</v>
      </c>
      <c r="F255" s="26">
        <f t="shared" si="22"/>
        <v>-4.7525141862845413E-2</v>
      </c>
      <c r="G255" s="23">
        <v>56.9</v>
      </c>
      <c r="H255" s="27">
        <f t="shared" si="23"/>
        <v>9.7131006464998056E-3</v>
      </c>
      <c r="I255" s="24">
        <v>267.39999999999998</v>
      </c>
      <c r="J255" s="25">
        <f t="shared" si="24"/>
        <v>1.1850039917495805E-2</v>
      </c>
      <c r="K255" s="22">
        <v>266.43270899999999</v>
      </c>
      <c r="L255" s="26">
        <f t="shared" si="25"/>
        <v>7.0032437824896698E-4</v>
      </c>
      <c r="M255" s="22">
        <v>28.5549</v>
      </c>
      <c r="N255" s="26">
        <f t="shared" si="26"/>
        <v>8.3874079958446736E-3</v>
      </c>
      <c r="O255" s="22">
        <v>1386.7049999999999</v>
      </c>
      <c r="P255" s="26">
        <f t="shared" si="27"/>
        <v>-1.5762418980532489E-2</v>
      </c>
      <c r="S255" s="4"/>
      <c r="T255" s="2"/>
      <c r="U255" s="3"/>
      <c r="V255" s="3"/>
      <c r="W255" s="3"/>
      <c r="X255" s="3"/>
      <c r="Y255" s="3"/>
    </row>
    <row r="256" spans="2:25" ht="14.4" x14ac:dyDescent="0.3">
      <c r="B256" s="20">
        <v>43565</v>
      </c>
      <c r="C256" s="21">
        <v>9622.9375</v>
      </c>
      <c r="D256" s="25">
        <f t="shared" si="21"/>
        <v>-5.6785529842479391E-3</v>
      </c>
      <c r="E256" s="22">
        <v>78.650000000000006</v>
      </c>
      <c r="F256" s="26">
        <f t="shared" si="22"/>
        <v>-5.7052452693211924E-3</v>
      </c>
      <c r="G256" s="23">
        <v>57.4</v>
      </c>
      <c r="H256" s="27">
        <f t="shared" si="23"/>
        <v>8.7489621932355446E-3</v>
      </c>
      <c r="I256" s="24">
        <v>263.10000000000002</v>
      </c>
      <c r="J256" s="25">
        <f t="shared" si="24"/>
        <v>-1.6211476621595534E-2</v>
      </c>
      <c r="K256" s="22">
        <v>266.45138500000002</v>
      </c>
      <c r="L256" s="26">
        <f t="shared" si="25"/>
        <v>7.0094041905078335E-5</v>
      </c>
      <c r="M256" s="22">
        <v>28.4803</v>
      </c>
      <c r="N256" s="26">
        <f t="shared" si="26"/>
        <v>-2.6159299008752567E-3</v>
      </c>
      <c r="O256" s="22">
        <v>1389.646</v>
      </c>
      <c r="P256" s="26">
        <f t="shared" si="27"/>
        <v>2.1186089943652669E-3</v>
      </c>
      <c r="S256" s="4"/>
      <c r="T256" s="2"/>
      <c r="U256" s="3"/>
      <c r="V256" s="3"/>
      <c r="W256" s="3"/>
      <c r="X256" s="3"/>
      <c r="Y256" s="3"/>
    </row>
    <row r="257" spans="2:25" ht="14.4" x14ac:dyDescent="0.3">
      <c r="B257" s="20">
        <v>43566</v>
      </c>
      <c r="C257" s="21">
        <v>9634.5371090000008</v>
      </c>
      <c r="D257" s="25">
        <f t="shared" si="21"/>
        <v>1.2046865581665635E-3</v>
      </c>
      <c r="E257" s="22">
        <v>80.400000000000006</v>
      </c>
      <c r="F257" s="26">
        <f t="shared" si="22"/>
        <v>2.2006546680633798E-2</v>
      </c>
      <c r="G257" s="23">
        <v>58.15</v>
      </c>
      <c r="H257" s="27">
        <f t="shared" si="23"/>
        <v>1.2981575639152646E-2</v>
      </c>
      <c r="I257" s="24">
        <v>261.14999999999998</v>
      </c>
      <c r="J257" s="25">
        <f t="shared" si="24"/>
        <v>-7.4392331639394601E-3</v>
      </c>
      <c r="K257" s="22">
        <v>267.38403299999999</v>
      </c>
      <c r="L257" s="26">
        <f t="shared" si="25"/>
        <v>3.4941441404876946E-3</v>
      </c>
      <c r="M257" s="22">
        <v>27.809699999999999</v>
      </c>
      <c r="N257" s="26">
        <f t="shared" si="26"/>
        <v>-2.3827739494988627E-2</v>
      </c>
      <c r="O257" s="22">
        <v>1399.7149999999999</v>
      </c>
      <c r="P257" s="26">
        <f t="shared" si="27"/>
        <v>7.219606021063734E-3</v>
      </c>
      <c r="S257" s="4"/>
      <c r="T257" s="2"/>
      <c r="U257" s="3"/>
      <c r="V257" s="3"/>
      <c r="W257" s="3"/>
      <c r="X257" s="3"/>
      <c r="Y257" s="3"/>
    </row>
    <row r="258" spans="2:25" ht="14.4" x14ac:dyDescent="0.3">
      <c r="B258" s="20">
        <v>43567</v>
      </c>
      <c r="C258" s="21">
        <v>9674.5869139999995</v>
      </c>
      <c r="D258" s="25">
        <f t="shared" si="21"/>
        <v>4.1482837216808358E-3</v>
      </c>
      <c r="E258" s="22">
        <v>82.7</v>
      </c>
      <c r="F258" s="26">
        <f t="shared" si="22"/>
        <v>2.8205425844725008E-2</v>
      </c>
      <c r="G258" s="23">
        <v>58.65</v>
      </c>
      <c r="H258" s="27">
        <f t="shared" si="23"/>
        <v>8.5616961348109807E-3</v>
      </c>
      <c r="I258" s="24">
        <v>260.85000000000002</v>
      </c>
      <c r="J258" s="25">
        <f t="shared" si="24"/>
        <v>-1.1494254139058373E-3</v>
      </c>
      <c r="K258" s="22">
        <v>265.08963</v>
      </c>
      <c r="L258" s="26">
        <f t="shared" si="25"/>
        <v>-8.617955627466329E-3</v>
      </c>
      <c r="M258" s="22">
        <v>28.003399999999999</v>
      </c>
      <c r="N258" s="26">
        <f t="shared" si="26"/>
        <v>6.9410506736077623E-3</v>
      </c>
      <c r="O258" s="22">
        <v>1428.1759999999999</v>
      </c>
      <c r="P258" s="26">
        <f t="shared" si="27"/>
        <v>2.0129461153375793E-2</v>
      </c>
      <c r="S258" s="4"/>
      <c r="T258" s="2"/>
      <c r="U258" s="3"/>
      <c r="V258" s="3"/>
      <c r="W258" s="3"/>
      <c r="X258" s="3"/>
      <c r="Y258" s="3"/>
    </row>
    <row r="259" spans="2:25" ht="14.4" x14ac:dyDescent="0.3">
      <c r="B259" s="20">
        <v>43570</v>
      </c>
      <c r="C259" s="21">
        <v>9716.4873050000006</v>
      </c>
      <c r="D259" s="25">
        <f t="shared" si="21"/>
        <v>4.321623004401272E-3</v>
      </c>
      <c r="E259" s="22">
        <v>96.2</v>
      </c>
      <c r="F259" s="26">
        <f t="shared" si="22"/>
        <v>0.15120975564201516</v>
      </c>
      <c r="G259" s="23">
        <v>58.75</v>
      </c>
      <c r="H259" s="27">
        <f t="shared" si="23"/>
        <v>1.7035779247838289E-3</v>
      </c>
      <c r="I259" s="24">
        <v>261.7</v>
      </c>
      <c r="J259" s="25">
        <f t="shared" si="24"/>
        <v>3.2532800676983264E-3</v>
      </c>
      <c r="K259" s="22">
        <v>263.95172100000002</v>
      </c>
      <c r="L259" s="26">
        <f t="shared" si="25"/>
        <v>-4.3017837930121603E-3</v>
      </c>
      <c r="M259" s="22">
        <v>28.316400000000002</v>
      </c>
      <c r="N259" s="26">
        <f t="shared" si="26"/>
        <v>1.1115210726411371E-2</v>
      </c>
      <c r="O259" s="22">
        <v>1472.7360000000001</v>
      </c>
      <c r="P259" s="26">
        <f t="shared" si="27"/>
        <v>3.0723789725793996E-2</v>
      </c>
      <c r="S259" s="4"/>
      <c r="T259" s="2"/>
      <c r="U259" s="3"/>
      <c r="V259" s="3"/>
      <c r="W259" s="3"/>
      <c r="X259" s="3"/>
      <c r="Y259" s="3"/>
    </row>
    <row r="260" spans="2:25" ht="14.4" x14ac:dyDescent="0.3">
      <c r="B260" s="20">
        <v>43571</v>
      </c>
      <c r="C260" s="21">
        <v>9781.3876949999994</v>
      </c>
      <c r="D260" s="25">
        <f t="shared" si="21"/>
        <v>6.6572003040830611E-3</v>
      </c>
      <c r="E260" s="22">
        <v>115.4</v>
      </c>
      <c r="F260" s="26">
        <f t="shared" si="22"/>
        <v>0.18197499640233838</v>
      </c>
      <c r="G260" s="23">
        <v>59.8</v>
      </c>
      <c r="H260" s="27">
        <f t="shared" si="23"/>
        <v>1.7714507932317668E-2</v>
      </c>
      <c r="I260" s="24">
        <v>240.5</v>
      </c>
      <c r="J260" s="25">
        <f t="shared" si="24"/>
        <v>-8.4478719990284279E-2</v>
      </c>
      <c r="K260" s="22">
        <v>264.28753699999999</v>
      </c>
      <c r="L260" s="26">
        <f t="shared" si="25"/>
        <v>1.2714543273869654E-3</v>
      </c>
      <c r="M260" s="22">
        <v>28.063099999999999</v>
      </c>
      <c r="N260" s="26">
        <f t="shared" si="26"/>
        <v>-8.9855959809605201E-3</v>
      </c>
      <c r="O260" s="22">
        <v>1576.9590000000001</v>
      </c>
      <c r="P260" s="26">
        <f t="shared" si="27"/>
        <v>6.8376413562823729E-2</v>
      </c>
      <c r="S260" s="4"/>
      <c r="T260" s="2"/>
      <c r="U260" s="3"/>
      <c r="V260" s="3"/>
      <c r="W260" s="3"/>
      <c r="X260" s="3"/>
      <c r="Y260" s="3"/>
    </row>
    <row r="261" spans="2:25" ht="14.4" x14ac:dyDescent="0.3">
      <c r="B261" s="20">
        <v>43573</v>
      </c>
      <c r="C261" s="21">
        <v>9738.6875</v>
      </c>
      <c r="D261" s="25">
        <f t="shared" ref="D261:D324" si="28">LN(C261/C260)</f>
        <v>-4.3750101044964466E-3</v>
      </c>
      <c r="E261" s="22">
        <v>115.85</v>
      </c>
      <c r="F261" s="26">
        <f t="shared" ref="F261:F324" si="29">LN(E261/E260)</f>
        <v>3.8918968043858823E-3</v>
      </c>
      <c r="G261" s="23">
        <v>60.2</v>
      </c>
      <c r="H261" s="27">
        <f t="shared" ref="H261:H324" si="30">LN(G261/G260)</f>
        <v>6.6666913581892974E-3</v>
      </c>
      <c r="I261" s="24">
        <v>164.85</v>
      </c>
      <c r="J261" s="25">
        <f t="shared" ref="J261:J324" si="31">LN(I261/I260)</f>
        <v>-0.37768412002807578</v>
      </c>
      <c r="K261" s="22">
        <v>261.09774800000002</v>
      </c>
      <c r="L261" s="26">
        <f t="shared" ref="L261:L324" si="32">LN(K261/K260)</f>
        <v>-1.2142815130018478E-2</v>
      </c>
      <c r="M261" s="22">
        <v>27.571200000000001</v>
      </c>
      <c r="N261" s="26">
        <f t="shared" ref="N261:N324" si="33">LN(M261/M260)</f>
        <v>-1.7683796460462829E-2</v>
      </c>
      <c r="O261" s="22">
        <v>1549.5450000000001</v>
      </c>
      <c r="P261" s="26">
        <f t="shared" ref="P261:P324" si="34">LN(O261/O260)</f>
        <v>-1.7536969460862206E-2</v>
      </c>
      <c r="S261" s="4"/>
      <c r="T261" s="2"/>
      <c r="U261" s="3"/>
      <c r="V261" s="3"/>
      <c r="W261" s="3"/>
      <c r="X261" s="3"/>
      <c r="Y261" s="3"/>
    </row>
    <row r="262" spans="2:25" ht="14.4" x14ac:dyDescent="0.3">
      <c r="B262" s="20">
        <v>43577</v>
      </c>
      <c r="C262" s="21">
        <v>9599.7871090000008</v>
      </c>
      <c r="D262" s="25">
        <f t="shared" si="28"/>
        <v>-1.4365432898870416E-2</v>
      </c>
      <c r="E262" s="22">
        <v>110.8</v>
      </c>
      <c r="F262" s="26">
        <f t="shared" si="29"/>
        <v>-4.4569476565201716E-2</v>
      </c>
      <c r="G262" s="23">
        <v>59.25</v>
      </c>
      <c r="H262" s="27">
        <f t="shared" si="30"/>
        <v>-1.5906572299534863E-2</v>
      </c>
      <c r="I262" s="24">
        <v>154.69999999999999</v>
      </c>
      <c r="J262" s="25">
        <f t="shared" si="31"/>
        <v>-6.3548211938719609E-2</v>
      </c>
      <c r="K262" s="22">
        <v>255.78135700000001</v>
      </c>
      <c r="L262" s="26">
        <f t="shared" si="32"/>
        <v>-2.0571845288385182E-2</v>
      </c>
      <c r="M262" s="22">
        <v>26.647200000000002</v>
      </c>
      <c r="N262" s="26">
        <f t="shared" si="33"/>
        <v>-3.4087670233739778E-2</v>
      </c>
      <c r="O262" s="22">
        <v>1484.2</v>
      </c>
      <c r="P262" s="26">
        <f t="shared" si="34"/>
        <v>-4.3085432896400974E-2</v>
      </c>
      <c r="S262" s="4"/>
      <c r="T262" s="2"/>
      <c r="U262" s="3"/>
      <c r="V262" s="3"/>
      <c r="W262" s="3"/>
      <c r="X262" s="3"/>
      <c r="Y262" s="3"/>
    </row>
    <row r="263" spans="2:25" ht="14.4" x14ac:dyDescent="0.3">
      <c r="B263" s="20">
        <v>43578</v>
      </c>
      <c r="C263" s="21">
        <v>9587.2871090000008</v>
      </c>
      <c r="D263" s="25">
        <f t="shared" si="28"/>
        <v>-1.3029606938943642E-3</v>
      </c>
      <c r="E263" s="22">
        <v>117.9</v>
      </c>
      <c r="F263" s="26">
        <f t="shared" si="29"/>
        <v>6.2110033230141831E-2</v>
      </c>
      <c r="G263" s="23">
        <v>60</v>
      </c>
      <c r="H263" s="27">
        <f t="shared" si="30"/>
        <v>1.2578782206860185E-2</v>
      </c>
      <c r="I263" s="24">
        <v>169.75</v>
      </c>
      <c r="J263" s="25">
        <f t="shared" si="31"/>
        <v>9.283900885978516E-2</v>
      </c>
      <c r="K263" s="22">
        <v>253.580185</v>
      </c>
      <c r="L263" s="26">
        <f t="shared" si="32"/>
        <v>-8.6429206792881207E-3</v>
      </c>
      <c r="M263" s="22">
        <v>26.3492</v>
      </c>
      <c r="N263" s="26">
        <f t="shared" si="33"/>
        <v>-1.1246165430856839E-2</v>
      </c>
      <c r="O263" s="22">
        <v>1464.163</v>
      </c>
      <c r="P263" s="26">
        <f t="shared" si="34"/>
        <v>-1.3592158414665996E-2</v>
      </c>
      <c r="S263" s="4"/>
      <c r="T263" s="2"/>
      <c r="U263" s="3"/>
      <c r="V263" s="3"/>
      <c r="W263" s="3"/>
      <c r="X263" s="3"/>
      <c r="Y263" s="3"/>
    </row>
    <row r="264" spans="2:25" ht="14.4" x14ac:dyDescent="0.3">
      <c r="B264" s="20">
        <v>43579</v>
      </c>
      <c r="C264" s="21">
        <v>9687.5371090000008</v>
      </c>
      <c r="D264" s="25">
        <f t="shared" si="28"/>
        <v>1.0402263890411807E-2</v>
      </c>
      <c r="E264" s="22">
        <v>115.3</v>
      </c>
      <c r="F264" s="26">
        <f t="shared" si="29"/>
        <v>-2.2299380268311988E-2</v>
      </c>
      <c r="G264" s="23">
        <v>59.9</v>
      </c>
      <c r="H264" s="27">
        <f t="shared" si="30"/>
        <v>-1.6680571006970587E-3</v>
      </c>
      <c r="I264" s="24">
        <v>171.15</v>
      </c>
      <c r="J264" s="25">
        <f t="shared" si="31"/>
        <v>8.2135985373887992E-3</v>
      </c>
      <c r="K264" s="22">
        <v>253.319061</v>
      </c>
      <c r="L264" s="26">
        <f t="shared" si="32"/>
        <v>-1.0302797850209079E-3</v>
      </c>
      <c r="M264" s="22">
        <v>26.3492</v>
      </c>
      <c r="N264" s="26">
        <f t="shared" si="33"/>
        <v>0</v>
      </c>
      <c r="O264" s="22">
        <v>1468.001</v>
      </c>
      <c r="P264" s="26">
        <f t="shared" si="34"/>
        <v>2.61786325177171E-3</v>
      </c>
      <c r="S264" s="4"/>
      <c r="T264" s="2"/>
      <c r="U264" s="3"/>
      <c r="V264" s="3"/>
      <c r="W264" s="3"/>
      <c r="X264" s="3"/>
      <c r="Y264" s="3"/>
    </row>
    <row r="265" spans="2:25" ht="14.4" x14ac:dyDescent="0.3">
      <c r="B265" s="20">
        <v>43580</v>
      </c>
      <c r="C265" s="21">
        <v>9628.7871090000008</v>
      </c>
      <c r="D265" s="25">
        <f t="shared" si="28"/>
        <v>-6.0829566219990777E-3</v>
      </c>
      <c r="E265" s="22">
        <v>109.55</v>
      </c>
      <c r="F265" s="26">
        <f t="shared" si="29"/>
        <v>-5.1156361233537825E-2</v>
      </c>
      <c r="G265" s="23">
        <v>60.85</v>
      </c>
      <c r="H265" s="27">
        <f t="shared" si="30"/>
        <v>1.5735314312132671E-2</v>
      </c>
      <c r="I265" s="24">
        <v>169.75</v>
      </c>
      <c r="J265" s="25">
        <f t="shared" si="31"/>
        <v>-8.2135985373888564E-3</v>
      </c>
      <c r="K265" s="22">
        <v>252.778076</v>
      </c>
      <c r="L265" s="26">
        <f t="shared" si="32"/>
        <v>-2.1378710389635112E-3</v>
      </c>
      <c r="M265" s="22">
        <v>25.9468</v>
      </c>
      <c r="N265" s="26">
        <f t="shared" si="33"/>
        <v>-1.5389626052589204E-2</v>
      </c>
      <c r="O265" s="22">
        <v>1479.0160000000001</v>
      </c>
      <c r="P265" s="26">
        <f t="shared" si="34"/>
        <v>7.4753903994970571E-3</v>
      </c>
      <c r="S265" s="4"/>
      <c r="T265" s="2"/>
      <c r="U265" s="3"/>
      <c r="V265" s="3"/>
      <c r="W265" s="3"/>
      <c r="X265" s="3"/>
      <c r="Y265" s="3"/>
    </row>
    <row r="266" spans="2:25" ht="14.4" x14ac:dyDescent="0.3">
      <c r="B266" s="20">
        <v>43581</v>
      </c>
      <c r="C266" s="21">
        <v>9689.6875</v>
      </c>
      <c r="D266" s="25">
        <f t="shared" si="28"/>
        <v>6.3049069840573953E-3</v>
      </c>
      <c r="E266" s="22">
        <v>104.1</v>
      </c>
      <c r="F266" s="26">
        <f t="shared" si="29"/>
        <v>-5.1029090420552377E-2</v>
      </c>
      <c r="G266" s="23">
        <v>60.45</v>
      </c>
      <c r="H266" s="27">
        <f t="shared" si="30"/>
        <v>-6.5952423727344261E-3</v>
      </c>
      <c r="I266" s="24">
        <v>167.45</v>
      </c>
      <c r="J266" s="25">
        <f t="shared" si="31"/>
        <v>-1.3641967198591979E-2</v>
      </c>
      <c r="K266" s="22">
        <v>252.83406099999999</v>
      </c>
      <c r="L266" s="26">
        <f t="shared" si="32"/>
        <v>2.2145433676084989E-4</v>
      </c>
      <c r="M266" s="22">
        <v>26.2746</v>
      </c>
      <c r="N266" s="26">
        <f t="shared" si="33"/>
        <v>1.2554405107977489E-2</v>
      </c>
      <c r="O266" s="22">
        <v>1477.172</v>
      </c>
      <c r="P266" s="26">
        <f t="shared" si="34"/>
        <v>-1.2475527531841588E-3</v>
      </c>
      <c r="S266" s="4"/>
      <c r="T266" s="2"/>
      <c r="U266" s="3"/>
      <c r="V266" s="3"/>
      <c r="W266" s="3"/>
      <c r="X266" s="3"/>
      <c r="Y266" s="3"/>
    </row>
    <row r="267" spans="2:25" ht="14.4" x14ac:dyDescent="0.3">
      <c r="B267" s="20">
        <v>43585</v>
      </c>
      <c r="C267" s="21">
        <v>9664.2871090000008</v>
      </c>
      <c r="D267" s="25">
        <f t="shared" si="28"/>
        <v>-2.6248257628312031E-3</v>
      </c>
      <c r="E267" s="22">
        <v>98.9</v>
      </c>
      <c r="F267" s="26">
        <f t="shared" si="29"/>
        <v>-5.1242736992256677E-2</v>
      </c>
      <c r="G267" s="23">
        <v>57</v>
      </c>
      <c r="H267" s="27">
        <f t="shared" si="30"/>
        <v>-5.876530922625163E-2</v>
      </c>
      <c r="I267" s="24">
        <v>153.35</v>
      </c>
      <c r="J267" s="25">
        <f t="shared" si="31"/>
        <v>-8.796190867995303E-2</v>
      </c>
      <c r="K267" s="22">
        <v>249.159256</v>
      </c>
      <c r="L267" s="26">
        <f t="shared" si="32"/>
        <v>-1.4641113816700708E-2</v>
      </c>
      <c r="M267" s="22">
        <v>25.976600000000001</v>
      </c>
      <c r="N267" s="26">
        <f t="shared" si="33"/>
        <v>-1.1406560272242017E-2</v>
      </c>
      <c r="O267" s="22">
        <v>1512.2619999999999</v>
      </c>
      <c r="P267" s="26">
        <f t="shared" si="34"/>
        <v>2.3477094131988462E-2</v>
      </c>
      <c r="S267" s="4"/>
      <c r="T267" s="2"/>
      <c r="U267" s="3"/>
      <c r="V267" s="3"/>
      <c r="W267" s="3"/>
      <c r="X267" s="3"/>
      <c r="Y267" s="3"/>
    </row>
    <row r="268" spans="2:25" ht="14.4" x14ac:dyDescent="0.3">
      <c r="B268" s="20">
        <v>43587</v>
      </c>
      <c r="C268" s="21">
        <v>9637.4873050000006</v>
      </c>
      <c r="D268" s="25">
        <f t="shared" si="28"/>
        <v>-2.7769282395513641E-3</v>
      </c>
      <c r="E268" s="22">
        <v>94</v>
      </c>
      <c r="F268" s="26">
        <f t="shared" si="29"/>
        <v>-5.0814456358662621E-2</v>
      </c>
      <c r="G268" s="23">
        <v>54.5</v>
      </c>
      <c r="H268" s="27">
        <f t="shared" si="30"/>
        <v>-4.4850566165351789E-2</v>
      </c>
      <c r="I268" s="24">
        <v>134.25</v>
      </c>
      <c r="J268" s="25">
        <f t="shared" si="31"/>
        <v>-0.13301915717128643</v>
      </c>
      <c r="K268" s="22">
        <v>247.08866900000001</v>
      </c>
      <c r="L268" s="26">
        <f t="shared" si="32"/>
        <v>-8.345018334039991E-3</v>
      </c>
      <c r="M268" s="22">
        <v>26.304500000000001</v>
      </c>
      <c r="N268" s="26">
        <f t="shared" si="33"/>
        <v>1.2543894430606975E-2</v>
      </c>
      <c r="O268" s="22">
        <v>1535.6389999999999</v>
      </c>
      <c r="P268" s="26">
        <f t="shared" si="34"/>
        <v>1.5340037891562143E-2</v>
      </c>
      <c r="S268" s="4"/>
      <c r="T268" s="2"/>
      <c r="U268" s="3"/>
      <c r="V268" s="3"/>
      <c r="W268" s="3"/>
      <c r="X268" s="3"/>
      <c r="Y268" s="3"/>
    </row>
    <row r="269" spans="2:25" ht="14.4" x14ac:dyDescent="0.3">
      <c r="B269" s="20">
        <v>43588</v>
      </c>
      <c r="C269" s="21">
        <v>9624.5371090000008</v>
      </c>
      <c r="D269" s="25">
        <f t="shared" si="28"/>
        <v>-1.3446351923214576E-3</v>
      </c>
      <c r="E269" s="22">
        <v>94.7</v>
      </c>
      <c r="F269" s="26">
        <f t="shared" si="29"/>
        <v>7.4192179220286467E-3</v>
      </c>
      <c r="G269" s="23">
        <v>59.35</v>
      </c>
      <c r="H269" s="27">
        <f t="shared" si="30"/>
        <v>8.5251419386478636E-2</v>
      </c>
      <c r="I269" s="24">
        <v>135.5</v>
      </c>
      <c r="J269" s="25">
        <f t="shared" si="31"/>
        <v>9.2679069307814565E-3</v>
      </c>
      <c r="K269" s="22">
        <v>243.52578700000001</v>
      </c>
      <c r="L269" s="26">
        <f t="shared" si="32"/>
        <v>-1.4524417661520541E-2</v>
      </c>
      <c r="M269" s="22">
        <v>26.364100000000001</v>
      </c>
      <c r="N269" s="26">
        <f t="shared" si="33"/>
        <v>2.2632090254852324E-3</v>
      </c>
      <c r="O269" s="22">
        <v>1572.7719999999999</v>
      </c>
      <c r="P269" s="26">
        <f t="shared" si="34"/>
        <v>2.3893086546466182E-2</v>
      </c>
      <c r="S269" s="4"/>
      <c r="T269" s="2"/>
      <c r="U269" s="3"/>
      <c r="V269" s="3"/>
      <c r="W269" s="3"/>
      <c r="X269" s="3"/>
      <c r="Y269" s="3"/>
    </row>
    <row r="270" spans="2:25" ht="14.4" x14ac:dyDescent="0.3">
      <c r="B270" s="20">
        <v>43591</v>
      </c>
      <c r="C270" s="21">
        <v>9532.4375</v>
      </c>
      <c r="D270" s="25">
        <f t="shared" si="28"/>
        <v>-9.6153302350250221E-3</v>
      </c>
      <c r="E270" s="22">
        <v>90</v>
      </c>
      <c r="F270" s="26">
        <f t="shared" si="29"/>
        <v>-5.0904329861767551E-2</v>
      </c>
      <c r="G270" s="23">
        <v>58.5</v>
      </c>
      <c r="H270" s="27">
        <f t="shared" si="30"/>
        <v>-1.4425366817866239E-2</v>
      </c>
      <c r="I270" s="24">
        <v>133.4</v>
      </c>
      <c r="J270" s="25">
        <f t="shared" si="31"/>
        <v>-1.561950683823226E-2</v>
      </c>
      <c r="K270" s="22">
        <v>241.473862</v>
      </c>
      <c r="L270" s="26">
        <f t="shared" si="32"/>
        <v>-8.4616030017784817E-3</v>
      </c>
      <c r="M270" s="22">
        <v>26.304500000000001</v>
      </c>
      <c r="N270" s="26">
        <f t="shared" si="33"/>
        <v>-2.2632090254852879E-3</v>
      </c>
      <c r="O270" s="22">
        <v>1556.3240000000001</v>
      </c>
      <c r="P270" s="26">
        <f t="shared" si="34"/>
        <v>-1.0513037306122708E-2</v>
      </c>
      <c r="S270" s="4"/>
      <c r="T270" s="2"/>
      <c r="U270" s="3"/>
      <c r="V270" s="3"/>
      <c r="W270" s="3"/>
      <c r="X270" s="3"/>
      <c r="Y270" s="3"/>
    </row>
    <row r="271" spans="2:25" ht="14.4" x14ac:dyDescent="0.3">
      <c r="B271" s="20">
        <v>43592</v>
      </c>
      <c r="C271" s="21">
        <v>9450.7871090000008</v>
      </c>
      <c r="D271" s="25">
        <f t="shared" si="28"/>
        <v>-8.6024262161686731E-3</v>
      </c>
      <c r="E271" s="22">
        <v>85.5</v>
      </c>
      <c r="F271" s="26">
        <f t="shared" si="29"/>
        <v>-5.1293294387550578E-2</v>
      </c>
      <c r="G271" s="23">
        <v>59.7</v>
      </c>
      <c r="H271" s="27">
        <f t="shared" si="30"/>
        <v>2.0305266160745739E-2</v>
      </c>
      <c r="I271" s="24">
        <v>127.3</v>
      </c>
      <c r="J271" s="25">
        <f t="shared" si="31"/>
        <v>-4.6805627918162569E-2</v>
      </c>
      <c r="K271" s="22">
        <v>241.32463100000001</v>
      </c>
      <c r="L271" s="26">
        <f t="shared" si="32"/>
        <v>-6.181916758903782E-4</v>
      </c>
      <c r="M271" s="22">
        <v>25.842500000000001</v>
      </c>
      <c r="N271" s="26">
        <f t="shared" si="33"/>
        <v>-1.7719603748422155E-2</v>
      </c>
      <c r="O271" s="22">
        <v>1571.825</v>
      </c>
      <c r="P271" s="26">
        <f t="shared" si="34"/>
        <v>9.9107343537071513E-3</v>
      </c>
      <c r="S271" s="4"/>
      <c r="T271" s="2"/>
      <c r="U271" s="3"/>
      <c r="V271" s="3"/>
      <c r="W271" s="3"/>
      <c r="X271" s="3"/>
      <c r="Y271" s="3"/>
    </row>
    <row r="272" spans="2:25" ht="14.4" x14ac:dyDescent="0.3">
      <c r="B272" s="20">
        <v>43593</v>
      </c>
      <c r="C272" s="21">
        <v>9340.2373050000006</v>
      </c>
      <c r="D272" s="25">
        <f t="shared" si="28"/>
        <v>-1.1766370689171492E-2</v>
      </c>
      <c r="E272" s="22">
        <v>81.25</v>
      </c>
      <c r="F272" s="26">
        <f t="shared" si="29"/>
        <v>-5.0985554732867637E-2</v>
      </c>
      <c r="G272" s="23">
        <v>60.2</v>
      </c>
      <c r="H272" s="27">
        <f t="shared" si="30"/>
        <v>8.3403319162189508E-3</v>
      </c>
      <c r="I272" s="24">
        <v>131.35</v>
      </c>
      <c r="J272" s="25">
        <f t="shared" si="31"/>
        <v>3.1319010568188074E-2</v>
      </c>
      <c r="K272" s="22">
        <v>238.15348800000001</v>
      </c>
      <c r="L272" s="26">
        <f t="shared" si="32"/>
        <v>-1.3227670304204769E-2</v>
      </c>
      <c r="M272" s="22">
        <v>25.902100000000001</v>
      </c>
      <c r="N272" s="26">
        <f t="shared" si="33"/>
        <v>2.3036230391771735E-3</v>
      </c>
      <c r="O272" s="22">
        <v>1569.5329999999999</v>
      </c>
      <c r="P272" s="26">
        <f t="shared" si="34"/>
        <v>-1.4592417716879178E-3</v>
      </c>
      <c r="S272" s="4"/>
      <c r="T272" s="2"/>
      <c r="U272" s="3"/>
      <c r="V272" s="3"/>
      <c r="W272" s="3"/>
      <c r="X272" s="3"/>
      <c r="Y272" s="3"/>
    </row>
    <row r="273" spans="2:25" ht="14.4" x14ac:dyDescent="0.3">
      <c r="B273" s="20">
        <v>43594</v>
      </c>
      <c r="C273" s="21">
        <v>9299.7382809999999</v>
      </c>
      <c r="D273" s="25">
        <f t="shared" si="28"/>
        <v>-4.3454013703047838E-3</v>
      </c>
      <c r="E273" s="22">
        <v>77.2</v>
      </c>
      <c r="F273" s="26">
        <f t="shared" si="29"/>
        <v>-5.113136417911629E-2</v>
      </c>
      <c r="G273" s="23">
        <v>60.65</v>
      </c>
      <c r="H273" s="27">
        <f t="shared" si="30"/>
        <v>7.4472830752836394E-3</v>
      </c>
      <c r="I273" s="24">
        <v>147.4</v>
      </c>
      <c r="J273" s="25">
        <f t="shared" si="31"/>
        <v>0.11528446362368734</v>
      </c>
      <c r="K273" s="22">
        <v>238.99292</v>
      </c>
      <c r="L273" s="26">
        <f t="shared" si="32"/>
        <v>3.5185546907845746E-3</v>
      </c>
      <c r="M273" s="22">
        <v>26.811199999999999</v>
      </c>
      <c r="N273" s="26">
        <f t="shared" si="33"/>
        <v>3.4495664164642656E-2</v>
      </c>
      <c r="O273" s="22">
        <v>1532</v>
      </c>
      <c r="P273" s="26">
        <f t="shared" si="34"/>
        <v>-2.4204051564828775E-2</v>
      </c>
      <c r="S273" s="4"/>
      <c r="T273" s="2"/>
      <c r="U273" s="3"/>
      <c r="V273" s="3"/>
      <c r="W273" s="3"/>
      <c r="X273" s="3"/>
      <c r="Y273" s="3"/>
    </row>
    <row r="274" spans="2:25" ht="14.4" x14ac:dyDescent="0.3">
      <c r="B274" s="20">
        <v>43595</v>
      </c>
      <c r="C274" s="21">
        <v>9290.1884769999997</v>
      </c>
      <c r="D274" s="25">
        <f t="shared" si="28"/>
        <v>-1.0274171560083372E-3</v>
      </c>
      <c r="E274" s="22">
        <v>73.349999999999994</v>
      </c>
      <c r="F274" s="26">
        <f t="shared" si="29"/>
        <v>-5.1156952441739831E-2</v>
      </c>
      <c r="G274" s="23">
        <v>56</v>
      </c>
      <c r="H274" s="27">
        <f t="shared" si="30"/>
        <v>-7.976794465490987E-2</v>
      </c>
      <c r="I274" s="24">
        <v>151.75</v>
      </c>
      <c r="J274" s="25">
        <f t="shared" si="31"/>
        <v>2.9084450184371471E-2</v>
      </c>
      <c r="K274" s="22">
        <v>238.95558199999999</v>
      </c>
      <c r="L274" s="26">
        <f t="shared" si="32"/>
        <v>-1.5624277477475158E-4</v>
      </c>
      <c r="M274" s="22">
        <v>26.736699999999999</v>
      </c>
      <c r="N274" s="26">
        <f t="shared" si="33"/>
        <v>-2.7825572270355377E-3</v>
      </c>
      <c r="O274" s="22">
        <v>1531.502</v>
      </c>
      <c r="P274" s="26">
        <f t="shared" si="34"/>
        <v>-3.2511811932006305E-4</v>
      </c>
      <c r="S274" s="4"/>
      <c r="T274" s="2"/>
      <c r="U274" s="3"/>
      <c r="V274" s="3"/>
      <c r="W274" s="3"/>
      <c r="X274" s="3"/>
      <c r="Y274" s="3"/>
    </row>
    <row r="275" spans="2:25" ht="14.4" x14ac:dyDescent="0.3">
      <c r="B275" s="20">
        <v>43598</v>
      </c>
      <c r="C275" s="21">
        <v>9159.9384769999997</v>
      </c>
      <c r="D275" s="25">
        <f t="shared" si="28"/>
        <v>-1.4119378600489304E-2</v>
      </c>
      <c r="E275" s="22">
        <v>69.7</v>
      </c>
      <c r="F275" s="26">
        <f t="shared" si="29"/>
        <v>-5.1042186822512367E-2</v>
      </c>
      <c r="G275" s="23">
        <v>60.7</v>
      </c>
      <c r="H275" s="27">
        <f t="shared" si="30"/>
        <v>8.0592007330303486E-2</v>
      </c>
      <c r="I275" s="24">
        <v>139.1</v>
      </c>
      <c r="J275" s="25">
        <f t="shared" si="31"/>
        <v>-8.7041331010210513E-2</v>
      </c>
      <c r="K275" s="22">
        <v>234.88905299999999</v>
      </c>
      <c r="L275" s="26">
        <f t="shared" si="32"/>
        <v>-1.7164397517774908E-2</v>
      </c>
      <c r="M275" s="22">
        <v>25.902100000000001</v>
      </c>
      <c r="N275" s="26">
        <f t="shared" si="33"/>
        <v>-3.171310693760708E-2</v>
      </c>
      <c r="O275" s="22">
        <v>1551.788</v>
      </c>
      <c r="P275" s="26">
        <f t="shared" si="34"/>
        <v>1.3158861293455231E-2</v>
      </c>
      <c r="S275" s="4"/>
      <c r="T275" s="2"/>
      <c r="U275" s="3"/>
      <c r="V275" s="3"/>
      <c r="W275" s="3"/>
      <c r="X275" s="3"/>
      <c r="Y275" s="3"/>
    </row>
    <row r="276" spans="2:25" ht="14.4" x14ac:dyDescent="0.3">
      <c r="B276" s="20">
        <v>43599</v>
      </c>
      <c r="C276" s="21">
        <v>9212.3378909999992</v>
      </c>
      <c r="D276" s="25">
        <f t="shared" si="28"/>
        <v>5.7041985468584515E-3</v>
      </c>
      <c r="E276" s="22">
        <v>66.25</v>
      </c>
      <c r="F276" s="26">
        <f t="shared" si="29"/>
        <v>-5.0764852900146672E-2</v>
      </c>
      <c r="G276" s="23">
        <v>60.9</v>
      </c>
      <c r="H276" s="27">
        <f t="shared" si="30"/>
        <v>3.2894766503987053E-3</v>
      </c>
      <c r="I276" s="24">
        <v>128.9</v>
      </c>
      <c r="J276" s="25">
        <f t="shared" si="31"/>
        <v>-7.6156188984255496E-2</v>
      </c>
      <c r="K276" s="22">
        <v>236.605255</v>
      </c>
      <c r="L276" s="26">
        <f t="shared" si="32"/>
        <v>7.2798740102469443E-3</v>
      </c>
      <c r="M276" s="22">
        <v>26.5578</v>
      </c>
      <c r="N276" s="26">
        <f t="shared" si="33"/>
        <v>2.4999443352548348E-2</v>
      </c>
      <c r="O276" s="22">
        <v>1559.365</v>
      </c>
      <c r="P276" s="26">
        <f t="shared" si="34"/>
        <v>4.8708726189981965E-3</v>
      </c>
      <c r="S276" s="4"/>
      <c r="T276" s="2"/>
      <c r="U276" s="3"/>
      <c r="V276" s="3"/>
      <c r="W276" s="3"/>
      <c r="X276" s="3"/>
      <c r="Y276" s="3"/>
    </row>
    <row r="277" spans="2:25" ht="14.4" x14ac:dyDescent="0.3">
      <c r="B277" s="20">
        <v>43600</v>
      </c>
      <c r="C277" s="21">
        <v>9160.0878909999992</v>
      </c>
      <c r="D277" s="25">
        <f t="shared" si="28"/>
        <v>-5.6878869982830314E-3</v>
      </c>
      <c r="E277" s="22">
        <v>62.95</v>
      </c>
      <c r="F277" s="26">
        <f t="shared" si="29"/>
        <v>-5.1094704375975381E-2</v>
      </c>
      <c r="G277" s="23">
        <v>63.35</v>
      </c>
      <c r="H277" s="27">
        <f t="shared" si="30"/>
        <v>3.9441732051296835E-2</v>
      </c>
      <c r="I277" s="24">
        <v>123.45</v>
      </c>
      <c r="J277" s="25">
        <f t="shared" si="31"/>
        <v>-4.3200694153953244E-2</v>
      </c>
      <c r="K277" s="22">
        <v>236.04557800000001</v>
      </c>
      <c r="L277" s="26">
        <f t="shared" si="32"/>
        <v>-2.3682482818502115E-3</v>
      </c>
      <c r="M277" s="22">
        <v>26.527999999999999</v>
      </c>
      <c r="N277" s="26">
        <f t="shared" si="33"/>
        <v>-1.1227108993437723E-3</v>
      </c>
      <c r="O277" s="22">
        <v>1605.32</v>
      </c>
      <c r="P277" s="26">
        <f t="shared" si="34"/>
        <v>2.9044426544544585E-2</v>
      </c>
      <c r="S277" s="4"/>
      <c r="T277" s="2"/>
      <c r="U277" s="3"/>
      <c r="V277" s="3"/>
      <c r="W277" s="3"/>
      <c r="X277" s="3"/>
      <c r="Y277" s="3"/>
    </row>
    <row r="278" spans="2:25" ht="14.4" x14ac:dyDescent="0.3">
      <c r="B278" s="20">
        <v>43601</v>
      </c>
      <c r="C278" s="21">
        <v>9221.6386719999991</v>
      </c>
      <c r="D278" s="25">
        <f t="shared" si="28"/>
        <v>6.6969782008712824E-3</v>
      </c>
      <c r="E278" s="22">
        <v>64.150000000000006</v>
      </c>
      <c r="F278" s="26">
        <f t="shared" si="29"/>
        <v>1.8883330571289259E-2</v>
      </c>
      <c r="G278" s="23">
        <v>62.3</v>
      </c>
      <c r="H278" s="27">
        <f t="shared" si="30"/>
        <v>-1.6713480973740667E-2</v>
      </c>
      <c r="I278" s="24">
        <v>126.65</v>
      </c>
      <c r="J278" s="25">
        <f t="shared" si="31"/>
        <v>2.5591160656495783E-2</v>
      </c>
      <c r="K278" s="22">
        <v>237.500595</v>
      </c>
      <c r="L278" s="26">
        <f t="shared" si="32"/>
        <v>6.1452152371027592E-3</v>
      </c>
      <c r="M278" s="22">
        <v>26.602499999999999</v>
      </c>
      <c r="N278" s="26">
        <f t="shared" si="33"/>
        <v>2.8044173808649928E-3</v>
      </c>
      <c r="O278" s="22">
        <v>1460.325</v>
      </c>
      <c r="P278" s="26">
        <f t="shared" si="34"/>
        <v>-9.4664099968420165E-2</v>
      </c>
      <c r="S278" s="4"/>
      <c r="T278" s="2"/>
      <c r="U278" s="3"/>
      <c r="V278" s="3"/>
      <c r="W278" s="3"/>
      <c r="X278" s="3"/>
      <c r="Y278" s="3"/>
    </row>
    <row r="279" spans="2:25" ht="14.4" x14ac:dyDescent="0.3">
      <c r="B279" s="20">
        <v>43602</v>
      </c>
      <c r="C279" s="21">
        <v>9329.6875</v>
      </c>
      <c r="D279" s="25">
        <f t="shared" si="28"/>
        <v>1.1648768265061039E-2</v>
      </c>
      <c r="E279" s="22">
        <v>64.05</v>
      </c>
      <c r="F279" s="26">
        <f t="shared" si="29"/>
        <v>-1.5600627189023388E-3</v>
      </c>
      <c r="G279" s="23">
        <v>62.7</v>
      </c>
      <c r="H279" s="27">
        <f t="shared" si="30"/>
        <v>6.400021845467725E-3</v>
      </c>
      <c r="I279" s="24">
        <v>124.45</v>
      </c>
      <c r="J279" s="25">
        <f t="shared" si="31"/>
        <v>-1.7523347634083225E-2</v>
      </c>
      <c r="K279" s="22">
        <v>237.481934</v>
      </c>
      <c r="L279" s="26">
        <f t="shared" si="32"/>
        <v>-7.8575521709754972E-5</v>
      </c>
      <c r="M279" s="22">
        <v>27.407299999999999</v>
      </c>
      <c r="N279" s="26">
        <f t="shared" si="33"/>
        <v>2.9804204933538837E-2</v>
      </c>
      <c r="O279" s="22">
        <v>1469.1469999999999</v>
      </c>
      <c r="P279" s="26">
        <f t="shared" si="34"/>
        <v>6.0229465711264469E-3</v>
      </c>
      <c r="S279" s="4"/>
      <c r="T279" s="2"/>
      <c r="U279" s="3"/>
      <c r="V279" s="3"/>
      <c r="W279" s="3"/>
      <c r="X279" s="3"/>
      <c r="Y279" s="3"/>
    </row>
    <row r="280" spans="2:25" ht="14.4" x14ac:dyDescent="0.3">
      <c r="B280" s="20">
        <v>43605</v>
      </c>
      <c r="C280" s="21">
        <v>9671.8876949999994</v>
      </c>
      <c r="D280" s="25">
        <f t="shared" si="28"/>
        <v>3.6021981699447092E-2</v>
      </c>
      <c r="E280" s="22">
        <v>64.75</v>
      </c>
      <c r="F280" s="26">
        <f t="shared" si="29"/>
        <v>1.0869672236903891E-2</v>
      </c>
      <c r="G280" s="23">
        <v>63.6</v>
      </c>
      <c r="H280" s="27">
        <f t="shared" si="30"/>
        <v>1.4252022707201413E-2</v>
      </c>
      <c r="I280" s="24">
        <v>131.4</v>
      </c>
      <c r="J280" s="25">
        <f t="shared" si="31"/>
        <v>5.434207723690921E-2</v>
      </c>
      <c r="K280" s="22">
        <v>243.67503400000001</v>
      </c>
      <c r="L280" s="26">
        <f t="shared" si="32"/>
        <v>2.5743956540370035E-2</v>
      </c>
      <c r="M280" s="22">
        <v>29.598099999999999</v>
      </c>
      <c r="N280" s="26">
        <f t="shared" si="33"/>
        <v>7.6900768813322778E-2</v>
      </c>
      <c r="O280" s="22">
        <v>1450.4059999999999</v>
      </c>
      <c r="P280" s="26">
        <f t="shared" si="34"/>
        <v>-1.2838443018985093E-2</v>
      </c>
      <c r="S280" s="4"/>
      <c r="T280" s="2"/>
      <c r="U280" s="3"/>
      <c r="V280" s="3"/>
      <c r="W280" s="3"/>
      <c r="X280" s="3"/>
      <c r="Y280" s="3"/>
    </row>
    <row r="281" spans="2:25" ht="14.4" x14ac:dyDescent="0.3">
      <c r="B281" s="20">
        <v>43606</v>
      </c>
      <c r="C281" s="21">
        <v>9578.8369139999995</v>
      </c>
      <c r="D281" s="25">
        <f t="shared" si="28"/>
        <v>-9.6673250048930071E-3</v>
      </c>
      <c r="E281" s="22">
        <v>63.1</v>
      </c>
      <c r="F281" s="26">
        <f t="shared" si="29"/>
        <v>-2.5812931032479652E-2</v>
      </c>
      <c r="G281" s="23">
        <v>64</v>
      </c>
      <c r="H281" s="27">
        <f t="shared" si="30"/>
        <v>6.269613013595395E-3</v>
      </c>
      <c r="I281" s="24">
        <v>150.85</v>
      </c>
      <c r="J281" s="25">
        <f t="shared" si="31"/>
        <v>0.13803985955455983</v>
      </c>
      <c r="K281" s="22">
        <v>240.83959999999999</v>
      </c>
      <c r="L281" s="26">
        <f t="shared" si="32"/>
        <v>-1.1704358012186758E-2</v>
      </c>
      <c r="M281" s="22">
        <v>28.897600000000001</v>
      </c>
      <c r="N281" s="26">
        <f t="shared" si="33"/>
        <v>-2.3951623393349282E-2</v>
      </c>
      <c r="O281" s="22">
        <v>1472.4369999999999</v>
      </c>
      <c r="P281" s="26">
        <f t="shared" si="34"/>
        <v>1.5075334008222599E-2</v>
      </c>
      <c r="S281" s="4"/>
      <c r="T281" s="2"/>
      <c r="U281" s="3"/>
      <c r="V281" s="3"/>
      <c r="W281" s="3"/>
      <c r="X281" s="3"/>
      <c r="Y281" s="3"/>
    </row>
    <row r="282" spans="2:25" ht="14.4" x14ac:dyDescent="0.3">
      <c r="B282" s="20">
        <v>43607</v>
      </c>
      <c r="C282" s="21">
        <v>9598.1875</v>
      </c>
      <c r="D282" s="25">
        <f t="shared" si="28"/>
        <v>2.0181016772712248E-3</v>
      </c>
      <c r="E282" s="22">
        <v>62.75</v>
      </c>
      <c r="F282" s="26">
        <f t="shared" si="29"/>
        <v>-5.5621915352742704E-3</v>
      </c>
      <c r="G282" s="23">
        <v>59.25</v>
      </c>
      <c r="H282" s="27">
        <f t="shared" si="30"/>
        <v>-7.7117303344431287E-2</v>
      </c>
      <c r="I282" s="24">
        <v>157.5</v>
      </c>
      <c r="J282" s="25">
        <f t="shared" si="31"/>
        <v>4.3139492660617743E-2</v>
      </c>
      <c r="K282" s="22">
        <v>246.193298</v>
      </c>
      <c r="L282" s="26">
        <f t="shared" si="32"/>
        <v>2.1985839867726991E-2</v>
      </c>
      <c r="M282" s="22">
        <v>30.134599999999999</v>
      </c>
      <c r="N282" s="26">
        <f t="shared" si="33"/>
        <v>4.1915466557526489E-2</v>
      </c>
      <c r="O282" s="22">
        <v>1504.3869999999999</v>
      </c>
      <c r="P282" s="26">
        <f t="shared" si="34"/>
        <v>2.1466655009888272E-2</v>
      </c>
      <c r="S282" s="4"/>
      <c r="T282" s="2"/>
      <c r="U282" s="3"/>
      <c r="V282" s="3"/>
      <c r="W282" s="3"/>
      <c r="X282" s="3"/>
      <c r="Y282" s="3"/>
    </row>
    <row r="283" spans="2:25" ht="14.4" x14ac:dyDescent="0.3">
      <c r="B283" s="20">
        <v>43608</v>
      </c>
      <c r="C283" s="21">
        <v>9552.7373050000006</v>
      </c>
      <c r="D283" s="25">
        <f t="shared" si="28"/>
        <v>-4.7465363468352922E-3</v>
      </c>
      <c r="E283" s="22">
        <v>59.65</v>
      </c>
      <c r="F283" s="26">
        <f t="shared" si="29"/>
        <v>-5.0664429467968147E-2</v>
      </c>
      <c r="G283" s="23">
        <v>62.7</v>
      </c>
      <c r="H283" s="27">
        <f t="shared" si="30"/>
        <v>5.6595667623634528E-2</v>
      </c>
      <c r="I283" s="24">
        <v>155.44999999999999</v>
      </c>
      <c r="J283" s="25">
        <f t="shared" si="31"/>
        <v>-1.3101321760924956E-2</v>
      </c>
      <c r="K283" s="22">
        <v>249.364487</v>
      </c>
      <c r="L283" s="26">
        <f t="shared" si="32"/>
        <v>1.2798637753080142E-2</v>
      </c>
      <c r="M283" s="22">
        <v>30.596599999999999</v>
      </c>
      <c r="N283" s="26">
        <f t="shared" si="33"/>
        <v>1.5214878429138459E-2</v>
      </c>
      <c r="O283" s="22">
        <v>1539.078</v>
      </c>
      <c r="P283" s="26">
        <f t="shared" si="34"/>
        <v>2.2798029575738638E-2</v>
      </c>
      <c r="S283" s="4"/>
      <c r="T283" s="2"/>
      <c r="U283" s="3"/>
      <c r="V283" s="3"/>
      <c r="W283" s="3"/>
      <c r="X283" s="3"/>
      <c r="Y283" s="3"/>
    </row>
    <row r="284" spans="2:25" ht="14.4" x14ac:dyDescent="0.3">
      <c r="B284" s="20">
        <v>43609</v>
      </c>
      <c r="C284" s="21">
        <v>9722.0371090000008</v>
      </c>
      <c r="D284" s="25">
        <f t="shared" si="28"/>
        <v>1.7567433410674411E-2</v>
      </c>
      <c r="E284" s="22">
        <v>62.6</v>
      </c>
      <c r="F284" s="26">
        <f t="shared" si="29"/>
        <v>4.827112956212775E-2</v>
      </c>
      <c r="G284" s="23">
        <v>62.9</v>
      </c>
      <c r="H284" s="27">
        <f t="shared" si="30"/>
        <v>3.1847160675196984E-3</v>
      </c>
      <c r="I284" s="24">
        <v>148.15</v>
      </c>
      <c r="J284" s="25">
        <f t="shared" si="31"/>
        <v>-4.8098862485188486E-2</v>
      </c>
      <c r="K284" s="22">
        <v>253.244415</v>
      </c>
      <c r="L284" s="26">
        <f t="shared" si="32"/>
        <v>1.5439460216609852E-2</v>
      </c>
      <c r="M284" s="22">
        <v>33.323900000000002</v>
      </c>
      <c r="N284" s="26">
        <f t="shared" si="33"/>
        <v>8.5385965593997984E-2</v>
      </c>
      <c r="O284" s="22">
        <v>1616.6849999999999</v>
      </c>
      <c r="P284" s="26">
        <f t="shared" si="34"/>
        <v>4.9194220589519784E-2</v>
      </c>
      <c r="S284" s="4"/>
      <c r="T284" s="2"/>
      <c r="U284" s="3"/>
      <c r="V284" s="3"/>
      <c r="W284" s="3"/>
      <c r="X284" s="3"/>
      <c r="Y284" s="3"/>
    </row>
    <row r="285" spans="2:25" ht="14.4" x14ac:dyDescent="0.3">
      <c r="B285" s="20">
        <v>43612</v>
      </c>
      <c r="C285" s="21">
        <v>9804.8876949999994</v>
      </c>
      <c r="D285" s="25">
        <f t="shared" si="28"/>
        <v>8.4858301036977654E-3</v>
      </c>
      <c r="E285" s="22">
        <v>65.7</v>
      </c>
      <c r="F285" s="26">
        <f t="shared" si="29"/>
        <v>4.833364738451202E-2</v>
      </c>
      <c r="G285" s="23">
        <v>60.5</v>
      </c>
      <c r="H285" s="27">
        <f t="shared" si="30"/>
        <v>-3.8902798669599031E-2</v>
      </c>
      <c r="I285" s="24">
        <v>152</v>
      </c>
      <c r="J285" s="25">
        <f t="shared" si="31"/>
        <v>2.5655246826702106E-2</v>
      </c>
      <c r="K285" s="22">
        <v>263.168274</v>
      </c>
      <c r="L285" s="26">
        <f t="shared" si="32"/>
        <v>3.8438563093407138E-2</v>
      </c>
      <c r="M285" s="22">
        <v>33.681600000000003</v>
      </c>
      <c r="N285" s="26">
        <f t="shared" si="33"/>
        <v>1.0676836916071889E-2</v>
      </c>
      <c r="O285" s="22">
        <v>1656.9590000000001</v>
      </c>
      <c r="P285" s="26">
        <f t="shared" si="34"/>
        <v>2.4606238202760367E-2</v>
      </c>
      <c r="S285" s="4"/>
      <c r="T285" s="2"/>
      <c r="U285" s="3"/>
      <c r="V285" s="3"/>
      <c r="W285" s="3"/>
      <c r="X285" s="3"/>
      <c r="Y285" s="3"/>
    </row>
    <row r="286" spans="2:25" ht="14.4" x14ac:dyDescent="0.3">
      <c r="B286" s="20">
        <v>43613</v>
      </c>
      <c r="C286" s="21">
        <v>9815.4873050000006</v>
      </c>
      <c r="D286" s="25">
        <f t="shared" si="28"/>
        <v>1.0804697699385352E-3</v>
      </c>
      <c r="E286" s="22">
        <v>68.95</v>
      </c>
      <c r="F286" s="26">
        <f t="shared" si="29"/>
        <v>4.8282678748746012E-2</v>
      </c>
      <c r="G286" s="23">
        <v>60.95</v>
      </c>
      <c r="H286" s="27">
        <f t="shared" si="30"/>
        <v>7.4104908904847507E-3</v>
      </c>
      <c r="I286" s="24">
        <v>152.6</v>
      </c>
      <c r="J286" s="25">
        <f t="shared" si="31"/>
        <v>3.9395980040803098E-3</v>
      </c>
      <c r="K286" s="22">
        <v>269.36135899999999</v>
      </c>
      <c r="L286" s="26">
        <f t="shared" si="32"/>
        <v>2.3260167460623534E-2</v>
      </c>
      <c r="M286" s="22">
        <v>33.607100000000003</v>
      </c>
      <c r="N286" s="26">
        <f t="shared" si="33"/>
        <v>-2.2143400137416215E-3</v>
      </c>
      <c r="O286" s="22">
        <v>1652.2729999999999</v>
      </c>
      <c r="P286" s="26">
        <f t="shared" si="34"/>
        <v>-2.8320789428313239E-3</v>
      </c>
      <c r="S286" s="4"/>
      <c r="T286" s="2"/>
      <c r="U286" s="3"/>
      <c r="V286" s="3"/>
      <c r="W286" s="3"/>
      <c r="X286" s="3"/>
      <c r="Y286" s="3"/>
    </row>
    <row r="287" spans="2:25" ht="14.4" x14ac:dyDescent="0.3">
      <c r="B287" s="20">
        <v>43614</v>
      </c>
      <c r="C287" s="21">
        <v>9757.1376949999994</v>
      </c>
      <c r="D287" s="25">
        <f t="shared" si="28"/>
        <v>-5.9623870442422674E-3</v>
      </c>
      <c r="E287" s="22">
        <v>72.349999999999994</v>
      </c>
      <c r="F287" s="26">
        <f t="shared" si="29"/>
        <v>4.8133848838181857E-2</v>
      </c>
      <c r="G287" s="23">
        <v>62.2</v>
      </c>
      <c r="H287" s="27">
        <f t="shared" si="30"/>
        <v>2.0301143817853279E-2</v>
      </c>
      <c r="I287" s="24">
        <v>148</v>
      </c>
      <c r="J287" s="25">
        <f t="shared" si="31"/>
        <v>-3.0607845086241561E-2</v>
      </c>
      <c r="K287" s="22">
        <v>267.30941799999999</v>
      </c>
      <c r="L287" s="26">
        <f t="shared" si="32"/>
        <v>-7.6469637887817722E-3</v>
      </c>
      <c r="M287" s="22">
        <v>33.443199999999997</v>
      </c>
      <c r="N287" s="26">
        <f t="shared" si="33"/>
        <v>-4.8888767522079568E-3</v>
      </c>
      <c r="O287" s="22">
        <v>1635.326</v>
      </c>
      <c r="P287" s="26">
        <f t="shared" si="34"/>
        <v>-1.0309742829896421E-2</v>
      </c>
      <c r="S287" s="4"/>
      <c r="T287" s="2"/>
      <c r="U287" s="3"/>
      <c r="V287" s="3"/>
      <c r="W287" s="3"/>
      <c r="X287" s="3"/>
      <c r="Y287" s="3"/>
    </row>
    <row r="288" spans="2:25" ht="14.4" x14ac:dyDescent="0.3">
      <c r="B288" s="20">
        <v>43615</v>
      </c>
      <c r="C288" s="21">
        <v>9815.2871090000008</v>
      </c>
      <c r="D288" s="25">
        <f t="shared" si="28"/>
        <v>5.9419909054262785E-3</v>
      </c>
      <c r="E288" s="22">
        <v>75.95</v>
      </c>
      <c r="F288" s="26">
        <f t="shared" si="29"/>
        <v>4.8559775964289065E-2</v>
      </c>
      <c r="G288" s="23">
        <v>60.35</v>
      </c>
      <c r="H288" s="27">
        <f t="shared" si="30"/>
        <v>-3.0194052201593231E-2</v>
      </c>
      <c r="I288" s="24">
        <v>150.94999999999999</v>
      </c>
      <c r="J288" s="25">
        <f t="shared" si="31"/>
        <v>1.9736382388732682E-2</v>
      </c>
      <c r="K288" s="22">
        <v>268.03695699999997</v>
      </c>
      <c r="L288" s="26">
        <f t="shared" si="32"/>
        <v>2.718013913504843E-3</v>
      </c>
      <c r="M288" s="22">
        <v>33.800899999999999</v>
      </c>
      <c r="N288" s="26">
        <f t="shared" si="33"/>
        <v>1.0638951935362422E-2</v>
      </c>
      <c r="O288" s="22">
        <v>1638.915</v>
      </c>
      <c r="P288" s="26">
        <f t="shared" si="34"/>
        <v>2.1922646728825285E-3</v>
      </c>
      <c r="S288" s="4"/>
      <c r="T288" s="2"/>
      <c r="U288" s="3"/>
      <c r="V288" s="3"/>
      <c r="W288" s="3"/>
      <c r="X288" s="3"/>
      <c r="Y288" s="3"/>
    </row>
    <row r="289" spans="2:25" ht="14.4" x14ac:dyDescent="0.3">
      <c r="B289" s="20">
        <v>43616</v>
      </c>
      <c r="C289" s="21">
        <v>9805.0371090000008</v>
      </c>
      <c r="D289" s="25">
        <f t="shared" si="28"/>
        <v>-1.0448350209292579E-3</v>
      </c>
      <c r="E289" s="22">
        <v>79.599999999999994</v>
      </c>
      <c r="F289" s="26">
        <f t="shared" si="29"/>
        <v>4.6938863808555373E-2</v>
      </c>
      <c r="G289" s="23">
        <v>60.85</v>
      </c>
      <c r="H289" s="27">
        <f t="shared" si="30"/>
        <v>8.2508718899955962E-3</v>
      </c>
      <c r="I289" s="24">
        <v>146.19999999999999</v>
      </c>
      <c r="J289" s="25">
        <f t="shared" si="31"/>
        <v>-3.197310883716966E-2</v>
      </c>
      <c r="K289" s="22">
        <v>264.99633799999998</v>
      </c>
      <c r="L289" s="26">
        <f t="shared" si="32"/>
        <v>-1.1408863234543687E-2</v>
      </c>
      <c r="M289" s="22">
        <v>33.279200000000003</v>
      </c>
      <c r="N289" s="26">
        <f t="shared" si="33"/>
        <v>-1.555485215086889E-2</v>
      </c>
      <c r="O289" s="22">
        <v>1671.0650000000001</v>
      </c>
      <c r="P289" s="26">
        <f t="shared" si="34"/>
        <v>1.9426710193588749E-2</v>
      </c>
      <c r="S289" s="4"/>
      <c r="T289" s="2"/>
      <c r="U289" s="3"/>
      <c r="V289" s="3"/>
      <c r="W289" s="3"/>
      <c r="X289" s="3"/>
      <c r="Y289" s="3"/>
    </row>
    <row r="290" spans="2:25" ht="14.4" x14ac:dyDescent="0.3">
      <c r="B290" s="20">
        <v>43619</v>
      </c>
      <c r="C290" s="21">
        <v>9922.5869139999995</v>
      </c>
      <c r="D290" s="25">
        <f t="shared" si="28"/>
        <v>1.1917420578345014E-2</v>
      </c>
      <c r="E290" s="22">
        <v>75.650000000000006</v>
      </c>
      <c r="F290" s="26">
        <f t="shared" si="29"/>
        <v>-5.0896652615972295E-2</v>
      </c>
      <c r="G290" s="23">
        <v>60.9</v>
      </c>
      <c r="H290" s="27">
        <f t="shared" si="30"/>
        <v>8.213552823151789E-4</v>
      </c>
      <c r="I290" s="24">
        <v>141.1</v>
      </c>
      <c r="J290" s="25">
        <f t="shared" si="31"/>
        <v>-3.5506688456909762E-2</v>
      </c>
      <c r="K290" s="22">
        <v>276.07672100000002</v>
      </c>
      <c r="L290" s="26">
        <f t="shared" si="32"/>
        <v>4.0962794704223648E-2</v>
      </c>
      <c r="M290" s="22">
        <v>33.145099999999999</v>
      </c>
      <c r="N290" s="26">
        <f t="shared" si="33"/>
        <v>-4.037684467425774E-3</v>
      </c>
      <c r="O290" s="22">
        <v>1686.068</v>
      </c>
      <c r="P290" s="26">
        <f t="shared" si="34"/>
        <v>8.9380431937664401E-3</v>
      </c>
      <c r="S290" s="4"/>
      <c r="T290" s="2"/>
      <c r="U290" s="3"/>
      <c r="V290" s="3"/>
      <c r="W290" s="3"/>
      <c r="X290" s="3"/>
      <c r="Y290" s="3"/>
    </row>
    <row r="291" spans="2:25" ht="14.4" x14ac:dyDescent="0.3">
      <c r="B291" s="20">
        <v>43620</v>
      </c>
      <c r="C291" s="21">
        <v>9876.1875</v>
      </c>
      <c r="D291" s="25">
        <f t="shared" si="28"/>
        <v>-4.6871081992651683E-3</v>
      </c>
      <c r="E291" s="22">
        <v>71.900000000000006</v>
      </c>
      <c r="F291" s="26">
        <f t="shared" si="29"/>
        <v>-5.0841175507363924E-2</v>
      </c>
      <c r="G291" s="23">
        <v>60.45</v>
      </c>
      <c r="H291" s="27">
        <f t="shared" si="30"/>
        <v>-7.4165976550495949E-3</v>
      </c>
      <c r="I291" s="24">
        <v>141.15</v>
      </c>
      <c r="J291" s="25">
        <f t="shared" si="31"/>
        <v>3.5429584073003054E-4</v>
      </c>
      <c r="K291" s="22">
        <v>270.16348299999999</v>
      </c>
      <c r="L291" s="26">
        <f t="shared" si="32"/>
        <v>-2.1651533372750494E-2</v>
      </c>
      <c r="M291" s="22">
        <v>33.726300000000002</v>
      </c>
      <c r="N291" s="26">
        <f t="shared" si="33"/>
        <v>1.7383055687690191E-2</v>
      </c>
      <c r="O291" s="22">
        <v>1681.0329999999999</v>
      </c>
      <c r="P291" s="26">
        <f t="shared" si="34"/>
        <v>-2.9907055077272458E-3</v>
      </c>
      <c r="S291" s="4"/>
      <c r="T291" s="2"/>
      <c r="U291" s="3"/>
      <c r="V291" s="3"/>
      <c r="W291" s="3"/>
      <c r="X291" s="3"/>
      <c r="Y291" s="3"/>
    </row>
    <row r="292" spans="2:25" ht="14.4" x14ac:dyDescent="0.3">
      <c r="B292" s="20">
        <v>43622</v>
      </c>
      <c r="C292" s="21">
        <v>9722.4873050000006</v>
      </c>
      <c r="D292" s="25">
        <f t="shared" si="28"/>
        <v>-1.5685075409119356E-2</v>
      </c>
      <c r="E292" s="22">
        <v>69.7</v>
      </c>
      <c r="F292" s="26">
        <f t="shared" si="29"/>
        <v>-3.1075946960522832E-2</v>
      </c>
      <c r="G292" s="23">
        <v>60.85</v>
      </c>
      <c r="H292" s="27">
        <f t="shared" si="30"/>
        <v>6.5952423727345614E-3</v>
      </c>
      <c r="I292" s="24">
        <v>133.1</v>
      </c>
      <c r="J292" s="25">
        <f t="shared" si="31"/>
        <v>-5.8722429298432438E-2</v>
      </c>
      <c r="K292" s="22">
        <v>265.12692299999998</v>
      </c>
      <c r="L292" s="26">
        <f t="shared" si="32"/>
        <v>-1.8818602313286015E-2</v>
      </c>
      <c r="M292" s="22">
        <v>31.848500000000001</v>
      </c>
      <c r="N292" s="26">
        <f t="shared" si="33"/>
        <v>-5.7287663275054711E-2</v>
      </c>
      <c r="O292" s="22">
        <v>1665.6320000000001</v>
      </c>
      <c r="P292" s="26">
        <f t="shared" si="34"/>
        <v>-9.2038544158280031E-3</v>
      </c>
      <c r="S292" s="4"/>
      <c r="T292" s="2"/>
      <c r="U292" s="3"/>
      <c r="V292" s="3"/>
      <c r="W292" s="3"/>
      <c r="X292" s="3"/>
      <c r="Y292" s="3"/>
    </row>
    <row r="293" spans="2:25" ht="14.4" x14ac:dyDescent="0.3">
      <c r="B293" s="20">
        <v>43623</v>
      </c>
      <c r="C293" s="21">
        <v>9735.8369139999995</v>
      </c>
      <c r="D293" s="25">
        <f t="shared" si="28"/>
        <v>1.3721234104457026E-3</v>
      </c>
      <c r="E293" s="22">
        <v>69.2</v>
      </c>
      <c r="F293" s="26">
        <f t="shared" si="29"/>
        <v>-7.1994551428543442E-3</v>
      </c>
      <c r="G293" s="23">
        <v>64.849999999999994</v>
      </c>
      <c r="H293" s="27">
        <f t="shared" si="30"/>
        <v>6.3665091328916651E-2</v>
      </c>
      <c r="I293" s="24">
        <v>125.45</v>
      </c>
      <c r="J293" s="25">
        <f t="shared" si="31"/>
        <v>-5.91934525886346E-2</v>
      </c>
      <c r="K293" s="22">
        <v>266.24618500000003</v>
      </c>
      <c r="L293" s="26">
        <f t="shared" si="32"/>
        <v>4.2127222414779647E-3</v>
      </c>
      <c r="M293" s="22">
        <v>32.280700000000003</v>
      </c>
      <c r="N293" s="26">
        <f t="shared" si="33"/>
        <v>1.3479243272902857E-2</v>
      </c>
      <c r="O293" s="22">
        <v>1656.0119999999999</v>
      </c>
      <c r="P293" s="26">
        <f t="shared" si="34"/>
        <v>-5.7923286762583681E-3</v>
      </c>
      <c r="S293" s="4"/>
      <c r="T293" s="2"/>
      <c r="U293" s="3"/>
      <c r="V293" s="3"/>
      <c r="W293" s="3"/>
      <c r="X293" s="3"/>
      <c r="Y293" s="3"/>
    </row>
    <row r="294" spans="2:25" ht="14.4" x14ac:dyDescent="0.3">
      <c r="B294" s="20">
        <v>43626</v>
      </c>
      <c r="C294" s="21">
        <v>9765.8369139999995</v>
      </c>
      <c r="D294" s="25">
        <f t="shared" si="28"/>
        <v>3.0766614116513238E-3</v>
      </c>
      <c r="E294" s="22">
        <v>67.45</v>
      </c>
      <c r="F294" s="26">
        <f t="shared" si="29"/>
        <v>-2.561427996985903E-2</v>
      </c>
      <c r="G294" s="23">
        <v>60.45</v>
      </c>
      <c r="H294" s="27">
        <f t="shared" si="30"/>
        <v>-7.0260333701651093E-2</v>
      </c>
      <c r="I294" s="24">
        <v>124.8</v>
      </c>
      <c r="J294" s="25">
        <f t="shared" si="31"/>
        <v>-5.1948168771040228E-3</v>
      </c>
      <c r="K294" s="22">
        <v>261.58270299999998</v>
      </c>
      <c r="L294" s="26">
        <f t="shared" si="32"/>
        <v>-1.7670890916044422E-2</v>
      </c>
      <c r="M294" s="22">
        <v>32.101900000000001</v>
      </c>
      <c r="N294" s="26">
        <f t="shared" si="33"/>
        <v>-5.5543100051916646E-3</v>
      </c>
      <c r="O294" s="22">
        <v>1652.3230000000001</v>
      </c>
      <c r="P294" s="26">
        <f t="shared" si="34"/>
        <v>-2.2301257453821513E-3</v>
      </c>
      <c r="S294" s="4"/>
      <c r="T294" s="2"/>
      <c r="U294" s="3"/>
      <c r="V294" s="3"/>
      <c r="W294" s="3"/>
      <c r="X294" s="3"/>
      <c r="Y294" s="3"/>
    </row>
    <row r="295" spans="2:25" ht="14.4" x14ac:dyDescent="0.3">
      <c r="B295" s="20">
        <v>43627</v>
      </c>
      <c r="C295" s="21">
        <v>9805.0869139999995</v>
      </c>
      <c r="D295" s="25">
        <f t="shared" si="28"/>
        <v>4.0110577270662754E-3</v>
      </c>
      <c r="E295" s="22">
        <v>64.099999999999994</v>
      </c>
      <c r="F295" s="26">
        <f t="shared" si="29"/>
        <v>-5.0942218727140672E-2</v>
      </c>
      <c r="G295" s="23">
        <v>60.85</v>
      </c>
      <c r="H295" s="27">
        <f t="shared" si="30"/>
        <v>6.5952423727345614E-3</v>
      </c>
      <c r="I295" s="24">
        <v>112.35</v>
      </c>
      <c r="J295" s="25">
        <f t="shared" si="31"/>
        <v>-0.10509345730398915</v>
      </c>
      <c r="K295" s="22">
        <v>263.28024299999998</v>
      </c>
      <c r="L295" s="26">
        <f t="shared" si="32"/>
        <v>6.4685302399625907E-3</v>
      </c>
      <c r="M295" s="22">
        <v>32.921599999999998</v>
      </c>
      <c r="N295" s="26">
        <f t="shared" si="33"/>
        <v>2.5213758885482322E-2</v>
      </c>
      <c r="O295" s="22">
        <v>1670.6659999999999</v>
      </c>
      <c r="P295" s="26">
        <f t="shared" si="34"/>
        <v>1.1040172755091672E-2</v>
      </c>
      <c r="S295" s="4"/>
      <c r="T295" s="2"/>
      <c r="U295" s="3"/>
      <c r="V295" s="3"/>
      <c r="W295" s="3"/>
      <c r="X295" s="3"/>
      <c r="Y295" s="3"/>
    </row>
    <row r="296" spans="2:25" ht="14.4" x14ac:dyDescent="0.3">
      <c r="B296" s="20">
        <v>43628</v>
      </c>
      <c r="C296" s="21">
        <v>9749.9375</v>
      </c>
      <c r="D296" s="25">
        <f t="shared" si="28"/>
        <v>-5.6404491291546727E-3</v>
      </c>
      <c r="E296" s="22">
        <v>65.2</v>
      </c>
      <c r="F296" s="26">
        <f t="shared" si="29"/>
        <v>1.7015105005982974E-2</v>
      </c>
      <c r="G296" s="23">
        <v>60.5</v>
      </c>
      <c r="H296" s="27">
        <f t="shared" si="30"/>
        <v>-5.7684543967404201E-3</v>
      </c>
      <c r="I296" s="24">
        <v>110.3</v>
      </c>
      <c r="J296" s="25">
        <f t="shared" si="31"/>
        <v>-1.8415072371881312E-2</v>
      </c>
      <c r="K296" s="22">
        <v>260.96716300000003</v>
      </c>
      <c r="L296" s="26">
        <f t="shared" si="32"/>
        <v>-8.8244404592688376E-3</v>
      </c>
      <c r="M296" s="22">
        <v>31.8932</v>
      </c>
      <c r="N296" s="26">
        <f t="shared" si="33"/>
        <v>-3.1736156377477884E-2</v>
      </c>
      <c r="O296" s="22">
        <v>1645.7940000000001</v>
      </c>
      <c r="P296" s="26">
        <f t="shared" si="34"/>
        <v>-1.4999406783959892E-2</v>
      </c>
      <c r="S296" s="4"/>
      <c r="T296" s="2"/>
      <c r="U296" s="3"/>
      <c r="V296" s="3"/>
      <c r="W296" s="3"/>
      <c r="X296" s="3"/>
      <c r="Y296" s="3"/>
    </row>
    <row r="297" spans="2:25" ht="14.4" x14ac:dyDescent="0.3">
      <c r="B297" s="20">
        <v>43629</v>
      </c>
      <c r="C297" s="21">
        <v>9747.0371090000008</v>
      </c>
      <c r="D297" s="25">
        <f t="shared" si="28"/>
        <v>-2.9752216223901583E-4</v>
      </c>
      <c r="E297" s="22">
        <v>64.900000000000006</v>
      </c>
      <c r="F297" s="26">
        <f t="shared" si="29"/>
        <v>-4.6118452225629315E-3</v>
      </c>
      <c r="G297" s="23">
        <v>63.25</v>
      </c>
      <c r="H297" s="27">
        <f t="shared" si="30"/>
        <v>4.4451762570833796E-2</v>
      </c>
      <c r="I297" s="24">
        <v>91.9</v>
      </c>
      <c r="J297" s="25">
        <f t="shared" si="31"/>
        <v>-0.18250289689781532</v>
      </c>
      <c r="K297" s="22">
        <v>258.52349900000002</v>
      </c>
      <c r="L297" s="26">
        <f t="shared" si="32"/>
        <v>-9.407992107839061E-3</v>
      </c>
      <c r="M297" s="22">
        <v>32.802300000000002</v>
      </c>
      <c r="N297" s="26">
        <f t="shared" si="33"/>
        <v>2.8105813959422001E-2</v>
      </c>
      <c r="O297" s="22">
        <v>1670.915</v>
      </c>
      <c r="P297" s="26">
        <f t="shared" si="34"/>
        <v>1.5148438036209067E-2</v>
      </c>
      <c r="S297" s="4"/>
      <c r="T297" s="2"/>
      <c r="U297" s="3"/>
      <c r="V297" s="3"/>
      <c r="W297" s="3"/>
      <c r="X297" s="3"/>
      <c r="Y297" s="3"/>
    </row>
    <row r="298" spans="2:25" ht="14.4" x14ac:dyDescent="0.3">
      <c r="B298" s="20">
        <v>43630</v>
      </c>
      <c r="C298" s="21">
        <v>9669.9375</v>
      </c>
      <c r="D298" s="25">
        <f t="shared" si="28"/>
        <v>-7.9415064147661165E-3</v>
      </c>
      <c r="E298" s="22">
        <v>64.3</v>
      </c>
      <c r="F298" s="26">
        <f t="shared" si="29"/>
        <v>-9.2879924664707146E-3</v>
      </c>
      <c r="G298" s="23">
        <v>62.6</v>
      </c>
      <c r="H298" s="27">
        <f t="shared" si="30"/>
        <v>-1.0329849501576715E-2</v>
      </c>
      <c r="I298" s="24">
        <v>81.650000000000006</v>
      </c>
      <c r="J298" s="25">
        <f t="shared" si="31"/>
        <v>-0.11825920994516723</v>
      </c>
      <c r="K298" s="22">
        <v>256.09848</v>
      </c>
      <c r="L298" s="26">
        <f t="shared" si="32"/>
        <v>-9.4245370329951172E-3</v>
      </c>
      <c r="M298" s="22">
        <v>33.0259</v>
      </c>
      <c r="N298" s="26">
        <f t="shared" si="33"/>
        <v>6.7934672359253922E-3</v>
      </c>
      <c r="O298" s="22">
        <v>1640.76</v>
      </c>
      <c r="P298" s="26">
        <f t="shared" si="34"/>
        <v>-1.8211831448729621E-2</v>
      </c>
      <c r="S298" s="4"/>
      <c r="T298" s="2"/>
      <c r="U298" s="3"/>
      <c r="V298" s="3"/>
      <c r="W298" s="3"/>
      <c r="X298" s="3"/>
      <c r="Y298" s="3"/>
    </row>
    <row r="299" spans="2:25" ht="14.4" x14ac:dyDescent="0.3">
      <c r="B299" s="20">
        <v>43633</v>
      </c>
      <c r="C299" s="21">
        <v>9543.5869139999995</v>
      </c>
      <c r="D299" s="25">
        <f t="shared" si="28"/>
        <v>-1.3152444568468485E-2</v>
      </c>
      <c r="E299" s="22">
        <v>61.85</v>
      </c>
      <c r="F299" s="26">
        <f t="shared" si="29"/>
        <v>-3.8847532405076747E-2</v>
      </c>
      <c r="G299" s="23">
        <v>62.35</v>
      </c>
      <c r="H299" s="27">
        <f t="shared" si="30"/>
        <v>-4.0016059800074086E-3</v>
      </c>
      <c r="I299" s="24">
        <v>68.400000000000006</v>
      </c>
      <c r="J299" s="25">
        <f t="shared" si="31"/>
        <v>-0.17706899478796928</v>
      </c>
      <c r="K299" s="22">
        <v>255.389633</v>
      </c>
      <c r="L299" s="26">
        <f t="shared" si="32"/>
        <v>-2.7717064611479402E-3</v>
      </c>
      <c r="M299" s="22">
        <v>32.4893</v>
      </c>
      <c r="N299" s="26">
        <f t="shared" si="33"/>
        <v>-1.6381297760701095E-2</v>
      </c>
      <c r="O299" s="22">
        <v>1637.42</v>
      </c>
      <c r="P299" s="26">
        <f t="shared" si="34"/>
        <v>-2.0377167548581436E-3</v>
      </c>
      <c r="S299" s="4"/>
      <c r="T299" s="2"/>
      <c r="U299" s="3"/>
      <c r="V299" s="3"/>
      <c r="W299" s="3"/>
      <c r="X299" s="3"/>
      <c r="Y299" s="3"/>
    </row>
    <row r="300" spans="2:25" ht="14.4" x14ac:dyDescent="0.3">
      <c r="B300" s="20">
        <v>43634</v>
      </c>
      <c r="C300" s="21">
        <v>9551.3369139999995</v>
      </c>
      <c r="D300" s="25">
        <f t="shared" si="28"/>
        <v>8.1173410225209843E-4</v>
      </c>
      <c r="E300" s="22">
        <v>64.900000000000006</v>
      </c>
      <c r="F300" s="26">
        <f t="shared" si="29"/>
        <v>4.8135524871547451E-2</v>
      </c>
      <c r="G300" s="23">
        <v>63.2</v>
      </c>
      <c r="H300" s="27">
        <f t="shared" si="30"/>
        <v>1.3540629026766266E-2</v>
      </c>
      <c r="I300" s="24">
        <v>40.5</v>
      </c>
      <c r="J300" s="25">
        <f t="shared" si="31"/>
        <v>-0.52407085051601143</v>
      </c>
      <c r="K300" s="22">
        <v>255.053864</v>
      </c>
      <c r="L300" s="26">
        <f t="shared" si="32"/>
        <v>-1.3155973203787088E-3</v>
      </c>
      <c r="M300" s="22">
        <v>32.727800000000002</v>
      </c>
      <c r="N300" s="26">
        <f t="shared" si="33"/>
        <v>7.3140652750007078E-3</v>
      </c>
      <c r="O300" s="22">
        <v>1657.4570000000001</v>
      </c>
      <c r="P300" s="26">
        <f t="shared" si="34"/>
        <v>1.2162667684601721E-2</v>
      </c>
      <c r="S300" s="4"/>
      <c r="T300" s="2"/>
      <c r="U300" s="3"/>
      <c r="V300" s="3"/>
      <c r="W300" s="3"/>
      <c r="X300" s="3"/>
      <c r="Y300" s="3"/>
    </row>
    <row r="301" spans="2:25" ht="14.4" x14ac:dyDescent="0.3">
      <c r="B301" s="20">
        <v>43635</v>
      </c>
      <c r="C301" s="21">
        <v>9526.1875</v>
      </c>
      <c r="D301" s="25">
        <f t="shared" si="28"/>
        <v>-2.6365505317006151E-3</v>
      </c>
      <c r="E301" s="22">
        <v>62.85</v>
      </c>
      <c r="F301" s="26">
        <f t="shared" si="29"/>
        <v>-3.2096688673787961E-2</v>
      </c>
      <c r="G301" s="23">
        <v>64.2</v>
      </c>
      <c r="H301" s="27">
        <f t="shared" si="30"/>
        <v>1.5698909543103833E-2</v>
      </c>
      <c r="I301" s="24">
        <v>33.1</v>
      </c>
      <c r="J301" s="25">
        <f t="shared" si="31"/>
        <v>-0.2017686917294762</v>
      </c>
      <c r="K301" s="22">
        <v>252.06922900000001</v>
      </c>
      <c r="L301" s="26">
        <f t="shared" si="32"/>
        <v>-1.1770986187528256E-2</v>
      </c>
      <c r="M301" s="22">
        <v>32.072099999999999</v>
      </c>
      <c r="N301" s="26">
        <f t="shared" si="33"/>
        <v>-2.0238376313234011E-2</v>
      </c>
      <c r="O301" s="22">
        <v>1604.124</v>
      </c>
      <c r="P301" s="26">
        <f t="shared" si="34"/>
        <v>-3.2706686867118771E-2</v>
      </c>
      <c r="S301" s="4"/>
      <c r="T301" s="2"/>
      <c r="U301" s="3"/>
      <c r="V301" s="3"/>
      <c r="W301" s="3"/>
      <c r="X301" s="3"/>
      <c r="Y301" s="3"/>
    </row>
    <row r="302" spans="2:25" ht="14.4" x14ac:dyDescent="0.3">
      <c r="B302" s="20">
        <v>43636</v>
      </c>
      <c r="C302" s="21">
        <v>9645.9873050000006</v>
      </c>
      <c r="D302" s="25">
        <f t="shared" si="28"/>
        <v>1.2497420398465622E-2</v>
      </c>
      <c r="E302" s="22">
        <v>60.85</v>
      </c>
      <c r="F302" s="26">
        <f t="shared" si="29"/>
        <v>-3.2339115602720243E-2</v>
      </c>
      <c r="G302" s="23">
        <v>63.9</v>
      </c>
      <c r="H302" s="27">
        <f t="shared" si="30"/>
        <v>-4.6838493124264262E-3</v>
      </c>
      <c r="I302" s="24">
        <v>62.85</v>
      </c>
      <c r="J302" s="25">
        <f t="shared" si="31"/>
        <v>0.64121765265323927</v>
      </c>
      <c r="K302" s="22">
        <v>257.23632800000001</v>
      </c>
      <c r="L302" s="26">
        <f t="shared" si="32"/>
        <v>2.0291458520167192E-2</v>
      </c>
      <c r="M302" s="22">
        <v>32.966299999999997</v>
      </c>
      <c r="N302" s="26">
        <f t="shared" si="33"/>
        <v>2.7499334233019399E-2</v>
      </c>
      <c r="O302" s="22">
        <v>1577.308</v>
      </c>
      <c r="P302" s="26">
        <f t="shared" si="34"/>
        <v>-1.6858216732639479E-2</v>
      </c>
      <c r="S302" s="4"/>
      <c r="T302" s="2"/>
      <c r="U302" s="3"/>
      <c r="V302" s="3"/>
      <c r="W302" s="3"/>
      <c r="X302" s="3"/>
      <c r="Y302" s="3"/>
    </row>
    <row r="303" spans="2:25" ht="14.4" x14ac:dyDescent="0.3">
      <c r="B303" s="20">
        <v>43637</v>
      </c>
      <c r="C303" s="21">
        <v>9581.5869139999995</v>
      </c>
      <c r="D303" s="25">
        <f t="shared" si="28"/>
        <v>-6.6987786487895185E-3</v>
      </c>
      <c r="E303" s="22">
        <v>60.55</v>
      </c>
      <c r="F303" s="26">
        <f t="shared" si="29"/>
        <v>-4.9423494344350326E-3</v>
      </c>
      <c r="G303" s="23">
        <v>63.95</v>
      </c>
      <c r="H303" s="27">
        <f t="shared" si="30"/>
        <v>7.8216664136269867E-4</v>
      </c>
      <c r="I303" s="24">
        <v>72.599999999999994</v>
      </c>
      <c r="J303" s="25">
        <f t="shared" si="31"/>
        <v>0.14421398679449379</v>
      </c>
      <c r="K303" s="22">
        <v>260.91116299999999</v>
      </c>
      <c r="L303" s="26">
        <f t="shared" si="32"/>
        <v>1.4184751178198111E-2</v>
      </c>
      <c r="M303" s="22">
        <v>33.234499999999997</v>
      </c>
      <c r="N303" s="26">
        <f t="shared" si="33"/>
        <v>8.1026654465545592E-3</v>
      </c>
      <c r="O303" s="22">
        <v>1547.252</v>
      </c>
      <c r="P303" s="26">
        <f t="shared" si="34"/>
        <v>-1.9239142204409018E-2</v>
      </c>
      <c r="S303" s="4"/>
      <c r="T303" s="2"/>
      <c r="U303" s="3"/>
      <c r="V303" s="3"/>
      <c r="W303" s="3"/>
      <c r="X303" s="3"/>
      <c r="Y303" s="3"/>
    </row>
    <row r="304" spans="2:25" ht="14.4" x14ac:dyDescent="0.3">
      <c r="B304" s="20">
        <v>43640</v>
      </c>
      <c r="C304" s="21">
        <v>9564.0869139999995</v>
      </c>
      <c r="D304" s="25">
        <f t="shared" si="28"/>
        <v>-1.8280897325252091E-3</v>
      </c>
      <c r="E304" s="22">
        <v>61.55</v>
      </c>
      <c r="F304" s="26">
        <f t="shared" si="29"/>
        <v>1.6380382631361282E-2</v>
      </c>
      <c r="G304" s="23">
        <v>63.7</v>
      </c>
      <c r="H304" s="27">
        <f t="shared" si="30"/>
        <v>-3.9169654467340106E-3</v>
      </c>
      <c r="I304" s="24">
        <v>73.150000000000006</v>
      </c>
      <c r="J304" s="25">
        <f t="shared" si="31"/>
        <v>7.5472056353831241E-3</v>
      </c>
      <c r="K304" s="22">
        <v>261.41482500000001</v>
      </c>
      <c r="L304" s="26">
        <f t="shared" si="32"/>
        <v>1.9285356948533542E-3</v>
      </c>
      <c r="M304" s="22">
        <v>34.203200000000002</v>
      </c>
      <c r="N304" s="26">
        <f t="shared" si="33"/>
        <v>2.8730713943425665E-2</v>
      </c>
      <c r="O304" s="22">
        <v>1550.193</v>
      </c>
      <c r="P304" s="26">
        <f t="shared" si="34"/>
        <v>1.898985056267913E-3</v>
      </c>
      <c r="S304" s="4"/>
      <c r="T304" s="2"/>
      <c r="U304" s="3"/>
      <c r="V304" s="3"/>
      <c r="W304" s="3"/>
      <c r="X304" s="3"/>
      <c r="Y304" s="3"/>
    </row>
    <row r="305" spans="2:25" ht="14.4" x14ac:dyDescent="0.3">
      <c r="B305" s="20">
        <v>43641</v>
      </c>
      <c r="C305" s="21">
        <v>9632.8369139999995</v>
      </c>
      <c r="D305" s="25">
        <f t="shared" si="28"/>
        <v>7.1626365287737756E-3</v>
      </c>
      <c r="E305" s="22">
        <v>64.099999999999994</v>
      </c>
      <c r="F305" s="26">
        <f t="shared" si="29"/>
        <v>4.059451129616172E-2</v>
      </c>
      <c r="G305" s="23">
        <v>64.05</v>
      </c>
      <c r="H305" s="27">
        <f t="shared" si="30"/>
        <v>5.4794657646255705E-3</v>
      </c>
      <c r="I305" s="24">
        <v>73.599999999999994</v>
      </c>
      <c r="J305" s="25">
        <f t="shared" si="31"/>
        <v>6.1328982686970025E-3</v>
      </c>
      <c r="K305" s="22">
        <v>268.72714200000001</v>
      </c>
      <c r="L305" s="26">
        <f t="shared" si="32"/>
        <v>2.7588009370943255E-2</v>
      </c>
      <c r="M305" s="22">
        <v>33.9499</v>
      </c>
      <c r="N305" s="26">
        <f t="shared" si="33"/>
        <v>-7.4332984506123067E-3</v>
      </c>
      <c r="O305" s="22">
        <v>1598.442</v>
      </c>
      <c r="P305" s="26">
        <f t="shared" si="34"/>
        <v>3.0649965534515346E-2</v>
      </c>
      <c r="S305" s="4"/>
      <c r="T305" s="2"/>
      <c r="U305" s="3"/>
      <c r="V305" s="3"/>
      <c r="W305" s="3"/>
      <c r="X305" s="3"/>
      <c r="Y305" s="3"/>
    </row>
    <row r="306" spans="2:25" ht="14.4" x14ac:dyDescent="0.3">
      <c r="B306" s="20">
        <v>43642</v>
      </c>
      <c r="C306" s="21">
        <v>9682.7871090000008</v>
      </c>
      <c r="D306" s="25">
        <f t="shared" si="28"/>
        <v>5.172010625854837E-3</v>
      </c>
      <c r="E306" s="22">
        <v>64.900000000000006</v>
      </c>
      <c r="F306" s="26">
        <f t="shared" si="29"/>
        <v>1.240325978342012E-2</v>
      </c>
      <c r="G306" s="23">
        <v>64.150000000000006</v>
      </c>
      <c r="H306" s="27">
        <f t="shared" si="30"/>
        <v>1.560062718902406E-3</v>
      </c>
      <c r="I306" s="24">
        <v>73.849999999999994</v>
      </c>
      <c r="J306" s="25">
        <f t="shared" si="31"/>
        <v>3.3909832425582822E-3</v>
      </c>
      <c r="K306" s="22">
        <v>266.283478</v>
      </c>
      <c r="L306" s="26">
        <f t="shared" si="32"/>
        <v>-9.1350747151135794E-3</v>
      </c>
      <c r="M306" s="22">
        <v>34.0989</v>
      </c>
      <c r="N306" s="26">
        <f t="shared" si="33"/>
        <v>4.3792172123854611E-3</v>
      </c>
      <c r="O306" s="22">
        <v>1570.8779999999999</v>
      </c>
      <c r="P306" s="26">
        <f t="shared" si="34"/>
        <v>-1.7394706128198337E-2</v>
      </c>
      <c r="S306" s="4"/>
      <c r="T306" s="2"/>
      <c r="U306" s="3"/>
      <c r="V306" s="3"/>
      <c r="W306" s="3"/>
      <c r="X306" s="3"/>
      <c r="Y306" s="3"/>
    </row>
    <row r="307" spans="2:25" ht="14.4" x14ac:dyDescent="0.3">
      <c r="B307" s="20">
        <v>43643</v>
      </c>
      <c r="C307" s="21">
        <v>9692.3369139999995</v>
      </c>
      <c r="D307" s="25">
        <f t="shared" si="28"/>
        <v>9.8578009224696496E-4</v>
      </c>
      <c r="E307" s="22">
        <v>63.35</v>
      </c>
      <c r="F307" s="26">
        <f t="shared" si="29"/>
        <v>-2.4172716942896372E-2</v>
      </c>
      <c r="G307" s="23">
        <v>64.599999999999994</v>
      </c>
      <c r="H307" s="27">
        <f t="shared" si="30"/>
        <v>6.9903197269106567E-3</v>
      </c>
      <c r="I307" s="24">
        <v>71.400000000000006</v>
      </c>
      <c r="J307" s="25">
        <f t="shared" si="31"/>
        <v>-3.3738139631850003E-2</v>
      </c>
      <c r="K307" s="22">
        <v>266.97369400000002</v>
      </c>
      <c r="L307" s="26">
        <f t="shared" si="32"/>
        <v>2.5886811155485467E-3</v>
      </c>
      <c r="M307" s="22">
        <v>34.262900000000002</v>
      </c>
      <c r="N307" s="26">
        <f t="shared" si="33"/>
        <v>4.7980104274287618E-3</v>
      </c>
      <c r="O307" s="22">
        <v>1578.405</v>
      </c>
      <c r="P307" s="26">
        <f t="shared" si="34"/>
        <v>4.7801447710615905E-3</v>
      </c>
      <c r="S307" s="4"/>
      <c r="T307" s="2"/>
      <c r="U307" s="3"/>
      <c r="V307" s="3"/>
      <c r="W307" s="3"/>
      <c r="X307" s="3"/>
      <c r="Y307" s="3"/>
    </row>
    <row r="308" spans="2:25" ht="14.4" x14ac:dyDescent="0.3">
      <c r="B308" s="20">
        <v>43644</v>
      </c>
      <c r="C308" s="21">
        <v>9657.9375</v>
      </c>
      <c r="D308" s="25">
        <f t="shared" si="28"/>
        <v>-3.5554483106068134E-3</v>
      </c>
      <c r="E308" s="22">
        <v>63.35</v>
      </c>
      <c r="F308" s="26">
        <f t="shared" si="29"/>
        <v>0</v>
      </c>
      <c r="G308" s="23">
        <v>65.349999999999994</v>
      </c>
      <c r="H308" s="27">
        <f t="shared" si="30"/>
        <v>1.1543029281674701E-2</v>
      </c>
      <c r="I308" s="24">
        <v>67.849999999999994</v>
      </c>
      <c r="J308" s="25">
        <f t="shared" si="31"/>
        <v>-5.0998483064660718E-2</v>
      </c>
      <c r="K308" s="22">
        <v>266.56326300000001</v>
      </c>
      <c r="L308" s="26">
        <f t="shared" si="32"/>
        <v>-1.5385291518239738E-3</v>
      </c>
      <c r="M308" s="22">
        <v>33.532600000000002</v>
      </c>
      <c r="N308" s="26">
        <f t="shared" si="33"/>
        <v>-2.1545036160953827E-2</v>
      </c>
      <c r="O308" s="22">
        <v>1553.0840000000001</v>
      </c>
      <c r="P308" s="26">
        <f t="shared" si="34"/>
        <v>-1.617221192200544E-2</v>
      </c>
      <c r="S308" s="4"/>
      <c r="T308" s="2"/>
      <c r="U308" s="3"/>
      <c r="V308" s="3"/>
      <c r="W308" s="3"/>
      <c r="X308" s="3"/>
      <c r="Y308" s="3"/>
    </row>
    <row r="309" spans="2:25" ht="14.4" x14ac:dyDescent="0.3">
      <c r="B309" s="20">
        <v>43647</v>
      </c>
      <c r="C309" s="21">
        <v>9712.9873050000006</v>
      </c>
      <c r="D309" s="25">
        <f t="shared" si="28"/>
        <v>5.6837712968199521E-3</v>
      </c>
      <c r="E309" s="22">
        <v>62.3</v>
      </c>
      <c r="F309" s="26">
        <f t="shared" si="29"/>
        <v>-1.6713480973740667E-2</v>
      </c>
      <c r="G309" s="23">
        <v>66.25</v>
      </c>
      <c r="H309" s="27">
        <f t="shared" si="30"/>
        <v>1.367802479610062E-2</v>
      </c>
      <c r="I309" s="24">
        <v>71.2</v>
      </c>
      <c r="J309" s="25">
        <f t="shared" si="31"/>
        <v>4.8193432137052121E-2</v>
      </c>
      <c r="K309" s="22">
        <v>264.23156699999998</v>
      </c>
      <c r="L309" s="26">
        <f t="shared" si="32"/>
        <v>-8.7857336456853355E-3</v>
      </c>
      <c r="M309" s="22">
        <v>33.040799999999997</v>
      </c>
      <c r="N309" s="26">
        <f t="shared" si="33"/>
        <v>-1.4774938536421414E-2</v>
      </c>
      <c r="O309" s="22">
        <v>1576.162</v>
      </c>
      <c r="P309" s="26">
        <f t="shared" si="34"/>
        <v>1.475014646706611E-2</v>
      </c>
      <c r="S309" s="4"/>
      <c r="T309" s="2"/>
      <c r="U309" s="3"/>
      <c r="V309" s="3"/>
      <c r="W309" s="3"/>
      <c r="X309" s="3"/>
      <c r="Y309" s="3"/>
    </row>
    <row r="310" spans="2:25" ht="14.4" x14ac:dyDescent="0.3">
      <c r="B310" s="20">
        <v>43648</v>
      </c>
      <c r="C310" s="21">
        <v>9744.8369139999995</v>
      </c>
      <c r="D310" s="25">
        <f t="shared" si="28"/>
        <v>3.2737100599068304E-3</v>
      </c>
      <c r="E310" s="22">
        <v>62.85</v>
      </c>
      <c r="F310" s="26">
        <f t="shared" si="29"/>
        <v>8.7895092428490699E-3</v>
      </c>
      <c r="G310" s="23">
        <v>67.3</v>
      </c>
      <c r="H310" s="27">
        <f t="shared" si="30"/>
        <v>1.5724771784350396E-2</v>
      </c>
      <c r="I310" s="24">
        <v>72.5</v>
      </c>
      <c r="J310" s="25">
        <f t="shared" si="31"/>
        <v>1.8093743442698863E-2</v>
      </c>
      <c r="K310" s="22">
        <v>262.44079599999998</v>
      </c>
      <c r="L310" s="26">
        <f t="shared" si="32"/>
        <v>-6.8003488580254913E-3</v>
      </c>
      <c r="M310" s="22">
        <v>33.413400000000003</v>
      </c>
      <c r="N310" s="26">
        <f t="shared" si="33"/>
        <v>1.1213855694499189E-2</v>
      </c>
      <c r="O310" s="22">
        <v>1558.7170000000001</v>
      </c>
      <c r="P310" s="26">
        <f t="shared" si="34"/>
        <v>-1.1129731053076354E-2</v>
      </c>
      <c r="S310" s="4"/>
      <c r="T310" s="2"/>
      <c r="U310" s="3"/>
      <c r="V310" s="3"/>
      <c r="W310" s="3"/>
      <c r="X310" s="3"/>
      <c r="Y310" s="3"/>
    </row>
    <row r="311" spans="2:25" ht="14.4" x14ac:dyDescent="0.3">
      <c r="B311" s="20">
        <v>43649</v>
      </c>
      <c r="C311" s="21">
        <v>9757.2871090000008</v>
      </c>
      <c r="D311" s="25">
        <f t="shared" si="28"/>
        <v>1.2768041754536803E-3</v>
      </c>
      <c r="E311" s="22">
        <v>60.85</v>
      </c>
      <c r="F311" s="26">
        <f t="shared" si="29"/>
        <v>-3.2339115602720243E-2</v>
      </c>
      <c r="G311" s="23">
        <v>67.8</v>
      </c>
      <c r="H311" s="27">
        <f t="shared" si="30"/>
        <v>7.4019582956677387E-3</v>
      </c>
      <c r="I311" s="24">
        <v>68.900000000000006</v>
      </c>
      <c r="J311" s="25">
        <f t="shared" si="31"/>
        <v>-5.0930383841016121E-2</v>
      </c>
      <c r="K311" s="22">
        <v>263.97039799999999</v>
      </c>
      <c r="L311" s="26">
        <f t="shared" si="32"/>
        <v>5.8114505252313733E-3</v>
      </c>
      <c r="M311" s="22">
        <v>33.711399999999998</v>
      </c>
      <c r="N311" s="26">
        <f t="shared" si="33"/>
        <v>8.8790419574437465E-3</v>
      </c>
      <c r="O311" s="22">
        <v>1574.5170000000001</v>
      </c>
      <c r="P311" s="26">
        <f t="shared" si="34"/>
        <v>1.0085511601031355E-2</v>
      </c>
      <c r="S311" s="4"/>
      <c r="T311" s="2"/>
      <c r="U311" s="3"/>
      <c r="V311" s="3"/>
      <c r="W311" s="3"/>
      <c r="X311" s="3"/>
      <c r="Y311" s="3"/>
    </row>
    <row r="312" spans="2:25" ht="14.4" x14ac:dyDescent="0.3">
      <c r="B312" s="20">
        <v>43650</v>
      </c>
      <c r="C312" s="21">
        <v>9776.7871090000008</v>
      </c>
      <c r="D312" s="25">
        <f t="shared" si="28"/>
        <v>1.9965119677265802E-3</v>
      </c>
      <c r="E312" s="22">
        <v>62</v>
      </c>
      <c r="F312" s="26">
        <f t="shared" si="29"/>
        <v>1.8722565611555362E-2</v>
      </c>
      <c r="G312" s="23">
        <v>68.099999999999994</v>
      </c>
      <c r="H312" s="27">
        <f t="shared" si="30"/>
        <v>4.4150182091166933E-3</v>
      </c>
      <c r="I312" s="24">
        <v>65.5</v>
      </c>
      <c r="J312" s="25">
        <f t="shared" si="31"/>
        <v>-5.0606035378406702E-2</v>
      </c>
      <c r="K312" s="22">
        <v>265.50003099999998</v>
      </c>
      <c r="L312" s="26">
        <f t="shared" si="32"/>
        <v>5.7779893712803874E-3</v>
      </c>
      <c r="M312" s="22">
        <v>33.860500000000002</v>
      </c>
      <c r="N312" s="26">
        <f t="shared" si="33"/>
        <v>4.4130841956694141E-3</v>
      </c>
      <c r="O312" s="22">
        <v>1630.6410000000001</v>
      </c>
      <c r="P312" s="26">
        <f t="shared" si="34"/>
        <v>3.5024630470202843E-2</v>
      </c>
      <c r="S312" s="4"/>
      <c r="T312" s="2"/>
      <c r="U312" s="3"/>
      <c r="V312" s="3"/>
      <c r="W312" s="3"/>
      <c r="X312" s="3"/>
      <c r="Y312" s="3"/>
    </row>
    <row r="313" spans="2:25" ht="14.4" x14ac:dyDescent="0.3">
      <c r="B313" s="20">
        <v>43651</v>
      </c>
      <c r="C313" s="21">
        <v>9657.6376949999994</v>
      </c>
      <c r="D313" s="25">
        <f t="shared" si="28"/>
        <v>-1.2261840323845479E-2</v>
      </c>
      <c r="E313" s="22">
        <v>59.55</v>
      </c>
      <c r="F313" s="26">
        <f t="shared" si="29"/>
        <v>-4.0318089243782475E-2</v>
      </c>
      <c r="G313" s="23">
        <v>65.75</v>
      </c>
      <c r="H313" s="27">
        <f t="shared" si="30"/>
        <v>-3.5117542097592686E-2</v>
      </c>
      <c r="I313" s="24">
        <v>62.25</v>
      </c>
      <c r="J313" s="25">
        <f t="shared" si="31"/>
        <v>-5.0891607296389266E-2</v>
      </c>
      <c r="K313" s="22">
        <v>259.34423800000002</v>
      </c>
      <c r="L313" s="26">
        <f t="shared" si="32"/>
        <v>-2.3458673973373482E-2</v>
      </c>
      <c r="M313" s="22">
        <v>32.310499999999998</v>
      </c>
      <c r="N313" s="26">
        <f t="shared" si="33"/>
        <v>-4.6856888480536575E-2</v>
      </c>
      <c r="O313" s="22">
        <v>1557.1220000000001</v>
      </c>
      <c r="P313" s="26">
        <f t="shared" si="34"/>
        <v>-4.613394345462983E-2</v>
      </c>
      <c r="S313" s="4"/>
      <c r="T313" s="2"/>
      <c r="U313" s="3"/>
      <c r="V313" s="3"/>
      <c r="W313" s="3"/>
      <c r="X313" s="3"/>
      <c r="Y313" s="3"/>
    </row>
    <row r="314" spans="2:25" ht="14.4" x14ac:dyDescent="0.3">
      <c r="B314" s="20">
        <v>43654</v>
      </c>
      <c r="C314" s="21">
        <v>9447.7871090000008</v>
      </c>
      <c r="D314" s="25">
        <f t="shared" si="28"/>
        <v>-2.1968527563187113E-2</v>
      </c>
      <c r="E314" s="22">
        <v>57.85</v>
      </c>
      <c r="F314" s="26">
        <f t="shared" si="29"/>
        <v>-2.896284216162346E-2</v>
      </c>
      <c r="G314" s="23">
        <v>66.900000000000006</v>
      </c>
      <c r="H314" s="27">
        <f t="shared" si="30"/>
        <v>1.7339296076309001E-2</v>
      </c>
      <c r="I314" s="24">
        <v>59.15</v>
      </c>
      <c r="J314" s="25">
        <f t="shared" si="31"/>
        <v>-5.1081944920421236E-2</v>
      </c>
      <c r="K314" s="22">
        <v>252.42364499999999</v>
      </c>
      <c r="L314" s="26">
        <f t="shared" si="32"/>
        <v>-2.7047476524533133E-2</v>
      </c>
      <c r="M314" s="22">
        <v>30.164400000000001</v>
      </c>
      <c r="N314" s="26">
        <f t="shared" si="33"/>
        <v>-6.8729833708568194E-2</v>
      </c>
      <c r="O314" s="22">
        <v>1566.143</v>
      </c>
      <c r="P314" s="26">
        <f t="shared" si="34"/>
        <v>5.7766632583286948E-3</v>
      </c>
      <c r="S314" s="4"/>
      <c r="T314" s="2"/>
      <c r="U314" s="3"/>
      <c r="V314" s="3"/>
      <c r="W314" s="3"/>
      <c r="X314" s="3"/>
      <c r="Y314" s="3"/>
    </row>
    <row r="315" spans="2:25" ht="14.4" x14ac:dyDescent="0.3">
      <c r="B315" s="20">
        <v>43655</v>
      </c>
      <c r="C315" s="21">
        <v>9455.6376949999994</v>
      </c>
      <c r="D315" s="25">
        <f t="shared" si="28"/>
        <v>8.3059937897368968E-4</v>
      </c>
      <c r="E315" s="22">
        <v>56.2</v>
      </c>
      <c r="F315" s="26">
        <f t="shared" si="29"/>
        <v>-2.8936696740040211E-2</v>
      </c>
      <c r="G315" s="23">
        <v>68</v>
      </c>
      <c r="H315" s="27">
        <f t="shared" si="30"/>
        <v>1.6308738041923908E-2</v>
      </c>
      <c r="I315" s="24">
        <v>56.2</v>
      </c>
      <c r="J315" s="25">
        <f t="shared" si="31"/>
        <v>-5.1159833524750259E-2</v>
      </c>
      <c r="K315" s="22">
        <v>252.85270700000001</v>
      </c>
      <c r="L315" s="26">
        <f t="shared" si="32"/>
        <v>1.6983264759207039E-3</v>
      </c>
      <c r="M315" s="22">
        <v>31.997499999999999</v>
      </c>
      <c r="N315" s="26">
        <f t="shared" si="33"/>
        <v>5.8995353654596058E-2</v>
      </c>
      <c r="O315" s="22">
        <v>1561.4079999999999</v>
      </c>
      <c r="P315" s="26">
        <f t="shared" si="34"/>
        <v>-3.0279305550463933E-3</v>
      </c>
      <c r="S315" s="4"/>
      <c r="T315" s="2"/>
      <c r="U315" s="3"/>
      <c r="V315" s="3"/>
      <c r="W315" s="3"/>
      <c r="X315" s="3"/>
      <c r="Y315" s="3"/>
    </row>
    <row r="316" spans="2:25" ht="14.4" x14ac:dyDescent="0.3">
      <c r="B316" s="20">
        <v>43656</v>
      </c>
      <c r="C316" s="21">
        <v>9400.0869139999995</v>
      </c>
      <c r="D316" s="25">
        <f t="shared" si="28"/>
        <v>-5.8922096997201063E-3</v>
      </c>
      <c r="E316" s="22">
        <v>58.2</v>
      </c>
      <c r="F316" s="26">
        <f t="shared" si="29"/>
        <v>3.4968597837746855E-2</v>
      </c>
      <c r="G316" s="23">
        <v>67.5</v>
      </c>
      <c r="H316" s="27">
        <f t="shared" si="30"/>
        <v>-7.3801072976225337E-3</v>
      </c>
      <c r="I316" s="24">
        <v>53.4</v>
      </c>
      <c r="J316" s="25">
        <f t="shared" si="31"/>
        <v>-5.1106010933496301E-2</v>
      </c>
      <c r="K316" s="22">
        <v>250.29714999999999</v>
      </c>
      <c r="L316" s="26">
        <f t="shared" si="32"/>
        <v>-1.0158321384321984E-2</v>
      </c>
      <c r="M316" s="22">
        <v>30.9543</v>
      </c>
      <c r="N316" s="26">
        <f t="shared" si="33"/>
        <v>-3.3145851503470512E-2</v>
      </c>
      <c r="O316" s="22">
        <v>1393.684</v>
      </c>
      <c r="P316" s="26">
        <f t="shared" si="34"/>
        <v>-0.11363737745299342</v>
      </c>
      <c r="S316" s="4"/>
      <c r="T316" s="2"/>
      <c r="U316" s="3"/>
      <c r="V316" s="3"/>
      <c r="W316" s="3"/>
      <c r="X316" s="3"/>
      <c r="Y316" s="3"/>
    </row>
    <row r="317" spans="2:25" ht="14.4" x14ac:dyDescent="0.3">
      <c r="B317" s="20">
        <v>43657</v>
      </c>
      <c r="C317" s="21">
        <v>9466.3876949999994</v>
      </c>
      <c r="D317" s="25">
        <f t="shared" si="28"/>
        <v>7.0284518233824219E-3</v>
      </c>
      <c r="E317" s="22">
        <v>59.55</v>
      </c>
      <c r="F317" s="26">
        <f t="shared" si="29"/>
        <v>2.2930941063916892E-2</v>
      </c>
      <c r="G317" s="23">
        <v>67.3</v>
      </c>
      <c r="H317" s="27">
        <f t="shared" si="30"/>
        <v>-2.9673612278021122E-3</v>
      </c>
      <c r="I317" s="24">
        <v>50.75</v>
      </c>
      <c r="J317" s="25">
        <f t="shared" si="31"/>
        <v>-5.0899128044252395E-2</v>
      </c>
      <c r="K317" s="22">
        <v>253.11389199999999</v>
      </c>
      <c r="L317" s="26">
        <f t="shared" si="32"/>
        <v>1.1190741404598978E-2</v>
      </c>
      <c r="M317" s="22">
        <v>31.833600000000001</v>
      </c>
      <c r="N317" s="26">
        <f t="shared" si="33"/>
        <v>2.801041250249979E-2</v>
      </c>
      <c r="O317" s="22">
        <v>1350.27</v>
      </c>
      <c r="P317" s="26">
        <f t="shared" si="34"/>
        <v>-3.1646028391949375E-2</v>
      </c>
      <c r="S317" s="4"/>
      <c r="T317" s="2"/>
      <c r="U317" s="3"/>
      <c r="V317" s="3"/>
      <c r="W317" s="3"/>
      <c r="X317" s="3"/>
      <c r="Y317" s="3"/>
    </row>
    <row r="318" spans="2:25" ht="14.4" x14ac:dyDescent="0.3">
      <c r="B318" s="20">
        <v>43658</v>
      </c>
      <c r="C318" s="21">
        <v>9457.7373050000006</v>
      </c>
      <c r="D318" s="25">
        <f t="shared" si="28"/>
        <v>-9.1421829040924749E-4</v>
      </c>
      <c r="E318" s="22">
        <v>57.9</v>
      </c>
      <c r="F318" s="26">
        <f t="shared" si="29"/>
        <v>-2.8098911222359531E-2</v>
      </c>
      <c r="G318" s="23">
        <v>67.3</v>
      </c>
      <c r="H318" s="27">
        <f t="shared" si="30"/>
        <v>0</v>
      </c>
      <c r="I318" s="24">
        <v>48.25</v>
      </c>
      <c r="J318" s="25">
        <f t="shared" si="31"/>
        <v>-5.0515790136901835E-2</v>
      </c>
      <c r="K318" s="22">
        <v>251.65884399999999</v>
      </c>
      <c r="L318" s="26">
        <f t="shared" si="32"/>
        <v>-5.7651767870002465E-3</v>
      </c>
      <c r="M318" s="22">
        <v>31.610099999999999</v>
      </c>
      <c r="N318" s="26">
        <f t="shared" si="33"/>
        <v>-7.0456459684800476E-3</v>
      </c>
      <c r="O318" s="22">
        <v>1352.6120000000001</v>
      </c>
      <c r="P318" s="26">
        <f t="shared" si="34"/>
        <v>1.7329654687984863E-3</v>
      </c>
      <c r="S318" s="4"/>
      <c r="T318" s="2"/>
      <c r="U318" s="3"/>
      <c r="V318" s="3"/>
      <c r="W318" s="3"/>
      <c r="X318" s="3"/>
      <c r="Y318" s="3"/>
    </row>
    <row r="319" spans="2:25" ht="14.4" x14ac:dyDescent="0.3">
      <c r="B319" s="20">
        <v>43661</v>
      </c>
      <c r="C319" s="21">
        <v>9469.1376949999994</v>
      </c>
      <c r="D319" s="25">
        <f t="shared" si="28"/>
        <v>1.2046776215018772E-3</v>
      </c>
      <c r="E319" s="22">
        <v>55.9</v>
      </c>
      <c r="F319" s="26">
        <f t="shared" si="29"/>
        <v>-3.5153004417896136E-2</v>
      </c>
      <c r="G319" s="23">
        <v>67.45</v>
      </c>
      <c r="H319" s="27">
        <f t="shared" si="30"/>
        <v>2.2263460030827594E-3</v>
      </c>
      <c r="I319" s="24">
        <v>45.85</v>
      </c>
      <c r="J319" s="25">
        <f t="shared" si="31"/>
        <v>-5.102062908252105E-2</v>
      </c>
      <c r="K319" s="22">
        <v>251.882721</v>
      </c>
      <c r="L319" s="26">
        <f t="shared" si="32"/>
        <v>8.8920967130708302E-4</v>
      </c>
      <c r="M319" s="22">
        <v>30.656199999999998</v>
      </c>
      <c r="N319" s="26">
        <f t="shared" si="33"/>
        <v>-3.0641764002839557E-2</v>
      </c>
      <c r="O319" s="22">
        <v>1376.7370000000001</v>
      </c>
      <c r="P319" s="26">
        <f t="shared" si="34"/>
        <v>1.7678668666378034E-2</v>
      </c>
      <c r="S319" s="4"/>
      <c r="T319" s="2"/>
      <c r="U319" s="3"/>
      <c r="V319" s="3"/>
      <c r="W319" s="3"/>
      <c r="X319" s="3"/>
      <c r="Y319" s="3"/>
    </row>
    <row r="320" spans="2:25" ht="14.4" x14ac:dyDescent="0.3">
      <c r="B320" s="20">
        <v>43662</v>
      </c>
      <c r="C320" s="21">
        <v>9529.8369139999995</v>
      </c>
      <c r="D320" s="25">
        <f t="shared" si="28"/>
        <v>6.3897580551721444E-3</v>
      </c>
      <c r="E320" s="22">
        <v>54.7</v>
      </c>
      <c r="F320" s="26">
        <f t="shared" si="29"/>
        <v>-2.170067073311787E-2</v>
      </c>
      <c r="G320" s="23">
        <v>64.8</v>
      </c>
      <c r="H320" s="27">
        <f t="shared" si="30"/>
        <v>-4.0080979295536015E-2</v>
      </c>
      <c r="I320" s="24">
        <v>45</v>
      </c>
      <c r="J320" s="25">
        <f t="shared" si="31"/>
        <v>-1.8712708932154081E-2</v>
      </c>
      <c r="K320" s="22">
        <v>252.36769100000001</v>
      </c>
      <c r="L320" s="26">
        <f t="shared" si="32"/>
        <v>1.9235290164956013E-3</v>
      </c>
      <c r="M320" s="22">
        <v>30.715900000000001</v>
      </c>
      <c r="N320" s="26">
        <f t="shared" si="33"/>
        <v>1.9455100552343576E-3</v>
      </c>
      <c r="O320" s="22">
        <v>1440.7360000000001</v>
      </c>
      <c r="P320" s="26">
        <f t="shared" si="34"/>
        <v>4.5437887538045105E-2</v>
      </c>
      <c r="S320" s="4"/>
      <c r="T320" s="2"/>
      <c r="U320" s="3"/>
      <c r="V320" s="3"/>
      <c r="W320" s="3"/>
      <c r="X320" s="3"/>
      <c r="Y320" s="3"/>
    </row>
    <row r="321" spans="2:25" ht="14.4" x14ac:dyDescent="0.3">
      <c r="B321" s="20">
        <v>43663</v>
      </c>
      <c r="C321" s="21">
        <v>9543.3369139999995</v>
      </c>
      <c r="D321" s="25">
        <f t="shared" si="28"/>
        <v>1.4156010296092548E-3</v>
      </c>
      <c r="E321" s="22">
        <v>54.5</v>
      </c>
      <c r="F321" s="26">
        <f t="shared" si="29"/>
        <v>-3.6630077587371467E-3</v>
      </c>
      <c r="G321" s="23">
        <v>63.75</v>
      </c>
      <c r="H321" s="27">
        <f t="shared" si="30"/>
        <v>-1.6336419319693388E-2</v>
      </c>
      <c r="I321" s="24">
        <v>47.25</v>
      </c>
      <c r="J321" s="25">
        <f t="shared" si="31"/>
        <v>4.8790164169432049E-2</v>
      </c>
      <c r="K321" s="22">
        <v>251.86402899999999</v>
      </c>
      <c r="L321" s="26">
        <f t="shared" si="32"/>
        <v>-1.9977409097083113E-3</v>
      </c>
      <c r="M321" s="22">
        <v>30.790400000000002</v>
      </c>
      <c r="N321" s="26">
        <f t="shared" si="33"/>
        <v>2.4225172521889988E-3</v>
      </c>
      <c r="O321" s="22">
        <v>1460.674</v>
      </c>
      <c r="P321" s="26">
        <f t="shared" si="34"/>
        <v>1.3743878904902956E-2</v>
      </c>
      <c r="S321" s="4"/>
      <c r="T321" s="2"/>
      <c r="U321" s="3"/>
      <c r="V321" s="3"/>
      <c r="W321" s="3"/>
      <c r="X321" s="3"/>
      <c r="Y321" s="3"/>
    </row>
    <row r="322" spans="2:25" ht="14.4" x14ac:dyDescent="0.3">
      <c r="B322" s="20">
        <v>43664</v>
      </c>
      <c r="C322" s="21">
        <v>9456.1376949999994</v>
      </c>
      <c r="D322" s="25">
        <f t="shared" si="28"/>
        <v>-9.1791834309830952E-3</v>
      </c>
      <c r="E322" s="22">
        <v>52.45</v>
      </c>
      <c r="F322" s="26">
        <f t="shared" si="29"/>
        <v>-3.834036682689218E-2</v>
      </c>
      <c r="G322" s="23">
        <v>66.400000000000006</v>
      </c>
      <c r="H322" s="27">
        <f t="shared" si="30"/>
        <v>4.07278724438528E-2</v>
      </c>
      <c r="I322" s="24">
        <v>44.9</v>
      </c>
      <c r="J322" s="25">
        <f t="shared" si="31"/>
        <v>-5.1014859191543159E-2</v>
      </c>
      <c r="K322" s="22">
        <v>251.91996800000001</v>
      </c>
      <c r="L322" s="26">
        <f t="shared" si="32"/>
        <v>2.2207533610841992E-4</v>
      </c>
      <c r="M322" s="22">
        <v>28.778400000000001</v>
      </c>
      <c r="N322" s="26">
        <f t="shared" si="33"/>
        <v>-6.7577847331746738E-2</v>
      </c>
      <c r="O322" s="22">
        <v>1454.3440000000001</v>
      </c>
      <c r="P322" s="26">
        <f t="shared" si="34"/>
        <v>-4.3430331817290151E-3</v>
      </c>
      <c r="S322" s="4"/>
      <c r="T322" s="2"/>
      <c r="U322" s="3"/>
      <c r="V322" s="3"/>
      <c r="W322" s="3"/>
      <c r="X322" s="3"/>
      <c r="Y322" s="3"/>
    </row>
    <row r="323" spans="2:25" ht="14.4" x14ac:dyDescent="0.3">
      <c r="B323" s="20">
        <v>43665</v>
      </c>
      <c r="C323" s="21">
        <v>9304.6386719999991</v>
      </c>
      <c r="D323" s="25">
        <f t="shared" si="28"/>
        <v>-1.6150964467366857E-2</v>
      </c>
      <c r="E323" s="22">
        <v>50.9</v>
      </c>
      <c r="F323" s="26">
        <f t="shared" si="29"/>
        <v>-2.9997411285829171E-2</v>
      </c>
      <c r="G323" s="23">
        <v>67.55</v>
      </c>
      <c r="H323" s="27">
        <f t="shared" si="30"/>
        <v>1.7171007923819578E-2</v>
      </c>
      <c r="I323" s="24">
        <v>42.7</v>
      </c>
      <c r="J323" s="25">
        <f t="shared" si="31"/>
        <v>-5.0238874513629642E-2</v>
      </c>
      <c r="K323" s="22">
        <v>251.845383</v>
      </c>
      <c r="L323" s="26">
        <f t="shared" si="32"/>
        <v>-2.9611008536782314E-4</v>
      </c>
      <c r="M323" s="22">
        <v>29.374600000000001</v>
      </c>
      <c r="N323" s="26">
        <f t="shared" si="33"/>
        <v>2.050524959913784E-2</v>
      </c>
      <c r="O323" s="22">
        <v>1458.3810000000001</v>
      </c>
      <c r="P323" s="26">
        <f t="shared" si="34"/>
        <v>2.771976472187469E-3</v>
      </c>
      <c r="S323" s="4"/>
      <c r="T323" s="2"/>
      <c r="U323" s="3"/>
      <c r="V323" s="3"/>
      <c r="W323" s="3"/>
      <c r="X323" s="3"/>
      <c r="Y323" s="3"/>
    </row>
    <row r="324" spans="2:25" ht="14.4" x14ac:dyDescent="0.3">
      <c r="B324" s="20">
        <v>43668</v>
      </c>
      <c r="C324" s="21">
        <v>9247.7382809999999</v>
      </c>
      <c r="D324" s="25">
        <f t="shared" si="28"/>
        <v>-6.1340462796434549E-3</v>
      </c>
      <c r="E324" s="22">
        <v>52</v>
      </c>
      <c r="F324" s="26">
        <f t="shared" si="29"/>
        <v>2.1380795024950255E-2</v>
      </c>
      <c r="G324" s="23">
        <v>68.3</v>
      </c>
      <c r="H324" s="27">
        <f t="shared" si="30"/>
        <v>1.1041702170536523E-2</v>
      </c>
      <c r="I324" s="24">
        <v>44.8</v>
      </c>
      <c r="J324" s="25">
        <f t="shared" si="31"/>
        <v>4.8009219186360447E-2</v>
      </c>
      <c r="K324" s="22">
        <v>251.41639699999999</v>
      </c>
      <c r="L324" s="26">
        <f t="shared" si="32"/>
        <v>-1.7048229011198169E-3</v>
      </c>
      <c r="M324" s="22">
        <v>29.9558</v>
      </c>
      <c r="N324" s="26">
        <f t="shared" si="33"/>
        <v>1.9592606555692813E-2</v>
      </c>
      <c r="O324" s="22">
        <v>1514.4549999999999</v>
      </c>
      <c r="P324" s="26">
        <f t="shared" si="34"/>
        <v>3.7728721945640226E-2</v>
      </c>
      <c r="S324" s="4"/>
      <c r="T324" s="2"/>
      <c r="U324" s="3"/>
      <c r="V324" s="3"/>
      <c r="W324" s="3"/>
      <c r="X324" s="3"/>
      <c r="Y324" s="3"/>
    </row>
    <row r="325" spans="2:25" ht="14.4" x14ac:dyDescent="0.3">
      <c r="B325" s="20">
        <v>43669</v>
      </c>
      <c r="C325" s="21">
        <v>9233.5380860000005</v>
      </c>
      <c r="D325" s="25">
        <f t="shared" ref="D325:D388" si="35">LN(C325/C324)</f>
        <v>-1.5367118063139122E-3</v>
      </c>
      <c r="E325" s="22">
        <v>51.35</v>
      </c>
      <c r="F325" s="26">
        <f t="shared" ref="F325:F388" si="36">LN(E325/E324)</f>
        <v>-1.2578782206860073E-2</v>
      </c>
      <c r="G325" s="23">
        <v>69.55</v>
      </c>
      <c r="H325" s="27">
        <f t="shared" ref="H325:H388" si="37">LN(G325/G324)</f>
        <v>1.8136151792707604E-2</v>
      </c>
      <c r="I325" s="24">
        <v>44.35</v>
      </c>
      <c r="J325" s="25">
        <f t="shared" ref="J325:J388" si="38">LN(I325/I324)</f>
        <v>-1.0095430665350916E-2</v>
      </c>
      <c r="K325" s="22">
        <v>251.64021299999999</v>
      </c>
      <c r="L325" s="26">
        <f t="shared" ref="L325:L388" si="39">LN(K325/K324)</f>
        <v>8.8982436695505835E-4</v>
      </c>
      <c r="M325" s="22">
        <v>29.463999999999999</v>
      </c>
      <c r="N325" s="26">
        <f t="shared" ref="N325:N388" si="40">LN(M325/M324)</f>
        <v>-1.6553782763262623E-2</v>
      </c>
      <c r="O325" s="22">
        <v>1518.6420000000001</v>
      </c>
      <c r="P325" s="26">
        <f t="shared" ref="P325:P388" si="41">LN(O325/O324)</f>
        <v>2.7608761998677367E-3</v>
      </c>
      <c r="S325" s="4"/>
      <c r="T325" s="2"/>
      <c r="U325" s="3"/>
      <c r="V325" s="3"/>
      <c r="W325" s="3"/>
      <c r="X325" s="3"/>
      <c r="Y325" s="3"/>
    </row>
    <row r="326" spans="2:25" ht="14.4" x14ac:dyDescent="0.3">
      <c r="B326" s="20">
        <v>43670</v>
      </c>
      <c r="C326" s="21">
        <v>9160.4384769999997</v>
      </c>
      <c r="D326" s="25">
        <f t="shared" si="35"/>
        <v>-7.9482534498815094E-3</v>
      </c>
      <c r="E326" s="22">
        <v>51.85</v>
      </c>
      <c r="F326" s="26">
        <f t="shared" si="36"/>
        <v>9.689998300969201E-3</v>
      </c>
      <c r="G326" s="23">
        <v>70</v>
      </c>
      <c r="H326" s="27">
        <f t="shared" si="37"/>
        <v>6.4493236799071166E-3</v>
      </c>
      <c r="I326" s="24">
        <v>42.4</v>
      </c>
      <c r="J326" s="25">
        <f t="shared" si="38"/>
        <v>-4.4964346517676522E-2</v>
      </c>
      <c r="K326" s="22">
        <v>251.080612</v>
      </c>
      <c r="L326" s="26">
        <f t="shared" si="39"/>
        <v>-2.2262902322868995E-3</v>
      </c>
      <c r="M326" s="22">
        <v>29.0914</v>
      </c>
      <c r="N326" s="26">
        <f t="shared" si="40"/>
        <v>-1.272658128974366E-2</v>
      </c>
      <c r="O326" s="22">
        <v>1590.018</v>
      </c>
      <c r="P326" s="26">
        <f t="shared" si="41"/>
        <v>4.5928822455682312E-2</v>
      </c>
      <c r="S326" s="4"/>
      <c r="T326" s="2"/>
      <c r="U326" s="3"/>
      <c r="V326" s="3"/>
      <c r="W326" s="3"/>
      <c r="X326" s="3"/>
      <c r="Y326" s="3"/>
    </row>
    <row r="327" spans="2:25" ht="14.4" x14ac:dyDescent="0.3">
      <c r="B327" s="20">
        <v>43671</v>
      </c>
      <c r="C327" s="21">
        <v>9159.1386719999991</v>
      </c>
      <c r="D327" s="25">
        <f t="shared" si="35"/>
        <v>-1.4190338473534238E-4</v>
      </c>
      <c r="E327" s="22">
        <v>50.65</v>
      </c>
      <c r="F327" s="26">
        <f t="shared" si="36"/>
        <v>-2.3415703980844027E-2</v>
      </c>
      <c r="G327" s="23">
        <v>70.349999999999994</v>
      </c>
      <c r="H327" s="27">
        <f t="shared" si="37"/>
        <v>4.9875415110389679E-3</v>
      </c>
      <c r="I327" s="24">
        <v>40.700000000000003</v>
      </c>
      <c r="J327" s="25">
        <f t="shared" si="38"/>
        <v>-4.0920269789362675E-2</v>
      </c>
      <c r="K327" s="22">
        <v>251.00598099999999</v>
      </c>
      <c r="L327" s="26">
        <f t="shared" si="39"/>
        <v>-2.9728338334517122E-4</v>
      </c>
      <c r="M327" s="22">
        <v>29.5534</v>
      </c>
      <c r="N327" s="26">
        <f t="shared" si="40"/>
        <v>1.5756198601940469E-2</v>
      </c>
      <c r="O327" s="22">
        <v>1579.8</v>
      </c>
      <c r="P327" s="26">
        <f t="shared" si="41"/>
        <v>-6.4470801745962966E-3</v>
      </c>
      <c r="S327" s="4"/>
      <c r="T327" s="2"/>
      <c r="U327" s="3"/>
      <c r="V327" s="3"/>
      <c r="W327" s="3"/>
      <c r="X327" s="3"/>
      <c r="Y327" s="3"/>
    </row>
    <row r="328" spans="2:25" ht="14.4" x14ac:dyDescent="0.3">
      <c r="B328" s="20">
        <v>43672</v>
      </c>
      <c r="C328" s="21">
        <v>9192.5878909999992</v>
      </c>
      <c r="D328" s="25">
        <f t="shared" si="35"/>
        <v>3.6453524878169901E-3</v>
      </c>
      <c r="E328" s="22">
        <v>52.75</v>
      </c>
      <c r="F328" s="26">
        <f t="shared" si="36"/>
        <v>4.0624541661483417E-2</v>
      </c>
      <c r="G328" s="23">
        <v>70.349999999999994</v>
      </c>
      <c r="H328" s="27">
        <f t="shared" si="37"/>
        <v>0</v>
      </c>
      <c r="I328" s="24">
        <v>38.9</v>
      </c>
      <c r="J328" s="25">
        <f t="shared" si="38"/>
        <v>-4.5233841824148843E-2</v>
      </c>
      <c r="K328" s="22">
        <v>252.181152</v>
      </c>
      <c r="L328" s="26">
        <f t="shared" si="39"/>
        <v>4.6709188670981403E-3</v>
      </c>
      <c r="M328" s="22">
        <v>29.404399999999999</v>
      </c>
      <c r="N328" s="26">
        <f t="shared" si="40"/>
        <v>-5.0544734442995861E-3</v>
      </c>
      <c r="O328" s="22">
        <v>1577.508</v>
      </c>
      <c r="P328" s="26">
        <f t="shared" si="41"/>
        <v>-1.4518700124371386E-3</v>
      </c>
      <c r="S328" s="4"/>
      <c r="T328" s="2"/>
      <c r="U328" s="3"/>
      <c r="V328" s="3"/>
      <c r="W328" s="3"/>
      <c r="X328" s="3"/>
      <c r="Y328" s="3"/>
    </row>
    <row r="329" spans="2:25" ht="14.4" x14ac:dyDescent="0.3">
      <c r="B329" s="20">
        <v>43675</v>
      </c>
      <c r="C329" s="21">
        <v>9108.8886719999991</v>
      </c>
      <c r="D329" s="25">
        <f t="shared" si="35"/>
        <v>-9.1467813822884853E-3</v>
      </c>
      <c r="E329" s="22">
        <v>50.15</v>
      </c>
      <c r="F329" s="26">
        <f t="shared" si="36"/>
        <v>-5.0545257948231406E-2</v>
      </c>
      <c r="G329" s="23">
        <v>67.8</v>
      </c>
      <c r="H329" s="27">
        <f t="shared" si="37"/>
        <v>-3.6920588614048087E-2</v>
      </c>
      <c r="I329" s="24">
        <v>37.1</v>
      </c>
      <c r="J329" s="25">
        <f t="shared" si="38"/>
        <v>-4.7377281011011053E-2</v>
      </c>
      <c r="K329" s="22">
        <v>251.91996800000001</v>
      </c>
      <c r="L329" s="26">
        <f t="shared" si="39"/>
        <v>-1.036236631933339E-3</v>
      </c>
      <c r="M329" s="22">
        <v>27.645800000000001</v>
      </c>
      <c r="N329" s="26">
        <f t="shared" si="40"/>
        <v>-6.1670505314275793E-2</v>
      </c>
      <c r="O329" s="22">
        <v>1575.0150000000001</v>
      </c>
      <c r="P329" s="26">
        <f t="shared" si="41"/>
        <v>-1.5815906939755087E-3</v>
      </c>
      <c r="S329" s="4"/>
      <c r="T329" s="2"/>
      <c r="U329" s="3"/>
      <c r="V329" s="3"/>
      <c r="W329" s="3"/>
      <c r="X329" s="3"/>
      <c r="Y329" s="3"/>
    </row>
    <row r="330" spans="2:25" ht="14.4" x14ac:dyDescent="0.3">
      <c r="B330" s="20">
        <v>43676</v>
      </c>
      <c r="C330" s="21">
        <v>9004.0380860000005</v>
      </c>
      <c r="D330" s="25">
        <f t="shared" si="35"/>
        <v>-1.1577560995923197E-2</v>
      </c>
      <c r="E330" s="22">
        <v>47.65</v>
      </c>
      <c r="F330" s="26">
        <f t="shared" si="36"/>
        <v>-5.1135884307733401E-2</v>
      </c>
      <c r="G330" s="23">
        <v>68.5</v>
      </c>
      <c r="H330" s="27">
        <f t="shared" si="37"/>
        <v>1.0271550321829699E-2</v>
      </c>
      <c r="I330" s="24">
        <v>35.25</v>
      </c>
      <c r="J330" s="25">
        <f t="shared" si="38"/>
        <v>-5.1151440355111835E-2</v>
      </c>
      <c r="K330" s="22">
        <v>251.69615200000001</v>
      </c>
      <c r="L330" s="26">
        <f t="shared" si="39"/>
        <v>-8.8883578522109879E-4</v>
      </c>
      <c r="M330" s="22">
        <v>29.329799999999999</v>
      </c>
      <c r="N330" s="26">
        <f t="shared" si="40"/>
        <v>5.913024631302536E-2</v>
      </c>
      <c r="O330" s="22">
        <v>1539.7260000000001</v>
      </c>
      <c r="P330" s="26">
        <f t="shared" si="41"/>
        <v>-2.2660317524163854E-2</v>
      </c>
      <c r="S330" s="4"/>
      <c r="T330" s="2"/>
      <c r="U330" s="3"/>
      <c r="V330" s="3"/>
      <c r="W330" s="3"/>
      <c r="X330" s="3"/>
      <c r="Y330" s="3"/>
    </row>
    <row r="331" spans="2:25" ht="14.4" x14ac:dyDescent="0.3">
      <c r="B331" s="20">
        <v>43677</v>
      </c>
      <c r="C331" s="21">
        <v>9044.9384769999997</v>
      </c>
      <c r="D331" s="25">
        <f t="shared" si="35"/>
        <v>4.5321640112711038E-3</v>
      </c>
      <c r="E331" s="22">
        <v>45.5</v>
      </c>
      <c r="F331" s="26">
        <f t="shared" si="36"/>
        <v>-4.6170304143306411E-2</v>
      </c>
      <c r="G331" s="23">
        <v>68.8</v>
      </c>
      <c r="H331" s="27">
        <f t="shared" si="37"/>
        <v>4.3699996711183877E-3</v>
      </c>
      <c r="I331" s="24">
        <v>33.5</v>
      </c>
      <c r="J331" s="25">
        <f t="shared" si="38"/>
        <v>-5.092009042725687E-2</v>
      </c>
      <c r="K331" s="22">
        <v>246.69695999999999</v>
      </c>
      <c r="L331" s="26">
        <f t="shared" si="39"/>
        <v>-2.0061913182801684E-2</v>
      </c>
      <c r="M331" s="22">
        <v>30.611499999999999</v>
      </c>
      <c r="N331" s="26">
        <f t="shared" si="40"/>
        <v>4.277169134087036E-2</v>
      </c>
      <c r="O331" s="22">
        <v>1552.336</v>
      </c>
      <c r="P331" s="26">
        <f t="shared" si="41"/>
        <v>8.1564146571554263E-3</v>
      </c>
      <c r="S331" s="4"/>
      <c r="T331" s="2"/>
      <c r="U331" s="3"/>
      <c r="V331" s="3"/>
      <c r="W331" s="3"/>
      <c r="X331" s="3"/>
      <c r="Y331" s="3"/>
    </row>
    <row r="332" spans="2:25" ht="14.4" x14ac:dyDescent="0.3">
      <c r="B332" s="20">
        <v>43678</v>
      </c>
      <c r="C332" s="21">
        <v>8935.7382809999999</v>
      </c>
      <c r="D332" s="25">
        <f t="shared" si="35"/>
        <v>-1.2146543766891756E-2</v>
      </c>
      <c r="E332" s="22">
        <v>44.15</v>
      </c>
      <c r="F332" s="26">
        <f t="shared" si="36"/>
        <v>-3.0119398906935716E-2</v>
      </c>
      <c r="G332" s="23">
        <v>71.2</v>
      </c>
      <c r="H332" s="27">
        <f t="shared" si="37"/>
        <v>3.4289073478632165E-2</v>
      </c>
      <c r="I332" s="24">
        <v>35.15</v>
      </c>
      <c r="J332" s="25">
        <f t="shared" si="38"/>
        <v>4.8079179425653061E-2</v>
      </c>
      <c r="K332" s="22">
        <v>243.20867899999999</v>
      </c>
      <c r="L332" s="26">
        <f t="shared" si="39"/>
        <v>-1.4240864667397126E-2</v>
      </c>
      <c r="M332" s="22">
        <v>29.434200000000001</v>
      </c>
      <c r="N332" s="26">
        <f t="shared" si="40"/>
        <v>-3.9218491768361445E-2</v>
      </c>
      <c r="O332" s="22">
        <v>1546.7539999999999</v>
      </c>
      <c r="P332" s="26">
        <f t="shared" si="41"/>
        <v>-3.6023516815824595E-3</v>
      </c>
      <c r="S332" s="4"/>
      <c r="T332" s="2"/>
      <c r="U332" s="3"/>
      <c r="V332" s="3"/>
      <c r="W332" s="3"/>
      <c r="X332" s="3"/>
      <c r="Y332" s="3"/>
    </row>
    <row r="333" spans="2:25" ht="14.4" x14ac:dyDescent="0.3">
      <c r="B333" s="20">
        <v>43679</v>
      </c>
      <c r="C333" s="21">
        <v>8943.9384769999997</v>
      </c>
      <c r="D333" s="25">
        <f t="shared" si="35"/>
        <v>9.1726452171836067E-4</v>
      </c>
      <c r="E333" s="22">
        <v>43.15</v>
      </c>
      <c r="F333" s="26">
        <f t="shared" si="36"/>
        <v>-2.2910509520532026E-2</v>
      </c>
      <c r="G333" s="23">
        <v>71.400000000000006</v>
      </c>
      <c r="H333" s="27">
        <f t="shared" si="37"/>
        <v>2.8050509276086816E-3</v>
      </c>
      <c r="I333" s="24">
        <v>36.9</v>
      </c>
      <c r="J333" s="25">
        <f t="shared" si="38"/>
        <v>4.8586932789807628E-2</v>
      </c>
      <c r="K333" s="22">
        <v>239.81367499999999</v>
      </c>
      <c r="L333" s="26">
        <f t="shared" si="39"/>
        <v>-1.4057568476527751E-2</v>
      </c>
      <c r="M333" s="22">
        <v>28.4207</v>
      </c>
      <c r="N333" s="26">
        <f t="shared" si="40"/>
        <v>-3.5039510674419946E-2</v>
      </c>
      <c r="O333" s="22">
        <v>1502.941</v>
      </c>
      <c r="P333" s="26">
        <f t="shared" si="41"/>
        <v>-2.8734686316517502E-2</v>
      </c>
      <c r="S333" s="4"/>
      <c r="T333" s="2"/>
      <c r="U333" s="3"/>
      <c r="V333" s="3"/>
      <c r="W333" s="3"/>
      <c r="X333" s="3"/>
      <c r="Y333" s="3"/>
    </row>
    <row r="334" spans="2:25" ht="14.4" x14ac:dyDescent="0.3">
      <c r="B334" s="20">
        <v>43682</v>
      </c>
      <c r="C334" s="21">
        <v>8831.9384769999997</v>
      </c>
      <c r="D334" s="25">
        <f t="shared" si="35"/>
        <v>-1.260151410836742E-2</v>
      </c>
      <c r="E334" s="22">
        <v>41.15</v>
      </c>
      <c r="F334" s="26">
        <f t="shared" si="36"/>
        <v>-4.7458490406358078E-2</v>
      </c>
      <c r="G334" s="23">
        <v>71.25</v>
      </c>
      <c r="H334" s="27">
        <f t="shared" si="37"/>
        <v>-2.1030501967788987E-3</v>
      </c>
      <c r="I334" s="24">
        <v>38.700000000000003</v>
      </c>
      <c r="J334" s="25">
        <f t="shared" si="38"/>
        <v>4.7628048989254664E-2</v>
      </c>
      <c r="K334" s="22">
        <v>235.168869</v>
      </c>
      <c r="L334" s="26">
        <f t="shared" si="39"/>
        <v>-1.9558420086084428E-2</v>
      </c>
      <c r="M334" s="22">
        <v>27.571200000000001</v>
      </c>
      <c r="N334" s="26">
        <f t="shared" si="40"/>
        <v>-3.0346003247731367E-2</v>
      </c>
      <c r="O334" s="22">
        <v>1486.3430000000001</v>
      </c>
      <c r="P334" s="26">
        <f t="shared" si="41"/>
        <v>-1.1105114520198469E-2</v>
      </c>
      <c r="S334" s="4"/>
      <c r="T334" s="2"/>
      <c r="U334" s="3"/>
      <c r="V334" s="3"/>
      <c r="W334" s="3"/>
      <c r="X334" s="3"/>
      <c r="Y334" s="3"/>
    </row>
    <row r="335" spans="2:25" ht="14.4" x14ac:dyDescent="0.3">
      <c r="B335" s="20">
        <v>43683</v>
      </c>
      <c r="C335" s="21">
        <v>8918.5878909999992</v>
      </c>
      <c r="D335" s="25">
        <f t="shared" si="35"/>
        <v>9.7631022849048697E-3</v>
      </c>
      <c r="E335" s="22">
        <v>43.2</v>
      </c>
      <c r="F335" s="26">
        <f t="shared" si="36"/>
        <v>4.8616568126985858E-2</v>
      </c>
      <c r="G335" s="23">
        <v>70.099999999999994</v>
      </c>
      <c r="H335" s="27">
        <f t="shared" si="37"/>
        <v>-1.6272025108215529E-2</v>
      </c>
      <c r="I335" s="24">
        <v>40.6</v>
      </c>
      <c r="J335" s="25">
        <f t="shared" si="38"/>
        <v>4.7928466571950774E-2</v>
      </c>
      <c r="K335" s="22">
        <v>236.99693300000001</v>
      </c>
      <c r="L335" s="26">
        <f t="shared" si="39"/>
        <v>7.7433525528496283E-3</v>
      </c>
      <c r="M335" s="22">
        <v>28.897600000000001</v>
      </c>
      <c r="N335" s="26">
        <f t="shared" si="40"/>
        <v>4.6986797027493643E-2</v>
      </c>
      <c r="O335" s="22">
        <v>1487.8389999999999</v>
      </c>
      <c r="P335" s="26">
        <f t="shared" si="41"/>
        <v>1.0059909757807503E-3</v>
      </c>
      <c r="S335" s="4"/>
      <c r="T335" s="2"/>
      <c r="U335" s="3"/>
      <c r="V335" s="3"/>
      <c r="W335" s="3"/>
      <c r="X335" s="3"/>
      <c r="Y335" s="3"/>
    </row>
    <row r="336" spans="2:25" ht="14.4" x14ac:dyDescent="0.3">
      <c r="B336" s="20">
        <v>43684</v>
      </c>
      <c r="C336" s="21">
        <v>8854.6386719999991</v>
      </c>
      <c r="D336" s="25">
        <f t="shared" si="35"/>
        <v>-7.1961604426909725E-3</v>
      </c>
      <c r="E336" s="22">
        <v>45.3</v>
      </c>
      <c r="F336" s="26">
        <f t="shared" si="36"/>
        <v>4.7466537238923544E-2</v>
      </c>
      <c r="G336" s="23">
        <v>70.8</v>
      </c>
      <c r="H336" s="27">
        <f t="shared" si="37"/>
        <v>9.936206659129759E-3</v>
      </c>
      <c r="I336" s="24">
        <v>42.6</v>
      </c>
      <c r="J336" s="25">
        <f t="shared" si="38"/>
        <v>4.8086186667637726E-2</v>
      </c>
      <c r="K336" s="22">
        <v>237.03427099999999</v>
      </c>
      <c r="L336" s="26">
        <f t="shared" si="39"/>
        <v>1.5753393347164277E-4</v>
      </c>
      <c r="M336" s="22">
        <v>28.271699999999999</v>
      </c>
      <c r="N336" s="26">
        <f t="shared" si="40"/>
        <v>-2.1897242371653646E-2</v>
      </c>
      <c r="O336" s="22">
        <v>1494.268</v>
      </c>
      <c r="P336" s="26">
        <f t="shared" si="41"/>
        <v>4.3117231944407829E-3</v>
      </c>
      <c r="S336" s="4"/>
      <c r="T336" s="2"/>
      <c r="U336" s="3"/>
      <c r="V336" s="3"/>
      <c r="W336" s="3"/>
      <c r="X336" s="3"/>
      <c r="Y336" s="3"/>
    </row>
    <row r="337" spans="2:25" ht="14.4" x14ac:dyDescent="0.3">
      <c r="B337" s="20">
        <v>43685</v>
      </c>
      <c r="C337" s="21">
        <v>8979.6386719999991</v>
      </c>
      <c r="D337" s="25">
        <f t="shared" si="35"/>
        <v>1.4018179100225433E-2</v>
      </c>
      <c r="E337" s="22">
        <v>47.55</v>
      </c>
      <c r="F337" s="26">
        <f t="shared" si="36"/>
        <v>4.8474756502410898E-2</v>
      </c>
      <c r="G337" s="23">
        <v>75.2</v>
      </c>
      <c r="H337" s="27">
        <f t="shared" si="37"/>
        <v>6.0292230256120044E-2</v>
      </c>
      <c r="I337" s="24">
        <v>44.7</v>
      </c>
      <c r="J337" s="25">
        <f t="shared" si="38"/>
        <v>4.8119248344198347E-2</v>
      </c>
      <c r="K337" s="22">
        <v>236.36274700000001</v>
      </c>
      <c r="L337" s="26">
        <f t="shared" si="39"/>
        <v>-2.8370455447819512E-3</v>
      </c>
      <c r="M337" s="22">
        <v>28.912500000000001</v>
      </c>
      <c r="N337" s="26">
        <f t="shared" si="40"/>
        <v>2.2412723241949206E-2</v>
      </c>
      <c r="O337" s="22">
        <v>1513.4079999999999</v>
      </c>
      <c r="P337" s="26">
        <f t="shared" si="41"/>
        <v>1.2727606548372879E-2</v>
      </c>
      <c r="S337" s="4"/>
      <c r="T337" s="2"/>
      <c r="U337" s="3"/>
      <c r="V337" s="3"/>
      <c r="W337" s="3"/>
      <c r="X337" s="3"/>
      <c r="Y337" s="3"/>
    </row>
    <row r="338" spans="2:25" ht="14.4" x14ac:dyDescent="0.3">
      <c r="B338" s="20">
        <v>43686</v>
      </c>
      <c r="C338" s="21">
        <v>9046.5380860000005</v>
      </c>
      <c r="D338" s="25">
        <f t="shared" si="35"/>
        <v>7.4225080605961535E-3</v>
      </c>
      <c r="E338" s="22">
        <v>49.9</v>
      </c>
      <c r="F338" s="26">
        <f t="shared" si="36"/>
        <v>4.8239213766073798E-2</v>
      </c>
      <c r="G338" s="23">
        <v>80.95</v>
      </c>
      <c r="H338" s="27">
        <f t="shared" si="37"/>
        <v>7.3680449167850021E-2</v>
      </c>
      <c r="I338" s="24">
        <v>46.9</v>
      </c>
      <c r="J338" s="25">
        <f t="shared" si="38"/>
        <v>4.8044173832710396E-2</v>
      </c>
      <c r="K338" s="22">
        <v>239.60848999999999</v>
      </c>
      <c r="L338" s="26">
        <f t="shared" si="39"/>
        <v>1.3638611158467756E-2</v>
      </c>
      <c r="M338" s="22">
        <v>29.106300000000001</v>
      </c>
      <c r="N338" s="26">
        <f t="shared" si="40"/>
        <v>6.6806180336228867E-3</v>
      </c>
      <c r="O338" s="22">
        <v>1526.1679999999999</v>
      </c>
      <c r="P338" s="26">
        <f t="shared" si="41"/>
        <v>8.3959571706766316E-3</v>
      </c>
      <c r="S338" s="4"/>
      <c r="T338" s="2"/>
      <c r="U338" s="3"/>
      <c r="V338" s="3"/>
      <c r="W338" s="3"/>
      <c r="X338" s="3"/>
      <c r="Y338" s="3"/>
    </row>
    <row r="339" spans="2:25" ht="14.4" x14ac:dyDescent="0.3">
      <c r="B339" s="20">
        <v>43690</v>
      </c>
      <c r="C339" s="21">
        <v>8890.0878909999992</v>
      </c>
      <c r="D339" s="25">
        <f t="shared" si="35"/>
        <v>-1.744521661549964E-2</v>
      </c>
      <c r="E339" s="22">
        <v>52.35</v>
      </c>
      <c r="F339" s="26">
        <f t="shared" si="36"/>
        <v>4.7930934559072977E-2</v>
      </c>
      <c r="G339" s="23">
        <v>82.85</v>
      </c>
      <c r="H339" s="27">
        <f t="shared" si="37"/>
        <v>2.3200063748927691E-2</v>
      </c>
      <c r="I339" s="24">
        <v>44.6</v>
      </c>
      <c r="J339" s="25">
        <f t="shared" si="38"/>
        <v>-5.0283816426215197E-2</v>
      </c>
      <c r="K339" s="22">
        <v>237.63121000000001</v>
      </c>
      <c r="L339" s="26">
        <f t="shared" si="39"/>
        <v>-8.2863655892804183E-3</v>
      </c>
      <c r="M339" s="22">
        <v>28.0929</v>
      </c>
      <c r="N339" s="26">
        <f t="shared" si="40"/>
        <v>-3.5437770216825884E-2</v>
      </c>
      <c r="O339" s="22">
        <v>1502.443</v>
      </c>
      <c r="P339" s="26">
        <f t="shared" si="41"/>
        <v>-1.566756861017175E-2</v>
      </c>
      <c r="S339" s="4"/>
      <c r="T339" s="2"/>
      <c r="U339" s="3"/>
      <c r="V339" s="3"/>
      <c r="W339" s="3"/>
      <c r="X339" s="3"/>
      <c r="Y339" s="3"/>
    </row>
    <row r="340" spans="2:25" ht="14.4" x14ac:dyDescent="0.3">
      <c r="B340" s="20">
        <v>43691</v>
      </c>
      <c r="C340" s="21">
        <v>8971.0878909999992</v>
      </c>
      <c r="D340" s="25">
        <f t="shared" si="35"/>
        <v>9.0700137860612144E-3</v>
      </c>
      <c r="E340" s="22">
        <v>54.95</v>
      </c>
      <c r="F340" s="26">
        <f t="shared" si="36"/>
        <v>4.8471743533084553E-2</v>
      </c>
      <c r="G340" s="23">
        <v>84.55</v>
      </c>
      <c r="H340" s="27">
        <f t="shared" si="37"/>
        <v>2.0311331472017455E-2</v>
      </c>
      <c r="I340" s="24">
        <v>42.4</v>
      </c>
      <c r="J340" s="25">
        <f t="shared" si="38"/>
        <v>-5.0585496788106338E-2</v>
      </c>
      <c r="K340" s="22">
        <v>245.465836</v>
      </c>
      <c r="L340" s="26">
        <f t="shared" si="39"/>
        <v>3.2437842573665158E-2</v>
      </c>
      <c r="M340" s="22">
        <v>28.331299999999999</v>
      </c>
      <c r="N340" s="26">
        <f t="shared" si="40"/>
        <v>8.450325166760083E-3</v>
      </c>
      <c r="O340" s="22">
        <v>1594.5039999999999</v>
      </c>
      <c r="P340" s="26">
        <f t="shared" si="41"/>
        <v>5.947026615265999E-2</v>
      </c>
      <c r="S340" s="4"/>
      <c r="T340" s="2"/>
      <c r="U340" s="3"/>
      <c r="V340" s="3"/>
      <c r="W340" s="3"/>
      <c r="X340" s="3"/>
      <c r="Y340" s="3"/>
    </row>
    <row r="341" spans="2:25" ht="14.4" x14ac:dyDescent="0.3">
      <c r="B341" s="20">
        <v>43693</v>
      </c>
      <c r="C341" s="21">
        <v>8988.7880860000005</v>
      </c>
      <c r="D341" s="25">
        <f t="shared" si="35"/>
        <v>1.9710827350203344E-3</v>
      </c>
      <c r="E341" s="22">
        <v>57.65</v>
      </c>
      <c r="F341" s="26">
        <f t="shared" si="36"/>
        <v>4.796656586543753E-2</v>
      </c>
      <c r="G341" s="23">
        <v>78.55</v>
      </c>
      <c r="H341" s="27">
        <f t="shared" si="37"/>
        <v>-7.3607710642959165E-2</v>
      </c>
      <c r="I341" s="24">
        <v>40.299999999999997</v>
      </c>
      <c r="J341" s="25">
        <f t="shared" si="38"/>
        <v>-5.07968932852748E-2</v>
      </c>
      <c r="K341" s="22">
        <v>243.43254099999999</v>
      </c>
      <c r="L341" s="26">
        <f t="shared" si="39"/>
        <v>-8.3179115287950797E-3</v>
      </c>
      <c r="M341" s="22">
        <v>28.644300000000001</v>
      </c>
      <c r="N341" s="26">
        <f t="shared" si="40"/>
        <v>1.0987269946303155E-2</v>
      </c>
      <c r="O341" s="22">
        <v>1595.9</v>
      </c>
      <c r="P341" s="26">
        <f t="shared" si="41"/>
        <v>8.7512433478225858E-4</v>
      </c>
      <c r="S341" s="4"/>
      <c r="T341" s="2"/>
      <c r="U341" s="3"/>
      <c r="V341" s="3"/>
      <c r="W341" s="3"/>
      <c r="X341" s="3"/>
      <c r="Y341" s="3"/>
    </row>
    <row r="342" spans="2:25" ht="14.4" x14ac:dyDescent="0.3">
      <c r="B342" s="20">
        <v>43696</v>
      </c>
      <c r="C342" s="21">
        <v>8997.9384769999997</v>
      </c>
      <c r="D342" s="25">
        <f t="shared" si="35"/>
        <v>1.017460487581607E-3</v>
      </c>
      <c r="E342" s="22">
        <v>60.5</v>
      </c>
      <c r="F342" s="26">
        <f t="shared" si="36"/>
        <v>4.825311832172776E-2</v>
      </c>
      <c r="G342" s="23">
        <v>77.349999999999994</v>
      </c>
      <c r="H342" s="27">
        <f t="shared" si="37"/>
        <v>-1.5394787682555021E-2</v>
      </c>
      <c r="I342" s="24">
        <v>38.299999999999997</v>
      </c>
      <c r="J342" s="25">
        <f t="shared" si="38"/>
        <v>-5.0901572766037018E-2</v>
      </c>
      <c r="K342" s="22">
        <v>245.89477500000001</v>
      </c>
      <c r="L342" s="26">
        <f t="shared" si="39"/>
        <v>1.0063835395531276E-2</v>
      </c>
      <c r="M342" s="22">
        <v>29.165900000000001</v>
      </c>
      <c r="N342" s="26">
        <f t="shared" si="40"/>
        <v>1.8045748148280034E-2</v>
      </c>
      <c r="O342" s="22">
        <v>1617.1</v>
      </c>
      <c r="P342" s="26">
        <f t="shared" si="41"/>
        <v>1.3196581178757423E-2</v>
      </c>
      <c r="S342" s="4"/>
      <c r="T342" s="2"/>
      <c r="U342" s="3"/>
      <c r="V342" s="3"/>
      <c r="W342" s="3"/>
      <c r="X342" s="3"/>
      <c r="Y342" s="3"/>
    </row>
    <row r="343" spans="2:25" ht="14.4" x14ac:dyDescent="0.3">
      <c r="B343" s="20">
        <v>43697</v>
      </c>
      <c r="C343" s="21">
        <v>8957.3886719999991</v>
      </c>
      <c r="D343" s="25">
        <f t="shared" si="35"/>
        <v>-4.5167513353191633E-3</v>
      </c>
      <c r="E343" s="22">
        <v>63.5</v>
      </c>
      <c r="F343" s="26">
        <f t="shared" si="36"/>
        <v>4.8396540861850239E-2</v>
      </c>
      <c r="G343" s="23">
        <v>78.3</v>
      </c>
      <c r="H343" s="27">
        <f t="shared" si="37"/>
        <v>1.2207025977682246E-2</v>
      </c>
      <c r="I343" s="24">
        <v>36.4</v>
      </c>
      <c r="J343" s="25">
        <f t="shared" si="38"/>
        <v>-5.0881121543905242E-2</v>
      </c>
      <c r="K343" s="22">
        <v>249.196564</v>
      </c>
      <c r="L343" s="26">
        <f t="shared" si="39"/>
        <v>1.3338298174845664E-2</v>
      </c>
      <c r="M343" s="22">
        <v>28.316600000000001</v>
      </c>
      <c r="N343" s="26">
        <f t="shared" si="40"/>
        <v>-2.9552013514712157E-2</v>
      </c>
      <c r="O343" s="22">
        <v>1631.65</v>
      </c>
      <c r="P343" s="26">
        <f t="shared" si="41"/>
        <v>8.9573511558380583E-3</v>
      </c>
      <c r="S343" s="4"/>
      <c r="T343" s="2"/>
      <c r="U343" s="3"/>
      <c r="V343" s="3"/>
      <c r="W343" s="3"/>
      <c r="X343" s="3"/>
      <c r="Y343" s="3"/>
    </row>
    <row r="344" spans="2:25" ht="14.4" x14ac:dyDescent="0.3">
      <c r="B344" s="20">
        <v>43698</v>
      </c>
      <c r="C344" s="21">
        <v>8864.4882809999999</v>
      </c>
      <c r="D344" s="25">
        <f t="shared" si="35"/>
        <v>-1.0425527311326992E-2</v>
      </c>
      <c r="E344" s="22">
        <v>60.35</v>
      </c>
      <c r="F344" s="26">
        <f t="shared" si="36"/>
        <v>-5.0878958355105433E-2</v>
      </c>
      <c r="G344" s="23">
        <v>78.099999999999994</v>
      </c>
      <c r="H344" s="27">
        <f t="shared" si="37"/>
        <v>-2.5575461511171205E-3</v>
      </c>
      <c r="I344" s="24">
        <v>34.6</v>
      </c>
      <c r="J344" s="25">
        <f t="shared" si="38"/>
        <v>-5.0715092579016338E-2</v>
      </c>
      <c r="K344" s="22">
        <v>247.34983800000001</v>
      </c>
      <c r="L344" s="26">
        <f t="shared" si="39"/>
        <v>-7.4383159651368221E-3</v>
      </c>
      <c r="M344" s="22">
        <v>27.8919</v>
      </c>
      <c r="N344" s="26">
        <f t="shared" si="40"/>
        <v>-1.5111881026069987E-2</v>
      </c>
      <c r="O344" s="22">
        <v>1624.8</v>
      </c>
      <c r="P344" s="26">
        <f t="shared" si="41"/>
        <v>-4.2070414735612969E-3</v>
      </c>
      <c r="S344" s="4"/>
      <c r="T344" s="2"/>
      <c r="U344" s="3"/>
      <c r="V344" s="3"/>
      <c r="W344" s="3"/>
      <c r="X344" s="3"/>
      <c r="Y344" s="3"/>
    </row>
    <row r="345" spans="2:25" ht="14.4" x14ac:dyDescent="0.3">
      <c r="B345" s="20">
        <v>43699</v>
      </c>
      <c r="C345" s="21">
        <v>8719.2382809999999</v>
      </c>
      <c r="D345" s="25">
        <f t="shared" si="35"/>
        <v>-1.6521333331592173E-2</v>
      </c>
      <c r="E345" s="22">
        <v>57.35</v>
      </c>
      <c r="F345" s="26">
        <f t="shared" si="36"/>
        <v>-5.0988103968160794E-2</v>
      </c>
      <c r="G345" s="23">
        <v>71.25</v>
      </c>
      <c r="H345" s="27">
        <f t="shared" si="37"/>
        <v>-9.1795237696880264E-2</v>
      </c>
      <c r="I345" s="24">
        <v>32.9</v>
      </c>
      <c r="J345" s="25">
        <f t="shared" si="38"/>
        <v>-5.0381024292352486E-2</v>
      </c>
      <c r="K345" s="22">
        <v>242.49981700000001</v>
      </c>
      <c r="L345" s="26">
        <f t="shared" si="39"/>
        <v>-1.9802726993035872E-2</v>
      </c>
      <c r="M345" s="22">
        <v>28.301400000000001</v>
      </c>
      <c r="N345" s="26">
        <f t="shared" si="40"/>
        <v>1.4574949295342129E-2</v>
      </c>
      <c r="O345" s="22">
        <v>1621.1</v>
      </c>
      <c r="P345" s="26">
        <f t="shared" si="41"/>
        <v>-2.279800118647484E-3</v>
      </c>
      <c r="S345" s="4"/>
      <c r="T345" s="2"/>
      <c r="U345" s="3"/>
      <c r="V345" s="3"/>
      <c r="W345" s="3"/>
      <c r="X345" s="3"/>
      <c r="Y345" s="3"/>
    </row>
    <row r="346" spans="2:25" ht="14.4" x14ac:dyDescent="0.3">
      <c r="B346" s="20">
        <v>43700</v>
      </c>
      <c r="C346" s="21">
        <v>8790.5380860000005</v>
      </c>
      <c r="D346" s="25">
        <f t="shared" si="35"/>
        <v>8.1440445140857475E-3</v>
      </c>
      <c r="E346" s="22">
        <v>54.5</v>
      </c>
      <c r="F346" s="26">
        <f t="shared" si="36"/>
        <v>-5.0972141906181323E-2</v>
      </c>
      <c r="G346" s="23">
        <v>73.95</v>
      </c>
      <c r="H346" s="27">
        <f t="shared" si="37"/>
        <v>3.7194370008048844E-2</v>
      </c>
      <c r="I346" s="24">
        <v>34.5</v>
      </c>
      <c r="J346" s="25">
        <f t="shared" si="38"/>
        <v>4.7486666265987874E-2</v>
      </c>
      <c r="K346" s="22">
        <v>240.95156900000001</v>
      </c>
      <c r="L346" s="26">
        <f t="shared" si="39"/>
        <v>-6.4050009485132099E-3</v>
      </c>
      <c r="M346" s="22">
        <v>30.3034</v>
      </c>
      <c r="N346" s="26">
        <f t="shared" si="40"/>
        <v>6.8348644050979512E-2</v>
      </c>
      <c r="O346" s="22">
        <v>1645.5</v>
      </c>
      <c r="P346" s="26">
        <f t="shared" si="41"/>
        <v>1.4939358235867154E-2</v>
      </c>
      <c r="S346" s="4"/>
      <c r="T346" s="2"/>
      <c r="U346" s="3"/>
      <c r="V346" s="3"/>
      <c r="W346" s="3"/>
      <c r="X346" s="3"/>
      <c r="Y346" s="3"/>
    </row>
    <row r="347" spans="2:25" ht="14.4" x14ac:dyDescent="0.3">
      <c r="B347" s="20">
        <v>43703</v>
      </c>
      <c r="C347" s="21">
        <v>8964.6884769999997</v>
      </c>
      <c r="D347" s="25">
        <f t="shared" si="35"/>
        <v>1.9617432129310337E-2</v>
      </c>
      <c r="E347" s="22">
        <v>54.05</v>
      </c>
      <c r="F347" s="26">
        <f t="shared" si="36"/>
        <v>-8.2911575839811919E-3</v>
      </c>
      <c r="G347" s="23">
        <v>73.25</v>
      </c>
      <c r="H347" s="27">
        <f t="shared" si="37"/>
        <v>-9.5109412596321458E-3</v>
      </c>
      <c r="I347" s="24">
        <v>36.200000000000003</v>
      </c>
      <c r="J347" s="25">
        <f t="shared" si="38"/>
        <v>4.8099794794411378E-2</v>
      </c>
      <c r="K347" s="22">
        <v>240.52255199999999</v>
      </c>
      <c r="L347" s="26">
        <f t="shared" si="39"/>
        <v>-1.7820983302320821E-3</v>
      </c>
      <c r="M347" s="22">
        <v>31.001100000000001</v>
      </c>
      <c r="N347" s="26">
        <f t="shared" si="40"/>
        <v>2.2762770285339025E-2</v>
      </c>
      <c r="O347" s="22">
        <v>1680.35</v>
      </c>
      <c r="P347" s="26">
        <f t="shared" si="41"/>
        <v>2.0957815648868013E-2</v>
      </c>
      <c r="S347" s="4"/>
      <c r="T347" s="2"/>
      <c r="U347" s="3"/>
      <c r="V347" s="3"/>
      <c r="W347" s="3"/>
      <c r="X347" s="3"/>
      <c r="Y347" s="3"/>
    </row>
    <row r="348" spans="2:25" ht="14.4" x14ac:dyDescent="0.3">
      <c r="B348" s="20">
        <v>43704</v>
      </c>
      <c r="C348" s="21">
        <v>9022.2382809999999</v>
      </c>
      <c r="D348" s="25">
        <f t="shared" si="35"/>
        <v>6.3990920911717259E-3</v>
      </c>
      <c r="E348" s="22">
        <v>56.75</v>
      </c>
      <c r="F348" s="26">
        <f t="shared" si="36"/>
        <v>4.8746112276294773E-2</v>
      </c>
      <c r="G348" s="23">
        <v>73.5</v>
      </c>
      <c r="H348" s="27">
        <f t="shared" si="37"/>
        <v>3.4071583216143558E-3</v>
      </c>
      <c r="I348" s="24">
        <v>38</v>
      </c>
      <c r="J348" s="25">
        <f t="shared" si="38"/>
        <v>4.8527040894660381E-2</v>
      </c>
      <c r="K348" s="22">
        <v>242.94752500000001</v>
      </c>
      <c r="L348" s="26">
        <f t="shared" si="39"/>
        <v>1.0031617059355008E-2</v>
      </c>
      <c r="M348" s="22">
        <v>31.440899999999999</v>
      </c>
      <c r="N348" s="26">
        <f t="shared" si="40"/>
        <v>1.4086905378912971E-2</v>
      </c>
      <c r="O348" s="22">
        <v>1648.6</v>
      </c>
      <c r="P348" s="26">
        <f t="shared" si="41"/>
        <v>-1.9075662153135546E-2</v>
      </c>
      <c r="S348" s="4"/>
      <c r="T348" s="2"/>
      <c r="U348" s="3"/>
      <c r="V348" s="3"/>
      <c r="W348" s="3"/>
      <c r="X348" s="3"/>
      <c r="Y348" s="3"/>
    </row>
    <row r="349" spans="2:25" ht="14.4" x14ac:dyDescent="0.3">
      <c r="B349" s="20">
        <v>43705</v>
      </c>
      <c r="C349" s="21">
        <v>8970.8886719999991</v>
      </c>
      <c r="D349" s="25">
        <f t="shared" si="35"/>
        <v>-5.7077070082749669E-3</v>
      </c>
      <c r="E349" s="22">
        <v>55.3</v>
      </c>
      <c r="F349" s="26">
        <f t="shared" si="36"/>
        <v>-2.588274783322294E-2</v>
      </c>
      <c r="G349" s="23">
        <v>74.3</v>
      </c>
      <c r="H349" s="27">
        <f t="shared" si="37"/>
        <v>1.0825545504922545E-2</v>
      </c>
      <c r="I349" s="24">
        <v>39.9</v>
      </c>
      <c r="J349" s="25">
        <f t="shared" si="38"/>
        <v>4.8790164169432049E-2</v>
      </c>
      <c r="K349" s="22">
        <v>244.75689700000001</v>
      </c>
      <c r="L349" s="26">
        <f t="shared" si="39"/>
        <v>7.4199872701705052E-3</v>
      </c>
      <c r="M349" s="22">
        <v>31.456099999999999</v>
      </c>
      <c r="N349" s="26">
        <f t="shared" si="40"/>
        <v>4.8332989795701149E-4</v>
      </c>
      <c r="O349" s="22">
        <v>1659.25</v>
      </c>
      <c r="P349" s="26">
        <f t="shared" si="41"/>
        <v>6.4392501469072863E-3</v>
      </c>
      <c r="S349" s="4"/>
      <c r="T349" s="2"/>
      <c r="U349" s="3"/>
      <c r="V349" s="3"/>
      <c r="W349" s="3"/>
      <c r="X349" s="3"/>
      <c r="Y349" s="3"/>
    </row>
    <row r="350" spans="2:25" ht="14.4" x14ac:dyDescent="0.3">
      <c r="B350" s="20">
        <v>43706</v>
      </c>
      <c r="C350" s="21">
        <v>8906.0878909999992</v>
      </c>
      <c r="D350" s="25">
        <f t="shared" si="35"/>
        <v>-7.2496671443569348E-3</v>
      </c>
      <c r="E350" s="22">
        <v>57.3</v>
      </c>
      <c r="F350" s="26">
        <f t="shared" si="36"/>
        <v>3.5527715192404705E-2</v>
      </c>
      <c r="G350" s="23">
        <v>72.55</v>
      </c>
      <c r="H350" s="27">
        <f t="shared" si="37"/>
        <v>-2.3834972393516635E-2</v>
      </c>
      <c r="I350" s="24">
        <v>41.85</v>
      </c>
      <c r="J350" s="25">
        <f t="shared" si="38"/>
        <v>4.7715473039666577E-2</v>
      </c>
      <c r="K350" s="22">
        <v>242.64906300000001</v>
      </c>
      <c r="L350" s="26">
        <f t="shared" si="39"/>
        <v>-8.6492464740399004E-3</v>
      </c>
      <c r="M350" s="22">
        <v>31.759399999999999</v>
      </c>
      <c r="N350" s="26">
        <f t="shared" si="40"/>
        <v>9.5958215093808023E-3</v>
      </c>
      <c r="O350" s="22">
        <v>1656.25</v>
      </c>
      <c r="P350" s="26">
        <f t="shared" si="41"/>
        <v>-1.8096822915019634E-3</v>
      </c>
      <c r="S350" s="4"/>
      <c r="T350" s="2"/>
      <c r="U350" s="3"/>
      <c r="V350" s="3"/>
      <c r="W350" s="3"/>
      <c r="X350" s="3"/>
      <c r="Y350" s="3"/>
    </row>
    <row r="351" spans="2:25" ht="14.4" x14ac:dyDescent="0.3">
      <c r="B351" s="20">
        <v>43707</v>
      </c>
      <c r="C351" s="21">
        <v>8977.5380860000005</v>
      </c>
      <c r="D351" s="25">
        <f t="shared" si="35"/>
        <v>7.9906139018491185E-3</v>
      </c>
      <c r="E351" s="22">
        <v>58.85</v>
      </c>
      <c r="F351" s="26">
        <f t="shared" si="36"/>
        <v>2.6691209985591918E-2</v>
      </c>
      <c r="G351" s="23">
        <v>70.55</v>
      </c>
      <c r="H351" s="27">
        <f t="shared" si="37"/>
        <v>-2.7954301031373897E-2</v>
      </c>
      <c r="I351" s="24">
        <v>39.799999999999997</v>
      </c>
      <c r="J351" s="25">
        <f t="shared" si="38"/>
        <v>-5.0224884645092401E-2</v>
      </c>
      <c r="K351" s="22">
        <v>242.51844800000001</v>
      </c>
      <c r="L351" s="26">
        <f t="shared" si="39"/>
        <v>-5.3843260397361465E-4</v>
      </c>
      <c r="M351" s="22">
        <v>31.2134</v>
      </c>
      <c r="N351" s="26">
        <f t="shared" si="40"/>
        <v>-1.7341254721123075E-2</v>
      </c>
      <c r="O351" s="22">
        <v>1690.45</v>
      </c>
      <c r="P351" s="26">
        <f t="shared" si="41"/>
        <v>2.0438754927788242E-2</v>
      </c>
      <c r="S351" s="4"/>
      <c r="T351" s="2"/>
      <c r="U351" s="3"/>
      <c r="V351" s="3"/>
      <c r="W351" s="3"/>
      <c r="X351" s="3"/>
      <c r="Y351" s="3"/>
    </row>
    <row r="352" spans="2:25" ht="14.4" x14ac:dyDescent="0.3">
      <c r="B352" s="20">
        <v>43711</v>
      </c>
      <c r="C352" s="21">
        <v>8802.3378909999992</v>
      </c>
      <c r="D352" s="25">
        <f t="shared" si="35"/>
        <v>-1.9708333860734659E-2</v>
      </c>
      <c r="E352" s="22">
        <v>59.75</v>
      </c>
      <c r="F352" s="26">
        <f t="shared" si="36"/>
        <v>1.5177357105334207E-2</v>
      </c>
      <c r="G352" s="23">
        <v>69.75</v>
      </c>
      <c r="H352" s="27">
        <f t="shared" si="37"/>
        <v>-1.1404257597348004E-2</v>
      </c>
      <c r="I352" s="24">
        <v>37.85</v>
      </c>
      <c r="J352" s="25">
        <f t="shared" si="38"/>
        <v>-5.0235932406934143E-2</v>
      </c>
      <c r="K352" s="22">
        <v>240.63445999999999</v>
      </c>
      <c r="L352" s="26">
        <f t="shared" si="39"/>
        <v>-7.7987631558681407E-3</v>
      </c>
      <c r="M352" s="22">
        <v>30.5916</v>
      </c>
      <c r="N352" s="26">
        <f t="shared" si="40"/>
        <v>-2.0122028322003691E-2</v>
      </c>
      <c r="O352" s="22">
        <v>1624.7</v>
      </c>
      <c r="P352" s="26">
        <f t="shared" si="41"/>
        <v>-3.9671582326615919E-2</v>
      </c>
      <c r="S352" s="4"/>
      <c r="T352" s="2"/>
      <c r="U352" s="3"/>
      <c r="V352" s="3"/>
      <c r="W352" s="3"/>
      <c r="X352" s="3"/>
      <c r="Y352" s="3"/>
    </row>
    <row r="353" spans="2:25" ht="14.4" x14ac:dyDescent="0.3">
      <c r="B353" s="20">
        <v>43712</v>
      </c>
      <c r="C353" s="21">
        <v>8833.0878909999992</v>
      </c>
      <c r="D353" s="25">
        <f t="shared" si="35"/>
        <v>3.4873023813980632E-3</v>
      </c>
      <c r="E353" s="22">
        <v>62.55</v>
      </c>
      <c r="F353" s="26">
        <f t="shared" si="36"/>
        <v>4.5797046101299962E-2</v>
      </c>
      <c r="G353" s="23">
        <v>70.900000000000006</v>
      </c>
      <c r="H353" s="27">
        <f t="shared" si="37"/>
        <v>1.6353012836606982E-2</v>
      </c>
      <c r="I353" s="24">
        <v>39.700000000000003</v>
      </c>
      <c r="J353" s="25">
        <f t="shared" si="38"/>
        <v>4.7720207809686985E-2</v>
      </c>
      <c r="K353" s="22">
        <v>242.164063</v>
      </c>
      <c r="L353" s="26">
        <f t="shared" si="39"/>
        <v>6.3364241809327213E-3</v>
      </c>
      <c r="M353" s="22">
        <v>32.305399999999999</v>
      </c>
      <c r="N353" s="26">
        <f t="shared" si="40"/>
        <v>5.450893744798499E-2</v>
      </c>
      <c r="O353" s="22">
        <v>1641.2</v>
      </c>
      <c r="P353" s="26">
        <f t="shared" si="41"/>
        <v>1.0104498232326259E-2</v>
      </c>
      <c r="S353" s="4"/>
      <c r="T353" s="2"/>
      <c r="U353" s="3"/>
      <c r="V353" s="3"/>
      <c r="W353" s="3"/>
      <c r="X353" s="3"/>
      <c r="Y353" s="3"/>
    </row>
    <row r="354" spans="2:25" ht="14.4" x14ac:dyDescent="0.3">
      <c r="B354" s="20">
        <v>43713</v>
      </c>
      <c r="C354" s="21">
        <v>8846.2880860000005</v>
      </c>
      <c r="D354" s="25">
        <f t="shared" si="35"/>
        <v>1.4932877122031528E-3</v>
      </c>
      <c r="E354" s="22">
        <v>61.8</v>
      </c>
      <c r="F354" s="26">
        <f t="shared" si="36"/>
        <v>-1.2062872449275095E-2</v>
      </c>
      <c r="G354" s="23">
        <v>70.900000000000006</v>
      </c>
      <c r="H354" s="27">
        <f t="shared" si="37"/>
        <v>0</v>
      </c>
      <c r="I354" s="24">
        <v>39.700000000000003</v>
      </c>
      <c r="J354" s="25">
        <f t="shared" si="38"/>
        <v>0</v>
      </c>
      <c r="K354" s="22">
        <v>246.23065199999999</v>
      </c>
      <c r="L354" s="26">
        <f t="shared" si="39"/>
        <v>1.6653263671085352E-2</v>
      </c>
      <c r="M354" s="22">
        <v>32.715000000000003</v>
      </c>
      <c r="N354" s="26">
        <f t="shared" si="40"/>
        <v>1.2599289404016547E-2</v>
      </c>
      <c r="O354" s="22">
        <v>1632</v>
      </c>
      <c r="P354" s="26">
        <f t="shared" si="41"/>
        <v>-5.6214250439787358E-3</v>
      </c>
      <c r="S354" s="4"/>
      <c r="T354" s="2"/>
      <c r="U354" s="3"/>
      <c r="V354" s="3"/>
      <c r="W354" s="3"/>
      <c r="X354" s="3"/>
      <c r="Y354" s="3"/>
    </row>
    <row r="355" spans="2:25" ht="14.4" x14ac:dyDescent="0.3">
      <c r="B355" s="20">
        <v>43714</v>
      </c>
      <c r="C355" s="21">
        <v>8920.3886719999991</v>
      </c>
      <c r="D355" s="25">
        <f t="shared" si="35"/>
        <v>8.3415730111030522E-3</v>
      </c>
      <c r="E355" s="22">
        <v>58.8</v>
      </c>
      <c r="F355" s="26">
        <f t="shared" si="36"/>
        <v>-4.9761509559063825E-2</v>
      </c>
      <c r="G355" s="23">
        <v>70.8</v>
      </c>
      <c r="H355" s="27">
        <f t="shared" si="37"/>
        <v>-1.4114328384078473E-3</v>
      </c>
      <c r="I355" s="24">
        <v>39.1</v>
      </c>
      <c r="J355" s="25">
        <f t="shared" si="38"/>
        <v>-1.5228720701824671E-2</v>
      </c>
      <c r="K355" s="22">
        <v>251.229828</v>
      </c>
      <c r="L355" s="26">
        <f t="shared" si="39"/>
        <v>2.0099463175987844E-2</v>
      </c>
      <c r="M355" s="22">
        <v>33.079000000000001</v>
      </c>
      <c r="N355" s="26">
        <f t="shared" si="40"/>
        <v>1.1064951630790286E-2</v>
      </c>
      <c r="O355" s="22">
        <v>1648.65</v>
      </c>
      <c r="P355" s="26">
        <f t="shared" si="41"/>
        <v>1.0150514658966801E-2</v>
      </c>
      <c r="S355" s="4"/>
      <c r="T355" s="2"/>
      <c r="U355" s="3"/>
      <c r="V355" s="3"/>
      <c r="W355" s="3"/>
      <c r="X355" s="3"/>
      <c r="Y355" s="3"/>
    </row>
    <row r="356" spans="2:25" ht="14.4" x14ac:dyDescent="0.3">
      <c r="B356" s="20">
        <v>43717</v>
      </c>
      <c r="C356" s="21">
        <v>8972.3886719999991</v>
      </c>
      <c r="D356" s="25">
        <f t="shared" si="35"/>
        <v>5.8124175356760359E-3</v>
      </c>
      <c r="E356" s="22">
        <v>60.2</v>
      </c>
      <c r="F356" s="26">
        <f t="shared" si="36"/>
        <v>2.3530497410194251E-2</v>
      </c>
      <c r="G356" s="23">
        <v>71.3</v>
      </c>
      <c r="H356" s="27">
        <f t="shared" si="37"/>
        <v>7.037326720576084E-3</v>
      </c>
      <c r="I356" s="24">
        <v>38.950000000000003</v>
      </c>
      <c r="J356" s="25">
        <f t="shared" si="38"/>
        <v>-3.843694674562827E-3</v>
      </c>
      <c r="K356" s="22">
        <v>263.03765900000002</v>
      </c>
      <c r="L356" s="26">
        <f t="shared" si="39"/>
        <v>4.5929042458124854E-2</v>
      </c>
      <c r="M356" s="22">
        <v>33.2761</v>
      </c>
      <c r="N356" s="26">
        <f t="shared" si="40"/>
        <v>5.9407816335237031E-3</v>
      </c>
      <c r="O356" s="22">
        <v>1675.65</v>
      </c>
      <c r="P356" s="26">
        <f t="shared" si="41"/>
        <v>1.624437850194797E-2</v>
      </c>
      <c r="S356" s="4"/>
      <c r="T356" s="2"/>
      <c r="U356" s="3"/>
      <c r="V356" s="3"/>
      <c r="W356" s="3"/>
      <c r="X356" s="3"/>
      <c r="Y356" s="3"/>
    </row>
    <row r="357" spans="2:25" ht="14.4" x14ac:dyDescent="0.3">
      <c r="B357" s="20">
        <v>43719</v>
      </c>
      <c r="C357" s="21">
        <v>9015.1386719999991</v>
      </c>
      <c r="D357" s="25">
        <f t="shared" si="35"/>
        <v>4.7533026272172626E-3</v>
      </c>
      <c r="E357" s="22">
        <v>60.35</v>
      </c>
      <c r="F357" s="26">
        <f t="shared" si="36"/>
        <v>2.4885952287650322E-3</v>
      </c>
      <c r="G357" s="23">
        <v>72.45</v>
      </c>
      <c r="H357" s="27">
        <f t="shared" si="37"/>
        <v>1.600034134644112E-2</v>
      </c>
      <c r="I357" s="24">
        <v>38.75</v>
      </c>
      <c r="J357" s="25">
        <f t="shared" si="38"/>
        <v>-5.1480165174013553E-3</v>
      </c>
      <c r="K357" s="22">
        <v>259.95977800000003</v>
      </c>
      <c r="L357" s="26">
        <f t="shared" si="39"/>
        <v>-1.1770292992858592E-2</v>
      </c>
      <c r="M357" s="22">
        <v>32.7453</v>
      </c>
      <c r="N357" s="26">
        <f t="shared" si="40"/>
        <v>-1.6079981253890534E-2</v>
      </c>
      <c r="O357" s="22">
        <v>1664.05</v>
      </c>
      <c r="P357" s="26">
        <f t="shared" si="41"/>
        <v>-6.9467596783245565E-3</v>
      </c>
      <c r="S357" s="4"/>
      <c r="T357" s="2"/>
      <c r="U357" s="3"/>
      <c r="V357" s="3"/>
      <c r="W357" s="3"/>
      <c r="X357" s="3"/>
      <c r="Y357" s="3"/>
    </row>
    <row r="358" spans="2:25" ht="14.4" x14ac:dyDescent="0.3">
      <c r="B358" s="20">
        <v>43720</v>
      </c>
      <c r="C358" s="21">
        <v>8981.5878909999992</v>
      </c>
      <c r="D358" s="25">
        <f t="shared" si="35"/>
        <v>-3.7285469389442077E-3</v>
      </c>
      <c r="E358" s="22">
        <v>62</v>
      </c>
      <c r="F358" s="26">
        <f t="shared" si="36"/>
        <v>2.6973437501551126E-2</v>
      </c>
      <c r="G358" s="23">
        <v>72.55</v>
      </c>
      <c r="H358" s="27">
        <f t="shared" si="37"/>
        <v>1.3793105635053473E-3</v>
      </c>
      <c r="I358" s="24">
        <v>38.1</v>
      </c>
      <c r="J358" s="25">
        <f t="shared" si="38"/>
        <v>-1.6916473666700675E-2</v>
      </c>
      <c r="K358" s="22">
        <v>255.930588</v>
      </c>
      <c r="L358" s="26">
        <f t="shared" si="39"/>
        <v>-1.5620651958951225E-2</v>
      </c>
      <c r="M358" s="22">
        <v>32.7605</v>
      </c>
      <c r="N358" s="26">
        <f t="shared" si="40"/>
        <v>4.6408105153452516E-4</v>
      </c>
      <c r="O358" s="22">
        <v>1723.05</v>
      </c>
      <c r="P358" s="26">
        <f t="shared" si="41"/>
        <v>3.4841586252880308E-2</v>
      </c>
      <c r="S358" s="4"/>
      <c r="T358" s="2"/>
      <c r="U358" s="3"/>
      <c r="V358" s="3"/>
      <c r="W358" s="3"/>
      <c r="X358" s="3"/>
      <c r="Y358" s="3"/>
    </row>
    <row r="359" spans="2:25" ht="14.4" x14ac:dyDescent="0.3">
      <c r="B359" s="20">
        <v>43721</v>
      </c>
      <c r="C359" s="21">
        <v>9050.8378909999992</v>
      </c>
      <c r="D359" s="25">
        <f t="shared" si="35"/>
        <v>7.6806461062675696E-3</v>
      </c>
      <c r="E359" s="22">
        <v>60.6</v>
      </c>
      <c r="F359" s="26">
        <f t="shared" si="36"/>
        <v>-2.2839491969822791E-2</v>
      </c>
      <c r="G359" s="23">
        <v>72.55</v>
      </c>
      <c r="H359" s="27">
        <f t="shared" si="37"/>
        <v>0</v>
      </c>
      <c r="I359" s="24">
        <v>37.4</v>
      </c>
      <c r="J359" s="25">
        <f t="shared" si="38"/>
        <v>-1.8543577712169072E-2</v>
      </c>
      <c r="K359" s="22">
        <v>263.26156600000002</v>
      </c>
      <c r="L359" s="26">
        <f t="shared" si="39"/>
        <v>2.8241818382257162E-2</v>
      </c>
      <c r="M359" s="22">
        <v>32.957599999999999</v>
      </c>
      <c r="N359" s="26">
        <f t="shared" si="40"/>
        <v>5.9983654724504662E-3</v>
      </c>
      <c r="O359" s="22">
        <v>1718.85</v>
      </c>
      <c r="P359" s="26">
        <f t="shared" si="41"/>
        <v>-2.4405137189559673E-3</v>
      </c>
      <c r="S359" s="4"/>
      <c r="T359" s="2"/>
      <c r="U359" s="3"/>
      <c r="V359" s="3"/>
      <c r="W359" s="3"/>
      <c r="X359" s="3"/>
      <c r="Y359" s="3"/>
    </row>
    <row r="360" spans="2:25" ht="14.4" x14ac:dyDescent="0.3">
      <c r="B360" s="20">
        <v>43724</v>
      </c>
      <c r="C360" s="21">
        <v>9009.1386719999991</v>
      </c>
      <c r="D360" s="25">
        <f t="shared" si="35"/>
        <v>-4.6178679087948956E-3</v>
      </c>
      <c r="E360" s="22">
        <v>62.55</v>
      </c>
      <c r="F360" s="26">
        <f t="shared" si="36"/>
        <v>3.1671343837651404E-2</v>
      </c>
      <c r="G360" s="23">
        <v>73.099999999999994</v>
      </c>
      <c r="H360" s="27">
        <f t="shared" si="37"/>
        <v>7.5523874255358512E-3</v>
      </c>
      <c r="I360" s="24">
        <v>36.9</v>
      </c>
      <c r="J360" s="25">
        <f t="shared" si="38"/>
        <v>-1.3459153374004801E-2</v>
      </c>
      <c r="K360" s="22">
        <v>272.47659299999998</v>
      </c>
      <c r="L360" s="26">
        <f t="shared" si="39"/>
        <v>3.4404627694657693E-2</v>
      </c>
      <c r="M360" s="22">
        <v>33.154800000000002</v>
      </c>
      <c r="N360" s="26">
        <f t="shared" si="40"/>
        <v>5.965615673867386E-3</v>
      </c>
      <c r="O360" s="22">
        <v>1671.5</v>
      </c>
      <c r="P360" s="26">
        <f t="shared" si="41"/>
        <v>-2.7934035680413541E-2</v>
      </c>
      <c r="S360" s="4"/>
      <c r="T360" s="2"/>
      <c r="U360" s="3"/>
      <c r="V360" s="3"/>
      <c r="W360" s="3"/>
      <c r="X360" s="3"/>
      <c r="Y360" s="3"/>
    </row>
    <row r="361" spans="2:25" ht="14.4" x14ac:dyDescent="0.3">
      <c r="B361" s="20">
        <v>43725</v>
      </c>
      <c r="C361" s="21">
        <v>8853.8886719999991</v>
      </c>
      <c r="D361" s="25">
        <f t="shared" si="35"/>
        <v>-1.7382709679308085E-2</v>
      </c>
      <c r="E361" s="22">
        <v>59.45</v>
      </c>
      <c r="F361" s="26">
        <f t="shared" si="36"/>
        <v>-5.0830613776129255E-2</v>
      </c>
      <c r="G361" s="23">
        <v>73.8</v>
      </c>
      <c r="H361" s="27">
        <f t="shared" si="37"/>
        <v>9.5303648506940616E-3</v>
      </c>
      <c r="I361" s="24">
        <v>36.5</v>
      </c>
      <c r="J361" s="25">
        <f t="shared" si="38"/>
        <v>-1.0899290458035631E-2</v>
      </c>
      <c r="K361" s="22">
        <v>269.73443600000002</v>
      </c>
      <c r="L361" s="26">
        <f t="shared" si="39"/>
        <v>-1.0114808560951014E-2</v>
      </c>
      <c r="M361" s="22">
        <v>32.775599999999997</v>
      </c>
      <c r="N361" s="26">
        <f t="shared" si="40"/>
        <v>-1.1503166411623409E-2</v>
      </c>
      <c r="O361" s="22">
        <v>1667.6</v>
      </c>
      <c r="P361" s="26">
        <f t="shared" si="41"/>
        <v>-2.3359598535115321E-3</v>
      </c>
      <c r="S361" s="4"/>
      <c r="T361" s="2"/>
      <c r="U361" s="3"/>
      <c r="V361" s="3"/>
      <c r="W361" s="3"/>
      <c r="X361" s="3"/>
      <c r="Y361" s="3"/>
    </row>
    <row r="362" spans="2:25" ht="14.4" x14ac:dyDescent="0.3">
      <c r="B362" s="20">
        <v>43726</v>
      </c>
      <c r="C362" s="21">
        <v>8877.6884769999997</v>
      </c>
      <c r="D362" s="25">
        <f t="shared" si="35"/>
        <v>2.6844559953570204E-3</v>
      </c>
      <c r="E362" s="22">
        <v>59.95</v>
      </c>
      <c r="F362" s="26">
        <f t="shared" si="36"/>
        <v>8.3752583367324891E-3</v>
      </c>
      <c r="G362" s="23">
        <v>73.599999999999994</v>
      </c>
      <c r="H362" s="27">
        <f t="shared" si="37"/>
        <v>-2.7137058715962729E-3</v>
      </c>
      <c r="I362" s="24">
        <v>35.799999999999997</v>
      </c>
      <c r="J362" s="25">
        <f t="shared" si="38"/>
        <v>-1.9364367181791232E-2</v>
      </c>
      <c r="K362" s="22">
        <v>272.30868500000003</v>
      </c>
      <c r="L362" s="26">
        <f t="shared" si="39"/>
        <v>9.4983895346032934E-3</v>
      </c>
      <c r="M362" s="22">
        <v>32.4268</v>
      </c>
      <c r="N362" s="26">
        <f t="shared" si="40"/>
        <v>-1.0699094734955839E-2</v>
      </c>
      <c r="O362" s="22">
        <v>1677.8</v>
      </c>
      <c r="P362" s="26">
        <f t="shared" si="41"/>
        <v>6.0979444055525248E-3</v>
      </c>
      <c r="S362" s="4"/>
      <c r="T362" s="2"/>
      <c r="U362" s="3"/>
      <c r="V362" s="3"/>
      <c r="W362" s="3"/>
      <c r="X362" s="3"/>
      <c r="Y362" s="3"/>
    </row>
    <row r="363" spans="2:25" ht="14.4" x14ac:dyDescent="0.3">
      <c r="B363" s="20">
        <v>43727</v>
      </c>
      <c r="C363" s="21">
        <v>8766.4384769999997</v>
      </c>
      <c r="D363" s="25">
        <f t="shared" si="35"/>
        <v>-1.2610595536980631E-2</v>
      </c>
      <c r="E363" s="22">
        <v>57</v>
      </c>
      <c r="F363" s="26">
        <f t="shared" si="36"/>
        <v>-5.0459613638973173E-2</v>
      </c>
      <c r="G363" s="23">
        <v>74.45</v>
      </c>
      <c r="H363" s="27">
        <f t="shared" si="37"/>
        <v>1.1482733395187447E-2</v>
      </c>
      <c r="I363" s="24">
        <v>34.25</v>
      </c>
      <c r="J363" s="25">
        <f t="shared" si="38"/>
        <v>-4.4261328698420262E-2</v>
      </c>
      <c r="K363" s="22">
        <v>278.27795400000002</v>
      </c>
      <c r="L363" s="26">
        <f t="shared" si="39"/>
        <v>2.1684154581518605E-2</v>
      </c>
      <c r="M363" s="22">
        <v>31.638100000000001</v>
      </c>
      <c r="N363" s="26">
        <f t="shared" si="40"/>
        <v>-2.4623150855953412E-2</v>
      </c>
      <c r="O363" s="22">
        <v>1693.95</v>
      </c>
      <c r="P363" s="26">
        <f t="shared" si="41"/>
        <v>9.5796684255947673E-3</v>
      </c>
      <c r="S363" s="4"/>
      <c r="T363" s="2"/>
      <c r="U363" s="3"/>
      <c r="V363" s="3"/>
      <c r="W363" s="3"/>
      <c r="X363" s="3"/>
      <c r="Y363" s="3"/>
    </row>
    <row r="364" spans="2:25" ht="14.4" x14ac:dyDescent="0.3">
      <c r="B364" s="20">
        <v>43728</v>
      </c>
      <c r="C364" s="21">
        <v>9230.4882809999999</v>
      </c>
      <c r="D364" s="25">
        <f t="shared" si="35"/>
        <v>5.1581327695018983E-2</v>
      </c>
      <c r="E364" s="22">
        <v>59.85</v>
      </c>
      <c r="F364" s="26">
        <f t="shared" si="36"/>
        <v>4.8790164169432049E-2</v>
      </c>
      <c r="G364" s="23">
        <v>75.95</v>
      </c>
      <c r="H364" s="27">
        <f t="shared" si="37"/>
        <v>1.9947469911763889E-2</v>
      </c>
      <c r="I364" s="24">
        <v>33.700000000000003</v>
      </c>
      <c r="J364" s="25">
        <f t="shared" si="38"/>
        <v>-1.6188727349918167E-2</v>
      </c>
      <c r="K364" s="22">
        <v>282.08322099999998</v>
      </c>
      <c r="L364" s="26">
        <f t="shared" si="39"/>
        <v>1.3581688609438061E-2</v>
      </c>
      <c r="M364" s="22">
        <v>32.790799999999997</v>
      </c>
      <c r="N364" s="26">
        <f t="shared" si="40"/>
        <v>3.5785897713712891E-2</v>
      </c>
      <c r="O364" s="22">
        <v>1738.3</v>
      </c>
      <c r="P364" s="26">
        <f t="shared" si="41"/>
        <v>2.5844544289705576E-2</v>
      </c>
      <c r="S364" s="4"/>
      <c r="T364" s="2"/>
      <c r="U364" s="3"/>
      <c r="V364" s="3"/>
      <c r="W364" s="3"/>
      <c r="X364" s="3"/>
      <c r="Y364" s="3"/>
    </row>
    <row r="365" spans="2:25" ht="14.4" x14ac:dyDescent="0.3">
      <c r="B365" s="20">
        <v>43731</v>
      </c>
      <c r="C365" s="21">
        <v>9486.5869139999995</v>
      </c>
      <c r="D365" s="25">
        <f t="shared" si="35"/>
        <v>2.7366948509356361E-2</v>
      </c>
      <c r="E365" s="22">
        <v>62.8</v>
      </c>
      <c r="F365" s="26">
        <f t="shared" si="36"/>
        <v>4.8113641470170783E-2</v>
      </c>
      <c r="G365" s="23">
        <v>76.5</v>
      </c>
      <c r="H365" s="27">
        <f t="shared" si="37"/>
        <v>7.21551179070815E-3</v>
      </c>
      <c r="I365" s="24">
        <v>33.299999999999997</v>
      </c>
      <c r="J365" s="25">
        <f t="shared" si="38"/>
        <v>-1.1940440371918087E-2</v>
      </c>
      <c r="K365" s="22">
        <v>281.71014400000001</v>
      </c>
      <c r="L365" s="26">
        <f t="shared" si="39"/>
        <v>-1.3234531571847401E-3</v>
      </c>
      <c r="M365" s="22">
        <v>34.110300000000002</v>
      </c>
      <c r="N365" s="26">
        <f t="shared" si="40"/>
        <v>3.9451403225477764E-2</v>
      </c>
      <c r="O365" s="22">
        <v>1803.8</v>
      </c>
      <c r="P365" s="26">
        <f t="shared" si="41"/>
        <v>3.6987926604113056E-2</v>
      </c>
      <c r="S365" s="4"/>
      <c r="T365" s="2"/>
      <c r="U365" s="3"/>
      <c r="V365" s="3"/>
      <c r="W365" s="3"/>
      <c r="X365" s="3"/>
      <c r="Y365" s="3"/>
    </row>
    <row r="366" spans="2:25" ht="14.4" x14ac:dyDescent="0.3">
      <c r="B366" s="20">
        <v>43732</v>
      </c>
      <c r="C366" s="21">
        <v>9474.7373050000006</v>
      </c>
      <c r="D366" s="25">
        <f t="shared" si="35"/>
        <v>-1.2498716234940978E-3</v>
      </c>
      <c r="E366" s="22">
        <v>62.65</v>
      </c>
      <c r="F366" s="26">
        <f t="shared" si="36"/>
        <v>-2.391392132075656E-3</v>
      </c>
      <c r="G366" s="23">
        <v>77.7</v>
      </c>
      <c r="H366" s="27">
        <f t="shared" si="37"/>
        <v>1.5564516541111548E-2</v>
      </c>
      <c r="I366" s="24">
        <v>32.200000000000003</v>
      </c>
      <c r="J366" s="25">
        <f t="shared" si="38"/>
        <v>-3.3590944436035323E-2</v>
      </c>
      <c r="K366" s="22">
        <v>277.53173800000002</v>
      </c>
      <c r="L366" s="26">
        <f t="shared" si="39"/>
        <v>-1.4943386355860108E-2</v>
      </c>
      <c r="M366" s="22">
        <v>33.9283</v>
      </c>
      <c r="N366" s="26">
        <f t="shared" si="40"/>
        <v>-5.3499170792537243E-3</v>
      </c>
      <c r="O366" s="22">
        <v>1817.9</v>
      </c>
      <c r="P366" s="26">
        <f t="shared" si="41"/>
        <v>7.7864379924083033E-3</v>
      </c>
      <c r="S366" s="4"/>
      <c r="T366" s="2"/>
      <c r="U366" s="3"/>
      <c r="V366" s="3"/>
      <c r="W366" s="3"/>
      <c r="X366" s="3"/>
      <c r="Y366" s="3"/>
    </row>
    <row r="367" spans="2:25" ht="14.4" x14ac:dyDescent="0.3">
      <c r="B367" s="20">
        <v>43733</v>
      </c>
      <c r="C367" s="21">
        <v>9344.1376949999994</v>
      </c>
      <c r="D367" s="25">
        <f t="shared" si="35"/>
        <v>-1.3879863346536413E-2</v>
      </c>
      <c r="E367" s="22">
        <v>61.5</v>
      </c>
      <c r="F367" s="26">
        <f t="shared" si="36"/>
        <v>-1.8526506529605063E-2</v>
      </c>
      <c r="G367" s="23">
        <v>75</v>
      </c>
      <c r="H367" s="27">
        <f t="shared" si="37"/>
        <v>-3.5367143837291358E-2</v>
      </c>
      <c r="I367" s="24">
        <v>31.5</v>
      </c>
      <c r="J367" s="25">
        <f t="shared" si="38"/>
        <v>-2.1978906718775341E-2</v>
      </c>
      <c r="K367" s="22">
        <v>278.29656999999997</v>
      </c>
      <c r="L367" s="26">
        <f t="shared" si="39"/>
        <v>2.7520458087961276E-3</v>
      </c>
      <c r="M367" s="22">
        <v>33.0486</v>
      </c>
      <c r="N367" s="26">
        <f t="shared" si="40"/>
        <v>-2.6270269047414176E-2</v>
      </c>
      <c r="O367" s="22">
        <v>1803.55</v>
      </c>
      <c r="P367" s="26">
        <f t="shared" si="41"/>
        <v>-7.9250438944695658E-3</v>
      </c>
      <c r="S367" s="4"/>
      <c r="T367" s="2"/>
      <c r="U367" s="3"/>
      <c r="V367" s="3"/>
      <c r="W367" s="3"/>
      <c r="X367" s="3"/>
      <c r="Y367" s="3"/>
    </row>
    <row r="368" spans="2:25" ht="14.4" x14ac:dyDescent="0.3">
      <c r="B368" s="20">
        <v>43734</v>
      </c>
      <c r="C368" s="21">
        <v>9443.7871090000008</v>
      </c>
      <c r="D368" s="25">
        <f t="shared" si="35"/>
        <v>1.0607914336715861E-2</v>
      </c>
      <c r="E368" s="22">
        <v>60.9</v>
      </c>
      <c r="F368" s="26">
        <f t="shared" si="36"/>
        <v>-9.8040000966208556E-3</v>
      </c>
      <c r="G368" s="23">
        <v>75.650000000000006</v>
      </c>
      <c r="H368" s="27">
        <f t="shared" si="37"/>
        <v>8.6293266980546381E-3</v>
      </c>
      <c r="I368" s="24">
        <v>31.05</v>
      </c>
      <c r="J368" s="25">
        <f t="shared" si="38"/>
        <v>-1.4388737452099556E-2</v>
      </c>
      <c r="K368" s="22">
        <v>278.35253899999998</v>
      </c>
      <c r="L368" s="26">
        <f t="shared" si="39"/>
        <v>2.0109257082669659E-4</v>
      </c>
      <c r="M368" s="22">
        <v>33.670499999999997</v>
      </c>
      <c r="N368" s="26">
        <f t="shared" si="40"/>
        <v>1.864287773760449E-2</v>
      </c>
      <c r="O368" s="22">
        <v>1871</v>
      </c>
      <c r="P368" s="26">
        <f t="shared" si="41"/>
        <v>3.6716102444543146E-2</v>
      </c>
      <c r="S368" s="4"/>
      <c r="T368" s="2"/>
      <c r="U368" s="3"/>
      <c r="V368" s="3"/>
      <c r="W368" s="3"/>
      <c r="X368" s="3"/>
      <c r="Y368" s="3"/>
    </row>
    <row r="369" spans="2:25" ht="14.4" x14ac:dyDescent="0.3">
      <c r="B369" s="20">
        <v>43735</v>
      </c>
      <c r="C369" s="21">
        <v>9395.5869139999995</v>
      </c>
      <c r="D369" s="25">
        <f t="shared" si="35"/>
        <v>-5.1169747053852986E-3</v>
      </c>
      <c r="E369" s="22">
        <v>61.2</v>
      </c>
      <c r="F369" s="26">
        <f t="shared" si="36"/>
        <v>4.9140148024291626E-3</v>
      </c>
      <c r="G369" s="23">
        <v>74.3</v>
      </c>
      <c r="H369" s="27">
        <f t="shared" si="37"/>
        <v>-1.8006488510651609E-2</v>
      </c>
      <c r="I369" s="24">
        <v>29.55</v>
      </c>
      <c r="J369" s="25">
        <f t="shared" si="38"/>
        <v>-4.951506452738056E-2</v>
      </c>
      <c r="K369" s="22">
        <v>272.12213100000002</v>
      </c>
      <c r="L369" s="26">
        <f t="shared" si="39"/>
        <v>-2.2637459647277584E-2</v>
      </c>
      <c r="M369" s="22">
        <v>32.805999999999997</v>
      </c>
      <c r="N369" s="26">
        <f t="shared" si="40"/>
        <v>-2.6010657587278791E-2</v>
      </c>
      <c r="O369" s="22">
        <v>1851.8</v>
      </c>
      <c r="P369" s="26">
        <f t="shared" si="41"/>
        <v>-1.0314908260142896E-2</v>
      </c>
      <c r="S369" s="4"/>
      <c r="T369" s="2"/>
      <c r="U369" s="3"/>
      <c r="V369" s="3"/>
      <c r="W369" s="3"/>
      <c r="X369" s="3"/>
      <c r="Y369" s="3"/>
    </row>
    <row r="370" spans="2:25" ht="14.4" x14ac:dyDescent="0.3">
      <c r="B370" s="20">
        <v>43738</v>
      </c>
      <c r="C370" s="21">
        <v>9340.8876949999994</v>
      </c>
      <c r="D370" s="25">
        <f t="shared" si="35"/>
        <v>-5.8388117872351566E-3</v>
      </c>
      <c r="E370" s="22">
        <v>58.45</v>
      </c>
      <c r="F370" s="26">
        <f t="shared" si="36"/>
        <v>-4.5975501600202931E-2</v>
      </c>
      <c r="G370" s="23">
        <v>75.05</v>
      </c>
      <c r="H370" s="27">
        <f t="shared" si="37"/>
        <v>1.0043606355757483E-2</v>
      </c>
      <c r="I370" s="24">
        <v>28.1</v>
      </c>
      <c r="J370" s="25">
        <f t="shared" si="38"/>
        <v>-5.0314167512407082E-2</v>
      </c>
      <c r="K370" s="22">
        <v>263.50408900000002</v>
      </c>
      <c r="L370" s="26">
        <f t="shared" si="39"/>
        <v>-3.2182090662542691E-2</v>
      </c>
      <c r="M370" s="22">
        <v>32.851500000000001</v>
      </c>
      <c r="N370" s="26">
        <f t="shared" si="40"/>
        <v>1.3859804983002337E-3</v>
      </c>
      <c r="O370" s="22">
        <v>1889.65</v>
      </c>
      <c r="P370" s="26">
        <f t="shared" si="41"/>
        <v>2.0233487705662571E-2</v>
      </c>
      <c r="S370" s="4"/>
      <c r="T370" s="2"/>
      <c r="U370" s="3"/>
      <c r="V370" s="3"/>
      <c r="W370" s="3"/>
      <c r="X370" s="3"/>
      <c r="Y370" s="3"/>
    </row>
    <row r="371" spans="2:25" ht="14.4" x14ac:dyDescent="0.3">
      <c r="B371" s="20">
        <v>43739</v>
      </c>
      <c r="C371" s="21">
        <v>9236.3886719999991</v>
      </c>
      <c r="D371" s="25">
        <f t="shared" si="35"/>
        <v>-1.1250317122220929E-2</v>
      </c>
      <c r="E371" s="22">
        <v>60.35</v>
      </c>
      <c r="F371" s="26">
        <f t="shared" si="36"/>
        <v>3.1989259625463028E-2</v>
      </c>
      <c r="G371" s="23">
        <v>70.900000000000006</v>
      </c>
      <c r="H371" s="27">
        <f t="shared" si="37"/>
        <v>-5.6884124541389011E-2</v>
      </c>
      <c r="I371" s="24">
        <v>26.7</v>
      </c>
      <c r="J371" s="25">
        <f t="shared" si="38"/>
        <v>-5.1106010933496301E-2</v>
      </c>
      <c r="K371" s="22">
        <v>259.17636099999999</v>
      </c>
      <c r="L371" s="26">
        <f t="shared" si="39"/>
        <v>-1.6560125414097421E-2</v>
      </c>
      <c r="M371" s="22">
        <v>32.502600000000001</v>
      </c>
      <c r="N371" s="26">
        <f t="shared" si="40"/>
        <v>-1.0677319852731692E-2</v>
      </c>
      <c r="O371" s="22">
        <v>1869.9</v>
      </c>
      <c r="P371" s="26">
        <f t="shared" si="41"/>
        <v>-1.0506673236694648E-2</v>
      </c>
      <c r="S371" s="4"/>
      <c r="T371" s="2"/>
      <c r="U371" s="3"/>
      <c r="V371" s="3"/>
      <c r="W371" s="3"/>
      <c r="X371" s="3"/>
      <c r="Y371" s="3"/>
    </row>
    <row r="372" spans="2:25" ht="14.4" x14ac:dyDescent="0.3">
      <c r="B372" s="20">
        <v>43741</v>
      </c>
      <c r="C372" s="21">
        <v>9198.3886719999991</v>
      </c>
      <c r="D372" s="25">
        <f t="shared" si="35"/>
        <v>-4.1226485259123931E-3</v>
      </c>
      <c r="E372" s="22">
        <v>57.35</v>
      </c>
      <c r="F372" s="26">
        <f t="shared" si="36"/>
        <v>-5.0988103968160794E-2</v>
      </c>
      <c r="G372" s="23">
        <v>75.349999999999994</v>
      </c>
      <c r="H372" s="27">
        <f t="shared" si="37"/>
        <v>6.0873491534422453E-2</v>
      </c>
      <c r="I372" s="24">
        <v>25.4</v>
      </c>
      <c r="J372" s="25">
        <f t="shared" si="38"/>
        <v>-4.9914391381712955E-2</v>
      </c>
      <c r="K372" s="22">
        <v>262.55270400000001</v>
      </c>
      <c r="L372" s="26">
        <f t="shared" si="39"/>
        <v>1.2943078548020797E-2</v>
      </c>
      <c r="M372" s="22">
        <v>31.971800000000002</v>
      </c>
      <c r="N372" s="26">
        <f t="shared" si="40"/>
        <v>-1.6465821865194685E-2</v>
      </c>
      <c r="O372" s="22">
        <v>1826.05</v>
      </c>
      <c r="P372" s="26">
        <f t="shared" si="41"/>
        <v>-2.3729789446590134E-2</v>
      </c>
      <c r="S372" s="4"/>
      <c r="T372" s="2"/>
      <c r="U372" s="3"/>
      <c r="V372" s="3"/>
      <c r="W372" s="3"/>
      <c r="X372" s="3"/>
      <c r="Y372" s="3"/>
    </row>
    <row r="373" spans="2:25" ht="14.4" x14ac:dyDescent="0.3">
      <c r="B373" s="20">
        <v>43742</v>
      </c>
      <c r="C373" s="21">
        <v>9091.6386719999991</v>
      </c>
      <c r="D373" s="25">
        <f t="shared" si="35"/>
        <v>-1.1673160478058916E-2</v>
      </c>
      <c r="E373" s="22">
        <v>55.1</v>
      </c>
      <c r="F373" s="26">
        <f t="shared" si="36"/>
        <v>-4.0023127416510859E-2</v>
      </c>
      <c r="G373" s="23">
        <v>75.2</v>
      </c>
      <c r="H373" s="27">
        <f t="shared" si="37"/>
        <v>-1.9926941167102523E-3</v>
      </c>
      <c r="I373" s="24">
        <v>24.15</v>
      </c>
      <c r="J373" s="25">
        <f t="shared" si="38"/>
        <v>-5.0464793925909232E-2</v>
      </c>
      <c r="K373" s="22">
        <v>259.53076199999998</v>
      </c>
      <c r="L373" s="26">
        <f t="shared" si="39"/>
        <v>-1.1576600088666083E-2</v>
      </c>
      <c r="M373" s="22">
        <v>31.8353</v>
      </c>
      <c r="N373" s="26">
        <f t="shared" si="40"/>
        <v>-4.2785272556929536E-3</v>
      </c>
      <c r="O373" s="22">
        <v>1809.6</v>
      </c>
      <c r="P373" s="26">
        <f t="shared" si="41"/>
        <v>-9.0493376744685706E-3</v>
      </c>
      <c r="S373" s="4"/>
      <c r="T373" s="2"/>
      <c r="U373" s="3"/>
      <c r="V373" s="3"/>
      <c r="W373" s="3"/>
      <c r="X373" s="3"/>
      <c r="Y373" s="3"/>
    </row>
    <row r="374" spans="2:25" ht="14.4" x14ac:dyDescent="0.3">
      <c r="B374" s="20">
        <v>43745</v>
      </c>
      <c r="C374" s="21">
        <v>9040.6386719999991</v>
      </c>
      <c r="D374" s="25">
        <f t="shared" si="35"/>
        <v>-5.6253424235024815E-3</v>
      </c>
      <c r="E374" s="22">
        <v>55.6</v>
      </c>
      <c r="F374" s="26">
        <f t="shared" si="36"/>
        <v>9.033485097667826E-3</v>
      </c>
      <c r="G374" s="23">
        <v>75.05</v>
      </c>
      <c r="H374" s="27">
        <f t="shared" si="37"/>
        <v>-1.9966728763232628E-3</v>
      </c>
      <c r="I374" s="24">
        <v>22.95</v>
      </c>
      <c r="J374" s="25">
        <f t="shared" si="38"/>
        <v>-5.0966443592027517E-2</v>
      </c>
      <c r="K374" s="22">
        <v>257.889252</v>
      </c>
      <c r="L374" s="26">
        <f t="shared" si="39"/>
        <v>-6.345001981822901E-3</v>
      </c>
      <c r="M374" s="22">
        <v>31.653300000000002</v>
      </c>
      <c r="N374" s="26">
        <f t="shared" si="40"/>
        <v>-5.733328457205286E-3</v>
      </c>
      <c r="O374" s="22">
        <v>1795.15</v>
      </c>
      <c r="P374" s="26">
        <f t="shared" si="41"/>
        <v>-8.0172424712651371E-3</v>
      </c>
      <c r="S374" s="4"/>
      <c r="T374" s="2"/>
      <c r="U374" s="3"/>
      <c r="V374" s="3"/>
      <c r="W374" s="3"/>
      <c r="X374" s="3"/>
      <c r="Y374" s="3"/>
    </row>
    <row r="375" spans="2:25" ht="14.4" x14ac:dyDescent="0.3">
      <c r="B375" s="20">
        <v>43747</v>
      </c>
      <c r="C375" s="21">
        <v>9177.9384769999997</v>
      </c>
      <c r="D375" s="25">
        <f t="shared" si="35"/>
        <v>1.5072791171861282E-2</v>
      </c>
      <c r="E375" s="22">
        <v>53.1</v>
      </c>
      <c r="F375" s="26">
        <f t="shared" si="36"/>
        <v>-4.60062730086436E-2</v>
      </c>
      <c r="G375" s="23">
        <v>75.150000000000006</v>
      </c>
      <c r="H375" s="27">
        <f t="shared" si="37"/>
        <v>1.331558119512613E-3</v>
      </c>
      <c r="I375" s="24">
        <v>21.85</v>
      </c>
      <c r="J375" s="25">
        <f t="shared" si="38"/>
        <v>-4.9117014964954867E-2</v>
      </c>
      <c r="K375" s="22">
        <v>261.20962500000002</v>
      </c>
      <c r="L375" s="26">
        <f t="shared" si="39"/>
        <v>1.2793008930082474E-2</v>
      </c>
      <c r="M375" s="22">
        <v>31.971800000000002</v>
      </c>
      <c r="N375" s="26">
        <f t="shared" si="40"/>
        <v>1.0011855712898227E-2</v>
      </c>
      <c r="O375" s="22">
        <v>1796.45</v>
      </c>
      <c r="P375" s="26">
        <f t="shared" si="41"/>
        <v>7.2391138031610298E-4</v>
      </c>
      <c r="S375" s="4"/>
      <c r="T375" s="2"/>
      <c r="U375" s="3"/>
      <c r="V375" s="3"/>
      <c r="W375" s="3"/>
      <c r="X375" s="3"/>
      <c r="Y375" s="3"/>
    </row>
    <row r="376" spans="2:25" ht="14.4" x14ac:dyDescent="0.3">
      <c r="B376" s="20">
        <v>43748</v>
      </c>
      <c r="C376" s="21">
        <v>9112.7382809999999</v>
      </c>
      <c r="D376" s="25">
        <f t="shared" si="35"/>
        <v>-7.129366838419143E-3</v>
      </c>
      <c r="E376" s="22">
        <v>51.7</v>
      </c>
      <c r="F376" s="26">
        <f t="shared" si="36"/>
        <v>-2.6719146733509645E-2</v>
      </c>
      <c r="G376" s="23">
        <v>75.849999999999994</v>
      </c>
      <c r="H376" s="27">
        <f t="shared" si="37"/>
        <v>9.2715895955575618E-3</v>
      </c>
      <c r="I376" s="24">
        <v>20.8</v>
      </c>
      <c r="J376" s="25">
        <f t="shared" si="38"/>
        <v>-4.9247934834326941E-2</v>
      </c>
      <c r="K376" s="22">
        <v>261.17233299999998</v>
      </c>
      <c r="L376" s="26">
        <f t="shared" si="39"/>
        <v>-1.4277675364651315E-4</v>
      </c>
      <c r="M376" s="22">
        <v>32.047600000000003</v>
      </c>
      <c r="N376" s="26">
        <f t="shared" si="40"/>
        <v>2.3680332968201612E-3</v>
      </c>
      <c r="O376" s="22">
        <v>1790.1</v>
      </c>
      <c r="P376" s="26">
        <f t="shared" si="41"/>
        <v>-3.5410110747611774E-3</v>
      </c>
      <c r="S376" s="4"/>
      <c r="T376" s="2"/>
      <c r="U376" s="3"/>
      <c r="V376" s="3"/>
      <c r="W376" s="3"/>
      <c r="X376" s="3"/>
      <c r="Y376" s="3"/>
    </row>
    <row r="377" spans="2:25" ht="14.4" x14ac:dyDescent="0.3">
      <c r="B377" s="20">
        <v>43749</v>
      </c>
      <c r="C377" s="21">
        <v>9161.3886719999991</v>
      </c>
      <c r="D377" s="25">
        <f t="shared" si="35"/>
        <v>5.3245231428932773E-3</v>
      </c>
      <c r="E377" s="22">
        <v>50.5</v>
      </c>
      <c r="F377" s="26">
        <f t="shared" si="36"/>
        <v>-2.3484445233069379E-2</v>
      </c>
      <c r="G377" s="23">
        <v>76.05</v>
      </c>
      <c r="H377" s="27">
        <f t="shared" si="37"/>
        <v>2.6333129107607525E-3</v>
      </c>
      <c r="I377" s="24">
        <v>19.8</v>
      </c>
      <c r="J377" s="25">
        <f t="shared" si="38"/>
        <v>-4.9271049006782794E-2</v>
      </c>
      <c r="K377" s="22">
        <v>268.67117300000001</v>
      </c>
      <c r="L377" s="26">
        <f t="shared" si="39"/>
        <v>2.8307757523258318E-2</v>
      </c>
      <c r="M377" s="22">
        <v>31.865600000000001</v>
      </c>
      <c r="N377" s="26">
        <f t="shared" si="40"/>
        <v>-5.6952395418160291E-3</v>
      </c>
      <c r="O377" s="22">
        <v>1749.65</v>
      </c>
      <c r="P377" s="26">
        <f t="shared" si="41"/>
        <v>-2.2855716281253158E-2</v>
      </c>
      <c r="S377" s="4"/>
      <c r="T377" s="2"/>
      <c r="U377" s="3"/>
      <c r="V377" s="3"/>
      <c r="W377" s="3"/>
      <c r="X377" s="3"/>
      <c r="Y377" s="3"/>
    </row>
    <row r="378" spans="2:25" ht="14.4" x14ac:dyDescent="0.3">
      <c r="B378" s="20">
        <v>43752</v>
      </c>
      <c r="C378" s="21">
        <v>9192.6386719999991</v>
      </c>
      <c r="D378" s="25">
        <f t="shared" si="35"/>
        <v>3.4052504784380581E-3</v>
      </c>
      <c r="E378" s="22">
        <v>51.45</v>
      </c>
      <c r="F378" s="26">
        <f t="shared" si="36"/>
        <v>1.8637125998744487E-2</v>
      </c>
      <c r="G378" s="23">
        <v>77.400000000000006</v>
      </c>
      <c r="H378" s="27">
        <f t="shared" si="37"/>
        <v>1.759576189037966E-2</v>
      </c>
      <c r="I378" s="24">
        <v>18.850000000000001</v>
      </c>
      <c r="J378" s="25">
        <f t="shared" si="38"/>
        <v>-4.9169023806469696E-2</v>
      </c>
      <c r="K378" s="22">
        <v>266.73117100000002</v>
      </c>
      <c r="L378" s="26">
        <f t="shared" si="39"/>
        <v>-7.2469256518616874E-3</v>
      </c>
      <c r="M378" s="22">
        <v>33.0486</v>
      </c>
      <c r="N378" s="26">
        <f t="shared" si="40"/>
        <v>3.6452147314296322E-2</v>
      </c>
      <c r="O378" s="22">
        <v>1766.75</v>
      </c>
      <c r="P378" s="26">
        <f t="shared" si="41"/>
        <v>9.7259326560710339E-3</v>
      </c>
      <c r="S378" s="4"/>
      <c r="T378" s="2"/>
      <c r="U378" s="3"/>
      <c r="V378" s="3"/>
      <c r="W378" s="3"/>
      <c r="X378" s="3"/>
      <c r="Y378" s="3"/>
    </row>
    <row r="379" spans="2:25" ht="14.4" x14ac:dyDescent="0.3">
      <c r="B379" s="20">
        <v>43753</v>
      </c>
      <c r="C379" s="21">
        <v>9253.8378909999992</v>
      </c>
      <c r="D379" s="25">
        <f t="shared" si="35"/>
        <v>6.6353531884864661E-3</v>
      </c>
      <c r="E379" s="22">
        <v>50.35</v>
      </c>
      <c r="F379" s="26">
        <f t="shared" si="36"/>
        <v>-2.1611843115487368E-2</v>
      </c>
      <c r="G379" s="23">
        <v>76.150000000000006</v>
      </c>
      <c r="H379" s="27">
        <f t="shared" si="37"/>
        <v>-1.6281701254510606E-2</v>
      </c>
      <c r="I379" s="24">
        <v>17.95</v>
      </c>
      <c r="J379" s="25">
        <f t="shared" si="38"/>
        <v>-4.8922798959731985E-2</v>
      </c>
      <c r="K379" s="22">
        <v>269.75308200000001</v>
      </c>
      <c r="L379" s="26">
        <f t="shared" si="39"/>
        <v>1.1265728468011729E-2</v>
      </c>
      <c r="M379" s="22">
        <v>33.518799999999999</v>
      </c>
      <c r="N379" s="26">
        <f t="shared" si="40"/>
        <v>1.4127270110422781E-2</v>
      </c>
      <c r="O379" s="22">
        <v>1752.05</v>
      </c>
      <c r="P379" s="26">
        <f t="shared" si="41"/>
        <v>-8.3551696690658088E-3</v>
      </c>
      <c r="S379" s="4"/>
      <c r="T379" s="2"/>
      <c r="U379" s="3"/>
      <c r="V379" s="3"/>
      <c r="W379" s="3"/>
      <c r="X379" s="3"/>
      <c r="Y379" s="3"/>
    </row>
    <row r="380" spans="2:25" ht="14.4" x14ac:dyDescent="0.3">
      <c r="B380" s="20">
        <v>43754</v>
      </c>
      <c r="C380" s="21">
        <v>9281.8378909999992</v>
      </c>
      <c r="D380" s="25">
        <f t="shared" si="35"/>
        <v>3.0212031789075854E-3</v>
      </c>
      <c r="E380" s="22">
        <v>49.05</v>
      </c>
      <c r="F380" s="26">
        <f t="shared" si="36"/>
        <v>-2.6158433153199288E-2</v>
      </c>
      <c r="G380" s="23">
        <v>77.900000000000006</v>
      </c>
      <c r="H380" s="27">
        <f t="shared" si="37"/>
        <v>2.2720873535531712E-2</v>
      </c>
      <c r="I380" s="24">
        <v>17.100000000000001</v>
      </c>
      <c r="J380" s="25">
        <f t="shared" si="38"/>
        <v>-4.8511651425673555E-2</v>
      </c>
      <c r="K380" s="22">
        <v>263.858429</v>
      </c>
      <c r="L380" s="26">
        <f t="shared" si="39"/>
        <v>-2.2094323943906931E-2</v>
      </c>
      <c r="M380" s="22">
        <v>33.958599999999997</v>
      </c>
      <c r="N380" s="26">
        <f t="shared" si="40"/>
        <v>1.3035660172429457E-2</v>
      </c>
      <c r="O380" s="22">
        <v>1725.8</v>
      </c>
      <c r="P380" s="26">
        <f t="shared" si="41"/>
        <v>-1.5095819827690867E-2</v>
      </c>
      <c r="S380" s="4"/>
      <c r="T380" s="2"/>
      <c r="U380" s="3"/>
      <c r="V380" s="3"/>
      <c r="W380" s="3"/>
      <c r="X380" s="3"/>
      <c r="Y380" s="3"/>
    </row>
    <row r="381" spans="2:25" ht="14.4" x14ac:dyDescent="0.3">
      <c r="B381" s="20">
        <v>43755</v>
      </c>
      <c r="C381" s="21">
        <v>9390.9873050000006</v>
      </c>
      <c r="D381" s="25">
        <f t="shared" si="35"/>
        <v>1.1690856207134007E-2</v>
      </c>
      <c r="E381" s="22">
        <v>50.6</v>
      </c>
      <c r="F381" s="26">
        <f t="shared" si="36"/>
        <v>3.1111390282047777E-2</v>
      </c>
      <c r="G381" s="23">
        <v>78.25</v>
      </c>
      <c r="H381" s="27">
        <f t="shared" si="37"/>
        <v>4.4828765435600106E-3</v>
      </c>
      <c r="I381" s="24">
        <v>16.25</v>
      </c>
      <c r="J381" s="25">
        <f t="shared" si="38"/>
        <v>-5.0985554732867755E-2</v>
      </c>
      <c r="K381" s="22">
        <v>264.828461</v>
      </c>
      <c r="L381" s="26">
        <f t="shared" si="39"/>
        <v>3.6695938820453769E-3</v>
      </c>
      <c r="M381" s="22">
        <v>34.337800000000001</v>
      </c>
      <c r="N381" s="26">
        <f t="shared" si="40"/>
        <v>1.1104652564192236E-2</v>
      </c>
      <c r="O381" s="22">
        <v>1736.35</v>
      </c>
      <c r="P381" s="26">
        <f t="shared" si="41"/>
        <v>6.0944977281640923E-3</v>
      </c>
      <c r="S381" s="4"/>
      <c r="T381" s="2"/>
      <c r="U381" s="3"/>
      <c r="V381" s="3"/>
      <c r="W381" s="3"/>
      <c r="X381" s="3"/>
      <c r="Y381" s="3"/>
    </row>
    <row r="382" spans="2:25" ht="14.4" x14ac:dyDescent="0.3">
      <c r="B382" s="20">
        <v>43756</v>
      </c>
      <c r="C382" s="21">
        <v>9479.1875</v>
      </c>
      <c r="D382" s="25">
        <f t="shared" si="35"/>
        <v>9.348173847495948E-3</v>
      </c>
      <c r="E382" s="22">
        <v>51.5</v>
      </c>
      <c r="F382" s="26">
        <f t="shared" si="36"/>
        <v>1.7630231376270501E-2</v>
      </c>
      <c r="G382" s="23">
        <v>79.7</v>
      </c>
      <c r="H382" s="27">
        <f t="shared" si="37"/>
        <v>1.8360756375906843E-2</v>
      </c>
      <c r="I382" s="24">
        <v>15.45</v>
      </c>
      <c r="J382" s="25">
        <f t="shared" si="38"/>
        <v>-5.0483905431992097E-2</v>
      </c>
      <c r="K382" s="22">
        <v>264.71655299999998</v>
      </c>
      <c r="L382" s="26">
        <f t="shared" si="39"/>
        <v>-4.2265718194816541E-4</v>
      </c>
      <c r="M382" s="22">
        <v>35.353999999999999</v>
      </c>
      <c r="N382" s="26">
        <f t="shared" si="40"/>
        <v>2.9164751926678785E-2</v>
      </c>
      <c r="O382" s="22">
        <v>1729.9</v>
      </c>
      <c r="P382" s="26">
        <f t="shared" si="41"/>
        <v>-3.7216054494393627E-3</v>
      </c>
      <c r="S382" s="4"/>
      <c r="T382" s="2"/>
      <c r="U382" s="3"/>
      <c r="V382" s="3"/>
      <c r="W382" s="3"/>
      <c r="X382" s="3"/>
      <c r="Y382" s="3"/>
    </row>
    <row r="383" spans="2:25" ht="14.4" x14ac:dyDescent="0.3">
      <c r="B383" s="20">
        <v>43760</v>
      </c>
      <c r="C383" s="21">
        <v>9448.2373050000006</v>
      </c>
      <c r="D383" s="25">
        <f t="shared" si="35"/>
        <v>-3.2704103072368445E-3</v>
      </c>
      <c r="E383" s="22">
        <v>52.75</v>
      </c>
      <c r="F383" s="26">
        <f t="shared" si="36"/>
        <v>2.3981964686485405E-2</v>
      </c>
      <c r="G383" s="23">
        <v>78.55</v>
      </c>
      <c r="H383" s="27">
        <f t="shared" si="37"/>
        <v>-1.4534221094539225E-2</v>
      </c>
      <c r="I383" s="24">
        <v>16.2</v>
      </c>
      <c r="J383" s="25">
        <f t="shared" si="38"/>
        <v>4.7402238894583899E-2</v>
      </c>
      <c r="K383" s="22">
        <v>266.11560100000003</v>
      </c>
      <c r="L383" s="26">
        <f t="shared" si="39"/>
        <v>5.271162377233944E-3</v>
      </c>
      <c r="M383" s="22">
        <v>34.99</v>
      </c>
      <c r="N383" s="26">
        <f t="shared" si="40"/>
        <v>-1.0349233734094625E-2</v>
      </c>
      <c r="O383" s="22">
        <v>1674.35</v>
      </c>
      <c r="P383" s="26">
        <f t="shared" si="41"/>
        <v>-3.2638573109908489E-2</v>
      </c>
      <c r="S383" s="4"/>
      <c r="T383" s="2"/>
      <c r="U383" s="3"/>
      <c r="V383" s="3"/>
      <c r="W383" s="3"/>
      <c r="X383" s="3"/>
      <c r="Y383" s="3"/>
    </row>
    <row r="384" spans="2:25" ht="14.4" x14ac:dyDescent="0.3">
      <c r="B384" s="20">
        <v>43761</v>
      </c>
      <c r="C384" s="21">
        <v>9458.6376949999994</v>
      </c>
      <c r="D384" s="25">
        <f t="shared" si="35"/>
        <v>1.1001702871606723E-3</v>
      </c>
      <c r="E384" s="22">
        <v>52.7</v>
      </c>
      <c r="F384" s="26">
        <f t="shared" si="36"/>
        <v>-9.4831680885913336E-4</v>
      </c>
      <c r="G384" s="23">
        <v>78.55</v>
      </c>
      <c r="H384" s="27">
        <f t="shared" si="37"/>
        <v>0</v>
      </c>
      <c r="I384" s="24">
        <v>17</v>
      </c>
      <c r="J384" s="25">
        <f t="shared" si="38"/>
        <v>4.8202101817877686E-2</v>
      </c>
      <c r="K384" s="22">
        <v>266.88037100000003</v>
      </c>
      <c r="L384" s="26">
        <f t="shared" si="39"/>
        <v>2.8697047070232007E-3</v>
      </c>
      <c r="M384" s="22">
        <v>34.565300000000001</v>
      </c>
      <c r="N384" s="26">
        <f t="shared" si="40"/>
        <v>-1.221201772016341E-2</v>
      </c>
      <c r="O384" s="22">
        <v>1654.55</v>
      </c>
      <c r="P384" s="26">
        <f t="shared" si="41"/>
        <v>-1.1895961727533502E-2</v>
      </c>
      <c r="S384" s="4"/>
      <c r="T384" s="2"/>
      <c r="U384" s="3"/>
      <c r="V384" s="3"/>
      <c r="W384" s="3"/>
      <c r="X384" s="3"/>
      <c r="Y384" s="3"/>
    </row>
    <row r="385" spans="2:25" ht="14.4" x14ac:dyDescent="0.3">
      <c r="B385" s="20">
        <v>43762</v>
      </c>
      <c r="C385" s="21">
        <v>9437.6376949999994</v>
      </c>
      <c r="D385" s="25">
        <f t="shared" si="35"/>
        <v>-2.2226611553832617E-3</v>
      </c>
      <c r="E385" s="22">
        <v>52.5</v>
      </c>
      <c r="F385" s="26">
        <f t="shared" si="36"/>
        <v>-3.8022859497386821E-3</v>
      </c>
      <c r="G385" s="23">
        <v>75.95</v>
      </c>
      <c r="H385" s="27">
        <f t="shared" si="37"/>
        <v>-3.3660135659848212E-2</v>
      </c>
      <c r="I385" s="24">
        <v>17.850000000000001</v>
      </c>
      <c r="J385" s="25">
        <f t="shared" si="38"/>
        <v>4.8790164169432049E-2</v>
      </c>
      <c r="K385" s="22">
        <v>267.92498799999998</v>
      </c>
      <c r="L385" s="26">
        <f t="shared" si="39"/>
        <v>3.9065365031005998E-3</v>
      </c>
      <c r="M385" s="22">
        <v>35.171999999999997</v>
      </c>
      <c r="N385" s="26">
        <f t="shared" si="40"/>
        <v>1.7400022857322249E-2</v>
      </c>
      <c r="O385" s="22">
        <v>1664.9</v>
      </c>
      <c r="P385" s="26">
        <f t="shared" si="41"/>
        <v>6.2359930353168575E-3</v>
      </c>
      <c r="S385" s="4"/>
      <c r="T385" s="2"/>
      <c r="U385" s="3"/>
      <c r="V385" s="3"/>
      <c r="W385" s="3"/>
      <c r="X385" s="3"/>
      <c r="Y385" s="3"/>
    </row>
    <row r="386" spans="2:25" ht="14.4" x14ac:dyDescent="0.3">
      <c r="B386" s="20">
        <v>43763</v>
      </c>
      <c r="C386" s="21">
        <v>9431.0869139999995</v>
      </c>
      <c r="D386" s="25">
        <f t="shared" si="35"/>
        <v>-6.943533703456697E-4</v>
      </c>
      <c r="E386" s="22">
        <v>52.5</v>
      </c>
      <c r="F386" s="26">
        <f t="shared" si="36"/>
        <v>0</v>
      </c>
      <c r="G386" s="23">
        <v>76.25</v>
      </c>
      <c r="H386" s="27">
        <f t="shared" si="37"/>
        <v>3.9421864457391247E-3</v>
      </c>
      <c r="I386" s="24">
        <v>18.7</v>
      </c>
      <c r="J386" s="25">
        <f t="shared" si="38"/>
        <v>4.6520015634892699E-2</v>
      </c>
      <c r="K386" s="22">
        <v>275.16271999999998</v>
      </c>
      <c r="L386" s="26">
        <f t="shared" si="39"/>
        <v>2.6655585956275638E-2</v>
      </c>
      <c r="M386" s="22">
        <v>35.399500000000003</v>
      </c>
      <c r="N386" s="26">
        <f t="shared" si="40"/>
        <v>6.4473842294390585E-3</v>
      </c>
      <c r="O386" s="22">
        <v>1467.8</v>
      </c>
      <c r="P386" s="26">
        <f t="shared" si="41"/>
        <v>-0.12600038043984416</v>
      </c>
      <c r="S386" s="4"/>
      <c r="T386" s="2"/>
      <c r="U386" s="3"/>
      <c r="V386" s="3"/>
      <c r="W386" s="3"/>
      <c r="X386" s="3"/>
      <c r="Y386" s="3"/>
    </row>
    <row r="387" spans="2:25" ht="14.4" x14ac:dyDescent="0.3">
      <c r="B387" s="20">
        <v>43765</v>
      </c>
      <c r="C387" s="21">
        <v>9431.0869139999995</v>
      </c>
      <c r="D387" s="25">
        <f t="shared" si="35"/>
        <v>0</v>
      </c>
      <c r="E387" s="22">
        <v>55.6</v>
      </c>
      <c r="F387" s="26">
        <f t="shared" si="36"/>
        <v>5.7370031658958598E-2</v>
      </c>
      <c r="G387" s="23">
        <v>71.95</v>
      </c>
      <c r="H387" s="27">
        <f t="shared" si="37"/>
        <v>-5.8045982154144117E-2</v>
      </c>
      <c r="I387" s="24">
        <v>19.600000000000001</v>
      </c>
      <c r="J387" s="25">
        <f t="shared" si="38"/>
        <v>4.7006042375930791E-2</v>
      </c>
      <c r="K387" s="22">
        <v>278.89349399999998</v>
      </c>
      <c r="L387" s="26">
        <f t="shared" si="39"/>
        <v>1.346733523719853E-2</v>
      </c>
      <c r="M387" s="22">
        <v>35.384300000000003</v>
      </c>
      <c r="N387" s="26">
        <f t="shared" si="40"/>
        <v>-4.2947680779041809E-4</v>
      </c>
      <c r="O387" s="22">
        <v>1453.35</v>
      </c>
      <c r="P387" s="26">
        <f t="shared" si="41"/>
        <v>-9.8934446118396184E-3</v>
      </c>
      <c r="S387" s="4"/>
      <c r="T387" s="4"/>
      <c r="U387" s="4"/>
      <c r="V387" s="4"/>
      <c r="W387" s="4"/>
      <c r="X387" s="4"/>
      <c r="Y387" s="4"/>
    </row>
    <row r="388" spans="2:25" ht="14.4" x14ac:dyDescent="0.3">
      <c r="B388" s="20">
        <v>43767</v>
      </c>
      <c r="C388" s="21">
        <v>9598.3369139999995</v>
      </c>
      <c r="D388" s="25">
        <f t="shared" si="35"/>
        <v>1.7578494044296254E-2</v>
      </c>
      <c r="E388" s="22">
        <v>56.8</v>
      </c>
      <c r="F388" s="26">
        <f t="shared" si="36"/>
        <v>2.1353124470568842E-2</v>
      </c>
      <c r="G388" s="23">
        <v>69.8</v>
      </c>
      <c r="H388" s="27">
        <f t="shared" si="37"/>
        <v>-3.0337423565050071E-2</v>
      </c>
      <c r="I388" s="24">
        <v>20.55</v>
      </c>
      <c r="J388" s="25">
        <f t="shared" si="38"/>
        <v>4.7331374705771936E-2</v>
      </c>
      <c r="K388" s="22">
        <v>293.36880500000001</v>
      </c>
      <c r="L388" s="26">
        <f t="shared" si="39"/>
        <v>5.0600570625649932E-2</v>
      </c>
      <c r="M388" s="22">
        <v>36.0062</v>
      </c>
      <c r="N388" s="26">
        <f t="shared" si="40"/>
        <v>1.7422926911383411E-2</v>
      </c>
      <c r="O388" s="22">
        <v>1409.75</v>
      </c>
      <c r="P388" s="26">
        <f t="shared" si="41"/>
        <v>-3.0458852811831312E-2</v>
      </c>
      <c r="S388" s="4"/>
      <c r="T388" s="2"/>
      <c r="U388" s="3"/>
      <c r="V388" s="3"/>
      <c r="W388" s="3"/>
      <c r="X388" s="3"/>
      <c r="Y388" s="3"/>
    </row>
    <row r="389" spans="2:25" ht="14.4" x14ac:dyDescent="0.3">
      <c r="B389" s="20">
        <v>43768</v>
      </c>
      <c r="C389" s="21">
        <v>9647.5371090000008</v>
      </c>
      <c r="D389" s="25">
        <f t="shared" ref="D389:D452" si="42">LN(C389/C388)</f>
        <v>5.1128155696334426E-3</v>
      </c>
      <c r="E389" s="22">
        <v>54.4</v>
      </c>
      <c r="F389" s="26">
        <f t="shared" ref="F389:F452" si="43">LN(E389/E388)</f>
        <v>-4.3172171865208664E-2</v>
      </c>
      <c r="G389" s="23">
        <v>69.650000000000006</v>
      </c>
      <c r="H389" s="27">
        <f t="shared" ref="H389:H452" si="44">LN(G389/G388)</f>
        <v>-2.1513095425119105E-3</v>
      </c>
      <c r="I389" s="24">
        <v>21.55</v>
      </c>
      <c r="J389" s="25">
        <f t="shared" ref="J389:J452" si="45">LN(I389/I388)</f>
        <v>4.7514875607513121E-2</v>
      </c>
      <c r="K389" s="22">
        <v>291.18633999999997</v>
      </c>
      <c r="L389" s="26">
        <f t="shared" ref="L389:L452" si="46">LN(K389/K388)</f>
        <v>-7.4671317479363172E-3</v>
      </c>
      <c r="M389" s="22">
        <v>36.203299999999999</v>
      </c>
      <c r="N389" s="26">
        <f t="shared" ref="N389:N452" si="47">LN(M389/M388)</f>
        <v>5.4591290480916132E-3</v>
      </c>
      <c r="O389" s="22">
        <v>1512.05</v>
      </c>
      <c r="P389" s="26">
        <f t="shared" ref="P389:P452" si="48">LN(O389/O388)</f>
        <v>7.0053962288495392E-2</v>
      </c>
      <c r="S389" s="4"/>
      <c r="T389" s="2"/>
      <c r="U389" s="3"/>
      <c r="V389" s="3"/>
      <c r="W389" s="3"/>
      <c r="X389" s="3"/>
      <c r="Y389" s="3"/>
    </row>
    <row r="390" spans="2:25" ht="14.4" x14ac:dyDescent="0.3">
      <c r="B390" s="20">
        <v>43769</v>
      </c>
      <c r="C390" s="21">
        <v>9689.6376949999994</v>
      </c>
      <c r="D390" s="25">
        <f t="shared" si="42"/>
        <v>4.3543747158169971E-3</v>
      </c>
      <c r="E390" s="22">
        <v>54.9</v>
      </c>
      <c r="F390" s="26">
        <f t="shared" si="43"/>
        <v>9.1491946535880823E-3</v>
      </c>
      <c r="G390" s="23">
        <v>69.599999999999994</v>
      </c>
      <c r="H390" s="27">
        <f t="shared" si="44"/>
        <v>-7.1813288544089022E-4</v>
      </c>
      <c r="I390" s="24">
        <v>22.6</v>
      </c>
      <c r="J390" s="25">
        <f t="shared" si="45"/>
        <v>4.7574089728483412E-2</v>
      </c>
      <c r="K390" s="22">
        <v>284.601563</v>
      </c>
      <c r="L390" s="26">
        <f t="shared" si="46"/>
        <v>-2.2873228322440348E-2</v>
      </c>
      <c r="M390" s="22">
        <v>35.839300000000001</v>
      </c>
      <c r="N390" s="26">
        <f t="shared" si="47"/>
        <v>-1.0105218231886955E-2</v>
      </c>
      <c r="O390" s="22">
        <v>1456.85</v>
      </c>
      <c r="P390" s="26">
        <f t="shared" si="48"/>
        <v>-3.7189775350160152E-2</v>
      </c>
      <c r="S390" s="4"/>
      <c r="T390" s="2"/>
      <c r="U390" s="3"/>
      <c r="V390" s="3"/>
      <c r="W390" s="3"/>
      <c r="X390" s="3"/>
      <c r="Y390" s="3"/>
    </row>
    <row r="391" spans="2:25" ht="14.4" x14ac:dyDescent="0.3">
      <c r="B391" s="20">
        <v>43770</v>
      </c>
      <c r="C391" s="21">
        <v>9703.9873050000006</v>
      </c>
      <c r="D391" s="25">
        <f t="shared" si="42"/>
        <v>1.4798277906964375E-3</v>
      </c>
      <c r="E391" s="22">
        <v>56.1</v>
      </c>
      <c r="F391" s="26">
        <f t="shared" si="43"/>
        <v>2.1622464013165709E-2</v>
      </c>
      <c r="G391" s="23">
        <v>69.849999999999994</v>
      </c>
      <c r="H391" s="27">
        <f t="shared" si="44"/>
        <v>3.5855183625968633E-3</v>
      </c>
      <c r="I391" s="24">
        <v>23.7</v>
      </c>
      <c r="J391" s="25">
        <f t="shared" si="45"/>
        <v>4.7525141862845274E-2</v>
      </c>
      <c r="K391" s="22">
        <v>293.18228099999999</v>
      </c>
      <c r="L391" s="26">
        <f t="shared" si="46"/>
        <v>2.9704357475753985E-2</v>
      </c>
      <c r="M391" s="22">
        <v>36.521799999999999</v>
      </c>
      <c r="N391" s="26">
        <f t="shared" si="47"/>
        <v>1.8864285907494872E-2</v>
      </c>
      <c r="O391" s="22">
        <v>1438.65</v>
      </c>
      <c r="P391" s="26">
        <f t="shared" si="48"/>
        <v>-1.2571396783556775E-2</v>
      </c>
      <c r="S391" s="4"/>
      <c r="T391" s="2"/>
      <c r="U391" s="3"/>
      <c r="V391" s="3"/>
      <c r="W391" s="3"/>
      <c r="X391" s="3"/>
      <c r="Y391" s="3"/>
    </row>
    <row r="392" spans="2:25" ht="14.4" x14ac:dyDescent="0.3">
      <c r="B392" s="20">
        <v>43773</v>
      </c>
      <c r="C392" s="21">
        <v>9732.3876949999994</v>
      </c>
      <c r="D392" s="25">
        <f t="shared" si="42"/>
        <v>2.9223978455421708E-3</v>
      </c>
      <c r="E392" s="22">
        <v>55.5</v>
      </c>
      <c r="F392" s="26">
        <f t="shared" si="43"/>
        <v>-1.0752791776261849E-2</v>
      </c>
      <c r="G392" s="23">
        <v>70.349999999999994</v>
      </c>
      <c r="H392" s="27">
        <f t="shared" si="44"/>
        <v>7.1326978574272866E-3</v>
      </c>
      <c r="I392" s="24">
        <v>24.85</v>
      </c>
      <c r="J392" s="25">
        <f t="shared" si="45"/>
        <v>4.7382704401552407E-2</v>
      </c>
      <c r="K392" s="22">
        <v>290.346924</v>
      </c>
      <c r="L392" s="26">
        <f t="shared" si="46"/>
        <v>-9.718037383522735E-3</v>
      </c>
      <c r="M392" s="22">
        <v>36.248800000000003</v>
      </c>
      <c r="N392" s="26">
        <f t="shared" si="47"/>
        <v>-7.5030652690105662E-3</v>
      </c>
      <c r="O392" s="22">
        <v>1436.4</v>
      </c>
      <c r="P392" s="26">
        <f t="shared" si="48"/>
        <v>-1.5651904901420391E-3</v>
      </c>
      <c r="S392" s="4"/>
      <c r="T392" s="2"/>
      <c r="U392" s="3"/>
      <c r="V392" s="3"/>
      <c r="W392" s="3"/>
      <c r="X392" s="3"/>
      <c r="Y392" s="3"/>
    </row>
    <row r="393" spans="2:25" ht="14.4" x14ac:dyDescent="0.3">
      <c r="B393" s="20">
        <v>43774</v>
      </c>
      <c r="C393" s="21">
        <v>9694.0371090000008</v>
      </c>
      <c r="D393" s="25">
        <f t="shared" si="42"/>
        <v>-3.948295809203548E-3</v>
      </c>
      <c r="E393" s="22">
        <v>56.6</v>
      </c>
      <c r="F393" s="26">
        <f t="shared" si="43"/>
        <v>1.9625964456748444E-2</v>
      </c>
      <c r="G393" s="23">
        <v>71.5</v>
      </c>
      <c r="H393" s="27">
        <f t="shared" si="44"/>
        <v>1.6214666139563912E-2</v>
      </c>
      <c r="I393" s="24">
        <v>26.05</v>
      </c>
      <c r="J393" s="25">
        <f t="shared" si="45"/>
        <v>4.7160015656738073E-2</v>
      </c>
      <c r="K393" s="22">
        <v>292.06304899999998</v>
      </c>
      <c r="L393" s="26">
        <f t="shared" si="46"/>
        <v>5.8932025421393761E-3</v>
      </c>
      <c r="M393" s="22">
        <v>34.155799999999999</v>
      </c>
      <c r="N393" s="26">
        <f t="shared" si="47"/>
        <v>-5.9473866762851456E-2</v>
      </c>
      <c r="O393" s="22">
        <v>1462.45</v>
      </c>
      <c r="P393" s="26">
        <f t="shared" si="48"/>
        <v>1.7973128135471472E-2</v>
      </c>
      <c r="S393" s="4"/>
      <c r="T393" s="2"/>
      <c r="U393" s="3"/>
      <c r="V393" s="3"/>
      <c r="W393" s="3"/>
      <c r="X393" s="3"/>
      <c r="Y393" s="3"/>
    </row>
    <row r="394" spans="2:25" ht="14.4" x14ac:dyDescent="0.3">
      <c r="B394" s="20">
        <v>43775</v>
      </c>
      <c r="C394" s="21">
        <v>9721.3369139999995</v>
      </c>
      <c r="D394" s="25">
        <f t="shared" si="42"/>
        <v>2.8121861530060873E-3</v>
      </c>
      <c r="E394" s="22">
        <v>57.05</v>
      </c>
      <c r="F394" s="26">
        <f t="shared" si="43"/>
        <v>7.919091098947232E-3</v>
      </c>
      <c r="G394" s="23">
        <v>71.650000000000006</v>
      </c>
      <c r="H394" s="27">
        <f t="shared" si="44"/>
        <v>2.0957045742189592E-3</v>
      </c>
      <c r="I394" s="24">
        <v>25.55</v>
      </c>
      <c r="J394" s="25">
        <f t="shared" si="45"/>
        <v>-1.9380451549662461E-2</v>
      </c>
      <c r="K394" s="22">
        <v>290.49615499999999</v>
      </c>
      <c r="L394" s="26">
        <f t="shared" si="46"/>
        <v>-5.3793597894963539E-3</v>
      </c>
      <c r="M394" s="22">
        <v>33.185099999999998</v>
      </c>
      <c r="N394" s="26">
        <f t="shared" si="47"/>
        <v>-2.8831430538604326E-2</v>
      </c>
      <c r="O394" s="22">
        <v>1468.65</v>
      </c>
      <c r="P394" s="26">
        <f t="shared" si="48"/>
        <v>4.2304999807907338E-3</v>
      </c>
      <c r="S394" s="4"/>
      <c r="T394" s="2"/>
      <c r="U394" s="3"/>
      <c r="V394" s="3"/>
      <c r="W394" s="3"/>
      <c r="X394" s="3"/>
      <c r="Y394" s="3"/>
    </row>
    <row r="395" spans="2:25" ht="14.4" x14ac:dyDescent="0.3">
      <c r="B395" s="20">
        <v>43776</v>
      </c>
      <c r="C395" s="21">
        <v>9764.2871090000008</v>
      </c>
      <c r="D395" s="25">
        <f t="shared" si="42"/>
        <v>4.4084053461420436E-3</v>
      </c>
      <c r="E395" s="22">
        <v>56.5</v>
      </c>
      <c r="F395" s="26">
        <f t="shared" si="43"/>
        <v>-9.6874381556892979E-3</v>
      </c>
      <c r="G395" s="23">
        <v>72.099999999999994</v>
      </c>
      <c r="H395" s="27">
        <f t="shared" si="44"/>
        <v>6.2608900167224124E-3</v>
      </c>
      <c r="I395" s="24">
        <v>24.3</v>
      </c>
      <c r="J395" s="25">
        <f t="shared" si="45"/>
        <v>-5.0160966303210722E-2</v>
      </c>
      <c r="K395" s="22">
        <v>281.82214399999998</v>
      </c>
      <c r="L395" s="26">
        <f t="shared" si="46"/>
        <v>-3.0314163473153757E-2</v>
      </c>
      <c r="M395" s="22">
        <v>33.033499999999997</v>
      </c>
      <c r="N395" s="26">
        <f t="shared" si="47"/>
        <v>-4.5787819392383933E-3</v>
      </c>
      <c r="O395" s="22">
        <v>1492.55</v>
      </c>
      <c r="P395" s="26">
        <f t="shared" si="48"/>
        <v>1.6142455074947513E-2</v>
      </c>
      <c r="S395" s="4"/>
      <c r="T395" s="2"/>
      <c r="U395" s="3"/>
      <c r="V395" s="3"/>
      <c r="W395" s="3"/>
      <c r="X395" s="3"/>
      <c r="Y395" s="3"/>
    </row>
    <row r="396" spans="2:25" ht="14.4" x14ac:dyDescent="0.3">
      <c r="B396" s="20">
        <v>43777</v>
      </c>
      <c r="C396" s="21">
        <v>9683.2871090000008</v>
      </c>
      <c r="D396" s="25">
        <f t="shared" si="42"/>
        <v>-8.3301359317964271E-3</v>
      </c>
      <c r="E396" s="22">
        <v>55.4</v>
      </c>
      <c r="F396" s="26">
        <f t="shared" si="43"/>
        <v>-1.966104439915712E-2</v>
      </c>
      <c r="G396" s="23">
        <v>71.349999999999994</v>
      </c>
      <c r="H396" s="27">
        <f t="shared" si="44"/>
        <v>-1.0456700368057964E-2</v>
      </c>
      <c r="I396" s="24">
        <v>23.1</v>
      </c>
      <c r="J396" s="25">
        <f t="shared" si="45"/>
        <v>-5.0643732818754915E-2</v>
      </c>
      <c r="K396" s="22">
        <v>283.18383799999998</v>
      </c>
      <c r="L396" s="26">
        <f t="shared" si="46"/>
        <v>4.820114051141907E-3</v>
      </c>
      <c r="M396" s="22">
        <v>33.200299999999999</v>
      </c>
      <c r="N396" s="26">
        <f t="shared" si="47"/>
        <v>5.0367139624128152E-3</v>
      </c>
      <c r="O396" s="22">
        <v>1530</v>
      </c>
      <c r="P396" s="26">
        <f t="shared" si="48"/>
        <v>2.4781668843343645E-2</v>
      </c>
      <c r="S396" s="4"/>
      <c r="T396" s="2"/>
      <c r="U396" s="3"/>
      <c r="V396" s="3"/>
      <c r="W396" s="3"/>
      <c r="X396" s="3"/>
      <c r="Y396" s="3"/>
    </row>
    <row r="397" spans="2:25" ht="14.4" x14ac:dyDescent="0.3">
      <c r="B397" s="20">
        <v>43780</v>
      </c>
      <c r="C397" s="21">
        <v>9695.8369139999995</v>
      </c>
      <c r="D397" s="25">
        <f t="shared" si="42"/>
        <v>1.2951882385885895E-3</v>
      </c>
      <c r="E397" s="22">
        <v>57.6</v>
      </c>
      <c r="F397" s="26">
        <f t="shared" si="43"/>
        <v>3.8942973948607545E-2</v>
      </c>
      <c r="G397" s="23">
        <v>71.349999999999994</v>
      </c>
      <c r="H397" s="27">
        <f t="shared" si="44"/>
        <v>0</v>
      </c>
      <c r="I397" s="24">
        <v>21.95</v>
      </c>
      <c r="J397" s="25">
        <f t="shared" si="45"/>
        <v>-5.1065478006567536E-2</v>
      </c>
      <c r="K397" s="22">
        <v>285.92593399999998</v>
      </c>
      <c r="L397" s="26">
        <f t="shared" si="46"/>
        <v>9.6365142708184394E-3</v>
      </c>
      <c r="M397" s="22">
        <v>33.018300000000004</v>
      </c>
      <c r="N397" s="26">
        <f t="shared" si="47"/>
        <v>-5.4969588086791199E-3</v>
      </c>
      <c r="O397" s="22">
        <v>1481.35</v>
      </c>
      <c r="P397" s="26">
        <f t="shared" si="48"/>
        <v>-3.2313901233251167E-2</v>
      </c>
      <c r="S397" s="4"/>
      <c r="T397" s="2"/>
      <c r="U397" s="3"/>
      <c r="V397" s="3"/>
      <c r="W397" s="3"/>
      <c r="X397" s="3"/>
      <c r="Y397" s="3"/>
    </row>
    <row r="398" spans="2:25" ht="14.4" x14ac:dyDescent="0.3">
      <c r="B398" s="20">
        <v>43782</v>
      </c>
      <c r="C398" s="21">
        <v>9633.9375</v>
      </c>
      <c r="D398" s="25">
        <f t="shared" si="42"/>
        <v>-6.4045885130895285E-3</v>
      </c>
      <c r="E398" s="22">
        <v>51.85</v>
      </c>
      <c r="F398" s="26">
        <f t="shared" si="43"/>
        <v>-0.10516763302630916</v>
      </c>
      <c r="G398" s="23">
        <v>72.95</v>
      </c>
      <c r="H398" s="27">
        <f t="shared" si="44"/>
        <v>2.2176931045949273E-2</v>
      </c>
      <c r="I398" s="24">
        <v>23</v>
      </c>
      <c r="J398" s="25">
        <f t="shared" si="45"/>
        <v>4.6727076407969394E-2</v>
      </c>
      <c r="K398" s="22">
        <v>299.65515099999999</v>
      </c>
      <c r="L398" s="26">
        <f t="shared" si="46"/>
        <v>4.6899511558676929E-2</v>
      </c>
      <c r="M398" s="22">
        <v>33.094099999999997</v>
      </c>
      <c r="N398" s="26">
        <f t="shared" si="47"/>
        <v>2.2930655433464793E-3</v>
      </c>
      <c r="O398" s="22">
        <v>1477.55</v>
      </c>
      <c r="P398" s="26">
        <f t="shared" si="48"/>
        <v>-2.5685234980221488E-3</v>
      </c>
      <c r="S398" s="4"/>
      <c r="T398" s="2"/>
      <c r="U398" s="3"/>
      <c r="V398" s="3"/>
      <c r="W398" s="3"/>
      <c r="X398" s="3"/>
      <c r="Y398" s="3"/>
    </row>
    <row r="399" spans="2:25" ht="14.4" x14ac:dyDescent="0.3">
      <c r="B399" s="20">
        <v>43783</v>
      </c>
      <c r="C399" s="21">
        <v>9650.3876949999994</v>
      </c>
      <c r="D399" s="25">
        <f t="shared" si="42"/>
        <v>1.7060694448731073E-3</v>
      </c>
      <c r="E399" s="22">
        <v>51.55</v>
      </c>
      <c r="F399" s="26">
        <f t="shared" si="43"/>
        <v>-5.8027242125675352E-3</v>
      </c>
      <c r="G399" s="23">
        <v>71.05</v>
      </c>
      <c r="H399" s="27">
        <f t="shared" si="44"/>
        <v>-2.6390420425685086E-2</v>
      </c>
      <c r="I399" s="24">
        <v>21.95</v>
      </c>
      <c r="J399" s="25">
        <f t="shared" si="45"/>
        <v>-4.6727076407969408E-2</v>
      </c>
      <c r="K399" s="22">
        <v>301.37133799999998</v>
      </c>
      <c r="L399" s="26">
        <f t="shared" si="46"/>
        <v>5.7108686413009603E-3</v>
      </c>
      <c r="M399" s="22">
        <v>33.154800000000002</v>
      </c>
      <c r="N399" s="26">
        <f t="shared" si="47"/>
        <v>1.8324837691152537E-3</v>
      </c>
      <c r="O399" s="22">
        <v>1516.9</v>
      </c>
      <c r="P399" s="26">
        <f t="shared" si="48"/>
        <v>2.6283467942418922E-2</v>
      </c>
      <c r="S399" s="4"/>
      <c r="T399" s="2"/>
      <c r="U399" s="3"/>
      <c r="V399" s="3"/>
      <c r="W399" s="3"/>
      <c r="X399" s="3"/>
      <c r="Y399" s="3"/>
    </row>
    <row r="400" spans="2:25" ht="14.4" x14ac:dyDescent="0.3">
      <c r="B400" s="20">
        <v>43784</v>
      </c>
      <c r="C400" s="21">
        <v>9667.2871090000008</v>
      </c>
      <c r="D400" s="25">
        <f t="shared" si="42"/>
        <v>1.7496327567916188E-3</v>
      </c>
      <c r="E400" s="22">
        <v>48.85</v>
      </c>
      <c r="F400" s="26">
        <f t="shared" si="43"/>
        <v>-5.3797831974177104E-2</v>
      </c>
      <c r="G400" s="23">
        <v>71.599999999999994</v>
      </c>
      <c r="H400" s="27">
        <f t="shared" si="44"/>
        <v>7.7112194234903566E-3</v>
      </c>
      <c r="I400" s="24">
        <v>22.6</v>
      </c>
      <c r="J400" s="25">
        <f t="shared" si="45"/>
        <v>2.9182766757059917E-2</v>
      </c>
      <c r="K400" s="22">
        <v>300.06558200000001</v>
      </c>
      <c r="L400" s="26">
        <f t="shared" si="46"/>
        <v>-4.3421280208999586E-3</v>
      </c>
      <c r="M400" s="22">
        <v>33.746299999999998</v>
      </c>
      <c r="N400" s="26">
        <f t="shared" si="47"/>
        <v>1.7683279149164038E-2</v>
      </c>
      <c r="O400" s="22">
        <v>1465.65</v>
      </c>
      <c r="P400" s="26">
        <f t="shared" si="48"/>
        <v>-3.4369948539164745E-2</v>
      </c>
      <c r="S400" s="4"/>
      <c r="T400" s="2"/>
      <c r="U400" s="3"/>
      <c r="V400" s="3"/>
      <c r="W400" s="3"/>
      <c r="X400" s="3"/>
      <c r="Y400" s="3"/>
    </row>
    <row r="401" spans="2:25" ht="14.4" x14ac:dyDescent="0.3">
      <c r="B401" s="20">
        <v>43787</v>
      </c>
      <c r="C401" s="21">
        <v>9668.5869139999995</v>
      </c>
      <c r="D401" s="25">
        <f t="shared" si="42"/>
        <v>1.3444491833276633E-4</v>
      </c>
      <c r="E401" s="22">
        <v>47.75</v>
      </c>
      <c r="F401" s="26">
        <f t="shared" si="43"/>
        <v>-2.2775311562052557E-2</v>
      </c>
      <c r="G401" s="23">
        <v>68.900000000000006</v>
      </c>
      <c r="H401" s="27">
        <f t="shared" si="44"/>
        <v>-3.8438895946986934E-2</v>
      </c>
      <c r="I401" s="24">
        <v>23.25</v>
      </c>
      <c r="J401" s="25">
        <f t="shared" si="45"/>
        <v>2.8355225755125005E-2</v>
      </c>
      <c r="K401" s="22">
        <v>297.45404100000002</v>
      </c>
      <c r="L401" s="26">
        <f t="shared" si="46"/>
        <v>-8.7413284137285024E-3</v>
      </c>
      <c r="M401" s="22">
        <v>33.336799999999997</v>
      </c>
      <c r="N401" s="26">
        <f t="shared" si="47"/>
        <v>-1.2208889766785542E-2</v>
      </c>
      <c r="O401" s="22">
        <v>1460</v>
      </c>
      <c r="P401" s="26">
        <f t="shared" si="48"/>
        <v>-3.8623943560798517E-3</v>
      </c>
      <c r="S401" s="4"/>
      <c r="T401" s="2"/>
      <c r="U401" s="3"/>
      <c r="V401" s="3"/>
      <c r="W401" s="3"/>
      <c r="X401" s="3"/>
      <c r="Y401" s="3"/>
    </row>
    <row r="402" spans="2:25" ht="14.4" x14ac:dyDescent="0.3">
      <c r="B402" s="20">
        <v>43788</v>
      </c>
      <c r="C402" s="21">
        <v>9702.1376949999994</v>
      </c>
      <c r="D402" s="25">
        <f t="shared" si="42"/>
        <v>3.4640742901952222E-3</v>
      </c>
      <c r="E402" s="22">
        <v>47.8</v>
      </c>
      <c r="F402" s="26">
        <f t="shared" si="43"/>
        <v>1.0465725706708953E-3</v>
      </c>
      <c r="G402" s="23">
        <v>66.599999999999994</v>
      </c>
      <c r="H402" s="27">
        <f t="shared" si="44"/>
        <v>-3.3951600473269644E-2</v>
      </c>
      <c r="I402" s="24">
        <v>23.95</v>
      </c>
      <c r="J402" s="25">
        <f t="shared" si="45"/>
        <v>2.9663191823558855E-2</v>
      </c>
      <c r="K402" s="22">
        <v>292.30560300000002</v>
      </c>
      <c r="L402" s="26">
        <f t="shared" si="46"/>
        <v>-1.7459888422366624E-2</v>
      </c>
      <c r="M402" s="22">
        <v>33.807000000000002</v>
      </c>
      <c r="N402" s="26">
        <f t="shared" si="47"/>
        <v>1.4005989725965482E-2</v>
      </c>
      <c r="O402" s="22">
        <v>1425.75</v>
      </c>
      <c r="P402" s="26">
        <f t="shared" si="48"/>
        <v>-2.373844466573391E-2</v>
      </c>
      <c r="S402" s="4"/>
      <c r="T402" s="2"/>
      <c r="U402" s="3"/>
      <c r="V402" s="3"/>
      <c r="W402" s="3"/>
      <c r="X402" s="3"/>
      <c r="Y402" s="3"/>
    </row>
    <row r="403" spans="2:25" ht="14.4" x14ac:dyDescent="0.3">
      <c r="B403" s="20">
        <v>43789</v>
      </c>
      <c r="C403" s="21">
        <v>9744.8876949999994</v>
      </c>
      <c r="D403" s="25">
        <f t="shared" si="42"/>
        <v>4.3965663647828274E-3</v>
      </c>
      <c r="E403" s="22">
        <v>48.3</v>
      </c>
      <c r="F403" s="26">
        <f t="shared" si="43"/>
        <v>1.040592116111682E-2</v>
      </c>
      <c r="G403" s="23">
        <v>67.05</v>
      </c>
      <c r="H403" s="27">
        <f t="shared" si="44"/>
        <v>6.7340321813441194E-3</v>
      </c>
      <c r="I403" s="24">
        <v>24.05</v>
      </c>
      <c r="J403" s="25">
        <f t="shared" si="45"/>
        <v>4.1666726948459123E-3</v>
      </c>
      <c r="K403" s="22">
        <v>299.692474</v>
      </c>
      <c r="L403" s="26">
        <f t="shared" si="46"/>
        <v>2.4957021633049276E-2</v>
      </c>
      <c r="M403" s="22">
        <v>33.6098</v>
      </c>
      <c r="N403" s="26">
        <f t="shared" si="47"/>
        <v>-5.8501905289501934E-3</v>
      </c>
      <c r="O403" s="22">
        <v>1426.65</v>
      </c>
      <c r="P403" s="26">
        <f t="shared" si="48"/>
        <v>6.3104755985592977E-4</v>
      </c>
      <c r="S403" s="4"/>
      <c r="T403" s="2"/>
      <c r="U403" s="3"/>
      <c r="V403" s="3"/>
      <c r="W403" s="3"/>
      <c r="X403" s="3"/>
      <c r="Y403" s="3"/>
    </row>
    <row r="404" spans="2:25" ht="14.4" x14ac:dyDescent="0.3">
      <c r="B404" s="20">
        <v>43790</v>
      </c>
      <c r="C404" s="21">
        <v>9712.3369139999995</v>
      </c>
      <c r="D404" s="25">
        <f t="shared" si="42"/>
        <v>-3.3458843202073619E-3</v>
      </c>
      <c r="E404" s="22">
        <v>47.2</v>
      </c>
      <c r="F404" s="26">
        <f t="shared" si="43"/>
        <v>-2.3037668067017202E-2</v>
      </c>
      <c r="G404" s="23">
        <v>69.5</v>
      </c>
      <c r="H404" s="27">
        <f t="shared" si="44"/>
        <v>3.5888142843058878E-2</v>
      </c>
      <c r="I404" s="24">
        <v>23.75</v>
      </c>
      <c r="J404" s="25">
        <f t="shared" si="45"/>
        <v>-1.2552466071119973E-2</v>
      </c>
      <c r="K404" s="22">
        <v>299.78573599999999</v>
      </c>
      <c r="L404" s="26">
        <f t="shared" si="46"/>
        <v>3.1114392215304929E-4</v>
      </c>
      <c r="M404" s="22">
        <v>33.488500000000002</v>
      </c>
      <c r="N404" s="26">
        <f t="shared" si="47"/>
        <v>-3.6155947957375537E-3</v>
      </c>
      <c r="O404" s="22">
        <v>1400.2</v>
      </c>
      <c r="P404" s="26">
        <f t="shared" si="48"/>
        <v>-1.8713955053407012E-2</v>
      </c>
      <c r="S404" s="4"/>
      <c r="T404" s="2"/>
      <c r="U404" s="3"/>
      <c r="V404" s="3"/>
      <c r="W404" s="3"/>
      <c r="X404" s="3"/>
      <c r="Y404" s="3"/>
    </row>
    <row r="405" spans="2:25" ht="14.4" x14ac:dyDescent="0.3">
      <c r="B405" s="20">
        <v>43791</v>
      </c>
      <c r="C405" s="21">
        <v>9679.2871090000008</v>
      </c>
      <c r="D405" s="25">
        <f t="shared" si="42"/>
        <v>-3.4086713893976815E-3</v>
      </c>
      <c r="E405" s="22">
        <v>50.8</v>
      </c>
      <c r="F405" s="26">
        <f t="shared" si="43"/>
        <v>7.350246199292633E-2</v>
      </c>
      <c r="G405" s="23">
        <v>71.900000000000006</v>
      </c>
      <c r="H405" s="27">
        <f t="shared" si="44"/>
        <v>3.3949512156254649E-2</v>
      </c>
      <c r="I405" s="24">
        <v>23.35</v>
      </c>
      <c r="J405" s="25">
        <f t="shared" si="45"/>
        <v>-1.6985546365743884E-2</v>
      </c>
      <c r="K405" s="22">
        <v>296.14825400000001</v>
      </c>
      <c r="L405" s="26">
        <f t="shared" si="46"/>
        <v>-1.2207819106407438E-2</v>
      </c>
      <c r="M405" s="22">
        <v>33.200299999999999</v>
      </c>
      <c r="N405" s="26">
        <f t="shared" si="47"/>
        <v>-8.6431842874389597E-3</v>
      </c>
      <c r="O405" s="22">
        <v>1391</v>
      </c>
      <c r="P405" s="26">
        <f t="shared" si="48"/>
        <v>-6.5921706196543804E-3</v>
      </c>
      <c r="S405" s="4"/>
      <c r="T405" s="2"/>
      <c r="U405" s="3"/>
      <c r="V405" s="3"/>
      <c r="W405" s="3"/>
      <c r="X405" s="3"/>
      <c r="Y405" s="3"/>
    </row>
    <row r="406" spans="2:25" ht="14.4" x14ac:dyDescent="0.3">
      <c r="B406" s="20">
        <v>43794</v>
      </c>
      <c r="C406" s="21">
        <v>9802.0371090000008</v>
      </c>
      <c r="D406" s="25">
        <f t="shared" si="42"/>
        <v>1.2601979528177673E-2</v>
      </c>
      <c r="E406" s="22">
        <v>50.5</v>
      </c>
      <c r="F406" s="26">
        <f t="shared" si="43"/>
        <v>-5.9230183031220556E-3</v>
      </c>
      <c r="G406" s="23">
        <v>68.7</v>
      </c>
      <c r="H406" s="27">
        <f t="shared" si="44"/>
        <v>-4.5527065498697394E-2</v>
      </c>
      <c r="I406" s="24">
        <v>23.05</v>
      </c>
      <c r="J406" s="25">
        <f t="shared" si="45"/>
        <v>-1.2931214672248779E-2</v>
      </c>
      <c r="K406" s="22">
        <v>291.988495</v>
      </c>
      <c r="L406" s="26">
        <f t="shared" si="46"/>
        <v>-1.4145786237489213E-2</v>
      </c>
      <c r="M406" s="22">
        <v>32.381300000000003</v>
      </c>
      <c r="N406" s="26">
        <f t="shared" si="47"/>
        <v>-2.497781634297112E-2</v>
      </c>
      <c r="O406" s="22">
        <v>1450.15</v>
      </c>
      <c r="P406" s="26">
        <f t="shared" si="48"/>
        <v>4.1644086416635299E-2</v>
      </c>
      <c r="S406" s="4"/>
      <c r="T406" s="2"/>
      <c r="U406" s="3"/>
      <c r="V406" s="3"/>
      <c r="W406" s="3"/>
      <c r="X406" s="3"/>
      <c r="Y406" s="3"/>
    </row>
    <row r="407" spans="2:25" ht="14.4" x14ac:dyDescent="0.3">
      <c r="B407" s="20">
        <v>43795</v>
      </c>
      <c r="C407" s="21">
        <v>9762.8369139999995</v>
      </c>
      <c r="D407" s="25">
        <f t="shared" si="42"/>
        <v>-4.0072067327740117E-3</v>
      </c>
      <c r="E407" s="22">
        <v>50.3</v>
      </c>
      <c r="F407" s="26">
        <f t="shared" si="43"/>
        <v>-3.9682591756206222E-3</v>
      </c>
      <c r="G407" s="23">
        <v>71.900000000000006</v>
      </c>
      <c r="H407" s="27">
        <f t="shared" si="44"/>
        <v>4.5527065498697311E-2</v>
      </c>
      <c r="I407" s="24">
        <v>22.15</v>
      </c>
      <c r="J407" s="25">
        <f t="shared" si="45"/>
        <v>-3.982827295151297E-2</v>
      </c>
      <c r="K407" s="22">
        <v>290.53344700000002</v>
      </c>
      <c r="L407" s="26">
        <f t="shared" si="46"/>
        <v>-4.9956951703330017E-3</v>
      </c>
      <c r="M407" s="22">
        <v>31.289300000000001</v>
      </c>
      <c r="N407" s="26">
        <f t="shared" si="47"/>
        <v>-3.4304909617329439E-2</v>
      </c>
      <c r="O407" s="22">
        <v>1413.1</v>
      </c>
      <c r="P407" s="26">
        <f t="shared" si="48"/>
        <v>-2.5881126751377905E-2</v>
      </c>
      <c r="S407" s="4"/>
      <c r="T407" s="2"/>
      <c r="U407" s="3"/>
      <c r="V407" s="3"/>
      <c r="W407" s="3"/>
      <c r="X407" s="3"/>
      <c r="Y407" s="3"/>
    </row>
    <row r="408" spans="2:25" ht="14.4" x14ac:dyDescent="0.3">
      <c r="B408" s="20">
        <v>43796</v>
      </c>
      <c r="C408" s="21">
        <v>9815.9375</v>
      </c>
      <c r="D408" s="25">
        <f t="shared" si="42"/>
        <v>5.4243146252316759E-3</v>
      </c>
      <c r="E408" s="22">
        <v>49.7</v>
      </c>
      <c r="F408" s="26">
        <f t="shared" si="43"/>
        <v>-1.2000144003110409E-2</v>
      </c>
      <c r="G408" s="23">
        <v>71.45</v>
      </c>
      <c r="H408" s="27">
        <f t="shared" si="44"/>
        <v>-6.2783603511246625E-3</v>
      </c>
      <c r="I408" s="24">
        <v>21.7</v>
      </c>
      <c r="J408" s="25">
        <f t="shared" si="45"/>
        <v>-2.0525235944730696E-2</v>
      </c>
      <c r="K408" s="22">
        <v>289.15304600000002</v>
      </c>
      <c r="L408" s="26">
        <f t="shared" si="46"/>
        <v>-4.7625867633031994E-3</v>
      </c>
      <c r="M408" s="22">
        <v>31.258900000000001</v>
      </c>
      <c r="N408" s="26">
        <f t="shared" si="47"/>
        <v>-9.7205043130579557E-4</v>
      </c>
      <c r="O408" s="22">
        <v>1427.2</v>
      </c>
      <c r="P408" s="26">
        <f t="shared" si="48"/>
        <v>9.92861023704464E-3</v>
      </c>
      <c r="S408" s="4"/>
      <c r="T408" s="2"/>
      <c r="U408" s="3"/>
      <c r="V408" s="3"/>
      <c r="W408" s="3"/>
      <c r="X408" s="3"/>
      <c r="Y408" s="3"/>
    </row>
    <row r="409" spans="2:25" ht="14.4" x14ac:dyDescent="0.3">
      <c r="B409" s="20">
        <v>43797</v>
      </c>
      <c r="C409" s="21">
        <v>9869.7373050000006</v>
      </c>
      <c r="D409" s="25">
        <f t="shared" si="42"/>
        <v>5.465897356996003E-3</v>
      </c>
      <c r="E409" s="22">
        <v>48.8</v>
      </c>
      <c r="F409" s="26">
        <f t="shared" si="43"/>
        <v>-1.8274620243481671E-2</v>
      </c>
      <c r="G409" s="23">
        <v>67.8</v>
      </c>
      <c r="H409" s="27">
        <f t="shared" si="44"/>
        <v>-5.2435709429526599E-2</v>
      </c>
      <c r="I409" s="24">
        <v>22.1</v>
      </c>
      <c r="J409" s="25">
        <f t="shared" si="45"/>
        <v>1.8265347977293404E-2</v>
      </c>
      <c r="K409" s="22">
        <v>288.668091</v>
      </c>
      <c r="L409" s="26">
        <f t="shared" si="46"/>
        <v>-1.6785648111956352E-3</v>
      </c>
      <c r="M409" s="22">
        <v>31.638100000000001</v>
      </c>
      <c r="N409" s="26">
        <f t="shared" si="47"/>
        <v>1.2057954892856481E-2</v>
      </c>
      <c r="O409" s="22">
        <v>1433.55</v>
      </c>
      <c r="P409" s="26">
        <f t="shared" si="48"/>
        <v>4.4394025545534789E-3</v>
      </c>
      <c r="S409" s="4"/>
      <c r="T409" s="2"/>
      <c r="U409" s="3"/>
      <c r="V409" s="3"/>
      <c r="W409" s="3"/>
      <c r="X409" s="3"/>
      <c r="Y409" s="3"/>
    </row>
    <row r="410" spans="2:25" ht="14.4" x14ac:dyDescent="0.3">
      <c r="B410" s="20">
        <v>43798</v>
      </c>
      <c r="C410" s="21">
        <v>9813.6376949999994</v>
      </c>
      <c r="D410" s="25">
        <f t="shared" si="42"/>
        <v>-5.7002177625756429E-3</v>
      </c>
      <c r="E410" s="22">
        <v>49.1</v>
      </c>
      <c r="F410" s="26">
        <f t="shared" si="43"/>
        <v>6.1287219413735461E-3</v>
      </c>
      <c r="G410" s="23">
        <v>68.400000000000006</v>
      </c>
      <c r="H410" s="27">
        <f t="shared" si="44"/>
        <v>8.8106296821551262E-3</v>
      </c>
      <c r="I410" s="24">
        <v>22.3</v>
      </c>
      <c r="J410" s="25">
        <f t="shared" si="45"/>
        <v>9.0090699423659108E-3</v>
      </c>
      <c r="K410" s="22">
        <v>289.11575299999998</v>
      </c>
      <c r="L410" s="26">
        <f t="shared" si="46"/>
        <v>1.5495832714127048E-3</v>
      </c>
      <c r="M410" s="22">
        <v>31.274100000000001</v>
      </c>
      <c r="N410" s="26">
        <f t="shared" si="47"/>
        <v>-1.157181156695309E-2</v>
      </c>
      <c r="O410" s="22">
        <v>1444.2</v>
      </c>
      <c r="P410" s="26">
        <f t="shared" si="48"/>
        <v>7.40164963678291E-3</v>
      </c>
      <c r="S410" s="4"/>
      <c r="T410" s="2"/>
      <c r="U410" s="3"/>
      <c r="V410" s="3"/>
      <c r="W410" s="3"/>
      <c r="X410" s="3"/>
      <c r="Y410" s="3"/>
    </row>
    <row r="411" spans="2:25" ht="14.4" x14ac:dyDescent="0.3">
      <c r="B411" s="20">
        <v>43801</v>
      </c>
      <c r="C411" s="21">
        <v>9797.9873050000006</v>
      </c>
      <c r="D411" s="25">
        <f t="shared" si="42"/>
        <v>-1.5960322841385747E-3</v>
      </c>
      <c r="E411" s="22">
        <v>48.95</v>
      </c>
      <c r="F411" s="26">
        <f t="shared" si="43"/>
        <v>-3.0596658239554989E-3</v>
      </c>
      <c r="G411" s="23">
        <v>68.400000000000006</v>
      </c>
      <c r="H411" s="27">
        <f t="shared" si="44"/>
        <v>0</v>
      </c>
      <c r="I411" s="24">
        <v>22.5</v>
      </c>
      <c r="J411" s="25">
        <f t="shared" si="45"/>
        <v>8.9286307443013982E-3</v>
      </c>
      <c r="K411" s="22">
        <v>291.50338699999998</v>
      </c>
      <c r="L411" s="26">
        <f t="shared" si="46"/>
        <v>8.2244876003185838E-3</v>
      </c>
      <c r="M411" s="22">
        <v>31.274100000000001</v>
      </c>
      <c r="N411" s="26">
        <f t="shared" si="47"/>
        <v>0</v>
      </c>
      <c r="O411" s="22">
        <v>1452.2</v>
      </c>
      <c r="P411" s="26">
        <f t="shared" si="48"/>
        <v>5.5241129290651914E-3</v>
      </c>
      <c r="S411" s="4"/>
      <c r="T411" s="2"/>
      <c r="U411" s="3"/>
      <c r="V411" s="3"/>
      <c r="W411" s="3"/>
      <c r="X411" s="3"/>
      <c r="Y411" s="3"/>
    </row>
    <row r="412" spans="2:25" ht="14.4" x14ac:dyDescent="0.3">
      <c r="B412" s="20">
        <v>43802</v>
      </c>
      <c r="C412" s="21">
        <v>9743.1376949999994</v>
      </c>
      <c r="D412" s="25">
        <f t="shared" si="42"/>
        <v>-5.6137764889550622E-3</v>
      </c>
      <c r="E412" s="22">
        <v>47.95</v>
      </c>
      <c r="F412" s="26">
        <f t="shared" si="43"/>
        <v>-2.0640567647072151E-2</v>
      </c>
      <c r="G412" s="23">
        <v>70.349999999999994</v>
      </c>
      <c r="H412" s="27">
        <f t="shared" si="44"/>
        <v>2.8109958931893209E-2</v>
      </c>
      <c r="I412" s="24">
        <v>21.5</v>
      </c>
      <c r="J412" s="25">
        <f t="shared" si="45"/>
        <v>-4.5462374076757288E-2</v>
      </c>
      <c r="K412" s="22">
        <v>289.37692299999998</v>
      </c>
      <c r="L412" s="26">
        <f t="shared" si="46"/>
        <v>-7.321554759232545E-3</v>
      </c>
      <c r="M412" s="22">
        <v>30.6371</v>
      </c>
      <c r="N412" s="26">
        <f t="shared" si="47"/>
        <v>-2.0578586087043271E-2</v>
      </c>
      <c r="O412" s="22">
        <v>1399.6</v>
      </c>
      <c r="P412" s="26">
        <f t="shared" si="48"/>
        <v>-3.6893166452613473E-2</v>
      </c>
      <c r="S412" s="4"/>
      <c r="T412" s="2"/>
      <c r="U412" s="3"/>
      <c r="V412" s="3"/>
      <c r="W412" s="3"/>
      <c r="X412" s="3"/>
      <c r="Y412" s="3"/>
    </row>
    <row r="413" spans="2:25" ht="14.4" x14ac:dyDescent="0.3">
      <c r="B413" s="20">
        <v>43803</v>
      </c>
      <c r="C413" s="21">
        <v>9782.0869139999995</v>
      </c>
      <c r="D413" s="25">
        <f t="shared" si="42"/>
        <v>3.9896361187634483E-3</v>
      </c>
      <c r="E413" s="22">
        <v>47.95</v>
      </c>
      <c r="F413" s="26">
        <f t="shared" si="43"/>
        <v>0</v>
      </c>
      <c r="G413" s="23">
        <v>70.8</v>
      </c>
      <c r="H413" s="27">
        <f t="shared" si="44"/>
        <v>6.3762171392760638E-3</v>
      </c>
      <c r="I413" s="24">
        <v>21.35</v>
      </c>
      <c r="J413" s="25">
        <f t="shared" si="45"/>
        <v>-7.0011954589834771E-3</v>
      </c>
      <c r="K413" s="22">
        <v>288.071167</v>
      </c>
      <c r="L413" s="26">
        <f t="shared" si="46"/>
        <v>-4.5225129260187567E-3</v>
      </c>
      <c r="M413" s="22">
        <v>30.712900000000001</v>
      </c>
      <c r="N413" s="26">
        <f t="shared" si="47"/>
        <v>2.4710689020605988E-3</v>
      </c>
      <c r="O413" s="22">
        <v>1405.8</v>
      </c>
      <c r="P413" s="26">
        <f t="shared" si="48"/>
        <v>4.4200542482719513E-3</v>
      </c>
      <c r="S413" s="4"/>
      <c r="T413" s="2"/>
      <c r="U413" s="3"/>
      <c r="V413" s="3"/>
      <c r="W413" s="3"/>
      <c r="X413" s="3"/>
      <c r="Y413" s="3"/>
    </row>
    <row r="414" spans="2:25" ht="14.4" x14ac:dyDescent="0.3">
      <c r="B414" s="20">
        <v>43804</v>
      </c>
      <c r="C414" s="21">
        <v>9757.5869139999995</v>
      </c>
      <c r="D414" s="25">
        <f t="shared" si="42"/>
        <v>-2.5077197352429397E-3</v>
      </c>
      <c r="E414" s="22">
        <v>47.35</v>
      </c>
      <c r="F414" s="26">
        <f t="shared" si="43"/>
        <v>-1.2591981697359962E-2</v>
      </c>
      <c r="G414" s="23">
        <v>73.5</v>
      </c>
      <c r="H414" s="27">
        <f t="shared" si="44"/>
        <v>3.742640551911703E-2</v>
      </c>
      <c r="I414" s="24">
        <v>21.45</v>
      </c>
      <c r="J414" s="25">
        <f t="shared" si="45"/>
        <v>4.6729056993924231E-3</v>
      </c>
      <c r="K414" s="22">
        <v>286.82132000000001</v>
      </c>
      <c r="L414" s="26">
        <f t="shared" si="46"/>
        <v>-4.3481137687681531E-3</v>
      </c>
      <c r="M414" s="22">
        <v>30.9556</v>
      </c>
      <c r="N414" s="26">
        <f t="shared" si="47"/>
        <v>7.8711579831249896E-3</v>
      </c>
      <c r="O414" s="22">
        <v>1321.25</v>
      </c>
      <c r="P414" s="26">
        <f t="shared" si="48"/>
        <v>-6.2028277557357493E-2</v>
      </c>
      <c r="S414" s="4"/>
      <c r="T414" s="2"/>
      <c r="U414" s="3"/>
      <c r="V414" s="3"/>
      <c r="W414" s="3"/>
      <c r="X414" s="3"/>
      <c r="Y414" s="3"/>
    </row>
    <row r="415" spans="2:25" ht="14.4" x14ac:dyDescent="0.3">
      <c r="B415" s="20">
        <v>43805</v>
      </c>
      <c r="C415" s="21">
        <v>9669.3876949999994</v>
      </c>
      <c r="D415" s="25">
        <f t="shared" si="42"/>
        <v>-9.0801400391672255E-3</v>
      </c>
      <c r="E415" s="22">
        <v>47.35</v>
      </c>
      <c r="F415" s="26">
        <f t="shared" si="43"/>
        <v>0</v>
      </c>
      <c r="G415" s="23">
        <v>74.400000000000006</v>
      </c>
      <c r="H415" s="27">
        <f t="shared" si="44"/>
        <v>1.2170535620255335E-2</v>
      </c>
      <c r="I415" s="24">
        <v>20.55</v>
      </c>
      <c r="J415" s="25">
        <f t="shared" si="45"/>
        <v>-4.2863704431782272E-2</v>
      </c>
      <c r="K415" s="22">
        <v>285.92593399999998</v>
      </c>
      <c r="L415" s="26">
        <f t="shared" si="46"/>
        <v>-3.1266382271685194E-3</v>
      </c>
      <c r="M415" s="22">
        <v>31.137599999999999</v>
      </c>
      <c r="N415" s="26">
        <f t="shared" si="47"/>
        <v>5.862172386128895E-3</v>
      </c>
      <c r="O415" s="22">
        <v>1323.1</v>
      </c>
      <c r="P415" s="26">
        <f t="shared" si="48"/>
        <v>1.3992098639177663E-3</v>
      </c>
      <c r="S415" s="4"/>
      <c r="T415" s="2"/>
      <c r="U415" s="3"/>
      <c r="V415" s="3"/>
      <c r="W415" s="3"/>
      <c r="X415" s="3"/>
      <c r="Y415" s="3"/>
    </row>
    <row r="416" spans="2:25" ht="14.4" x14ac:dyDescent="0.3">
      <c r="B416" s="20">
        <v>43808</v>
      </c>
      <c r="C416" s="21">
        <v>9671.4375</v>
      </c>
      <c r="D416" s="25">
        <f t="shared" si="42"/>
        <v>2.1196665468086939E-4</v>
      </c>
      <c r="E416" s="22">
        <v>45.6</v>
      </c>
      <c r="F416" s="26">
        <f t="shared" si="43"/>
        <v>-3.7659103111746806E-2</v>
      </c>
      <c r="G416" s="23">
        <v>75</v>
      </c>
      <c r="H416" s="27">
        <f t="shared" si="44"/>
        <v>8.0321716972642527E-3</v>
      </c>
      <c r="I416" s="24">
        <v>20.350000000000001</v>
      </c>
      <c r="J416" s="25">
        <f t="shared" si="45"/>
        <v>-9.7800290536396058E-3</v>
      </c>
      <c r="K416" s="22">
        <v>281.48635899999999</v>
      </c>
      <c r="L416" s="26">
        <f t="shared" si="46"/>
        <v>-1.5648817106553685E-2</v>
      </c>
      <c r="M416" s="22">
        <v>31.092099999999999</v>
      </c>
      <c r="N416" s="26">
        <f t="shared" si="47"/>
        <v>-1.4623245205448486E-3</v>
      </c>
      <c r="O416" s="22">
        <v>1327.8</v>
      </c>
      <c r="P416" s="26">
        <f t="shared" si="48"/>
        <v>3.5459692366937279E-3</v>
      </c>
      <c r="S416" s="4"/>
      <c r="T416" s="2"/>
      <c r="U416" s="3"/>
      <c r="V416" s="3"/>
      <c r="W416" s="3"/>
      <c r="X416" s="3"/>
      <c r="Y416" s="3"/>
    </row>
    <row r="417" spans="2:25" ht="14.4" x14ac:dyDescent="0.3">
      <c r="B417" s="20">
        <v>43809</v>
      </c>
      <c r="C417" s="21">
        <v>9595.3876949999994</v>
      </c>
      <c r="D417" s="25">
        <f t="shared" si="42"/>
        <v>-7.8944194690771952E-3</v>
      </c>
      <c r="E417" s="22">
        <v>45.85</v>
      </c>
      <c r="F417" s="26">
        <f t="shared" si="43"/>
        <v>5.4674821821333944E-3</v>
      </c>
      <c r="G417" s="23">
        <v>75.150000000000006</v>
      </c>
      <c r="H417" s="27">
        <f t="shared" si="44"/>
        <v>1.9980026626730579E-3</v>
      </c>
      <c r="I417" s="24">
        <v>19.350000000000001</v>
      </c>
      <c r="J417" s="25">
        <f t="shared" si="45"/>
        <v>-5.0388492412813145E-2</v>
      </c>
      <c r="K417" s="22">
        <v>283.10925300000002</v>
      </c>
      <c r="L417" s="26">
        <f t="shared" si="46"/>
        <v>5.7488880012030886E-3</v>
      </c>
      <c r="M417" s="22">
        <v>30.242799999999999</v>
      </c>
      <c r="N417" s="26">
        <f t="shared" si="47"/>
        <v>-2.7695628006723472E-2</v>
      </c>
      <c r="O417" s="22">
        <v>1328.75</v>
      </c>
      <c r="P417" s="26">
        <f t="shared" si="48"/>
        <v>7.1521337109871114E-4</v>
      </c>
      <c r="S417" s="4"/>
      <c r="T417" s="2"/>
      <c r="U417" s="3"/>
      <c r="V417" s="3"/>
      <c r="W417" s="3"/>
      <c r="X417" s="3"/>
      <c r="Y417" s="3"/>
    </row>
    <row r="418" spans="2:25" ht="14.4" x14ac:dyDescent="0.3">
      <c r="B418" s="20">
        <v>43810</v>
      </c>
      <c r="C418" s="21">
        <v>9636.2373050000006</v>
      </c>
      <c r="D418" s="25">
        <f t="shared" si="42"/>
        <v>4.2481767853118539E-3</v>
      </c>
      <c r="E418" s="22">
        <v>44.7</v>
      </c>
      <c r="F418" s="26">
        <f t="shared" si="43"/>
        <v>-2.5401697082950717E-2</v>
      </c>
      <c r="G418" s="23">
        <v>74.150000000000006</v>
      </c>
      <c r="H418" s="27">
        <f t="shared" si="44"/>
        <v>-1.3396047615042414E-2</v>
      </c>
      <c r="I418" s="24">
        <v>18.399999999999999</v>
      </c>
      <c r="J418" s="25">
        <f t="shared" si="45"/>
        <v>-5.0341754860851046E-2</v>
      </c>
      <c r="K418" s="22">
        <v>283.63156099999998</v>
      </c>
      <c r="L418" s="26">
        <f t="shared" si="46"/>
        <v>1.8431993425245762E-3</v>
      </c>
      <c r="M418" s="22">
        <v>29.863600000000002</v>
      </c>
      <c r="N418" s="26">
        <f t="shared" si="47"/>
        <v>-1.2617792147954101E-2</v>
      </c>
      <c r="O418" s="22">
        <v>1338.95</v>
      </c>
      <c r="P418" s="26">
        <f t="shared" si="48"/>
        <v>7.6470740383339751E-3</v>
      </c>
      <c r="S418" s="4"/>
      <c r="T418" s="2"/>
      <c r="U418" s="3"/>
      <c r="V418" s="3"/>
      <c r="W418" s="3"/>
      <c r="X418" s="3"/>
      <c r="Y418" s="3"/>
    </row>
    <row r="419" spans="2:25" ht="14.4" x14ac:dyDescent="0.3">
      <c r="B419" s="20">
        <v>43811</v>
      </c>
      <c r="C419" s="21">
        <v>9691.1376949999994</v>
      </c>
      <c r="D419" s="25">
        <f t="shared" si="42"/>
        <v>5.6811168262113059E-3</v>
      </c>
      <c r="E419" s="22">
        <v>45.55</v>
      </c>
      <c r="F419" s="26">
        <f t="shared" si="43"/>
        <v>1.8837122086444023E-2</v>
      </c>
      <c r="G419" s="23">
        <v>75.3</v>
      </c>
      <c r="H419" s="27">
        <f t="shared" si="44"/>
        <v>1.5390066221906636E-2</v>
      </c>
      <c r="I419" s="24">
        <v>19.25</v>
      </c>
      <c r="J419" s="25">
        <f t="shared" si="45"/>
        <v>4.5160396118853335E-2</v>
      </c>
      <c r="K419" s="22">
        <v>283.59423800000002</v>
      </c>
      <c r="L419" s="26">
        <f t="shared" si="46"/>
        <v>-1.3159838681398121E-4</v>
      </c>
      <c r="M419" s="22">
        <v>29.969799999999999</v>
      </c>
      <c r="N419" s="26">
        <f t="shared" si="47"/>
        <v>3.5498604967570905E-3</v>
      </c>
      <c r="O419" s="22">
        <v>1339.4</v>
      </c>
      <c r="P419" s="26">
        <f t="shared" si="48"/>
        <v>3.3602778145820915E-4</v>
      </c>
      <c r="S419" s="4"/>
      <c r="T419" s="2"/>
      <c r="U419" s="3"/>
      <c r="V419" s="3"/>
      <c r="W419" s="3"/>
      <c r="X419" s="3"/>
      <c r="Y419" s="3"/>
    </row>
    <row r="420" spans="2:25" ht="14.4" x14ac:dyDescent="0.3">
      <c r="B420" s="20">
        <v>43812</v>
      </c>
      <c r="C420" s="21">
        <v>9783.5869139999995</v>
      </c>
      <c r="D420" s="25">
        <f t="shared" si="42"/>
        <v>9.4943487338892772E-3</v>
      </c>
      <c r="E420" s="22">
        <v>48.4</v>
      </c>
      <c r="F420" s="26">
        <f t="shared" si="43"/>
        <v>6.0689190016618648E-2</v>
      </c>
      <c r="G420" s="23">
        <v>76.05</v>
      </c>
      <c r="H420" s="27">
        <f t="shared" si="44"/>
        <v>9.9108838994539598E-3</v>
      </c>
      <c r="I420" s="24">
        <v>19.95</v>
      </c>
      <c r="J420" s="25">
        <f t="shared" si="45"/>
        <v>3.5718082602079246E-2</v>
      </c>
      <c r="K420" s="22">
        <v>283.03463699999998</v>
      </c>
      <c r="L420" s="26">
        <f t="shared" si="46"/>
        <v>-1.9751947231258565E-3</v>
      </c>
      <c r="M420" s="22">
        <v>30.3338</v>
      </c>
      <c r="N420" s="26">
        <f t="shared" si="47"/>
        <v>1.2072394379484628E-2</v>
      </c>
      <c r="O420" s="22">
        <v>1322.05</v>
      </c>
      <c r="P420" s="26">
        <f t="shared" si="48"/>
        <v>-1.3038190296930423E-2</v>
      </c>
      <c r="S420" s="4"/>
      <c r="T420" s="2"/>
      <c r="U420" s="3"/>
      <c r="V420" s="3"/>
      <c r="W420" s="3"/>
      <c r="X420" s="3"/>
      <c r="Y420" s="3"/>
    </row>
    <row r="421" spans="2:25" ht="14.4" x14ac:dyDescent="0.3">
      <c r="B421" s="20">
        <v>43815</v>
      </c>
      <c r="C421" s="21">
        <v>9752.9873050000006</v>
      </c>
      <c r="D421" s="25">
        <f t="shared" si="42"/>
        <v>-3.1325485911148612E-3</v>
      </c>
      <c r="E421" s="22">
        <v>47.8</v>
      </c>
      <c r="F421" s="26">
        <f t="shared" si="43"/>
        <v>-1.2474174225175801E-2</v>
      </c>
      <c r="G421" s="23">
        <v>76.849999999999994</v>
      </c>
      <c r="H421" s="27">
        <f t="shared" si="44"/>
        <v>1.0464451279302987E-2</v>
      </c>
      <c r="I421" s="24">
        <v>19.95</v>
      </c>
      <c r="J421" s="25">
        <f t="shared" si="45"/>
        <v>0</v>
      </c>
      <c r="K421" s="22">
        <v>281.11328099999997</v>
      </c>
      <c r="L421" s="26">
        <f t="shared" si="46"/>
        <v>-6.8115590521812212E-3</v>
      </c>
      <c r="M421" s="22">
        <v>30.6523</v>
      </c>
      <c r="N421" s="26">
        <f t="shared" si="47"/>
        <v>1.0445098004052919E-2</v>
      </c>
      <c r="O421" s="22">
        <v>1299.8</v>
      </c>
      <c r="P421" s="26">
        <f t="shared" si="48"/>
        <v>-1.6973155718771001E-2</v>
      </c>
      <c r="S421" s="4"/>
      <c r="T421" s="2"/>
      <c r="U421" s="3"/>
      <c r="V421" s="3"/>
      <c r="W421" s="3"/>
      <c r="X421" s="3"/>
      <c r="Y421" s="3"/>
    </row>
    <row r="422" spans="2:25" ht="14.4" x14ac:dyDescent="0.3">
      <c r="B422" s="20">
        <v>43816</v>
      </c>
      <c r="C422" s="21">
        <v>9831.3369139999995</v>
      </c>
      <c r="D422" s="25">
        <f t="shared" si="42"/>
        <v>8.0013000319859306E-3</v>
      </c>
      <c r="E422" s="22">
        <v>52.1</v>
      </c>
      <c r="F422" s="26">
        <f t="shared" si="43"/>
        <v>8.6139309261911087E-2</v>
      </c>
      <c r="G422" s="23">
        <v>77.650000000000006</v>
      </c>
      <c r="H422" s="27">
        <f t="shared" si="44"/>
        <v>1.0356079610091403E-2</v>
      </c>
      <c r="I422" s="24">
        <v>20.9</v>
      </c>
      <c r="J422" s="25">
        <f t="shared" si="45"/>
        <v>4.6520015634892907E-2</v>
      </c>
      <c r="K422" s="22">
        <v>279.06137100000001</v>
      </c>
      <c r="L422" s="26">
        <f t="shared" si="46"/>
        <v>-7.3259979539427207E-3</v>
      </c>
      <c r="M422" s="22">
        <v>30.394400000000001</v>
      </c>
      <c r="N422" s="26">
        <f t="shared" si="47"/>
        <v>-8.4493194328186857E-3</v>
      </c>
      <c r="O422" s="22">
        <v>1315.15</v>
      </c>
      <c r="P422" s="26">
        <f t="shared" si="48"/>
        <v>1.1740321087371278E-2</v>
      </c>
      <c r="S422" s="4"/>
      <c r="T422" s="2"/>
      <c r="U422" s="3"/>
      <c r="V422" s="3"/>
      <c r="W422" s="3"/>
      <c r="X422" s="3"/>
      <c r="Y422" s="3"/>
    </row>
    <row r="423" spans="2:25" ht="14.4" x14ac:dyDescent="0.3">
      <c r="B423" s="20">
        <v>43817</v>
      </c>
      <c r="C423" s="21">
        <v>9864.5371090000008</v>
      </c>
      <c r="D423" s="25">
        <f t="shared" si="42"/>
        <v>3.3712874489528807E-3</v>
      </c>
      <c r="E423" s="22">
        <v>50.35</v>
      </c>
      <c r="F423" s="26">
        <f t="shared" si="43"/>
        <v>-3.4166329594749981E-2</v>
      </c>
      <c r="G423" s="23">
        <v>78.75</v>
      </c>
      <c r="H423" s="27">
        <f t="shared" si="44"/>
        <v>1.4066728111046391E-2</v>
      </c>
      <c r="I423" s="24">
        <v>21.9</v>
      </c>
      <c r="J423" s="25">
        <f t="shared" si="45"/>
        <v>4.6737477851689843E-2</v>
      </c>
      <c r="K423" s="22">
        <v>276.74826000000002</v>
      </c>
      <c r="L423" s="26">
        <f t="shared" si="46"/>
        <v>-8.3234410678358524E-3</v>
      </c>
      <c r="M423" s="22">
        <v>30.470300000000002</v>
      </c>
      <c r="N423" s="26">
        <f t="shared" si="47"/>
        <v>2.4940577820492011E-3</v>
      </c>
      <c r="O423" s="22">
        <v>1309.25</v>
      </c>
      <c r="P423" s="26">
        <f t="shared" si="48"/>
        <v>-4.496273388022649E-3</v>
      </c>
      <c r="S423" s="4"/>
      <c r="T423" s="2"/>
      <c r="U423" s="3"/>
      <c r="V423" s="3"/>
      <c r="W423" s="3"/>
      <c r="X423" s="3"/>
      <c r="Y423" s="3"/>
    </row>
    <row r="424" spans="2:25" ht="14.4" x14ac:dyDescent="0.3">
      <c r="B424" s="20">
        <v>43818</v>
      </c>
      <c r="C424" s="21">
        <v>9892.2871090000008</v>
      </c>
      <c r="D424" s="25">
        <f t="shared" si="42"/>
        <v>2.8091577818971408E-3</v>
      </c>
      <c r="E424" s="22">
        <v>50.6</v>
      </c>
      <c r="F424" s="26">
        <f t="shared" si="43"/>
        <v>4.9529571288486167E-3</v>
      </c>
      <c r="G424" s="23">
        <v>75.75</v>
      </c>
      <c r="H424" s="27">
        <f t="shared" si="44"/>
        <v>-3.8839833316263894E-2</v>
      </c>
      <c r="I424" s="24">
        <v>22.95</v>
      </c>
      <c r="J424" s="25">
        <f t="shared" si="45"/>
        <v>4.6831299684098993E-2</v>
      </c>
      <c r="K424" s="22">
        <v>274.37927200000001</v>
      </c>
      <c r="L424" s="26">
        <f t="shared" si="46"/>
        <v>-8.5969306662201615E-3</v>
      </c>
      <c r="M424" s="22">
        <v>30.364100000000001</v>
      </c>
      <c r="N424" s="26">
        <f t="shared" si="47"/>
        <v>-3.4914491762359219E-3</v>
      </c>
      <c r="O424" s="22">
        <v>1286.05</v>
      </c>
      <c r="P424" s="26">
        <f t="shared" si="48"/>
        <v>-1.7878948869016077E-2</v>
      </c>
      <c r="S424" s="4"/>
      <c r="T424" s="2"/>
      <c r="U424" s="3"/>
      <c r="V424" s="3"/>
      <c r="W424" s="3"/>
      <c r="X424" s="3"/>
      <c r="Y424" s="3"/>
    </row>
    <row r="425" spans="2:25" ht="14.4" x14ac:dyDescent="0.3">
      <c r="B425" s="20">
        <v>43819</v>
      </c>
      <c r="C425" s="21">
        <v>9905.3369139999995</v>
      </c>
      <c r="D425" s="25">
        <f t="shared" si="42"/>
        <v>1.3183205090520564E-3</v>
      </c>
      <c r="E425" s="22">
        <v>50.4</v>
      </c>
      <c r="F425" s="26">
        <f t="shared" si="43"/>
        <v>-3.9604012160970167E-3</v>
      </c>
      <c r="G425" s="23">
        <v>77.55</v>
      </c>
      <c r="H425" s="27">
        <f t="shared" si="44"/>
        <v>2.3484445233069327E-2</v>
      </c>
      <c r="I425" s="24">
        <v>24.05</v>
      </c>
      <c r="J425" s="25">
        <f t="shared" si="45"/>
        <v>4.6817060045216005E-2</v>
      </c>
      <c r="K425" s="22">
        <v>270.33132899999998</v>
      </c>
      <c r="L425" s="26">
        <f t="shared" si="46"/>
        <v>-1.4863002523400767E-2</v>
      </c>
      <c r="M425" s="22">
        <v>29.969799999999999</v>
      </c>
      <c r="N425" s="26">
        <f t="shared" si="47"/>
        <v>-1.307078155653243E-2</v>
      </c>
      <c r="O425" s="22">
        <v>1293.3499999999999</v>
      </c>
      <c r="P425" s="26">
        <f t="shared" si="48"/>
        <v>5.6602461735350777E-3</v>
      </c>
      <c r="S425" s="4"/>
      <c r="T425" s="2"/>
      <c r="U425" s="3"/>
      <c r="V425" s="3"/>
      <c r="W425" s="3"/>
      <c r="X425" s="3"/>
      <c r="Y425" s="3"/>
    </row>
    <row r="426" spans="2:25" ht="14.4" x14ac:dyDescent="0.3">
      <c r="B426" s="20">
        <v>43822</v>
      </c>
      <c r="C426" s="21">
        <v>9897.6376949999994</v>
      </c>
      <c r="D426" s="25">
        <f t="shared" si="42"/>
        <v>-7.7758210975381267E-4</v>
      </c>
      <c r="E426" s="22">
        <v>50.45</v>
      </c>
      <c r="F426" s="26">
        <f t="shared" si="43"/>
        <v>9.9157172229502751E-4</v>
      </c>
      <c r="G426" s="23">
        <v>78.7</v>
      </c>
      <c r="H426" s="27">
        <f t="shared" si="44"/>
        <v>1.4720265800809785E-2</v>
      </c>
      <c r="I426" s="24">
        <v>25.25</v>
      </c>
      <c r="J426" s="25">
        <f t="shared" si="45"/>
        <v>4.8691159169598645E-2</v>
      </c>
      <c r="K426" s="22">
        <v>270.55517600000002</v>
      </c>
      <c r="L426" s="26">
        <f t="shared" si="46"/>
        <v>8.2770418825559803E-4</v>
      </c>
      <c r="M426" s="22">
        <v>29.9849</v>
      </c>
      <c r="N426" s="26">
        <f t="shared" si="47"/>
        <v>5.0371364777989887E-4</v>
      </c>
      <c r="O426" s="22">
        <v>1300.3499999999999</v>
      </c>
      <c r="P426" s="26">
        <f t="shared" si="48"/>
        <v>5.3977075186429262E-3</v>
      </c>
      <c r="S426" s="4"/>
      <c r="T426" s="2"/>
      <c r="U426" s="3"/>
      <c r="V426" s="3"/>
      <c r="W426" s="3"/>
      <c r="X426" s="3"/>
      <c r="Y426" s="3"/>
    </row>
    <row r="427" spans="2:25" ht="14.4" x14ac:dyDescent="0.3">
      <c r="B427" s="20">
        <v>43823</v>
      </c>
      <c r="C427" s="21">
        <v>9868.3876949999994</v>
      </c>
      <c r="D427" s="25">
        <f t="shared" si="42"/>
        <v>-2.9596260020792035E-3</v>
      </c>
      <c r="E427" s="22">
        <v>49.3</v>
      </c>
      <c r="F427" s="26">
        <f t="shared" si="43"/>
        <v>-2.3058665750973689E-2</v>
      </c>
      <c r="G427" s="23">
        <v>78.95</v>
      </c>
      <c r="H427" s="27">
        <f t="shared" si="44"/>
        <v>3.1715852782935399E-3</v>
      </c>
      <c r="I427" s="24">
        <v>26.5</v>
      </c>
      <c r="J427" s="25">
        <f t="shared" si="45"/>
        <v>4.8318577270807732E-2</v>
      </c>
      <c r="K427" s="22">
        <v>267.17889400000001</v>
      </c>
      <c r="L427" s="26">
        <f t="shared" si="46"/>
        <v>-1.255760628304734E-2</v>
      </c>
      <c r="M427" s="22">
        <v>30.212399999999999</v>
      </c>
      <c r="N427" s="26">
        <f t="shared" si="47"/>
        <v>7.558514521754261E-3</v>
      </c>
      <c r="O427" s="22">
        <v>1306.95</v>
      </c>
      <c r="P427" s="26">
        <f t="shared" si="48"/>
        <v>5.0627193626465337E-3</v>
      </c>
      <c r="S427" s="4"/>
      <c r="T427" s="2"/>
      <c r="U427" s="3"/>
      <c r="V427" s="3"/>
      <c r="W427" s="3"/>
      <c r="X427" s="3"/>
      <c r="Y427" s="3"/>
    </row>
    <row r="428" spans="2:25" ht="14.4" x14ac:dyDescent="0.3">
      <c r="B428" s="20">
        <v>43825</v>
      </c>
      <c r="C428" s="21">
        <v>9817.1875</v>
      </c>
      <c r="D428" s="25">
        <f t="shared" si="42"/>
        <v>-5.2018099490824758E-3</v>
      </c>
      <c r="E428" s="22">
        <v>49.15</v>
      </c>
      <c r="F428" s="26">
        <f t="shared" si="43"/>
        <v>-3.0472344554688577E-3</v>
      </c>
      <c r="G428" s="23">
        <v>78.7</v>
      </c>
      <c r="H428" s="27">
        <f t="shared" si="44"/>
        <v>-3.171585278293582E-3</v>
      </c>
      <c r="I428" s="24">
        <v>27.8</v>
      </c>
      <c r="J428" s="25">
        <f t="shared" si="45"/>
        <v>4.7891287704414851E-2</v>
      </c>
      <c r="K428" s="22">
        <v>270.12616000000003</v>
      </c>
      <c r="L428" s="26">
        <f t="shared" si="46"/>
        <v>1.0970660104324171E-2</v>
      </c>
      <c r="M428" s="22">
        <v>29.9849</v>
      </c>
      <c r="N428" s="26">
        <f t="shared" si="47"/>
        <v>-7.5585145217542367E-3</v>
      </c>
      <c r="O428" s="22">
        <v>1321.95</v>
      </c>
      <c r="P428" s="26">
        <f t="shared" si="48"/>
        <v>1.1411740868373689E-2</v>
      </c>
      <c r="S428" s="4"/>
      <c r="T428" s="2"/>
      <c r="U428" s="3"/>
      <c r="V428" s="3"/>
      <c r="W428" s="3"/>
      <c r="X428" s="3"/>
      <c r="Y428" s="3"/>
    </row>
    <row r="429" spans="2:25" ht="14.4" x14ac:dyDescent="0.3">
      <c r="B429" s="20">
        <v>43826</v>
      </c>
      <c r="C429" s="21">
        <v>9908.6875</v>
      </c>
      <c r="D429" s="25">
        <f t="shared" si="42"/>
        <v>9.277221543653718E-3</v>
      </c>
      <c r="E429" s="22">
        <v>49.6</v>
      </c>
      <c r="F429" s="26">
        <f t="shared" si="43"/>
        <v>9.1139871377063624E-3</v>
      </c>
      <c r="G429" s="23">
        <v>78.95</v>
      </c>
      <c r="H429" s="27">
        <f t="shared" si="44"/>
        <v>3.1715852782935399E-3</v>
      </c>
      <c r="I429" s="24">
        <v>29.15</v>
      </c>
      <c r="J429" s="25">
        <f t="shared" si="45"/>
        <v>4.7418892099909925E-2</v>
      </c>
      <c r="K429" s="22">
        <v>267.272156</v>
      </c>
      <c r="L429" s="26">
        <f t="shared" si="46"/>
        <v>-1.0621659008913823E-2</v>
      </c>
      <c r="M429" s="22">
        <v>30.242799999999999</v>
      </c>
      <c r="N429" s="26">
        <f t="shared" si="47"/>
        <v>8.5642180034171452E-3</v>
      </c>
      <c r="O429" s="22">
        <v>1340.05</v>
      </c>
      <c r="P429" s="26">
        <f t="shared" si="48"/>
        <v>1.3599007467884864E-2</v>
      </c>
      <c r="S429" s="4"/>
      <c r="T429" s="2"/>
      <c r="U429" s="3"/>
      <c r="V429" s="3"/>
      <c r="W429" s="3"/>
      <c r="X429" s="3"/>
      <c r="Y429" s="3"/>
    </row>
    <row r="430" spans="2:25" ht="14.4" x14ac:dyDescent="0.3">
      <c r="B430" s="20">
        <v>43829</v>
      </c>
      <c r="C430" s="21">
        <v>9924.6875</v>
      </c>
      <c r="D430" s="25">
        <f t="shared" si="42"/>
        <v>1.6134423385760865E-3</v>
      </c>
      <c r="E430" s="22">
        <v>50</v>
      </c>
      <c r="F430" s="26">
        <f t="shared" si="43"/>
        <v>8.0321716972642527E-3</v>
      </c>
      <c r="G430" s="23">
        <v>79.349999999999994</v>
      </c>
      <c r="H430" s="27">
        <f t="shared" si="44"/>
        <v>5.0537062707669382E-3</v>
      </c>
      <c r="I430" s="24">
        <v>27.7</v>
      </c>
      <c r="J430" s="25">
        <f t="shared" si="45"/>
        <v>-5.1022499603208545E-2</v>
      </c>
      <c r="K430" s="22">
        <v>272.55120799999997</v>
      </c>
      <c r="L430" s="26">
        <f t="shared" si="46"/>
        <v>1.9559065597633703E-2</v>
      </c>
      <c r="M430" s="22">
        <v>30.3186</v>
      </c>
      <c r="N430" s="26">
        <f t="shared" si="47"/>
        <v>2.5032459481369148E-3</v>
      </c>
      <c r="O430" s="22">
        <v>1343.1</v>
      </c>
      <c r="P430" s="26">
        <f t="shared" si="48"/>
        <v>2.273448233365491E-3</v>
      </c>
      <c r="S430" s="4"/>
      <c r="T430" s="2"/>
      <c r="U430" s="3"/>
      <c r="V430" s="3"/>
      <c r="W430" s="3"/>
      <c r="X430" s="3"/>
      <c r="Y430" s="3"/>
    </row>
    <row r="431" spans="2:25" ht="14.4" x14ac:dyDescent="0.3">
      <c r="B431" s="20">
        <v>43830</v>
      </c>
      <c r="C431" s="21">
        <v>9872.5371090000008</v>
      </c>
      <c r="D431" s="25">
        <f t="shared" si="42"/>
        <v>-5.2684669348371611E-3</v>
      </c>
      <c r="E431" s="22">
        <v>52.45</v>
      </c>
      <c r="F431" s="26">
        <f t="shared" si="43"/>
        <v>4.7837329414160273E-2</v>
      </c>
      <c r="G431" s="23">
        <v>80.7</v>
      </c>
      <c r="H431" s="27">
        <f t="shared" si="44"/>
        <v>1.6870128303485193E-2</v>
      </c>
      <c r="I431" s="24">
        <v>29.05</v>
      </c>
      <c r="J431" s="25">
        <f t="shared" si="45"/>
        <v>4.7586070104627447E-2</v>
      </c>
      <c r="K431" s="22">
        <v>272.49523900000003</v>
      </c>
      <c r="L431" s="26">
        <f t="shared" si="46"/>
        <v>-2.0537332370385792E-4</v>
      </c>
      <c r="M431" s="22">
        <v>30.3489</v>
      </c>
      <c r="N431" s="26">
        <f t="shared" si="47"/>
        <v>9.9888746097612463E-4</v>
      </c>
      <c r="O431" s="22">
        <v>1333.55</v>
      </c>
      <c r="P431" s="26">
        <f t="shared" si="48"/>
        <v>-7.1358156828063464E-3</v>
      </c>
      <c r="S431" s="4"/>
      <c r="T431" s="2"/>
      <c r="U431" s="3"/>
      <c r="V431" s="3"/>
      <c r="W431" s="3"/>
      <c r="X431" s="3"/>
      <c r="Y431" s="3"/>
    </row>
    <row r="432" spans="2:25" ht="14.4" x14ac:dyDescent="0.3">
      <c r="B432" s="20">
        <v>43831</v>
      </c>
      <c r="C432" s="21">
        <v>9888.5371090000008</v>
      </c>
      <c r="D432" s="25">
        <f t="shared" si="42"/>
        <v>1.6193455193643882E-3</v>
      </c>
      <c r="E432" s="22">
        <v>53.6</v>
      </c>
      <c r="F432" s="26">
        <f t="shared" si="43"/>
        <v>2.1688733234450003E-2</v>
      </c>
      <c r="G432" s="23">
        <v>81.8</v>
      </c>
      <c r="H432" s="27">
        <f t="shared" si="44"/>
        <v>1.3538668332798265E-2</v>
      </c>
      <c r="I432" s="24">
        <v>30.5</v>
      </c>
      <c r="J432" s="25">
        <f t="shared" si="45"/>
        <v>4.8708200315445718E-2</v>
      </c>
      <c r="K432" s="22">
        <v>272.42062399999998</v>
      </c>
      <c r="L432" s="26">
        <f t="shared" si="46"/>
        <v>-2.7385879374332701E-4</v>
      </c>
      <c r="M432" s="22">
        <v>30.379300000000001</v>
      </c>
      <c r="N432" s="26">
        <f t="shared" si="47"/>
        <v>1.0011824009052241E-3</v>
      </c>
      <c r="O432" s="22">
        <v>1333</v>
      </c>
      <c r="P432" s="26">
        <f t="shared" si="48"/>
        <v>-4.1251805351444148E-4</v>
      </c>
      <c r="S432" s="4"/>
      <c r="T432" s="2"/>
      <c r="U432" s="3"/>
      <c r="V432" s="3"/>
      <c r="W432" s="3"/>
      <c r="X432" s="3"/>
      <c r="Y432" s="3"/>
    </row>
    <row r="433" spans="2:25" ht="14.4" x14ac:dyDescent="0.3">
      <c r="B433" s="20">
        <v>43832</v>
      </c>
      <c r="C433" s="21">
        <v>9979.9873050000006</v>
      </c>
      <c r="D433" s="25">
        <f t="shared" si="42"/>
        <v>9.2055997624889436E-3</v>
      </c>
      <c r="E433" s="22">
        <v>53.7</v>
      </c>
      <c r="F433" s="26">
        <f t="shared" si="43"/>
        <v>1.8639334380627327E-3</v>
      </c>
      <c r="G433" s="23">
        <v>78.349999999999994</v>
      </c>
      <c r="H433" s="27">
        <f t="shared" si="44"/>
        <v>-4.309127480667152E-2</v>
      </c>
      <c r="I433" s="24">
        <v>32</v>
      </c>
      <c r="J433" s="25">
        <f t="shared" si="45"/>
        <v>4.8009219186360662E-2</v>
      </c>
      <c r="K433" s="22">
        <v>274.30465700000002</v>
      </c>
      <c r="L433" s="26">
        <f t="shared" si="46"/>
        <v>6.8920919637190147E-3</v>
      </c>
      <c r="M433" s="22">
        <v>31.289300000000001</v>
      </c>
      <c r="N433" s="26">
        <f t="shared" si="47"/>
        <v>2.9514730638381184E-2</v>
      </c>
      <c r="O433" s="22">
        <v>1332.4</v>
      </c>
      <c r="P433" s="26">
        <f t="shared" si="48"/>
        <v>-4.5021385918403396E-4</v>
      </c>
      <c r="S433" s="4"/>
      <c r="T433" s="2"/>
      <c r="U433" s="3"/>
      <c r="V433" s="3"/>
      <c r="W433" s="3"/>
      <c r="X433" s="3"/>
      <c r="Y433" s="3"/>
    </row>
    <row r="434" spans="2:25" ht="14.4" x14ac:dyDescent="0.3">
      <c r="B434" s="20">
        <v>43833</v>
      </c>
      <c r="C434" s="21">
        <v>9941.6376949999994</v>
      </c>
      <c r="D434" s="25">
        <f t="shared" si="42"/>
        <v>-3.850053132819717E-3</v>
      </c>
      <c r="E434" s="22">
        <v>52.7</v>
      </c>
      <c r="F434" s="26">
        <f t="shared" si="43"/>
        <v>-1.8797545967502341E-2</v>
      </c>
      <c r="G434" s="23">
        <v>79.3</v>
      </c>
      <c r="H434" s="27">
        <f t="shared" si="44"/>
        <v>1.205215983877249E-2</v>
      </c>
      <c r="I434" s="24">
        <v>33.6</v>
      </c>
      <c r="J434" s="25">
        <f t="shared" si="45"/>
        <v>4.8790164169432049E-2</v>
      </c>
      <c r="K434" s="22">
        <v>274.92019699999997</v>
      </c>
      <c r="L434" s="26">
        <f t="shared" si="46"/>
        <v>2.2414872642294139E-3</v>
      </c>
      <c r="M434" s="22">
        <v>30.6219</v>
      </c>
      <c r="N434" s="26">
        <f t="shared" si="47"/>
        <v>-2.1560746814344101E-2</v>
      </c>
      <c r="O434" s="22">
        <v>1360.95</v>
      </c>
      <c r="P434" s="26">
        <f t="shared" si="48"/>
        <v>2.1201157964222912E-2</v>
      </c>
      <c r="S434" s="4"/>
      <c r="T434" s="2"/>
      <c r="U434" s="3"/>
      <c r="V434" s="3"/>
      <c r="W434" s="3"/>
      <c r="X434" s="3"/>
      <c r="Y434" s="3"/>
    </row>
    <row r="435" spans="2:25" ht="14.4" x14ac:dyDescent="0.3">
      <c r="B435" s="20">
        <v>43836</v>
      </c>
      <c r="C435" s="21">
        <v>9747.3876949999994</v>
      </c>
      <c r="D435" s="25">
        <f t="shared" si="42"/>
        <v>-1.9732444753160036E-2</v>
      </c>
      <c r="E435" s="22">
        <v>51.25</v>
      </c>
      <c r="F435" s="26">
        <f t="shared" si="43"/>
        <v>-2.7899837528799151E-2</v>
      </c>
      <c r="G435" s="23">
        <v>79.099999999999994</v>
      </c>
      <c r="H435" s="27">
        <f t="shared" si="44"/>
        <v>-2.5252538671941822E-3</v>
      </c>
      <c r="I435" s="24">
        <v>35.25</v>
      </c>
      <c r="J435" s="25">
        <f t="shared" si="45"/>
        <v>4.793946228911905E-2</v>
      </c>
      <c r="K435" s="22">
        <v>272.159424</v>
      </c>
      <c r="L435" s="26">
        <f t="shared" si="46"/>
        <v>-1.0092850582045636E-2</v>
      </c>
      <c r="M435" s="22">
        <v>29.4086</v>
      </c>
      <c r="N435" s="26">
        <f t="shared" si="47"/>
        <v>-4.0428290674870297E-2</v>
      </c>
      <c r="O435" s="22">
        <v>1327.1</v>
      </c>
      <c r="P435" s="26">
        <f t="shared" si="48"/>
        <v>-2.5186874840544098E-2</v>
      </c>
      <c r="S435" s="4"/>
      <c r="T435" s="2"/>
      <c r="U435" s="3"/>
      <c r="V435" s="3"/>
      <c r="W435" s="3"/>
      <c r="X435" s="3"/>
      <c r="Y435" s="3"/>
    </row>
    <row r="436" spans="2:25" ht="14.4" x14ac:dyDescent="0.3">
      <c r="B436" s="20">
        <v>43837</v>
      </c>
      <c r="C436" s="21">
        <v>9805.3876949999994</v>
      </c>
      <c r="D436" s="25">
        <f t="shared" si="42"/>
        <v>5.9326790146479683E-3</v>
      </c>
      <c r="E436" s="22">
        <v>51.2</v>
      </c>
      <c r="F436" s="26">
        <f t="shared" si="43"/>
        <v>-9.7608597305534866E-4</v>
      </c>
      <c r="G436" s="23">
        <v>78.05</v>
      </c>
      <c r="H436" s="27">
        <f t="shared" si="44"/>
        <v>-1.3363227812167028E-2</v>
      </c>
      <c r="I436" s="24">
        <v>37</v>
      </c>
      <c r="J436" s="25">
        <f t="shared" si="45"/>
        <v>4.8452383385946748E-2</v>
      </c>
      <c r="K436" s="22">
        <v>274.17404199999999</v>
      </c>
      <c r="L436" s="26">
        <f t="shared" si="46"/>
        <v>7.3750822782526135E-3</v>
      </c>
      <c r="M436" s="22">
        <v>29.226600000000001</v>
      </c>
      <c r="N436" s="26">
        <f t="shared" si="47"/>
        <v>-6.2078950695839798E-3</v>
      </c>
      <c r="O436" s="22">
        <v>1364.05</v>
      </c>
      <c r="P436" s="26">
        <f t="shared" si="48"/>
        <v>2.7462105179852085E-2</v>
      </c>
      <c r="S436" s="4"/>
      <c r="T436" s="2"/>
      <c r="U436" s="3"/>
      <c r="V436" s="3"/>
      <c r="W436" s="3"/>
      <c r="X436" s="3"/>
      <c r="Y436" s="3"/>
    </row>
    <row r="437" spans="2:25" ht="14.4" x14ac:dyDescent="0.3">
      <c r="B437" s="20">
        <v>43838</v>
      </c>
      <c r="C437" s="21">
        <v>9792.1875</v>
      </c>
      <c r="D437" s="25">
        <f t="shared" si="42"/>
        <v>-1.3471255361856204E-3</v>
      </c>
      <c r="E437" s="22">
        <v>54.65</v>
      </c>
      <c r="F437" s="26">
        <f t="shared" si="43"/>
        <v>6.5209682577085468E-2</v>
      </c>
      <c r="G437" s="23">
        <v>80</v>
      </c>
      <c r="H437" s="27">
        <f t="shared" si="44"/>
        <v>2.4676987712440521E-2</v>
      </c>
      <c r="I437" s="24">
        <v>38.85</v>
      </c>
      <c r="J437" s="25">
        <f t="shared" si="45"/>
        <v>4.8790164169432049E-2</v>
      </c>
      <c r="K437" s="22">
        <v>274.41650399999997</v>
      </c>
      <c r="L437" s="26">
        <f t="shared" si="46"/>
        <v>8.8394529419216631E-4</v>
      </c>
      <c r="M437" s="22">
        <v>28.953600000000002</v>
      </c>
      <c r="N437" s="26">
        <f t="shared" si="47"/>
        <v>-9.3847048875961656E-3</v>
      </c>
      <c r="O437" s="22">
        <v>1353.1</v>
      </c>
      <c r="P437" s="26">
        <f t="shared" si="48"/>
        <v>-8.0599593534571145E-3</v>
      </c>
      <c r="S437" s="4"/>
      <c r="T437" s="2"/>
      <c r="U437" s="3"/>
      <c r="V437" s="3"/>
      <c r="W437" s="3"/>
      <c r="X437" s="3"/>
      <c r="Y437" s="3"/>
    </row>
    <row r="438" spans="2:25" ht="14.4" x14ac:dyDescent="0.3">
      <c r="B438" s="20">
        <v>43839</v>
      </c>
      <c r="C438" s="21">
        <v>9943.8876949999994</v>
      </c>
      <c r="D438" s="25">
        <f t="shared" si="42"/>
        <v>1.5373186528705382E-2</v>
      </c>
      <c r="E438" s="22">
        <v>57.9</v>
      </c>
      <c r="F438" s="26">
        <f t="shared" si="43"/>
        <v>5.7768169956402077E-2</v>
      </c>
      <c r="G438" s="23">
        <v>81</v>
      </c>
      <c r="H438" s="27">
        <f t="shared" si="44"/>
        <v>1.242251999855711E-2</v>
      </c>
      <c r="I438" s="24">
        <v>40.75</v>
      </c>
      <c r="J438" s="25">
        <f t="shared" si="45"/>
        <v>4.7747762873215242E-2</v>
      </c>
      <c r="K438" s="22">
        <v>274.30465700000002</v>
      </c>
      <c r="L438" s="26">
        <f t="shared" si="46"/>
        <v>-4.0766425462837618E-4</v>
      </c>
      <c r="M438" s="22">
        <v>29.4237</v>
      </c>
      <c r="N438" s="26">
        <f t="shared" si="47"/>
        <v>1.6105923431923463E-2</v>
      </c>
      <c r="O438" s="22">
        <v>1402.2</v>
      </c>
      <c r="P438" s="26">
        <f t="shared" si="48"/>
        <v>3.5644175503268954E-2</v>
      </c>
      <c r="S438" s="4"/>
      <c r="T438" s="2"/>
      <c r="U438" s="3"/>
      <c r="V438" s="3"/>
      <c r="W438" s="3"/>
      <c r="X438" s="3"/>
      <c r="Y438" s="3"/>
    </row>
    <row r="439" spans="2:25" ht="14.4" x14ac:dyDescent="0.3">
      <c r="B439" s="20">
        <v>43840</v>
      </c>
      <c r="C439" s="21">
        <v>9977.9873050000006</v>
      </c>
      <c r="D439" s="25">
        <f t="shared" si="42"/>
        <v>3.4233367393151741E-3</v>
      </c>
      <c r="E439" s="22">
        <v>55.9</v>
      </c>
      <c r="F439" s="26">
        <f t="shared" si="43"/>
        <v>-3.5153004417896136E-2</v>
      </c>
      <c r="G439" s="23">
        <v>82.2</v>
      </c>
      <c r="H439" s="27">
        <f t="shared" si="44"/>
        <v>1.4706147389695487E-2</v>
      </c>
      <c r="I439" s="24">
        <v>42.75</v>
      </c>
      <c r="J439" s="25">
        <f t="shared" si="45"/>
        <v>4.7913355695897449E-2</v>
      </c>
      <c r="K439" s="22">
        <v>274.752319</v>
      </c>
      <c r="L439" s="26">
        <f t="shared" si="46"/>
        <v>1.6306580874626709E-3</v>
      </c>
      <c r="M439" s="22">
        <v>29.484400000000001</v>
      </c>
      <c r="N439" s="26">
        <f t="shared" si="47"/>
        <v>2.0608378638253592E-3</v>
      </c>
      <c r="O439" s="22">
        <v>1416.3</v>
      </c>
      <c r="P439" s="26">
        <f t="shared" si="48"/>
        <v>1.0005405447483471E-2</v>
      </c>
      <c r="S439" s="4"/>
      <c r="T439" s="2"/>
      <c r="U439" s="3"/>
      <c r="V439" s="3"/>
      <c r="W439" s="3"/>
      <c r="X439" s="3"/>
      <c r="Y439" s="3"/>
    </row>
    <row r="440" spans="2:25" ht="14.4" x14ac:dyDescent="0.3">
      <c r="B440" s="20">
        <v>43843</v>
      </c>
      <c r="C440" s="21">
        <v>10042.487305000001</v>
      </c>
      <c r="D440" s="25">
        <f t="shared" si="42"/>
        <v>6.44342598406467E-3</v>
      </c>
      <c r="E440" s="22">
        <v>55.55</v>
      </c>
      <c r="F440" s="26">
        <f t="shared" si="43"/>
        <v>-6.2808640754144591E-3</v>
      </c>
      <c r="G440" s="23">
        <v>79.650000000000006</v>
      </c>
      <c r="H440" s="27">
        <f t="shared" si="44"/>
        <v>-3.1513265706076633E-2</v>
      </c>
      <c r="I440" s="24">
        <v>44.85</v>
      </c>
      <c r="J440" s="25">
        <f t="shared" si="45"/>
        <v>4.7954393122035838E-2</v>
      </c>
      <c r="K440" s="22">
        <v>299.74847399999999</v>
      </c>
      <c r="L440" s="26">
        <f t="shared" si="46"/>
        <v>8.707366933709923E-2</v>
      </c>
      <c r="M440" s="22">
        <v>29.7271</v>
      </c>
      <c r="N440" s="26">
        <f t="shared" si="47"/>
        <v>8.1977777691996569E-3</v>
      </c>
      <c r="O440" s="22">
        <v>1424.15</v>
      </c>
      <c r="P440" s="26">
        <f t="shared" si="48"/>
        <v>5.5273072826615413E-3</v>
      </c>
      <c r="S440" s="4"/>
      <c r="T440" s="2"/>
      <c r="U440" s="3"/>
      <c r="V440" s="3"/>
      <c r="W440" s="3"/>
      <c r="X440" s="3"/>
      <c r="Y440" s="3"/>
    </row>
    <row r="441" spans="2:25" ht="14.4" x14ac:dyDescent="0.3">
      <c r="B441" s="20">
        <v>43844</v>
      </c>
      <c r="C441" s="21">
        <v>10075.835938</v>
      </c>
      <c r="D441" s="25">
        <f t="shared" si="42"/>
        <v>3.3152527814057152E-3</v>
      </c>
      <c r="E441" s="22">
        <v>56.85</v>
      </c>
      <c r="F441" s="26">
        <f t="shared" si="43"/>
        <v>2.3132704110906184E-2</v>
      </c>
      <c r="G441" s="23">
        <v>78</v>
      </c>
      <c r="H441" s="27">
        <f t="shared" si="44"/>
        <v>-2.0933209666465901E-2</v>
      </c>
      <c r="I441" s="24">
        <v>47.05</v>
      </c>
      <c r="J441" s="25">
        <f t="shared" si="45"/>
        <v>4.7887277526583415E-2</v>
      </c>
      <c r="K441" s="22">
        <v>320.39825400000001</v>
      </c>
      <c r="L441" s="26">
        <f t="shared" si="46"/>
        <v>6.6621062755579774E-2</v>
      </c>
      <c r="M441" s="22">
        <v>30.2883</v>
      </c>
      <c r="N441" s="26">
        <f t="shared" si="47"/>
        <v>1.8702411646301639E-2</v>
      </c>
      <c r="O441" s="22">
        <v>1423.25</v>
      </c>
      <c r="P441" s="26">
        <f t="shared" si="48"/>
        <v>-6.3215567182109964E-4</v>
      </c>
      <c r="S441" s="4"/>
      <c r="T441" s="2"/>
      <c r="U441" s="3"/>
      <c r="V441" s="3"/>
      <c r="W441" s="3"/>
      <c r="X441" s="3"/>
      <c r="Y441" s="3"/>
    </row>
    <row r="442" spans="2:25" ht="14.4" x14ac:dyDescent="0.3">
      <c r="B442" s="20">
        <v>43845</v>
      </c>
      <c r="C442" s="21">
        <v>10087.036133</v>
      </c>
      <c r="D442" s="25">
        <f t="shared" si="42"/>
        <v>1.1109722972556489E-3</v>
      </c>
      <c r="E442" s="22">
        <v>67.150000000000006</v>
      </c>
      <c r="F442" s="26">
        <f t="shared" si="43"/>
        <v>0.16651270277270164</v>
      </c>
      <c r="G442" s="23">
        <v>77.5</v>
      </c>
      <c r="H442" s="27">
        <f t="shared" si="44"/>
        <v>-6.4308903302904025E-3</v>
      </c>
      <c r="I442" s="24">
        <v>49.4</v>
      </c>
      <c r="J442" s="25">
        <f t="shared" si="45"/>
        <v>4.8739558162488289E-2</v>
      </c>
      <c r="K442" s="22">
        <v>318.010559</v>
      </c>
      <c r="L442" s="26">
        <f t="shared" si="46"/>
        <v>-7.480179109715092E-3</v>
      </c>
      <c r="M442" s="22">
        <v>31.5016</v>
      </c>
      <c r="N442" s="26">
        <f t="shared" si="47"/>
        <v>3.9276838861676718E-2</v>
      </c>
      <c r="O442" s="22">
        <v>1445.6</v>
      </c>
      <c r="P442" s="26">
        <f t="shared" si="48"/>
        <v>1.5581471446827507E-2</v>
      </c>
      <c r="S442" s="4"/>
      <c r="T442" s="2"/>
      <c r="U442" s="3"/>
      <c r="V442" s="3"/>
      <c r="W442" s="3"/>
      <c r="X442" s="3"/>
      <c r="Y442" s="3"/>
    </row>
    <row r="443" spans="2:25" ht="14.4" x14ac:dyDescent="0.3">
      <c r="B443" s="20">
        <v>43846</v>
      </c>
      <c r="C443" s="21">
        <v>10110.036133</v>
      </c>
      <c r="D443" s="25">
        <f t="shared" si="42"/>
        <v>2.2775588104414239E-3</v>
      </c>
      <c r="E443" s="22">
        <v>64.349999999999994</v>
      </c>
      <c r="F443" s="26">
        <f t="shared" si="43"/>
        <v>-4.2591988927111094E-2</v>
      </c>
      <c r="G443" s="23">
        <v>78.599999999999994</v>
      </c>
      <c r="H443" s="27">
        <f t="shared" si="44"/>
        <v>1.4093763075859521E-2</v>
      </c>
      <c r="I443" s="24">
        <v>46.95</v>
      </c>
      <c r="J443" s="25">
        <f t="shared" si="45"/>
        <v>-5.0867218539604846E-2</v>
      </c>
      <c r="K443" s="22">
        <v>315.04461700000002</v>
      </c>
      <c r="L443" s="26">
        <f t="shared" si="46"/>
        <v>-9.3703165661417828E-3</v>
      </c>
      <c r="M443" s="22">
        <v>32.0779</v>
      </c>
      <c r="N443" s="26">
        <f t="shared" si="47"/>
        <v>1.8128981316565634E-2</v>
      </c>
      <c r="O443" s="22">
        <v>1457.45</v>
      </c>
      <c r="P443" s="26">
        <f t="shared" si="48"/>
        <v>8.1638730408638387E-3</v>
      </c>
      <c r="S443" s="4"/>
      <c r="T443" s="2"/>
      <c r="U443" s="3"/>
      <c r="V443" s="3"/>
      <c r="W443" s="3"/>
      <c r="X443" s="3"/>
      <c r="Y443" s="3"/>
    </row>
    <row r="444" spans="2:25" ht="14.4" x14ac:dyDescent="0.3">
      <c r="B444" s="20">
        <v>43847</v>
      </c>
      <c r="C444" s="21">
        <v>10118.686523</v>
      </c>
      <c r="D444" s="25">
        <f t="shared" si="42"/>
        <v>8.5525820630334411E-4</v>
      </c>
      <c r="E444" s="22">
        <v>63.45</v>
      </c>
      <c r="F444" s="26">
        <f t="shared" si="43"/>
        <v>-1.408473988173886E-2</v>
      </c>
      <c r="G444" s="23">
        <v>80.5</v>
      </c>
      <c r="H444" s="27">
        <f t="shared" si="44"/>
        <v>2.3885484989356956E-2</v>
      </c>
      <c r="I444" s="24">
        <v>44.65</v>
      </c>
      <c r="J444" s="25">
        <f t="shared" si="45"/>
        <v>-5.0228898331763985E-2</v>
      </c>
      <c r="K444" s="22">
        <v>307.41516100000001</v>
      </c>
      <c r="L444" s="26">
        <f t="shared" si="46"/>
        <v>-2.451512007289873E-2</v>
      </c>
      <c r="M444" s="22">
        <v>32.942500000000003</v>
      </c>
      <c r="N444" s="26">
        <f t="shared" si="47"/>
        <v>2.6596297928277553E-2</v>
      </c>
      <c r="O444" s="22">
        <v>1472.95</v>
      </c>
      <c r="P444" s="26">
        <f t="shared" si="48"/>
        <v>1.057885923632927E-2</v>
      </c>
      <c r="S444" s="4"/>
      <c r="T444" s="2"/>
      <c r="U444" s="3"/>
      <c r="V444" s="3"/>
      <c r="W444" s="3"/>
      <c r="X444" s="3"/>
      <c r="Y444" s="3"/>
    </row>
    <row r="445" spans="2:25" ht="14.4" x14ac:dyDescent="0.3">
      <c r="B445" s="20">
        <v>43850</v>
      </c>
      <c r="C445" s="21">
        <v>10025.6875</v>
      </c>
      <c r="D445" s="25">
        <f t="shared" si="42"/>
        <v>-9.2333158236016996E-3</v>
      </c>
      <c r="E445" s="22">
        <v>61.1</v>
      </c>
      <c r="F445" s="26">
        <f t="shared" si="43"/>
        <v>-3.7740327982847086E-2</v>
      </c>
      <c r="G445" s="23">
        <v>76.849999999999994</v>
      </c>
      <c r="H445" s="27">
        <f t="shared" si="44"/>
        <v>-4.6401714439912943E-2</v>
      </c>
      <c r="I445" s="24">
        <v>42.45</v>
      </c>
      <c r="J445" s="25">
        <f t="shared" si="45"/>
        <v>-5.052739456515163E-2</v>
      </c>
      <c r="K445" s="22">
        <v>300.58792099999999</v>
      </c>
      <c r="L445" s="26">
        <f t="shared" si="46"/>
        <v>-2.2458856448279607E-2</v>
      </c>
      <c r="M445" s="22">
        <v>31.8504</v>
      </c>
      <c r="N445" s="26">
        <f t="shared" si="47"/>
        <v>-3.3713676628258103E-2</v>
      </c>
      <c r="O445" s="22">
        <v>1472.35</v>
      </c>
      <c r="P445" s="26">
        <f t="shared" si="48"/>
        <v>-4.0742879047974095E-4</v>
      </c>
      <c r="S445" s="4"/>
      <c r="T445" s="2"/>
      <c r="U445" s="3"/>
      <c r="V445" s="3"/>
      <c r="W445" s="3"/>
      <c r="X445" s="3"/>
      <c r="Y445" s="3"/>
    </row>
    <row r="446" spans="2:25" ht="14.4" x14ac:dyDescent="0.3">
      <c r="B446" s="20">
        <v>43851</v>
      </c>
      <c r="C446" s="21">
        <v>9987.5371090000008</v>
      </c>
      <c r="D446" s="25">
        <f t="shared" si="42"/>
        <v>-3.8125227649262604E-3</v>
      </c>
      <c r="E446" s="22">
        <v>59.85</v>
      </c>
      <c r="F446" s="26">
        <f t="shared" si="43"/>
        <v>-2.0670434173567474E-2</v>
      </c>
      <c r="G446" s="23">
        <v>76.150000000000006</v>
      </c>
      <c r="H446" s="27">
        <f t="shared" si="44"/>
        <v>-9.1503906434339446E-3</v>
      </c>
      <c r="I446" s="24">
        <v>40.35</v>
      </c>
      <c r="J446" s="25">
        <f t="shared" si="45"/>
        <v>-5.0735518041398538E-2</v>
      </c>
      <c r="K446" s="22">
        <v>326.38610799999998</v>
      </c>
      <c r="L446" s="26">
        <f t="shared" si="46"/>
        <v>8.2340767365566794E-2</v>
      </c>
      <c r="M446" s="22">
        <v>31.865600000000001</v>
      </c>
      <c r="N446" s="26">
        <f t="shared" si="47"/>
        <v>4.7711721665977735E-4</v>
      </c>
      <c r="O446" s="22">
        <v>1438.8</v>
      </c>
      <c r="P446" s="26">
        <f t="shared" si="48"/>
        <v>-2.3050330943263149E-2</v>
      </c>
      <c r="S446" s="4"/>
      <c r="T446" s="2"/>
      <c r="U446" s="3"/>
      <c r="V446" s="3"/>
      <c r="W446" s="3"/>
      <c r="X446" s="3"/>
      <c r="Y446" s="3"/>
    </row>
    <row r="447" spans="2:25" ht="14.4" x14ac:dyDescent="0.3">
      <c r="B447" s="20">
        <v>43852</v>
      </c>
      <c r="C447" s="21">
        <v>9946.9873050000006</v>
      </c>
      <c r="D447" s="25">
        <f t="shared" si="42"/>
        <v>-4.0683047246587957E-3</v>
      </c>
      <c r="E447" s="22">
        <v>58.55</v>
      </c>
      <c r="F447" s="26">
        <f t="shared" si="43"/>
        <v>-2.1960341960255918E-2</v>
      </c>
      <c r="G447" s="23">
        <v>76.900000000000006</v>
      </c>
      <c r="H447" s="27">
        <f t="shared" si="44"/>
        <v>9.8007971704275141E-3</v>
      </c>
      <c r="I447" s="24">
        <v>38.35</v>
      </c>
      <c r="J447" s="25">
        <f t="shared" si="45"/>
        <v>-5.0836866902692582E-2</v>
      </c>
      <c r="K447" s="22">
        <v>319.85730000000001</v>
      </c>
      <c r="L447" s="26">
        <f t="shared" si="46"/>
        <v>-2.0206102075609651E-2</v>
      </c>
      <c r="M447" s="22">
        <v>30.6219</v>
      </c>
      <c r="N447" s="26">
        <f t="shared" si="47"/>
        <v>-3.9811618774121128E-2</v>
      </c>
      <c r="O447" s="22">
        <v>1468.1</v>
      </c>
      <c r="P447" s="26">
        <f t="shared" si="48"/>
        <v>2.0159614923945829E-2</v>
      </c>
      <c r="S447" s="4"/>
      <c r="T447" s="2"/>
      <c r="U447" s="3"/>
      <c r="V447" s="3"/>
      <c r="W447" s="3"/>
      <c r="X447" s="3"/>
      <c r="Y447" s="3"/>
    </row>
    <row r="448" spans="2:25" ht="14.4" x14ac:dyDescent="0.3">
      <c r="B448" s="20">
        <v>43853</v>
      </c>
      <c r="C448" s="21">
        <v>10021.387694999999</v>
      </c>
      <c r="D448" s="25">
        <f t="shared" si="42"/>
        <v>7.4518566772235097E-3</v>
      </c>
      <c r="E448" s="22">
        <v>58.95</v>
      </c>
      <c r="F448" s="26">
        <f t="shared" si="43"/>
        <v>6.8085369396537459E-3</v>
      </c>
      <c r="G448" s="23">
        <v>77.7</v>
      </c>
      <c r="H448" s="27">
        <f t="shared" si="44"/>
        <v>1.0349380862003512E-2</v>
      </c>
      <c r="I448" s="24">
        <v>36.450000000000003</v>
      </c>
      <c r="J448" s="25">
        <f t="shared" si="45"/>
        <v>-5.0813069358598043E-2</v>
      </c>
      <c r="K448" s="22">
        <v>318.551514</v>
      </c>
      <c r="L448" s="26">
        <f t="shared" si="46"/>
        <v>-4.0907574968111291E-3</v>
      </c>
      <c r="M448" s="22">
        <v>30.682600000000001</v>
      </c>
      <c r="N448" s="26">
        <f t="shared" si="47"/>
        <v>1.9802794194973068E-3</v>
      </c>
      <c r="O448" s="22">
        <v>1465.9</v>
      </c>
      <c r="P448" s="26">
        <f t="shared" si="48"/>
        <v>-1.4996594494291744E-3</v>
      </c>
      <c r="S448" s="4"/>
      <c r="T448" s="2"/>
      <c r="U448" s="3"/>
      <c r="V448" s="3"/>
      <c r="W448" s="3"/>
      <c r="X448" s="3"/>
      <c r="Y448" s="3"/>
    </row>
    <row r="449" spans="2:25" ht="14.4" x14ac:dyDescent="0.3">
      <c r="B449" s="20">
        <v>43854</v>
      </c>
      <c r="C449" s="21">
        <v>10083.686523</v>
      </c>
      <c r="D449" s="25">
        <f t="shared" si="42"/>
        <v>6.1973436872016785E-3</v>
      </c>
      <c r="E449" s="22">
        <v>58.7</v>
      </c>
      <c r="F449" s="26">
        <f t="shared" si="43"/>
        <v>-4.2499001493291515E-3</v>
      </c>
      <c r="G449" s="23">
        <v>78.599999999999994</v>
      </c>
      <c r="H449" s="27">
        <f t="shared" si="44"/>
        <v>1.1516442061559081E-2</v>
      </c>
      <c r="I449" s="24">
        <v>34.65</v>
      </c>
      <c r="J449" s="25">
        <f t="shared" si="45"/>
        <v>-5.0643732818755033E-2</v>
      </c>
      <c r="K449" s="22">
        <v>318.178406</v>
      </c>
      <c r="L449" s="26">
        <f t="shared" si="46"/>
        <v>-1.1719507156325354E-3</v>
      </c>
      <c r="M449" s="22">
        <v>30.8949</v>
      </c>
      <c r="N449" s="26">
        <f t="shared" si="47"/>
        <v>6.8954030669525299E-3</v>
      </c>
      <c r="O449" s="22">
        <v>1501.5</v>
      </c>
      <c r="P449" s="26">
        <f t="shared" si="48"/>
        <v>2.3995220127399547E-2</v>
      </c>
      <c r="S449" s="4"/>
      <c r="T449" s="2"/>
      <c r="U449" s="3"/>
      <c r="V449" s="3"/>
      <c r="W449" s="3"/>
      <c r="X449" s="3"/>
      <c r="Y449" s="3"/>
    </row>
    <row r="450" spans="2:25" ht="14.4" x14ac:dyDescent="0.3">
      <c r="B450" s="20">
        <v>43857</v>
      </c>
      <c r="C450" s="21">
        <v>9999.5869139999995</v>
      </c>
      <c r="D450" s="25">
        <f t="shared" si="42"/>
        <v>-8.375138728865375E-3</v>
      </c>
      <c r="E450" s="22">
        <v>66</v>
      </c>
      <c r="F450" s="26">
        <f t="shared" si="43"/>
        <v>0.11721501519237477</v>
      </c>
      <c r="G450" s="23">
        <v>78.599999999999994</v>
      </c>
      <c r="H450" s="27">
        <f t="shared" si="44"/>
        <v>0</v>
      </c>
      <c r="I450" s="24">
        <v>32.950000000000003</v>
      </c>
      <c r="J450" s="25">
        <f t="shared" si="45"/>
        <v>-5.0306464687395865E-2</v>
      </c>
      <c r="K450" s="22">
        <v>311.68691999999999</v>
      </c>
      <c r="L450" s="26">
        <f t="shared" si="46"/>
        <v>-2.0613028155201329E-2</v>
      </c>
      <c r="M450" s="22">
        <v>30.834299999999999</v>
      </c>
      <c r="N450" s="26">
        <f t="shared" si="47"/>
        <v>-1.963415027822843E-3</v>
      </c>
      <c r="O450" s="22">
        <v>1495.75</v>
      </c>
      <c r="P450" s="26">
        <f t="shared" si="48"/>
        <v>-3.8368551532438253E-3</v>
      </c>
      <c r="S450" s="4"/>
      <c r="T450" s="2"/>
      <c r="U450" s="3"/>
      <c r="V450" s="3"/>
      <c r="W450" s="3"/>
      <c r="X450" s="3"/>
      <c r="Y450" s="3"/>
    </row>
    <row r="451" spans="2:25" ht="14.4" x14ac:dyDescent="0.3">
      <c r="B451" s="20">
        <v>43858</v>
      </c>
      <c r="C451" s="21">
        <v>9956.9375</v>
      </c>
      <c r="D451" s="25">
        <f t="shared" si="42"/>
        <v>-4.2742391456366755E-3</v>
      </c>
      <c r="E451" s="22">
        <v>60.5</v>
      </c>
      <c r="F451" s="26">
        <f t="shared" si="43"/>
        <v>-8.701137698962981E-2</v>
      </c>
      <c r="G451" s="23">
        <v>79.7</v>
      </c>
      <c r="H451" s="27">
        <f t="shared" si="44"/>
        <v>1.3897886361008535E-2</v>
      </c>
      <c r="I451" s="24">
        <v>34.4</v>
      </c>
      <c r="J451" s="25">
        <f t="shared" si="45"/>
        <v>4.3065303430836394E-2</v>
      </c>
      <c r="K451" s="22">
        <v>310.45578</v>
      </c>
      <c r="L451" s="26">
        <f t="shared" si="46"/>
        <v>-3.957746693878772E-3</v>
      </c>
      <c r="M451" s="22">
        <v>30.394400000000001</v>
      </c>
      <c r="N451" s="26">
        <f t="shared" si="47"/>
        <v>-1.436932579316047E-2</v>
      </c>
      <c r="O451" s="22">
        <v>1453.75</v>
      </c>
      <c r="P451" s="26">
        <f t="shared" si="48"/>
        <v>-2.848132843726699E-2</v>
      </c>
      <c r="S451" s="4"/>
      <c r="T451" s="2"/>
      <c r="U451" s="3"/>
      <c r="V451" s="3"/>
      <c r="W451" s="3"/>
      <c r="X451" s="3"/>
      <c r="Y451" s="3"/>
    </row>
    <row r="452" spans="2:25" ht="14.4" x14ac:dyDescent="0.3">
      <c r="B452" s="20">
        <v>43859</v>
      </c>
      <c r="C452" s="21">
        <v>10009.287109000001</v>
      </c>
      <c r="D452" s="25">
        <f t="shared" si="42"/>
        <v>5.2438285137124414E-3</v>
      </c>
      <c r="E452" s="22">
        <v>60.1</v>
      </c>
      <c r="F452" s="26">
        <f t="shared" si="43"/>
        <v>-6.633523495633906E-3</v>
      </c>
      <c r="G452" s="23">
        <v>80</v>
      </c>
      <c r="H452" s="27">
        <f t="shared" si="44"/>
        <v>3.7570488777121211E-3</v>
      </c>
      <c r="I452" s="24">
        <v>32.700000000000003</v>
      </c>
      <c r="J452" s="25">
        <f t="shared" si="45"/>
        <v>-5.0681486476144816E-2</v>
      </c>
      <c r="K452" s="22">
        <v>308.403839</v>
      </c>
      <c r="L452" s="26">
        <f t="shared" si="46"/>
        <v>-6.6313860415290358E-3</v>
      </c>
      <c r="M452" s="22">
        <v>30.500599999999999</v>
      </c>
      <c r="N452" s="26">
        <f t="shared" si="47"/>
        <v>3.4879746340022344E-3</v>
      </c>
      <c r="O452" s="22">
        <v>1462.1</v>
      </c>
      <c r="P452" s="26">
        <f t="shared" si="48"/>
        <v>5.7273335905181164E-3</v>
      </c>
      <c r="S452" s="4"/>
      <c r="T452" s="2"/>
      <c r="U452" s="3"/>
      <c r="V452" s="3"/>
      <c r="W452" s="3"/>
      <c r="X452" s="3"/>
      <c r="Y452" s="3"/>
    </row>
    <row r="453" spans="2:25" ht="14.4" x14ac:dyDescent="0.3">
      <c r="B453" s="20">
        <v>43860</v>
      </c>
      <c r="C453" s="21">
        <v>9919.1875</v>
      </c>
      <c r="D453" s="25">
        <f t="shared" ref="D453:D516" si="49">LN(C453/C452)</f>
        <v>-9.0423602084692203E-3</v>
      </c>
      <c r="E453" s="22">
        <v>57.8</v>
      </c>
      <c r="F453" s="26">
        <f t="shared" ref="F453:F516" si="50">LN(E453/E452)</f>
        <v>-3.902106586283019E-2</v>
      </c>
      <c r="G453" s="23">
        <v>79.599999999999994</v>
      </c>
      <c r="H453" s="27">
        <f t="shared" ref="H453:H516" si="51">LN(G453/G452)</f>
        <v>-5.0125418235443982E-3</v>
      </c>
      <c r="I453" s="24">
        <v>31.1</v>
      </c>
      <c r="J453" s="25">
        <f t="shared" ref="J453:J516" si="52">LN(I453/I452)</f>
        <v>-5.0167258718019338E-2</v>
      </c>
      <c r="K453" s="22">
        <v>304.02020299999998</v>
      </c>
      <c r="L453" s="26">
        <f t="shared" ref="L453:L516" si="53">LN(K453/K452)</f>
        <v>-1.4315933296143401E-2</v>
      </c>
      <c r="M453" s="22">
        <v>30.561299999999999</v>
      </c>
      <c r="N453" s="26">
        <f t="shared" ref="N453:N516" si="54">LN(M453/M452)</f>
        <v>1.988147109546875E-3</v>
      </c>
      <c r="O453" s="22">
        <v>1419.2</v>
      </c>
      <c r="P453" s="26">
        <f t="shared" ref="P453:P516" si="55">LN(O453/O452)</f>
        <v>-2.978042586807712E-2</v>
      </c>
      <c r="S453" s="4"/>
      <c r="T453" s="2"/>
      <c r="U453" s="3"/>
      <c r="V453" s="3"/>
      <c r="W453" s="3"/>
      <c r="X453" s="3"/>
      <c r="Y453" s="3"/>
    </row>
    <row r="454" spans="2:25" ht="14.4" x14ac:dyDescent="0.3">
      <c r="B454" s="20">
        <v>43861</v>
      </c>
      <c r="C454" s="21">
        <v>9861.4375</v>
      </c>
      <c r="D454" s="25">
        <f t="shared" si="49"/>
        <v>-5.8390636373196036E-3</v>
      </c>
      <c r="E454" s="22">
        <v>56.4</v>
      </c>
      <c r="F454" s="26">
        <f t="shared" si="50"/>
        <v>-2.4519617174318498E-2</v>
      </c>
      <c r="G454" s="23">
        <v>79.5</v>
      </c>
      <c r="H454" s="27">
        <f t="shared" si="51"/>
        <v>-1.2570711900510918E-3</v>
      </c>
      <c r="I454" s="24">
        <v>29.55</v>
      </c>
      <c r="J454" s="25">
        <f t="shared" si="52"/>
        <v>-5.1124075333081304E-2</v>
      </c>
      <c r="K454" s="22">
        <v>299.99096700000001</v>
      </c>
      <c r="L454" s="26">
        <f t="shared" si="53"/>
        <v>-1.334179223199348E-2</v>
      </c>
      <c r="M454" s="22">
        <v>27.497599999999998</v>
      </c>
      <c r="N454" s="26">
        <f t="shared" si="54"/>
        <v>-0.10563577452379967</v>
      </c>
      <c r="O454" s="22">
        <v>1378.25</v>
      </c>
      <c r="P454" s="26">
        <f t="shared" si="55"/>
        <v>-2.9278754085522159E-2</v>
      </c>
      <c r="S454" s="4"/>
      <c r="T454" s="2"/>
      <c r="U454" s="3"/>
      <c r="V454" s="3"/>
      <c r="W454" s="3"/>
      <c r="X454" s="3"/>
      <c r="Y454" s="3"/>
    </row>
    <row r="455" spans="2:25" ht="14.4" x14ac:dyDescent="0.3">
      <c r="B455" s="20">
        <v>43864</v>
      </c>
      <c r="C455" s="21">
        <v>9650.5371090000008</v>
      </c>
      <c r="D455" s="25">
        <f t="shared" si="49"/>
        <v>-2.1618376297386239E-2</v>
      </c>
      <c r="E455" s="22">
        <v>55</v>
      </c>
      <c r="F455" s="26">
        <f t="shared" si="50"/>
        <v>-2.5135973271542274E-2</v>
      </c>
      <c r="G455" s="23">
        <v>80.650000000000006</v>
      </c>
      <c r="H455" s="27">
        <f t="shared" si="51"/>
        <v>1.4361782910931759E-2</v>
      </c>
      <c r="I455" s="24">
        <v>26.7</v>
      </c>
      <c r="J455" s="25">
        <f t="shared" si="52"/>
        <v>-0.10142017844590344</v>
      </c>
      <c r="K455" s="22">
        <v>291.01843300000002</v>
      </c>
      <c r="L455" s="26">
        <f t="shared" si="53"/>
        <v>-3.0365755394905464E-2</v>
      </c>
      <c r="M455" s="22">
        <v>25.328700000000001</v>
      </c>
      <c r="N455" s="26">
        <f t="shared" si="54"/>
        <v>-8.2160587982669397E-2</v>
      </c>
      <c r="O455" s="22">
        <v>1391.8</v>
      </c>
      <c r="P455" s="26">
        <f t="shared" si="55"/>
        <v>9.7832949409565953E-3</v>
      </c>
      <c r="S455" s="4"/>
      <c r="T455" s="2"/>
      <c r="U455" s="3"/>
      <c r="V455" s="3"/>
      <c r="W455" s="3"/>
      <c r="X455" s="3"/>
      <c r="Y455" s="3"/>
    </row>
    <row r="456" spans="2:25" ht="14.4" x14ac:dyDescent="0.3">
      <c r="B456" s="20">
        <v>43865</v>
      </c>
      <c r="C456" s="21">
        <v>9853.0371090000008</v>
      </c>
      <c r="D456" s="25">
        <f t="shared" si="49"/>
        <v>2.0766170831604775E-2</v>
      </c>
      <c r="E456" s="22">
        <v>56.7</v>
      </c>
      <c r="F456" s="26">
        <f t="shared" si="50"/>
        <v>3.0441025501235553E-2</v>
      </c>
      <c r="G456" s="23">
        <v>79.650000000000006</v>
      </c>
      <c r="H456" s="27">
        <f t="shared" si="51"/>
        <v>-1.2476768215160333E-2</v>
      </c>
      <c r="I456" s="24">
        <v>25.4</v>
      </c>
      <c r="J456" s="25">
        <f t="shared" si="52"/>
        <v>-4.9914391381712955E-2</v>
      </c>
      <c r="K456" s="22">
        <v>292.13769500000001</v>
      </c>
      <c r="L456" s="26">
        <f t="shared" si="53"/>
        <v>3.8386405308430214E-3</v>
      </c>
      <c r="M456" s="22">
        <v>25.738199999999999</v>
      </c>
      <c r="N456" s="26">
        <f t="shared" si="54"/>
        <v>1.6038129498731814E-2</v>
      </c>
      <c r="O456" s="22">
        <v>1413</v>
      </c>
      <c r="P456" s="26">
        <f t="shared" si="55"/>
        <v>1.5117230273777841E-2</v>
      </c>
      <c r="S456" s="4"/>
      <c r="T456" s="2"/>
      <c r="U456" s="3"/>
      <c r="V456" s="3"/>
      <c r="W456" s="3"/>
      <c r="X456" s="3"/>
      <c r="Y456" s="3"/>
    </row>
    <row r="457" spans="2:25" ht="14.4" x14ac:dyDescent="0.3">
      <c r="B457" s="20">
        <v>43866</v>
      </c>
      <c r="C457" s="21">
        <v>9951.3369139999995</v>
      </c>
      <c r="D457" s="25">
        <f t="shared" si="49"/>
        <v>9.9271617633261075E-3</v>
      </c>
      <c r="E457" s="22">
        <v>57.55</v>
      </c>
      <c r="F457" s="26">
        <f t="shared" si="50"/>
        <v>1.4879924434185236E-2</v>
      </c>
      <c r="G457" s="23">
        <v>77.849999999999994</v>
      </c>
      <c r="H457" s="27">
        <f t="shared" si="51"/>
        <v>-2.2858138076050322E-2</v>
      </c>
      <c r="I457" s="24">
        <v>24.15</v>
      </c>
      <c r="J457" s="25">
        <f t="shared" si="52"/>
        <v>-5.0464793925909232E-2</v>
      </c>
      <c r="K457" s="22">
        <v>302.99423200000001</v>
      </c>
      <c r="L457" s="26">
        <f t="shared" si="53"/>
        <v>3.648851968572267E-2</v>
      </c>
      <c r="M457" s="22">
        <v>26.36</v>
      </c>
      <c r="N457" s="26">
        <f t="shared" si="54"/>
        <v>2.3871439981477345E-2</v>
      </c>
      <c r="O457" s="22">
        <v>1450.35</v>
      </c>
      <c r="P457" s="26">
        <f t="shared" si="55"/>
        <v>2.608980291313874E-2</v>
      </c>
      <c r="S457" s="4"/>
      <c r="T457" s="2"/>
      <c r="U457" s="3"/>
      <c r="V457" s="3"/>
      <c r="W457" s="3"/>
      <c r="X457" s="3"/>
      <c r="Y457" s="3"/>
    </row>
    <row r="458" spans="2:25" ht="14.4" x14ac:dyDescent="0.3">
      <c r="B458" s="20">
        <v>43867</v>
      </c>
      <c r="C458" s="21">
        <v>10004.1875</v>
      </c>
      <c r="D458" s="25">
        <f t="shared" si="49"/>
        <v>5.2968499820796834E-3</v>
      </c>
      <c r="E458" s="22">
        <v>57.3</v>
      </c>
      <c r="F458" s="26">
        <f t="shared" si="50"/>
        <v>-4.3535114471977754E-3</v>
      </c>
      <c r="G458" s="23">
        <v>76</v>
      </c>
      <c r="H458" s="27">
        <f t="shared" si="51"/>
        <v>-2.4050557993676214E-2</v>
      </c>
      <c r="I458" s="24">
        <v>25.35</v>
      </c>
      <c r="J458" s="25">
        <f t="shared" si="52"/>
        <v>4.8494349938610563E-2</v>
      </c>
      <c r="K458" s="22">
        <v>298.94632000000001</v>
      </c>
      <c r="L458" s="26">
        <f t="shared" si="53"/>
        <v>-1.3449743524192644E-2</v>
      </c>
      <c r="M458" s="22">
        <v>26.3904</v>
      </c>
      <c r="N458" s="26">
        <f t="shared" si="54"/>
        <v>1.1525980225926906E-3</v>
      </c>
      <c r="O458" s="22">
        <v>1404.6</v>
      </c>
      <c r="P458" s="26">
        <f t="shared" si="55"/>
        <v>-3.2052341872746137E-2</v>
      </c>
      <c r="S458" s="4"/>
      <c r="T458" s="2"/>
      <c r="U458" s="3"/>
      <c r="V458" s="3"/>
      <c r="W458" s="3"/>
      <c r="X458" s="3"/>
      <c r="Y458" s="3"/>
    </row>
    <row r="459" spans="2:25" ht="14.4" x14ac:dyDescent="0.3">
      <c r="B459" s="20">
        <v>43868</v>
      </c>
      <c r="C459" s="21">
        <v>10000.737305000001</v>
      </c>
      <c r="D459" s="25">
        <f t="shared" si="49"/>
        <v>-3.4493456664691735E-4</v>
      </c>
      <c r="E459" s="22">
        <v>57.3</v>
      </c>
      <c r="F459" s="26">
        <f t="shared" si="50"/>
        <v>0</v>
      </c>
      <c r="G459" s="23">
        <v>76.2</v>
      </c>
      <c r="H459" s="27">
        <f t="shared" si="51"/>
        <v>2.62812240626963E-3</v>
      </c>
      <c r="I459" s="24">
        <v>26.6</v>
      </c>
      <c r="J459" s="25">
        <f t="shared" si="52"/>
        <v>4.8132485750461251E-2</v>
      </c>
      <c r="K459" s="22">
        <v>289.89923099999999</v>
      </c>
      <c r="L459" s="26">
        <f t="shared" si="53"/>
        <v>-3.0730642215102886E-2</v>
      </c>
      <c r="M459" s="22">
        <v>26.557200000000002</v>
      </c>
      <c r="N459" s="26">
        <f t="shared" si="54"/>
        <v>6.3005897073304248E-3</v>
      </c>
      <c r="O459" s="22">
        <v>1400.15</v>
      </c>
      <c r="P459" s="26">
        <f t="shared" si="55"/>
        <v>-3.173191003813081E-3</v>
      </c>
      <c r="S459" s="4"/>
      <c r="T459" s="2"/>
      <c r="U459" s="3"/>
      <c r="V459" s="3"/>
      <c r="W459" s="3"/>
      <c r="X459" s="3"/>
      <c r="Y459" s="3"/>
    </row>
    <row r="460" spans="2:25" ht="14.4" x14ac:dyDescent="0.3">
      <c r="B460" s="20">
        <v>43871</v>
      </c>
      <c r="C460" s="21">
        <v>9945.6376949999994</v>
      </c>
      <c r="D460" s="25">
        <f t="shared" si="49"/>
        <v>-5.5247883539434718E-3</v>
      </c>
      <c r="E460" s="22">
        <v>55.25</v>
      </c>
      <c r="F460" s="26">
        <f t="shared" si="50"/>
        <v>-3.6432283322831674E-2</v>
      </c>
      <c r="G460" s="23">
        <v>79.599999999999994</v>
      </c>
      <c r="H460" s="27">
        <f t="shared" si="51"/>
        <v>4.3652630157736592E-2</v>
      </c>
      <c r="I460" s="24">
        <v>27.9</v>
      </c>
      <c r="J460" s="25">
        <f t="shared" si="52"/>
        <v>4.7715473039666369E-2</v>
      </c>
      <c r="K460" s="22">
        <v>289.37692299999998</v>
      </c>
      <c r="L460" s="26">
        <f t="shared" si="53"/>
        <v>-1.8033131104609114E-3</v>
      </c>
      <c r="M460" s="22">
        <v>26.238700000000001</v>
      </c>
      <c r="N460" s="26">
        <f t="shared" si="54"/>
        <v>-1.20654771985473E-2</v>
      </c>
      <c r="O460" s="22">
        <v>1400.85</v>
      </c>
      <c r="P460" s="26">
        <f t="shared" si="55"/>
        <v>4.9982150272958009E-4</v>
      </c>
      <c r="S460" s="4"/>
      <c r="T460" s="2"/>
      <c r="U460" s="3"/>
      <c r="V460" s="3"/>
      <c r="W460" s="3"/>
      <c r="X460" s="3"/>
      <c r="Y460" s="3"/>
    </row>
    <row r="461" spans="2:25" ht="14.4" x14ac:dyDescent="0.3">
      <c r="B461" s="20">
        <v>43872</v>
      </c>
      <c r="C461" s="21">
        <v>9987.0371090000008</v>
      </c>
      <c r="D461" s="25">
        <f t="shared" si="49"/>
        <v>4.1539305624013192E-3</v>
      </c>
      <c r="E461" s="22">
        <v>56.95</v>
      </c>
      <c r="F461" s="26">
        <f t="shared" si="50"/>
        <v>3.0305349495329058E-2</v>
      </c>
      <c r="G461" s="23">
        <v>79.150000000000006</v>
      </c>
      <c r="H461" s="27">
        <f t="shared" si="51"/>
        <v>-5.6693065233160743E-3</v>
      </c>
      <c r="I461" s="24">
        <v>29.25</v>
      </c>
      <c r="J461" s="25">
        <f t="shared" si="52"/>
        <v>4.7252884850545511E-2</v>
      </c>
      <c r="K461" s="22">
        <v>287.10110500000002</v>
      </c>
      <c r="L461" s="26">
        <f t="shared" si="53"/>
        <v>-7.8956342220189261E-3</v>
      </c>
      <c r="M461" s="22">
        <v>26.4237</v>
      </c>
      <c r="N461" s="26">
        <f t="shared" si="54"/>
        <v>7.0259145431888744E-3</v>
      </c>
      <c r="O461" s="22">
        <v>1391</v>
      </c>
      <c r="P461" s="26">
        <f t="shared" si="55"/>
        <v>-7.056282300393635E-3</v>
      </c>
      <c r="S461" s="4"/>
      <c r="T461" s="2"/>
      <c r="U461" s="3"/>
      <c r="V461" s="3"/>
      <c r="W461" s="3"/>
      <c r="X461" s="3"/>
      <c r="Y461" s="3"/>
    </row>
    <row r="462" spans="2:25" ht="14.4" x14ac:dyDescent="0.3">
      <c r="B462" s="20">
        <v>43873</v>
      </c>
      <c r="C462" s="21">
        <v>10037.086914</v>
      </c>
      <c r="D462" s="25">
        <f t="shared" si="49"/>
        <v>4.99896116999397E-3</v>
      </c>
      <c r="E462" s="22">
        <v>55.05</v>
      </c>
      <c r="F462" s="26">
        <f t="shared" si="50"/>
        <v>-3.3931826724502234E-2</v>
      </c>
      <c r="G462" s="23">
        <v>78.55</v>
      </c>
      <c r="H462" s="27">
        <f t="shared" si="51"/>
        <v>-7.6094216253911277E-3</v>
      </c>
      <c r="I462" s="24">
        <v>30.7</v>
      </c>
      <c r="J462" s="25">
        <f t="shared" si="52"/>
        <v>4.8383080915286016E-2</v>
      </c>
      <c r="K462" s="22">
        <v>289.48880000000003</v>
      </c>
      <c r="L462" s="26">
        <f t="shared" si="53"/>
        <v>8.2821729198474438E-3</v>
      </c>
      <c r="M462" s="22">
        <v>25.8995</v>
      </c>
      <c r="N462" s="26">
        <f t="shared" si="54"/>
        <v>-2.0037671209028357E-2</v>
      </c>
      <c r="O462" s="22">
        <v>1442.2</v>
      </c>
      <c r="P462" s="26">
        <f t="shared" si="55"/>
        <v>3.6146812559216188E-2</v>
      </c>
      <c r="S462" s="4"/>
      <c r="T462" s="2"/>
      <c r="U462" s="3"/>
      <c r="V462" s="3"/>
      <c r="W462" s="3"/>
      <c r="X462" s="3"/>
      <c r="Y462" s="3"/>
    </row>
    <row r="463" spans="2:25" ht="14.4" x14ac:dyDescent="0.3">
      <c r="B463" s="20">
        <v>43874</v>
      </c>
      <c r="C463" s="21">
        <v>10017.737305000001</v>
      </c>
      <c r="D463" s="25">
        <f t="shared" si="49"/>
        <v>-1.9296718627834857E-3</v>
      </c>
      <c r="E463" s="22">
        <v>53.6</v>
      </c>
      <c r="F463" s="26">
        <f t="shared" si="50"/>
        <v>-2.6692795091932609E-2</v>
      </c>
      <c r="G463" s="23">
        <v>81.05</v>
      </c>
      <c r="H463" s="27">
        <f t="shared" si="51"/>
        <v>3.1330883480054944E-2</v>
      </c>
      <c r="I463" s="24">
        <v>29.2</v>
      </c>
      <c r="J463" s="25">
        <f t="shared" si="52"/>
        <v>-5.009394531891543E-2</v>
      </c>
      <c r="K463" s="22">
        <v>284.20983899999999</v>
      </c>
      <c r="L463" s="26">
        <f t="shared" si="53"/>
        <v>-1.8403773822950584E-2</v>
      </c>
      <c r="M463" s="22">
        <v>26.269500000000001</v>
      </c>
      <c r="N463" s="26">
        <f t="shared" si="54"/>
        <v>1.4184906898848939E-2</v>
      </c>
      <c r="O463" s="22">
        <v>1444.4</v>
      </c>
      <c r="P463" s="26">
        <f t="shared" si="55"/>
        <v>1.5242849206435357E-3</v>
      </c>
      <c r="S463" s="4"/>
      <c r="T463" s="2"/>
      <c r="U463" s="3"/>
      <c r="V463" s="3"/>
      <c r="W463" s="3"/>
      <c r="X463" s="3"/>
      <c r="Y463" s="3"/>
    </row>
    <row r="464" spans="2:25" ht="14.4" x14ac:dyDescent="0.3">
      <c r="B464" s="20">
        <v>43875</v>
      </c>
      <c r="C464" s="21">
        <v>9961.0371090000008</v>
      </c>
      <c r="D464" s="25">
        <f t="shared" si="49"/>
        <v>-5.67605870649124E-3</v>
      </c>
      <c r="E464" s="22">
        <v>54.25</v>
      </c>
      <c r="F464" s="26">
        <f t="shared" si="50"/>
        <v>1.2053924343812621E-2</v>
      </c>
      <c r="G464" s="23">
        <v>82.25</v>
      </c>
      <c r="H464" s="27">
        <f t="shared" si="51"/>
        <v>1.4697141463796248E-2</v>
      </c>
      <c r="I464" s="24">
        <v>27.75</v>
      </c>
      <c r="J464" s="25">
        <f t="shared" si="52"/>
        <v>-5.0932869081792578E-2</v>
      </c>
      <c r="K464" s="22">
        <v>279.34112499999998</v>
      </c>
      <c r="L464" s="26">
        <f t="shared" si="53"/>
        <v>-1.7279129829969739E-2</v>
      </c>
      <c r="M464" s="22">
        <v>25.6066</v>
      </c>
      <c r="N464" s="26">
        <f t="shared" si="54"/>
        <v>-2.5558439641106583E-2</v>
      </c>
      <c r="O464" s="22">
        <v>1439.1</v>
      </c>
      <c r="P464" s="26">
        <f t="shared" si="55"/>
        <v>-3.6760922271748997E-3</v>
      </c>
      <c r="S464" s="4"/>
      <c r="T464" s="2"/>
      <c r="U464" s="3"/>
      <c r="V464" s="3"/>
      <c r="W464" s="3"/>
      <c r="X464" s="3"/>
      <c r="Y464" s="3"/>
    </row>
    <row r="465" spans="2:25" ht="14.4" x14ac:dyDescent="0.3">
      <c r="B465" s="20">
        <v>43878</v>
      </c>
      <c r="C465" s="21">
        <v>9890.9873050000006</v>
      </c>
      <c r="D465" s="25">
        <f t="shared" si="49"/>
        <v>-7.0572243184244187E-3</v>
      </c>
      <c r="E465" s="22">
        <v>53.35</v>
      </c>
      <c r="F465" s="26">
        <f t="shared" si="50"/>
        <v>-1.6729014672806554E-2</v>
      </c>
      <c r="G465" s="23">
        <v>81.2</v>
      </c>
      <c r="H465" s="27">
        <f t="shared" si="51"/>
        <v>-1.2848142477849024E-2</v>
      </c>
      <c r="I465" s="24">
        <v>26.6</v>
      </c>
      <c r="J465" s="25">
        <f t="shared" si="52"/>
        <v>-4.2324624404790033E-2</v>
      </c>
      <c r="K465" s="22">
        <v>270.21942100000001</v>
      </c>
      <c r="L465" s="26">
        <f t="shared" si="53"/>
        <v>-3.3199405888722416E-2</v>
      </c>
      <c r="M465" s="22">
        <v>24.974599999999999</v>
      </c>
      <c r="N465" s="26">
        <f t="shared" si="54"/>
        <v>-2.4990822367241722E-2</v>
      </c>
      <c r="O465" s="22">
        <v>1455.8</v>
      </c>
      <c r="P465" s="26">
        <f t="shared" si="55"/>
        <v>1.1537659508029549E-2</v>
      </c>
      <c r="S465" s="4"/>
      <c r="T465" s="2"/>
      <c r="U465" s="3"/>
      <c r="V465" s="3"/>
      <c r="W465" s="3"/>
      <c r="X465" s="3"/>
      <c r="Y465" s="3"/>
    </row>
    <row r="466" spans="2:25" ht="14.4" x14ac:dyDescent="0.3">
      <c r="B466" s="20">
        <v>43879</v>
      </c>
      <c r="C466" s="21">
        <v>9845.5371090000008</v>
      </c>
      <c r="D466" s="25">
        <f t="shared" si="49"/>
        <v>-4.605702137747387E-3</v>
      </c>
      <c r="E466" s="22">
        <v>51.75</v>
      </c>
      <c r="F466" s="26">
        <f t="shared" si="50"/>
        <v>-3.0449545602283933E-2</v>
      </c>
      <c r="G466" s="23">
        <v>76.25</v>
      </c>
      <c r="H466" s="27">
        <f t="shared" si="51"/>
        <v>-6.2897831680111344E-2</v>
      </c>
      <c r="I466" s="24">
        <v>25.35</v>
      </c>
      <c r="J466" s="25">
        <f t="shared" si="52"/>
        <v>-4.8132485750461175E-2</v>
      </c>
      <c r="K466" s="22">
        <v>262.96307400000001</v>
      </c>
      <c r="L466" s="26">
        <f t="shared" si="53"/>
        <v>-2.7220680052465893E-2</v>
      </c>
      <c r="M466" s="22">
        <v>25.529499999999999</v>
      </c>
      <c r="N466" s="26">
        <f t="shared" si="54"/>
        <v>2.1975337869070757E-2</v>
      </c>
      <c r="O466" s="22">
        <v>1471.05</v>
      </c>
      <c r="P466" s="26">
        <f t="shared" si="55"/>
        <v>1.0420853822281504E-2</v>
      </c>
      <c r="S466" s="4"/>
      <c r="T466" s="2"/>
      <c r="U466" s="3"/>
      <c r="V466" s="3"/>
      <c r="W466" s="3"/>
      <c r="X466" s="3"/>
      <c r="Y466" s="3"/>
    </row>
    <row r="467" spans="2:25" ht="14.4" x14ac:dyDescent="0.3">
      <c r="B467" s="20">
        <v>43880</v>
      </c>
      <c r="C467" s="21">
        <v>9970.4873050000006</v>
      </c>
      <c r="D467" s="25">
        <f t="shared" si="49"/>
        <v>1.2611192781602002E-2</v>
      </c>
      <c r="E467" s="22">
        <v>55.5</v>
      </c>
      <c r="F467" s="26">
        <f t="shared" si="50"/>
        <v>6.9958588606910468E-2</v>
      </c>
      <c r="G467" s="23">
        <v>74.849999999999994</v>
      </c>
      <c r="H467" s="27">
        <f t="shared" si="51"/>
        <v>-1.8531304621883678E-2</v>
      </c>
      <c r="I467" s="24">
        <v>26.6</v>
      </c>
      <c r="J467" s="25">
        <f t="shared" si="52"/>
        <v>4.8132485750461251E-2</v>
      </c>
      <c r="K467" s="22">
        <v>277.69961499999999</v>
      </c>
      <c r="L467" s="26">
        <f t="shared" si="53"/>
        <v>5.4526388645094424E-2</v>
      </c>
      <c r="M467" s="22">
        <v>26.115400000000001</v>
      </c>
      <c r="N467" s="26">
        <f t="shared" si="54"/>
        <v>2.2690532379246404E-2</v>
      </c>
      <c r="O467" s="22">
        <v>1481.75</v>
      </c>
      <c r="P467" s="26">
        <f t="shared" si="55"/>
        <v>7.2473901615085247E-3</v>
      </c>
      <c r="S467" s="4"/>
      <c r="T467" s="2"/>
      <c r="U467" s="3"/>
      <c r="V467" s="3"/>
      <c r="W467" s="3"/>
      <c r="X467" s="3"/>
      <c r="Y467" s="3"/>
    </row>
    <row r="468" spans="2:25" ht="14.4" x14ac:dyDescent="0.3">
      <c r="B468" s="20">
        <v>43881</v>
      </c>
      <c r="C468" s="21">
        <v>9958.6376949999994</v>
      </c>
      <c r="D468" s="25">
        <f t="shared" si="49"/>
        <v>-1.1891752795385234E-3</v>
      </c>
      <c r="E468" s="22">
        <v>54.45</v>
      </c>
      <c r="F468" s="26">
        <f t="shared" si="50"/>
        <v>-1.9100171373419263E-2</v>
      </c>
      <c r="G468" s="23">
        <v>75</v>
      </c>
      <c r="H468" s="27">
        <f t="shared" si="51"/>
        <v>2.0020026706731903E-3</v>
      </c>
      <c r="I468" s="24">
        <v>27.9</v>
      </c>
      <c r="J468" s="25">
        <f t="shared" si="52"/>
        <v>4.7715473039666369E-2</v>
      </c>
      <c r="K468" s="22">
        <v>274.69628899999998</v>
      </c>
      <c r="L468" s="26">
        <f t="shared" si="53"/>
        <v>-1.0873924196481212E-2</v>
      </c>
      <c r="M468" s="22">
        <v>26.6858</v>
      </c>
      <c r="N468" s="26">
        <f t="shared" si="54"/>
        <v>2.1606410087044614E-2</v>
      </c>
      <c r="O468" s="22">
        <v>1464.85</v>
      </c>
      <c r="P468" s="26">
        <f t="shared" si="55"/>
        <v>-1.1470973537397757E-2</v>
      </c>
      <c r="S468" s="4"/>
      <c r="T468" s="2"/>
      <c r="U468" s="3"/>
      <c r="V468" s="3"/>
      <c r="W468" s="3"/>
      <c r="X468" s="3"/>
      <c r="Y468" s="3"/>
    </row>
    <row r="469" spans="2:25" ht="14.4" x14ac:dyDescent="0.3">
      <c r="B469" s="20">
        <v>43885</v>
      </c>
      <c r="C469" s="21">
        <v>9758.1875</v>
      </c>
      <c r="D469" s="25">
        <f t="shared" si="49"/>
        <v>-2.0333608419040586E-2</v>
      </c>
      <c r="E469" s="22">
        <v>55.75</v>
      </c>
      <c r="F469" s="26">
        <f t="shared" si="50"/>
        <v>2.3594560961258535E-2</v>
      </c>
      <c r="G469" s="23">
        <v>76.400000000000006</v>
      </c>
      <c r="H469" s="27">
        <f t="shared" si="51"/>
        <v>1.849458263616453E-2</v>
      </c>
      <c r="I469" s="24">
        <v>27.15</v>
      </c>
      <c r="J469" s="25">
        <f t="shared" si="52"/>
        <v>-2.7249642447375474E-2</v>
      </c>
      <c r="K469" s="22">
        <v>265.98501599999997</v>
      </c>
      <c r="L469" s="26">
        <f t="shared" si="53"/>
        <v>-3.2226107359132172E-2</v>
      </c>
      <c r="M469" s="22">
        <v>25.267499999999998</v>
      </c>
      <c r="N469" s="26">
        <f t="shared" si="54"/>
        <v>-5.4612603759024755E-2</v>
      </c>
      <c r="O469" s="22">
        <v>1444.5</v>
      </c>
      <c r="P469" s="26">
        <f t="shared" si="55"/>
        <v>-1.3989607224259836E-2</v>
      </c>
      <c r="S469" s="4"/>
      <c r="T469" s="2"/>
      <c r="U469" s="3"/>
      <c r="V469" s="3"/>
      <c r="W469" s="3"/>
      <c r="X469" s="3"/>
      <c r="Y469" s="3"/>
    </row>
    <row r="470" spans="2:25" ht="14.4" x14ac:dyDescent="0.3">
      <c r="B470" s="20">
        <v>43886</v>
      </c>
      <c r="C470" s="21">
        <v>9724.6875</v>
      </c>
      <c r="D470" s="25">
        <f t="shared" si="49"/>
        <v>-3.4389208999942231E-3</v>
      </c>
      <c r="E470" s="22">
        <v>54.25</v>
      </c>
      <c r="F470" s="26">
        <f t="shared" si="50"/>
        <v>-2.7274417919659174E-2</v>
      </c>
      <c r="G470" s="23">
        <v>70.3</v>
      </c>
      <c r="H470" s="27">
        <f t="shared" si="51"/>
        <v>-8.321089735585567E-2</v>
      </c>
      <c r="I470" s="24">
        <v>28.2</v>
      </c>
      <c r="J470" s="25">
        <f t="shared" si="52"/>
        <v>3.7944931564123471E-2</v>
      </c>
      <c r="K470" s="22">
        <v>266.45138500000002</v>
      </c>
      <c r="L470" s="26">
        <f t="shared" si="53"/>
        <v>1.7518303346445675E-3</v>
      </c>
      <c r="M470" s="22">
        <v>25.437000000000001</v>
      </c>
      <c r="N470" s="26">
        <f t="shared" si="54"/>
        <v>6.6858220232952391E-3</v>
      </c>
      <c r="O470" s="22">
        <v>1376.9</v>
      </c>
      <c r="P470" s="26">
        <f t="shared" si="55"/>
        <v>-4.7928645455963217E-2</v>
      </c>
      <c r="S470" s="4"/>
      <c r="T470" s="2"/>
      <c r="U470" s="3"/>
      <c r="V470" s="3"/>
      <c r="W470" s="3"/>
      <c r="X470" s="3"/>
      <c r="Y470" s="3"/>
    </row>
    <row r="471" spans="2:25" ht="14.4" x14ac:dyDescent="0.3">
      <c r="B471" s="20">
        <v>43887</v>
      </c>
      <c r="C471" s="21">
        <v>9622.6875</v>
      </c>
      <c r="D471" s="25">
        <f t="shared" si="49"/>
        <v>-1.0544163745526814E-2</v>
      </c>
      <c r="E471" s="22">
        <v>55</v>
      </c>
      <c r="F471" s="26">
        <f t="shared" si="50"/>
        <v>1.3730192811902037E-2</v>
      </c>
      <c r="G471" s="23">
        <v>69.900000000000006</v>
      </c>
      <c r="H471" s="27">
        <f t="shared" si="51"/>
        <v>-5.7061495768545595E-3</v>
      </c>
      <c r="I471" s="24">
        <v>27.25</v>
      </c>
      <c r="J471" s="25">
        <f t="shared" si="52"/>
        <v>-3.4268456834814789E-2</v>
      </c>
      <c r="K471" s="22">
        <v>263.14962800000001</v>
      </c>
      <c r="L471" s="26">
        <f t="shared" si="53"/>
        <v>-1.2469008546255692E-2</v>
      </c>
      <c r="M471" s="22">
        <v>24.758700000000001</v>
      </c>
      <c r="N471" s="26">
        <f t="shared" si="54"/>
        <v>-2.7027864590737763E-2</v>
      </c>
      <c r="O471" s="22">
        <v>1391.45</v>
      </c>
      <c r="P471" s="26">
        <f t="shared" si="55"/>
        <v>1.0511773423033166E-2</v>
      </c>
      <c r="S471" s="4"/>
      <c r="T471" s="2"/>
      <c r="U471" s="3"/>
      <c r="V471" s="3"/>
      <c r="W471" s="3"/>
      <c r="X471" s="3"/>
      <c r="Y471" s="3"/>
    </row>
    <row r="472" spans="2:25" ht="14.4" x14ac:dyDescent="0.3">
      <c r="B472" s="20">
        <v>43888</v>
      </c>
      <c r="C472" s="21">
        <v>9579.3369139999995</v>
      </c>
      <c r="D472" s="25">
        <f t="shared" si="49"/>
        <v>-4.5152176369580143E-3</v>
      </c>
      <c r="E472" s="22">
        <v>53.45</v>
      </c>
      <c r="F472" s="26">
        <f t="shared" si="50"/>
        <v>-2.8586547761416586E-2</v>
      </c>
      <c r="G472" s="23">
        <v>71.849999999999994</v>
      </c>
      <c r="H472" s="27">
        <f t="shared" si="51"/>
        <v>2.7514963285269152E-2</v>
      </c>
      <c r="I472" s="24">
        <v>25.95</v>
      </c>
      <c r="J472" s="25">
        <f t="shared" si="52"/>
        <v>-4.8881911497355442E-2</v>
      </c>
      <c r="K472" s="22">
        <v>271.17077599999999</v>
      </c>
      <c r="L472" s="26">
        <f t="shared" si="53"/>
        <v>3.002599399144407E-2</v>
      </c>
      <c r="M472" s="22">
        <v>23.88</v>
      </c>
      <c r="N472" s="26">
        <f t="shared" si="54"/>
        <v>-3.6135653874836568E-2</v>
      </c>
      <c r="O472" s="22">
        <v>1366.5</v>
      </c>
      <c r="P472" s="26">
        <f t="shared" si="55"/>
        <v>-1.8093642505237355E-2</v>
      </c>
      <c r="S472" s="4"/>
      <c r="T472" s="2"/>
      <c r="U472" s="3"/>
      <c r="V472" s="3"/>
      <c r="W472" s="3"/>
      <c r="X472" s="3"/>
      <c r="Y472" s="3"/>
    </row>
    <row r="473" spans="2:25" ht="14.4" x14ac:dyDescent="0.3">
      <c r="B473" s="20">
        <v>43889</v>
      </c>
      <c r="C473" s="21">
        <v>9236.0380860000005</v>
      </c>
      <c r="D473" s="25">
        <f t="shared" si="49"/>
        <v>-3.6495358799287843E-2</v>
      </c>
      <c r="E473" s="22">
        <v>52.95</v>
      </c>
      <c r="F473" s="26">
        <f t="shared" si="50"/>
        <v>-9.3985654236388022E-3</v>
      </c>
      <c r="G473" s="23">
        <v>69.650000000000006</v>
      </c>
      <c r="H473" s="27">
        <f t="shared" si="51"/>
        <v>-3.1097912299219013E-2</v>
      </c>
      <c r="I473" s="24">
        <v>25.1</v>
      </c>
      <c r="J473" s="25">
        <f t="shared" si="52"/>
        <v>-3.3303763474159406E-2</v>
      </c>
      <c r="K473" s="22">
        <v>255.94924900000001</v>
      </c>
      <c r="L473" s="26">
        <f t="shared" si="53"/>
        <v>-5.7769613415365399E-2</v>
      </c>
      <c r="M473" s="22">
        <v>22.800799999999999</v>
      </c>
      <c r="N473" s="26">
        <f t="shared" si="54"/>
        <v>-4.6245665460267697E-2</v>
      </c>
      <c r="O473" s="22">
        <v>1300.05</v>
      </c>
      <c r="P473" s="26">
        <f t="shared" si="55"/>
        <v>-4.9850001119659121E-2</v>
      </c>
      <c r="S473" s="4"/>
      <c r="T473" s="2"/>
      <c r="U473" s="3"/>
      <c r="V473" s="3"/>
      <c r="W473" s="3"/>
      <c r="X473" s="3"/>
      <c r="Y473" s="3"/>
    </row>
    <row r="474" spans="2:25" ht="14.4" x14ac:dyDescent="0.3">
      <c r="B474" s="20">
        <v>43892</v>
      </c>
      <c r="C474" s="21">
        <v>9178.7880860000005</v>
      </c>
      <c r="D474" s="25">
        <f t="shared" si="49"/>
        <v>-6.2178359885285235E-3</v>
      </c>
      <c r="E474" s="22">
        <v>50.55</v>
      </c>
      <c r="F474" s="26">
        <f t="shared" si="50"/>
        <v>-4.6385126580935181E-2</v>
      </c>
      <c r="G474" s="23">
        <v>63.6</v>
      </c>
      <c r="H474" s="27">
        <f t="shared" si="51"/>
        <v>-9.0869229879738361E-2</v>
      </c>
      <c r="I474" s="24">
        <v>23.9</v>
      </c>
      <c r="J474" s="25">
        <f t="shared" si="52"/>
        <v>-4.8989387200273293E-2</v>
      </c>
      <c r="K474" s="22">
        <v>247.741547</v>
      </c>
      <c r="L474" s="26">
        <f t="shared" si="53"/>
        <v>-3.2593125176074406E-2</v>
      </c>
      <c r="M474" s="22">
        <v>22.4925</v>
      </c>
      <c r="N474" s="26">
        <f t="shared" si="54"/>
        <v>-1.3613702754996898E-2</v>
      </c>
      <c r="O474" s="22">
        <v>1239.05</v>
      </c>
      <c r="P474" s="26">
        <f t="shared" si="55"/>
        <v>-4.8057768308466482E-2</v>
      </c>
      <c r="S474" s="4"/>
      <c r="T474" s="2"/>
      <c r="U474" s="3"/>
      <c r="V474" s="3"/>
      <c r="W474" s="3"/>
      <c r="X474" s="3"/>
      <c r="Y474" s="3"/>
    </row>
    <row r="475" spans="2:25" ht="14.4" x14ac:dyDescent="0.3">
      <c r="B475" s="20">
        <v>43893</v>
      </c>
      <c r="C475" s="21">
        <v>9324.2871090000008</v>
      </c>
      <c r="D475" s="25">
        <f t="shared" si="49"/>
        <v>1.5727334028656434E-2</v>
      </c>
      <c r="E475" s="22">
        <v>52</v>
      </c>
      <c r="F475" s="26">
        <f t="shared" si="50"/>
        <v>2.8280773114947068E-2</v>
      </c>
      <c r="G475" s="23">
        <v>62.6</v>
      </c>
      <c r="H475" s="27">
        <f t="shared" si="51"/>
        <v>-1.5848192240023616E-2</v>
      </c>
      <c r="I475" s="24">
        <v>22.75</v>
      </c>
      <c r="J475" s="25">
        <f t="shared" si="52"/>
        <v>-4.9313313540505485E-2</v>
      </c>
      <c r="K475" s="22">
        <v>250.670197</v>
      </c>
      <c r="L475" s="26">
        <f t="shared" si="53"/>
        <v>1.1752065402766536E-2</v>
      </c>
      <c r="M475" s="22">
        <v>22.970400000000001</v>
      </c>
      <c r="N475" s="26">
        <f t="shared" si="54"/>
        <v>2.1024510258532716E-2</v>
      </c>
      <c r="O475" s="22">
        <v>1228.45</v>
      </c>
      <c r="P475" s="26">
        <f t="shared" si="55"/>
        <v>-8.5917448477325076E-3</v>
      </c>
      <c r="S475" s="4"/>
      <c r="T475" s="2"/>
      <c r="U475" s="3"/>
      <c r="V475" s="3"/>
      <c r="W475" s="3"/>
      <c r="X475" s="3"/>
      <c r="Y475" s="3"/>
    </row>
    <row r="476" spans="2:25" ht="14.4" x14ac:dyDescent="0.3">
      <c r="B476" s="20">
        <v>43894</v>
      </c>
      <c r="C476" s="21">
        <v>9258.2382809999999</v>
      </c>
      <c r="D476" s="25">
        <f t="shared" si="49"/>
        <v>-7.108733044261472E-3</v>
      </c>
      <c r="E476" s="22">
        <v>48.3</v>
      </c>
      <c r="F476" s="26">
        <f t="shared" si="50"/>
        <v>-7.381215792290044E-2</v>
      </c>
      <c r="G476" s="23">
        <v>62.8</v>
      </c>
      <c r="H476" s="27">
        <f t="shared" si="51"/>
        <v>3.1897953681000808E-3</v>
      </c>
      <c r="I476" s="24">
        <v>21.65</v>
      </c>
      <c r="J476" s="25">
        <f t="shared" si="52"/>
        <v>-4.9559690948460619E-2</v>
      </c>
      <c r="K476" s="22">
        <v>241.473862</v>
      </c>
      <c r="L476" s="26">
        <f t="shared" si="53"/>
        <v>-3.7376883608074091E-2</v>
      </c>
      <c r="M476" s="22">
        <v>23.078299999999999</v>
      </c>
      <c r="N476" s="26">
        <f t="shared" si="54"/>
        <v>4.6863515136766828E-3</v>
      </c>
      <c r="O476" s="22">
        <v>1201.05</v>
      </c>
      <c r="P476" s="26">
        <f t="shared" si="55"/>
        <v>-2.2557037905512192E-2</v>
      </c>
      <c r="S476" s="4"/>
      <c r="T476" s="2"/>
      <c r="U476" s="3"/>
      <c r="V476" s="3"/>
      <c r="W476" s="3"/>
      <c r="X476" s="3"/>
      <c r="Y476" s="3"/>
    </row>
    <row r="477" spans="2:25" ht="14.4" x14ac:dyDescent="0.3">
      <c r="B477" s="20">
        <v>43895</v>
      </c>
      <c r="C477" s="21">
        <v>9280.1386719999991</v>
      </c>
      <c r="D477" s="25">
        <f t="shared" si="49"/>
        <v>2.3627096636969144E-3</v>
      </c>
      <c r="E477" s="22">
        <v>49.1</v>
      </c>
      <c r="F477" s="26">
        <f t="shared" si="50"/>
        <v>1.6427474141947996E-2</v>
      </c>
      <c r="G477" s="23">
        <v>62.9</v>
      </c>
      <c r="H477" s="27">
        <f t="shared" si="51"/>
        <v>1.5910902322419035E-3</v>
      </c>
      <c r="I477" s="24">
        <v>22.7</v>
      </c>
      <c r="J477" s="25">
        <f t="shared" si="52"/>
        <v>4.735947003885823E-2</v>
      </c>
      <c r="K477" s="22">
        <v>240.50386</v>
      </c>
      <c r="L477" s="26">
        <f t="shared" si="53"/>
        <v>-4.0250960380087547E-3</v>
      </c>
      <c r="M477" s="22">
        <v>22.538799999999998</v>
      </c>
      <c r="N477" s="26">
        <f t="shared" si="54"/>
        <v>-2.3654513573724275E-2</v>
      </c>
      <c r="O477" s="22">
        <v>1211.0999999999999</v>
      </c>
      <c r="P477" s="26">
        <f t="shared" si="55"/>
        <v>8.3328633402522546E-3</v>
      </c>
      <c r="S477" s="4"/>
      <c r="T477" s="2"/>
      <c r="U477" s="3"/>
      <c r="V477" s="3"/>
      <c r="W477" s="3"/>
      <c r="X477" s="3"/>
      <c r="Y477" s="3"/>
    </row>
    <row r="478" spans="2:25" ht="14.4" x14ac:dyDescent="0.3">
      <c r="B478" s="20">
        <v>43896</v>
      </c>
      <c r="C478" s="21">
        <v>9059.9384769999997</v>
      </c>
      <c r="D478" s="25">
        <f t="shared" si="49"/>
        <v>-2.4014160376180323E-2</v>
      </c>
      <c r="E478" s="22">
        <v>46.2</v>
      </c>
      <c r="F478" s="26">
        <f t="shared" si="50"/>
        <v>-6.0879236712781663E-2</v>
      </c>
      <c r="G478" s="23">
        <v>61.6</v>
      </c>
      <c r="H478" s="27">
        <f t="shared" si="51"/>
        <v>-2.0884293166920677E-2</v>
      </c>
      <c r="I478" s="24">
        <v>21.6</v>
      </c>
      <c r="J478" s="25">
        <f t="shared" si="52"/>
        <v>-4.9671609797237601E-2</v>
      </c>
      <c r="K478" s="22">
        <v>231.90443400000001</v>
      </c>
      <c r="L478" s="26">
        <f t="shared" si="53"/>
        <v>-3.6410774923893732E-2</v>
      </c>
      <c r="M478" s="22">
        <v>22.045400000000001</v>
      </c>
      <c r="N478" s="26">
        <f t="shared" si="54"/>
        <v>-2.213430515831958E-2</v>
      </c>
      <c r="O478" s="22">
        <v>1176.9000000000001</v>
      </c>
      <c r="P478" s="26">
        <f t="shared" si="55"/>
        <v>-2.864517464338813E-2</v>
      </c>
      <c r="S478" s="4"/>
      <c r="T478" s="2"/>
      <c r="U478" s="3"/>
      <c r="V478" s="3"/>
      <c r="W478" s="3"/>
      <c r="X478" s="3"/>
      <c r="Y478" s="3"/>
    </row>
    <row r="479" spans="2:25" ht="14.4" x14ac:dyDescent="0.3">
      <c r="B479" s="20">
        <v>43899</v>
      </c>
      <c r="C479" s="21">
        <v>8631.3378909999992</v>
      </c>
      <c r="D479" s="25">
        <f t="shared" si="49"/>
        <v>-4.8462808408140469E-2</v>
      </c>
      <c r="E479" s="22">
        <v>46.85</v>
      </c>
      <c r="F479" s="26">
        <f t="shared" si="50"/>
        <v>1.3971210596738079E-2</v>
      </c>
      <c r="G479" s="23">
        <v>61.45</v>
      </c>
      <c r="H479" s="27">
        <f t="shared" si="51"/>
        <v>-2.4380345274302873E-3</v>
      </c>
      <c r="I479" s="24">
        <v>20.55</v>
      </c>
      <c r="J479" s="25">
        <f t="shared" si="52"/>
        <v>-4.9832373747875754E-2</v>
      </c>
      <c r="K479" s="22">
        <v>220.91734299999999</v>
      </c>
      <c r="L479" s="26">
        <f t="shared" si="53"/>
        <v>-4.8536746406603361E-2</v>
      </c>
      <c r="M479" s="22">
        <v>21.490500000000001</v>
      </c>
      <c r="N479" s="26">
        <f t="shared" si="54"/>
        <v>-2.5492986329902666E-2</v>
      </c>
      <c r="O479" s="22">
        <v>1213.2</v>
      </c>
      <c r="P479" s="26">
        <f t="shared" si="55"/>
        <v>3.0377633930809347E-2</v>
      </c>
      <c r="S479" s="4"/>
      <c r="T479" s="2"/>
      <c r="U479" s="3"/>
      <c r="V479" s="3"/>
      <c r="W479" s="3"/>
      <c r="X479" s="3"/>
      <c r="Y479" s="3"/>
    </row>
    <row r="480" spans="2:25" ht="14.4" x14ac:dyDescent="0.3">
      <c r="B480" s="20">
        <v>43901</v>
      </c>
      <c r="C480" s="21">
        <v>8618.0380860000005</v>
      </c>
      <c r="D480" s="25">
        <f t="shared" si="49"/>
        <v>-1.5420624668698014E-3</v>
      </c>
      <c r="E480" s="22">
        <v>45.1</v>
      </c>
      <c r="F480" s="26">
        <f t="shared" si="50"/>
        <v>-3.8068762175798576E-2</v>
      </c>
      <c r="G480" s="23">
        <v>62.9</v>
      </c>
      <c r="H480" s="27">
        <f t="shared" si="51"/>
        <v>2.332232769435099E-2</v>
      </c>
      <c r="I480" s="24">
        <v>19.55</v>
      </c>
      <c r="J480" s="25">
        <f t="shared" si="52"/>
        <v>-4.988565451086889E-2</v>
      </c>
      <c r="K480" s="22">
        <v>219.72352599999999</v>
      </c>
      <c r="L480" s="26">
        <f t="shared" si="53"/>
        <v>-5.4185619398447226E-3</v>
      </c>
      <c r="M480" s="22">
        <v>21.228400000000001</v>
      </c>
      <c r="N480" s="26">
        <f t="shared" si="54"/>
        <v>-1.2271069193781235E-2</v>
      </c>
      <c r="O480" s="22">
        <v>1160.25</v>
      </c>
      <c r="P480" s="26">
        <f t="shared" si="55"/>
        <v>-4.462599769314092E-2</v>
      </c>
      <c r="S480" s="4"/>
      <c r="T480" s="2"/>
      <c r="U480" s="3"/>
      <c r="V480" s="3"/>
      <c r="W480" s="3"/>
      <c r="X480" s="3"/>
      <c r="Y480" s="3"/>
    </row>
    <row r="481" spans="2:25" ht="14.4" x14ac:dyDescent="0.3">
      <c r="B481" s="20">
        <v>43902</v>
      </c>
      <c r="C481" s="21">
        <v>7901.3398440000001</v>
      </c>
      <c r="D481" s="25">
        <f t="shared" si="49"/>
        <v>-8.6825112939954679E-2</v>
      </c>
      <c r="E481" s="22">
        <v>41.65</v>
      </c>
      <c r="F481" s="26">
        <f t="shared" si="50"/>
        <v>-7.9580877895781013E-2</v>
      </c>
      <c r="G481" s="23">
        <v>63.95</v>
      </c>
      <c r="H481" s="27">
        <f t="shared" si="51"/>
        <v>1.6555364318456944E-2</v>
      </c>
      <c r="I481" s="24">
        <v>18.600000000000001</v>
      </c>
      <c r="J481" s="25">
        <f t="shared" si="52"/>
        <v>-4.9813705712219158E-2</v>
      </c>
      <c r="K481" s="22">
        <v>201.051041</v>
      </c>
      <c r="L481" s="26">
        <f t="shared" si="53"/>
        <v>-8.8811244896383909E-2</v>
      </c>
      <c r="M481" s="22">
        <v>20.241700000000002</v>
      </c>
      <c r="N481" s="26">
        <f t="shared" si="54"/>
        <v>-4.7595074838630382E-2</v>
      </c>
      <c r="O481" s="22">
        <v>1018.4</v>
      </c>
      <c r="P481" s="26">
        <f t="shared" si="55"/>
        <v>-0.13040273087808843</v>
      </c>
      <c r="S481" s="4"/>
      <c r="T481" s="2"/>
      <c r="U481" s="3"/>
      <c r="V481" s="3"/>
      <c r="W481" s="3"/>
      <c r="X481" s="3"/>
      <c r="Y481" s="3"/>
    </row>
    <row r="482" spans="2:25" ht="14.4" x14ac:dyDescent="0.3">
      <c r="B482" s="20">
        <v>43903</v>
      </c>
      <c r="C482" s="21">
        <v>8162.9892579999996</v>
      </c>
      <c r="D482" s="25">
        <f t="shared" si="49"/>
        <v>3.2578086931820141E-2</v>
      </c>
      <c r="E482" s="22">
        <v>43.2</v>
      </c>
      <c r="F482" s="26">
        <f t="shared" si="50"/>
        <v>3.6539126637213107E-2</v>
      </c>
      <c r="G482" s="23">
        <v>64.75</v>
      </c>
      <c r="H482" s="27">
        <f t="shared" si="51"/>
        <v>1.2432172554795402E-2</v>
      </c>
      <c r="I482" s="24">
        <v>17.7</v>
      </c>
      <c r="J482" s="25">
        <f t="shared" si="52"/>
        <v>-4.9596941139372179E-2</v>
      </c>
      <c r="K482" s="22">
        <v>199.297562</v>
      </c>
      <c r="L482" s="26">
        <f t="shared" si="53"/>
        <v>-8.7598168172661993E-3</v>
      </c>
      <c r="M482" s="22">
        <v>21.552099999999999</v>
      </c>
      <c r="N482" s="26">
        <f t="shared" si="54"/>
        <v>6.2728426610864418E-2</v>
      </c>
      <c r="O482" s="22">
        <v>998.8</v>
      </c>
      <c r="P482" s="26">
        <f t="shared" si="55"/>
        <v>-1.9433488837578686E-2</v>
      </c>
      <c r="S482" s="4"/>
      <c r="T482" s="2"/>
      <c r="U482" s="3"/>
      <c r="V482" s="3"/>
      <c r="W482" s="3"/>
      <c r="X482" s="3"/>
      <c r="Y482" s="3"/>
    </row>
    <row r="483" spans="2:25" ht="14.4" x14ac:dyDescent="0.3">
      <c r="B483" s="20">
        <v>43906</v>
      </c>
      <c r="C483" s="21">
        <v>7591.8901370000003</v>
      </c>
      <c r="D483" s="25">
        <f t="shared" si="49"/>
        <v>-7.2529842218073584E-2</v>
      </c>
      <c r="E483" s="22">
        <v>36.799999999999997</v>
      </c>
      <c r="F483" s="26">
        <f t="shared" si="50"/>
        <v>-0.1603426500751795</v>
      </c>
      <c r="G483" s="23">
        <v>64.75</v>
      </c>
      <c r="H483" s="27">
        <f t="shared" si="51"/>
        <v>0</v>
      </c>
      <c r="I483" s="24">
        <v>16.850000000000001</v>
      </c>
      <c r="J483" s="25">
        <f t="shared" si="52"/>
        <v>-4.9213982781412556E-2</v>
      </c>
      <c r="K483" s="22">
        <v>208.86694299999999</v>
      </c>
      <c r="L483" s="26">
        <f t="shared" si="53"/>
        <v>4.6898418533117353E-2</v>
      </c>
      <c r="M483" s="22">
        <v>20.3188</v>
      </c>
      <c r="N483" s="26">
        <f t="shared" si="54"/>
        <v>-5.8926693749503656E-2</v>
      </c>
      <c r="O483" s="22">
        <v>978.4</v>
      </c>
      <c r="P483" s="26">
        <f t="shared" si="55"/>
        <v>-2.063597403265548E-2</v>
      </c>
      <c r="S483" s="4"/>
      <c r="T483" s="2"/>
      <c r="U483" s="3"/>
      <c r="V483" s="3"/>
      <c r="W483" s="3"/>
      <c r="X483" s="3"/>
      <c r="Y483" s="3"/>
    </row>
    <row r="484" spans="2:25" ht="14.4" x14ac:dyDescent="0.3">
      <c r="B484" s="20">
        <v>43907</v>
      </c>
      <c r="C484" s="21">
        <v>7417.6401370000003</v>
      </c>
      <c r="D484" s="25">
        <f t="shared" si="49"/>
        <v>-2.3219624554514207E-2</v>
      </c>
      <c r="E484" s="22">
        <v>38.450000000000003</v>
      </c>
      <c r="F484" s="26">
        <f t="shared" si="50"/>
        <v>4.3860850776767844E-2</v>
      </c>
      <c r="G484" s="23">
        <v>62</v>
      </c>
      <c r="H484" s="27">
        <f t="shared" si="51"/>
        <v>-4.3399315534555602E-2</v>
      </c>
      <c r="I484" s="24">
        <v>16.100000000000001</v>
      </c>
      <c r="J484" s="25">
        <f t="shared" si="52"/>
        <v>-4.55313848079534E-2</v>
      </c>
      <c r="K484" s="22">
        <v>206.423294</v>
      </c>
      <c r="L484" s="26">
        <f t="shared" si="53"/>
        <v>-1.1768527095697942E-2</v>
      </c>
      <c r="M484" s="22">
        <v>21.490500000000001</v>
      </c>
      <c r="N484" s="26">
        <f t="shared" si="54"/>
        <v>5.6064411171050932E-2</v>
      </c>
      <c r="O484" s="22">
        <v>976.7</v>
      </c>
      <c r="P484" s="26">
        <f t="shared" si="55"/>
        <v>-1.7390419195311988E-3</v>
      </c>
      <c r="S484" s="4"/>
      <c r="T484" s="2"/>
      <c r="U484" s="3"/>
      <c r="V484" s="3"/>
      <c r="W484" s="3"/>
      <c r="X484" s="3"/>
      <c r="Y484" s="3"/>
    </row>
    <row r="485" spans="2:25" ht="14.4" x14ac:dyDescent="0.3">
      <c r="B485" s="20">
        <v>43908</v>
      </c>
      <c r="C485" s="21">
        <v>7010.5405270000001</v>
      </c>
      <c r="D485" s="25">
        <f t="shared" si="49"/>
        <v>-5.644615969557893E-2</v>
      </c>
      <c r="E485" s="22">
        <v>37.6</v>
      </c>
      <c r="F485" s="26">
        <f t="shared" si="50"/>
        <v>-2.2354645555804221E-2</v>
      </c>
      <c r="G485" s="23">
        <v>60.85</v>
      </c>
      <c r="H485" s="27">
        <f t="shared" si="51"/>
        <v>-1.8722565611555383E-2</v>
      </c>
      <c r="I485" s="24">
        <v>15.85</v>
      </c>
      <c r="J485" s="25">
        <f t="shared" si="52"/>
        <v>-1.5649771667127776E-2</v>
      </c>
      <c r="K485" s="22">
        <v>205.09889200000001</v>
      </c>
      <c r="L485" s="26">
        <f t="shared" si="53"/>
        <v>-6.4366229455605677E-3</v>
      </c>
      <c r="M485" s="22">
        <v>23.062899999999999</v>
      </c>
      <c r="N485" s="26">
        <f t="shared" si="54"/>
        <v>7.0614288804379519E-2</v>
      </c>
      <c r="O485" s="22">
        <v>949.9</v>
      </c>
      <c r="P485" s="26">
        <f t="shared" si="55"/>
        <v>-2.7822826557294681E-2</v>
      </c>
      <c r="S485" s="4"/>
      <c r="T485" s="2"/>
      <c r="U485" s="3"/>
      <c r="V485" s="3"/>
      <c r="W485" s="3"/>
      <c r="X485" s="3"/>
      <c r="Y485" s="3"/>
    </row>
    <row r="486" spans="2:25" ht="14.4" x14ac:dyDescent="0.3">
      <c r="B486" s="20">
        <v>43909</v>
      </c>
      <c r="C486" s="21">
        <v>6807.1914059999999</v>
      </c>
      <c r="D486" s="25">
        <f t="shared" si="49"/>
        <v>-2.9435192996783502E-2</v>
      </c>
      <c r="E486" s="22">
        <v>36.15</v>
      </c>
      <c r="F486" s="26">
        <f t="shared" si="50"/>
        <v>-3.9327101791075257E-2</v>
      </c>
      <c r="G486" s="23">
        <v>60</v>
      </c>
      <c r="H486" s="27">
        <f t="shared" si="51"/>
        <v>-1.4067257211435478E-2</v>
      </c>
      <c r="I486" s="24">
        <v>15.9</v>
      </c>
      <c r="J486" s="25">
        <f t="shared" si="52"/>
        <v>3.1496089028962013E-3</v>
      </c>
      <c r="K486" s="22">
        <v>207.57986500000001</v>
      </c>
      <c r="L486" s="26">
        <f t="shared" si="53"/>
        <v>1.2023894364325376E-2</v>
      </c>
      <c r="M486" s="22">
        <v>19.9026</v>
      </c>
      <c r="N486" s="26">
        <f t="shared" si="54"/>
        <v>-0.14737488936139551</v>
      </c>
      <c r="O486" s="22">
        <v>909.2</v>
      </c>
      <c r="P486" s="26">
        <f t="shared" si="55"/>
        <v>-4.3791623917748573E-2</v>
      </c>
      <c r="S486" s="4"/>
      <c r="T486" s="2"/>
      <c r="U486" s="3"/>
      <c r="V486" s="3"/>
      <c r="W486" s="3"/>
      <c r="X486" s="3"/>
      <c r="Y486" s="3"/>
    </row>
    <row r="487" spans="2:25" ht="14.4" x14ac:dyDescent="0.3">
      <c r="B487" s="20">
        <v>43910</v>
      </c>
      <c r="C487" s="21">
        <v>7160.0908200000003</v>
      </c>
      <c r="D487" s="25">
        <f t="shared" si="49"/>
        <v>5.0543052184015572E-2</v>
      </c>
      <c r="E487" s="22">
        <v>37.299999999999997</v>
      </c>
      <c r="F487" s="26">
        <f t="shared" si="50"/>
        <v>3.1316378044996054E-2</v>
      </c>
      <c r="G487" s="23">
        <v>61.45</v>
      </c>
      <c r="H487" s="27">
        <f t="shared" si="51"/>
        <v>2.3879273789943145E-2</v>
      </c>
      <c r="I487" s="24">
        <v>15.85</v>
      </c>
      <c r="J487" s="25">
        <f t="shared" si="52"/>
        <v>-3.14960890289622E-3</v>
      </c>
      <c r="K487" s="22">
        <v>210.84428399999999</v>
      </c>
      <c r="L487" s="26">
        <f t="shared" si="53"/>
        <v>1.5603713320423242E-2</v>
      </c>
      <c r="M487" s="22">
        <v>21.983799999999999</v>
      </c>
      <c r="N487" s="26">
        <f t="shared" si="54"/>
        <v>9.9455442010699308E-2</v>
      </c>
      <c r="O487" s="22">
        <v>871.7</v>
      </c>
      <c r="P487" s="26">
        <f t="shared" si="55"/>
        <v>-4.2119763960857745E-2</v>
      </c>
      <c r="S487" s="4"/>
      <c r="T487" s="2"/>
      <c r="U487" s="3"/>
      <c r="V487" s="3"/>
      <c r="W487" s="3"/>
      <c r="X487" s="3"/>
      <c r="Y487" s="3"/>
    </row>
    <row r="488" spans="2:25" ht="14.4" x14ac:dyDescent="0.3">
      <c r="B488" s="20">
        <v>43913</v>
      </c>
      <c r="C488" s="21">
        <v>6242.9916990000002</v>
      </c>
      <c r="D488" s="25">
        <f t="shared" si="49"/>
        <v>-0.13706315882013442</v>
      </c>
      <c r="E488" s="22">
        <v>33.25</v>
      </c>
      <c r="F488" s="26">
        <f t="shared" si="50"/>
        <v>-0.11493855954790667</v>
      </c>
      <c r="G488" s="23">
        <v>61.3</v>
      </c>
      <c r="H488" s="27">
        <f t="shared" si="51"/>
        <v>-2.4439930698782137E-3</v>
      </c>
      <c r="I488" s="24">
        <v>15.1</v>
      </c>
      <c r="J488" s="25">
        <f t="shared" si="52"/>
        <v>-4.8474756502411016E-2</v>
      </c>
      <c r="K488" s="22">
        <v>211.732193</v>
      </c>
      <c r="L488" s="26">
        <f t="shared" si="53"/>
        <v>4.2023650393405035E-3</v>
      </c>
      <c r="M488" s="22">
        <v>18.330100000000002</v>
      </c>
      <c r="N488" s="26">
        <f t="shared" si="54"/>
        <v>-0.18176130109898017</v>
      </c>
      <c r="O488" s="22">
        <v>856.95</v>
      </c>
      <c r="P488" s="26">
        <f t="shared" si="55"/>
        <v>-1.706575417894907E-2</v>
      </c>
      <c r="S488" s="4"/>
      <c r="T488" s="2"/>
      <c r="U488" s="3"/>
      <c r="V488" s="3"/>
      <c r="W488" s="3"/>
      <c r="X488" s="3"/>
      <c r="Y488" s="3"/>
    </row>
    <row r="489" spans="2:25" ht="14.4" x14ac:dyDescent="0.3">
      <c r="B489" s="20">
        <v>43914</v>
      </c>
      <c r="C489" s="21">
        <v>6365.4418949999999</v>
      </c>
      <c r="D489" s="25">
        <f t="shared" si="49"/>
        <v>1.9424148935904165E-2</v>
      </c>
      <c r="E489" s="22">
        <v>33.35</v>
      </c>
      <c r="F489" s="26">
        <f t="shared" si="50"/>
        <v>3.0030052597695561E-3</v>
      </c>
      <c r="G489" s="23">
        <v>65.8</v>
      </c>
      <c r="H489" s="27">
        <f t="shared" si="51"/>
        <v>7.0839995389105806E-2</v>
      </c>
      <c r="I489" s="24">
        <v>14.35</v>
      </c>
      <c r="J489" s="25">
        <f t="shared" si="52"/>
        <v>-5.0944801615248565E-2</v>
      </c>
      <c r="K489" s="22">
        <v>202.64137299999999</v>
      </c>
      <c r="L489" s="26">
        <f t="shared" si="53"/>
        <v>-4.388445431198388E-2</v>
      </c>
      <c r="M489" s="22">
        <v>18.021799999999999</v>
      </c>
      <c r="N489" s="26">
        <f t="shared" si="54"/>
        <v>-1.6962381170277555E-2</v>
      </c>
      <c r="O489" s="22">
        <v>916.35</v>
      </c>
      <c r="P489" s="26">
        <f t="shared" si="55"/>
        <v>6.7018813925304455E-2</v>
      </c>
      <c r="S489" s="4"/>
      <c r="T489" s="2"/>
      <c r="U489" s="3"/>
      <c r="V489" s="3"/>
      <c r="W489" s="3"/>
      <c r="X489" s="3"/>
      <c r="Y489" s="3"/>
    </row>
    <row r="490" spans="2:25" ht="14.4" x14ac:dyDescent="0.3">
      <c r="B490" s="20">
        <v>43915</v>
      </c>
      <c r="C490" s="21">
        <v>6723.9912109999996</v>
      </c>
      <c r="D490" s="25">
        <f t="shared" si="49"/>
        <v>5.4798253071230957E-2</v>
      </c>
      <c r="E490" s="22">
        <v>34.6</v>
      </c>
      <c r="F490" s="26">
        <f t="shared" si="50"/>
        <v>3.6795909702045881E-2</v>
      </c>
      <c r="G490" s="23">
        <v>66.7</v>
      </c>
      <c r="H490" s="27">
        <f t="shared" si="51"/>
        <v>1.3585114590306669E-2</v>
      </c>
      <c r="I490" s="24">
        <v>13.65</v>
      </c>
      <c r="J490" s="25">
        <f t="shared" si="52"/>
        <v>-5.0010420574661305E-2</v>
      </c>
      <c r="K490" s="22">
        <v>202.74707000000001</v>
      </c>
      <c r="L490" s="26">
        <f t="shared" si="53"/>
        <v>5.2146036336372101E-4</v>
      </c>
      <c r="M490" s="22">
        <v>19.3322</v>
      </c>
      <c r="N490" s="26">
        <f t="shared" si="54"/>
        <v>7.01899632665694E-2</v>
      </c>
      <c r="O490" s="22">
        <v>1011.1</v>
      </c>
      <c r="P490" s="26">
        <f t="shared" si="55"/>
        <v>9.8395738333467653E-2</v>
      </c>
      <c r="S490" s="4"/>
      <c r="T490" s="2"/>
      <c r="U490" s="3"/>
      <c r="V490" s="3"/>
      <c r="W490" s="3"/>
      <c r="X490" s="3"/>
      <c r="Y490" s="3"/>
    </row>
    <row r="491" spans="2:25" ht="14.4" x14ac:dyDescent="0.3">
      <c r="B491" s="20">
        <v>43916</v>
      </c>
      <c r="C491" s="21">
        <v>6993.8408200000003</v>
      </c>
      <c r="D491" s="25">
        <f t="shared" si="49"/>
        <v>3.9347970437381766E-2</v>
      </c>
      <c r="E491" s="22">
        <v>36.299999999999997</v>
      </c>
      <c r="F491" s="26">
        <f t="shared" si="50"/>
        <v>4.7964059207126424E-2</v>
      </c>
      <c r="G491" s="23">
        <v>68.25</v>
      </c>
      <c r="H491" s="27">
        <f t="shared" si="51"/>
        <v>2.2972481143490941E-2</v>
      </c>
      <c r="I491" s="24">
        <v>13.85</v>
      </c>
      <c r="J491" s="25">
        <f t="shared" si="52"/>
        <v>1.4545711002378716E-2</v>
      </c>
      <c r="K491" s="22">
        <v>210.25230400000001</v>
      </c>
      <c r="L491" s="26">
        <f t="shared" si="53"/>
        <v>3.6349015579488837E-2</v>
      </c>
      <c r="M491" s="22">
        <v>20.765899999999998</v>
      </c>
      <c r="N491" s="26">
        <f t="shared" si="54"/>
        <v>7.1540118835370065E-2</v>
      </c>
      <c r="O491" s="22">
        <v>1008.9</v>
      </c>
      <c r="P491" s="26">
        <f t="shared" si="55"/>
        <v>-2.1782186830197918E-3</v>
      </c>
      <c r="S491" s="4"/>
      <c r="T491" s="2"/>
      <c r="U491" s="3"/>
      <c r="V491" s="3"/>
      <c r="W491" s="3"/>
      <c r="X491" s="3"/>
      <c r="Y491" s="3"/>
    </row>
    <row r="492" spans="2:25" ht="14.4" x14ac:dyDescent="0.3">
      <c r="B492" s="20">
        <v>43917</v>
      </c>
      <c r="C492" s="21">
        <v>7003.2905270000001</v>
      </c>
      <c r="D492" s="25">
        <f t="shared" si="49"/>
        <v>1.3502350162197213E-3</v>
      </c>
      <c r="E492" s="22">
        <v>36.700000000000003</v>
      </c>
      <c r="F492" s="26">
        <f t="shared" si="50"/>
        <v>1.0959013789719602E-2</v>
      </c>
      <c r="G492" s="23">
        <v>66.349999999999994</v>
      </c>
      <c r="H492" s="27">
        <f t="shared" si="51"/>
        <v>-2.8233673286852723E-2</v>
      </c>
      <c r="I492" s="24">
        <v>13.65</v>
      </c>
      <c r="J492" s="25">
        <f t="shared" si="52"/>
        <v>-1.4545711002378751E-2</v>
      </c>
      <c r="K492" s="22">
        <v>222.049286</v>
      </c>
      <c r="L492" s="26">
        <f t="shared" si="53"/>
        <v>5.4591109065042963E-2</v>
      </c>
      <c r="M492" s="22">
        <v>22.554200000000002</v>
      </c>
      <c r="N492" s="26">
        <f t="shared" si="54"/>
        <v>8.2609083071647327E-2</v>
      </c>
      <c r="O492" s="22">
        <v>1027.3</v>
      </c>
      <c r="P492" s="26">
        <f t="shared" si="55"/>
        <v>1.807337280788426E-2</v>
      </c>
      <c r="S492" s="4"/>
      <c r="T492" s="2"/>
      <c r="U492" s="3"/>
      <c r="V492" s="3"/>
      <c r="W492" s="3"/>
      <c r="X492" s="3"/>
      <c r="Y492" s="3"/>
    </row>
    <row r="493" spans="2:25" ht="14.4" x14ac:dyDescent="0.3">
      <c r="B493" s="20">
        <v>43920</v>
      </c>
      <c r="C493" s="21">
        <v>6749.1914059999999</v>
      </c>
      <c r="D493" s="25">
        <f t="shared" si="49"/>
        <v>-3.6957407885117088E-2</v>
      </c>
      <c r="E493" s="22">
        <v>33.299999999999997</v>
      </c>
      <c r="F493" s="26">
        <f t="shared" si="50"/>
        <v>-9.7219358074126599E-2</v>
      </c>
      <c r="G493" s="23">
        <v>71.099999999999994</v>
      </c>
      <c r="H493" s="27">
        <f t="shared" si="51"/>
        <v>6.9143576030978773E-2</v>
      </c>
      <c r="I493" s="24">
        <v>13.8</v>
      </c>
      <c r="J493" s="25">
        <f t="shared" si="52"/>
        <v>1.092907053219023E-2</v>
      </c>
      <c r="K493" s="22">
        <v>216.72160299999999</v>
      </c>
      <c r="L493" s="26">
        <f t="shared" si="53"/>
        <v>-2.4285771850623715E-2</v>
      </c>
      <c r="M493" s="22">
        <v>22.384599999999999</v>
      </c>
      <c r="N493" s="26">
        <f t="shared" si="54"/>
        <v>-7.5480789529157669E-3</v>
      </c>
      <c r="O493" s="22">
        <v>1016.7</v>
      </c>
      <c r="P493" s="26">
        <f t="shared" si="55"/>
        <v>-1.0371912941102512E-2</v>
      </c>
      <c r="S493" s="4"/>
      <c r="T493" s="2"/>
      <c r="U493" s="3"/>
      <c r="V493" s="3"/>
      <c r="W493" s="3"/>
      <c r="X493" s="3"/>
      <c r="Y493" s="3"/>
    </row>
    <row r="494" spans="2:25" ht="14.4" x14ac:dyDescent="0.3">
      <c r="B494" s="20">
        <v>43921</v>
      </c>
      <c r="C494" s="21">
        <v>6996.7407229999999</v>
      </c>
      <c r="D494" s="25">
        <f t="shared" si="49"/>
        <v>3.6021723619717207E-2</v>
      </c>
      <c r="E494" s="22">
        <v>35.85</v>
      </c>
      <c r="F494" s="26">
        <f t="shared" si="50"/>
        <v>7.3786170059231326E-2</v>
      </c>
      <c r="G494" s="23">
        <v>71.2</v>
      </c>
      <c r="H494" s="27">
        <f t="shared" si="51"/>
        <v>1.4054816087349464E-3</v>
      </c>
      <c r="I494" s="24">
        <v>13.65</v>
      </c>
      <c r="J494" s="25">
        <f t="shared" si="52"/>
        <v>-1.0929070532190317E-2</v>
      </c>
      <c r="K494" s="22">
        <v>219.99854999999999</v>
      </c>
      <c r="L494" s="26">
        <f t="shared" si="53"/>
        <v>1.5007361031239081E-2</v>
      </c>
      <c r="M494" s="22">
        <v>22.954999999999998</v>
      </c>
      <c r="N494" s="26">
        <f t="shared" si="54"/>
        <v>2.5162555276689098E-2</v>
      </c>
      <c r="O494" s="22">
        <v>1066.1500000000001</v>
      </c>
      <c r="P494" s="26">
        <f t="shared" si="55"/>
        <v>4.7491940491127635E-2</v>
      </c>
      <c r="S494" s="4"/>
      <c r="T494" s="2"/>
      <c r="U494" s="3"/>
      <c r="V494" s="3"/>
      <c r="W494" s="3"/>
      <c r="X494" s="3"/>
      <c r="Y494" s="3"/>
    </row>
    <row r="495" spans="2:25" ht="14.4" x14ac:dyDescent="0.3">
      <c r="B495" s="20">
        <v>43922</v>
      </c>
      <c r="C495" s="21">
        <v>6761.9414059999999</v>
      </c>
      <c r="D495" s="25">
        <f t="shared" si="49"/>
        <v>-3.4134390564515733E-2</v>
      </c>
      <c r="E495" s="22">
        <v>36.15</v>
      </c>
      <c r="F495" s="26">
        <f t="shared" si="50"/>
        <v>8.3333815591442404E-3</v>
      </c>
      <c r="G495" s="23">
        <v>71.900000000000006</v>
      </c>
      <c r="H495" s="27">
        <f t="shared" si="51"/>
        <v>9.7834463090710286E-3</v>
      </c>
      <c r="I495" s="24">
        <v>14.3</v>
      </c>
      <c r="J495" s="25">
        <f t="shared" si="52"/>
        <v>4.6520015634892907E-2</v>
      </c>
      <c r="K495" s="22">
        <v>225.49534600000001</v>
      </c>
      <c r="L495" s="26">
        <f t="shared" si="53"/>
        <v>2.4678564727272954E-2</v>
      </c>
      <c r="M495" s="22">
        <v>21.29</v>
      </c>
      <c r="N495" s="26">
        <f t="shared" si="54"/>
        <v>-7.5298298795797219E-2</v>
      </c>
      <c r="O495" s="22">
        <v>999</v>
      </c>
      <c r="P495" s="26">
        <f t="shared" si="55"/>
        <v>-6.5054529123689503E-2</v>
      </c>
      <c r="S495" s="4"/>
      <c r="T495" s="2"/>
      <c r="U495" s="3"/>
      <c r="V495" s="3"/>
      <c r="W495" s="3"/>
      <c r="X495" s="3"/>
      <c r="Y495" s="3"/>
    </row>
    <row r="496" spans="2:25" ht="14.4" x14ac:dyDescent="0.3">
      <c r="B496" s="20">
        <v>43924</v>
      </c>
      <c r="C496" s="21">
        <v>6638.4414059999999</v>
      </c>
      <c r="D496" s="25">
        <f t="shared" si="49"/>
        <v>-1.8432831136974328E-2</v>
      </c>
      <c r="E496" s="22">
        <v>35.85</v>
      </c>
      <c r="F496" s="26">
        <f t="shared" si="50"/>
        <v>-8.3333815591442994E-3</v>
      </c>
      <c r="G496" s="23">
        <v>69.400000000000006</v>
      </c>
      <c r="H496" s="27">
        <f t="shared" si="51"/>
        <v>-3.5389397214242183E-2</v>
      </c>
      <c r="I496" s="24">
        <v>15</v>
      </c>
      <c r="J496" s="25">
        <f t="shared" si="52"/>
        <v>4.7790663836348481E-2</v>
      </c>
      <c r="K496" s="22">
        <v>223.909729</v>
      </c>
      <c r="L496" s="26">
        <f t="shared" si="53"/>
        <v>-7.0565450540215164E-3</v>
      </c>
      <c r="M496" s="22">
        <v>21.567499999999999</v>
      </c>
      <c r="N496" s="26">
        <f t="shared" si="54"/>
        <v>1.2950073063208627E-2</v>
      </c>
      <c r="O496" s="22">
        <v>953.25</v>
      </c>
      <c r="P496" s="26">
        <f t="shared" si="55"/>
        <v>-4.687757991088045E-2</v>
      </c>
      <c r="S496" s="4"/>
      <c r="T496" s="2"/>
      <c r="U496" s="3"/>
      <c r="V496" s="3"/>
      <c r="W496" s="3"/>
      <c r="X496" s="3"/>
      <c r="Y496" s="3"/>
    </row>
    <row r="497" spans="2:25" ht="14.4" x14ac:dyDescent="0.3">
      <c r="B497" s="20">
        <v>43928</v>
      </c>
      <c r="C497" s="21">
        <v>7148.9907229999999</v>
      </c>
      <c r="D497" s="25">
        <f t="shared" si="49"/>
        <v>7.4093981196501124E-2</v>
      </c>
      <c r="E497" s="22">
        <v>37.299999999999997</v>
      </c>
      <c r="F497" s="26">
        <f t="shared" si="50"/>
        <v>3.9649759604140432E-2</v>
      </c>
      <c r="G497" s="23">
        <v>68.8</v>
      </c>
      <c r="H497" s="27">
        <f t="shared" si="51"/>
        <v>-8.6831225734609937E-3</v>
      </c>
      <c r="I497" s="24">
        <v>15.75</v>
      </c>
      <c r="J497" s="25">
        <f t="shared" si="52"/>
        <v>4.8790164169432049E-2</v>
      </c>
      <c r="K497" s="22">
        <v>226.087311</v>
      </c>
      <c r="L497" s="26">
        <f t="shared" si="53"/>
        <v>9.6782814289534808E-3</v>
      </c>
      <c r="M497" s="22">
        <v>21.2746</v>
      </c>
      <c r="N497" s="26">
        <f t="shared" si="54"/>
        <v>-1.3673679096013405E-2</v>
      </c>
      <c r="O497" s="22">
        <v>980.25</v>
      </c>
      <c r="P497" s="26">
        <f t="shared" si="55"/>
        <v>2.7930442434767895E-2</v>
      </c>
      <c r="S497" s="4"/>
      <c r="T497" s="2"/>
      <c r="U497" s="3"/>
      <c r="V497" s="3"/>
      <c r="W497" s="3"/>
      <c r="X497" s="3"/>
      <c r="Y497" s="3"/>
    </row>
    <row r="498" spans="2:25" ht="14.4" x14ac:dyDescent="0.3">
      <c r="B498" s="20">
        <v>43929</v>
      </c>
      <c r="C498" s="21">
        <v>7161.4409180000002</v>
      </c>
      <c r="D498" s="25">
        <f t="shared" si="49"/>
        <v>1.7400171362512036E-3</v>
      </c>
      <c r="E498" s="22">
        <v>44.75</v>
      </c>
      <c r="F498" s="26">
        <f t="shared" si="50"/>
        <v>0.18209811807109455</v>
      </c>
      <c r="G498" s="23">
        <v>72.150000000000006</v>
      </c>
      <c r="H498" s="27">
        <f t="shared" si="51"/>
        <v>4.7543540280581928E-2</v>
      </c>
      <c r="I498" s="24">
        <v>16.5</v>
      </c>
      <c r="J498" s="25">
        <f t="shared" si="52"/>
        <v>4.6520015634892907E-2</v>
      </c>
      <c r="K498" s="22">
        <v>230.86531099999999</v>
      </c>
      <c r="L498" s="26">
        <f t="shared" si="53"/>
        <v>2.0913214682981303E-2</v>
      </c>
      <c r="M498" s="22">
        <v>20.472999999999999</v>
      </c>
      <c r="N498" s="26">
        <f t="shared" si="54"/>
        <v>-3.8406928002141801E-2</v>
      </c>
      <c r="O498" s="22">
        <v>990.15</v>
      </c>
      <c r="P498" s="26">
        <f t="shared" si="55"/>
        <v>1.0048805630448349E-2</v>
      </c>
      <c r="S498" s="4"/>
      <c r="T498" s="2"/>
      <c r="U498" s="3"/>
      <c r="V498" s="3"/>
      <c r="W498" s="3"/>
      <c r="X498" s="3"/>
      <c r="Y498" s="3"/>
    </row>
    <row r="499" spans="2:25" ht="14.4" x14ac:dyDescent="0.3">
      <c r="B499" s="20">
        <v>43930</v>
      </c>
      <c r="C499" s="21">
        <v>7441.6401370000003</v>
      </c>
      <c r="D499" s="25">
        <f t="shared" si="49"/>
        <v>3.8380066815186013E-2</v>
      </c>
      <c r="E499" s="22">
        <v>44.35</v>
      </c>
      <c r="F499" s="26">
        <f t="shared" si="50"/>
        <v>-8.9787359652758712E-3</v>
      </c>
      <c r="G499" s="23">
        <v>69.5</v>
      </c>
      <c r="H499" s="27">
        <f t="shared" si="51"/>
        <v>-3.7420532649133531E-2</v>
      </c>
      <c r="I499" s="24">
        <v>17.3</v>
      </c>
      <c r="J499" s="25">
        <f t="shared" si="52"/>
        <v>4.7346120597198421E-2</v>
      </c>
      <c r="K499" s="22">
        <v>231.81662</v>
      </c>
      <c r="L499" s="26">
        <f t="shared" si="53"/>
        <v>4.1121568697673359E-3</v>
      </c>
      <c r="M499" s="22">
        <v>21.629200000000001</v>
      </c>
      <c r="N499" s="26">
        <f t="shared" si="54"/>
        <v>5.4937308742485667E-2</v>
      </c>
      <c r="O499" s="22">
        <v>1041.95</v>
      </c>
      <c r="P499" s="26">
        <f t="shared" si="55"/>
        <v>5.0992789714209286E-2</v>
      </c>
      <c r="S499" s="4"/>
      <c r="T499" s="2"/>
      <c r="U499" s="3"/>
      <c r="V499" s="3"/>
      <c r="W499" s="3"/>
      <c r="X499" s="3"/>
      <c r="Y499" s="3"/>
    </row>
    <row r="500" spans="2:25" ht="14.4" x14ac:dyDescent="0.3">
      <c r="B500" s="20">
        <v>43934</v>
      </c>
      <c r="C500" s="21">
        <v>7360.3403319999998</v>
      </c>
      <c r="D500" s="25">
        <f t="shared" si="49"/>
        <v>-1.0985100638717684E-2</v>
      </c>
      <c r="E500" s="22">
        <v>42.25</v>
      </c>
      <c r="F500" s="26">
        <f t="shared" si="50"/>
        <v>-4.8508354952405693E-2</v>
      </c>
      <c r="G500" s="23">
        <v>68.349999999999994</v>
      </c>
      <c r="H500" s="27">
        <f t="shared" si="51"/>
        <v>-1.6685189400787979E-2</v>
      </c>
      <c r="I500" s="24">
        <v>18.149999999999999</v>
      </c>
      <c r="J500" s="25">
        <f t="shared" si="52"/>
        <v>4.7964059207126424E-2</v>
      </c>
      <c r="K500" s="22">
        <v>238.18022199999999</v>
      </c>
      <c r="L500" s="26">
        <f t="shared" si="53"/>
        <v>2.7080994331095128E-2</v>
      </c>
      <c r="M500" s="22">
        <v>21.737100000000002</v>
      </c>
      <c r="N500" s="26">
        <f t="shared" si="54"/>
        <v>4.9762245180633583E-3</v>
      </c>
      <c r="O500" s="22">
        <v>1068.4000000000001</v>
      </c>
      <c r="P500" s="26">
        <f t="shared" si="55"/>
        <v>2.5068244718707049E-2</v>
      </c>
      <c r="S500" s="4"/>
      <c r="T500" s="2"/>
      <c r="U500" s="3"/>
      <c r="V500" s="3"/>
      <c r="W500" s="3"/>
      <c r="X500" s="3"/>
      <c r="Y500" s="3"/>
    </row>
    <row r="501" spans="2:25" ht="14.4" x14ac:dyDescent="0.3">
      <c r="B501" s="20">
        <v>43936</v>
      </c>
      <c r="C501" s="21">
        <v>7344.3403319999998</v>
      </c>
      <c r="D501" s="25">
        <f t="shared" si="49"/>
        <v>-2.1761786848603984E-3</v>
      </c>
      <c r="E501" s="22">
        <v>41.7</v>
      </c>
      <c r="F501" s="26">
        <f t="shared" si="50"/>
        <v>-1.3103224998426999E-2</v>
      </c>
      <c r="G501" s="23">
        <v>69.25</v>
      </c>
      <c r="H501" s="27">
        <f t="shared" si="51"/>
        <v>1.3081581897489385E-2</v>
      </c>
      <c r="I501" s="24">
        <v>19.05</v>
      </c>
      <c r="J501" s="25">
        <f t="shared" si="52"/>
        <v>4.8396540861850239E-2</v>
      </c>
      <c r="K501" s="22">
        <v>234.90327500000001</v>
      </c>
      <c r="L501" s="26">
        <f t="shared" si="53"/>
        <v>-1.3853788736899582E-2</v>
      </c>
      <c r="M501" s="22">
        <v>21.459599999999998</v>
      </c>
      <c r="N501" s="26">
        <f t="shared" si="54"/>
        <v>-1.2848380431136747E-2</v>
      </c>
      <c r="O501" s="22">
        <v>1007.55</v>
      </c>
      <c r="P501" s="26">
        <f t="shared" si="55"/>
        <v>-5.86405608548227E-2</v>
      </c>
      <c r="S501" s="4"/>
      <c r="T501" s="2"/>
      <c r="U501" s="3"/>
      <c r="V501" s="3"/>
      <c r="W501" s="3"/>
      <c r="X501" s="3"/>
      <c r="Y501" s="3"/>
    </row>
    <row r="502" spans="2:25" ht="14.4" x14ac:dyDescent="0.3">
      <c r="B502" s="20">
        <v>43937</v>
      </c>
      <c r="C502" s="21">
        <v>7412.2900390000004</v>
      </c>
      <c r="D502" s="25">
        <f t="shared" si="49"/>
        <v>9.2094449135702878E-3</v>
      </c>
      <c r="E502" s="22">
        <v>43.2</v>
      </c>
      <c r="F502" s="26">
        <f t="shared" si="50"/>
        <v>3.5339366445308863E-2</v>
      </c>
      <c r="G502" s="23">
        <v>68.8</v>
      </c>
      <c r="H502" s="27">
        <f t="shared" si="51"/>
        <v>-6.5194001281499965E-3</v>
      </c>
      <c r="I502" s="24">
        <v>20</v>
      </c>
      <c r="J502" s="25">
        <f t="shared" si="52"/>
        <v>4.8665171981281008E-2</v>
      </c>
      <c r="K502" s="22">
        <v>237.82081600000001</v>
      </c>
      <c r="L502" s="26">
        <f t="shared" si="53"/>
        <v>1.2343682499275333E-2</v>
      </c>
      <c r="M502" s="22">
        <v>21.891300000000001</v>
      </c>
      <c r="N502" s="26">
        <f t="shared" si="54"/>
        <v>1.9917199919861926E-2</v>
      </c>
      <c r="O502" s="22">
        <v>1010</v>
      </c>
      <c r="P502" s="26">
        <f t="shared" si="55"/>
        <v>2.4286894543219186E-3</v>
      </c>
      <c r="S502" s="4"/>
      <c r="T502" s="2"/>
      <c r="U502" s="3"/>
      <c r="V502" s="3"/>
      <c r="W502" s="3"/>
      <c r="X502" s="3"/>
      <c r="Y502" s="3"/>
    </row>
    <row r="503" spans="2:25" ht="14.4" x14ac:dyDescent="0.3">
      <c r="B503" s="20">
        <v>43938</v>
      </c>
      <c r="C503" s="21">
        <v>7614.3901370000003</v>
      </c>
      <c r="D503" s="25">
        <f t="shared" si="49"/>
        <v>2.690045741368844E-2</v>
      </c>
      <c r="E503" s="22">
        <v>44.05</v>
      </c>
      <c r="F503" s="26">
        <f t="shared" si="50"/>
        <v>1.9484857132123782E-2</v>
      </c>
      <c r="G503" s="23">
        <v>71.849999999999994</v>
      </c>
      <c r="H503" s="27">
        <f t="shared" si="51"/>
        <v>4.3376867585735869E-2</v>
      </c>
      <c r="I503" s="24">
        <v>21</v>
      </c>
      <c r="J503" s="25">
        <f t="shared" si="52"/>
        <v>4.8790164169432049E-2</v>
      </c>
      <c r="K503" s="22">
        <v>236.70034799999999</v>
      </c>
      <c r="L503" s="26">
        <f t="shared" si="53"/>
        <v>-4.7225294356546552E-3</v>
      </c>
      <c r="M503" s="22">
        <v>21.983799999999999</v>
      </c>
      <c r="N503" s="26">
        <f t="shared" si="54"/>
        <v>4.2165208533671301E-3</v>
      </c>
      <c r="O503" s="22">
        <v>1068.3</v>
      </c>
      <c r="P503" s="26">
        <f t="shared" si="55"/>
        <v>5.6118269116536647E-2</v>
      </c>
      <c r="S503" s="4"/>
      <c r="T503" s="2"/>
      <c r="U503" s="3"/>
      <c r="V503" s="3"/>
      <c r="W503" s="3"/>
      <c r="X503" s="3"/>
      <c r="Y503" s="3"/>
    </row>
    <row r="504" spans="2:25" ht="14.4" x14ac:dyDescent="0.3">
      <c r="B504" s="20">
        <v>43941</v>
      </c>
      <c r="C504" s="21">
        <v>7614.5903319999998</v>
      </c>
      <c r="D504" s="25">
        <f t="shared" si="49"/>
        <v>2.6291320081221205E-5</v>
      </c>
      <c r="E504" s="22">
        <v>44.6</v>
      </c>
      <c r="F504" s="26">
        <f t="shared" si="50"/>
        <v>1.2408506643829951E-2</v>
      </c>
      <c r="G504" s="23">
        <v>74.75</v>
      </c>
      <c r="H504" s="27">
        <f t="shared" si="51"/>
        <v>3.9568599745761851E-2</v>
      </c>
      <c r="I504" s="24">
        <v>22.05</v>
      </c>
      <c r="J504" s="25">
        <f t="shared" si="52"/>
        <v>4.8790164169432049E-2</v>
      </c>
      <c r="K504" s="22">
        <v>238.89904799999999</v>
      </c>
      <c r="L504" s="26">
        <f t="shared" si="53"/>
        <v>9.2460826585705497E-3</v>
      </c>
      <c r="M504" s="22">
        <v>23.232500000000002</v>
      </c>
      <c r="N504" s="26">
        <f t="shared" si="54"/>
        <v>5.5246341976274371E-2</v>
      </c>
      <c r="O504" s="22">
        <v>1004.15</v>
      </c>
      <c r="P504" s="26">
        <f t="shared" si="55"/>
        <v>-6.1927187469154626E-2</v>
      </c>
      <c r="S504" s="4"/>
      <c r="T504" s="2"/>
      <c r="U504" s="3"/>
      <c r="V504" s="3"/>
      <c r="W504" s="3"/>
      <c r="X504" s="3"/>
      <c r="Y504" s="3"/>
    </row>
    <row r="505" spans="2:25" ht="14.4" x14ac:dyDescent="0.3">
      <c r="B505" s="20">
        <v>43942</v>
      </c>
      <c r="C505" s="21">
        <v>7395.8403319999998</v>
      </c>
      <c r="D505" s="25">
        <f t="shared" si="49"/>
        <v>-2.9148462529394261E-2</v>
      </c>
      <c r="E505" s="22">
        <v>43.45</v>
      </c>
      <c r="F505" s="26">
        <f t="shared" si="50"/>
        <v>-2.612300731461736E-2</v>
      </c>
      <c r="G505" s="23">
        <v>76.400000000000006</v>
      </c>
      <c r="H505" s="27">
        <f t="shared" si="51"/>
        <v>2.1833483901679159E-2</v>
      </c>
      <c r="I505" s="24">
        <v>23.15</v>
      </c>
      <c r="J505" s="25">
        <f t="shared" si="52"/>
        <v>4.8682178639388063E-2</v>
      </c>
      <c r="K505" s="22">
        <v>231.097824</v>
      </c>
      <c r="L505" s="26">
        <f t="shared" si="53"/>
        <v>-3.319996799418462E-2</v>
      </c>
      <c r="M505" s="22">
        <v>23.402100000000001</v>
      </c>
      <c r="N505" s="26">
        <f t="shared" si="54"/>
        <v>7.2736014773268926E-3</v>
      </c>
      <c r="O505" s="22">
        <v>1010.65</v>
      </c>
      <c r="P505" s="26">
        <f t="shared" si="55"/>
        <v>6.4522757103197739E-3</v>
      </c>
      <c r="S505" s="4"/>
      <c r="T505" s="2"/>
      <c r="U505" s="3"/>
      <c r="V505" s="3"/>
      <c r="W505" s="3"/>
      <c r="X505" s="3"/>
      <c r="Y505" s="3"/>
    </row>
    <row r="506" spans="2:25" ht="14.4" x14ac:dyDescent="0.3">
      <c r="B506" s="20">
        <v>43943</v>
      </c>
      <c r="C506" s="21">
        <v>7533.7900390000004</v>
      </c>
      <c r="D506" s="25">
        <f t="shared" si="49"/>
        <v>1.8480515552880071E-2</v>
      </c>
      <c r="E506" s="22">
        <v>46.15</v>
      </c>
      <c r="F506" s="26">
        <f t="shared" si="50"/>
        <v>6.028610923746007E-2</v>
      </c>
      <c r="G506" s="23">
        <v>71.8</v>
      </c>
      <c r="H506" s="27">
        <f t="shared" si="51"/>
        <v>-6.2098220118296403E-2</v>
      </c>
      <c r="I506" s="24">
        <v>24.3</v>
      </c>
      <c r="J506" s="25">
        <f t="shared" si="52"/>
        <v>4.8481569814259863E-2</v>
      </c>
      <c r="K506" s="22">
        <v>228.64541600000001</v>
      </c>
      <c r="L506" s="26">
        <f t="shared" si="53"/>
        <v>-1.0668699604070358E-2</v>
      </c>
      <c r="M506" s="22">
        <v>23.617899999999999</v>
      </c>
      <c r="N506" s="26">
        <f t="shared" si="54"/>
        <v>9.1791371846730776E-3</v>
      </c>
      <c r="O506" s="22">
        <v>959.7</v>
      </c>
      <c r="P506" s="26">
        <f t="shared" si="55"/>
        <v>-5.172823156942484E-2</v>
      </c>
      <c r="S506" s="4"/>
      <c r="T506" s="2"/>
      <c r="U506" s="3"/>
      <c r="V506" s="3"/>
      <c r="W506" s="3"/>
      <c r="X506" s="3"/>
      <c r="Y506" s="3"/>
    </row>
    <row r="507" spans="2:25" ht="14.4" x14ac:dyDescent="0.3">
      <c r="B507" s="20">
        <v>43944</v>
      </c>
      <c r="C507" s="21">
        <v>7625.2900390000004</v>
      </c>
      <c r="D507" s="25">
        <f t="shared" si="49"/>
        <v>1.2072119253143446E-2</v>
      </c>
      <c r="E507" s="22">
        <v>46.55</v>
      </c>
      <c r="F507" s="26">
        <f t="shared" si="50"/>
        <v>8.6300427742149691E-3</v>
      </c>
      <c r="G507" s="23">
        <v>75.3</v>
      </c>
      <c r="H507" s="27">
        <f t="shared" si="51"/>
        <v>4.759565875166933E-2</v>
      </c>
      <c r="I507" s="24">
        <v>25.5</v>
      </c>
      <c r="J507" s="25">
        <f t="shared" si="52"/>
        <v>4.8202101817877686E-2</v>
      </c>
      <c r="K507" s="22">
        <v>229.87159700000001</v>
      </c>
      <c r="L507" s="26">
        <f t="shared" si="53"/>
        <v>5.3484773226121027E-3</v>
      </c>
      <c r="M507" s="22">
        <v>23.4329</v>
      </c>
      <c r="N507" s="26">
        <f t="shared" si="54"/>
        <v>-7.8638813102172214E-3</v>
      </c>
      <c r="O507" s="22">
        <v>932.2</v>
      </c>
      <c r="P507" s="26">
        <f t="shared" si="55"/>
        <v>-2.907335168494141E-2</v>
      </c>
      <c r="S507" s="4"/>
      <c r="T507" s="2"/>
      <c r="U507" s="3"/>
      <c r="V507" s="3"/>
      <c r="W507" s="3"/>
      <c r="X507" s="3"/>
      <c r="Y507" s="3"/>
    </row>
    <row r="508" spans="2:25" ht="14.4" x14ac:dyDescent="0.3">
      <c r="B508" s="20">
        <v>43945</v>
      </c>
      <c r="C508" s="21">
        <v>7493.4404299999997</v>
      </c>
      <c r="D508" s="25">
        <f t="shared" si="49"/>
        <v>-1.7442331156658396E-2</v>
      </c>
      <c r="E508" s="22">
        <v>44.5</v>
      </c>
      <c r="F508" s="26">
        <f t="shared" si="50"/>
        <v>-4.5037814550881468E-2</v>
      </c>
      <c r="G508" s="23">
        <v>78</v>
      </c>
      <c r="H508" s="27">
        <f t="shared" si="51"/>
        <v>3.5228691883743814E-2</v>
      </c>
      <c r="I508" s="24">
        <v>24.25</v>
      </c>
      <c r="J508" s="25">
        <f t="shared" si="52"/>
        <v>-5.0261834780888311E-2</v>
      </c>
      <c r="K508" s="22">
        <v>225.36850000000001</v>
      </c>
      <c r="L508" s="26">
        <f t="shared" si="53"/>
        <v>-1.9784038830524778E-2</v>
      </c>
      <c r="M508" s="22">
        <v>22.985800000000001</v>
      </c>
      <c r="N508" s="26">
        <f t="shared" si="54"/>
        <v>-1.9264383840830072E-2</v>
      </c>
      <c r="O508" s="22">
        <v>891.75</v>
      </c>
      <c r="P508" s="26">
        <f t="shared" si="55"/>
        <v>-4.4361559699639744E-2</v>
      </c>
      <c r="S508" s="4"/>
      <c r="T508" s="2"/>
      <c r="U508" s="3"/>
      <c r="V508" s="3"/>
      <c r="W508" s="3"/>
      <c r="X508" s="3"/>
      <c r="Y508" s="3"/>
    </row>
    <row r="509" spans="2:25" ht="14.4" x14ac:dyDescent="0.3">
      <c r="B509" s="20">
        <v>43948</v>
      </c>
      <c r="C509" s="21">
        <v>7603.9404299999997</v>
      </c>
      <c r="D509" s="25">
        <f t="shared" si="49"/>
        <v>1.4638562045744168E-2</v>
      </c>
      <c r="E509" s="22">
        <v>52.15</v>
      </c>
      <c r="F509" s="26">
        <f t="shared" si="50"/>
        <v>0.15863499227458691</v>
      </c>
      <c r="G509" s="23">
        <v>79.099999999999994</v>
      </c>
      <c r="H509" s="27">
        <f t="shared" si="51"/>
        <v>1.4004048084016403E-2</v>
      </c>
      <c r="I509" s="24">
        <v>23.05</v>
      </c>
      <c r="J509" s="25">
        <f t="shared" si="52"/>
        <v>-5.0750847940834613E-2</v>
      </c>
      <c r="K509" s="22">
        <v>223.31778</v>
      </c>
      <c r="L509" s="26">
        <f t="shared" si="53"/>
        <v>-9.1410607859675995E-3</v>
      </c>
      <c r="M509" s="22">
        <v>22.708300000000001</v>
      </c>
      <c r="N509" s="26">
        <f t="shared" si="54"/>
        <v>-1.2146137535997192E-2</v>
      </c>
      <c r="O509" s="22">
        <v>871.1</v>
      </c>
      <c r="P509" s="26">
        <f t="shared" si="55"/>
        <v>-2.3429043414154568E-2</v>
      </c>
      <c r="S509" s="4"/>
      <c r="T509" s="2"/>
      <c r="U509" s="3"/>
      <c r="V509" s="3"/>
      <c r="W509" s="3"/>
      <c r="X509" s="3"/>
      <c r="Y509" s="3"/>
    </row>
    <row r="510" spans="2:25" ht="14.4" x14ac:dyDescent="0.3">
      <c r="B510" s="20">
        <v>43949</v>
      </c>
      <c r="C510" s="21">
        <v>7672.4399409999996</v>
      </c>
      <c r="D510" s="25">
        <f t="shared" si="49"/>
        <v>8.9680890936850582E-3</v>
      </c>
      <c r="E510" s="22">
        <v>53.45</v>
      </c>
      <c r="F510" s="26">
        <f t="shared" si="50"/>
        <v>2.4622456024272928E-2</v>
      </c>
      <c r="G510" s="23">
        <v>80.8</v>
      </c>
      <c r="H510" s="27">
        <f t="shared" si="51"/>
        <v>2.1264090753441569E-2</v>
      </c>
      <c r="I510" s="24">
        <v>21.9</v>
      </c>
      <c r="J510" s="25">
        <f t="shared" si="52"/>
        <v>-5.117913262020251E-2</v>
      </c>
      <c r="K510" s="22">
        <v>219.744843</v>
      </c>
      <c r="L510" s="26">
        <f t="shared" si="53"/>
        <v>-1.6128710787628401E-2</v>
      </c>
      <c r="M510" s="22">
        <v>22.585000000000001</v>
      </c>
      <c r="N510" s="26">
        <f t="shared" si="54"/>
        <v>-5.4445273177453572E-3</v>
      </c>
      <c r="O510" s="22">
        <v>908.3</v>
      </c>
      <c r="P510" s="26">
        <f t="shared" si="55"/>
        <v>4.1817939683321412E-2</v>
      </c>
      <c r="S510" s="4"/>
      <c r="T510" s="2"/>
      <c r="U510" s="3"/>
      <c r="V510" s="3"/>
      <c r="W510" s="3"/>
      <c r="X510" s="3"/>
      <c r="Y510" s="3"/>
    </row>
    <row r="511" spans="2:25" ht="14.4" x14ac:dyDescent="0.3">
      <c r="B511" s="20">
        <v>43950</v>
      </c>
      <c r="C511" s="21">
        <v>7797.1899409999996</v>
      </c>
      <c r="D511" s="25">
        <f t="shared" si="49"/>
        <v>1.6128725156068131E-2</v>
      </c>
      <c r="E511" s="22">
        <v>54.1</v>
      </c>
      <c r="F511" s="26">
        <f t="shared" si="50"/>
        <v>1.2087548381381572E-2</v>
      </c>
      <c r="G511" s="23">
        <v>82.6</v>
      </c>
      <c r="H511" s="27">
        <f t="shared" si="51"/>
        <v>2.2032714999882706E-2</v>
      </c>
      <c r="I511" s="24">
        <v>20.85</v>
      </c>
      <c r="J511" s="25">
        <f t="shared" si="52"/>
        <v>-4.913268857764453E-2</v>
      </c>
      <c r="K511" s="22">
        <v>222.42982499999999</v>
      </c>
      <c r="L511" s="26">
        <f t="shared" si="53"/>
        <v>1.2144589887827423E-2</v>
      </c>
      <c r="M511" s="22">
        <v>22.554200000000002</v>
      </c>
      <c r="N511" s="26">
        <f t="shared" si="54"/>
        <v>-1.3646677291554768E-3</v>
      </c>
      <c r="O511" s="22">
        <v>921.3</v>
      </c>
      <c r="P511" s="26">
        <f t="shared" si="55"/>
        <v>1.4210995606718534E-2</v>
      </c>
      <c r="S511" s="4"/>
      <c r="T511" s="2"/>
      <c r="U511" s="3"/>
      <c r="V511" s="3"/>
      <c r="W511" s="3"/>
      <c r="X511" s="3"/>
      <c r="Y511" s="3"/>
    </row>
    <row r="512" spans="2:25" ht="14.4" x14ac:dyDescent="0.3">
      <c r="B512" s="20">
        <v>43951</v>
      </c>
      <c r="C512" s="21">
        <v>8012.8891599999997</v>
      </c>
      <c r="D512" s="25">
        <f t="shared" si="49"/>
        <v>2.728798536758088E-2</v>
      </c>
      <c r="E512" s="22">
        <v>52.4</v>
      </c>
      <c r="F512" s="26">
        <f t="shared" si="50"/>
        <v>-3.1927594525439425E-2</v>
      </c>
      <c r="G512" s="23">
        <v>83</v>
      </c>
      <c r="H512" s="27">
        <f t="shared" si="51"/>
        <v>4.8309272696655924E-3</v>
      </c>
      <c r="I512" s="24">
        <v>19.850000000000001</v>
      </c>
      <c r="J512" s="25">
        <f t="shared" si="52"/>
        <v>-4.914994111161107E-2</v>
      </c>
      <c r="K512" s="22">
        <v>222.89494300000001</v>
      </c>
      <c r="L512" s="26">
        <f t="shared" si="53"/>
        <v>2.0888942297847346E-3</v>
      </c>
      <c r="M512" s="22">
        <v>22.230399999999999</v>
      </c>
      <c r="N512" s="26">
        <f t="shared" si="54"/>
        <v>-1.4460579860987283E-2</v>
      </c>
      <c r="O512" s="22">
        <v>995.25</v>
      </c>
      <c r="P512" s="26">
        <f t="shared" si="55"/>
        <v>7.7208245765540348E-2</v>
      </c>
      <c r="S512" s="4"/>
      <c r="T512" s="2"/>
      <c r="U512" s="3"/>
      <c r="V512" s="3"/>
      <c r="W512" s="3"/>
      <c r="X512" s="3"/>
      <c r="Y512" s="3"/>
    </row>
    <row r="513" spans="2:25" ht="14.4" x14ac:dyDescent="0.3">
      <c r="B513" s="20">
        <v>43955</v>
      </c>
      <c r="C513" s="21">
        <v>7596.8901370000003</v>
      </c>
      <c r="D513" s="25">
        <f t="shared" si="49"/>
        <v>-5.3312419127922554E-2</v>
      </c>
      <c r="E513" s="22">
        <v>47.85</v>
      </c>
      <c r="F513" s="26">
        <f t="shared" si="50"/>
        <v>-9.0835473428033137E-2</v>
      </c>
      <c r="G513" s="23">
        <v>83.45</v>
      </c>
      <c r="H513" s="27">
        <f t="shared" si="51"/>
        <v>5.4070423112462709E-3</v>
      </c>
      <c r="I513" s="24">
        <v>18.899999999999999</v>
      </c>
      <c r="J513" s="25">
        <f t="shared" si="52"/>
        <v>-4.9042085067602902E-2</v>
      </c>
      <c r="K513" s="22">
        <v>215.55882299999999</v>
      </c>
      <c r="L513" s="26">
        <f t="shared" si="53"/>
        <v>-3.3466719977046859E-2</v>
      </c>
      <c r="M513" s="22">
        <v>20.796700000000001</v>
      </c>
      <c r="N513" s="26">
        <f t="shared" si="54"/>
        <v>-6.6666401242158918E-2</v>
      </c>
      <c r="O513" s="22">
        <v>928</v>
      </c>
      <c r="P513" s="26">
        <f t="shared" si="55"/>
        <v>-6.9962229094226017E-2</v>
      </c>
      <c r="S513" s="4"/>
      <c r="T513" s="2"/>
      <c r="U513" s="3"/>
      <c r="V513" s="3"/>
      <c r="W513" s="3"/>
      <c r="X513" s="3"/>
      <c r="Y513" s="3"/>
    </row>
    <row r="514" spans="2:25" ht="14.4" x14ac:dyDescent="0.3">
      <c r="B514" s="20">
        <v>43956</v>
      </c>
      <c r="C514" s="21">
        <v>7523.0400390000004</v>
      </c>
      <c r="D514" s="25">
        <f t="shared" si="49"/>
        <v>-9.7686542743840015E-3</v>
      </c>
      <c r="E514" s="22">
        <v>45.95</v>
      </c>
      <c r="F514" s="26">
        <f t="shared" si="50"/>
        <v>-4.0517269097267238E-2</v>
      </c>
      <c r="G514" s="23">
        <v>84.55</v>
      </c>
      <c r="H514" s="27">
        <f t="shared" si="51"/>
        <v>1.309542523674514E-2</v>
      </c>
      <c r="I514" s="24">
        <v>18</v>
      </c>
      <c r="J514" s="25">
        <f t="shared" si="52"/>
        <v>-4.8790164169431945E-2</v>
      </c>
      <c r="K514" s="22">
        <v>213.02181999999999</v>
      </c>
      <c r="L514" s="26">
        <f t="shared" si="53"/>
        <v>-1.183923107646603E-2</v>
      </c>
      <c r="M514" s="22">
        <v>20.1646</v>
      </c>
      <c r="N514" s="26">
        <f t="shared" si="54"/>
        <v>-3.086572849578887E-2</v>
      </c>
      <c r="O514" s="22">
        <v>950.3</v>
      </c>
      <c r="P514" s="26">
        <f t="shared" si="55"/>
        <v>2.3745991431068897E-2</v>
      </c>
      <c r="S514" s="4"/>
      <c r="T514" s="2"/>
      <c r="U514" s="3"/>
      <c r="V514" s="3"/>
      <c r="W514" s="3"/>
      <c r="X514" s="3"/>
      <c r="Y514" s="3"/>
    </row>
    <row r="515" spans="2:25" ht="14.4" x14ac:dyDescent="0.3">
      <c r="B515" s="20">
        <v>43957</v>
      </c>
      <c r="C515" s="21">
        <v>7575.4902339999999</v>
      </c>
      <c r="D515" s="25">
        <f t="shared" si="49"/>
        <v>6.9477498852856968E-3</v>
      </c>
      <c r="E515" s="22">
        <v>44.1</v>
      </c>
      <c r="F515" s="26">
        <f t="shared" si="50"/>
        <v>-4.109406634889582E-2</v>
      </c>
      <c r="G515" s="23">
        <v>84.9</v>
      </c>
      <c r="H515" s="27">
        <f t="shared" si="51"/>
        <v>4.131017972712407E-3</v>
      </c>
      <c r="I515" s="24">
        <v>18.899999999999999</v>
      </c>
      <c r="J515" s="25">
        <f t="shared" si="52"/>
        <v>4.8790164169431834E-2</v>
      </c>
      <c r="K515" s="22">
        <v>213.529236</v>
      </c>
      <c r="L515" s="26">
        <f t="shared" si="53"/>
        <v>2.3791582846197749E-3</v>
      </c>
      <c r="M515" s="22">
        <v>19.6251</v>
      </c>
      <c r="N515" s="26">
        <f t="shared" si="54"/>
        <v>-2.711923258158578E-2</v>
      </c>
      <c r="O515" s="22">
        <v>937.05</v>
      </c>
      <c r="P515" s="26">
        <f t="shared" si="55"/>
        <v>-1.4041081609580975E-2</v>
      </c>
      <c r="S515" s="4"/>
      <c r="T515" s="2"/>
      <c r="U515" s="3"/>
      <c r="V515" s="3"/>
      <c r="W515" s="3"/>
      <c r="X515" s="3"/>
      <c r="Y515" s="3"/>
    </row>
    <row r="516" spans="2:25" ht="14.4" x14ac:dyDescent="0.3">
      <c r="B516" s="20">
        <v>43958</v>
      </c>
      <c r="C516" s="21">
        <v>7520.8403319999998</v>
      </c>
      <c r="D516" s="25">
        <f t="shared" si="49"/>
        <v>-7.2401886658967525E-3</v>
      </c>
      <c r="E516" s="22">
        <v>45.4</v>
      </c>
      <c r="F516" s="26">
        <f t="shared" si="50"/>
        <v>2.905232259450195E-2</v>
      </c>
      <c r="G516" s="23">
        <v>87.55</v>
      </c>
      <c r="H516" s="27">
        <f t="shared" si="51"/>
        <v>3.0735965414559224E-2</v>
      </c>
      <c r="I516" s="24">
        <v>19.8</v>
      </c>
      <c r="J516" s="25">
        <f t="shared" si="52"/>
        <v>4.6520015634892907E-2</v>
      </c>
      <c r="K516" s="22">
        <v>216.298767</v>
      </c>
      <c r="L516" s="26">
        <f t="shared" si="53"/>
        <v>1.2886872464831119E-2</v>
      </c>
      <c r="M516" s="22">
        <v>19.316700000000001</v>
      </c>
      <c r="N516" s="26">
        <f t="shared" si="54"/>
        <v>-1.5839352455189724E-2</v>
      </c>
      <c r="O516" s="22">
        <v>914.55</v>
      </c>
      <c r="P516" s="26">
        <f t="shared" si="55"/>
        <v>-2.430450158575382E-2</v>
      </c>
      <c r="S516" s="4"/>
      <c r="T516" s="2"/>
      <c r="U516" s="3"/>
      <c r="V516" s="3"/>
      <c r="W516" s="3"/>
      <c r="X516" s="3"/>
      <c r="Y516" s="3"/>
    </row>
    <row r="517" spans="2:25" ht="14.4" x14ac:dyDescent="0.3">
      <c r="B517" s="20">
        <v>43959</v>
      </c>
      <c r="C517" s="21">
        <v>7551.9902339999999</v>
      </c>
      <c r="D517" s="25">
        <f t="shared" ref="D517:D580" si="56">LN(C517/C516)</f>
        <v>4.133257679796316E-3</v>
      </c>
      <c r="E517" s="22">
        <v>47.15</v>
      </c>
      <c r="F517" s="26">
        <f t="shared" ref="F517:F580" si="57">LN(E517/E516)</f>
        <v>3.7821904032164115E-2</v>
      </c>
      <c r="G517" s="23">
        <v>88.9</v>
      </c>
      <c r="H517" s="27">
        <f t="shared" ref="H517:H580" si="58">LN(G517/G516)</f>
        <v>1.5302083787998197E-2</v>
      </c>
      <c r="I517" s="24">
        <v>20.65</v>
      </c>
      <c r="J517" s="25">
        <f t="shared" ref="J517:J580" si="59">LN(I517/I516)</f>
        <v>4.2033381706552103E-2</v>
      </c>
      <c r="K517" s="22">
        <v>212.197327</v>
      </c>
      <c r="L517" s="26">
        <f t="shared" ref="L517:L580" si="60">LN(K517/K516)</f>
        <v>-1.9144003033106607E-2</v>
      </c>
      <c r="M517" s="22">
        <v>18.4072</v>
      </c>
      <c r="N517" s="26">
        <f t="shared" ref="N517:N580" si="61">LN(M517/M516)</f>
        <v>-4.822811431851555E-2</v>
      </c>
      <c r="O517" s="22">
        <v>928.05</v>
      </c>
      <c r="P517" s="26">
        <f t="shared" ref="P517:P580" si="62">LN(O517/O516)</f>
        <v>1.4653469623172726E-2</v>
      </c>
      <c r="S517" s="4"/>
      <c r="T517" s="2"/>
      <c r="U517" s="3"/>
      <c r="V517" s="3"/>
      <c r="W517" s="3"/>
      <c r="X517" s="3"/>
      <c r="Y517" s="3"/>
    </row>
    <row r="518" spans="2:25" ht="14.4" x14ac:dyDescent="0.3">
      <c r="B518" s="20">
        <v>43962</v>
      </c>
      <c r="C518" s="21">
        <v>7556.3901370000003</v>
      </c>
      <c r="D518" s="25">
        <f t="shared" si="56"/>
        <v>5.8244537354013872E-4</v>
      </c>
      <c r="E518" s="22">
        <v>47.6</v>
      </c>
      <c r="F518" s="26">
        <f t="shared" si="57"/>
        <v>9.4987521579079047E-3</v>
      </c>
      <c r="G518" s="23">
        <v>83.8</v>
      </c>
      <c r="H518" s="27">
        <f t="shared" si="58"/>
        <v>-5.9079135031821599E-2</v>
      </c>
      <c r="I518" s="24">
        <v>21.35</v>
      </c>
      <c r="J518" s="25">
        <f t="shared" si="59"/>
        <v>3.3336420267591926E-2</v>
      </c>
      <c r="K518" s="22">
        <v>210.01975999999999</v>
      </c>
      <c r="L518" s="26">
        <f t="shared" si="60"/>
        <v>-1.0315007964685692E-2</v>
      </c>
      <c r="M518" s="22">
        <v>18.5459</v>
      </c>
      <c r="N518" s="26">
        <f t="shared" si="61"/>
        <v>7.5068479420368405E-3</v>
      </c>
      <c r="O518" s="22">
        <v>960.2</v>
      </c>
      <c r="P518" s="26">
        <f t="shared" si="62"/>
        <v>3.4055985451732586E-2</v>
      </c>
      <c r="S518" s="4"/>
      <c r="T518" s="2"/>
      <c r="U518" s="3"/>
      <c r="V518" s="3"/>
      <c r="W518" s="3"/>
      <c r="X518" s="3"/>
      <c r="Y518" s="3"/>
    </row>
    <row r="519" spans="2:25" ht="14.4" x14ac:dyDescent="0.3">
      <c r="B519" s="20">
        <v>43963</v>
      </c>
      <c r="C519" s="21">
        <v>7520.8901370000003</v>
      </c>
      <c r="D519" s="25">
        <f t="shared" si="56"/>
        <v>-4.7090808099579514E-3</v>
      </c>
      <c r="E519" s="22">
        <v>46.65</v>
      </c>
      <c r="F519" s="26">
        <f t="shared" si="57"/>
        <v>-2.015983394402153E-2</v>
      </c>
      <c r="G519" s="23">
        <v>83.2</v>
      </c>
      <c r="H519" s="27">
        <f t="shared" si="58"/>
        <v>-7.1856596608743739E-3</v>
      </c>
      <c r="I519" s="24">
        <v>20.399999999999999</v>
      </c>
      <c r="J519" s="25">
        <f t="shared" si="59"/>
        <v>-4.5516838824463023E-2</v>
      </c>
      <c r="K519" s="22">
        <v>208.624405</v>
      </c>
      <c r="L519" s="26">
        <f t="shared" si="60"/>
        <v>-6.6660915581424184E-3</v>
      </c>
      <c r="M519" s="22">
        <v>18.6693</v>
      </c>
      <c r="N519" s="26">
        <f t="shared" si="61"/>
        <v>6.6317231807499939E-3</v>
      </c>
      <c r="O519" s="22">
        <v>1008.6</v>
      </c>
      <c r="P519" s="26">
        <f t="shared" si="62"/>
        <v>4.9176913545785003E-2</v>
      </c>
      <c r="S519" s="4"/>
      <c r="T519" s="2"/>
      <c r="U519" s="3"/>
      <c r="V519" s="3"/>
      <c r="W519" s="3"/>
      <c r="X519" s="3"/>
      <c r="Y519" s="3"/>
    </row>
    <row r="520" spans="2:25" ht="14.4" x14ac:dyDescent="0.3">
      <c r="B520" s="20">
        <v>43964</v>
      </c>
      <c r="C520" s="21">
        <v>7666.9897460000002</v>
      </c>
      <c r="D520" s="25">
        <f t="shared" si="56"/>
        <v>1.9239566917178159E-2</v>
      </c>
      <c r="E520" s="22">
        <v>48.1</v>
      </c>
      <c r="F520" s="26">
        <f t="shared" si="57"/>
        <v>3.0609249818362723E-2</v>
      </c>
      <c r="G520" s="23">
        <v>82.7</v>
      </c>
      <c r="H520" s="27">
        <f t="shared" si="58"/>
        <v>-6.0277457975173128E-3</v>
      </c>
      <c r="I520" s="24">
        <v>21.4</v>
      </c>
      <c r="J520" s="25">
        <f t="shared" si="59"/>
        <v>4.7856021177635141E-2</v>
      </c>
      <c r="K520" s="22">
        <v>214.10005200000001</v>
      </c>
      <c r="L520" s="26">
        <f t="shared" si="60"/>
        <v>2.5907908502025526E-2</v>
      </c>
      <c r="M520" s="22">
        <v>20.257100000000001</v>
      </c>
      <c r="N520" s="26">
        <f t="shared" si="61"/>
        <v>8.162488583864988E-2</v>
      </c>
      <c r="O520" s="22">
        <v>1004.4</v>
      </c>
      <c r="P520" s="26">
        <f t="shared" si="62"/>
        <v>-4.1728823591950116E-3</v>
      </c>
      <c r="S520" s="4"/>
      <c r="T520" s="2"/>
      <c r="U520" s="3"/>
      <c r="V520" s="3"/>
      <c r="W520" s="3"/>
      <c r="X520" s="3"/>
      <c r="Y520" s="3"/>
    </row>
    <row r="521" spans="2:25" ht="14.4" x14ac:dyDescent="0.3">
      <c r="B521" s="20">
        <v>43965</v>
      </c>
      <c r="C521" s="21">
        <v>7514.5400390000004</v>
      </c>
      <c r="D521" s="25">
        <f t="shared" si="56"/>
        <v>-2.0084251545849242E-2</v>
      </c>
      <c r="E521" s="22">
        <v>46.15</v>
      </c>
      <c r="F521" s="26">
        <f t="shared" si="57"/>
        <v>-4.1385216162854364E-2</v>
      </c>
      <c r="G521" s="23">
        <v>85.05</v>
      </c>
      <c r="H521" s="27">
        <f t="shared" si="58"/>
        <v>2.8019716812225051E-2</v>
      </c>
      <c r="I521" s="24">
        <v>21</v>
      </c>
      <c r="J521" s="25">
        <f t="shared" si="59"/>
        <v>-1.8868484304382691E-2</v>
      </c>
      <c r="K521" s="22">
        <v>210.61170999999999</v>
      </c>
      <c r="L521" s="26">
        <f t="shared" si="60"/>
        <v>-1.6427237279748021E-2</v>
      </c>
      <c r="M521" s="22">
        <v>19.6251</v>
      </c>
      <c r="N521" s="26">
        <f t="shared" si="61"/>
        <v>-3.1695990187731365E-2</v>
      </c>
      <c r="O521" s="22">
        <v>971.75</v>
      </c>
      <c r="P521" s="26">
        <f t="shared" si="62"/>
        <v>-3.3047057551097325E-2</v>
      </c>
      <c r="S521" s="4"/>
      <c r="T521" s="2"/>
      <c r="U521" s="3"/>
      <c r="V521" s="3"/>
      <c r="W521" s="3"/>
      <c r="X521" s="3"/>
      <c r="Y521" s="3"/>
    </row>
    <row r="522" spans="2:25" ht="14.4" x14ac:dyDescent="0.3">
      <c r="B522" s="20">
        <v>43966</v>
      </c>
      <c r="C522" s="21">
        <v>7504.0400390000004</v>
      </c>
      <c r="D522" s="25">
        <f t="shared" si="56"/>
        <v>-1.3982682325795353E-3</v>
      </c>
      <c r="E522" s="22">
        <v>46.75</v>
      </c>
      <c r="F522" s="26">
        <f t="shared" si="57"/>
        <v>1.2917294785834926E-2</v>
      </c>
      <c r="G522" s="23">
        <v>83.8</v>
      </c>
      <c r="H522" s="27">
        <f t="shared" si="58"/>
        <v>-1.4806311353833392E-2</v>
      </c>
      <c r="I522" s="24">
        <v>20.95</v>
      </c>
      <c r="J522" s="25">
        <f t="shared" si="59"/>
        <v>-2.3837913552762504E-3</v>
      </c>
      <c r="K522" s="22">
        <v>221.18246500000001</v>
      </c>
      <c r="L522" s="26">
        <f t="shared" si="60"/>
        <v>4.8971793161058076E-2</v>
      </c>
      <c r="M522" s="22">
        <v>20.889199999999999</v>
      </c>
      <c r="N522" s="26">
        <f t="shared" si="61"/>
        <v>6.2422919802951088E-2</v>
      </c>
      <c r="O522" s="22">
        <v>984</v>
      </c>
      <c r="P522" s="26">
        <f t="shared" si="62"/>
        <v>1.2527327319920905E-2</v>
      </c>
      <c r="S522" s="4"/>
      <c r="T522" s="2"/>
      <c r="U522" s="3"/>
      <c r="V522" s="3"/>
      <c r="W522" s="3"/>
      <c r="X522" s="3"/>
      <c r="Y522" s="3"/>
    </row>
    <row r="523" spans="2:25" ht="14.4" x14ac:dyDescent="0.3">
      <c r="B523" s="20">
        <v>43969</v>
      </c>
      <c r="C523" s="21">
        <v>7245.2407229999999</v>
      </c>
      <c r="D523" s="25">
        <f t="shared" si="56"/>
        <v>-3.5096746069694096E-2</v>
      </c>
      <c r="E523" s="22">
        <v>49.9</v>
      </c>
      <c r="F523" s="26">
        <f t="shared" si="57"/>
        <v>6.5206747022776984E-2</v>
      </c>
      <c r="G523" s="23">
        <v>83</v>
      </c>
      <c r="H523" s="27">
        <f t="shared" si="58"/>
        <v>-9.5923996914394089E-3</v>
      </c>
      <c r="I523" s="24">
        <v>19.95</v>
      </c>
      <c r="J523" s="25">
        <f t="shared" si="59"/>
        <v>-4.8909503032274267E-2</v>
      </c>
      <c r="K523" s="22">
        <v>231.49951200000001</v>
      </c>
      <c r="L523" s="26">
        <f t="shared" si="60"/>
        <v>4.5589771178628405E-2</v>
      </c>
      <c r="M523" s="22">
        <v>19.8871</v>
      </c>
      <c r="N523" s="26">
        <f t="shared" si="61"/>
        <v>-4.9160998674600984E-2</v>
      </c>
      <c r="O523" s="22">
        <v>912.25</v>
      </c>
      <c r="P523" s="26">
        <f t="shared" si="62"/>
        <v>-7.5711821735696364E-2</v>
      </c>
      <c r="S523" s="4"/>
      <c r="T523" s="2"/>
      <c r="U523" s="3"/>
      <c r="V523" s="3"/>
      <c r="W523" s="3"/>
      <c r="X523" s="3"/>
      <c r="Y523" s="3"/>
    </row>
    <row r="524" spans="2:25" ht="14.4" x14ac:dyDescent="0.3">
      <c r="B524" s="20">
        <v>43970</v>
      </c>
      <c r="C524" s="21">
        <v>7284.4902339999999</v>
      </c>
      <c r="D524" s="25">
        <f t="shared" si="56"/>
        <v>5.4026611485717543E-3</v>
      </c>
      <c r="E524" s="22">
        <v>47.15</v>
      </c>
      <c r="F524" s="26">
        <f t="shared" si="57"/>
        <v>-5.6686993678006482E-2</v>
      </c>
      <c r="G524" s="23">
        <v>83.85</v>
      </c>
      <c r="H524" s="27">
        <f t="shared" si="58"/>
        <v>1.0188880472619972E-2</v>
      </c>
      <c r="I524" s="24">
        <v>19.2</v>
      </c>
      <c r="J524" s="25">
        <f t="shared" si="59"/>
        <v>-3.8318864302136657E-2</v>
      </c>
      <c r="K524" s="22">
        <v>223.127487</v>
      </c>
      <c r="L524" s="26">
        <f t="shared" si="60"/>
        <v>-3.6834466842433987E-2</v>
      </c>
      <c r="M524" s="22">
        <v>19.2088</v>
      </c>
      <c r="N524" s="26">
        <f t="shared" si="61"/>
        <v>-3.4702772960811271E-2</v>
      </c>
      <c r="O524" s="22">
        <v>919.95</v>
      </c>
      <c r="P524" s="26">
        <f t="shared" si="62"/>
        <v>8.4052454235453451E-3</v>
      </c>
      <c r="S524" s="4"/>
      <c r="T524" s="2"/>
      <c r="U524" s="3"/>
      <c r="V524" s="3"/>
      <c r="W524" s="3"/>
      <c r="X524" s="3"/>
      <c r="Y524" s="3"/>
    </row>
    <row r="525" spans="2:25" ht="14.4" x14ac:dyDescent="0.3">
      <c r="B525" s="20">
        <v>43971</v>
      </c>
      <c r="C525" s="21">
        <v>7426.8403319999998</v>
      </c>
      <c r="D525" s="25">
        <f t="shared" si="56"/>
        <v>1.9353047682915878E-2</v>
      </c>
      <c r="E525" s="22">
        <v>46.05</v>
      </c>
      <c r="F525" s="26">
        <f t="shared" si="57"/>
        <v>-2.3606246378150727E-2</v>
      </c>
      <c r="G525" s="23">
        <v>86.3</v>
      </c>
      <c r="H525" s="27">
        <f t="shared" si="58"/>
        <v>2.8800109820164337E-2</v>
      </c>
      <c r="I525" s="24">
        <v>19.3</v>
      </c>
      <c r="J525" s="25">
        <f t="shared" si="59"/>
        <v>5.1948168771041511E-3</v>
      </c>
      <c r="K525" s="22">
        <v>224.33256499999999</v>
      </c>
      <c r="L525" s="26">
        <f t="shared" si="60"/>
        <v>5.3863173176277356E-3</v>
      </c>
      <c r="M525" s="22">
        <v>19.4863</v>
      </c>
      <c r="N525" s="26">
        <f t="shared" si="61"/>
        <v>1.4343147188892631E-2</v>
      </c>
      <c r="O525" s="22">
        <v>911.9</v>
      </c>
      <c r="P525" s="26">
        <f t="shared" si="62"/>
        <v>-8.7889858004826845E-3</v>
      </c>
      <c r="S525" s="4"/>
      <c r="T525" s="2"/>
      <c r="U525" s="3"/>
      <c r="V525" s="3"/>
      <c r="W525" s="3"/>
      <c r="X525" s="3"/>
      <c r="Y525" s="3"/>
    </row>
    <row r="526" spans="2:25" ht="14.4" x14ac:dyDescent="0.3">
      <c r="B526" s="20">
        <v>43972</v>
      </c>
      <c r="C526" s="21">
        <v>7470.5903319999998</v>
      </c>
      <c r="D526" s="25">
        <f t="shared" si="56"/>
        <v>5.8735129246375219E-3</v>
      </c>
      <c r="E526" s="22">
        <v>55.25</v>
      </c>
      <c r="F526" s="26">
        <f t="shared" si="57"/>
        <v>0.18214057769654643</v>
      </c>
      <c r="G526" s="23">
        <v>88.2</v>
      </c>
      <c r="H526" s="27">
        <f t="shared" si="58"/>
        <v>2.1777364923363469E-2</v>
      </c>
      <c r="I526" s="24">
        <v>20.25</v>
      </c>
      <c r="J526" s="25">
        <f t="shared" si="59"/>
        <v>4.8049697641708231E-2</v>
      </c>
      <c r="K526" s="22">
        <v>225.981583</v>
      </c>
      <c r="L526" s="26">
        <f t="shared" si="60"/>
        <v>7.3238887933592938E-3</v>
      </c>
      <c r="M526" s="22">
        <v>19.424700000000001</v>
      </c>
      <c r="N526" s="26">
        <f t="shared" si="61"/>
        <v>-3.1662024343154711E-3</v>
      </c>
      <c r="O526" s="22">
        <v>978.8</v>
      </c>
      <c r="P526" s="26">
        <f t="shared" si="62"/>
        <v>7.0796996628896713E-2</v>
      </c>
      <c r="S526" s="4"/>
      <c r="T526" s="2"/>
      <c r="U526" s="3"/>
      <c r="V526" s="3"/>
      <c r="W526" s="3"/>
      <c r="X526" s="3"/>
      <c r="Y526" s="3"/>
    </row>
    <row r="527" spans="2:25" ht="14.4" x14ac:dyDescent="0.3">
      <c r="B527" s="20">
        <v>43973</v>
      </c>
      <c r="C527" s="21">
        <v>7415.9902339999999</v>
      </c>
      <c r="D527" s="25">
        <f t="shared" si="56"/>
        <v>-7.335511683482559E-3</v>
      </c>
      <c r="E527" s="22">
        <v>55.65</v>
      </c>
      <c r="F527" s="26">
        <f t="shared" si="57"/>
        <v>7.2137373236916139E-3</v>
      </c>
      <c r="G527" s="23">
        <v>88.4</v>
      </c>
      <c r="H527" s="27">
        <f t="shared" si="58"/>
        <v>2.2650066308520615E-3</v>
      </c>
      <c r="I527" s="24">
        <v>21.25</v>
      </c>
      <c r="J527" s="25">
        <f t="shared" si="59"/>
        <v>4.8202101817877686E-2</v>
      </c>
      <c r="K527" s="22">
        <v>226.10845900000001</v>
      </c>
      <c r="L527" s="26">
        <f t="shared" si="60"/>
        <v>5.6128643209947971E-4</v>
      </c>
      <c r="M527" s="22">
        <v>19.440100000000001</v>
      </c>
      <c r="N527" s="26">
        <f t="shared" si="61"/>
        <v>7.9249093297716761E-4</v>
      </c>
      <c r="O527" s="22">
        <v>974.25</v>
      </c>
      <c r="P527" s="26">
        <f t="shared" si="62"/>
        <v>-4.659387349697953E-3</v>
      </c>
      <c r="S527" s="4"/>
      <c r="T527" s="2"/>
      <c r="U527" s="3"/>
      <c r="V527" s="3"/>
      <c r="W527" s="3"/>
      <c r="X527" s="3"/>
      <c r="Y527" s="3"/>
    </row>
    <row r="528" spans="2:25" ht="14.4" x14ac:dyDescent="0.3">
      <c r="B528" s="20">
        <v>43977</v>
      </c>
      <c r="C528" s="21">
        <v>7424.4902339999999</v>
      </c>
      <c r="D528" s="25">
        <f t="shared" si="56"/>
        <v>1.1455155980706799E-3</v>
      </c>
      <c r="E528" s="22">
        <v>50.5</v>
      </c>
      <c r="F528" s="26">
        <f t="shared" si="57"/>
        <v>-9.7108741440239635E-2</v>
      </c>
      <c r="G528" s="23">
        <v>87.55</v>
      </c>
      <c r="H528" s="27">
        <f t="shared" si="58"/>
        <v>-9.6619109117369716E-3</v>
      </c>
      <c r="I528" s="24">
        <v>21.75</v>
      </c>
      <c r="J528" s="25">
        <f t="shared" si="59"/>
        <v>2.3256862164267183E-2</v>
      </c>
      <c r="K528" s="22">
        <v>224.56512499999999</v>
      </c>
      <c r="L528" s="26">
        <f t="shared" si="60"/>
        <v>-6.8490370318938631E-3</v>
      </c>
      <c r="M528" s="22">
        <v>20.0413</v>
      </c>
      <c r="N528" s="26">
        <f t="shared" si="61"/>
        <v>3.0457201320176461E-2</v>
      </c>
      <c r="O528" s="22">
        <v>942</v>
      </c>
      <c r="P528" s="26">
        <f t="shared" si="62"/>
        <v>-3.3662669642455609E-2</v>
      </c>
      <c r="S528" s="4"/>
      <c r="T528" s="2"/>
      <c r="U528" s="3"/>
      <c r="V528" s="3"/>
      <c r="W528" s="3"/>
      <c r="X528" s="3"/>
      <c r="Y528" s="3"/>
    </row>
    <row r="529" spans="2:25" ht="14.4" x14ac:dyDescent="0.3">
      <c r="B529" s="20">
        <v>43978</v>
      </c>
      <c r="C529" s="21">
        <v>7595.5400390000004</v>
      </c>
      <c r="D529" s="25">
        <f t="shared" si="56"/>
        <v>2.2777211084048947E-2</v>
      </c>
      <c r="E529" s="22">
        <v>50.15</v>
      </c>
      <c r="F529" s="26">
        <f t="shared" si="57"/>
        <v>-6.9548218733696101E-3</v>
      </c>
      <c r="G529" s="23">
        <v>89.25</v>
      </c>
      <c r="H529" s="27">
        <f t="shared" si="58"/>
        <v>1.9231361927887592E-2</v>
      </c>
      <c r="I529" s="24">
        <v>21</v>
      </c>
      <c r="J529" s="25">
        <f t="shared" si="59"/>
        <v>-3.5091319811270061E-2</v>
      </c>
      <c r="K529" s="22">
        <v>223.78286700000001</v>
      </c>
      <c r="L529" s="26">
        <f t="shared" si="60"/>
        <v>-3.4895162139059565E-3</v>
      </c>
      <c r="M529" s="22">
        <v>20.55</v>
      </c>
      <c r="N529" s="26">
        <f t="shared" si="61"/>
        <v>2.5065796570082934E-2</v>
      </c>
      <c r="O529" s="22">
        <v>953.9</v>
      </c>
      <c r="P529" s="26">
        <f t="shared" si="62"/>
        <v>1.2553569574799381E-2</v>
      </c>
      <c r="S529" s="4"/>
      <c r="T529" s="2"/>
      <c r="U529" s="3"/>
      <c r="V529" s="3"/>
      <c r="W529" s="3"/>
      <c r="X529" s="3"/>
      <c r="Y529" s="3"/>
    </row>
    <row r="530" spans="2:25" ht="14.4" x14ac:dyDescent="0.3">
      <c r="B530" s="20">
        <v>43979</v>
      </c>
      <c r="C530" s="21">
        <v>7732.2397460000002</v>
      </c>
      <c r="D530" s="25">
        <f t="shared" si="56"/>
        <v>1.7837329786950344E-2</v>
      </c>
      <c r="E530" s="22">
        <v>51.7</v>
      </c>
      <c r="F530" s="26">
        <f t="shared" si="57"/>
        <v>3.0439267106438957E-2</v>
      </c>
      <c r="G530" s="23">
        <v>90.65</v>
      </c>
      <c r="H530" s="27">
        <f t="shared" si="58"/>
        <v>1.5564516541111767E-2</v>
      </c>
      <c r="I530" s="24">
        <v>20.85</v>
      </c>
      <c r="J530" s="25">
        <f t="shared" si="59"/>
        <v>-7.168489478612516E-3</v>
      </c>
      <c r="K530" s="22">
        <v>234.90327500000001</v>
      </c>
      <c r="L530" s="26">
        <f t="shared" si="60"/>
        <v>4.8497595683140562E-2</v>
      </c>
      <c r="M530" s="22">
        <v>21.475000000000001</v>
      </c>
      <c r="N530" s="26">
        <f t="shared" si="61"/>
        <v>4.4028526928075455E-2</v>
      </c>
      <c r="O530" s="22">
        <v>977.7</v>
      </c>
      <c r="P530" s="26">
        <f t="shared" si="62"/>
        <v>2.4644030360463153E-2</v>
      </c>
      <c r="S530" s="4"/>
      <c r="T530" s="2"/>
      <c r="U530" s="3"/>
      <c r="V530" s="3"/>
      <c r="W530" s="3"/>
      <c r="X530" s="3"/>
      <c r="Y530" s="3"/>
    </row>
    <row r="531" spans="2:25" ht="14.4" x14ac:dyDescent="0.3">
      <c r="B531" s="20">
        <v>43980</v>
      </c>
      <c r="C531" s="21">
        <v>7822.3896480000003</v>
      </c>
      <c r="D531" s="25">
        <f t="shared" si="56"/>
        <v>1.1591521613013722E-2</v>
      </c>
      <c r="E531" s="22">
        <v>50.45</v>
      </c>
      <c r="F531" s="26">
        <f t="shared" si="57"/>
        <v>-2.4475034714765524E-2</v>
      </c>
      <c r="G531" s="23">
        <v>87.7</v>
      </c>
      <c r="H531" s="27">
        <f t="shared" si="58"/>
        <v>-3.3084037822722734E-2</v>
      </c>
      <c r="I531" s="24">
        <v>21.85</v>
      </c>
      <c r="J531" s="25">
        <f t="shared" si="59"/>
        <v>4.6846973296788628E-2</v>
      </c>
      <c r="K531" s="22">
        <v>235.157028</v>
      </c>
      <c r="L531" s="26">
        <f t="shared" si="60"/>
        <v>1.0796615797158289E-3</v>
      </c>
      <c r="M531" s="22">
        <v>21.336300000000001</v>
      </c>
      <c r="N531" s="26">
        <f t="shared" si="61"/>
        <v>-6.4796203470500364E-3</v>
      </c>
      <c r="O531" s="22">
        <v>965.5</v>
      </c>
      <c r="P531" s="26">
        <f t="shared" si="62"/>
        <v>-1.2556772643056413E-2</v>
      </c>
      <c r="S531" s="4"/>
      <c r="T531" s="2"/>
      <c r="U531" s="3"/>
      <c r="V531" s="3"/>
      <c r="W531" s="3"/>
      <c r="X531" s="3"/>
      <c r="Y531" s="3"/>
    </row>
    <row r="532" spans="2:25" ht="14.4" x14ac:dyDescent="0.3">
      <c r="B532" s="20">
        <v>43983</v>
      </c>
      <c r="C532" s="21">
        <v>8020.0893550000001</v>
      </c>
      <c r="D532" s="25">
        <f t="shared" si="56"/>
        <v>2.4959473875199454E-2</v>
      </c>
      <c r="E532" s="22">
        <v>49.95</v>
      </c>
      <c r="F532" s="26">
        <f t="shared" si="57"/>
        <v>-9.9602417050554237E-3</v>
      </c>
      <c r="G532" s="23">
        <v>87.85</v>
      </c>
      <c r="H532" s="27">
        <f t="shared" si="58"/>
        <v>1.7089152549687743E-3</v>
      </c>
      <c r="I532" s="24">
        <v>22.9</v>
      </c>
      <c r="J532" s="25">
        <f t="shared" si="59"/>
        <v>4.6935989018594762E-2</v>
      </c>
      <c r="K532" s="22">
        <v>237.165436</v>
      </c>
      <c r="L532" s="26">
        <f t="shared" si="60"/>
        <v>8.5044445606738527E-3</v>
      </c>
      <c r="M532" s="22">
        <v>21.398</v>
      </c>
      <c r="N532" s="26">
        <f t="shared" si="61"/>
        <v>2.8876121931456816E-3</v>
      </c>
      <c r="O532" s="22">
        <v>953.55</v>
      </c>
      <c r="P532" s="26">
        <f t="shared" si="62"/>
        <v>-1.245423981804176E-2</v>
      </c>
      <c r="S532" s="4"/>
      <c r="T532" s="2"/>
      <c r="U532" s="3"/>
      <c r="V532" s="3"/>
      <c r="W532" s="3"/>
      <c r="X532" s="3"/>
      <c r="Y532" s="3"/>
    </row>
    <row r="533" spans="2:25" ht="14.4" x14ac:dyDescent="0.3">
      <c r="B533" s="20">
        <v>43984</v>
      </c>
      <c r="C533" s="21">
        <v>8137.439453</v>
      </c>
      <c r="D533" s="25">
        <f t="shared" si="56"/>
        <v>1.4526003677901741E-2</v>
      </c>
      <c r="E533" s="22">
        <v>51.65</v>
      </c>
      <c r="F533" s="26">
        <f t="shared" si="57"/>
        <v>3.3467690471084929E-2</v>
      </c>
      <c r="G533" s="23">
        <v>86.85</v>
      </c>
      <c r="H533" s="27">
        <f t="shared" si="58"/>
        <v>-1.1448321945992311E-2</v>
      </c>
      <c r="I533" s="24">
        <v>24</v>
      </c>
      <c r="J533" s="25">
        <f t="shared" si="59"/>
        <v>4.6916919787751657E-2</v>
      </c>
      <c r="K533" s="22">
        <v>238.983643</v>
      </c>
      <c r="L533" s="26">
        <f t="shared" si="60"/>
        <v>7.6371704477998653E-3</v>
      </c>
      <c r="M533" s="22">
        <v>21.475000000000001</v>
      </c>
      <c r="N533" s="26">
        <f t="shared" si="61"/>
        <v>3.5920081539043682E-3</v>
      </c>
      <c r="O533" s="22">
        <v>945.55</v>
      </c>
      <c r="P533" s="26">
        <f t="shared" si="62"/>
        <v>-8.4250932772455839E-3</v>
      </c>
      <c r="S533" s="4"/>
      <c r="T533" s="2"/>
      <c r="U533" s="3"/>
      <c r="V533" s="3"/>
      <c r="W533" s="3"/>
      <c r="X533" s="3"/>
      <c r="Y533" s="3"/>
    </row>
    <row r="534" spans="2:25" ht="14.4" x14ac:dyDescent="0.3">
      <c r="B534" s="20">
        <v>43985</v>
      </c>
      <c r="C534" s="21">
        <v>8202.9892579999996</v>
      </c>
      <c r="D534" s="25">
        <f t="shared" si="56"/>
        <v>8.0230644833927459E-3</v>
      </c>
      <c r="E534" s="22">
        <v>51.2</v>
      </c>
      <c r="F534" s="26">
        <f t="shared" si="57"/>
        <v>-8.7506635201854196E-3</v>
      </c>
      <c r="G534" s="23">
        <v>88.2</v>
      </c>
      <c r="H534" s="27">
        <f t="shared" si="58"/>
        <v>1.5424470325631731E-2</v>
      </c>
      <c r="I534" s="24">
        <v>25.2</v>
      </c>
      <c r="J534" s="25">
        <f t="shared" si="59"/>
        <v>4.8790164169432049E-2</v>
      </c>
      <c r="K534" s="22">
        <v>247.059708</v>
      </c>
      <c r="L534" s="26">
        <f t="shared" si="60"/>
        <v>3.3234929949946479E-2</v>
      </c>
      <c r="M534" s="22">
        <v>22.692900000000002</v>
      </c>
      <c r="N534" s="26">
        <f t="shared" si="61"/>
        <v>5.5162632362235897E-2</v>
      </c>
      <c r="O534" s="22">
        <v>1023.2</v>
      </c>
      <c r="P534" s="26">
        <f t="shared" si="62"/>
        <v>7.8923481491351005E-2</v>
      </c>
      <c r="S534" s="4"/>
      <c r="T534" s="2"/>
      <c r="U534" s="3"/>
      <c r="V534" s="3"/>
      <c r="W534" s="3"/>
      <c r="X534" s="3"/>
      <c r="Y534" s="3"/>
    </row>
    <row r="535" spans="2:25" ht="14.4" x14ac:dyDescent="0.3">
      <c r="B535" s="20">
        <v>43986</v>
      </c>
      <c r="C535" s="21">
        <v>8185.8891599999997</v>
      </c>
      <c r="D535" s="25">
        <f t="shared" si="56"/>
        <v>-2.0867937108756539E-3</v>
      </c>
      <c r="E535" s="22">
        <v>50.45</v>
      </c>
      <c r="F535" s="26">
        <f t="shared" si="57"/>
        <v>-1.4756785245844138E-2</v>
      </c>
      <c r="G535" s="23">
        <v>88.4</v>
      </c>
      <c r="H535" s="27">
        <f t="shared" si="58"/>
        <v>2.2650066308520615E-3</v>
      </c>
      <c r="I535" s="24">
        <v>26.45</v>
      </c>
      <c r="J535" s="25">
        <f t="shared" si="59"/>
        <v>4.8412163786930806E-2</v>
      </c>
      <c r="K535" s="22">
        <v>253.085037</v>
      </c>
      <c r="L535" s="26">
        <f t="shared" si="60"/>
        <v>2.4095506669324543E-2</v>
      </c>
      <c r="M535" s="22">
        <v>22.446300000000001</v>
      </c>
      <c r="N535" s="26">
        <f t="shared" si="61"/>
        <v>-1.0926310317489205E-2</v>
      </c>
      <c r="O535" s="22">
        <v>1116.05</v>
      </c>
      <c r="P535" s="26">
        <f t="shared" si="62"/>
        <v>8.6860694540388347E-2</v>
      </c>
      <c r="S535" s="4"/>
      <c r="T535" s="2"/>
      <c r="U535" s="3"/>
      <c r="V535" s="3"/>
      <c r="W535" s="3"/>
      <c r="X535" s="3"/>
      <c r="Y535" s="3"/>
    </row>
    <row r="536" spans="2:25" ht="14.4" x14ac:dyDescent="0.3">
      <c r="B536" s="20">
        <v>43987</v>
      </c>
      <c r="C536" s="21">
        <v>8299.3388670000004</v>
      </c>
      <c r="D536" s="25">
        <f t="shared" si="56"/>
        <v>1.3764019263671944E-2</v>
      </c>
      <c r="E536" s="22">
        <v>52</v>
      </c>
      <c r="F536" s="26">
        <f t="shared" si="57"/>
        <v>3.0260971781809264E-2</v>
      </c>
      <c r="G536" s="23">
        <v>87.2</v>
      </c>
      <c r="H536" s="27">
        <f t="shared" si="58"/>
        <v>-1.366763872866387E-2</v>
      </c>
      <c r="I536" s="24">
        <v>27.75</v>
      </c>
      <c r="J536" s="25">
        <f t="shared" si="59"/>
        <v>4.7979681888135152E-2</v>
      </c>
      <c r="K536" s="22">
        <v>266.84814499999999</v>
      </c>
      <c r="L536" s="26">
        <f t="shared" si="60"/>
        <v>5.2954204406768575E-2</v>
      </c>
      <c r="M536" s="22">
        <v>22.800799999999999</v>
      </c>
      <c r="N536" s="26">
        <f t="shared" si="61"/>
        <v>1.5669833149067839E-2</v>
      </c>
      <c r="O536" s="22">
        <v>1189.95</v>
      </c>
      <c r="P536" s="26">
        <f t="shared" si="62"/>
        <v>6.41156236111005E-2</v>
      </c>
      <c r="S536" s="4"/>
      <c r="T536" s="2"/>
      <c r="U536" s="3"/>
      <c r="V536" s="3"/>
      <c r="W536" s="3"/>
      <c r="X536" s="3"/>
      <c r="Y536" s="3"/>
    </row>
    <row r="537" spans="2:25" ht="14.4" x14ac:dyDescent="0.3">
      <c r="B537" s="20">
        <v>43990</v>
      </c>
      <c r="C537" s="21">
        <v>8323.9394530000009</v>
      </c>
      <c r="D537" s="25">
        <f t="shared" si="56"/>
        <v>2.9597776666483869E-3</v>
      </c>
      <c r="E537" s="22">
        <v>50.9</v>
      </c>
      <c r="F537" s="26">
        <f t="shared" si="57"/>
        <v>-2.1380795024950331E-2</v>
      </c>
      <c r="G537" s="23">
        <v>85.15</v>
      </c>
      <c r="H537" s="27">
        <f t="shared" si="58"/>
        <v>-2.3789923806236613E-2</v>
      </c>
      <c r="I537" s="24">
        <v>29.1</v>
      </c>
      <c r="J537" s="25">
        <f t="shared" si="59"/>
        <v>4.750233398500326E-2</v>
      </c>
      <c r="K537" s="22">
        <v>279.08904999999999</v>
      </c>
      <c r="L537" s="26">
        <f t="shared" si="60"/>
        <v>4.4851155237972708E-2</v>
      </c>
      <c r="M537" s="22">
        <v>23.0167</v>
      </c>
      <c r="N537" s="26">
        <f t="shared" si="61"/>
        <v>9.4244163479324187E-3</v>
      </c>
      <c r="O537" s="22">
        <v>1117.3</v>
      </c>
      <c r="P537" s="26">
        <f t="shared" si="62"/>
        <v>-6.2996228862829462E-2</v>
      </c>
      <c r="S537" s="4"/>
      <c r="T537" s="2"/>
      <c r="U537" s="3"/>
      <c r="V537" s="3"/>
      <c r="W537" s="3"/>
      <c r="X537" s="3"/>
      <c r="Y537" s="3"/>
    </row>
    <row r="538" spans="2:25" ht="14.4" x14ac:dyDescent="0.3">
      <c r="B538" s="20">
        <v>43991</v>
      </c>
      <c r="C538" s="21">
        <v>8238.0888670000004</v>
      </c>
      <c r="D538" s="25">
        <f t="shared" si="56"/>
        <v>-1.0367251314178155E-2</v>
      </c>
      <c r="E538" s="22">
        <v>49.35</v>
      </c>
      <c r="F538" s="26">
        <f t="shared" si="57"/>
        <v>-3.092515767698643E-2</v>
      </c>
      <c r="G538" s="23">
        <v>85.4</v>
      </c>
      <c r="H538" s="27">
        <f t="shared" si="58"/>
        <v>2.9316936858268887E-3</v>
      </c>
      <c r="I538" s="24">
        <v>30.55</v>
      </c>
      <c r="J538" s="25">
        <f t="shared" si="59"/>
        <v>4.862651144015754E-2</v>
      </c>
      <c r="K538" s="22">
        <v>277.24975599999999</v>
      </c>
      <c r="L538" s="26">
        <f t="shared" si="60"/>
        <v>-6.6121603649490802E-3</v>
      </c>
      <c r="M538" s="22">
        <v>22.523299999999999</v>
      </c>
      <c r="N538" s="26">
        <f t="shared" si="61"/>
        <v>-2.1669710463909531E-2</v>
      </c>
      <c r="O538" s="22">
        <v>1080.3499999999999</v>
      </c>
      <c r="P538" s="26">
        <f t="shared" si="62"/>
        <v>-3.3629997861613116E-2</v>
      </c>
      <c r="S538" s="4"/>
      <c r="T538" s="2"/>
      <c r="U538" s="3"/>
      <c r="V538" s="3"/>
      <c r="W538" s="3"/>
      <c r="X538" s="3"/>
      <c r="Y538" s="3"/>
    </row>
    <row r="539" spans="2:25" ht="14.4" x14ac:dyDescent="0.3">
      <c r="B539" s="20">
        <v>43992</v>
      </c>
      <c r="C539" s="21">
        <v>8293.3388670000004</v>
      </c>
      <c r="D539" s="25">
        <f t="shared" si="56"/>
        <v>6.6842630412969764E-3</v>
      </c>
      <c r="E539" s="22">
        <v>49.1</v>
      </c>
      <c r="F539" s="26">
        <f t="shared" si="57"/>
        <v>-5.0787310790156867E-3</v>
      </c>
      <c r="G539" s="23">
        <v>84.75</v>
      </c>
      <c r="H539" s="27">
        <f t="shared" si="58"/>
        <v>-7.6403545339646028E-3</v>
      </c>
      <c r="I539" s="24">
        <v>29.05</v>
      </c>
      <c r="J539" s="25">
        <f t="shared" si="59"/>
        <v>-5.034620231968414E-2</v>
      </c>
      <c r="K539" s="22">
        <v>277.16516100000001</v>
      </c>
      <c r="L539" s="26">
        <f t="shared" si="60"/>
        <v>-3.051685590071409E-4</v>
      </c>
      <c r="M539" s="22">
        <v>22.646699999999999</v>
      </c>
      <c r="N539" s="26">
        <f t="shared" si="61"/>
        <v>5.4638170020475038E-3</v>
      </c>
      <c r="O539" s="22">
        <v>1035.5999999999999</v>
      </c>
      <c r="P539" s="26">
        <f t="shared" si="62"/>
        <v>-4.2304093814296527E-2</v>
      </c>
      <c r="S539" s="4"/>
      <c r="T539" s="2"/>
      <c r="U539" s="3"/>
      <c r="V539" s="3"/>
      <c r="W539" s="3"/>
      <c r="X539" s="3"/>
      <c r="Y539" s="3"/>
    </row>
    <row r="540" spans="2:25" ht="14.4" x14ac:dyDescent="0.3">
      <c r="B540" s="20">
        <v>43993</v>
      </c>
      <c r="C540" s="21">
        <v>8136.9892579999996</v>
      </c>
      <c r="D540" s="25">
        <f t="shared" si="56"/>
        <v>-1.9032404874321677E-2</v>
      </c>
      <c r="E540" s="22">
        <v>48</v>
      </c>
      <c r="F540" s="26">
        <f t="shared" si="57"/>
        <v>-2.2658023892583989E-2</v>
      </c>
      <c r="G540" s="23">
        <v>82.85</v>
      </c>
      <c r="H540" s="27">
        <f t="shared" si="58"/>
        <v>-2.2674002387987752E-2</v>
      </c>
      <c r="I540" s="24">
        <v>27.6</v>
      </c>
      <c r="J540" s="25">
        <f t="shared" si="59"/>
        <v>-5.1202710574815936E-2</v>
      </c>
      <c r="K540" s="22">
        <v>280.14614899999998</v>
      </c>
      <c r="L540" s="26">
        <f t="shared" si="60"/>
        <v>1.0697850110479657E-2</v>
      </c>
      <c r="M540" s="22">
        <v>21.7834</v>
      </c>
      <c r="N540" s="26">
        <f t="shared" si="61"/>
        <v>-3.88659341090015E-2</v>
      </c>
      <c r="O540" s="22">
        <v>1005.65</v>
      </c>
      <c r="P540" s="26">
        <f t="shared" si="62"/>
        <v>-2.9346870278152509E-2</v>
      </c>
      <c r="S540" s="4"/>
      <c r="T540" s="2"/>
      <c r="U540" s="3"/>
      <c r="V540" s="3"/>
      <c r="W540" s="3"/>
      <c r="X540" s="3"/>
      <c r="Y540" s="3"/>
    </row>
    <row r="541" spans="2:25" ht="14.4" x14ac:dyDescent="0.3">
      <c r="B541" s="20">
        <v>43994</v>
      </c>
      <c r="C541" s="21">
        <v>8196.3896480000003</v>
      </c>
      <c r="D541" s="25">
        <f t="shared" si="56"/>
        <v>7.2735289151433435E-3</v>
      </c>
      <c r="E541" s="22">
        <v>50.75</v>
      </c>
      <c r="F541" s="26">
        <f t="shared" si="57"/>
        <v>5.5710607014005854E-2</v>
      </c>
      <c r="G541" s="23">
        <v>81.95</v>
      </c>
      <c r="H541" s="27">
        <f t="shared" si="58"/>
        <v>-1.0922438682733158E-2</v>
      </c>
      <c r="I541" s="24">
        <v>26.25</v>
      </c>
      <c r="J541" s="25">
        <f t="shared" si="59"/>
        <v>-5.0149783685471558E-2</v>
      </c>
      <c r="K541" s="22">
        <v>277.16516100000001</v>
      </c>
      <c r="L541" s="26">
        <f t="shared" si="60"/>
        <v>-1.0697850110479766E-2</v>
      </c>
      <c r="M541" s="22">
        <v>22.168800000000001</v>
      </c>
      <c r="N541" s="26">
        <f t="shared" si="61"/>
        <v>1.7537683123170503E-2</v>
      </c>
      <c r="O541" s="22">
        <v>1003.35</v>
      </c>
      <c r="P541" s="26">
        <f t="shared" si="62"/>
        <v>-2.2896973667031759E-3</v>
      </c>
      <c r="S541" s="4"/>
      <c r="T541" s="2"/>
      <c r="U541" s="3"/>
      <c r="V541" s="3"/>
      <c r="W541" s="3"/>
      <c r="X541" s="3"/>
      <c r="Y541" s="3"/>
    </row>
    <row r="542" spans="2:25" ht="14.4" x14ac:dyDescent="0.3">
      <c r="B542" s="20">
        <v>43997</v>
      </c>
      <c r="C542" s="21">
        <v>8086.439453</v>
      </c>
      <c r="D542" s="25">
        <f t="shared" si="56"/>
        <v>-1.3505253353868709E-2</v>
      </c>
      <c r="E542" s="22">
        <v>49.05</v>
      </c>
      <c r="F542" s="26">
        <f t="shared" si="57"/>
        <v>-3.4071431910524627E-2</v>
      </c>
      <c r="G542" s="23">
        <v>84.05</v>
      </c>
      <c r="H542" s="27">
        <f t="shared" si="58"/>
        <v>2.5302554664785905E-2</v>
      </c>
      <c r="I542" s="24">
        <v>24.95</v>
      </c>
      <c r="J542" s="25">
        <f t="shared" si="59"/>
        <v>-5.0792166840105082E-2</v>
      </c>
      <c r="K542" s="22">
        <v>278.41256700000002</v>
      </c>
      <c r="L542" s="26">
        <f t="shared" si="60"/>
        <v>4.4904899287436057E-3</v>
      </c>
      <c r="M542" s="22">
        <v>21.875900000000001</v>
      </c>
      <c r="N542" s="26">
        <f t="shared" si="61"/>
        <v>-1.3300320709896115E-2</v>
      </c>
      <c r="O542" s="22">
        <v>993</v>
      </c>
      <c r="P542" s="26">
        <f t="shared" si="62"/>
        <v>-1.0369016187354169E-2</v>
      </c>
      <c r="S542" s="4"/>
      <c r="T542" s="2"/>
      <c r="U542" s="3"/>
      <c r="V542" s="3"/>
      <c r="W542" s="3"/>
      <c r="X542" s="3"/>
      <c r="Y542" s="3"/>
    </row>
    <row r="543" spans="2:25" ht="14.4" x14ac:dyDescent="0.3">
      <c r="B543" s="20">
        <v>43998</v>
      </c>
      <c r="C543" s="21">
        <v>8152.2890630000002</v>
      </c>
      <c r="D543" s="25">
        <f t="shared" si="56"/>
        <v>8.1102373105266471E-3</v>
      </c>
      <c r="E543" s="22">
        <v>50.95</v>
      </c>
      <c r="F543" s="26">
        <f t="shared" si="57"/>
        <v>3.8004573657361818E-2</v>
      </c>
      <c r="G543" s="23">
        <v>85.55</v>
      </c>
      <c r="H543" s="27">
        <f t="shared" si="58"/>
        <v>1.7689140483577916E-2</v>
      </c>
      <c r="I543" s="24">
        <v>26.15</v>
      </c>
      <c r="J543" s="25">
        <f t="shared" si="59"/>
        <v>4.6975368313404278E-2</v>
      </c>
      <c r="K543" s="22">
        <v>301.45675699999998</v>
      </c>
      <c r="L543" s="26">
        <f t="shared" si="60"/>
        <v>7.952251215070856E-2</v>
      </c>
      <c r="M543" s="22">
        <v>21.7834</v>
      </c>
      <c r="N543" s="26">
        <f t="shared" si="61"/>
        <v>-4.2373624132744691E-3</v>
      </c>
      <c r="O543" s="22">
        <v>1005.3</v>
      </c>
      <c r="P543" s="26">
        <f t="shared" si="62"/>
        <v>1.2310619366201855E-2</v>
      </c>
      <c r="S543" s="4"/>
      <c r="T543" s="2"/>
      <c r="U543" s="3"/>
      <c r="V543" s="3"/>
      <c r="W543" s="3"/>
      <c r="X543" s="3"/>
      <c r="Y543" s="3"/>
    </row>
    <row r="544" spans="2:25" ht="14.4" x14ac:dyDescent="0.3">
      <c r="B544" s="20">
        <v>43999</v>
      </c>
      <c r="C544" s="21">
        <v>8140.439453</v>
      </c>
      <c r="D544" s="25">
        <f t="shared" si="56"/>
        <v>-1.4545890306434355E-3</v>
      </c>
      <c r="E544" s="22">
        <v>48.75</v>
      </c>
      <c r="F544" s="26">
        <f t="shared" si="57"/>
        <v>-4.4139562224877693E-2</v>
      </c>
      <c r="G544" s="23">
        <v>88</v>
      </c>
      <c r="H544" s="27">
        <f t="shared" si="58"/>
        <v>2.8235814140004017E-2</v>
      </c>
      <c r="I544" s="24">
        <v>27.45</v>
      </c>
      <c r="J544" s="25">
        <f t="shared" si="59"/>
        <v>4.8516977444607735E-2</v>
      </c>
      <c r="K544" s="22">
        <v>299.49060100000003</v>
      </c>
      <c r="L544" s="26">
        <f t="shared" si="60"/>
        <v>-6.5435449191674194E-3</v>
      </c>
      <c r="M544" s="22">
        <v>22.091699999999999</v>
      </c>
      <c r="N544" s="26">
        <f t="shared" si="61"/>
        <v>1.4053760529218081E-2</v>
      </c>
      <c r="O544" s="22">
        <v>1005.45</v>
      </c>
      <c r="P544" s="26">
        <f t="shared" si="62"/>
        <v>1.491980607020425E-4</v>
      </c>
      <c r="S544" s="4"/>
      <c r="T544" s="2"/>
      <c r="U544" s="3"/>
      <c r="V544" s="3"/>
      <c r="W544" s="3"/>
      <c r="X544" s="3"/>
      <c r="Y544" s="3"/>
    </row>
    <row r="545" spans="2:25" ht="14.4" x14ac:dyDescent="0.3">
      <c r="B545" s="20">
        <v>44000</v>
      </c>
      <c r="C545" s="21">
        <v>8283.6396480000003</v>
      </c>
      <c r="D545" s="25">
        <f t="shared" si="56"/>
        <v>1.7438277416377174E-2</v>
      </c>
      <c r="E545" s="22">
        <v>49.75</v>
      </c>
      <c r="F545" s="26">
        <f t="shared" si="57"/>
        <v>2.0305266160745523E-2</v>
      </c>
      <c r="G545" s="23">
        <v>89.2</v>
      </c>
      <c r="H545" s="27">
        <f t="shared" si="58"/>
        <v>1.3544225107757253E-2</v>
      </c>
      <c r="I545" s="24">
        <v>27.9</v>
      </c>
      <c r="J545" s="25">
        <f t="shared" si="59"/>
        <v>1.6260520871780326E-2</v>
      </c>
      <c r="K545" s="22">
        <v>301.49902300000002</v>
      </c>
      <c r="L545" s="26">
        <f t="shared" si="60"/>
        <v>6.6837409384154405E-3</v>
      </c>
      <c r="M545" s="22">
        <v>23.695</v>
      </c>
      <c r="N545" s="26">
        <f t="shared" si="61"/>
        <v>7.0062083049131044E-2</v>
      </c>
      <c r="O545" s="22">
        <v>1024.4000000000001</v>
      </c>
      <c r="P545" s="26">
        <f t="shared" si="62"/>
        <v>1.8671872853293917E-2</v>
      </c>
      <c r="S545" s="4"/>
      <c r="T545" s="2"/>
      <c r="U545" s="3"/>
      <c r="V545" s="3"/>
      <c r="W545" s="3"/>
      <c r="X545" s="3"/>
      <c r="Y545" s="3"/>
    </row>
    <row r="546" spans="2:25" ht="14.4" x14ac:dyDescent="0.3">
      <c r="B546" s="20">
        <v>44001</v>
      </c>
      <c r="C546" s="21">
        <v>8403.3896480000003</v>
      </c>
      <c r="D546" s="25">
        <f t="shared" si="56"/>
        <v>1.4352711148310491E-2</v>
      </c>
      <c r="E546" s="22">
        <v>49.85</v>
      </c>
      <c r="F546" s="26">
        <f t="shared" si="57"/>
        <v>2.0080328032456131E-3</v>
      </c>
      <c r="G546" s="23">
        <v>90.75</v>
      </c>
      <c r="H546" s="27">
        <f t="shared" si="58"/>
        <v>1.7227433558996381E-2</v>
      </c>
      <c r="I546" s="24">
        <v>27.5</v>
      </c>
      <c r="J546" s="25">
        <f t="shared" si="59"/>
        <v>-1.4440684154794247E-2</v>
      </c>
      <c r="K546" s="22">
        <v>299.38488799999999</v>
      </c>
      <c r="L546" s="26">
        <f t="shared" si="60"/>
        <v>-7.0367792678835868E-3</v>
      </c>
      <c r="M546" s="22">
        <v>24.6816</v>
      </c>
      <c r="N546" s="26">
        <f t="shared" si="61"/>
        <v>4.0793971337991335E-2</v>
      </c>
      <c r="O546" s="22">
        <v>1027.5999999999999</v>
      </c>
      <c r="P546" s="26">
        <f t="shared" si="62"/>
        <v>3.1189109103581048E-3</v>
      </c>
      <c r="S546" s="4"/>
      <c r="T546" s="2"/>
      <c r="U546" s="3"/>
      <c r="V546" s="3"/>
      <c r="W546" s="3"/>
      <c r="X546" s="3"/>
      <c r="Y546" s="3"/>
    </row>
    <row r="547" spans="2:25" ht="14.4" x14ac:dyDescent="0.3">
      <c r="B547" s="20">
        <v>44004</v>
      </c>
      <c r="C547" s="21">
        <v>8486.4394530000009</v>
      </c>
      <c r="D547" s="25">
        <f t="shared" si="56"/>
        <v>9.8343771093152843E-3</v>
      </c>
      <c r="E547" s="22">
        <v>55.1</v>
      </c>
      <c r="F547" s="26">
        <f t="shared" si="57"/>
        <v>0.10013121975102147</v>
      </c>
      <c r="G547" s="23">
        <v>90.2</v>
      </c>
      <c r="H547" s="27">
        <f t="shared" si="58"/>
        <v>-6.0790460763821153E-3</v>
      </c>
      <c r="I547" s="24">
        <v>26.95</v>
      </c>
      <c r="J547" s="25">
        <f t="shared" si="59"/>
        <v>-2.0202707317519466E-2</v>
      </c>
      <c r="K547" s="22">
        <v>301.41449</v>
      </c>
      <c r="L547" s="26">
        <f t="shared" si="60"/>
        <v>6.7563642540174815E-3</v>
      </c>
      <c r="M547" s="22">
        <v>25.0671</v>
      </c>
      <c r="N547" s="26">
        <f t="shared" si="61"/>
        <v>1.5498202614761546E-2</v>
      </c>
      <c r="O547" s="22">
        <v>1047.2</v>
      </c>
      <c r="P547" s="26">
        <f t="shared" si="62"/>
        <v>1.8893949359961828E-2</v>
      </c>
      <c r="S547" s="4"/>
      <c r="T547" s="2"/>
      <c r="U547" s="3"/>
      <c r="V547" s="3"/>
      <c r="W547" s="3"/>
      <c r="X547" s="3"/>
      <c r="Y547" s="3"/>
    </row>
    <row r="548" spans="2:25" ht="14.4" x14ac:dyDescent="0.3">
      <c r="B548" s="20">
        <v>44005</v>
      </c>
      <c r="C548" s="21">
        <v>8621.0878909999992</v>
      </c>
      <c r="D548" s="25">
        <f t="shared" si="56"/>
        <v>1.5741751078548825E-2</v>
      </c>
      <c r="E548" s="22">
        <v>52.9</v>
      </c>
      <c r="F548" s="26">
        <f t="shared" si="57"/>
        <v>-4.0746377294615208E-2</v>
      </c>
      <c r="G548" s="23">
        <v>87.25</v>
      </c>
      <c r="H548" s="27">
        <f t="shared" si="58"/>
        <v>-3.3251865986041441E-2</v>
      </c>
      <c r="I548" s="24">
        <v>27.3</v>
      </c>
      <c r="J548" s="25">
        <f t="shared" si="59"/>
        <v>1.2903404835908001E-2</v>
      </c>
      <c r="K548" s="22">
        <v>301.097351</v>
      </c>
      <c r="L548" s="26">
        <f t="shared" si="60"/>
        <v>-1.052722976405266E-3</v>
      </c>
      <c r="M548" s="22">
        <v>25.683700000000002</v>
      </c>
      <c r="N548" s="26">
        <f t="shared" si="61"/>
        <v>2.4300320067670893E-2</v>
      </c>
      <c r="O548" s="22">
        <v>1072.0999999999999</v>
      </c>
      <c r="P548" s="26">
        <f t="shared" si="62"/>
        <v>2.3499406266503868E-2</v>
      </c>
      <c r="S548" s="4"/>
      <c r="T548" s="2"/>
      <c r="U548" s="3"/>
      <c r="V548" s="3"/>
      <c r="W548" s="3"/>
      <c r="X548" s="3"/>
      <c r="Y548" s="3"/>
    </row>
    <row r="549" spans="2:25" ht="14.4" x14ac:dyDescent="0.3">
      <c r="B549" s="20">
        <v>44006</v>
      </c>
      <c r="C549" s="21">
        <v>8496.2392579999996</v>
      </c>
      <c r="D549" s="25">
        <f t="shared" si="56"/>
        <v>-1.4587656809383318E-2</v>
      </c>
      <c r="E549" s="22">
        <v>56.8</v>
      </c>
      <c r="F549" s="26">
        <f t="shared" si="57"/>
        <v>7.1132986862852007E-2</v>
      </c>
      <c r="G549" s="23">
        <v>89.6</v>
      </c>
      <c r="H549" s="27">
        <f t="shared" si="58"/>
        <v>2.6577758898348146E-2</v>
      </c>
      <c r="I549" s="24">
        <v>26.95</v>
      </c>
      <c r="J549" s="25">
        <f t="shared" si="59"/>
        <v>-1.2903404835907954E-2</v>
      </c>
      <c r="K549" s="22">
        <v>295.41033900000002</v>
      </c>
      <c r="L549" s="26">
        <f t="shared" si="60"/>
        <v>-1.9068268222579909E-2</v>
      </c>
      <c r="M549" s="22">
        <v>25.437000000000001</v>
      </c>
      <c r="N549" s="26">
        <f t="shared" si="61"/>
        <v>-9.651742449999565E-3</v>
      </c>
      <c r="O549" s="22">
        <v>1062.5</v>
      </c>
      <c r="P549" s="26">
        <f t="shared" si="62"/>
        <v>-8.9947200636220637E-3</v>
      </c>
      <c r="S549" s="4"/>
      <c r="T549" s="2"/>
      <c r="U549" s="3"/>
      <c r="V549" s="3"/>
      <c r="W549" s="3"/>
      <c r="X549" s="3"/>
      <c r="Y549" s="3"/>
    </row>
    <row r="550" spans="2:25" ht="14.4" x14ac:dyDescent="0.3">
      <c r="B550" s="20">
        <v>44007</v>
      </c>
      <c r="C550" s="21">
        <v>8499.8896480000003</v>
      </c>
      <c r="D550" s="25">
        <f t="shared" si="56"/>
        <v>4.2955546834463258E-4</v>
      </c>
      <c r="E550" s="22">
        <v>63.55</v>
      </c>
      <c r="F550" s="26">
        <f t="shared" si="57"/>
        <v>0.11229067190835733</v>
      </c>
      <c r="G550" s="23">
        <v>91.25</v>
      </c>
      <c r="H550" s="27">
        <f t="shared" si="58"/>
        <v>1.8247672481716128E-2</v>
      </c>
      <c r="I550" s="24">
        <v>26.75</v>
      </c>
      <c r="J550" s="25">
        <f t="shared" si="59"/>
        <v>-7.4488240129906248E-3</v>
      </c>
      <c r="K550" s="22">
        <v>334.94491599999998</v>
      </c>
      <c r="L550" s="26">
        <f t="shared" si="60"/>
        <v>0.12560071896945627</v>
      </c>
      <c r="M550" s="22">
        <v>25.806999999999999</v>
      </c>
      <c r="N550" s="26">
        <f t="shared" si="61"/>
        <v>1.444096596702726E-2</v>
      </c>
      <c r="O550" s="22">
        <v>1044.95</v>
      </c>
      <c r="P550" s="26">
        <f t="shared" si="62"/>
        <v>-1.6655584434311619E-2</v>
      </c>
      <c r="S550" s="4"/>
      <c r="T550" s="2"/>
      <c r="U550" s="3"/>
      <c r="V550" s="3"/>
      <c r="W550" s="3"/>
      <c r="X550" s="3"/>
      <c r="Y550" s="3"/>
    </row>
    <row r="551" spans="2:25" ht="14.4" x14ac:dyDescent="0.3">
      <c r="B551" s="20">
        <v>44008</v>
      </c>
      <c r="C551" s="21">
        <v>8558.9892579999996</v>
      </c>
      <c r="D551" s="25">
        <f t="shared" si="56"/>
        <v>6.9289250217636766E-3</v>
      </c>
      <c r="E551" s="22">
        <v>58.9</v>
      </c>
      <c r="F551" s="26">
        <f t="shared" si="57"/>
        <v>-7.5985906977921985E-2</v>
      </c>
      <c r="G551" s="23">
        <v>92.55</v>
      </c>
      <c r="H551" s="27">
        <f t="shared" si="58"/>
        <v>1.4146046556905526E-2</v>
      </c>
      <c r="I551" s="24">
        <v>28</v>
      </c>
      <c r="J551" s="25">
        <f t="shared" si="59"/>
        <v>4.5670036833188266E-2</v>
      </c>
      <c r="K551" s="22">
        <v>322.09088100000002</v>
      </c>
      <c r="L551" s="26">
        <f t="shared" si="60"/>
        <v>-3.9132343601377635E-2</v>
      </c>
      <c r="M551" s="22">
        <v>26.3004</v>
      </c>
      <c r="N551" s="26">
        <f t="shared" si="61"/>
        <v>1.8938375236533567E-2</v>
      </c>
      <c r="O551" s="22">
        <v>1028.55</v>
      </c>
      <c r="P551" s="26">
        <f t="shared" si="62"/>
        <v>-1.581899396577726E-2</v>
      </c>
      <c r="S551" s="4"/>
      <c r="T551" s="2"/>
      <c r="U551" s="3"/>
      <c r="V551" s="3"/>
      <c r="W551" s="3"/>
      <c r="X551" s="3"/>
      <c r="Y551" s="3"/>
    </row>
    <row r="552" spans="2:25" ht="14.4" x14ac:dyDescent="0.3">
      <c r="B552" s="20">
        <v>44011</v>
      </c>
      <c r="C552" s="21">
        <v>8488.0390630000002</v>
      </c>
      <c r="D552" s="25">
        <f t="shared" si="56"/>
        <v>-8.3241024002288413E-3</v>
      </c>
      <c r="E552" s="22">
        <v>55.75</v>
      </c>
      <c r="F552" s="26">
        <f t="shared" si="57"/>
        <v>-5.4963680317312885E-2</v>
      </c>
      <c r="G552" s="23">
        <v>93.7</v>
      </c>
      <c r="H552" s="27">
        <f t="shared" si="58"/>
        <v>1.2349150224870058E-2</v>
      </c>
      <c r="I552" s="24">
        <v>29.4</v>
      </c>
      <c r="J552" s="25">
        <f t="shared" si="59"/>
        <v>4.8790164169432049E-2</v>
      </c>
      <c r="K552" s="22">
        <v>321.98519900000002</v>
      </c>
      <c r="L552" s="26">
        <f t="shared" si="60"/>
        <v>-3.2816620343499158E-4</v>
      </c>
      <c r="M552" s="22">
        <v>26.9941</v>
      </c>
      <c r="N552" s="26">
        <f t="shared" si="61"/>
        <v>2.6034175413623871E-2</v>
      </c>
      <c r="O552" s="22">
        <v>1009.1</v>
      </c>
      <c r="P552" s="26">
        <f t="shared" si="62"/>
        <v>-1.909119892800001E-2</v>
      </c>
      <c r="S552" s="4"/>
      <c r="T552" s="2"/>
      <c r="U552" s="3"/>
      <c r="V552" s="3"/>
      <c r="W552" s="3"/>
      <c r="X552" s="3"/>
      <c r="Y552" s="3"/>
    </row>
    <row r="553" spans="2:25" ht="14.4" x14ac:dyDescent="0.3">
      <c r="B553" s="20">
        <v>44012</v>
      </c>
      <c r="C553" s="21">
        <v>8474.7890630000002</v>
      </c>
      <c r="D553" s="25">
        <f t="shared" si="56"/>
        <v>-1.5622398100600776E-3</v>
      </c>
      <c r="E553" s="22">
        <v>57.3</v>
      </c>
      <c r="F553" s="26">
        <f t="shared" si="57"/>
        <v>2.7423213380465689E-2</v>
      </c>
      <c r="G553" s="23">
        <v>92.85</v>
      </c>
      <c r="H553" s="27">
        <f t="shared" si="58"/>
        <v>-9.1129014456618074E-3</v>
      </c>
      <c r="I553" s="24">
        <v>30.85</v>
      </c>
      <c r="J553" s="25">
        <f t="shared" si="59"/>
        <v>4.8142076006761E-2</v>
      </c>
      <c r="K553" s="22">
        <v>326.48834199999999</v>
      </c>
      <c r="L553" s="26">
        <f t="shared" si="60"/>
        <v>1.3888663457139903E-2</v>
      </c>
      <c r="M553" s="22">
        <v>27.333300000000001</v>
      </c>
      <c r="N553" s="26">
        <f t="shared" si="61"/>
        <v>1.2487415476044419E-2</v>
      </c>
      <c r="O553" s="22">
        <v>988.85</v>
      </c>
      <c r="P553" s="26">
        <f t="shared" si="62"/>
        <v>-2.0271471702449136E-2</v>
      </c>
      <c r="S553" s="4"/>
      <c r="T553" s="2"/>
      <c r="U553" s="3"/>
      <c r="V553" s="3"/>
      <c r="W553" s="3"/>
      <c r="X553" s="3"/>
      <c r="Y553" s="3"/>
    </row>
    <row r="554" spans="2:25" ht="14.4" x14ac:dyDescent="0.3">
      <c r="B554" s="20">
        <v>44013</v>
      </c>
      <c r="C554" s="21">
        <v>8554.7392579999996</v>
      </c>
      <c r="D554" s="25">
        <f t="shared" si="56"/>
        <v>9.3896649276738881E-3</v>
      </c>
      <c r="E554" s="22">
        <v>56.35</v>
      </c>
      <c r="F554" s="26">
        <f t="shared" si="57"/>
        <v>-1.6718383234908523E-2</v>
      </c>
      <c r="G554" s="23">
        <v>93.85</v>
      </c>
      <c r="H554" s="27">
        <f t="shared" si="58"/>
        <v>1.0712475233802934E-2</v>
      </c>
      <c r="I554" s="24">
        <v>32.35</v>
      </c>
      <c r="J554" s="25">
        <f t="shared" si="59"/>
        <v>4.7477270595512849E-2</v>
      </c>
      <c r="K554" s="22">
        <v>322.91546599999998</v>
      </c>
      <c r="L554" s="26">
        <f t="shared" si="60"/>
        <v>-1.1003668307591242E-2</v>
      </c>
      <c r="M554" s="22">
        <v>27.348700000000001</v>
      </c>
      <c r="N554" s="26">
        <f t="shared" si="61"/>
        <v>5.6325666241713237E-4</v>
      </c>
      <c r="O554" s="22">
        <v>995.65</v>
      </c>
      <c r="P554" s="26">
        <f t="shared" si="62"/>
        <v>6.8531384366500945E-3</v>
      </c>
      <c r="S554" s="4"/>
      <c r="T554" s="2"/>
      <c r="U554" s="3"/>
      <c r="V554" s="3"/>
      <c r="W554" s="3"/>
      <c r="X554" s="3"/>
      <c r="Y554" s="3"/>
    </row>
    <row r="555" spans="2:25" ht="14.4" x14ac:dyDescent="0.3">
      <c r="B555" s="20">
        <v>44014</v>
      </c>
      <c r="C555" s="21">
        <v>8647.8378909999992</v>
      </c>
      <c r="D555" s="25">
        <f t="shared" si="56"/>
        <v>1.0823906339283479E-2</v>
      </c>
      <c r="E555" s="22">
        <v>57.3</v>
      </c>
      <c r="F555" s="26">
        <f t="shared" si="57"/>
        <v>1.6718383234908402E-2</v>
      </c>
      <c r="G555" s="23">
        <v>93.4</v>
      </c>
      <c r="H555" s="27">
        <f t="shared" si="58"/>
        <v>-4.8064177977207561E-3</v>
      </c>
      <c r="I555" s="24">
        <v>33.950000000000003</v>
      </c>
      <c r="J555" s="25">
        <f t="shared" si="59"/>
        <v>4.8274833057795619E-2</v>
      </c>
      <c r="K555" s="22">
        <v>327.820221</v>
      </c>
      <c r="L555" s="26">
        <f t="shared" si="60"/>
        <v>1.5074777612449061E-2</v>
      </c>
      <c r="M555" s="22">
        <v>27.456600000000002</v>
      </c>
      <c r="N555" s="26">
        <f t="shared" si="61"/>
        <v>3.9375804680065705E-3</v>
      </c>
      <c r="O555" s="22">
        <v>1001.85</v>
      </c>
      <c r="P555" s="26">
        <f t="shared" si="62"/>
        <v>6.2077796350706125E-3</v>
      </c>
      <c r="S555" s="4"/>
      <c r="T555" s="2"/>
      <c r="U555" s="3"/>
      <c r="V555" s="3"/>
      <c r="W555" s="3"/>
      <c r="X555" s="3"/>
      <c r="Y555" s="3"/>
    </row>
    <row r="556" spans="2:25" ht="14.4" x14ac:dyDescent="0.3">
      <c r="B556" s="20">
        <v>44015</v>
      </c>
      <c r="C556" s="21">
        <v>8696.2382809999999</v>
      </c>
      <c r="D556" s="25">
        <f t="shared" si="56"/>
        <v>5.5812157602599388E-3</v>
      </c>
      <c r="E556" s="22">
        <v>56.15</v>
      </c>
      <c r="F556" s="26">
        <f t="shared" si="57"/>
        <v>-2.0273942536241724E-2</v>
      </c>
      <c r="G556" s="23">
        <v>93.45</v>
      </c>
      <c r="H556" s="27">
        <f t="shared" si="58"/>
        <v>5.3518866677479751E-4</v>
      </c>
      <c r="I556" s="24">
        <v>32.299999999999997</v>
      </c>
      <c r="J556" s="25">
        <f t="shared" si="59"/>
        <v>-4.9821623776094448E-2</v>
      </c>
      <c r="K556" s="22">
        <v>360.42047100000002</v>
      </c>
      <c r="L556" s="26">
        <f t="shared" si="60"/>
        <v>9.4805973486559184E-2</v>
      </c>
      <c r="M556" s="22">
        <v>29.9695</v>
      </c>
      <c r="N556" s="26">
        <f t="shared" si="61"/>
        <v>8.7573621625757977E-2</v>
      </c>
      <c r="O556" s="22">
        <v>1012.15</v>
      </c>
      <c r="P556" s="26">
        <f t="shared" si="62"/>
        <v>1.0228490367831532E-2</v>
      </c>
      <c r="S556" s="4"/>
      <c r="T556" s="2"/>
      <c r="U556" s="3"/>
      <c r="V556" s="3"/>
      <c r="W556" s="3"/>
      <c r="X556" s="3"/>
      <c r="Y556" s="3"/>
    </row>
    <row r="557" spans="2:25" ht="14.4" x14ac:dyDescent="0.3">
      <c r="B557" s="20">
        <v>44018</v>
      </c>
      <c r="C557" s="21">
        <v>8815.6884769999997</v>
      </c>
      <c r="D557" s="25">
        <f t="shared" si="56"/>
        <v>1.364236503030478E-2</v>
      </c>
      <c r="E557" s="22">
        <v>56.4</v>
      </c>
      <c r="F557" s="26">
        <f t="shared" si="57"/>
        <v>4.4424773195609942E-3</v>
      </c>
      <c r="G557" s="23">
        <v>93.85</v>
      </c>
      <c r="H557" s="27">
        <f t="shared" si="58"/>
        <v>4.2712291309458051E-3</v>
      </c>
      <c r="I557" s="24">
        <v>30.7</v>
      </c>
      <c r="J557" s="25">
        <f t="shared" si="59"/>
        <v>-5.0804575635459287E-2</v>
      </c>
      <c r="K557" s="22">
        <v>403.33770800000002</v>
      </c>
      <c r="L557" s="26">
        <f t="shared" si="60"/>
        <v>0.11250287124685397</v>
      </c>
      <c r="M557" s="22">
        <v>31.511099999999999</v>
      </c>
      <c r="N557" s="26">
        <f t="shared" si="61"/>
        <v>5.0159666872995362E-2</v>
      </c>
      <c r="O557" s="22">
        <v>1026.75</v>
      </c>
      <c r="P557" s="26">
        <f t="shared" si="62"/>
        <v>1.4321692629081761E-2</v>
      </c>
      <c r="S557" s="4"/>
      <c r="T557" s="2"/>
      <c r="U557" s="3"/>
      <c r="V557" s="3"/>
      <c r="W557" s="3"/>
      <c r="X557" s="3"/>
      <c r="Y557" s="3"/>
    </row>
    <row r="558" spans="2:25" ht="14.4" x14ac:dyDescent="0.3">
      <c r="B558" s="20">
        <v>44019</v>
      </c>
      <c r="C558" s="21">
        <v>8850.2880860000005</v>
      </c>
      <c r="D558" s="25">
        <f t="shared" si="56"/>
        <v>3.9170948876680253E-3</v>
      </c>
      <c r="E558" s="22">
        <v>55.7</v>
      </c>
      <c r="F558" s="26">
        <f t="shared" si="57"/>
        <v>-1.2489011570774809E-2</v>
      </c>
      <c r="G558" s="23">
        <v>95.3</v>
      </c>
      <c r="H558" s="27">
        <f t="shared" si="58"/>
        <v>1.5332047627638524E-2</v>
      </c>
      <c r="I558" s="24">
        <v>29.2</v>
      </c>
      <c r="J558" s="25">
        <f t="shared" si="59"/>
        <v>-5.009394531891543E-2</v>
      </c>
      <c r="K558" s="22">
        <v>414.39471400000002</v>
      </c>
      <c r="L558" s="26">
        <f t="shared" si="60"/>
        <v>2.7044738927563417E-2</v>
      </c>
      <c r="M558" s="22">
        <v>31.4649</v>
      </c>
      <c r="N558" s="26">
        <f t="shared" si="61"/>
        <v>-1.467225872970414E-3</v>
      </c>
      <c r="O558" s="22">
        <v>1034.3499999999999</v>
      </c>
      <c r="P558" s="26">
        <f t="shared" si="62"/>
        <v>7.3747362523902977E-3</v>
      </c>
      <c r="S558" s="4"/>
      <c r="T558" s="2"/>
      <c r="U558" s="3"/>
      <c r="V558" s="3"/>
      <c r="W558" s="3"/>
      <c r="X558" s="3"/>
      <c r="Y558" s="3"/>
    </row>
    <row r="559" spans="2:25" ht="14.4" x14ac:dyDescent="0.3">
      <c r="B559" s="20">
        <v>44020</v>
      </c>
      <c r="C559" s="21">
        <v>8784.9882809999999</v>
      </c>
      <c r="D559" s="25">
        <f t="shared" si="56"/>
        <v>-7.4056229206274039E-3</v>
      </c>
      <c r="E559" s="22">
        <v>54.8</v>
      </c>
      <c r="F559" s="26">
        <f t="shared" si="57"/>
        <v>-1.6289952979268572E-2</v>
      </c>
      <c r="G559" s="23">
        <v>94.55</v>
      </c>
      <c r="H559" s="27">
        <f t="shared" si="58"/>
        <v>-7.9010155556899359E-3</v>
      </c>
      <c r="I559" s="24">
        <v>27.75</v>
      </c>
      <c r="J559" s="25">
        <f t="shared" si="59"/>
        <v>-5.0932869081792578E-2</v>
      </c>
      <c r="K559" s="22">
        <v>399.70135499999998</v>
      </c>
      <c r="L559" s="26">
        <f t="shared" si="60"/>
        <v>-3.6101279318348223E-2</v>
      </c>
      <c r="M559" s="22">
        <v>31.927299999999999</v>
      </c>
      <c r="N559" s="26">
        <f t="shared" si="61"/>
        <v>1.4588804336937726E-2</v>
      </c>
      <c r="O559" s="22">
        <v>1040.75</v>
      </c>
      <c r="P559" s="26">
        <f t="shared" si="62"/>
        <v>6.1683969860266523E-3</v>
      </c>
      <c r="S559" s="4"/>
      <c r="T559" s="2"/>
      <c r="U559" s="3"/>
      <c r="V559" s="3"/>
      <c r="W559" s="3"/>
      <c r="X559" s="3"/>
      <c r="Y559" s="3"/>
    </row>
    <row r="560" spans="2:25" ht="14.4" x14ac:dyDescent="0.3">
      <c r="B560" s="20">
        <v>44021</v>
      </c>
      <c r="C560" s="21">
        <v>8851.4882809999999</v>
      </c>
      <c r="D560" s="25">
        <f t="shared" si="56"/>
        <v>7.541224566129527E-3</v>
      </c>
      <c r="E560" s="22">
        <v>54.65</v>
      </c>
      <c r="F560" s="26">
        <f t="shared" si="57"/>
        <v>-2.7409793314222934E-3</v>
      </c>
      <c r="G560" s="23">
        <v>94.95</v>
      </c>
      <c r="H560" s="27">
        <f t="shared" si="58"/>
        <v>4.2216421538284598E-3</v>
      </c>
      <c r="I560" s="24">
        <v>29.1</v>
      </c>
      <c r="J560" s="25">
        <f t="shared" si="59"/>
        <v>4.750233398500326E-2</v>
      </c>
      <c r="K560" s="22">
        <v>393.16867100000002</v>
      </c>
      <c r="L560" s="26">
        <f t="shared" si="60"/>
        <v>-1.6478947664589121E-2</v>
      </c>
      <c r="M560" s="22">
        <v>30.7865</v>
      </c>
      <c r="N560" s="26">
        <f t="shared" si="61"/>
        <v>-3.6385160971778373E-2</v>
      </c>
      <c r="O560" s="22">
        <v>1020.05</v>
      </c>
      <c r="P560" s="26">
        <f t="shared" si="62"/>
        <v>-2.0089961390346647E-2</v>
      </c>
      <c r="S560" s="4"/>
      <c r="T560" s="2"/>
      <c r="U560" s="3"/>
      <c r="V560" s="3"/>
      <c r="W560" s="3"/>
      <c r="X560" s="3"/>
      <c r="Y560" s="3"/>
    </row>
    <row r="561" spans="2:25" ht="14.4" x14ac:dyDescent="0.3">
      <c r="B561" s="20">
        <v>44022</v>
      </c>
      <c r="C561" s="21">
        <v>8813.9384769999997</v>
      </c>
      <c r="D561" s="25">
        <f t="shared" si="56"/>
        <v>-4.2512259757176733E-3</v>
      </c>
      <c r="E561" s="22">
        <v>53.05</v>
      </c>
      <c r="F561" s="26">
        <f t="shared" si="57"/>
        <v>-2.9714349562555472E-2</v>
      </c>
      <c r="G561" s="23">
        <v>95.05</v>
      </c>
      <c r="H561" s="27">
        <f t="shared" si="58"/>
        <v>1.0526316761432445E-3</v>
      </c>
      <c r="I561" s="24">
        <v>28.15</v>
      </c>
      <c r="J561" s="25">
        <f t="shared" si="59"/>
        <v>-3.319081959174755E-2</v>
      </c>
      <c r="K561" s="22">
        <v>398.475189</v>
      </c>
      <c r="L561" s="26">
        <f t="shared" si="60"/>
        <v>1.3406527223830102E-2</v>
      </c>
      <c r="M561" s="22">
        <v>30.740300000000001</v>
      </c>
      <c r="N561" s="26">
        <f t="shared" si="61"/>
        <v>-1.5017848704345657E-3</v>
      </c>
      <c r="O561" s="22">
        <v>1016.75</v>
      </c>
      <c r="P561" s="26">
        <f t="shared" si="62"/>
        <v>-3.2403798974042714E-3</v>
      </c>
      <c r="S561" s="4"/>
      <c r="T561" s="2"/>
      <c r="U561" s="3"/>
      <c r="V561" s="3"/>
      <c r="W561" s="3"/>
      <c r="X561" s="3"/>
      <c r="Y561" s="3"/>
    </row>
    <row r="562" spans="2:25" ht="14.4" x14ac:dyDescent="0.3">
      <c r="B562" s="20">
        <v>44025</v>
      </c>
      <c r="C562" s="21">
        <v>8834.1884769999997</v>
      </c>
      <c r="D562" s="25">
        <f t="shared" si="56"/>
        <v>2.2948621051762158E-3</v>
      </c>
      <c r="E562" s="22">
        <v>55.1</v>
      </c>
      <c r="F562" s="26">
        <f t="shared" si="57"/>
        <v>3.7914851098876837E-2</v>
      </c>
      <c r="G562" s="23">
        <v>94.8</v>
      </c>
      <c r="H562" s="27">
        <f t="shared" si="58"/>
        <v>-2.6336596734620509E-3</v>
      </c>
      <c r="I562" s="24">
        <v>27.85</v>
      </c>
      <c r="J562" s="25">
        <f t="shared" si="59"/>
        <v>-1.0714388212406258E-2</v>
      </c>
      <c r="K562" s="22">
        <v>393.02066000000002</v>
      </c>
      <c r="L562" s="26">
        <f t="shared" si="60"/>
        <v>-1.378305485124119E-2</v>
      </c>
      <c r="M562" s="22">
        <v>30.3703</v>
      </c>
      <c r="N562" s="26">
        <f t="shared" si="61"/>
        <v>-1.2109340156021603E-2</v>
      </c>
      <c r="O562" s="22">
        <v>1014.85</v>
      </c>
      <c r="P562" s="26">
        <f t="shared" si="62"/>
        <v>-1.8704474836983547E-3</v>
      </c>
      <c r="S562" s="4"/>
      <c r="T562" s="2"/>
      <c r="U562" s="3"/>
      <c r="V562" s="3"/>
      <c r="W562" s="3"/>
      <c r="X562" s="3"/>
      <c r="Y562" s="3"/>
    </row>
    <row r="563" spans="2:25" ht="14.4" x14ac:dyDescent="0.3">
      <c r="B563" s="20">
        <v>44026</v>
      </c>
      <c r="C563" s="21">
        <v>8693.3378909999992</v>
      </c>
      <c r="D563" s="25">
        <f t="shared" si="56"/>
        <v>-1.6072275693709108E-2</v>
      </c>
      <c r="E563" s="22">
        <v>53.75</v>
      </c>
      <c r="F563" s="26">
        <f t="shared" si="57"/>
        <v>-2.4806049151096698E-2</v>
      </c>
      <c r="G563" s="23">
        <v>95.55</v>
      </c>
      <c r="H563" s="27">
        <f t="shared" si="58"/>
        <v>7.8802614253059653E-3</v>
      </c>
      <c r="I563" s="24">
        <v>26.8</v>
      </c>
      <c r="J563" s="25">
        <f t="shared" si="59"/>
        <v>-3.8431078856482039E-2</v>
      </c>
      <c r="K563" s="22">
        <v>382.59787</v>
      </c>
      <c r="L563" s="26">
        <f t="shared" si="60"/>
        <v>-2.6877690643388755E-2</v>
      </c>
      <c r="M563" s="22">
        <v>29.938600000000001</v>
      </c>
      <c r="N563" s="26">
        <f t="shared" si="61"/>
        <v>-1.4316539466964621E-2</v>
      </c>
      <c r="O563" s="22">
        <v>955.3</v>
      </c>
      <c r="P563" s="26">
        <f t="shared" si="62"/>
        <v>-6.0470670027672965E-2</v>
      </c>
      <c r="S563" s="4"/>
      <c r="T563" s="2"/>
      <c r="U563" s="3"/>
      <c r="V563" s="3"/>
      <c r="W563" s="3"/>
      <c r="X563" s="3"/>
      <c r="Y563" s="3"/>
    </row>
    <row r="564" spans="2:25" ht="14.4" x14ac:dyDescent="0.3">
      <c r="B564" s="20">
        <v>44027</v>
      </c>
      <c r="C564" s="21">
        <v>8689.8378909999992</v>
      </c>
      <c r="D564" s="25">
        <f t="shared" si="56"/>
        <v>-4.0268821890654741E-4</v>
      </c>
      <c r="E564" s="22">
        <v>56.9</v>
      </c>
      <c r="F564" s="26">
        <f t="shared" si="57"/>
        <v>5.695167412451304E-2</v>
      </c>
      <c r="G564" s="23">
        <v>95.2</v>
      </c>
      <c r="H564" s="27">
        <f t="shared" si="58"/>
        <v>-3.6697288889624017E-3</v>
      </c>
      <c r="I564" s="24">
        <v>25.6</v>
      </c>
      <c r="J564" s="25">
        <f t="shared" si="59"/>
        <v>-4.5809536031294222E-2</v>
      </c>
      <c r="K564" s="22">
        <v>366.953125</v>
      </c>
      <c r="L564" s="26">
        <f t="shared" si="60"/>
        <v>-4.1750374717250946E-2</v>
      </c>
      <c r="M564" s="22">
        <v>29.630299999999998</v>
      </c>
      <c r="N564" s="26">
        <f t="shared" si="61"/>
        <v>-1.035113130349323E-2</v>
      </c>
      <c r="O564" s="22">
        <v>952.25</v>
      </c>
      <c r="P564" s="26">
        <f t="shared" si="62"/>
        <v>-3.1978219172492535E-3</v>
      </c>
      <c r="S564" s="4"/>
      <c r="T564" s="2"/>
      <c r="U564" s="3"/>
      <c r="V564" s="3"/>
      <c r="W564" s="3"/>
      <c r="X564" s="3"/>
      <c r="Y564" s="3"/>
    </row>
    <row r="565" spans="2:25" ht="14.4" x14ac:dyDescent="0.3">
      <c r="B565" s="20">
        <v>44028</v>
      </c>
      <c r="C565" s="21">
        <v>8766.5878909999992</v>
      </c>
      <c r="D565" s="25">
        <f t="shared" si="56"/>
        <v>8.7933802149750863E-3</v>
      </c>
      <c r="E565" s="22">
        <v>56.3</v>
      </c>
      <c r="F565" s="26">
        <f t="shared" si="57"/>
        <v>-1.0600805986640574E-2</v>
      </c>
      <c r="G565" s="23">
        <v>97.95</v>
      </c>
      <c r="H565" s="27">
        <f t="shared" si="58"/>
        <v>2.8477202593230031E-2</v>
      </c>
      <c r="I565" s="24">
        <v>25.65</v>
      </c>
      <c r="J565" s="25">
        <f t="shared" si="59"/>
        <v>1.9512201312615277E-3</v>
      </c>
      <c r="K565" s="22">
        <v>356.42474399999998</v>
      </c>
      <c r="L565" s="26">
        <f t="shared" si="60"/>
        <v>-2.911099430532681E-2</v>
      </c>
      <c r="M565" s="22">
        <v>29.121600000000001</v>
      </c>
      <c r="N565" s="26">
        <f t="shared" si="61"/>
        <v>-1.7317319533650621E-2</v>
      </c>
      <c r="O565" s="22">
        <v>989.6</v>
      </c>
      <c r="P565" s="26">
        <f t="shared" si="62"/>
        <v>3.8473215719564698E-2</v>
      </c>
      <c r="S565" s="4"/>
      <c r="T565" s="2"/>
      <c r="U565" s="3"/>
      <c r="V565" s="3"/>
      <c r="W565" s="3"/>
      <c r="X565" s="3"/>
      <c r="Y565" s="3"/>
    </row>
    <row r="566" spans="2:25" ht="14.4" x14ac:dyDescent="0.3">
      <c r="B566" s="20">
        <v>44029</v>
      </c>
      <c r="C566" s="21">
        <v>8895.2880860000005</v>
      </c>
      <c r="D566" s="25">
        <f t="shared" si="56"/>
        <v>1.4574043344248305E-2</v>
      </c>
      <c r="E566" s="22">
        <v>55.35</v>
      </c>
      <c r="F566" s="26">
        <f t="shared" si="57"/>
        <v>-1.7017875990998695E-2</v>
      </c>
      <c r="G566" s="23">
        <v>89.05</v>
      </c>
      <c r="H566" s="27">
        <f t="shared" si="58"/>
        <v>-9.5259134654879188E-2</v>
      </c>
      <c r="I566" s="24">
        <v>24.9</v>
      </c>
      <c r="J566" s="25">
        <f t="shared" si="59"/>
        <v>-2.9675768146116666E-2</v>
      </c>
      <c r="K566" s="22">
        <v>396.29760700000003</v>
      </c>
      <c r="L566" s="26">
        <f t="shared" si="60"/>
        <v>0.10604234102727993</v>
      </c>
      <c r="M566" s="22">
        <v>30.216100000000001</v>
      </c>
      <c r="N566" s="26">
        <f t="shared" si="61"/>
        <v>3.6894728035571402E-2</v>
      </c>
      <c r="O566" s="22">
        <v>991.25</v>
      </c>
      <c r="P566" s="26">
        <f t="shared" si="62"/>
        <v>1.6659518707795604E-3</v>
      </c>
      <c r="S566" s="4"/>
      <c r="T566" s="2"/>
      <c r="U566" s="3"/>
      <c r="V566" s="3"/>
      <c r="W566" s="3"/>
      <c r="X566" s="3"/>
      <c r="Y566" s="3"/>
    </row>
    <row r="567" spans="2:25" ht="14.4" x14ac:dyDescent="0.3">
      <c r="B567" s="20">
        <v>44032</v>
      </c>
      <c r="C567" s="21">
        <v>8985.0878909999992</v>
      </c>
      <c r="D567" s="25">
        <f t="shared" si="56"/>
        <v>1.0044594155634808E-2</v>
      </c>
      <c r="E567" s="22">
        <v>57.85</v>
      </c>
      <c r="F567" s="26">
        <f t="shared" si="57"/>
        <v>4.4176794485039791E-2</v>
      </c>
      <c r="G567" s="23">
        <v>91.45</v>
      </c>
      <c r="H567" s="27">
        <f t="shared" si="58"/>
        <v>2.6594365101204113E-2</v>
      </c>
      <c r="I567" s="24">
        <v>25.2</v>
      </c>
      <c r="J567" s="25">
        <f t="shared" si="59"/>
        <v>1.197619104671562E-2</v>
      </c>
      <c r="K567" s="22">
        <v>390.44143700000001</v>
      </c>
      <c r="L567" s="26">
        <f t="shared" si="60"/>
        <v>-1.4887473060317973E-2</v>
      </c>
      <c r="M567" s="22">
        <v>29.8307</v>
      </c>
      <c r="N567" s="26">
        <f t="shared" si="61"/>
        <v>-1.2836830349164998E-2</v>
      </c>
      <c r="O567" s="22">
        <v>971.45</v>
      </c>
      <c r="P567" s="26">
        <f t="shared" si="62"/>
        <v>-2.017697225993579E-2</v>
      </c>
      <c r="S567" s="4"/>
      <c r="T567" s="2"/>
      <c r="U567" s="3"/>
      <c r="V567" s="3"/>
      <c r="W567" s="3"/>
      <c r="X567" s="3"/>
      <c r="Y567" s="3"/>
    </row>
    <row r="568" spans="2:25" ht="14.4" x14ac:dyDescent="0.3">
      <c r="B568" s="20">
        <v>44033</v>
      </c>
      <c r="C568" s="21">
        <v>9070.5878909999992</v>
      </c>
      <c r="D568" s="25">
        <f t="shared" si="56"/>
        <v>9.4707769581847921E-3</v>
      </c>
      <c r="E568" s="22">
        <v>55.9</v>
      </c>
      <c r="F568" s="26">
        <f t="shared" si="57"/>
        <v>-3.4289073478632193E-2</v>
      </c>
      <c r="G568" s="23">
        <v>101.6</v>
      </c>
      <c r="H568" s="27">
        <f t="shared" si="58"/>
        <v>0.10525116030750672</v>
      </c>
      <c r="I568" s="24">
        <v>26.45</v>
      </c>
      <c r="J568" s="25">
        <f t="shared" si="59"/>
        <v>4.8412163786930806E-2</v>
      </c>
      <c r="K568" s="22">
        <v>386.93188500000002</v>
      </c>
      <c r="L568" s="26">
        <f t="shared" si="60"/>
        <v>-9.0293189763969977E-3</v>
      </c>
      <c r="M568" s="22">
        <v>30.601500000000001</v>
      </c>
      <c r="N568" s="26">
        <f t="shared" si="61"/>
        <v>2.5510962804344107E-2</v>
      </c>
      <c r="O568" s="22">
        <v>964.15</v>
      </c>
      <c r="P568" s="26">
        <f t="shared" si="62"/>
        <v>-7.5429165235079533E-3</v>
      </c>
      <c r="S568" s="4"/>
      <c r="T568" s="2"/>
      <c r="U568" s="3"/>
      <c r="V568" s="3"/>
      <c r="W568" s="3"/>
      <c r="X568" s="3"/>
      <c r="Y568" s="3"/>
    </row>
    <row r="569" spans="2:25" ht="14.4" x14ac:dyDescent="0.3">
      <c r="B569" s="20">
        <v>44034</v>
      </c>
      <c r="C569" s="21">
        <v>9046.5878909999992</v>
      </c>
      <c r="D569" s="25">
        <f t="shared" si="56"/>
        <v>-2.6494211159233346E-3</v>
      </c>
      <c r="E569" s="22">
        <v>54.2</v>
      </c>
      <c r="F569" s="26">
        <f t="shared" si="57"/>
        <v>-3.0883471715452925E-2</v>
      </c>
      <c r="G569" s="23">
        <v>101.55</v>
      </c>
      <c r="H569" s="27">
        <f t="shared" si="58"/>
        <v>-4.9224711798782526E-4</v>
      </c>
      <c r="I569" s="24">
        <v>27.75</v>
      </c>
      <c r="J569" s="25">
        <f t="shared" si="59"/>
        <v>4.7979681888135152E-2</v>
      </c>
      <c r="K569" s="22">
        <v>384.16235399999999</v>
      </c>
      <c r="L569" s="26">
        <f t="shared" si="60"/>
        <v>-7.1834096773490033E-3</v>
      </c>
      <c r="M569" s="22">
        <v>30.185300000000002</v>
      </c>
      <c r="N569" s="26">
        <f t="shared" si="61"/>
        <v>-1.3693976454475214E-2</v>
      </c>
      <c r="O569" s="22">
        <v>965.65</v>
      </c>
      <c r="P569" s="26">
        <f t="shared" si="62"/>
        <v>1.5545655529943473E-3</v>
      </c>
      <c r="S569" s="4"/>
      <c r="T569" s="2"/>
      <c r="U569" s="3"/>
      <c r="V569" s="3"/>
      <c r="W569" s="3"/>
      <c r="X569" s="3"/>
      <c r="Y569" s="3"/>
    </row>
    <row r="570" spans="2:25" ht="14.4" x14ac:dyDescent="0.3">
      <c r="B570" s="20">
        <v>44035</v>
      </c>
      <c r="C570" s="21">
        <v>9114.0380860000005</v>
      </c>
      <c r="D570" s="25">
        <f t="shared" si="56"/>
        <v>7.4282136788008787E-3</v>
      </c>
      <c r="E570" s="22">
        <v>54.7</v>
      </c>
      <c r="F570" s="26">
        <f t="shared" si="57"/>
        <v>9.1828009823349821E-3</v>
      </c>
      <c r="G570" s="23">
        <v>105.4</v>
      </c>
      <c r="H570" s="27">
        <f t="shared" si="58"/>
        <v>3.7211348080868394E-2</v>
      </c>
      <c r="I570" s="24">
        <v>29.1</v>
      </c>
      <c r="J570" s="25">
        <f t="shared" si="59"/>
        <v>4.750233398500326E-2</v>
      </c>
      <c r="K570" s="22">
        <v>393.929779</v>
      </c>
      <c r="L570" s="26">
        <f t="shared" si="60"/>
        <v>2.5107407416175165E-2</v>
      </c>
      <c r="M570" s="22">
        <v>31.6036</v>
      </c>
      <c r="N570" s="26">
        <f t="shared" si="61"/>
        <v>4.5915987244366102E-2</v>
      </c>
      <c r="O570" s="22">
        <v>963.85</v>
      </c>
      <c r="P570" s="26">
        <f t="shared" si="62"/>
        <v>-1.8657688750079952E-3</v>
      </c>
      <c r="S570" s="4"/>
      <c r="T570" s="2"/>
      <c r="U570" s="3"/>
      <c r="V570" s="3"/>
      <c r="W570" s="3"/>
      <c r="X570" s="3"/>
      <c r="Y570" s="3"/>
    </row>
    <row r="571" spans="2:25" ht="14.4" x14ac:dyDescent="0.3">
      <c r="B571" s="20">
        <v>44036</v>
      </c>
      <c r="C571" s="21">
        <v>9085.9384769999997</v>
      </c>
      <c r="D571" s="25">
        <f t="shared" si="56"/>
        <v>-3.0878755508451051E-3</v>
      </c>
      <c r="E571" s="22">
        <v>54.9</v>
      </c>
      <c r="F571" s="26">
        <f t="shared" si="57"/>
        <v>3.6496390875493312E-3</v>
      </c>
      <c r="G571" s="23">
        <v>103.05</v>
      </c>
      <c r="H571" s="27">
        <f t="shared" si="58"/>
        <v>-2.2548328770793952E-2</v>
      </c>
      <c r="I571" s="24">
        <v>30.55</v>
      </c>
      <c r="J571" s="25">
        <f t="shared" si="59"/>
        <v>4.862651144015754E-2</v>
      </c>
      <c r="K571" s="22">
        <v>384.64865099999997</v>
      </c>
      <c r="L571" s="26">
        <f t="shared" si="60"/>
        <v>-2.3842344711056621E-2</v>
      </c>
      <c r="M571" s="22">
        <v>31.495699999999999</v>
      </c>
      <c r="N571" s="26">
        <f t="shared" si="61"/>
        <v>-3.4200095776244716E-3</v>
      </c>
      <c r="O571" s="22">
        <v>948.25</v>
      </c>
      <c r="P571" s="26">
        <f t="shared" si="62"/>
        <v>-1.6317500274592021E-2</v>
      </c>
      <c r="S571" s="4"/>
      <c r="T571" s="2"/>
      <c r="U571" s="3"/>
      <c r="V571" s="3"/>
      <c r="W571" s="3"/>
      <c r="X571" s="3"/>
      <c r="Y571" s="3"/>
    </row>
    <row r="572" spans="2:25" ht="14.4" x14ac:dyDescent="0.3">
      <c r="B572" s="20">
        <v>44039</v>
      </c>
      <c r="C572" s="21">
        <v>9024.8886719999991</v>
      </c>
      <c r="D572" s="25">
        <f t="shared" si="56"/>
        <v>-6.7418274974501155E-3</v>
      </c>
      <c r="E572" s="22">
        <v>54.35</v>
      </c>
      <c r="F572" s="26">
        <f t="shared" si="57"/>
        <v>-1.0068734948266433E-2</v>
      </c>
      <c r="G572" s="23">
        <v>102.65</v>
      </c>
      <c r="H572" s="27">
        <f t="shared" si="58"/>
        <v>-3.8891638715253824E-3</v>
      </c>
      <c r="I572" s="24">
        <v>32.049999999999997</v>
      </c>
      <c r="J572" s="25">
        <f t="shared" si="59"/>
        <v>4.7932497749074654E-2</v>
      </c>
      <c r="K572" s="22">
        <v>376.53024299999998</v>
      </c>
      <c r="L572" s="26">
        <f t="shared" si="60"/>
        <v>-2.133195210727213E-2</v>
      </c>
      <c r="M572" s="22">
        <v>30.6478</v>
      </c>
      <c r="N572" s="26">
        <f t="shared" si="61"/>
        <v>-2.7290146911270213E-2</v>
      </c>
      <c r="O572" s="22">
        <v>902.4</v>
      </c>
      <c r="P572" s="26">
        <f t="shared" si="62"/>
        <v>-4.9560299825213899E-2</v>
      </c>
      <c r="S572" s="4"/>
      <c r="T572" s="2"/>
      <c r="U572" s="3"/>
      <c r="V572" s="3"/>
      <c r="W572" s="3"/>
      <c r="X572" s="3"/>
      <c r="Y572" s="3"/>
    </row>
    <row r="573" spans="2:25" ht="14.4" x14ac:dyDescent="0.3">
      <c r="B573" s="20">
        <v>44040</v>
      </c>
      <c r="C573" s="21">
        <v>9141.7382809999999</v>
      </c>
      <c r="D573" s="25">
        <f t="shared" si="56"/>
        <v>1.2864382669843136E-2</v>
      </c>
      <c r="E573" s="22">
        <v>54.3</v>
      </c>
      <c r="F573" s="26">
        <f t="shared" si="57"/>
        <v>-9.2038662732878379E-4</v>
      </c>
      <c r="G573" s="23">
        <v>106.15</v>
      </c>
      <c r="H573" s="27">
        <f t="shared" si="58"/>
        <v>3.3528044684322432E-2</v>
      </c>
      <c r="I573" s="24">
        <v>30.45</v>
      </c>
      <c r="J573" s="25">
        <f t="shared" si="59"/>
        <v>-5.1211189210772903E-2</v>
      </c>
      <c r="K573" s="22">
        <v>381.942474</v>
      </c>
      <c r="L573" s="26">
        <f t="shared" si="60"/>
        <v>1.4271634936322381E-2</v>
      </c>
      <c r="M573" s="22">
        <v>29.769100000000002</v>
      </c>
      <c r="N573" s="26">
        <f t="shared" si="61"/>
        <v>-2.908993887201379E-2</v>
      </c>
      <c r="O573" s="22">
        <v>914.3</v>
      </c>
      <c r="P573" s="26">
        <f t="shared" si="62"/>
        <v>1.3100864426586463E-2</v>
      </c>
      <c r="S573" s="4"/>
      <c r="T573" s="2"/>
      <c r="U573" s="3"/>
      <c r="V573" s="3"/>
      <c r="W573" s="3"/>
      <c r="X573" s="3"/>
      <c r="Y573" s="3"/>
    </row>
    <row r="574" spans="2:25" ht="14.4" x14ac:dyDescent="0.3">
      <c r="B574" s="20">
        <v>44041</v>
      </c>
      <c r="C574" s="21">
        <v>9096.0878909999992</v>
      </c>
      <c r="D574" s="25">
        <f t="shared" si="56"/>
        <v>-5.0061322997423672E-3</v>
      </c>
      <c r="E574" s="22">
        <v>58.95</v>
      </c>
      <c r="F574" s="26">
        <f t="shared" si="57"/>
        <v>8.2165400043490239E-2</v>
      </c>
      <c r="G574" s="23">
        <v>99.65</v>
      </c>
      <c r="H574" s="27">
        <f t="shared" si="58"/>
        <v>-6.3189141490461315E-2</v>
      </c>
      <c r="I574" s="24">
        <v>28.95</v>
      </c>
      <c r="J574" s="25">
        <f t="shared" si="59"/>
        <v>-5.0515790136901835E-2</v>
      </c>
      <c r="K574" s="22">
        <v>384.41604599999999</v>
      </c>
      <c r="L574" s="26">
        <f t="shared" si="60"/>
        <v>6.4554135575086167E-3</v>
      </c>
      <c r="M574" s="22">
        <v>30.000299999999999</v>
      </c>
      <c r="N574" s="26">
        <f t="shared" si="61"/>
        <v>7.736438818416594E-3</v>
      </c>
      <c r="O574" s="22">
        <v>909.75</v>
      </c>
      <c r="P574" s="26">
        <f t="shared" si="62"/>
        <v>-4.9889086781116218E-3</v>
      </c>
      <c r="S574" s="4"/>
      <c r="T574" s="2"/>
      <c r="U574" s="3"/>
      <c r="V574" s="3"/>
      <c r="W574" s="3"/>
      <c r="X574" s="3"/>
      <c r="Y574" s="3"/>
    </row>
    <row r="575" spans="2:25" ht="14.4" x14ac:dyDescent="0.3">
      <c r="B575" s="20">
        <v>44042</v>
      </c>
      <c r="C575" s="21">
        <v>9031.6884769999997</v>
      </c>
      <c r="D575" s="25">
        <f t="shared" si="56"/>
        <v>-7.105083779851893E-3</v>
      </c>
      <c r="E575" s="22">
        <v>54.35</v>
      </c>
      <c r="F575" s="26">
        <f t="shared" si="57"/>
        <v>-8.1245013416161513E-2</v>
      </c>
      <c r="G575" s="23">
        <v>93.8</v>
      </c>
      <c r="H575" s="27">
        <f t="shared" si="58"/>
        <v>-6.0499190646624783E-2</v>
      </c>
      <c r="I575" s="24">
        <v>28.15</v>
      </c>
      <c r="J575" s="25">
        <f t="shared" si="59"/>
        <v>-2.8022849433304926E-2</v>
      </c>
      <c r="K575" s="22">
        <v>372.04827899999998</v>
      </c>
      <c r="L575" s="26">
        <f t="shared" si="60"/>
        <v>-3.2701791090767839E-2</v>
      </c>
      <c r="M575" s="22">
        <v>29.491599999999998</v>
      </c>
      <c r="N575" s="26">
        <f t="shared" si="61"/>
        <v>-1.7101904576865529E-2</v>
      </c>
      <c r="O575" s="22">
        <v>938.5</v>
      </c>
      <c r="P575" s="26">
        <f t="shared" si="62"/>
        <v>3.1113019534294215E-2</v>
      </c>
      <c r="S575" s="4"/>
      <c r="T575" s="2"/>
      <c r="U575" s="3"/>
      <c r="V575" s="3"/>
      <c r="W575" s="3"/>
      <c r="X575" s="3"/>
      <c r="Y575" s="3"/>
    </row>
    <row r="576" spans="2:25" ht="14.4" x14ac:dyDescent="0.3">
      <c r="B576" s="20">
        <v>44043</v>
      </c>
      <c r="C576" s="21">
        <v>9035.7382809999999</v>
      </c>
      <c r="D576" s="25">
        <f t="shared" si="56"/>
        <v>4.4829893288843352E-4</v>
      </c>
      <c r="E576" s="22">
        <v>53.7</v>
      </c>
      <c r="F576" s="26">
        <f t="shared" si="57"/>
        <v>-1.2031612052399372E-2</v>
      </c>
      <c r="G576" s="23">
        <v>96.65</v>
      </c>
      <c r="H576" s="27">
        <f t="shared" si="58"/>
        <v>2.9931349642161039E-2</v>
      </c>
      <c r="I576" s="24">
        <v>29.55</v>
      </c>
      <c r="J576" s="25">
        <f t="shared" si="59"/>
        <v>4.853638926640793E-2</v>
      </c>
      <c r="K576" s="22">
        <v>368.89819299999999</v>
      </c>
      <c r="L576" s="26">
        <f t="shared" si="60"/>
        <v>-8.5029218660246913E-3</v>
      </c>
      <c r="M576" s="22">
        <v>29.5532</v>
      </c>
      <c r="N576" s="26">
        <f t="shared" si="61"/>
        <v>2.0865519859154988E-3</v>
      </c>
      <c r="O576" s="22">
        <v>979.85</v>
      </c>
      <c r="P576" s="26">
        <f t="shared" si="62"/>
        <v>4.3116642698499574E-2</v>
      </c>
      <c r="S576" s="4"/>
      <c r="T576" s="2"/>
      <c r="U576" s="3"/>
      <c r="V576" s="3"/>
      <c r="W576" s="3"/>
      <c r="X576" s="3"/>
      <c r="Y576" s="3"/>
    </row>
    <row r="577" spans="2:25" ht="14.4" x14ac:dyDescent="0.3">
      <c r="B577" s="20">
        <v>44046</v>
      </c>
      <c r="C577" s="21">
        <v>8932.0380860000005</v>
      </c>
      <c r="D577" s="25">
        <f t="shared" si="56"/>
        <v>-1.154303619008651E-2</v>
      </c>
      <c r="E577" s="22">
        <v>53.2</v>
      </c>
      <c r="F577" s="26">
        <f t="shared" si="57"/>
        <v>-9.3546051672203489E-3</v>
      </c>
      <c r="G577" s="23">
        <v>94.45</v>
      </c>
      <c r="H577" s="27">
        <f t="shared" si="58"/>
        <v>-2.3025611706821394E-2</v>
      </c>
      <c r="I577" s="24">
        <v>31</v>
      </c>
      <c r="J577" s="25">
        <f t="shared" si="59"/>
        <v>4.7903460633039005E-2</v>
      </c>
      <c r="K577" s="22">
        <v>378.05242900000002</v>
      </c>
      <c r="L577" s="26">
        <f t="shared" si="60"/>
        <v>2.4512180815488682E-2</v>
      </c>
      <c r="M577" s="22">
        <v>29.8461</v>
      </c>
      <c r="N577" s="26">
        <f t="shared" si="61"/>
        <v>9.8621490151924104E-3</v>
      </c>
      <c r="O577" s="22">
        <v>953.8</v>
      </c>
      <c r="P577" s="26">
        <f t="shared" si="62"/>
        <v>-2.6945492860939297E-2</v>
      </c>
      <c r="S577" s="4"/>
      <c r="T577" s="2"/>
      <c r="U577" s="3"/>
      <c r="V577" s="3"/>
      <c r="W577" s="3"/>
      <c r="X577" s="3"/>
      <c r="Y577" s="3"/>
    </row>
    <row r="578" spans="2:25" ht="14.4" x14ac:dyDescent="0.3">
      <c r="B578" s="20">
        <v>44047</v>
      </c>
      <c r="C578" s="21">
        <v>9074.9384769999997</v>
      </c>
      <c r="D578" s="25">
        <f t="shared" si="56"/>
        <v>1.5872002770548146E-2</v>
      </c>
      <c r="E578" s="22">
        <v>53.9</v>
      </c>
      <c r="F578" s="26">
        <f t="shared" si="57"/>
        <v>1.3072081567352701E-2</v>
      </c>
      <c r="G578" s="23">
        <v>89.3</v>
      </c>
      <c r="H578" s="27">
        <f t="shared" si="58"/>
        <v>-5.6069106065065225E-2</v>
      </c>
      <c r="I578" s="24">
        <v>31.95</v>
      </c>
      <c r="J578" s="25">
        <f t="shared" si="59"/>
        <v>3.0184976338397451E-2</v>
      </c>
      <c r="K578" s="22">
        <v>401.77325400000001</v>
      </c>
      <c r="L578" s="26">
        <f t="shared" si="60"/>
        <v>6.0854997650118987E-2</v>
      </c>
      <c r="M578" s="22">
        <v>30.956099999999999</v>
      </c>
      <c r="N578" s="26">
        <f t="shared" si="61"/>
        <v>3.6515893758120505E-2</v>
      </c>
      <c r="O578" s="22">
        <v>984</v>
      </c>
      <c r="P578" s="26">
        <f t="shared" si="62"/>
        <v>3.1171891188129481E-2</v>
      </c>
      <c r="S578" s="4"/>
      <c r="T578" s="2"/>
      <c r="U578" s="3"/>
      <c r="V578" s="3"/>
      <c r="W578" s="3"/>
      <c r="X578" s="3"/>
      <c r="Y578" s="3"/>
    </row>
    <row r="579" spans="2:25" ht="14.4" x14ac:dyDescent="0.3">
      <c r="B579" s="20">
        <v>44048</v>
      </c>
      <c r="C579" s="21">
        <v>9088.7382809999999</v>
      </c>
      <c r="D579" s="25">
        <f t="shared" si="56"/>
        <v>1.5194948510717462E-3</v>
      </c>
      <c r="E579" s="22">
        <v>54.1</v>
      </c>
      <c r="F579" s="26">
        <f t="shared" si="57"/>
        <v>3.7037079374844318E-3</v>
      </c>
      <c r="G579" s="23">
        <v>81.349999999999994</v>
      </c>
      <c r="H579" s="27">
        <f t="shared" si="58"/>
        <v>-9.3240654217406571E-2</v>
      </c>
      <c r="I579" s="24">
        <v>31.15</v>
      </c>
      <c r="J579" s="25">
        <f t="shared" si="59"/>
        <v>-2.535793559008169E-2</v>
      </c>
      <c r="K579" s="22">
        <v>408.15798999999998</v>
      </c>
      <c r="L579" s="26">
        <f t="shared" si="60"/>
        <v>1.5766445132173987E-2</v>
      </c>
      <c r="M579" s="22">
        <v>30.956099999999999</v>
      </c>
      <c r="N579" s="26">
        <f t="shared" si="61"/>
        <v>0</v>
      </c>
      <c r="O579" s="22">
        <v>969.45</v>
      </c>
      <c r="P579" s="26">
        <f t="shared" si="62"/>
        <v>-1.4896996675239254E-2</v>
      </c>
      <c r="S579" s="4"/>
      <c r="T579" s="2"/>
      <c r="U579" s="3"/>
      <c r="V579" s="3"/>
      <c r="W579" s="3"/>
      <c r="X579" s="3"/>
      <c r="Y579" s="3"/>
    </row>
    <row r="580" spans="2:25" ht="14.4" x14ac:dyDescent="0.3">
      <c r="B580" s="20">
        <v>44049</v>
      </c>
      <c r="C580" s="21">
        <v>9169.0878909999992</v>
      </c>
      <c r="D580" s="25">
        <f t="shared" si="56"/>
        <v>8.801719105857253E-3</v>
      </c>
      <c r="E580" s="22">
        <v>54.2</v>
      </c>
      <c r="F580" s="26">
        <f t="shared" si="57"/>
        <v>1.8467225931647112E-3</v>
      </c>
      <c r="G580" s="23">
        <v>76.900000000000006</v>
      </c>
      <c r="H580" s="27">
        <f t="shared" si="58"/>
        <v>-5.6254957153448429E-2</v>
      </c>
      <c r="I580" s="24">
        <v>30.75</v>
      </c>
      <c r="J580" s="25">
        <f t="shared" si="59"/>
        <v>-1.2924250980935177E-2</v>
      </c>
      <c r="K580" s="22">
        <v>409.06710800000002</v>
      </c>
      <c r="L580" s="26">
        <f t="shared" si="60"/>
        <v>2.2248909810691502E-3</v>
      </c>
      <c r="M580" s="22">
        <v>30.539899999999999</v>
      </c>
      <c r="N580" s="26">
        <f t="shared" si="61"/>
        <v>-1.3536046403629966E-2</v>
      </c>
      <c r="O580" s="22">
        <v>945.25</v>
      </c>
      <c r="P580" s="26">
        <f t="shared" si="62"/>
        <v>-2.5279457605971948E-2</v>
      </c>
      <c r="S580" s="4"/>
      <c r="T580" s="2"/>
      <c r="U580" s="3"/>
      <c r="V580" s="3"/>
      <c r="W580" s="3"/>
      <c r="X580" s="3"/>
      <c r="Y580" s="3"/>
    </row>
    <row r="581" spans="2:25" ht="14.4" x14ac:dyDescent="0.3">
      <c r="B581" s="20">
        <v>44050</v>
      </c>
      <c r="C581" s="21">
        <v>9198.6386719999991</v>
      </c>
      <c r="D581" s="25">
        <f t="shared" ref="D581:D644" si="63">LN(C581/C580)</f>
        <v>3.2176879805831697E-3</v>
      </c>
      <c r="E581" s="22">
        <v>53.95</v>
      </c>
      <c r="F581" s="26">
        <f t="shared" ref="F581:F644" si="64">LN(E581/E580)</f>
        <v>-4.6232167414568528E-3</v>
      </c>
      <c r="G581" s="23">
        <v>74</v>
      </c>
      <c r="H581" s="27">
        <f t="shared" ref="H581:H644" si="65">LN(G581/G580)</f>
        <v>-3.8440783307428561E-2</v>
      </c>
      <c r="I581" s="24">
        <v>29.8</v>
      </c>
      <c r="J581" s="25">
        <f t="shared" ref="J581:J644" si="66">LN(I581/I580)</f>
        <v>-3.1381600741168102E-2</v>
      </c>
      <c r="K581" s="22">
        <v>401.45608499999997</v>
      </c>
      <c r="L581" s="26">
        <f t="shared" ref="L581:L644" si="67">LN(K581/K580)</f>
        <v>-1.8781070753362897E-2</v>
      </c>
      <c r="M581" s="22">
        <v>30.586099999999998</v>
      </c>
      <c r="N581" s="26">
        <f t="shared" ref="N581:N644" si="68">LN(M581/M580)</f>
        <v>1.511631999390342E-3</v>
      </c>
      <c r="O581" s="22">
        <v>939.25</v>
      </c>
      <c r="P581" s="26">
        <f t="shared" ref="P581:P644" si="69">LN(O581/O580)</f>
        <v>-6.3677583169639632E-3</v>
      </c>
      <c r="S581" s="4"/>
      <c r="T581" s="2"/>
      <c r="U581" s="3"/>
      <c r="V581" s="3"/>
      <c r="W581" s="3"/>
      <c r="X581" s="3"/>
      <c r="Y581" s="3"/>
    </row>
    <row r="582" spans="2:25" ht="14.4" x14ac:dyDescent="0.3">
      <c r="B582" s="20">
        <v>44053</v>
      </c>
      <c r="C582" s="21">
        <v>9268.5380860000005</v>
      </c>
      <c r="D582" s="25">
        <f t="shared" si="63"/>
        <v>7.5701606940884484E-3</v>
      </c>
      <c r="E582" s="22">
        <v>55.3</v>
      </c>
      <c r="F582" s="26">
        <f t="shared" si="64"/>
        <v>2.4715216824145254E-2</v>
      </c>
      <c r="G582" s="23">
        <v>71.5</v>
      </c>
      <c r="H582" s="27">
        <f t="shared" si="65"/>
        <v>-3.4367643504207769E-2</v>
      </c>
      <c r="I582" s="24">
        <v>29.8</v>
      </c>
      <c r="J582" s="25">
        <f t="shared" si="66"/>
        <v>0</v>
      </c>
      <c r="K582" s="22">
        <v>436.06484999999998</v>
      </c>
      <c r="L582" s="26">
        <f t="shared" si="67"/>
        <v>8.2692820750979945E-2</v>
      </c>
      <c r="M582" s="22">
        <v>33.3919</v>
      </c>
      <c r="N582" s="26">
        <f t="shared" si="68"/>
        <v>8.776769821080542E-2</v>
      </c>
      <c r="O582" s="22">
        <v>953.2</v>
      </c>
      <c r="P582" s="26">
        <f t="shared" si="69"/>
        <v>1.4743060770508869E-2</v>
      </c>
      <c r="S582" s="4"/>
      <c r="T582" s="2"/>
      <c r="U582" s="3"/>
      <c r="V582" s="3"/>
      <c r="W582" s="3"/>
      <c r="X582" s="3"/>
      <c r="Y582" s="3"/>
    </row>
    <row r="583" spans="2:25" ht="14.4" x14ac:dyDescent="0.3">
      <c r="B583" s="20">
        <v>44054</v>
      </c>
      <c r="C583" s="21">
        <v>9290.9882809999999</v>
      </c>
      <c r="D583" s="25">
        <f t="shared" si="63"/>
        <v>2.4192649646173721E-3</v>
      </c>
      <c r="E583" s="22">
        <v>54.75</v>
      </c>
      <c r="F583" s="26">
        <f t="shared" si="64"/>
        <v>-9.9955398316788069E-3</v>
      </c>
      <c r="G583" s="23">
        <v>70.5</v>
      </c>
      <c r="H583" s="27">
        <f t="shared" si="65"/>
        <v>-1.4084739881738972E-2</v>
      </c>
      <c r="I583" s="24">
        <v>30.2</v>
      </c>
      <c r="J583" s="25">
        <f t="shared" si="66"/>
        <v>1.3333530869465168E-2</v>
      </c>
      <c r="K583" s="22">
        <v>430.92739899999998</v>
      </c>
      <c r="L583" s="26">
        <f t="shared" si="67"/>
        <v>-1.1851342701664888E-2</v>
      </c>
      <c r="M583" s="22">
        <v>32.636499999999998</v>
      </c>
      <c r="N583" s="26">
        <f t="shared" si="68"/>
        <v>-2.2882061646924374E-2</v>
      </c>
      <c r="O583" s="22">
        <v>939.65</v>
      </c>
      <c r="P583" s="26">
        <f t="shared" si="69"/>
        <v>-1.4317279721977322E-2</v>
      </c>
      <c r="S583" s="4"/>
      <c r="T583" s="2"/>
      <c r="U583" s="3"/>
      <c r="V583" s="3"/>
      <c r="W583" s="3"/>
      <c r="X583" s="3"/>
      <c r="Y583" s="3"/>
    </row>
    <row r="584" spans="2:25" ht="14.4" x14ac:dyDescent="0.3">
      <c r="B584" s="20">
        <v>44055</v>
      </c>
      <c r="C584" s="21">
        <v>9284.7880860000005</v>
      </c>
      <c r="D584" s="25">
        <f t="shared" si="63"/>
        <v>-6.6755704932631662E-4</v>
      </c>
      <c r="E584" s="22">
        <v>57.65</v>
      </c>
      <c r="F584" s="26">
        <f t="shared" si="64"/>
        <v>5.1612878018457764E-2</v>
      </c>
      <c r="G584" s="23">
        <v>69.45</v>
      </c>
      <c r="H584" s="27">
        <f t="shared" si="65"/>
        <v>-1.5005640617870162E-2</v>
      </c>
      <c r="I584" s="24">
        <v>29.75</v>
      </c>
      <c r="J584" s="25">
        <f t="shared" si="66"/>
        <v>-1.5012792389185209E-2</v>
      </c>
      <c r="K584" s="22">
        <v>464.71154799999999</v>
      </c>
      <c r="L584" s="26">
        <f t="shared" si="67"/>
        <v>7.5477258104309677E-2</v>
      </c>
      <c r="M584" s="22">
        <v>34.116500000000002</v>
      </c>
      <c r="N584" s="26">
        <f t="shared" si="68"/>
        <v>4.4349844275245881E-2</v>
      </c>
      <c r="O584" s="22">
        <v>1034.55</v>
      </c>
      <c r="P584" s="26">
        <f t="shared" si="69"/>
        <v>9.6214363042799997E-2</v>
      </c>
      <c r="S584" s="4"/>
      <c r="T584" s="2"/>
      <c r="U584" s="3"/>
      <c r="V584" s="3"/>
      <c r="W584" s="3"/>
      <c r="X584" s="3"/>
      <c r="Y584" s="3"/>
    </row>
    <row r="585" spans="2:25" ht="14.4" x14ac:dyDescent="0.3">
      <c r="B585" s="20">
        <v>44056</v>
      </c>
      <c r="C585" s="21">
        <v>9307.8378909999992</v>
      </c>
      <c r="D585" s="25">
        <f t="shared" si="63"/>
        <v>2.4794579138138258E-3</v>
      </c>
      <c r="E585" s="22">
        <v>60</v>
      </c>
      <c r="F585" s="26">
        <f t="shared" si="64"/>
        <v>3.9954315507032739E-2</v>
      </c>
      <c r="G585" s="23">
        <v>70.75</v>
      </c>
      <c r="H585" s="27">
        <f t="shared" si="65"/>
        <v>1.854546732299427E-2</v>
      </c>
      <c r="I585" s="24">
        <v>29.85</v>
      </c>
      <c r="J585" s="25">
        <f t="shared" si="66"/>
        <v>3.3557078469723151E-3</v>
      </c>
      <c r="K585" s="22">
        <v>545.00689699999998</v>
      </c>
      <c r="L585" s="26">
        <f t="shared" si="67"/>
        <v>0.15938156340573092</v>
      </c>
      <c r="M585" s="22">
        <v>35.2881</v>
      </c>
      <c r="N585" s="26">
        <f t="shared" si="68"/>
        <v>3.3764658393747232E-2</v>
      </c>
      <c r="O585" s="22">
        <v>1161</v>
      </c>
      <c r="P585" s="26">
        <f t="shared" si="69"/>
        <v>0.11531515315248156</v>
      </c>
      <c r="S585" s="4"/>
      <c r="T585" s="2"/>
      <c r="U585" s="3"/>
      <c r="V585" s="3"/>
      <c r="W585" s="3"/>
      <c r="X585" s="3"/>
      <c r="Y585" s="3"/>
    </row>
    <row r="586" spans="2:25" ht="14.4" x14ac:dyDescent="0.3">
      <c r="B586" s="20">
        <v>44057</v>
      </c>
      <c r="C586" s="21">
        <v>9214.3886719999991</v>
      </c>
      <c r="D586" s="25">
        <f t="shared" si="63"/>
        <v>-1.0090580805286048E-2</v>
      </c>
      <c r="E586" s="22">
        <v>58.4</v>
      </c>
      <c r="F586" s="26">
        <f t="shared" si="64"/>
        <v>-2.7028672387919374E-2</v>
      </c>
      <c r="G586" s="23">
        <v>70.599999999999994</v>
      </c>
      <c r="H586" s="27">
        <f t="shared" si="65"/>
        <v>-2.1223920241507173E-3</v>
      </c>
      <c r="I586" s="24">
        <v>30.5</v>
      </c>
      <c r="J586" s="25">
        <f t="shared" si="66"/>
        <v>2.1541843774754758E-2</v>
      </c>
      <c r="K586" s="22">
        <v>546.97308299999997</v>
      </c>
      <c r="L586" s="26">
        <f t="shared" si="67"/>
        <v>3.6011431726601694E-3</v>
      </c>
      <c r="M586" s="22">
        <v>34.887300000000003</v>
      </c>
      <c r="N586" s="26">
        <f t="shared" si="68"/>
        <v>-1.1422930489433823E-2</v>
      </c>
      <c r="O586" s="22">
        <v>1139.1500000000001</v>
      </c>
      <c r="P586" s="26">
        <f t="shared" si="69"/>
        <v>-1.8999332452832269E-2</v>
      </c>
      <c r="S586" s="4"/>
      <c r="T586" s="2"/>
      <c r="U586" s="3"/>
      <c r="V586" s="3"/>
      <c r="W586" s="3"/>
      <c r="X586" s="3"/>
      <c r="Y586" s="3"/>
    </row>
    <row r="587" spans="2:25" ht="14.4" x14ac:dyDescent="0.3">
      <c r="B587" s="20">
        <v>44060</v>
      </c>
      <c r="C587" s="21">
        <v>9267.8886719999991</v>
      </c>
      <c r="D587" s="25">
        <f t="shared" si="63"/>
        <v>5.7893460239774762E-3</v>
      </c>
      <c r="E587" s="22">
        <v>56.5</v>
      </c>
      <c r="F587" s="26">
        <f t="shared" si="64"/>
        <v>-3.3075251681786079E-2</v>
      </c>
      <c r="G587" s="23">
        <v>72.75</v>
      </c>
      <c r="H587" s="27">
        <f t="shared" si="65"/>
        <v>2.9998761552405672E-2</v>
      </c>
      <c r="I587" s="24">
        <v>29.8</v>
      </c>
      <c r="J587" s="25">
        <f t="shared" si="66"/>
        <v>-2.3218290102007107E-2</v>
      </c>
      <c r="K587" s="22">
        <v>528.70684800000004</v>
      </c>
      <c r="L587" s="26">
        <f t="shared" si="67"/>
        <v>-3.3965477119118362E-2</v>
      </c>
      <c r="M587" s="22">
        <v>34.162700000000001</v>
      </c>
      <c r="N587" s="26">
        <f t="shared" si="68"/>
        <v>-2.0988460524184984E-2</v>
      </c>
      <c r="O587" s="22">
        <v>1147.5999999999999</v>
      </c>
      <c r="P587" s="26">
        <f t="shared" si="69"/>
        <v>7.3904348621505085E-3</v>
      </c>
      <c r="S587" s="4"/>
      <c r="T587" s="2"/>
      <c r="U587" s="3"/>
      <c r="V587" s="3"/>
      <c r="W587" s="3"/>
      <c r="X587" s="3"/>
      <c r="Y587" s="3"/>
    </row>
    <row r="588" spans="2:25" ht="14.4" x14ac:dyDescent="0.3">
      <c r="B588" s="20">
        <v>44061</v>
      </c>
      <c r="C588" s="21">
        <v>9382.0371090000008</v>
      </c>
      <c r="D588" s="25">
        <f t="shared" si="63"/>
        <v>1.2241320825064886E-2</v>
      </c>
      <c r="E588" s="22">
        <v>59.7</v>
      </c>
      <c r="F588" s="26">
        <f t="shared" si="64"/>
        <v>5.5091382246161141E-2</v>
      </c>
      <c r="G588" s="23">
        <v>74.349999999999994</v>
      </c>
      <c r="H588" s="27">
        <f t="shared" si="65"/>
        <v>2.175476685456211E-2</v>
      </c>
      <c r="I588" s="24">
        <v>30</v>
      </c>
      <c r="J588" s="25">
        <f t="shared" si="66"/>
        <v>6.6889881507964889E-3</v>
      </c>
      <c r="K588" s="22">
        <v>539.74267599999996</v>
      </c>
      <c r="L588" s="26">
        <f t="shared" si="67"/>
        <v>2.0658384375249868E-2</v>
      </c>
      <c r="M588" s="22">
        <v>34.440199999999997</v>
      </c>
      <c r="N588" s="26">
        <f t="shared" si="68"/>
        <v>8.0900811340633826E-3</v>
      </c>
      <c r="O588" s="22">
        <v>1196.5999999999999</v>
      </c>
      <c r="P588" s="26">
        <f t="shared" si="69"/>
        <v>4.1811396848721705E-2</v>
      </c>
      <c r="S588" s="4"/>
      <c r="T588" s="2"/>
      <c r="U588" s="3"/>
      <c r="V588" s="3"/>
      <c r="W588" s="3"/>
      <c r="X588" s="3"/>
      <c r="Y588" s="3"/>
    </row>
    <row r="589" spans="2:25" ht="14.4" x14ac:dyDescent="0.3">
      <c r="B589" s="20">
        <v>44062</v>
      </c>
      <c r="C589" s="21">
        <v>9412.5371090000008</v>
      </c>
      <c r="D589" s="25">
        <f t="shared" si="63"/>
        <v>3.2456204030238312E-3</v>
      </c>
      <c r="E589" s="22">
        <v>59.15</v>
      </c>
      <c r="F589" s="26">
        <f t="shared" si="64"/>
        <v>-9.2554299741606401E-3</v>
      </c>
      <c r="G589" s="23">
        <v>66.349999999999994</v>
      </c>
      <c r="H589" s="27">
        <f t="shared" si="65"/>
        <v>-0.11383991212794758</v>
      </c>
      <c r="I589" s="24">
        <v>29.95</v>
      </c>
      <c r="J589" s="25">
        <f t="shared" si="66"/>
        <v>-1.6680571006970587E-3</v>
      </c>
      <c r="K589" s="22">
        <v>534.03454599999998</v>
      </c>
      <c r="L589" s="26">
        <f t="shared" si="67"/>
        <v>-1.0631970306237167E-2</v>
      </c>
      <c r="M589" s="22">
        <v>34.6252</v>
      </c>
      <c r="N589" s="26">
        <f t="shared" si="68"/>
        <v>5.3572539205083139E-3</v>
      </c>
      <c r="O589" s="22">
        <v>1215.25</v>
      </c>
      <c r="P589" s="26">
        <f t="shared" si="69"/>
        <v>1.5465614969633624E-2</v>
      </c>
      <c r="S589" s="4"/>
      <c r="T589" s="2"/>
      <c r="U589" s="3"/>
      <c r="V589" s="3"/>
      <c r="W589" s="3"/>
      <c r="X589" s="3"/>
      <c r="Y589" s="3"/>
    </row>
    <row r="590" spans="2:25" ht="14.4" x14ac:dyDescent="0.3">
      <c r="B590" s="20">
        <v>44063</v>
      </c>
      <c r="C590" s="21">
        <v>9368.7373050000006</v>
      </c>
      <c r="D590" s="25">
        <f t="shared" si="63"/>
        <v>-4.6642078103190602E-3</v>
      </c>
      <c r="E590" s="22">
        <v>60.55</v>
      </c>
      <c r="F590" s="26">
        <f t="shared" si="64"/>
        <v>2.3392879574705375E-2</v>
      </c>
      <c r="G590" s="23">
        <v>59.1</v>
      </c>
      <c r="H590" s="27">
        <f t="shared" si="65"/>
        <v>-0.11571283636616392</v>
      </c>
      <c r="I590" s="24">
        <v>29.6</v>
      </c>
      <c r="J590" s="25">
        <f t="shared" si="66"/>
        <v>-1.175496323144362E-2</v>
      </c>
      <c r="K590" s="22">
        <v>510.08120700000001</v>
      </c>
      <c r="L590" s="26">
        <f t="shared" si="67"/>
        <v>-4.5890587297116647E-2</v>
      </c>
      <c r="M590" s="22">
        <v>34.501899999999999</v>
      </c>
      <c r="N590" s="26">
        <f t="shared" si="68"/>
        <v>-3.5673456794560088E-3</v>
      </c>
      <c r="O590" s="22">
        <v>1199.95</v>
      </c>
      <c r="P590" s="26">
        <f t="shared" si="69"/>
        <v>-1.2669927684219503E-2</v>
      </c>
      <c r="S590" s="4"/>
      <c r="T590" s="2"/>
      <c r="U590" s="3"/>
      <c r="V590" s="3"/>
      <c r="W590" s="3"/>
      <c r="X590" s="3"/>
      <c r="Y590" s="3"/>
    </row>
    <row r="591" spans="2:25" ht="14.4" x14ac:dyDescent="0.3">
      <c r="B591" s="20">
        <v>44064</v>
      </c>
      <c r="C591" s="21">
        <v>9423.5371090000008</v>
      </c>
      <c r="D591" s="25">
        <f t="shared" si="63"/>
        <v>5.8321795567849184E-3</v>
      </c>
      <c r="E591" s="22">
        <v>59.65</v>
      </c>
      <c r="F591" s="26">
        <f t="shared" si="64"/>
        <v>-1.4975321455176115E-2</v>
      </c>
      <c r="G591" s="23">
        <v>55.35</v>
      </c>
      <c r="H591" s="27">
        <f t="shared" si="65"/>
        <v>-6.5554265257406652E-2</v>
      </c>
      <c r="I591" s="24">
        <v>29.45</v>
      </c>
      <c r="J591" s="25">
        <f t="shared" si="66"/>
        <v>-5.0804512324190637E-3</v>
      </c>
      <c r="K591" s="22">
        <v>512.25872800000002</v>
      </c>
      <c r="L591" s="26">
        <f t="shared" si="67"/>
        <v>4.2598830747686313E-3</v>
      </c>
      <c r="M591" s="22">
        <v>34.563600000000001</v>
      </c>
      <c r="N591" s="26">
        <f t="shared" si="68"/>
        <v>1.786710192901406E-3</v>
      </c>
      <c r="O591" s="22">
        <v>1173.45</v>
      </c>
      <c r="P591" s="26">
        <f t="shared" si="69"/>
        <v>-2.2331761442146054E-2</v>
      </c>
      <c r="S591" s="4"/>
      <c r="T591" s="2"/>
      <c r="U591" s="3"/>
      <c r="V591" s="3"/>
      <c r="W591" s="3"/>
      <c r="X591" s="3"/>
      <c r="Y591" s="3"/>
    </row>
    <row r="592" spans="2:25" ht="14.4" x14ac:dyDescent="0.3">
      <c r="B592" s="20">
        <v>44067</v>
      </c>
      <c r="C592" s="21">
        <v>9498.3369139999995</v>
      </c>
      <c r="D592" s="25">
        <f t="shared" si="63"/>
        <v>7.9062142092528528E-3</v>
      </c>
      <c r="E592" s="22">
        <v>61.85</v>
      </c>
      <c r="F592" s="26">
        <f t="shared" si="64"/>
        <v>3.6217950294571727E-2</v>
      </c>
      <c r="G592" s="23">
        <v>54.45</v>
      </c>
      <c r="H592" s="27">
        <f t="shared" si="65"/>
        <v>-1.6393809775676383E-2</v>
      </c>
      <c r="I592" s="24">
        <v>29.25</v>
      </c>
      <c r="J592" s="25">
        <f t="shared" si="66"/>
        <v>-6.8143364197301654E-3</v>
      </c>
      <c r="K592" s="22">
        <v>506.127747</v>
      </c>
      <c r="L592" s="26">
        <f t="shared" si="67"/>
        <v>-1.2040723678685025E-2</v>
      </c>
      <c r="M592" s="22">
        <v>35.334400000000002</v>
      </c>
      <c r="N592" s="26">
        <f t="shared" si="68"/>
        <v>2.2055888489982745E-2</v>
      </c>
      <c r="O592" s="22">
        <v>1157.6500000000001</v>
      </c>
      <c r="P592" s="26">
        <f t="shared" si="69"/>
        <v>-1.3556039601991907E-2</v>
      </c>
      <c r="S592" s="4"/>
      <c r="T592" s="2"/>
      <c r="U592" s="3"/>
      <c r="V592" s="3"/>
      <c r="W592" s="3"/>
      <c r="X592" s="3"/>
      <c r="Y592" s="3"/>
    </row>
    <row r="593" spans="2:25" ht="14.4" x14ac:dyDescent="0.3">
      <c r="B593" s="20">
        <v>44068</v>
      </c>
      <c r="C593" s="21">
        <v>9509.2373050000006</v>
      </c>
      <c r="D593" s="25">
        <f t="shared" si="63"/>
        <v>1.1469524800341237E-3</v>
      </c>
      <c r="E593" s="22">
        <v>61.75</v>
      </c>
      <c r="F593" s="26">
        <f t="shared" si="64"/>
        <v>-1.6181233304103741E-3</v>
      </c>
      <c r="G593" s="23">
        <v>55</v>
      </c>
      <c r="H593" s="27">
        <f t="shared" si="65"/>
        <v>1.0050335853501286E-2</v>
      </c>
      <c r="I593" s="24">
        <v>29.5</v>
      </c>
      <c r="J593" s="25">
        <f t="shared" si="66"/>
        <v>8.5106896679086105E-3</v>
      </c>
      <c r="K593" s="22">
        <v>495.95855699999998</v>
      </c>
      <c r="L593" s="26">
        <f t="shared" si="67"/>
        <v>-2.0296733051985209E-2</v>
      </c>
      <c r="M593" s="22">
        <v>34.656100000000002</v>
      </c>
      <c r="N593" s="26">
        <f t="shared" si="68"/>
        <v>-1.9383237349884879E-2</v>
      </c>
      <c r="O593" s="22">
        <v>1166.2</v>
      </c>
      <c r="P593" s="26">
        <f t="shared" si="69"/>
        <v>7.3585115908482226E-3</v>
      </c>
      <c r="S593" s="4"/>
      <c r="T593" s="2"/>
      <c r="U593" s="3"/>
      <c r="V593" s="3"/>
      <c r="W593" s="3"/>
      <c r="X593" s="3"/>
      <c r="Y593" s="3"/>
    </row>
    <row r="594" spans="2:25" ht="14.4" x14ac:dyDescent="0.3">
      <c r="B594" s="20">
        <v>44069</v>
      </c>
      <c r="C594" s="21">
        <v>9567.1376949999994</v>
      </c>
      <c r="D594" s="25">
        <f t="shared" si="63"/>
        <v>6.0703952193098733E-3</v>
      </c>
      <c r="E594" s="22">
        <v>62.3</v>
      </c>
      <c r="F594" s="26">
        <f t="shared" si="64"/>
        <v>8.8674502853209429E-3</v>
      </c>
      <c r="G594" s="23">
        <v>54</v>
      </c>
      <c r="H594" s="27">
        <f t="shared" si="65"/>
        <v>-1.8349138668196541E-2</v>
      </c>
      <c r="I594" s="24">
        <v>29.55</v>
      </c>
      <c r="J594" s="25">
        <f t="shared" si="66"/>
        <v>1.6934805063331477E-3</v>
      </c>
      <c r="K594" s="22">
        <v>497.92480499999999</v>
      </c>
      <c r="L594" s="26">
        <f t="shared" si="67"/>
        <v>3.9567028494340104E-3</v>
      </c>
      <c r="M594" s="22">
        <v>34.4711</v>
      </c>
      <c r="N594" s="26">
        <f t="shared" si="68"/>
        <v>-5.3524644906770323E-3</v>
      </c>
      <c r="O594" s="22">
        <v>1175.4000000000001</v>
      </c>
      <c r="P594" s="26">
        <f t="shared" si="69"/>
        <v>7.8579153904945968E-3</v>
      </c>
      <c r="S594" s="4"/>
      <c r="T594" s="2"/>
      <c r="U594" s="3"/>
      <c r="V594" s="3"/>
      <c r="W594" s="3"/>
      <c r="X594" s="3"/>
      <c r="Y594" s="3"/>
    </row>
    <row r="595" spans="2:25" ht="14.4" x14ac:dyDescent="0.3">
      <c r="B595" s="20">
        <v>44070</v>
      </c>
      <c r="C595" s="21">
        <v>9580.6875</v>
      </c>
      <c r="D595" s="25">
        <f t="shared" si="63"/>
        <v>1.4152842031647747E-3</v>
      </c>
      <c r="E595" s="22">
        <v>60.5</v>
      </c>
      <c r="F595" s="26">
        <f t="shared" si="64"/>
        <v>-2.9318060756611686E-2</v>
      </c>
      <c r="G595" s="23">
        <v>51.35</v>
      </c>
      <c r="H595" s="27">
        <f t="shared" si="65"/>
        <v>-5.0319110189707118E-2</v>
      </c>
      <c r="I595" s="24">
        <v>29.35</v>
      </c>
      <c r="J595" s="25">
        <f t="shared" si="66"/>
        <v>-6.791197578001733E-3</v>
      </c>
      <c r="K595" s="22">
        <v>427.39679000000001</v>
      </c>
      <c r="L595" s="26">
        <f t="shared" si="67"/>
        <v>-0.15273623931994679</v>
      </c>
      <c r="M595" s="22">
        <v>34.008600000000001</v>
      </c>
      <c r="N595" s="26">
        <f t="shared" si="68"/>
        <v>-1.3507858018565839E-2</v>
      </c>
      <c r="O595" s="22">
        <v>1185.7</v>
      </c>
      <c r="P595" s="26">
        <f t="shared" si="69"/>
        <v>8.7248022854746286E-3</v>
      </c>
      <c r="S595" s="4"/>
      <c r="T595" s="2"/>
      <c r="U595" s="3"/>
      <c r="V595" s="3"/>
      <c r="W595" s="3"/>
      <c r="X595" s="3"/>
      <c r="Y595" s="3"/>
    </row>
    <row r="596" spans="2:25" ht="14.4" x14ac:dyDescent="0.3">
      <c r="B596" s="20">
        <v>44071</v>
      </c>
      <c r="C596" s="21">
        <v>9641.0371090000008</v>
      </c>
      <c r="D596" s="25">
        <f t="shared" si="63"/>
        <v>6.2793332571731142E-3</v>
      </c>
      <c r="E596" s="22">
        <v>60.6</v>
      </c>
      <c r="F596" s="26">
        <f t="shared" si="64"/>
        <v>1.6515280384729392E-3</v>
      </c>
      <c r="G596" s="23">
        <v>50</v>
      </c>
      <c r="H596" s="27">
        <f t="shared" si="65"/>
        <v>-2.6641930946421189E-2</v>
      </c>
      <c r="I596" s="24">
        <v>29.45</v>
      </c>
      <c r="J596" s="25">
        <f t="shared" si="66"/>
        <v>3.4013638234902605E-3</v>
      </c>
      <c r="K596" s="22">
        <v>427.31219499999997</v>
      </c>
      <c r="L596" s="26">
        <f t="shared" si="67"/>
        <v>-1.9795041765301112E-4</v>
      </c>
      <c r="M596" s="22">
        <v>34.548099999999998</v>
      </c>
      <c r="N596" s="26">
        <f t="shared" si="68"/>
        <v>1.5739122129005485E-2</v>
      </c>
      <c r="O596" s="22">
        <v>1183.8</v>
      </c>
      <c r="P596" s="26">
        <f t="shared" si="69"/>
        <v>-1.6037142074002602E-3</v>
      </c>
      <c r="S596" s="4"/>
      <c r="T596" s="2"/>
      <c r="U596" s="3"/>
      <c r="V596" s="3"/>
      <c r="W596" s="3"/>
      <c r="X596" s="3"/>
      <c r="Y596" s="3"/>
    </row>
    <row r="597" spans="2:25" ht="14.4" x14ac:dyDescent="0.3">
      <c r="B597" s="20">
        <v>44074</v>
      </c>
      <c r="C597" s="21">
        <v>9372.0371090000008</v>
      </c>
      <c r="D597" s="25">
        <f t="shared" si="63"/>
        <v>-2.8298206558778235E-2</v>
      </c>
      <c r="E597" s="22">
        <v>56.1</v>
      </c>
      <c r="F597" s="26">
        <f t="shared" si="64"/>
        <v>-7.7159080546618089E-2</v>
      </c>
      <c r="G597" s="23">
        <v>50.5</v>
      </c>
      <c r="H597" s="27">
        <f t="shared" si="65"/>
        <v>9.950330853168092E-3</v>
      </c>
      <c r="I597" s="24">
        <v>28.75</v>
      </c>
      <c r="J597" s="25">
        <f t="shared" si="66"/>
        <v>-2.4056142854236268E-2</v>
      </c>
      <c r="K597" s="22">
        <v>391.60415599999999</v>
      </c>
      <c r="L597" s="26">
        <f t="shared" si="67"/>
        <v>-8.72633584400965E-2</v>
      </c>
      <c r="M597" s="22">
        <v>32.7136</v>
      </c>
      <c r="N597" s="26">
        <f t="shared" si="68"/>
        <v>-5.4561662356853537E-2</v>
      </c>
      <c r="O597" s="22">
        <v>1199.1500000000001</v>
      </c>
      <c r="P597" s="26">
        <f t="shared" si="69"/>
        <v>1.2883369199549858E-2</v>
      </c>
      <c r="S597" s="4"/>
      <c r="T597" s="2"/>
      <c r="U597" s="3"/>
      <c r="V597" s="3"/>
      <c r="W597" s="3"/>
      <c r="X597" s="3"/>
      <c r="Y597" s="3"/>
    </row>
    <row r="598" spans="2:25" ht="14.4" x14ac:dyDescent="0.3">
      <c r="B598" s="20">
        <v>44075</v>
      </c>
      <c r="C598" s="21">
        <v>9442.2373050000006</v>
      </c>
      <c r="D598" s="25">
        <f t="shared" si="63"/>
        <v>7.4624745269206037E-3</v>
      </c>
      <c r="E598" s="22">
        <v>56.35</v>
      </c>
      <c r="F598" s="26">
        <f t="shared" si="64"/>
        <v>4.44642795713462E-3</v>
      </c>
      <c r="G598" s="23">
        <v>49</v>
      </c>
      <c r="H598" s="27">
        <f t="shared" si="65"/>
        <v>-3.0153038170687558E-2</v>
      </c>
      <c r="I598" s="24">
        <v>27.45</v>
      </c>
      <c r="J598" s="25">
        <f t="shared" si="66"/>
        <v>-4.6271599287819862E-2</v>
      </c>
      <c r="K598" s="22">
        <v>377.22799700000002</v>
      </c>
      <c r="L598" s="26">
        <f t="shared" si="67"/>
        <v>-3.7401752241665691E-2</v>
      </c>
      <c r="M598" s="22">
        <v>33.283999999999999</v>
      </c>
      <c r="N598" s="26">
        <f t="shared" si="68"/>
        <v>1.7285907457625545E-2</v>
      </c>
      <c r="O598" s="22">
        <v>1202.45</v>
      </c>
      <c r="P598" s="26">
        <f t="shared" si="69"/>
        <v>2.7481696176880235E-3</v>
      </c>
      <c r="S598" s="4"/>
      <c r="T598" s="2"/>
      <c r="U598" s="3"/>
      <c r="V598" s="3"/>
      <c r="W598" s="3"/>
      <c r="X598" s="3"/>
      <c r="Y598" s="3"/>
    </row>
    <row r="599" spans="2:25" ht="14.4" x14ac:dyDescent="0.3">
      <c r="B599" s="20">
        <v>44076</v>
      </c>
      <c r="C599" s="21">
        <v>9518.3876949999994</v>
      </c>
      <c r="D599" s="25">
        <f t="shared" si="63"/>
        <v>8.0325199663578012E-3</v>
      </c>
      <c r="E599" s="22">
        <v>58</v>
      </c>
      <c r="F599" s="26">
        <f t="shared" si="64"/>
        <v>2.8860770060634099E-2</v>
      </c>
      <c r="G599" s="23">
        <v>48.9</v>
      </c>
      <c r="H599" s="27">
        <f t="shared" si="65"/>
        <v>-2.0429016298002933E-3</v>
      </c>
      <c r="I599" s="24">
        <v>27.7</v>
      </c>
      <c r="J599" s="25">
        <f t="shared" si="66"/>
        <v>9.0662452377532603E-3</v>
      </c>
      <c r="K599" s="22">
        <v>378.13708500000001</v>
      </c>
      <c r="L599" s="26">
        <f t="shared" si="67"/>
        <v>2.4070173763147988E-3</v>
      </c>
      <c r="M599" s="22">
        <v>33.607700000000001</v>
      </c>
      <c r="N599" s="26">
        <f t="shared" si="68"/>
        <v>9.6784063429722813E-3</v>
      </c>
      <c r="O599" s="22">
        <v>1247.3</v>
      </c>
      <c r="P599" s="26">
        <f t="shared" si="69"/>
        <v>3.6620073057801066E-2</v>
      </c>
      <c r="S599" s="4"/>
      <c r="T599" s="2"/>
      <c r="U599" s="3"/>
      <c r="V599" s="3"/>
      <c r="W599" s="3"/>
      <c r="X599" s="3"/>
      <c r="Y599" s="3"/>
    </row>
    <row r="600" spans="2:25" ht="14.4" x14ac:dyDescent="0.3">
      <c r="B600" s="20">
        <v>44077</v>
      </c>
      <c r="C600" s="21">
        <v>9534.6376949999994</v>
      </c>
      <c r="D600" s="25">
        <f t="shared" si="63"/>
        <v>1.7057662610018049E-3</v>
      </c>
      <c r="E600" s="22">
        <v>57.45</v>
      </c>
      <c r="F600" s="26">
        <f t="shared" si="64"/>
        <v>-9.5280062516545829E-3</v>
      </c>
      <c r="G600" s="23">
        <v>49.2</v>
      </c>
      <c r="H600" s="27">
        <f t="shared" si="65"/>
        <v>6.1162270174362739E-3</v>
      </c>
      <c r="I600" s="24">
        <v>28.8</v>
      </c>
      <c r="J600" s="25">
        <f t="shared" si="66"/>
        <v>3.8942973948607545E-2</v>
      </c>
      <c r="K600" s="22">
        <v>391.37164300000001</v>
      </c>
      <c r="L600" s="26">
        <f t="shared" si="67"/>
        <v>3.4400813553525693E-2</v>
      </c>
      <c r="M600" s="22">
        <v>33.438200000000002</v>
      </c>
      <c r="N600" s="26">
        <f t="shared" si="68"/>
        <v>-5.0562483646163841E-3</v>
      </c>
      <c r="O600" s="22">
        <v>1282.3</v>
      </c>
      <c r="P600" s="26">
        <f t="shared" si="69"/>
        <v>2.7674125333406616E-2</v>
      </c>
      <c r="S600" s="4"/>
      <c r="T600" s="2"/>
      <c r="U600" s="3"/>
      <c r="V600" s="3"/>
      <c r="W600" s="3"/>
      <c r="X600" s="3"/>
      <c r="Y600" s="3"/>
    </row>
    <row r="601" spans="2:25" ht="14.4" x14ac:dyDescent="0.3">
      <c r="B601" s="20">
        <v>44078</v>
      </c>
      <c r="C601" s="21">
        <v>9377.9375</v>
      </c>
      <c r="D601" s="25">
        <f t="shared" si="63"/>
        <v>-1.6571384841212299E-2</v>
      </c>
      <c r="E601" s="22">
        <v>57.35</v>
      </c>
      <c r="F601" s="26">
        <f t="shared" si="64"/>
        <v>-1.742160719385037E-3</v>
      </c>
      <c r="G601" s="23">
        <v>49</v>
      </c>
      <c r="H601" s="27">
        <f t="shared" si="65"/>
        <v>-4.0733253876358982E-3</v>
      </c>
      <c r="I601" s="24">
        <v>28.4</v>
      </c>
      <c r="J601" s="25">
        <f t="shared" si="66"/>
        <v>-1.3986241974739952E-2</v>
      </c>
      <c r="K601" s="22">
        <v>385.19830300000001</v>
      </c>
      <c r="L601" s="26">
        <f t="shared" si="67"/>
        <v>-1.5899327747857989E-2</v>
      </c>
      <c r="M601" s="22">
        <v>32.806100000000001</v>
      </c>
      <c r="N601" s="26">
        <f t="shared" si="68"/>
        <v>-1.9084485308005127E-2</v>
      </c>
      <c r="O601" s="22">
        <v>1257.1500000000001</v>
      </c>
      <c r="P601" s="26">
        <f t="shared" si="69"/>
        <v>-1.9808086252045151E-2</v>
      </c>
      <c r="S601" s="4"/>
      <c r="T601" s="2"/>
      <c r="U601" s="3"/>
      <c r="V601" s="3"/>
      <c r="W601" s="3"/>
      <c r="X601" s="3"/>
      <c r="Y601" s="3"/>
    </row>
    <row r="602" spans="2:25" ht="14.4" x14ac:dyDescent="0.3">
      <c r="B602" s="20">
        <v>44081</v>
      </c>
      <c r="C602" s="21">
        <v>9379.0869139999995</v>
      </c>
      <c r="D602" s="25">
        <f t="shared" si="63"/>
        <v>1.2255824549447082E-4</v>
      </c>
      <c r="E602" s="22">
        <v>54.85</v>
      </c>
      <c r="F602" s="26">
        <f t="shared" si="64"/>
        <v>-4.4570656854140397E-2</v>
      </c>
      <c r="G602" s="23">
        <v>49.6</v>
      </c>
      <c r="H602" s="27">
        <f t="shared" si="65"/>
        <v>1.2170535620255114E-2</v>
      </c>
      <c r="I602" s="24">
        <v>28</v>
      </c>
      <c r="J602" s="25">
        <f t="shared" si="66"/>
        <v>-1.4184634991956413E-2</v>
      </c>
      <c r="K602" s="22">
        <v>377.18566900000002</v>
      </c>
      <c r="L602" s="26">
        <f t="shared" si="67"/>
        <v>-2.1020717480190635E-2</v>
      </c>
      <c r="M602" s="22">
        <v>32.559399999999997</v>
      </c>
      <c r="N602" s="26">
        <f t="shared" si="68"/>
        <v>-7.5483602624111306E-3</v>
      </c>
      <c r="O602" s="22">
        <v>1229.3499999999999</v>
      </c>
      <c r="P602" s="26">
        <f t="shared" si="69"/>
        <v>-2.2361679812821146E-2</v>
      </c>
      <c r="S602" s="4"/>
      <c r="T602" s="2"/>
      <c r="U602" s="3"/>
      <c r="V602" s="3"/>
      <c r="W602" s="3"/>
      <c r="X602" s="3"/>
      <c r="Y602" s="3"/>
    </row>
    <row r="603" spans="2:25" ht="14.4" x14ac:dyDescent="0.3">
      <c r="B603" s="20">
        <v>44082</v>
      </c>
      <c r="C603" s="21">
        <v>9329.8369139999995</v>
      </c>
      <c r="D603" s="25">
        <f t="shared" si="63"/>
        <v>-5.2648793929504526E-3</v>
      </c>
      <c r="E603" s="22">
        <v>56</v>
      </c>
      <c r="F603" s="26">
        <f t="shared" si="64"/>
        <v>2.074950401390991E-2</v>
      </c>
      <c r="G603" s="23">
        <v>49.85</v>
      </c>
      <c r="H603" s="27">
        <f t="shared" si="65"/>
        <v>5.027662676965616E-3</v>
      </c>
      <c r="I603" s="24">
        <v>27.25</v>
      </c>
      <c r="J603" s="25">
        <f t="shared" si="66"/>
        <v>-2.715098906595086E-2</v>
      </c>
      <c r="K603" s="22">
        <v>367.73544299999998</v>
      </c>
      <c r="L603" s="26">
        <f t="shared" si="67"/>
        <v>-2.5373782188851928E-2</v>
      </c>
      <c r="M603" s="22">
        <v>31.649899999999999</v>
      </c>
      <c r="N603" s="26">
        <f t="shared" si="68"/>
        <v>-2.8331124418591324E-2</v>
      </c>
      <c r="O603" s="22">
        <v>1251.6500000000001</v>
      </c>
      <c r="P603" s="26">
        <f t="shared" si="69"/>
        <v>1.7977106462040784E-2</v>
      </c>
      <c r="S603" s="4"/>
      <c r="T603" s="2"/>
      <c r="U603" s="3"/>
      <c r="V603" s="3"/>
      <c r="W603" s="3"/>
      <c r="X603" s="3"/>
      <c r="Y603" s="3"/>
    </row>
    <row r="604" spans="2:25" ht="14.4" x14ac:dyDescent="0.3">
      <c r="B604" s="20">
        <v>44083</v>
      </c>
      <c r="C604" s="21">
        <v>9290.1884769999997</v>
      </c>
      <c r="D604" s="25">
        <f t="shared" si="63"/>
        <v>-4.2586941844583847E-3</v>
      </c>
      <c r="E604" s="22">
        <v>52.65</v>
      </c>
      <c r="F604" s="26">
        <f t="shared" si="64"/>
        <v>-6.1685452155164737E-2</v>
      </c>
      <c r="G604" s="23">
        <v>50.6</v>
      </c>
      <c r="H604" s="27">
        <f t="shared" si="65"/>
        <v>1.4933079885572525E-2</v>
      </c>
      <c r="I604" s="24">
        <v>27.45</v>
      </c>
      <c r="J604" s="25">
        <f t="shared" si="66"/>
        <v>7.3126468462865572E-3</v>
      </c>
      <c r="K604" s="22">
        <v>354.69113199999998</v>
      </c>
      <c r="L604" s="26">
        <f t="shared" si="67"/>
        <v>-3.611641468419545E-2</v>
      </c>
      <c r="M604" s="22">
        <v>31.156500000000001</v>
      </c>
      <c r="N604" s="26">
        <f t="shared" si="68"/>
        <v>-1.5712097825396006E-2</v>
      </c>
      <c r="O604" s="22">
        <v>1248.5</v>
      </c>
      <c r="P604" s="26">
        <f t="shared" si="69"/>
        <v>-2.5198501424168228E-3</v>
      </c>
      <c r="S604" s="4"/>
      <c r="T604" s="2"/>
      <c r="U604" s="3"/>
      <c r="V604" s="3"/>
      <c r="W604" s="3"/>
      <c r="X604" s="3"/>
      <c r="Y604" s="3"/>
    </row>
    <row r="605" spans="2:25" ht="14.4" x14ac:dyDescent="0.3">
      <c r="B605" s="20">
        <v>44084</v>
      </c>
      <c r="C605" s="21">
        <v>9420.2373050000006</v>
      </c>
      <c r="D605" s="25">
        <f t="shared" si="63"/>
        <v>1.3901439105300287E-2</v>
      </c>
      <c r="E605" s="22">
        <v>54.4</v>
      </c>
      <c r="F605" s="26">
        <f t="shared" si="64"/>
        <v>3.2697915281912515E-2</v>
      </c>
      <c r="G605" s="23">
        <v>51.95</v>
      </c>
      <c r="H605" s="27">
        <f t="shared" si="65"/>
        <v>2.6330141251816496E-2</v>
      </c>
      <c r="I605" s="24">
        <v>27.7</v>
      </c>
      <c r="J605" s="25">
        <f t="shared" si="66"/>
        <v>9.0662452377532603E-3</v>
      </c>
      <c r="K605" s="22">
        <v>365.53668199999998</v>
      </c>
      <c r="L605" s="26">
        <f t="shared" si="67"/>
        <v>3.0119275245707039E-2</v>
      </c>
      <c r="M605" s="22">
        <v>31.3261</v>
      </c>
      <c r="N605" s="26">
        <f t="shared" si="68"/>
        <v>5.428724685720295E-3</v>
      </c>
      <c r="O605" s="22">
        <v>1257.95</v>
      </c>
      <c r="P605" s="26">
        <f t="shared" si="69"/>
        <v>7.5405811226986657E-3</v>
      </c>
      <c r="S605" s="4"/>
      <c r="T605" s="2"/>
      <c r="U605" s="3"/>
      <c r="V605" s="3"/>
      <c r="W605" s="3"/>
      <c r="X605" s="3"/>
      <c r="Y605" s="3"/>
    </row>
    <row r="606" spans="2:25" ht="14.4" x14ac:dyDescent="0.3">
      <c r="B606" s="20">
        <v>44085</v>
      </c>
      <c r="C606" s="21">
        <v>9446.3876949999994</v>
      </c>
      <c r="D606" s="25">
        <f t="shared" si="63"/>
        <v>2.7721340458665344E-3</v>
      </c>
      <c r="E606" s="22">
        <v>56.35</v>
      </c>
      <c r="F606" s="26">
        <f t="shared" si="64"/>
        <v>3.5218086623888402E-2</v>
      </c>
      <c r="G606" s="23">
        <v>51</v>
      </c>
      <c r="H606" s="27">
        <f t="shared" si="65"/>
        <v>-1.8456084820910674E-2</v>
      </c>
      <c r="I606" s="24">
        <v>27.3</v>
      </c>
      <c r="J606" s="25">
        <f t="shared" si="66"/>
        <v>-1.4545711002378751E-2</v>
      </c>
      <c r="K606" s="22">
        <v>360.44158900000002</v>
      </c>
      <c r="L606" s="26">
        <f t="shared" si="67"/>
        <v>-1.4036719445260155E-2</v>
      </c>
      <c r="M606" s="22">
        <v>31.526499999999999</v>
      </c>
      <c r="N606" s="26">
        <f t="shared" si="68"/>
        <v>6.3768461158684592E-3</v>
      </c>
      <c r="O606" s="22">
        <v>1294.45</v>
      </c>
      <c r="P606" s="26">
        <f t="shared" si="69"/>
        <v>2.860248265138431E-2</v>
      </c>
      <c r="S606" s="4"/>
      <c r="T606" s="2"/>
      <c r="U606" s="3"/>
      <c r="V606" s="3"/>
      <c r="W606" s="3"/>
      <c r="X606" s="3"/>
      <c r="Y606" s="3"/>
    </row>
    <row r="607" spans="2:25" ht="14.4" x14ac:dyDescent="0.3">
      <c r="B607" s="20">
        <v>44088</v>
      </c>
      <c r="C607" s="21">
        <v>9493.2871090000008</v>
      </c>
      <c r="D607" s="25">
        <f t="shared" si="63"/>
        <v>4.9525147971522885E-3</v>
      </c>
      <c r="E607" s="22">
        <v>57.3</v>
      </c>
      <c r="F607" s="26">
        <f t="shared" si="64"/>
        <v>1.6718383234908402E-2</v>
      </c>
      <c r="G607" s="23">
        <v>52.15</v>
      </c>
      <c r="H607" s="27">
        <f t="shared" si="65"/>
        <v>2.2298548722455604E-2</v>
      </c>
      <c r="I607" s="24">
        <v>27.2</v>
      </c>
      <c r="J607" s="25">
        <f t="shared" si="66"/>
        <v>-3.6697288889625131E-3</v>
      </c>
      <c r="K607" s="22">
        <v>352.68261699999999</v>
      </c>
      <c r="L607" s="26">
        <f t="shared" si="67"/>
        <v>-2.1761365342171383E-2</v>
      </c>
      <c r="M607" s="22">
        <v>33.006500000000003</v>
      </c>
      <c r="N607" s="26">
        <f t="shared" si="68"/>
        <v>4.5876049763741607E-2</v>
      </c>
      <c r="O607" s="22">
        <v>1321.15</v>
      </c>
      <c r="P607" s="26">
        <f t="shared" si="69"/>
        <v>2.0416674922713592E-2</v>
      </c>
      <c r="S607" s="4"/>
      <c r="T607" s="2"/>
      <c r="U607" s="3"/>
      <c r="V607" s="3"/>
      <c r="W607" s="3"/>
      <c r="X607" s="3"/>
      <c r="Y607" s="3"/>
    </row>
    <row r="608" spans="2:25" ht="14.4" x14ac:dyDescent="0.3">
      <c r="B608" s="20">
        <v>44089</v>
      </c>
      <c r="C608" s="21">
        <v>9573.3369139999995</v>
      </c>
      <c r="D608" s="25">
        <f t="shared" si="63"/>
        <v>8.3969008093381248E-3</v>
      </c>
      <c r="E608" s="22">
        <v>56.9</v>
      </c>
      <c r="F608" s="26">
        <f t="shared" si="64"/>
        <v>-7.005282588408576E-3</v>
      </c>
      <c r="G608" s="23">
        <v>47.85</v>
      </c>
      <c r="H608" s="27">
        <f t="shared" si="65"/>
        <v>-8.6053063547818082E-2</v>
      </c>
      <c r="I608" s="24">
        <v>27.55</v>
      </c>
      <c r="J608" s="25">
        <f t="shared" si="66"/>
        <v>1.2785562296971925E-2</v>
      </c>
      <c r="K608" s="22">
        <v>356.23440599999998</v>
      </c>
      <c r="L608" s="26">
        <f t="shared" si="67"/>
        <v>1.0020407477562453E-2</v>
      </c>
      <c r="M608" s="22">
        <v>32.740900000000003</v>
      </c>
      <c r="N608" s="26">
        <f t="shared" si="68"/>
        <v>-8.07945089258842E-3</v>
      </c>
      <c r="O608" s="22">
        <v>1343.55</v>
      </c>
      <c r="P608" s="26">
        <f t="shared" si="69"/>
        <v>1.681279517268941E-2</v>
      </c>
      <c r="S608" s="4"/>
      <c r="T608" s="2"/>
      <c r="U608" s="3"/>
      <c r="V608" s="3"/>
      <c r="W608" s="3"/>
      <c r="X608" s="3"/>
      <c r="Y608" s="3"/>
    </row>
    <row r="609" spans="2:25" ht="14.4" x14ac:dyDescent="0.3">
      <c r="B609" s="20">
        <v>44090</v>
      </c>
      <c r="C609" s="21">
        <v>9632.4873050000006</v>
      </c>
      <c r="D609" s="25">
        <f t="shared" si="63"/>
        <v>6.1596500463165496E-3</v>
      </c>
      <c r="E609" s="22">
        <v>54.75</v>
      </c>
      <c r="F609" s="26">
        <f t="shared" si="64"/>
        <v>-3.8517972435675042E-2</v>
      </c>
      <c r="G609" s="23">
        <v>48.55</v>
      </c>
      <c r="H609" s="27">
        <f t="shared" si="65"/>
        <v>1.4523076838370652E-2</v>
      </c>
      <c r="I609" s="24">
        <v>27.2</v>
      </c>
      <c r="J609" s="25">
        <f t="shared" si="66"/>
        <v>-1.2785562296971927E-2</v>
      </c>
      <c r="K609" s="22">
        <v>355.536743</v>
      </c>
      <c r="L609" s="26">
        <f t="shared" si="67"/>
        <v>-1.9603582539331225E-3</v>
      </c>
      <c r="M609" s="22">
        <v>32.319200000000002</v>
      </c>
      <c r="N609" s="26">
        <f t="shared" si="68"/>
        <v>-1.2963580003578105E-2</v>
      </c>
      <c r="O609" s="22">
        <v>1318.75</v>
      </c>
      <c r="P609" s="26">
        <f t="shared" si="69"/>
        <v>-1.8631046364937388E-2</v>
      </c>
      <c r="S609" s="4"/>
      <c r="T609" s="2"/>
      <c r="U609" s="3"/>
      <c r="V609" s="3"/>
      <c r="W609" s="3"/>
      <c r="X609" s="3"/>
      <c r="Y609" s="3"/>
    </row>
    <row r="610" spans="2:25" ht="14.4" x14ac:dyDescent="0.3">
      <c r="B610" s="20">
        <v>44091</v>
      </c>
      <c r="C610" s="21">
        <v>9566.7373050000006</v>
      </c>
      <c r="D610" s="25">
        <f t="shared" si="63"/>
        <v>-6.8492617151146929E-3</v>
      </c>
      <c r="E610" s="22">
        <v>54.1</v>
      </c>
      <c r="F610" s="26">
        <f t="shared" si="64"/>
        <v>-1.1943182844174352E-2</v>
      </c>
      <c r="G610" s="23">
        <v>47.95</v>
      </c>
      <c r="H610" s="27">
        <f t="shared" si="65"/>
        <v>-1.2435393407886535E-2</v>
      </c>
      <c r="I610" s="24">
        <v>27.2</v>
      </c>
      <c r="J610" s="25">
        <f t="shared" si="66"/>
        <v>0</v>
      </c>
      <c r="K610" s="22">
        <v>350.94906600000002</v>
      </c>
      <c r="L610" s="26">
        <f t="shared" si="67"/>
        <v>-1.298749791417976E-2</v>
      </c>
      <c r="M610" s="22">
        <v>32.3504</v>
      </c>
      <c r="N610" s="26">
        <f t="shared" si="68"/>
        <v>9.649047595996778E-4</v>
      </c>
      <c r="O610" s="22">
        <v>1326.2</v>
      </c>
      <c r="P610" s="26">
        <f t="shared" si="69"/>
        <v>5.633391710390667E-3</v>
      </c>
      <c r="S610" s="4"/>
      <c r="T610" s="2"/>
      <c r="U610" s="3"/>
      <c r="V610" s="3"/>
      <c r="W610" s="3"/>
      <c r="X610" s="3"/>
      <c r="Y610" s="3"/>
    </row>
    <row r="611" spans="2:25" ht="14.4" x14ac:dyDescent="0.3">
      <c r="B611" s="20">
        <v>44092</v>
      </c>
      <c r="C611" s="21">
        <v>9559.4873050000006</v>
      </c>
      <c r="D611" s="25">
        <f t="shared" si="63"/>
        <v>-7.5812142700162378E-4</v>
      </c>
      <c r="E611" s="22">
        <v>54.1</v>
      </c>
      <c r="F611" s="26">
        <f t="shared" si="64"/>
        <v>0</v>
      </c>
      <c r="G611" s="23">
        <v>48.3</v>
      </c>
      <c r="H611" s="27">
        <f t="shared" si="65"/>
        <v>7.2727593290796569E-3</v>
      </c>
      <c r="I611" s="24">
        <v>26.8</v>
      </c>
      <c r="J611" s="25">
        <f t="shared" si="66"/>
        <v>-1.4815085785140587E-2</v>
      </c>
      <c r="K611" s="22">
        <v>355.980774</v>
      </c>
      <c r="L611" s="26">
        <f t="shared" si="67"/>
        <v>1.4235621950578169E-2</v>
      </c>
      <c r="M611" s="22">
        <v>32.459800000000001</v>
      </c>
      <c r="N611" s="26">
        <f t="shared" si="68"/>
        <v>3.3760150071124382E-3</v>
      </c>
      <c r="O611" s="22">
        <v>1315.2</v>
      </c>
      <c r="P611" s="26">
        <f t="shared" si="69"/>
        <v>-8.3289646328517323E-3</v>
      </c>
      <c r="S611" s="4"/>
      <c r="T611" s="2"/>
      <c r="U611" s="3"/>
      <c r="V611" s="3"/>
      <c r="W611" s="3"/>
      <c r="X611" s="3"/>
      <c r="Y611" s="3"/>
    </row>
    <row r="612" spans="2:25" ht="14.4" x14ac:dyDescent="0.3">
      <c r="B612" s="20">
        <v>44095</v>
      </c>
      <c r="C612" s="21">
        <v>9312.9873050000006</v>
      </c>
      <c r="D612" s="25">
        <f t="shared" si="63"/>
        <v>-2.6124186050808997E-2</v>
      </c>
      <c r="E612" s="22">
        <v>49.85</v>
      </c>
      <c r="F612" s="26">
        <f t="shared" si="64"/>
        <v>-8.1815689444588502E-2</v>
      </c>
      <c r="G612" s="23">
        <v>47.9</v>
      </c>
      <c r="H612" s="27">
        <f t="shared" si="65"/>
        <v>-8.3160562416573925E-3</v>
      </c>
      <c r="I612" s="24">
        <v>26.2</v>
      </c>
      <c r="J612" s="25">
        <f t="shared" si="66"/>
        <v>-2.2642476749759891E-2</v>
      </c>
      <c r="K612" s="22">
        <v>337.92590300000001</v>
      </c>
      <c r="L612" s="26">
        <f t="shared" si="67"/>
        <v>-5.2050074218801014E-2</v>
      </c>
      <c r="M612" s="22">
        <v>30.0854</v>
      </c>
      <c r="N612" s="26">
        <f t="shared" si="68"/>
        <v>-7.596239639179321E-2</v>
      </c>
      <c r="O612" s="22">
        <v>1297.8499999999999</v>
      </c>
      <c r="P612" s="26">
        <f t="shared" si="69"/>
        <v>-1.327969611942733E-2</v>
      </c>
      <c r="S612" s="4"/>
      <c r="T612" s="2"/>
      <c r="U612" s="3"/>
      <c r="V612" s="3"/>
      <c r="W612" s="3"/>
      <c r="X612" s="3"/>
      <c r="Y612" s="3"/>
    </row>
    <row r="613" spans="2:25" ht="14.4" x14ac:dyDescent="0.3">
      <c r="B613" s="20">
        <v>44096</v>
      </c>
      <c r="C613" s="21">
        <v>9213.8886719999991</v>
      </c>
      <c r="D613" s="25">
        <f t="shared" si="63"/>
        <v>-1.0697926432750781E-2</v>
      </c>
      <c r="E613" s="22">
        <v>51.2</v>
      </c>
      <c r="F613" s="26">
        <f t="shared" si="64"/>
        <v>2.6721035637614767E-2</v>
      </c>
      <c r="G613" s="23">
        <v>47.95</v>
      </c>
      <c r="H613" s="27">
        <f t="shared" si="65"/>
        <v>1.0432969125776675E-3</v>
      </c>
      <c r="I613" s="24">
        <v>25.75</v>
      </c>
      <c r="J613" s="25">
        <f t="shared" si="66"/>
        <v>-1.7324783657306018E-2</v>
      </c>
      <c r="K613" s="22">
        <v>327.820221</v>
      </c>
      <c r="L613" s="26">
        <f t="shared" si="67"/>
        <v>-3.0361298145460801E-2</v>
      </c>
      <c r="M613" s="22">
        <v>28.804500000000001</v>
      </c>
      <c r="N613" s="26">
        <f t="shared" si="68"/>
        <v>-4.3508379310078227E-2</v>
      </c>
      <c r="O613" s="22">
        <v>1234.5999999999999</v>
      </c>
      <c r="P613" s="26">
        <f t="shared" si="69"/>
        <v>-4.9962018222692688E-2</v>
      </c>
      <c r="S613" s="4"/>
      <c r="T613" s="2"/>
      <c r="U613" s="3"/>
      <c r="V613" s="3"/>
      <c r="W613" s="3"/>
      <c r="X613" s="3"/>
      <c r="Y613" s="3"/>
    </row>
    <row r="614" spans="2:25" ht="14.4" x14ac:dyDescent="0.3">
      <c r="B614" s="20">
        <v>44097</v>
      </c>
      <c r="C614" s="21">
        <v>9194.3378909999992</v>
      </c>
      <c r="D614" s="25">
        <f t="shared" si="63"/>
        <v>-2.1241359980123959E-3</v>
      </c>
      <c r="E614" s="22">
        <v>49.05</v>
      </c>
      <c r="F614" s="26">
        <f t="shared" si="64"/>
        <v>-4.2899346034090124E-2</v>
      </c>
      <c r="G614" s="23">
        <v>48.9</v>
      </c>
      <c r="H614" s="27">
        <f t="shared" si="65"/>
        <v>1.9618595151378981E-2</v>
      </c>
      <c r="I614" s="24">
        <v>25.6</v>
      </c>
      <c r="J614" s="25">
        <f t="shared" si="66"/>
        <v>-5.8422756242282907E-3</v>
      </c>
      <c r="K614" s="22">
        <v>326.00210600000003</v>
      </c>
      <c r="L614" s="26">
        <f t="shared" si="67"/>
        <v>-5.5615099428946088E-3</v>
      </c>
      <c r="M614" s="22">
        <v>29.32</v>
      </c>
      <c r="N614" s="26">
        <f t="shared" si="68"/>
        <v>1.7738252082310401E-2</v>
      </c>
      <c r="O614" s="22">
        <v>1282.7</v>
      </c>
      <c r="P614" s="26">
        <f t="shared" si="69"/>
        <v>3.8220200346009557E-2</v>
      </c>
      <c r="S614" s="4"/>
      <c r="T614" s="2"/>
      <c r="U614" s="3"/>
      <c r="V614" s="3"/>
      <c r="W614" s="3"/>
      <c r="X614" s="3"/>
      <c r="Y614" s="3"/>
    </row>
    <row r="615" spans="2:25" ht="14.4" x14ac:dyDescent="0.3">
      <c r="B615" s="20">
        <v>44098</v>
      </c>
      <c r="C615" s="21">
        <v>8944.7382809999999</v>
      </c>
      <c r="D615" s="25">
        <f t="shared" si="63"/>
        <v>-2.75223901189094E-2</v>
      </c>
      <c r="E615" s="22">
        <v>48.1</v>
      </c>
      <c r="F615" s="26">
        <f t="shared" si="64"/>
        <v>-1.9558008899656525E-2</v>
      </c>
      <c r="G615" s="23">
        <v>48.1</v>
      </c>
      <c r="H615" s="27">
        <f t="shared" si="65"/>
        <v>-1.6495219369110786E-2</v>
      </c>
      <c r="I615" s="24">
        <v>24.5</v>
      </c>
      <c r="J615" s="25">
        <f t="shared" si="66"/>
        <v>-4.3919233934835489E-2</v>
      </c>
      <c r="K615" s="22">
        <v>329.342468</v>
      </c>
      <c r="L615" s="26">
        <f t="shared" si="67"/>
        <v>1.0194304068663729E-2</v>
      </c>
      <c r="M615" s="22">
        <v>28.2578</v>
      </c>
      <c r="N615" s="26">
        <f t="shared" si="68"/>
        <v>-3.6900351341611112E-2</v>
      </c>
      <c r="O615" s="22">
        <v>1197.3</v>
      </c>
      <c r="P615" s="26">
        <f t="shared" si="69"/>
        <v>-6.88982095830072E-2</v>
      </c>
      <c r="S615" s="4"/>
      <c r="T615" s="2"/>
      <c r="U615" s="3"/>
      <c r="V615" s="3"/>
      <c r="W615" s="3"/>
      <c r="X615" s="3"/>
      <c r="Y615" s="3"/>
    </row>
    <row r="616" spans="2:25" ht="14.4" x14ac:dyDescent="0.3">
      <c r="B616" s="20">
        <v>44099</v>
      </c>
      <c r="C616" s="21">
        <v>9156.0878909999992</v>
      </c>
      <c r="D616" s="25">
        <f t="shared" si="63"/>
        <v>2.3353543482776809E-2</v>
      </c>
      <c r="E616" s="22">
        <v>50.4</v>
      </c>
      <c r="F616" s="26">
        <f t="shared" si="64"/>
        <v>4.6708997965607277E-2</v>
      </c>
      <c r="G616" s="23">
        <v>48.35</v>
      </c>
      <c r="H616" s="27">
        <f t="shared" si="65"/>
        <v>5.184044787587919E-3</v>
      </c>
      <c r="I616" s="24">
        <v>25.5</v>
      </c>
      <c r="J616" s="25">
        <f t="shared" si="66"/>
        <v>4.0005334613699206E-2</v>
      </c>
      <c r="K616" s="22">
        <v>324.60672</v>
      </c>
      <c r="L616" s="26">
        <f t="shared" si="67"/>
        <v>-1.4483788268047814E-2</v>
      </c>
      <c r="M616" s="22">
        <v>29.148199999999999</v>
      </c>
      <c r="N616" s="26">
        <f t="shared" si="68"/>
        <v>3.1023635641894916E-2</v>
      </c>
      <c r="O616" s="22">
        <v>1241.7</v>
      </c>
      <c r="P616" s="26">
        <f t="shared" si="69"/>
        <v>3.6412386699998613E-2</v>
      </c>
      <c r="S616" s="4"/>
      <c r="T616" s="2"/>
      <c r="U616" s="3"/>
      <c r="V616" s="3"/>
      <c r="W616" s="3"/>
      <c r="X616" s="3"/>
      <c r="Y616" s="3"/>
    </row>
    <row r="617" spans="2:25" ht="14.4" x14ac:dyDescent="0.3">
      <c r="B617" s="20">
        <v>44102</v>
      </c>
      <c r="C617" s="21">
        <v>9330.2373050000006</v>
      </c>
      <c r="D617" s="25">
        <f t="shared" si="63"/>
        <v>1.8841447831896539E-2</v>
      </c>
      <c r="E617" s="22">
        <v>51.3</v>
      </c>
      <c r="F617" s="26">
        <f t="shared" si="64"/>
        <v>1.7699577099400857E-2</v>
      </c>
      <c r="G617" s="23">
        <v>50</v>
      </c>
      <c r="H617" s="27">
        <f t="shared" si="65"/>
        <v>3.3556783528842768E-2</v>
      </c>
      <c r="I617" s="24">
        <v>26.75</v>
      </c>
      <c r="J617" s="25">
        <f t="shared" si="66"/>
        <v>4.7856021177635141E-2</v>
      </c>
      <c r="K617" s="22">
        <v>329.046448</v>
      </c>
      <c r="L617" s="26">
        <f t="shared" si="67"/>
        <v>1.3584562862658455E-2</v>
      </c>
      <c r="M617" s="22">
        <v>30.444700000000001</v>
      </c>
      <c r="N617" s="26">
        <f t="shared" si="68"/>
        <v>4.3518761858469396E-2</v>
      </c>
      <c r="O617" s="22">
        <v>1275.4000000000001</v>
      </c>
      <c r="P617" s="26">
        <f t="shared" si="69"/>
        <v>2.6778446458374908E-2</v>
      </c>
      <c r="S617" s="4"/>
      <c r="T617" s="2"/>
      <c r="U617" s="3"/>
      <c r="V617" s="3"/>
      <c r="W617" s="3"/>
      <c r="X617" s="3"/>
      <c r="Y617" s="3"/>
    </row>
    <row r="618" spans="2:25" ht="14.4" x14ac:dyDescent="0.3">
      <c r="B618" s="20">
        <v>44103</v>
      </c>
      <c r="C618" s="21">
        <v>9319.6875</v>
      </c>
      <c r="D618" s="25">
        <f t="shared" si="63"/>
        <v>-1.1313510628681626E-3</v>
      </c>
      <c r="E618" s="22">
        <v>49.55</v>
      </c>
      <c r="F618" s="26">
        <f t="shared" si="64"/>
        <v>-3.4708491400726821E-2</v>
      </c>
      <c r="G618" s="23">
        <v>50.1</v>
      </c>
      <c r="H618" s="27">
        <f t="shared" si="65"/>
        <v>1.9980026626730579E-3</v>
      </c>
      <c r="I618" s="24">
        <v>28.05</v>
      </c>
      <c r="J618" s="25">
        <f t="shared" si="66"/>
        <v>4.7454158626689689E-2</v>
      </c>
      <c r="K618" s="22">
        <v>331.16061400000001</v>
      </c>
      <c r="L618" s="26">
        <f t="shared" si="67"/>
        <v>6.4045762257294902E-3</v>
      </c>
      <c r="M618" s="22">
        <v>29.991700000000002</v>
      </c>
      <c r="N618" s="26">
        <f t="shared" si="68"/>
        <v>-1.4991246460998029E-2</v>
      </c>
      <c r="O618" s="22">
        <v>1238.8</v>
      </c>
      <c r="P618" s="26">
        <f t="shared" si="69"/>
        <v>-2.9116685782123595E-2</v>
      </c>
      <c r="S618" s="4"/>
      <c r="T618" s="2"/>
      <c r="U618" s="3"/>
      <c r="V618" s="3"/>
      <c r="W618" s="3"/>
      <c r="X618" s="3"/>
      <c r="Y618" s="3"/>
    </row>
    <row r="619" spans="2:25" ht="14.4" x14ac:dyDescent="0.3">
      <c r="B619" s="20">
        <v>44104</v>
      </c>
      <c r="C619" s="21">
        <v>9341.7373050000006</v>
      </c>
      <c r="D619" s="25">
        <f t="shared" si="63"/>
        <v>2.3631438104796368E-3</v>
      </c>
      <c r="E619" s="22">
        <v>50.15</v>
      </c>
      <c r="F619" s="26">
        <f t="shared" si="64"/>
        <v>1.2036253631947564E-2</v>
      </c>
      <c r="G619" s="23">
        <v>50.25</v>
      </c>
      <c r="H619" s="27">
        <f t="shared" si="65"/>
        <v>2.9895388483659859E-3</v>
      </c>
      <c r="I619" s="24">
        <v>28.55</v>
      </c>
      <c r="J619" s="25">
        <f t="shared" si="66"/>
        <v>1.7668304133313897E-2</v>
      </c>
      <c r="K619" s="22">
        <v>340.84344499999997</v>
      </c>
      <c r="L619" s="26">
        <f t="shared" si="67"/>
        <v>2.8819769932894132E-2</v>
      </c>
      <c r="M619" s="22">
        <v>29.913599999999999</v>
      </c>
      <c r="N619" s="26">
        <f t="shared" si="68"/>
        <v>-2.6074502339136201E-3</v>
      </c>
      <c r="O619" s="22">
        <v>1249.0999999999999</v>
      </c>
      <c r="P619" s="26">
        <f t="shared" si="69"/>
        <v>8.2801228728158014E-3</v>
      </c>
      <c r="S619" s="4"/>
      <c r="T619" s="2"/>
      <c r="U619" s="3"/>
      <c r="V619" s="3"/>
      <c r="W619" s="3"/>
      <c r="X619" s="3"/>
      <c r="Y619" s="3"/>
    </row>
    <row r="620" spans="2:25" ht="14.4" x14ac:dyDescent="0.3">
      <c r="B620" s="20">
        <v>44105</v>
      </c>
      <c r="C620" s="21">
        <v>9461.6875</v>
      </c>
      <c r="D620" s="25">
        <f t="shared" si="63"/>
        <v>1.2758507916422667E-2</v>
      </c>
      <c r="E620" s="22">
        <v>49.9</v>
      </c>
      <c r="F620" s="26">
        <f t="shared" si="64"/>
        <v>-4.9975116504715096E-3</v>
      </c>
      <c r="G620" s="23">
        <v>51.2</v>
      </c>
      <c r="H620" s="27">
        <f t="shared" si="65"/>
        <v>1.8728985106277123E-2</v>
      </c>
      <c r="I620" s="24">
        <v>27.85</v>
      </c>
      <c r="J620" s="25">
        <f t="shared" si="66"/>
        <v>-2.4823969728726122E-2</v>
      </c>
      <c r="K620" s="22">
        <v>337.98931900000002</v>
      </c>
      <c r="L620" s="26">
        <f t="shared" si="67"/>
        <v>-8.4089718984449099E-3</v>
      </c>
      <c r="M620" s="22">
        <v>30.0229</v>
      </c>
      <c r="N620" s="26">
        <f t="shared" si="68"/>
        <v>3.6471973224817974E-3</v>
      </c>
      <c r="O620" s="22">
        <v>1269.4000000000001</v>
      </c>
      <c r="P620" s="26">
        <f t="shared" si="69"/>
        <v>1.6121055900506186E-2</v>
      </c>
      <c r="S620" s="4"/>
      <c r="T620" s="2"/>
      <c r="U620" s="3"/>
      <c r="V620" s="3"/>
      <c r="W620" s="3"/>
      <c r="X620" s="3"/>
      <c r="Y620" s="3"/>
    </row>
    <row r="621" spans="2:25" ht="14.4" x14ac:dyDescent="0.3">
      <c r="B621" s="20">
        <v>44109</v>
      </c>
      <c r="C621" s="21">
        <v>9516.2871090000008</v>
      </c>
      <c r="D621" s="25">
        <f t="shared" si="63"/>
        <v>5.7540133516031317E-3</v>
      </c>
      <c r="E621" s="22">
        <v>49.65</v>
      </c>
      <c r="F621" s="26">
        <f t="shared" si="64"/>
        <v>-5.022612266291332E-3</v>
      </c>
      <c r="G621" s="23">
        <v>51.4</v>
      </c>
      <c r="H621" s="27">
        <f t="shared" si="65"/>
        <v>3.8986404156573229E-3</v>
      </c>
      <c r="I621" s="24">
        <v>27.55</v>
      </c>
      <c r="J621" s="25">
        <f t="shared" si="66"/>
        <v>-1.0830430774369553E-2</v>
      </c>
      <c r="K621" s="22">
        <v>347.01675399999999</v>
      </c>
      <c r="L621" s="26">
        <f t="shared" si="67"/>
        <v>2.6358766810056139E-2</v>
      </c>
      <c r="M621" s="22">
        <v>30.054200000000002</v>
      </c>
      <c r="N621" s="26">
        <f t="shared" si="68"/>
        <v>1.0419944648461146E-3</v>
      </c>
      <c r="O621" s="22">
        <v>1297.4000000000001</v>
      </c>
      <c r="P621" s="26">
        <f t="shared" si="69"/>
        <v>2.1817913906585232E-2</v>
      </c>
      <c r="S621" s="4"/>
      <c r="T621" s="2"/>
      <c r="U621" s="3"/>
      <c r="V621" s="3"/>
      <c r="W621" s="3"/>
      <c r="X621" s="3"/>
      <c r="Y621" s="3"/>
    </row>
    <row r="622" spans="2:25" ht="14.4" x14ac:dyDescent="0.3">
      <c r="B622" s="20">
        <v>44110</v>
      </c>
      <c r="C622" s="21">
        <v>9622.3369139999995</v>
      </c>
      <c r="D622" s="25">
        <f t="shared" si="63"/>
        <v>1.1082394459013628E-2</v>
      </c>
      <c r="E622" s="22">
        <v>50.2</v>
      </c>
      <c r="F622" s="26">
        <f t="shared" si="64"/>
        <v>1.1016636206502005E-2</v>
      </c>
      <c r="G622" s="23">
        <v>50.3</v>
      </c>
      <c r="H622" s="27">
        <f t="shared" si="65"/>
        <v>-2.1633095355425937E-2</v>
      </c>
      <c r="I622" s="24">
        <v>28.85</v>
      </c>
      <c r="J622" s="25">
        <f t="shared" si="66"/>
        <v>4.6107457355185094E-2</v>
      </c>
      <c r="K622" s="22">
        <v>347.31271400000003</v>
      </c>
      <c r="L622" s="26">
        <f t="shared" si="67"/>
        <v>8.5250599769894357E-4</v>
      </c>
      <c r="M622" s="22">
        <v>29.913599999999999</v>
      </c>
      <c r="N622" s="26">
        <f t="shared" si="68"/>
        <v>-4.6891917873280228E-3</v>
      </c>
      <c r="O622" s="22">
        <v>1330.55</v>
      </c>
      <c r="P622" s="26">
        <f t="shared" si="69"/>
        <v>2.5230128789880242E-2</v>
      </c>
      <c r="S622" s="4"/>
      <c r="T622" s="2"/>
      <c r="U622" s="3"/>
      <c r="V622" s="3"/>
      <c r="W622" s="3"/>
      <c r="X622" s="3"/>
      <c r="Y622" s="3"/>
    </row>
    <row r="623" spans="2:25" ht="14.4" x14ac:dyDescent="0.3">
      <c r="B623" s="20">
        <v>44111</v>
      </c>
      <c r="C623" s="21">
        <v>9654.4873050000006</v>
      </c>
      <c r="D623" s="25">
        <f t="shared" si="63"/>
        <v>3.3356553387746172E-3</v>
      </c>
      <c r="E623" s="22">
        <v>49.1</v>
      </c>
      <c r="F623" s="26">
        <f t="shared" si="64"/>
        <v>-2.2155991897208595E-2</v>
      </c>
      <c r="G623" s="23">
        <v>48.25</v>
      </c>
      <c r="H623" s="27">
        <f t="shared" si="65"/>
        <v>-4.1609249320698496E-2</v>
      </c>
      <c r="I623" s="24">
        <v>28.7</v>
      </c>
      <c r="J623" s="25">
        <f t="shared" si="66"/>
        <v>-5.2128701885332104E-3</v>
      </c>
      <c r="K623" s="22">
        <v>342.30218500000001</v>
      </c>
      <c r="L623" s="26">
        <f t="shared" si="67"/>
        <v>-1.4531638394469996E-2</v>
      </c>
      <c r="M623" s="22">
        <v>29.413699999999999</v>
      </c>
      <c r="N623" s="26">
        <f t="shared" si="68"/>
        <v>-1.6852674281041789E-2</v>
      </c>
      <c r="O623" s="22">
        <v>1337.75</v>
      </c>
      <c r="P623" s="26">
        <f t="shared" si="69"/>
        <v>5.3967076225786646E-3</v>
      </c>
      <c r="S623" s="4"/>
      <c r="T623" s="2"/>
      <c r="U623" s="3"/>
      <c r="V623" s="3"/>
      <c r="W623" s="3"/>
      <c r="X623" s="3"/>
      <c r="Y623" s="3"/>
    </row>
    <row r="624" spans="2:25" ht="14.4" x14ac:dyDescent="0.3">
      <c r="B624" s="20">
        <v>44112</v>
      </c>
      <c r="C624" s="21">
        <v>9711.7871090000008</v>
      </c>
      <c r="D624" s="25">
        <f t="shared" si="63"/>
        <v>5.9175007004132682E-3</v>
      </c>
      <c r="E624" s="22">
        <v>49.45</v>
      </c>
      <c r="F624" s="26">
        <f t="shared" si="64"/>
        <v>7.1030232682461735E-3</v>
      </c>
      <c r="G624" s="23">
        <v>48.5</v>
      </c>
      <c r="H624" s="27">
        <f t="shared" si="65"/>
        <v>5.1679701584425976E-3</v>
      </c>
      <c r="I624" s="24">
        <v>30.1</v>
      </c>
      <c r="J624" s="25">
        <f t="shared" si="66"/>
        <v>4.7628048989254664E-2</v>
      </c>
      <c r="K624" s="22">
        <v>337.56646699999999</v>
      </c>
      <c r="L624" s="26">
        <f t="shared" si="67"/>
        <v>-1.3931498623425098E-2</v>
      </c>
      <c r="M624" s="22">
        <v>29.226299999999998</v>
      </c>
      <c r="N624" s="26">
        <f t="shared" si="68"/>
        <v>-6.391563368789841E-3</v>
      </c>
      <c r="O624" s="22">
        <v>1330.85</v>
      </c>
      <c r="P624" s="26">
        <f t="shared" si="69"/>
        <v>-5.1712623672465693E-3</v>
      </c>
      <c r="S624" s="4"/>
      <c r="T624" s="2"/>
      <c r="U624" s="3"/>
      <c r="V624" s="3"/>
      <c r="W624" s="3"/>
      <c r="X624" s="3"/>
      <c r="Y624" s="3"/>
    </row>
    <row r="625" spans="2:25" ht="14.4" x14ac:dyDescent="0.3">
      <c r="B625" s="20">
        <v>44113</v>
      </c>
      <c r="C625" s="21">
        <v>9750.1376949999994</v>
      </c>
      <c r="D625" s="25">
        <f t="shared" si="63"/>
        <v>3.9410938049919313E-3</v>
      </c>
      <c r="E625" s="22">
        <v>49.8</v>
      </c>
      <c r="F625" s="26">
        <f t="shared" si="64"/>
        <v>7.0529259618860836E-3</v>
      </c>
      <c r="G625" s="23">
        <v>48</v>
      </c>
      <c r="H625" s="27">
        <f t="shared" si="65"/>
        <v>-1.0362787035546547E-2</v>
      </c>
      <c r="I625" s="24">
        <v>31.6</v>
      </c>
      <c r="J625" s="25">
        <f t="shared" si="66"/>
        <v>4.8631948838036378E-2</v>
      </c>
      <c r="K625" s="22">
        <v>332.19653299999999</v>
      </c>
      <c r="L625" s="26">
        <f t="shared" si="67"/>
        <v>-1.6035669541165282E-2</v>
      </c>
      <c r="M625" s="22">
        <v>28.992000000000001</v>
      </c>
      <c r="N625" s="26">
        <f t="shared" si="68"/>
        <v>-8.0490589718918738E-3</v>
      </c>
      <c r="O625" s="22">
        <v>1367.2</v>
      </c>
      <c r="P625" s="26">
        <f t="shared" si="69"/>
        <v>2.6947016977213772E-2</v>
      </c>
      <c r="S625" s="4"/>
      <c r="T625" s="2"/>
      <c r="U625" s="3"/>
      <c r="V625" s="3"/>
      <c r="W625" s="3"/>
      <c r="X625" s="3"/>
      <c r="Y625" s="3"/>
    </row>
    <row r="626" spans="2:25" ht="14.4" x14ac:dyDescent="0.3">
      <c r="B626" s="20">
        <v>44116</v>
      </c>
      <c r="C626" s="21">
        <v>9745.3369139999995</v>
      </c>
      <c r="D626" s="25">
        <f t="shared" si="63"/>
        <v>-4.9250210044358349E-4</v>
      </c>
      <c r="E626" s="22">
        <v>49.4</v>
      </c>
      <c r="F626" s="26">
        <f t="shared" si="64"/>
        <v>-8.0645598367304078E-3</v>
      </c>
      <c r="G626" s="23">
        <v>46.65</v>
      </c>
      <c r="H626" s="27">
        <f t="shared" si="65"/>
        <v>-2.8528083614538166E-2</v>
      </c>
      <c r="I626" s="24">
        <v>33.15</v>
      </c>
      <c r="J626" s="25">
        <f t="shared" si="66"/>
        <v>4.7885596039004913E-2</v>
      </c>
      <c r="K626" s="22">
        <v>325.13531499999999</v>
      </c>
      <c r="L626" s="26">
        <f t="shared" si="67"/>
        <v>-2.1485311116008654E-2</v>
      </c>
      <c r="M626" s="22">
        <v>29.226299999999998</v>
      </c>
      <c r="N626" s="26">
        <f t="shared" si="68"/>
        <v>8.0490589718919259E-3</v>
      </c>
      <c r="O626" s="22">
        <v>1380.3</v>
      </c>
      <c r="P626" s="26">
        <f t="shared" si="69"/>
        <v>9.5360140281514974E-3</v>
      </c>
      <c r="S626" s="4"/>
      <c r="T626" s="2"/>
      <c r="U626" s="3"/>
      <c r="V626" s="3"/>
      <c r="W626" s="3"/>
      <c r="X626" s="3"/>
      <c r="Y626" s="3"/>
    </row>
    <row r="627" spans="2:25" ht="14.4" x14ac:dyDescent="0.3">
      <c r="B627" s="20">
        <v>44117</v>
      </c>
      <c r="C627" s="21">
        <v>9736.4375</v>
      </c>
      <c r="D627" s="25">
        <f t="shared" si="63"/>
        <v>-9.1361437925550969E-4</v>
      </c>
      <c r="E627" s="22">
        <v>48.75</v>
      </c>
      <c r="F627" s="26">
        <f t="shared" si="64"/>
        <v>-1.3245226750020567E-2</v>
      </c>
      <c r="G627" s="23">
        <v>46.35</v>
      </c>
      <c r="H627" s="27">
        <f t="shared" si="65"/>
        <v>-6.4516352814886074E-3</v>
      </c>
      <c r="I627" s="24">
        <v>34.799999999999997</v>
      </c>
      <c r="J627" s="25">
        <f t="shared" si="66"/>
        <v>4.8574670148557181E-2</v>
      </c>
      <c r="K627" s="22">
        <v>319.46935999999999</v>
      </c>
      <c r="L627" s="26">
        <f t="shared" si="67"/>
        <v>-1.7580080149279621E-2</v>
      </c>
      <c r="M627" s="22">
        <v>28.585799999999999</v>
      </c>
      <c r="N627" s="26">
        <f t="shared" si="68"/>
        <v>-2.2158897801832254E-2</v>
      </c>
      <c r="O627" s="22">
        <v>1365.35</v>
      </c>
      <c r="P627" s="26">
        <f t="shared" si="69"/>
        <v>-1.0890060821553865E-2</v>
      </c>
      <c r="S627" s="4"/>
      <c r="T627" s="2"/>
      <c r="U627" s="3"/>
      <c r="V627" s="3"/>
      <c r="W627" s="3"/>
      <c r="X627" s="3"/>
      <c r="Y627" s="3"/>
    </row>
    <row r="628" spans="2:25" ht="14.4" x14ac:dyDescent="0.3">
      <c r="B628" s="20">
        <v>44118</v>
      </c>
      <c r="C628" s="21">
        <v>9763.3876949999994</v>
      </c>
      <c r="D628" s="25">
        <f t="shared" si="63"/>
        <v>2.7641491028717246E-3</v>
      </c>
      <c r="E628" s="22">
        <v>48.95</v>
      </c>
      <c r="F628" s="26">
        <f t="shared" si="64"/>
        <v>4.094171532663368E-3</v>
      </c>
      <c r="G628" s="23">
        <v>48.4</v>
      </c>
      <c r="H628" s="27">
        <f t="shared" si="65"/>
        <v>4.3278521710721753E-2</v>
      </c>
      <c r="I628" s="24">
        <v>36.5</v>
      </c>
      <c r="J628" s="25">
        <f t="shared" si="66"/>
        <v>4.7694873808017242E-2</v>
      </c>
      <c r="K628" s="22">
        <v>325.11416600000001</v>
      </c>
      <c r="L628" s="26">
        <f t="shared" si="67"/>
        <v>1.7515031269963573E-2</v>
      </c>
      <c r="M628" s="22">
        <v>28.601500000000001</v>
      </c>
      <c r="N628" s="26">
        <f t="shared" si="68"/>
        <v>5.4907297230130409E-4</v>
      </c>
      <c r="O628" s="22">
        <v>1342.6</v>
      </c>
      <c r="P628" s="26">
        <f t="shared" si="69"/>
        <v>-1.6802773503327706E-2</v>
      </c>
      <c r="S628" s="4"/>
      <c r="T628" s="2"/>
      <c r="U628" s="3"/>
      <c r="V628" s="3"/>
      <c r="W628" s="3"/>
      <c r="X628" s="3"/>
      <c r="Y628" s="3"/>
    </row>
    <row r="629" spans="2:25" ht="14.4" x14ac:dyDescent="0.3">
      <c r="B629" s="20">
        <v>44119</v>
      </c>
      <c r="C629" s="21">
        <v>9550.0371090000008</v>
      </c>
      <c r="D629" s="25">
        <f t="shared" si="63"/>
        <v>-2.2094399853056546E-2</v>
      </c>
      <c r="E629" s="22">
        <v>47.85</v>
      </c>
      <c r="F629" s="26">
        <f t="shared" si="64"/>
        <v>-2.2728251077556175E-2</v>
      </c>
      <c r="G629" s="23">
        <v>48.85</v>
      </c>
      <c r="H629" s="27">
        <f t="shared" si="65"/>
        <v>9.254564766205885E-3</v>
      </c>
      <c r="I629" s="24">
        <v>38.299999999999997</v>
      </c>
      <c r="J629" s="25">
        <f t="shared" si="66"/>
        <v>4.8137635598154503E-2</v>
      </c>
      <c r="K629" s="22">
        <v>315.32559199999997</v>
      </c>
      <c r="L629" s="26">
        <f t="shared" si="67"/>
        <v>-3.0570670245818724E-2</v>
      </c>
      <c r="M629" s="22">
        <v>27.6174</v>
      </c>
      <c r="N629" s="26">
        <f t="shared" si="68"/>
        <v>-3.5013155137742072E-2</v>
      </c>
      <c r="O629" s="22">
        <v>1305.45</v>
      </c>
      <c r="P629" s="26">
        <f t="shared" si="69"/>
        <v>-2.8060223601018591E-2</v>
      </c>
      <c r="S629" s="4"/>
      <c r="T629" s="2"/>
      <c r="U629" s="3"/>
      <c r="V629" s="3"/>
      <c r="W629" s="3"/>
      <c r="X629" s="3"/>
      <c r="Y629" s="3"/>
    </row>
    <row r="630" spans="2:25" ht="14.4" x14ac:dyDescent="0.3">
      <c r="B630" s="20">
        <v>44120</v>
      </c>
      <c r="C630" s="21">
        <v>9626.2373050000006</v>
      </c>
      <c r="D630" s="25">
        <f t="shared" si="63"/>
        <v>7.9473828364340481E-3</v>
      </c>
      <c r="E630" s="22">
        <v>47.85</v>
      </c>
      <c r="F630" s="26">
        <f t="shared" si="64"/>
        <v>0</v>
      </c>
      <c r="G630" s="23">
        <v>49.8</v>
      </c>
      <c r="H630" s="27">
        <f t="shared" si="65"/>
        <v>1.9260605541815436E-2</v>
      </c>
      <c r="I630" s="24">
        <v>40.200000000000003</v>
      </c>
      <c r="J630" s="25">
        <f t="shared" si="66"/>
        <v>4.8417099438375202E-2</v>
      </c>
      <c r="K630" s="22">
        <v>314.33197000000001</v>
      </c>
      <c r="L630" s="26">
        <f t="shared" si="67"/>
        <v>-3.1560736652358995E-3</v>
      </c>
      <c r="M630" s="22">
        <v>28.429600000000001</v>
      </c>
      <c r="N630" s="26">
        <f t="shared" si="68"/>
        <v>2.8984847054000819E-2</v>
      </c>
      <c r="O630" s="22">
        <v>1329.65</v>
      </c>
      <c r="P630" s="26">
        <f t="shared" si="69"/>
        <v>1.836794078531559E-2</v>
      </c>
      <c r="S630" s="4"/>
      <c r="T630" s="2"/>
      <c r="U630" s="3"/>
      <c r="V630" s="3"/>
      <c r="W630" s="3"/>
      <c r="X630" s="3"/>
      <c r="Y630" s="3"/>
    </row>
    <row r="631" spans="2:25" ht="14.4" x14ac:dyDescent="0.3">
      <c r="B631" s="20">
        <v>44123</v>
      </c>
      <c r="C631" s="21">
        <v>9709.2871090000008</v>
      </c>
      <c r="D631" s="25">
        <f t="shared" si="63"/>
        <v>8.5904382986676051E-3</v>
      </c>
      <c r="E631" s="22">
        <v>49.5</v>
      </c>
      <c r="F631" s="26">
        <f t="shared" si="64"/>
        <v>3.3901551675681416E-2</v>
      </c>
      <c r="G631" s="23">
        <v>51.5</v>
      </c>
      <c r="H631" s="27">
        <f t="shared" si="65"/>
        <v>3.3566823639083199E-2</v>
      </c>
      <c r="I631" s="24">
        <v>42.2</v>
      </c>
      <c r="J631" s="25">
        <f t="shared" si="66"/>
        <v>4.8553225416990739E-2</v>
      </c>
      <c r="K631" s="22">
        <v>313.50747699999999</v>
      </c>
      <c r="L631" s="26">
        <f t="shared" si="67"/>
        <v>-2.6264468659974349E-3</v>
      </c>
      <c r="M631" s="22">
        <v>28.1328</v>
      </c>
      <c r="N631" s="26">
        <f t="shared" si="68"/>
        <v>-1.0494700511051152E-2</v>
      </c>
      <c r="O631" s="22">
        <v>1366.3</v>
      </c>
      <c r="P631" s="26">
        <f t="shared" si="69"/>
        <v>2.7190606655494196E-2</v>
      </c>
      <c r="S631" s="4"/>
      <c r="T631" s="2"/>
      <c r="U631" s="3"/>
      <c r="V631" s="3"/>
      <c r="W631" s="3"/>
      <c r="X631" s="3"/>
      <c r="Y631" s="3"/>
    </row>
    <row r="632" spans="2:25" ht="14.4" x14ac:dyDescent="0.3">
      <c r="B632" s="20">
        <v>44124</v>
      </c>
      <c r="C632" s="21">
        <v>9732.9873050000006</v>
      </c>
      <c r="D632" s="25">
        <f t="shared" si="63"/>
        <v>2.4380077386621781E-3</v>
      </c>
      <c r="E632" s="22">
        <v>49.5</v>
      </c>
      <c r="F632" s="26">
        <f t="shared" si="64"/>
        <v>0</v>
      </c>
      <c r="G632" s="23">
        <v>52.05</v>
      </c>
      <c r="H632" s="27">
        <f t="shared" si="65"/>
        <v>1.0622987391287468E-2</v>
      </c>
      <c r="I632" s="24">
        <v>44.3</v>
      </c>
      <c r="J632" s="25">
        <f t="shared" si="66"/>
        <v>4.8564456009123742E-2</v>
      </c>
      <c r="K632" s="22">
        <v>303.40182499999997</v>
      </c>
      <c r="L632" s="26">
        <f t="shared" si="67"/>
        <v>-3.2765127810467851E-2</v>
      </c>
      <c r="M632" s="22">
        <v>28.101600000000001</v>
      </c>
      <c r="N632" s="26">
        <f t="shared" si="68"/>
        <v>-1.1096411876498615E-3</v>
      </c>
      <c r="O632" s="22">
        <v>1373.35</v>
      </c>
      <c r="P632" s="26">
        <f t="shared" si="69"/>
        <v>5.1466541797106219E-3</v>
      </c>
      <c r="S632" s="4"/>
      <c r="T632" s="2"/>
      <c r="U632" s="3"/>
      <c r="V632" s="3"/>
      <c r="W632" s="3"/>
      <c r="X632" s="3"/>
      <c r="Y632" s="3"/>
    </row>
    <row r="633" spans="2:25" ht="14.4" x14ac:dyDescent="0.3">
      <c r="B633" s="20">
        <v>44125</v>
      </c>
      <c r="C633" s="21">
        <v>9756.5869139999995</v>
      </c>
      <c r="D633" s="25">
        <f t="shared" si="63"/>
        <v>2.4217687127539187E-3</v>
      </c>
      <c r="E633" s="22">
        <v>48.35</v>
      </c>
      <c r="F633" s="26">
        <f t="shared" si="64"/>
        <v>-2.350644767534121E-2</v>
      </c>
      <c r="G633" s="23">
        <v>53.1</v>
      </c>
      <c r="H633" s="27">
        <f t="shared" si="65"/>
        <v>1.9972133186915389E-2</v>
      </c>
      <c r="I633" s="24">
        <v>46.5</v>
      </c>
      <c r="J633" s="25">
        <f t="shared" si="66"/>
        <v>4.8467635542220819E-2</v>
      </c>
      <c r="K633" s="22">
        <v>295.45263699999998</v>
      </c>
      <c r="L633" s="26">
        <f t="shared" si="67"/>
        <v>-2.654953893790853E-2</v>
      </c>
      <c r="M633" s="22">
        <v>28.867000000000001</v>
      </c>
      <c r="N633" s="26">
        <f t="shared" si="68"/>
        <v>2.6872559957233037E-2</v>
      </c>
      <c r="O633" s="22">
        <v>1365.4</v>
      </c>
      <c r="P633" s="26">
        <f t="shared" si="69"/>
        <v>-5.805584539972747E-3</v>
      </c>
      <c r="S633" s="4"/>
      <c r="T633" s="2"/>
      <c r="U633" s="3"/>
      <c r="V633" s="3"/>
      <c r="W633" s="3"/>
      <c r="X633" s="3"/>
      <c r="Y633" s="3"/>
    </row>
    <row r="634" spans="2:25" ht="14.4" x14ac:dyDescent="0.3">
      <c r="B634" s="20">
        <v>44126</v>
      </c>
      <c r="C634" s="21">
        <v>9745.0371090000008</v>
      </c>
      <c r="D634" s="25">
        <f t="shared" si="63"/>
        <v>-1.184496874390865E-3</v>
      </c>
      <c r="E634" s="22">
        <v>48.5</v>
      </c>
      <c r="F634" s="26">
        <f t="shared" si="64"/>
        <v>3.0975760441341845E-3</v>
      </c>
      <c r="G634" s="23">
        <v>53.4</v>
      </c>
      <c r="H634" s="27">
        <f t="shared" si="65"/>
        <v>5.6338177182558439E-3</v>
      </c>
      <c r="I634" s="24">
        <v>48.8</v>
      </c>
      <c r="J634" s="25">
        <f t="shared" si="66"/>
        <v>4.8278000265790738E-2</v>
      </c>
      <c r="K634" s="22">
        <v>306.74215700000002</v>
      </c>
      <c r="L634" s="26">
        <f t="shared" si="67"/>
        <v>3.7498972092057568E-2</v>
      </c>
      <c r="M634" s="22">
        <v>29.085699999999999</v>
      </c>
      <c r="N634" s="26">
        <f t="shared" si="68"/>
        <v>7.5475702840776711E-3</v>
      </c>
      <c r="O634" s="22">
        <v>1356.25</v>
      </c>
      <c r="P634" s="26">
        <f t="shared" si="69"/>
        <v>-6.7238876954102984E-3</v>
      </c>
      <c r="S634" s="4"/>
      <c r="T634" s="2"/>
      <c r="U634" s="3"/>
      <c r="V634" s="3"/>
      <c r="W634" s="3"/>
      <c r="X634" s="3"/>
      <c r="Y634" s="3"/>
    </row>
    <row r="635" spans="2:25" ht="14.4" x14ac:dyDescent="0.3">
      <c r="B635" s="20">
        <v>44127</v>
      </c>
      <c r="C635" s="21">
        <v>9780.3369139999995</v>
      </c>
      <c r="D635" s="25">
        <f t="shared" si="63"/>
        <v>3.6157917812380137E-3</v>
      </c>
      <c r="E635" s="22">
        <v>49.05</v>
      </c>
      <c r="F635" s="26">
        <f t="shared" si="64"/>
        <v>1.1276388067934537E-2</v>
      </c>
      <c r="G635" s="23">
        <v>53.3</v>
      </c>
      <c r="H635" s="27">
        <f t="shared" si="65"/>
        <v>-1.8744147943503039E-3</v>
      </c>
      <c r="I635" s="24">
        <v>51.2</v>
      </c>
      <c r="J635" s="25">
        <f t="shared" si="66"/>
        <v>4.8009219186360662E-2</v>
      </c>
      <c r="K635" s="22">
        <v>303.57095299999997</v>
      </c>
      <c r="L635" s="26">
        <f t="shared" si="67"/>
        <v>-1.0392149498251551E-2</v>
      </c>
      <c r="M635" s="22">
        <v>28.929500000000001</v>
      </c>
      <c r="N635" s="26">
        <f t="shared" si="68"/>
        <v>-5.3848087202398691E-3</v>
      </c>
      <c r="O635" s="22">
        <v>1372.45</v>
      </c>
      <c r="P635" s="26">
        <f t="shared" si="69"/>
        <v>1.187392555883667E-2</v>
      </c>
      <c r="S635" s="4"/>
      <c r="T635" s="2"/>
      <c r="U635" s="3"/>
      <c r="V635" s="3"/>
      <c r="W635" s="3"/>
      <c r="X635" s="3"/>
      <c r="Y635" s="3"/>
    </row>
    <row r="636" spans="2:25" ht="14.4" x14ac:dyDescent="0.3">
      <c r="B636" s="20">
        <v>44130</v>
      </c>
      <c r="C636" s="21">
        <v>9647.6376949999994</v>
      </c>
      <c r="D636" s="25">
        <f t="shared" si="63"/>
        <v>-1.3660845800348266E-2</v>
      </c>
      <c r="E636" s="22">
        <v>47.6</v>
      </c>
      <c r="F636" s="26">
        <f t="shared" si="64"/>
        <v>-3.000742477399769E-2</v>
      </c>
      <c r="G636" s="23">
        <v>51.3</v>
      </c>
      <c r="H636" s="27">
        <f t="shared" si="65"/>
        <v>-3.8245578995074948E-2</v>
      </c>
      <c r="I636" s="24">
        <v>53.75</v>
      </c>
      <c r="J636" s="25">
        <f t="shared" si="66"/>
        <v>4.8604134962310079E-2</v>
      </c>
      <c r="K636" s="22">
        <v>296.74221799999998</v>
      </c>
      <c r="L636" s="26">
        <f t="shared" si="67"/>
        <v>-2.2751556662177218E-2</v>
      </c>
      <c r="M636" s="22">
        <v>28.101600000000001</v>
      </c>
      <c r="N636" s="26">
        <f t="shared" si="68"/>
        <v>-2.9035321521070731E-2</v>
      </c>
      <c r="O636" s="22">
        <v>1351.95</v>
      </c>
      <c r="P636" s="26">
        <f t="shared" si="69"/>
        <v>-1.5049469177077852E-2</v>
      </c>
      <c r="S636" s="4"/>
      <c r="T636" s="2"/>
      <c r="U636" s="3"/>
      <c r="V636" s="3"/>
      <c r="W636" s="3"/>
      <c r="X636" s="3"/>
      <c r="Y636" s="3"/>
    </row>
    <row r="637" spans="2:25" ht="14.4" x14ac:dyDescent="0.3">
      <c r="B637" s="20">
        <v>44131</v>
      </c>
      <c r="C637" s="21">
        <v>9748.2871090000008</v>
      </c>
      <c r="D637" s="25">
        <f t="shared" si="63"/>
        <v>1.0378501510545517E-2</v>
      </c>
      <c r="E637" s="22">
        <v>48</v>
      </c>
      <c r="F637" s="26">
        <f t="shared" si="64"/>
        <v>8.3682496705165792E-3</v>
      </c>
      <c r="G637" s="23">
        <v>50.9</v>
      </c>
      <c r="H637" s="27">
        <f t="shared" si="65"/>
        <v>-7.8278286202467916E-3</v>
      </c>
      <c r="I637" s="24">
        <v>56.4</v>
      </c>
      <c r="J637" s="25">
        <f t="shared" si="66"/>
        <v>4.8125491496241041E-2</v>
      </c>
      <c r="K637" s="22">
        <v>296.15026899999998</v>
      </c>
      <c r="L637" s="26">
        <f t="shared" si="67"/>
        <v>-1.9968180055179893E-3</v>
      </c>
      <c r="M637" s="22">
        <v>28.023499999999999</v>
      </c>
      <c r="N637" s="26">
        <f t="shared" si="68"/>
        <v>-2.7830703343126604E-3</v>
      </c>
      <c r="O637" s="22">
        <v>1326.7</v>
      </c>
      <c r="P637" s="26">
        <f t="shared" si="69"/>
        <v>-1.885333874765736E-2</v>
      </c>
      <c r="S637" s="4"/>
      <c r="T637" s="2"/>
      <c r="U637" s="3"/>
      <c r="V637" s="3"/>
      <c r="W637" s="3"/>
      <c r="X637" s="3"/>
      <c r="Y637" s="3"/>
    </row>
    <row r="638" spans="2:25" ht="14.4" x14ac:dyDescent="0.3">
      <c r="B638" s="20">
        <v>44132</v>
      </c>
      <c r="C638" s="21">
        <v>9632.3369139999995</v>
      </c>
      <c r="D638" s="25">
        <f t="shared" si="63"/>
        <v>-1.1965721880129137E-2</v>
      </c>
      <c r="E638" s="22">
        <v>47.4</v>
      </c>
      <c r="F638" s="26">
        <f t="shared" si="64"/>
        <v>-1.2578782206860185E-2</v>
      </c>
      <c r="G638" s="23">
        <v>50.5</v>
      </c>
      <c r="H638" s="27">
        <f t="shared" si="65"/>
        <v>-7.8895872751629324E-3</v>
      </c>
      <c r="I638" s="24">
        <v>59.2</v>
      </c>
      <c r="J638" s="25">
        <f t="shared" si="66"/>
        <v>4.8452383385946957E-2</v>
      </c>
      <c r="K638" s="22">
        <v>296.50967400000002</v>
      </c>
      <c r="L638" s="26">
        <f t="shared" si="67"/>
        <v>1.2128541781929081E-3</v>
      </c>
      <c r="M638" s="22">
        <v>27.570499999999999</v>
      </c>
      <c r="N638" s="26">
        <f t="shared" si="68"/>
        <v>-1.6297083360221457E-2</v>
      </c>
      <c r="O638" s="22">
        <v>1293.7</v>
      </c>
      <c r="P638" s="26">
        <f t="shared" si="69"/>
        <v>-2.5188325999014809E-2</v>
      </c>
      <c r="S638" s="4"/>
      <c r="T638" s="2"/>
      <c r="U638" s="3"/>
      <c r="V638" s="3"/>
      <c r="W638" s="3"/>
      <c r="X638" s="3"/>
      <c r="Y638" s="3"/>
    </row>
    <row r="639" spans="2:25" ht="14.4" x14ac:dyDescent="0.3">
      <c r="B639" s="20">
        <v>44133</v>
      </c>
      <c r="C639" s="21">
        <v>9593.3876949999994</v>
      </c>
      <c r="D639" s="25">
        <f t="shared" si="63"/>
        <v>-4.051787183871669E-3</v>
      </c>
      <c r="E639" s="22">
        <v>46.7</v>
      </c>
      <c r="F639" s="26">
        <f t="shared" si="64"/>
        <v>-1.4878064026179113E-2</v>
      </c>
      <c r="G639" s="23">
        <v>51.6</v>
      </c>
      <c r="H639" s="27">
        <f t="shared" si="65"/>
        <v>2.1548336206202928E-2</v>
      </c>
      <c r="I639" s="24">
        <v>62.15</v>
      </c>
      <c r="J639" s="25">
        <f t="shared" si="66"/>
        <v>4.8629276066759965E-2</v>
      </c>
      <c r="K639" s="22">
        <v>293.95156900000001</v>
      </c>
      <c r="L639" s="26">
        <f t="shared" si="67"/>
        <v>-8.6648227477642368E-3</v>
      </c>
      <c r="M639" s="22">
        <v>27.070599999999999</v>
      </c>
      <c r="N639" s="26">
        <f t="shared" si="68"/>
        <v>-1.8298092387343558E-2</v>
      </c>
      <c r="O639" s="22">
        <v>1330.9</v>
      </c>
      <c r="P639" s="26">
        <f t="shared" si="69"/>
        <v>2.8349075168654245E-2</v>
      </c>
      <c r="S639" s="4"/>
      <c r="T639" s="2"/>
      <c r="U639" s="3"/>
      <c r="V639" s="3"/>
      <c r="W639" s="3"/>
      <c r="X639" s="3"/>
      <c r="Y639" s="3"/>
    </row>
    <row r="640" spans="2:25" ht="14.4" x14ac:dyDescent="0.3">
      <c r="B640" s="20">
        <v>44134</v>
      </c>
      <c r="C640" s="21">
        <v>9581.6376949999994</v>
      </c>
      <c r="D640" s="25">
        <f t="shared" si="63"/>
        <v>-1.2255526375277218E-3</v>
      </c>
      <c r="E640" s="22">
        <v>47.2</v>
      </c>
      <c r="F640" s="26">
        <f t="shared" si="64"/>
        <v>1.0649727916658148E-2</v>
      </c>
      <c r="G640" s="23">
        <v>52.3</v>
      </c>
      <c r="H640" s="27">
        <f t="shared" si="65"/>
        <v>1.347469858336019E-2</v>
      </c>
      <c r="I640" s="24">
        <v>65.25</v>
      </c>
      <c r="J640" s="25">
        <f t="shared" si="66"/>
        <v>4.8675228246082745E-2</v>
      </c>
      <c r="K640" s="22">
        <v>290.526611</v>
      </c>
      <c r="L640" s="26">
        <f t="shared" si="67"/>
        <v>-1.1719846249102319E-2</v>
      </c>
      <c r="M640" s="22">
        <v>27.18</v>
      </c>
      <c r="N640" s="26">
        <f t="shared" si="68"/>
        <v>4.0331405843877163E-3</v>
      </c>
      <c r="O640" s="22">
        <v>1309.5</v>
      </c>
      <c r="P640" s="26">
        <f t="shared" si="69"/>
        <v>-1.6210020144743945E-2</v>
      </c>
      <c r="S640" s="4"/>
      <c r="T640" s="2"/>
      <c r="U640" s="3"/>
      <c r="V640" s="3"/>
      <c r="W640" s="3"/>
      <c r="X640" s="3"/>
      <c r="Y640" s="3"/>
    </row>
    <row r="641" spans="2:25" ht="14.4" x14ac:dyDescent="0.3">
      <c r="B641" s="20">
        <v>44137</v>
      </c>
      <c r="C641" s="21">
        <v>9595.9375</v>
      </c>
      <c r="D641" s="25">
        <f t="shared" si="63"/>
        <v>1.4913050794813254E-3</v>
      </c>
      <c r="E641" s="22">
        <v>46.55</v>
      </c>
      <c r="F641" s="26">
        <f t="shared" si="64"/>
        <v>-1.3866888868433749E-2</v>
      </c>
      <c r="G641" s="23">
        <v>53.65</v>
      </c>
      <c r="H641" s="27">
        <f t="shared" si="65"/>
        <v>2.5485098005830254E-2</v>
      </c>
      <c r="I641" s="24">
        <v>68.5</v>
      </c>
      <c r="J641" s="25">
        <f t="shared" si="66"/>
        <v>4.8607699065376792E-2</v>
      </c>
      <c r="K641" s="22">
        <v>285.38922100000002</v>
      </c>
      <c r="L641" s="26">
        <f t="shared" si="67"/>
        <v>-1.7841239942716462E-2</v>
      </c>
      <c r="M641" s="22">
        <v>27.695499999999999</v>
      </c>
      <c r="N641" s="26">
        <f t="shared" si="68"/>
        <v>1.8788536399426646E-2</v>
      </c>
      <c r="O641" s="22">
        <v>1311.2</v>
      </c>
      <c r="P641" s="26">
        <f t="shared" si="69"/>
        <v>1.2973634818534117E-3</v>
      </c>
      <c r="S641" s="4"/>
      <c r="T641" s="2"/>
      <c r="U641" s="3"/>
      <c r="V641" s="3"/>
      <c r="W641" s="3"/>
      <c r="X641" s="3"/>
      <c r="Y641" s="3"/>
    </row>
    <row r="642" spans="2:25" ht="14.4" x14ac:dyDescent="0.3">
      <c r="B642" s="20">
        <v>44138</v>
      </c>
      <c r="C642" s="21">
        <v>9696.2871090000008</v>
      </c>
      <c r="D642" s="25">
        <f t="shared" si="63"/>
        <v>1.0403208139525427E-2</v>
      </c>
      <c r="E642" s="22">
        <v>46.15</v>
      </c>
      <c r="F642" s="26">
        <f t="shared" si="64"/>
        <v>-8.6300427742149275E-3</v>
      </c>
      <c r="G642" s="23">
        <v>52.5</v>
      </c>
      <c r="H642" s="27">
        <f t="shared" si="65"/>
        <v>-2.1668299479129381E-2</v>
      </c>
      <c r="I642" s="24">
        <v>71.900000000000006</v>
      </c>
      <c r="J642" s="25">
        <f t="shared" si="66"/>
        <v>4.8442519458821512E-2</v>
      </c>
      <c r="K642" s="22">
        <v>284.41674799999998</v>
      </c>
      <c r="L642" s="26">
        <f t="shared" si="67"/>
        <v>-3.4133512005641558E-3</v>
      </c>
      <c r="M642" s="22">
        <v>27.9298</v>
      </c>
      <c r="N642" s="26">
        <f t="shared" si="68"/>
        <v>8.4242740499822898E-3</v>
      </c>
      <c r="O642" s="22">
        <v>1370.25</v>
      </c>
      <c r="P642" s="26">
        <f t="shared" si="69"/>
        <v>4.4050456496605869E-2</v>
      </c>
      <c r="S642" s="4"/>
      <c r="T642" s="2"/>
      <c r="U642" s="3"/>
      <c r="V642" s="3"/>
      <c r="W642" s="3"/>
      <c r="X642" s="3"/>
      <c r="Y642" s="3"/>
    </row>
    <row r="643" spans="2:25" ht="14.4" x14ac:dyDescent="0.3">
      <c r="B643" s="20">
        <v>44139</v>
      </c>
      <c r="C643" s="21">
        <v>9764.5869139999995</v>
      </c>
      <c r="D643" s="25">
        <f t="shared" si="63"/>
        <v>7.019220754791472E-3</v>
      </c>
      <c r="E643" s="22">
        <v>44.6</v>
      </c>
      <c r="F643" s="26">
        <f t="shared" si="64"/>
        <v>-3.4163101922842665E-2</v>
      </c>
      <c r="G643" s="23">
        <v>50.85</v>
      </c>
      <c r="H643" s="27">
        <f t="shared" si="65"/>
        <v>-3.1933047103009031E-2</v>
      </c>
      <c r="I643" s="24">
        <v>75.45</v>
      </c>
      <c r="J643" s="25">
        <f t="shared" si="66"/>
        <v>4.8193920486856917E-2</v>
      </c>
      <c r="K643" s="22">
        <v>279.448486</v>
      </c>
      <c r="L643" s="26">
        <f t="shared" si="67"/>
        <v>-1.7622617167995881E-2</v>
      </c>
      <c r="M643" s="22">
        <v>27.773599999999998</v>
      </c>
      <c r="N643" s="26">
        <f t="shared" si="68"/>
        <v>-5.6082899575937784E-3</v>
      </c>
      <c r="O643" s="22">
        <v>1341.45</v>
      </c>
      <c r="P643" s="26">
        <f t="shared" si="69"/>
        <v>-2.1242086465925906E-2</v>
      </c>
      <c r="S643" s="4"/>
      <c r="T643" s="2"/>
      <c r="U643" s="3"/>
      <c r="V643" s="3"/>
      <c r="W643" s="3"/>
      <c r="X643" s="3"/>
      <c r="Y643" s="3"/>
    </row>
    <row r="644" spans="2:25" ht="14.4" x14ac:dyDescent="0.3">
      <c r="B644" s="20">
        <v>44140</v>
      </c>
      <c r="C644" s="21">
        <v>9935.3369139999995</v>
      </c>
      <c r="D644" s="25">
        <f t="shared" si="63"/>
        <v>1.7335526535578339E-2</v>
      </c>
      <c r="E644" s="22">
        <v>45.4</v>
      </c>
      <c r="F644" s="26">
        <f t="shared" si="64"/>
        <v>1.777824602128375E-2</v>
      </c>
      <c r="G644" s="23">
        <v>50.7</v>
      </c>
      <c r="H644" s="27">
        <f t="shared" si="65"/>
        <v>-2.9542118974314087E-3</v>
      </c>
      <c r="I644" s="24">
        <v>71.7</v>
      </c>
      <c r="J644" s="25">
        <f t="shared" si="66"/>
        <v>-5.0979437608283197E-2</v>
      </c>
      <c r="K644" s="22">
        <v>296.27710000000002</v>
      </c>
      <c r="L644" s="26">
        <f t="shared" si="67"/>
        <v>5.84771971427471E-2</v>
      </c>
      <c r="M644" s="22">
        <v>29.023199999999999</v>
      </c>
      <c r="N644" s="26">
        <f t="shared" si="68"/>
        <v>4.4009580942225422E-2</v>
      </c>
      <c r="O644" s="22">
        <v>1417.55</v>
      </c>
      <c r="P644" s="26">
        <f t="shared" si="69"/>
        <v>5.5178910888123288E-2</v>
      </c>
      <c r="S644" s="4"/>
      <c r="T644" s="2"/>
      <c r="U644" s="3"/>
      <c r="V644" s="3"/>
      <c r="W644" s="3"/>
      <c r="X644" s="3"/>
      <c r="Y644" s="3"/>
    </row>
    <row r="645" spans="2:25" ht="14.4" x14ac:dyDescent="0.3">
      <c r="B645" s="20">
        <v>44141</v>
      </c>
      <c r="C645" s="21">
        <v>10033.487305000001</v>
      </c>
      <c r="D645" s="25">
        <f t="shared" ref="D645:D708" si="70">LN(C645/C644)</f>
        <v>9.8304417265988667E-3</v>
      </c>
      <c r="E645" s="22">
        <v>46.1</v>
      </c>
      <c r="F645" s="26">
        <f t="shared" ref="F645:F708" si="71">LN(E645/E644)</f>
        <v>1.5300844955300543E-2</v>
      </c>
      <c r="G645" s="23">
        <v>51.5</v>
      </c>
      <c r="H645" s="27">
        <f t="shared" ref="H645:H708" si="72">LN(G645/G644)</f>
        <v>1.5655897072552844E-2</v>
      </c>
      <c r="I645" s="24">
        <v>68.150000000000006</v>
      </c>
      <c r="J645" s="25">
        <f t="shared" ref="J645:J708" si="73">LN(I645/I644)</f>
        <v>-5.0779589463033042E-2</v>
      </c>
      <c r="K645" s="22">
        <v>296.974762</v>
      </c>
      <c r="L645" s="26">
        <f t="shared" ref="L645:L708" si="74">LN(K645/K644)</f>
        <v>2.3519937021784739E-3</v>
      </c>
      <c r="M645" s="22">
        <v>28.8826</v>
      </c>
      <c r="N645" s="26">
        <f t="shared" ref="N645:N708" si="75">LN(M645/M644)</f>
        <v>-4.8561724838320271E-3</v>
      </c>
      <c r="O645" s="22">
        <v>1423.15</v>
      </c>
      <c r="P645" s="26">
        <f t="shared" ref="P645:P708" si="76">LN(O645/O644)</f>
        <v>3.9426952893722436E-3</v>
      </c>
      <c r="S645" s="4"/>
      <c r="T645" s="2"/>
      <c r="U645" s="3"/>
      <c r="V645" s="3"/>
      <c r="W645" s="3"/>
      <c r="X645" s="3"/>
      <c r="Y645" s="3"/>
    </row>
    <row r="646" spans="2:25" ht="14.4" x14ac:dyDescent="0.3">
      <c r="B646" s="20">
        <v>44144</v>
      </c>
      <c r="C646" s="21">
        <v>10176.335938</v>
      </c>
      <c r="D646" s="25">
        <f t="shared" si="70"/>
        <v>1.4136789845753331E-2</v>
      </c>
      <c r="E646" s="22">
        <v>45.3</v>
      </c>
      <c r="F646" s="26">
        <f t="shared" si="71"/>
        <v>-1.7505917513614636E-2</v>
      </c>
      <c r="G646" s="23">
        <v>52.35</v>
      </c>
      <c r="H646" s="27">
        <f t="shared" si="72"/>
        <v>1.637012964685548E-2</v>
      </c>
      <c r="I646" s="24">
        <v>64.75</v>
      </c>
      <c r="J646" s="25">
        <f t="shared" si="73"/>
        <v>-5.1177457562894588E-2</v>
      </c>
      <c r="K646" s="22">
        <v>303.84579500000001</v>
      </c>
      <c r="L646" s="26">
        <f t="shared" si="74"/>
        <v>2.2873160659253485E-2</v>
      </c>
      <c r="M646" s="22">
        <v>29.0701</v>
      </c>
      <c r="N646" s="26">
        <f t="shared" si="75"/>
        <v>6.4708168641418968E-3</v>
      </c>
      <c r="O646" s="22">
        <v>1491.05</v>
      </c>
      <c r="P646" s="26">
        <f t="shared" si="76"/>
        <v>4.66078451052497E-2</v>
      </c>
      <c r="S646" s="4"/>
      <c r="T646" s="2"/>
      <c r="U646" s="3"/>
      <c r="V646" s="3"/>
      <c r="W646" s="3"/>
      <c r="X646" s="3"/>
      <c r="Y646" s="3"/>
    </row>
    <row r="647" spans="2:25" ht="14.4" x14ac:dyDescent="0.3">
      <c r="B647" s="20">
        <v>44145</v>
      </c>
      <c r="C647" s="21">
        <v>10268.986328000001</v>
      </c>
      <c r="D647" s="25">
        <f t="shared" si="70"/>
        <v>9.0632980015338833E-3</v>
      </c>
      <c r="E647" s="22">
        <v>46.1</v>
      </c>
      <c r="F647" s="26">
        <f t="shared" si="71"/>
        <v>1.7505917513614588E-2</v>
      </c>
      <c r="G647" s="23">
        <v>52</v>
      </c>
      <c r="H647" s="27">
        <f t="shared" si="72"/>
        <v>-6.7082187351185305E-3</v>
      </c>
      <c r="I647" s="24">
        <v>61.55</v>
      </c>
      <c r="J647" s="25">
        <f t="shared" si="73"/>
        <v>-5.0683847949184652E-2</v>
      </c>
      <c r="K647" s="22">
        <v>307.75692700000002</v>
      </c>
      <c r="L647" s="26">
        <f t="shared" si="74"/>
        <v>1.278995392062517E-2</v>
      </c>
      <c r="M647" s="22">
        <v>29.804300000000001</v>
      </c>
      <c r="N647" s="26">
        <f t="shared" si="75"/>
        <v>2.4942523866458406E-2</v>
      </c>
      <c r="O647" s="22">
        <v>1627.55</v>
      </c>
      <c r="P647" s="26">
        <f t="shared" si="76"/>
        <v>8.7595246833975071E-2</v>
      </c>
      <c r="S647" s="4"/>
      <c r="T647" s="2"/>
      <c r="U647" s="3"/>
      <c r="V647" s="3"/>
      <c r="W647" s="3"/>
      <c r="X647" s="3"/>
      <c r="Y647" s="3"/>
    </row>
    <row r="648" spans="2:25" ht="14.4" x14ac:dyDescent="0.3">
      <c r="B648" s="20">
        <v>44146</v>
      </c>
      <c r="C648" s="21">
        <v>10356.486328000001</v>
      </c>
      <c r="D648" s="25">
        <f t="shared" si="70"/>
        <v>8.4847049459095391E-3</v>
      </c>
      <c r="E648" s="22">
        <v>44.95</v>
      </c>
      <c r="F648" s="26">
        <f t="shared" si="71"/>
        <v>-2.5262189084973557E-2</v>
      </c>
      <c r="G648" s="23">
        <v>52.3</v>
      </c>
      <c r="H648" s="27">
        <f t="shared" si="72"/>
        <v>5.7526524894498414E-3</v>
      </c>
      <c r="I648" s="24">
        <v>58.5</v>
      </c>
      <c r="J648" s="25">
        <f t="shared" si="73"/>
        <v>-5.0823098392651721E-2</v>
      </c>
      <c r="K648" s="22">
        <v>309.23684700000001</v>
      </c>
      <c r="L648" s="26">
        <f t="shared" si="74"/>
        <v>4.7972050950947729E-3</v>
      </c>
      <c r="M648" s="22">
        <v>29.898</v>
      </c>
      <c r="N648" s="26">
        <f t="shared" si="75"/>
        <v>3.1389101235159795E-3</v>
      </c>
      <c r="O648" s="22">
        <v>1619.5</v>
      </c>
      <c r="P648" s="26">
        <f t="shared" si="76"/>
        <v>-4.9583569656362174E-3</v>
      </c>
      <c r="S648" s="4"/>
      <c r="T648" s="2"/>
      <c r="U648" s="3"/>
      <c r="V648" s="3"/>
      <c r="W648" s="3"/>
      <c r="X648" s="3"/>
      <c r="Y648" s="3"/>
    </row>
    <row r="649" spans="2:25" ht="14.4" x14ac:dyDescent="0.3">
      <c r="B649" s="20">
        <v>44147</v>
      </c>
      <c r="C649" s="21">
        <v>10342.686523</v>
      </c>
      <c r="D649" s="25">
        <f t="shared" si="70"/>
        <v>-1.3333679701945295E-3</v>
      </c>
      <c r="E649" s="22">
        <v>45.3</v>
      </c>
      <c r="F649" s="26">
        <f t="shared" si="71"/>
        <v>7.7562715713588443E-3</v>
      </c>
      <c r="G649" s="23">
        <v>51.85</v>
      </c>
      <c r="H649" s="27">
        <f t="shared" si="72"/>
        <v>-8.6414363953408041E-3</v>
      </c>
      <c r="I649" s="24">
        <v>55.6</v>
      </c>
      <c r="J649" s="25">
        <f t="shared" si="73"/>
        <v>-5.0843552981274048E-2</v>
      </c>
      <c r="K649" s="22">
        <v>319.49047899999999</v>
      </c>
      <c r="L649" s="26">
        <f t="shared" si="74"/>
        <v>3.261999525056377E-2</v>
      </c>
      <c r="M649" s="22">
        <v>29.445</v>
      </c>
      <c r="N649" s="26">
        <f t="shared" si="75"/>
        <v>-1.5267472130788421E-2</v>
      </c>
      <c r="O649" s="22">
        <v>1631.05</v>
      </c>
      <c r="P649" s="26">
        <f t="shared" si="76"/>
        <v>7.1065195789828282E-3</v>
      </c>
      <c r="S649" s="4"/>
      <c r="T649" s="2"/>
      <c r="U649" s="3"/>
      <c r="V649" s="3"/>
      <c r="W649" s="3"/>
      <c r="X649" s="3"/>
      <c r="Y649" s="3"/>
    </row>
    <row r="650" spans="2:25" ht="14.4" x14ac:dyDescent="0.3">
      <c r="B650" s="20">
        <v>44148</v>
      </c>
      <c r="C650" s="21">
        <v>10387.186523</v>
      </c>
      <c r="D650" s="25">
        <f t="shared" si="70"/>
        <v>4.2933276297146099E-3</v>
      </c>
      <c r="E650" s="22">
        <v>45.05</v>
      </c>
      <c r="F650" s="26">
        <f t="shared" si="71"/>
        <v>-5.5340484346414432E-3</v>
      </c>
      <c r="G650" s="23">
        <v>52.2</v>
      </c>
      <c r="H650" s="27">
        <f t="shared" si="72"/>
        <v>6.7275602130567594E-3</v>
      </c>
      <c r="I650" s="24">
        <v>52.85</v>
      </c>
      <c r="J650" s="25">
        <f t="shared" si="73"/>
        <v>-5.0725488940290081E-2</v>
      </c>
      <c r="K650" s="22">
        <v>321.71032700000001</v>
      </c>
      <c r="L650" s="26">
        <f t="shared" si="74"/>
        <v>6.9240613798337881E-3</v>
      </c>
      <c r="M650" s="22">
        <v>30.2104</v>
      </c>
      <c r="N650" s="26">
        <f t="shared" si="75"/>
        <v>2.5662119563181696E-2</v>
      </c>
      <c r="O650" s="22">
        <v>1616.4</v>
      </c>
      <c r="P650" s="26">
        <f t="shared" si="76"/>
        <v>-9.0225249860480927E-3</v>
      </c>
      <c r="S650" s="4"/>
      <c r="T650" s="2"/>
      <c r="U650" s="3"/>
      <c r="V650" s="3"/>
      <c r="W650" s="3"/>
      <c r="X650" s="3"/>
      <c r="Y650" s="3"/>
    </row>
    <row r="651" spans="2:25" ht="14.4" x14ac:dyDescent="0.3">
      <c r="B651" s="20">
        <v>44149</v>
      </c>
      <c r="C651" s="21">
        <v>10387.186523</v>
      </c>
      <c r="D651" s="25">
        <f t="shared" si="70"/>
        <v>0</v>
      </c>
      <c r="E651" s="22">
        <v>45.45</v>
      </c>
      <c r="F651" s="26">
        <f t="shared" si="71"/>
        <v>8.839836569141021E-3</v>
      </c>
      <c r="G651" s="23">
        <v>54.1</v>
      </c>
      <c r="H651" s="27">
        <f t="shared" si="72"/>
        <v>3.5751690963842668E-2</v>
      </c>
      <c r="I651" s="24">
        <v>50.25</v>
      </c>
      <c r="J651" s="25">
        <f t="shared" si="73"/>
        <v>-5.0447165377061558E-2</v>
      </c>
      <c r="K651" s="22">
        <v>328.221924</v>
      </c>
      <c r="L651" s="26">
        <f t="shared" si="74"/>
        <v>2.0038442089789516E-2</v>
      </c>
      <c r="M651" s="22">
        <v>30.179200000000002</v>
      </c>
      <c r="N651" s="26">
        <f t="shared" si="75"/>
        <v>-1.0332905922871231E-3</v>
      </c>
      <c r="O651" s="22">
        <v>1614.95</v>
      </c>
      <c r="P651" s="26">
        <f t="shared" si="76"/>
        <v>-8.974577791467347E-4</v>
      </c>
      <c r="S651" s="4"/>
      <c r="T651" s="2"/>
      <c r="U651" s="3"/>
      <c r="V651" s="3"/>
      <c r="W651" s="3"/>
      <c r="X651" s="3"/>
      <c r="Y651" s="3"/>
    </row>
    <row r="652" spans="2:25" ht="14.4" x14ac:dyDescent="0.3">
      <c r="B652" s="20">
        <v>44152</v>
      </c>
      <c r="C652" s="21">
        <v>10523.986328000001</v>
      </c>
      <c r="D652" s="25">
        <f t="shared" si="70"/>
        <v>1.3084082616417466E-2</v>
      </c>
      <c r="E652" s="22">
        <v>47.5</v>
      </c>
      <c r="F652" s="26">
        <f t="shared" si="71"/>
        <v>4.4116890417107604E-2</v>
      </c>
      <c r="G652" s="23">
        <v>51.55</v>
      </c>
      <c r="H652" s="27">
        <f t="shared" si="72"/>
        <v>-4.828197538946695E-2</v>
      </c>
      <c r="I652" s="24">
        <v>52.75</v>
      </c>
      <c r="J652" s="25">
        <f t="shared" si="73"/>
        <v>4.8553225416990739E-2</v>
      </c>
      <c r="K652" s="22">
        <v>329.63845800000001</v>
      </c>
      <c r="L652" s="26">
        <f t="shared" si="74"/>
        <v>4.3064948976988954E-3</v>
      </c>
      <c r="M652" s="22">
        <v>30.038599999999999</v>
      </c>
      <c r="N652" s="26">
        <f t="shared" si="75"/>
        <v>-4.6697240848164283E-3</v>
      </c>
      <c r="O652" s="22">
        <v>1643.7</v>
      </c>
      <c r="P652" s="26">
        <f t="shared" si="76"/>
        <v>1.764580178730793E-2</v>
      </c>
      <c r="S652" s="4"/>
      <c r="T652" s="2"/>
      <c r="U652" s="3"/>
      <c r="V652" s="3"/>
      <c r="W652" s="3"/>
      <c r="X652" s="3"/>
      <c r="Y652" s="3"/>
    </row>
    <row r="653" spans="2:25" ht="14.4" x14ac:dyDescent="0.3">
      <c r="B653" s="20">
        <v>44153</v>
      </c>
      <c r="C653" s="21">
        <v>10588.335938</v>
      </c>
      <c r="D653" s="25">
        <f t="shared" si="70"/>
        <v>6.0959479929803741E-3</v>
      </c>
      <c r="E653" s="22">
        <v>49.5</v>
      </c>
      <c r="F653" s="26">
        <f t="shared" si="71"/>
        <v>4.1242958534049003E-2</v>
      </c>
      <c r="G653" s="23">
        <v>50.5</v>
      </c>
      <c r="H653" s="27">
        <f t="shared" si="72"/>
        <v>-2.0578874181654754E-2</v>
      </c>
      <c r="I653" s="24">
        <v>55.35</v>
      </c>
      <c r="J653" s="25">
        <f t="shared" si="73"/>
        <v>4.8112886798470068E-2</v>
      </c>
      <c r="K653" s="22">
        <v>324.83932499999997</v>
      </c>
      <c r="L653" s="26">
        <f t="shared" si="74"/>
        <v>-1.466579658789598E-2</v>
      </c>
      <c r="M653" s="22">
        <v>30.163499999999999</v>
      </c>
      <c r="N653" s="26">
        <f t="shared" si="75"/>
        <v>4.1493628694823049E-3</v>
      </c>
      <c r="O653" s="22">
        <v>1702</v>
      </c>
      <c r="P653" s="26">
        <f t="shared" si="76"/>
        <v>3.485423192083973E-2</v>
      </c>
      <c r="S653" s="4"/>
      <c r="T653" s="2"/>
      <c r="U653" s="3"/>
      <c r="V653" s="3"/>
      <c r="W653" s="3"/>
      <c r="X653" s="3"/>
      <c r="Y653" s="3"/>
    </row>
    <row r="654" spans="2:25" ht="14.4" x14ac:dyDescent="0.3">
      <c r="B654" s="20">
        <v>44154</v>
      </c>
      <c r="C654" s="21">
        <v>10477.486328000001</v>
      </c>
      <c r="D654" s="25">
        <f t="shared" si="70"/>
        <v>-1.0524216119571037E-2</v>
      </c>
      <c r="E654" s="22">
        <v>48.95</v>
      </c>
      <c r="F654" s="26">
        <f t="shared" si="71"/>
        <v>-1.1173300598125189E-2</v>
      </c>
      <c r="G654" s="23">
        <v>50.4</v>
      </c>
      <c r="H654" s="27">
        <f t="shared" si="72"/>
        <v>-1.9821612039912112E-3</v>
      </c>
      <c r="I654" s="24">
        <v>58.1</v>
      </c>
      <c r="J654" s="25">
        <f t="shared" si="73"/>
        <v>4.8489004703219742E-2</v>
      </c>
      <c r="K654" s="22">
        <v>327.376282</v>
      </c>
      <c r="L654" s="26">
        <f t="shared" si="74"/>
        <v>7.7795433526957388E-3</v>
      </c>
      <c r="M654" s="22">
        <v>32.209800000000001</v>
      </c>
      <c r="N654" s="26">
        <f t="shared" si="75"/>
        <v>6.5638169919950168E-2</v>
      </c>
      <c r="O654" s="22">
        <v>1687.95</v>
      </c>
      <c r="P654" s="26">
        <f t="shared" si="76"/>
        <v>-8.2892552692037016E-3</v>
      </c>
      <c r="S654" s="4"/>
      <c r="T654" s="2"/>
      <c r="U654" s="3"/>
      <c r="V654" s="3"/>
      <c r="W654" s="3"/>
      <c r="X654" s="3"/>
      <c r="Y654" s="3"/>
    </row>
    <row r="655" spans="2:25" ht="14.4" x14ac:dyDescent="0.3">
      <c r="B655" s="20">
        <v>44155</v>
      </c>
      <c r="C655" s="21">
        <v>10560.536133</v>
      </c>
      <c r="D655" s="25">
        <f t="shared" si="70"/>
        <v>7.8952512350041922E-3</v>
      </c>
      <c r="E655" s="22">
        <v>49.75</v>
      </c>
      <c r="F655" s="26">
        <f t="shared" si="71"/>
        <v>1.6211094628082248E-2</v>
      </c>
      <c r="G655" s="23">
        <v>49.5</v>
      </c>
      <c r="H655" s="27">
        <f t="shared" si="72"/>
        <v>-1.801850550267825E-2</v>
      </c>
      <c r="I655" s="24">
        <v>61</v>
      </c>
      <c r="J655" s="25">
        <f t="shared" si="73"/>
        <v>4.8708200315445718E-2</v>
      </c>
      <c r="K655" s="22">
        <v>326.50949100000003</v>
      </c>
      <c r="L655" s="26">
        <f t="shared" si="74"/>
        <v>-2.6512016119774003E-3</v>
      </c>
      <c r="M655" s="22">
        <v>33.85</v>
      </c>
      <c r="N655" s="26">
        <f t="shared" si="75"/>
        <v>4.9668245286239171E-2</v>
      </c>
      <c r="O655" s="22">
        <v>1679.7</v>
      </c>
      <c r="P655" s="26">
        <f t="shared" si="76"/>
        <v>-4.899568841158425E-3</v>
      </c>
      <c r="S655" s="4"/>
      <c r="T655" s="2"/>
      <c r="U655" s="3"/>
      <c r="V655" s="3"/>
      <c r="W655" s="3"/>
      <c r="X655" s="3"/>
      <c r="Y655" s="3"/>
    </row>
    <row r="656" spans="2:25" ht="14.4" x14ac:dyDescent="0.3">
      <c r="B656" s="20">
        <v>44158</v>
      </c>
      <c r="C656" s="21">
        <v>10635.936523</v>
      </c>
      <c r="D656" s="25">
        <f t="shared" si="70"/>
        <v>7.114458076040219E-3</v>
      </c>
      <c r="E656" s="22">
        <v>48.95</v>
      </c>
      <c r="F656" s="26">
        <f t="shared" si="71"/>
        <v>-1.621109462808237E-2</v>
      </c>
      <c r="G656" s="23">
        <v>49.35</v>
      </c>
      <c r="H656" s="27">
        <f t="shared" si="72"/>
        <v>-3.034903695154047E-3</v>
      </c>
      <c r="I656" s="24">
        <v>64.05</v>
      </c>
      <c r="J656" s="25">
        <f t="shared" si="73"/>
        <v>4.8790164169432049E-2</v>
      </c>
      <c r="K656" s="22">
        <v>326.48834199999999</v>
      </c>
      <c r="L656" s="26">
        <f t="shared" si="74"/>
        <v>-6.4775100126318954E-5</v>
      </c>
      <c r="M656" s="22">
        <v>33.1158</v>
      </c>
      <c r="N656" s="26">
        <f t="shared" si="75"/>
        <v>-2.1928489476697996E-2</v>
      </c>
      <c r="O656" s="22">
        <v>1669.55</v>
      </c>
      <c r="P656" s="26">
        <f t="shared" si="76"/>
        <v>-6.0610770011601872E-3</v>
      </c>
      <c r="S656" s="4"/>
      <c r="T656" s="2"/>
      <c r="U656" s="3"/>
      <c r="V656" s="3"/>
      <c r="W656" s="3"/>
      <c r="X656" s="3"/>
      <c r="Y656" s="3"/>
    </row>
    <row r="657" spans="2:25" ht="14.4" x14ac:dyDescent="0.3">
      <c r="B657" s="20">
        <v>44159</v>
      </c>
      <c r="C657" s="21">
        <v>10733.585938</v>
      </c>
      <c r="D657" s="25">
        <f t="shared" si="70"/>
        <v>9.139192965743323E-3</v>
      </c>
      <c r="E657" s="22">
        <v>48.9</v>
      </c>
      <c r="F657" s="26">
        <f t="shared" si="71"/>
        <v>-1.0219724956930802E-3</v>
      </c>
      <c r="G657" s="23">
        <v>50.3</v>
      </c>
      <c r="H657" s="27">
        <f t="shared" si="72"/>
        <v>1.9067311226202945E-2</v>
      </c>
      <c r="I657" s="24">
        <v>67.25</v>
      </c>
      <c r="J657" s="25">
        <f t="shared" si="73"/>
        <v>4.8752990139205289E-2</v>
      </c>
      <c r="K657" s="22">
        <v>334.54321299999998</v>
      </c>
      <c r="L657" s="26">
        <f t="shared" si="74"/>
        <v>2.4371815963842611E-2</v>
      </c>
      <c r="M657" s="22">
        <v>33.646999999999998</v>
      </c>
      <c r="N657" s="26">
        <f t="shared" si="75"/>
        <v>1.5913389188719259E-2</v>
      </c>
      <c r="O657" s="22">
        <v>1656.3</v>
      </c>
      <c r="P657" s="26">
        <f t="shared" si="76"/>
        <v>-7.9679300636885195E-3</v>
      </c>
      <c r="S657" s="4"/>
      <c r="T657" s="2"/>
      <c r="U657" s="3"/>
      <c r="V657" s="3"/>
      <c r="W657" s="3"/>
      <c r="X657" s="3"/>
      <c r="Y657" s="3"/>
    </row>
    <row r="658" spans="2:25" ht="14.4" x14ac:dyDescent="0.3">
      <c r="B658" s="20">
        <v>44160</v>
      </c>
      <c r="C658" s="21">
        <v>10574.936523</v>
      </c>
      <c r="D658" s="25">
        <f t="shared" si="70"/>
        <v>-1.4890975840457208E-2</v>
      </c>
      <c r="E658" s="22">
        <v>48.65</v>
      </c>
      <c r="F658" s="26">
        <f t="shared" si="71"/>
        <v>-5.1255878488123173E-3</v>
      </c>
      <c r="G658" s="23">
        <v>49.25</v>
      </c>
      <c r="H658" s="27">
        <f t="shared" si="72"/>
        <v>-2.1095709487595624E-2</v>
      </c>
      <c r="I658" s="24">
        <v>70.599999999999994</v>
      </c>
      <c r="J658" s="25">
        <f t="shared" si="73"/>
        <v>4.8613126017247786E-2</v>
      </c>
      <c r="K658" s="22">
        <v>341.62564099999997</v>
      </c>
      <c r="L658" s="26">
        <f t="shared" si="74"/>
        <v>2.0949462502433083E-2</v>
      </c>
      <c r="M658" s="22">
        <v>33.381399999999999</v>
      </c>
      <c r="N658" s="26">
        <f t="shared" si="75"/>
        <v>-7.9250404339223802E-3</v>
      </c>
      <c r="O658" s="22">
        <v>1590.65</v>
      </c>
      <c r="P658" s="26">
        <f t="shared" si="76"/>
        <v>-4.0443461250395281E-2</v>
      </c>
      <c r="S658" s="4"/>
      <c r="T658" s="2"/>
      <c r="U658" s="3"/>
      <c r="V658" s="3"/>
      <c r="W658" s="3"/>
      <c r="X658" s="3"/>
      <c r="Y658" s="3"/>
    </row>
    <row r="659" spans="2:25" ht="14.4" x14ac:dyDescent="0.3">
      <c r="B659" s="20">
        <v>44161</v>
      </c>
      <c r="C659" s="21">
        <v>10674.036133</v>
      </c>
      <c r="D659" s="25">
        <f t="shared" si="70"/>
        <v>9.3275406863539342E-3</v>
      </c>
      <c r="E659" s="22">
        <v>48.55</v>
      </c>
      <c r="F659" s="26">
        <f t="shared" si="71"/>
        <v>-2.057613894680154E-3</v>
      </c>
      <c r="G659" s="23">
        <v>46.45</v>
      </c>
      <c r="H659" s="27">
        <f t="shared" si="72"/>
        <v>-5.8532902358250261E-2</v>
      </c>
      <c r="I659" s="24">
        <v>71.55</v>
      </c>
      <c r="J659" s="25">
        <f t="shared" si="73"/>
        <v>1.336636150326362E-2</v>
      </c>
      <c r="K659" s="22">
        <v>342.66159099999999</v>
      </c>
      <c r="L659" s="26">
        <f t="shared" si="74"/>
        <v>3.0278244076357469E-3</v>
      </c>
      <c r="M659" s="22">
        <v>34.021799999999999</v>
      </c>
      <c r="N659" s="26">
        <f t="shared" si="75"/>
        <v>1.9002636984555236E-2</v>
      </c>
      <c r="O659" s="22">
        <v>1544.35</v>
      </c>
      <c r="P659" s="26">
        <f t="shared" si="76"/>
        <v>-2.9539627874089796E-2</v>
      </c>
      <c r="S659" s="4"/>
      <c r="T659" s="2"/>
      <c r="U659" s="3"/>
      <c r="V659" s="3"/>
      <c r="W659" s="3"/>
      <c r="X659" s="3"/>
      <c r="Y659" s="3"/>
    </row>
    <row r="660" spans="2:25" ht="14.4" x14ac:dyDescent="0.3">
      <c r="B660" s="20">
        <v>44162</v>
      </c>
      <c r="C660" s="21">
        <v>10719.036133</v>
      </c>
      <c r="D660" s="25">
        <f t="shared" si="70"/>
        <v>4.2069755863362087E-3</v>
      </c>
      <c r="E660" s="22">
        <v>51.9</v>
      </c>
      <c r="F660" s="26">
        <f t="shared" si="71"/>
        <v>6.6724595434509079E-2</v>
      </c>
      <c r="G660" s="23">
        <v>46.15</v>
      </c>
      <c r="H660" s="27">
        <f t="shared" si="72"/>
        <v>-6.479504310986396E-3</v>
      </c>
      <c r="I660" s="24">
        <v>68.95</v>
      </c>
      <c r="J660" s="25">
        <f t="shared" si="73"/>
        <v>-3.7014901763148984E-2</v>
      </c>
      <c r="K660" s="22">
        <v>346.08651700000001</v>
      </c>
      <c r="L660" s="26">
        <f t="shared" si="74"/>
        <v>9.9454479531093654E-3</v>
      </c>
      <c r="M660" s="22">
        <v>34.709099999999999</v>
      </c>
      <c r="N660" s="26">
        <f t="shared" si="75"/>
        <v>2.0000404789538389E-2</v>
      </c>
      <c r="O660" s="22">
        <v>1514.15</v>
      </c>
      <c r="P660" s="26">
        <f t="shared" si="76"/>
        <v>-1.9748884446636639E-2</v>
      </c>
      <c r="S660" s="4"/>
      <c r="T660" s="2"/>
      <c r="U660" s="3"/>
      <c r="V660" s="3"/>
      <c r="W660" s="3"/>
      <c r="X660" s="3"/>
      <c r="Y660" s="3"/>
    </row>
    <row r="661" spans="2:25" ht="14.4" x14ac:dyDescent="0.3">
      <c r="B661" s="20">
        <v>44166</v>
      </c>
      <c r="C661" s="21">
        <v>10835.135742</v>
      </c>
      <c r="D661" s="25">
        <f t="shared" si="70"/>
        <v>1.0772924379390165E-2</v>
      </c>
      <c r="E661" s="22">
        <v>53.75</v>
      </c>
      <c r="F661" s="26">
        <f t="shared" si="71"/>
        <v>3.5024876835929218E-2</v>
      </c>
      <c r="G661" s="23">
        <v>46.2</v>
      </c>
      <c r="H661" s="27">
        <f t="shared" si="72"/>
        <v>1.08283713883212E-3</v>
      </c>
      <c r="I661" s="24">
        <v>69.5</v>
      </c>
      <c r="J661" s="25">
        <f t="shared" si="73"/>
        <v>7.9451483314355743E-3</v>
      </c>
      <c r="K661" s="22">
        <v>350.86450200000002</v>
      </c>
      <c r="L661" s="26">
        <f t="shared" si="74"/>
        <v>1.3711321813854817E-2</v>
      </c>
      <c r="M661" s="22">
        <v>34.927799999999998</v>
      </c>
      <c r="N661" s="26">
        <f t="shared" si="75"/>
        <v>6.2811733156694829E-3</v>
      </c>
      <c r="O661" s="22">
        <v>1559.75</v>
      </c>
      <c r="P661" s="26">
        <f t="shared" si="76"/>
        <v>2.9671326603908827E-2</v>
      </c>
      <c r="S661" s="4"/>
      <c r="T661" s="2"/>
      <c r="U661" s="3"/>
      <c r="V661" s="3"/>
      <c r="W661" s="3"/>
      <c r="X661" s="3"/>
      <c r="Y661" s="3"/>
    </row>
    <row r="662" spans="2:25" ht="14.4" x14ac:dyDescent="0.3">
      <c r="B662" s="20">
        <v>44167</v>
      </c>
      <c r="C662" s="21">
        <v>10858.135742</v>
      </c>
      <c r="D662" s="25">
        <f t="shared" si="70"/>
        <v>2.1204739575662016E-3</v>
      </c>
      <c r="E662" s="22">
        <v>55.55</v>
      </c>
      <c r="F662" s="26">
        <f t="shared" si="71"/>
        <v>3.293984907786681E-2</v>
      </c>
      <c r="G662" s="23">
        <v>46.15</v>
      </c>
      <c r="H662" s="27">
        <f t="shared" si="72"/>
        <v>-1.0828371388320486E-3</v>
      </c>
      <c r="I662" s="24">
        <v>69.400000000000006</v>
      </c>
      <c r="J662" s="25">
        <f t="shared" si="73"/>
        <v>-1.4398850579875322E-3</v>
      </c>
      <c r="K662" s="22">
        <v>350.23022500000002</v>
      </c>
      <c r="L662" s="26">
        <f t="shared" si="74"/>
        <v>-1.8093907959069921E-3</v>
      </c>
      <c r="M662" s="22">
        <v>35.474600000000002</v>
      </c>
      <c r="N662" s="26">
        <f t="shared" si="75"/>
        <v>1.5533873710231868E-2</v>
      </c>
      <c r="O662" s="22">
        <v>1593.1</v>
      </c>
      <c r="P662" s="26">
        <f t="shared" si="76"/>
        <v>2.1156251587953274E-2</v>
      </c>
      <c r="S662" s="4"/>
      <c r="T662" s="2"/>
      <c r="U662" s="3"/>
      <c r="V662" s="3"/>
      <c r="W662" s="3"/>
      <c r="X662" s="3"/>
      <c r="Y662" s="3"/>
    </row>
    <row r="663" spans="2:25" ht="14.4" x14ac:dyDescent="0.3">
      <c r="B663" s="20">
        <v>44168</v>
      </c>
      <c r="C663" s="21">
        <v>10893.584961</v>
      </c>
      <c r="D663" s="25">
        <f t="shared" si="70"/>
        <v>3.2594433211340151E-3</v>
      </c>
      <c r="E663" s="22">
        <v>55.65</v>
      </c>
      <c r="F663" s="26">
        <f t="shared" si="71"/>
        <v>1.7985616359148977E-3</v>
      </c>
      <c r="G663" s="23">
        <v>45.7</v>
      </c>
      <c r="H663" s="27">
        <f t="shared" si="72"/>
        <v>-9.7986630487021005E-3</v>
      </c>
      <c r="I663" s="24">
        <v>69.7</v>
      </c>
      <c r="J663" s="25">
        <f t="shared" si="73"/>
        <v>4.3134502537193475E-3</v>
      </c>
      <c r="K663" s="22">
        <v>358.43316700000003</v>
      </c>
      <c r="L663" s="26">
        <f t="shared" si="74"/>
        <v>2.3151494720174897E-2</v>
      </c>
      <c r="M663" s="22">
        <v>35.927599999999998</v>
      </c>
      <c r="N663" s="26">
        <f t="shared" si="75"/>
        <v>1.2688854909215909E-2</v>
      </c>
      <c r="O663" s="22">
        <v>1644.05</v>
      </c>
      <c r="P663" s="26">
        <f t="shared" si="76"/>
        <v>3.1480906200095235E-2</v>
      </c>
      <c r="S663" s="4"/>
      <c r="T663" s="2"/>
      <c r="U663" s="3"/>
      <c r="V663" s="3"/>
      <c r="W663" s="3"/>
      <c r="X663" s="3"/>
      <c r="Y663" s="3"/>
    </row>
    <row r="664" spans="2:25" ht="14.4" x14ac:dyDescent="0.3">
      <c r="B664" s="20">
        <v>44169</v>
      </c>
      <c r="C664" s="21">
        <v>10978.834961</v>
      </c>
      <c r="D664" s="25">
        <f t="shared" si="70"/>
        <v>7.795244604320988E-3</v>
      </c>
      <c r="E664" s="22">
        <v>59.4</v>
      </c>
      <c r="F664" s="26">
        <f t="shared" si="71"/>
        <v>6.5212148647045359E-2</v>
      </c>
      <c r="G664" s="23">
        <v>45.55</v>
      </c>
      <c r="H664" s="27">
        <f t="shared" si="72"/>
        <v>-3.2876741941918609E-3</v>
      </c>
      <c r="I664" s="24">
        <v>69.150000000000006</v>
      </c>
      <c r="J664" s="25">
        <f t="shared" si="73"/>
        <v>-7.9222596557109119E-3</v>
      </c>
      <c r="K664" s="22">
        <v>356.29785199999998</v>
      </c>
      <c r="L664" s="26">
        <f t="shared" si="74"/>
        <v>-5.9751747056639264E-3</v>
      </c>
      <c r="M664" s="22">
        <v>36.161900000000003</v>
      </c>
      <c r="N664" s="26">
        <f t="shared" si="75"/>
        <v>6.5002760457693312E-3</v>
      </c>
      <c r="O664" s="22">
        <v>1744.8</v>
      </c>
      <c r="P664" s="26">
        <f t="shared" si="76"/>
        <v>5.9477226108474883E-2</v>
      </c>
      <c r="S664" s="4"/>
      <c r="T664" s="2"/>
      <c r="U664" s="3"/>
      <c r="V664" s="3"/>
      <c r="W664" s="3"/>
      <c r="X664" s="3"/>
      <c r="Y664" s="3"/>
    </row>
    <row r="665" spans="2:25" ht="14.4" x14ac:dyDescent="0.3">
      <c r="B665" s="20">
        <v>44172</v>
      </c>
      <c r="C665" s="21">
        <v>11070.235352</v>
      </c>
      <c r="D665" s="25">
        <f t="shared" si="70"/>
        <v>8.2906819415812325E-3</v>
      </c>
      <c r="E665" s="22">
        <v>59.75</v>
      </c>
      <c r="F665" s="26">
        <f t="shared" si="71"/>
        <v>5.8749644430207502E-3</v>
      </c>
      <c r="G665" s="23">
        <v>46.05</v>
      </c>
      <c r="H665" s="27">
        <f t="shared" si="72"/>
        <v>1.0917138995348446E-2</v>
      </c>
      <c r="I665" s="24">
        <v>71.45</v>
      </c>
      <c r="J665" s="25">
        <f t="shared" si="73"/>
        <v>3.2719846265109195E-2</v>
      </c>
      <c r="K665" s="22">
        <v>366.74173000000002</v>
      </c>
      <c r="L665" s="26">
        <f t="shared" si="74"/>
        <v>2.8890823382205982E-2</v>
      </c>
      <c r="M665" s="22">
        <v>35.911900000000003</v>
      </c>
      <c r="N665" s="26">
        <f t="shared" si="75"/>
        <v>-6.9373615001486503E-3</v>
      </c>
      <c r="O665" s="22">
        <v>1740.3</v>
      </c>
      <c r="P665" s="26">
        <f t="shared" si="76"/>
        <v>-2.5824237472910033E-3</v>
      </c>
      <c r="S665" s="4"/>
      <c r="T665" s="2"/>
      <c r="U665" s="3"/>
      <c r="V665" s="3"/>
      <c r="W665" s="3"/>
      <c r="X665" s="3"/>
      <c r="Y665" s="3"/>
    </row>
    <row r="666" spans="2:25" ht="14.4" x14ac:dyDescent="0.3">
      <c r="B666" s="20">
        <v>44173</v>
      </c>
      <c r="C666" s="21">
        <v>11088.635742</v>
      </c>
      <c r="D666" s="25">
        <f t="shared" si="70"/>
        <v>1.6607700050428574E-3</v>
      </c>
      <c r="E666" s="22">
        <v>61.4</v>
      </c>
      <c r="F666" s="26">
        <f t="shared" si="71"/>
        <v>2.7240644341476616E-2</v>
      </c>
      <c r="G666" s="23">
        <v>46.85</v>
      </c>
      <c r="H666" s="27">
        <f t="shared" si="72"/>
        <v>1.7223245983115351E-2</v>
      </c>
      <c r="I666" s="24">
        <v>75</v>
      </c>
      <c r="J666" s="25">
        <f t="shared" si="73"/>
        <v>4.8490209160433999E-2</v>
      </c>
      <c r="K666" s="22">
        <v>365.11386099999999</v>
      </c>
      <c r="L666" s="26">
        <f t="shared" si="74"/>
        <v>-4.4486144662098425E-3</v>
      </c>
      <c r="M666" s="22">
        <v>35.349600000000002</v>
      </c>
      <c r="N666" s="26">
        <f t="shared" si="75"/>
        <v>-1.5781640029908173E-2</v>
      </c>
      <c r="O666" s="22">
        <v>1747.65</v>
      </c>
      <c r="P666" s="26">
        <f t="shared" si="76"/>
        <v>4.2145161939314947E-3</v>
      </c>
      <c r="S666" s="4"/>
      <c r="T666" s="2"/>
      <c r="U666" s="3"/>
      <c r="V666" s="3"/>
      <c r="W666" s="3"/>
      <c r="X666" s="3"/>
      <c r="Y666" s="3"/>
    </row>
    <row r="667" spans="2:25" ht="14.4" x14ac:dyDescent="0.3">
      <c r="B667" s="20">
        <v>44174</v>
      </c>
      <c r="C667" s="21">
        <v>11181.185546999999</v>
      </c>
      <c r="D667" s="25">
        <f t="shared" si="70"/>
        <v>8.3117270330809491E-3</v>
      </c>
      <c r="E667" s="22">
        <v>58.75</v>
      </c>
      <c r="F667" s="26">
        <f t="shared" si="71"/>
        <v>-4.4118682128828454E-2</v>
      </c>
      <c r="G667" s="23">
        <v>47.3</v>
      </c>
      <c r="H667" s="27">
        <f t="shared" si="72"/>
        <v>9.5592868134559521E-3</v>
      </c>
      <c r="I667" s="24">
        <v>78.75</v>
      </c>
      <c r="J667" s="25">
        <f t="shared" si="73"/>
        <v>4.8790164169432049E-2</v>
      </c>
      <c r="K667" s="22">
        <v>371.266052</v>
      </c>
      <c r="L667" s="26">
        <f t="shared" si="74"/>
        <v>1.6709674010571125E-2</v>
      </c>
      <c r="M667" s="22">
        <v>36.536799999999999</v>
      </c>
      <c r="N667" s="26">
        <f t="shared" si="75"/>
        <v>3.3032894993628617E-2</v>
      </c>
      <c r="O667" s="22">
        <v>1731.65</v>
      </c>
      <c r="P667" s="26">
        <f t="shared" si="76"/>
        <v>-9.1973171542349356E-3</v>
      </c>
      <c r="S667" s="4"/>
      <c r="T667" s="2"/>
      <c r="U667" s="3"/>
      <c r="V667" s="3"/>
      <c r="W667" s="3"/>
      <c r="X667" s="3"/>
      <c r="Y667" s="3"/>
    </row>
    <row r="668" spans="2:25" ht="14.4" x14ac:dyDescent="0.3">
      <c r="B668" s="20">
        <v>44175</v>
      </c>
      <c r="C668" s="21">
        <v>11141.334961</v>
      </c>
      <c r="D668" s="25">
        <f t="shared" si="70"/>
        <v>-3.5704416372237856E-3</v>
      </c>
      <c r="E668" s="22">
        <v>58.5</v>
      </c>
      <c r="F668" s="26">
        <f t="shared" si="71"/>
        <v>-4.2643987864575397E-3</v>
      </c>
      <c r="G668" s="23">
        <v>48.5</v>
      </c>
      <c r="H668" s="27">
        <f t="shared" si="72"/>
        <v>2.5053502445550293E-2</v>
      </c>
      <c r="I668" s="24">
        <v>82.65</v>
      </c>
      <c r="J668" s="25">
        <f t="shared" si="73"/>
        <v>4.8336546561290744E-2</v>
      </c>
      <c r="K668" s="22">
        <v>366.46691900000002</v>
      </c>
      <c r="L668" s="26">
        <f t="shared" si="74"/>
        <v>-1.3010671577016002E-2</v>
      </c>
      <c r="M668" s="22">
        <v>35.740099999999998</v>
      </c>
      <c r="N668" s="26">
        <f t="shared" si="75"/>
        <v>-2.2046664142116548E-2</v>
      </c>
      <c r="O668" s="22">
        <v>1736.35</v>
      </c>
      <c r="P668" s="26">
        <f t="shared" si="76"/>
        <v>2.7104976225462776E-3</v>
      </c>
      <c r="S668" s="4"/>
      <c r="T668" s="2"/>
      <c r="U668" s="3"/>
      <c r="V668" s="3"/>
      <c r="W668" s="3"/>
      <c r="X668" s="3"/>
      <c r="Y668" s="3"/>
    </row>
    <row r="669" spans="2:25" ht="14.4" x14ac:dyDescent="0.3">
      <c r="B669" s="20">
        <v>44176</v>
      </c>
      <c r="C669" s="21">
        <v>11171.385742</v>
      </c>
      <c r="D669" s="25">
        <f t="shared" si="70"/>
        <v>2.6936024135681557E-3</v>
      </c>
      <c r="E669" s="22">
        <v>60.7</v>
      </c>
      <c r="F669" s="26">
        <f t="shared" si="71"/>
        <v>3.6916943827641852E-2</v>
      </c>
      <c r="G669" s="23">
        <v>47.95</v>
      </c>
      <c r="H669" s="27">
        <f t="shared" si="72"/>
        <v>-1.1404996613990245E-2</v>
      </c>
      <c r="I669" s="24">
        <v>86.75</v>
      </c>
      <c r="J669" s="25">
        <f t="shared" si="73"/>
        <v>4.8415594559935354E-2</v>
      </c>
      <c r="K669" s="22">
        <v>362.280914</v>
      </c>
      <c r="L669" s="26">
        <f t="shared" si="74"/>
        <v>-1.1488338901587002E-2</v>
      </c>
      <c r="M669" s="22">
        <v>35.818199999999997</v>
      </c>
      <c r="N669" s="26">
        <f t="shared" si="75"/>
        <v>2.1828364008295493E-3</v>
      </c>
      <c r="O669" s="22">
        <v>1729.9</v>
      </c>
      <c r="P669" s="26">
        <f t="shared" si="76"/>
        <v>-3.7216054494393627E-3</v>
      </c>
      <c r="S669" s="4"/>
      <c r="T669" s="2"/>
      <c r="U669" s="3"/>
      <c r="V669" s="3"/>
      <c r="W669" s="3"/>
      <c r="X669" s="3"/>
      <c r="Y669" s="3"/>
    </row>
    <row r="670" spans="2:25" ht="14.4" x14ac:dyDescent="0.3">
      <c r="B670" s="20">
        <v>44179</v>
      </c>
      <c r="C670" s="21">
        <v>11215.235352</v>
      </c>
      <c r="D670" s="25">
        <f t="shared" si="70"/>
        <v>3.9174885655878754E-3</v>
      </c>
      <c r="E670" s="22">
        <v>59.7</v>
      </c>
      <c r="F670" s="26">
        <f t="shared" si="71"/>
        <v>-1.6611677666896228E-2</v>
      </c>
      <c r="G670" s="23">
        <v>48.15</v>
      </c>
      <c r="H670" s="27">
        <f t="shared" si="72"/>
        <v>4.1623369146873302E-3</v>
      </c>
      <c r="I670" s="24">
        <v>91.05</v>
      </c>
      <c r="J670" s="25">
        <f t="shared" si="73"/>
        <v>4.8378387346648372E-2</v>
      </c>
      <c r="K670" s="22">
        <v>369.19418300000001</v>
      </c>
      <c r="L670" s="26">
        <f t="shared" si="74"/>
        <v>1.8902830402579812E-2</v>
      </c>
      <c r="M670" s="22">
        <v>37.0366</v>
      </c>
      <c r="N670" s="26">
        <f t="shared" si="75"/>
        <v>3.3450468794539862E-2</v>
      </c>
      <c r="O670" s="22">
        <v>1715.1</v>
      </c>
      <c r="P670" s="26">
        <f t="shared" si="76"/>
        <v>-8.5922154148964872E-3</v>
      </c>
      <c r="S670" s="4"/>
      <c r="T670" s="2"/>
      <c r="U670" s="3"/>
      <c r="V670" s="3"/>
      <c r="W670" s="3"/>
      <c r="X670" s="3"/>
      <c r="Y670" s="3"/>
    </row>
    <row r="671" spans="2:25" ht="14.4" x14ac:dyDescent="0.3">
      <c r="B671" s="20">
        <v>44180</v>
      </c>
      <c r="C671" s="21">
        <v>11223.885742</v>
      </c>
      <c r="D671" s="25">
        <f t="shared" si="70"/>
        <v>7.7100973717154084E-4</v>
      </c>
      <c r="E671" s="22">
        <v>58.15</v>
      </c>
      <c r="F671" s="26">
        <f t="shared" si="71"/>
        <v>-2.630614143388299E-2</v>
      </c>
      <c r="G671" s="23">
        <v>50.15</v>
      </c>
      <c r="H671" s="27">
        <f t="shared" si="72"/>
        <v>4.0697376163810049E-2</v>
      </c>
      <c r="I671" s="24">
        <v>95.6</v>
      </c>
      <c r="J671" s="25">
        <f t="shared" si="73"/>
        <v>4.8764013883738536E-2</v>
      </c>
      <c r="K671" s="22">
        <v>368.47537199999999</v>
      </c>
      <c r="L671" s="26">
        <f t="shared" si="74"/>
        <v>-1.9488705278326547E-3</v>
      </c>
      <c r="M671" s="22">
        <v>36.942900000000002</v>
      </c>
      <c r="N671" s="26">
        <f t="shared" si="75"/>
        <v>-2.5331355336090872E-3</v>
      </c>
      <c r="O671" s="22">
        <v>1659.8</v>
      </c>
      <c r="P671" s="26">
        <f t="shared" si="76"/>
        <v>-3.2774274773687641E-2</v>
      </c>
      <c r="S671" s="4"/>
      <c r="T671" s="2"/>
      <c r="U671" s="3"/>
      <c r="V671" s="3"/>
      <c r="W671" s="3"/>
      <c r="X671" s="3"/>
      <c r="Y671" s="3"/>
    </row>
    <row r="672" spans="2:25" ht="14.4" x14ac:dyDescent="0.3">
      <c r="B672" s="20">
        <v>44181</v>
      </c>
      <c r="C672" s="21">
        <v>11320.084961</v>
      </c>
      <c r="D672" s="25">
        <f t="shared" si="70"/>
        <v>8.5344151805189818E-3</v>
      </c>
      <c r="E672" s="22">
        <v>58.65</v>
      </c>
      <c r="F672" s="26">
        <f t="shared" si="71"/>
        <v>8.5616961348109807E-3</v>
      </c>
      <c r="G672" s="23">
        <v>49.45</v>
      </c>
      <c r="H672" s="27">
        <f t="shared" si="72"/>
        <v>-1.4056456339223287E-2</v>
      </c>
      <c r="I672" s="24">
        <v>100.35</v>
      </c>
      <c r="J672" s="25">
        <f t="shared" si="73"/>
        <v>4.8491255184991464E-2</v>
      </c>
      <c r="K672" s="22">
        <v>372.11172499999998</v>
      </c>
      <c r="L672" s="26">
        <f t="shared" si="74"/>
        <v>9.8202689140488852E-3</v>
      </c>
      <c r="M672" s="22">
        <v>36.896000000000001</v>
      </c>
      <c r="N672" s="26">
        <f t="shared" si="75"/>
        <v>-1.2703332879297768E-3</v>
      </c>
      <c r="O672" s="22">
        <v>1655.85</v>
      </c>
      <c r="P672" s="26">
        <f t="shared" si="76"/>
        <v>-2.3826410318771888E-3</v>
      </c>
      <c r="S672" s="4"/>
      <c r="T672" s="2"/>
      <c r="U672" s="3"/>
      <c r="V672" s="3"/>
      <c r="W672" s="3"/>
      <c r="X672" s="3"/>
      <c r="Y672" s="3"/>
    </row>
    <row r="673" spans="2:25" ht="14.4" x14ac:dyDescent="0.3">
      <c r="B673" s="20">
        <v>44182</v>
      </c>
      <c r="C673" s="21">
        <v>11346.334961</v>
      </c>
      <c r="D673" s="25">
        <f t="shared" si="70"/>
        <v>2.3162027197784524E-3</v>
      </c>
      <c r="E673" s="22">
        <v>59.95</v>
      </c>
      <c r="F673" s="26">
        <f t="shared" si="71"/>
        <v>2.1923306374038866E-2</v>
      </c>
      <c r="G673" s="23">
        <v>47.45</v>
      </c>
      <c r="H673" s="27">
        <f t="shared" si="72"/>
        <v>-4.1285533012784217E-2</v>
      </c>
      <c r="I673" s="24">
        <v>105.35</v>
      </c>
      <c r="J673" s="25">
        <f t="shared" si="73"/>
        <v>4.8624065007850839E-2</v>
      </c>
      <c r="K673" s="22">
        <v>379.22521999999998</v>
      </c>
      <c r="L673" s="26">
        <f t="shared" si="74"/>
        <v>1.8936131405279853E-2</v>
      </c>
      <c r="M673" s="22">
        <v>37.583399999999997</v>
      </c>
      <c r="N673" s="26">
        <f t="shared" si="75"/>
        <v>1.8459319462376327E-2</v>
      </c>
      <c r="O673" s="22">
        <v>1642.55</v>
      </c>
      <c r="P673" s="26">
        <f t="shared" si="76"/>
        <v>-8.0645598367304078E-3</v>
      </c>
      <c r="S673" s="4"/>
      <c r="T673" s="2"/>
      <c r="U673" s="3"/>
      <c r="V673" s="3"/>
      <c r="W673" s="3"/>
      <c r="X673" s="3"/>
      <c r="Y673" s="3"/>
    </row>
    <row r="674" spans="2:25" ht="14.4" x14ac:dyDescent="0.3">
      <c r="B674" s="20">
        <v>44183</v>
      </c>
      <c r="C674" s="21">
        <v>11354.985352</v>
      </c>
      <c r="D674" s="25">
        <f t="shared" si="70"/>
        <v>7.6210469694362097E-4</v>
      </c>
      <c r="E674" s="22">
        <v>60.75</v>
      </c>
      <c r="F674" s="26">
        <f t="shared" si="71"/>
        <v>1.3256200747134628E-2</v>
      </c>
      <c r="G674" s="23">
        <v>47.9</v>
      </c>
      <c r="H674" s="27">
        <f t="shared" si="72"/>
        <v>9.4389793609325652E-3</v>
      </c>
      <c r="I674" s="24">
        <v>110.6</v>
      </c>
      <c r="J674" s="25">
        <f t="shared" si="73"/>
        <v>4.8631948838036378E-2</v>
      </c>
      <c r="K674" s="22">
        <v>378.13079800000003</v>
      </c>
      <c r="L674" s="26">
        <f t="shared" si="74"/>
        <v>-2.8901143868298139E-3</v>
      </c>
      <c r="M674" s="22">
        <v>37.880099999999999</v>
      </c>
      <c r="N674" s="26">
        <f t="shared" si="75"/>
        <v>7.8634446808906362E-3</v>
      </c>
      <c r="O674" s="22">
        <v>1651.05</v>
      </c>
      <c r="P674" s="26">
        <f t="shared" si="76"/>
        <v>5.1615368417704602E-3</v>
      </c>
      <c r="S674" s="4"/>
      <c r="T674" s="2"/>
      <c r="U674" s="3"/>
      <c r="V674" s="3"/>
      <c r="W674" s="3"/>
      <c r="X674" s="3"/>
      <c r="Y674" s="3"/>
    </row>
    <row r="675" spans="2:25" ht="14.4" x14ac:dyDescent="0.3">
      <c r="B675" s="20">
        <v>44186</v>
      </c>
      <c r="C675" s="21">
        <v>10964.235352</v>
      </c>
      <c r="D675" s="25">
        <f t="shared" si="70"/>
        <v>-3.5018241453773954E-2</v>
      </c>
      <c r="E675" s="22">
        <v>55.45</v>
      </c>
      <c r="F675" s="26">
        <f t="shared" si="71"/>
        <v>-9.1285368424281796E-2</v>
      </c>
      <c r="G675" s="23">
        <v>48.75</v>
      </c>
      <c r="H675" s="27">
        <f t="shared" si="72"/>
        <v>1.7589693026986711E-2</v>
      </c>
      <c r="I675" s="24">
        <v>105.1</v>
      </c>
      <c r="J675" s="25">
        <f t="shared" si="73"/>
        <v>-5.1007811205329011E-2</v>
      </c>
      <c r="K675" s="22">
        <v>349.74255399999998</v>
      </c>
      <c r="L675" s="26">
        <f t="shared" si="74"/>
        <v>-7.804283839479588E-2</v>
      </c>
      <c r="M675" s="22">
        <v>34.974699999999999</v>
      </c>
      <c r="N675" s="26">
        <f t="shared" si="75"/>
        <v>-7.9800965270554955E-2</v>
      </c>
      <c r="O675" s="22">
        <v>1507</v>
      </c>
      <c r="P675" s="26">
        <f t="shared" si="76"/>
        <v>-9.1290529511014948E-2</v>
      </c>
      <c r="S675" s="4"/>
      <c r="T675" s="2"/>
      <c r="U675" s="3"/>
      <c r="V675" s="3"/>
      <c r="W675" s="3"/>
      <c r="X675" s="3"/>
      <c r="Y675" s="3"/>
    </row>
    <row r="676" spans="2:25" ht="14.4" x14ac:dyDescent="0.3">
      <c r="B676" s="20">
        <v>44187</v>
      </c>
      <c r="C676" s="21">
        <v>11075.735352</v>
      </c>
      <c r="D676" s="25">
        <f t="shared" si="70"/>
        <v>1.0118067100255732E-2</v>
      </c>
      <c r="E676" s="22">
        <v>57.15</v>
      </c>
      <c r="F676" s="26">
        <f t="shared" si="71"/>
        <v>3.0197676444443596E-2</v>
      </c>
      <c r="G676" s="23">
        <v>48.75</v>
      </c>
      <c r="H676" s="27">
        <f t="shared" si="72"/>
        <v>0</v>
      </c>
      <c r="I676" s="24">
        <v>99.85</v>
      </c>
      <c r="J676" s="25">
        <f t="shared" si="73"/>
        <v>-5.1243218021081192E-2</v>
      </c>
      <c r="K676" s="22">
        <v>347.51001000000002</v>
      </c>
      <c r="L676" s="26">
        <f t="shared" si="74"/>
        <v>-6.4038534811066469E-3</v>
      </c>
      <c r="M676" s="22">
        <v>35.068399999999997</v>
      </c>
      <c r="N676" s="26">
        <f t="shared" si="75"/>
        <v>2.675497112328425E-3</v>
      </c>
      <c r="O676" s="22">
        <v>1570.95</v>
      </c>
      <c r="P676" s="26">
        <f t="shared" si="76"/>
        <v>4.1559612260769013E-2</v>
      </c>
      <c r="S676" s="4"/>
      <c r="T676" s="2"/>
      <c r="U676" s="3"/>
      <c r="V676" s="3"/>
      <c r="W676" s="3"/>
      <c r="X676" s="3"/>
      <c r="Y676" s="3"/>
    </row>
    <row r="677" spans="2:25" ht="14.4" x14ac:dyDescent="0.3">
      <c r="B677" s="20">
        <v>44188</v>
      </c>
      <c r="C677" s="21">
        <v>11225.535156</v>
      </c>
      <c r="D677" s="25">
        <f t="shared" si="70"/>
        <v>1.3434396660599033E-2</v>
      </c>
      <c r="E677" s="22">
        <v>60.55</v>
      </c>
      <c r="F677" s="26">
        <f t="shared" si="71"/>
        <v>5.7790079758281612E-2</v>
      </c>
      <c r="G677" s="23">
        <v>49.8</v>
      </c>
      <c r="H677" s="27">
        <f t="shared" si="72"/>
        <v>2.1309786586751027E-2</v>
      </c>
      <c r="I677" s="24">
        <v>94.9</v>
      </c>
      <c r="J677" s="25">
        <f t="shared" si="73"/>
        <v>-5.084535424594188E-2</v>
      </c>
      <c r="K677" s="22">
        <v>352.34719799999999</v>
      </c>
      <c r="L677" s="26">
        <f t="shared" si="74"/>
        <v>1.382357707591063E-2</v>
      </c>
      <c r="M677" s="22">
        <v>36.068199999999997</v>
      </c>
      <c r="N677" s="26">
        <f t="shared" si="75"/>
        <v>2.8111150632109925E-2</v>
      </c>
      <c r="O677" s="22">
        <v>1649.25</v>
      </c>
      <c r="P677" s="26">
        <f t="shared" si="76"/>
        <v>4.864010721571585E-2</v>
      </c>
      <c r="S677" s="4"/>
      <c r="T677" s="2"/>
      <c r="U677" s="3"/>
      <c r="V677" s="3"/>
      <c r="W677" s="3"/>
      <c r="X677" s="3"/>
      <c r="Y677" s="3"/>
    </row>
    <row r="678" spans="2:25" ht="14.4" x14ac:dyDescent="0.3">
      <c r="B678" s="20">
        <v>44189</v>
      </c>
      <c r="C678" s="21">
        <v>11325.235352</v>
      </c>
      <c r="D678" s="25">
        <f t="shared" si="70"/>
        <v>8.8423449273496314E-3</v>
      </c>
      <c r="E678" s="22">
        <v>57.9</v>
      </c>
      <c r="F678" s="26">
        <f t="shared" si="71"/>
        <v>-4.4752085420151716E-2</v>
      </c>
      <c r="G678" s="23">
        <v>47.9</v>
      </c>
      <c r="H678" s="27">
        <f t="shared" si="72"/>
        <v>-3.8899479613737603E-2</v>
      </c>
      <c r="I678" s="24">
        <v>99.6</v>
      </c>
      <c r="J678" s="25">
        <f t="shared" si="73"/>
        <v>4.8338458974670213E-2</v>
      </c>
      <c r="K678" s="22">
        <v>359.94223</v>
      </c>
      <c r="L678" s="26">
        <f t="shared" si="74"/>
        <v>2.1326498929613302E-2</v>
      </c>
      <c r="M678" s="22">
        <v>35.896299999999997</v>
      </c>
      <c r="N678" s="26">
        <f t="shared" si="75"/>
        <v>-4.777364587884198E-3</v>
      </c>
      <c r="O678" s="22">
        <v>1643.8</v>
      </c>
      <c r="P678" s="26">
        <f t="shared" si="76"/>
        <v>-3.3100043885806157E-3</v>
      </c>
      <c r="S678" s="4"/>
      <c r="T678" s="2"/>
      <c r="U678" s="3"/>
      <c r="V678" s="3"/>
      <c r="W678" s="3"/>
      <c r="X678" s="3"/>
      <c r="Y678" s="3"/>
    </row>
    <row r="679" spans="2:25" ht="14.4" x14ac:dyDescent="0.3">
      <c r="B679" s="20">
        <v>44193</v>
      </c>
      <c r="C679" s="21">
        <v>11434.685546999999</v>
      </c>
      <c r="D679" s="25">
        <f t="shared" si="70"/>
        <v>9.6178751407013704E-3</v>
      </c>
      <c r="E679" s="22">
        <v>55.05</v>
      </c>
      <c r="F679" s="26">
        <f t="shared" si="71"/>
        <v>-5.0475521410260654E-2</v>
      </c>
      <c r="G679" s="23">
        <v>48.1</v>
      </c>
      <c r="H679" s="27">
        <f t="shared" si="72"/>
        <v>4.1666726948459123E-3</v>
      </c>
      <c r="I679" s="24">
        <v>104.55</v>
      </c>
      <c r="J679" s="25">
        <f t="shared" si="73"/>
        <v>4.8503261284089987E-2</v>
      </c>
      <c r="K679" s="22">
        <v>359.61386099999999</v>
      </c>
      <c r="L679" s="26">
        <f t="shared" si="74"/>
        <v>-9.1269889005729857E-4</v>
      </c>
      <c r="M679" s="22">
        <v>35.802599999999998</v>
      </c>
      <c r="N679" s="26">
        <f t="shared" si="75"/>
        <v>-2.6137096480546395E-3</v>
      </c>
      <c r="O679" s="22">
        <v>1687.9</v>
      </c>
      <c r="P679" s="26">
        <f t="shared" si="76"/>
        <v>2.6474517980482459E-2</v>
      </c>
      <c r="S679" s="4"/>
      <c r="T679" s="2"/>
      <c r="U679" s="3"/>
      <c r="V679" s="3"/>
      <c r="W679" s="3"/>
      <c r="X679" s="3"/>
      <c r="Y679" s="3"/>
    </row>
    <row r="680" spans="2:25" ht="14.4" x14ac:dyDescent="0.3">
      <c r="B680" s="20">
        <v>44194</v>
      </c>
      <c r="C680" s="21">
        <v>11466.985352</v>
      </c>
      <c r="D680" s="25">
        <f t="shared" si="70"/>
        <v>2.8207397232069336E-3</v>
      </c>
      <c r="E680" s="22">
        <v>53</v>
      </c>
      <c r="F680" s="26">
        <f t="shared" si="71"/>
        <v>-3.7949949616567127E-2</v>
      </c>
      <c r="G680" s="23">
        <v>49.7</v>
      </c>
      <c r="H680" s="27">
        <f t="shared" si="72"/>
        <v>3.2722755990867547E-2</v>
      </c>
      <c r="I680" s="24">
        <v>109.75</v>
      </c>
      <c r="J680" s="25">
        <f t="shared" si="73"/>
        <v>4.8539626080638207E-2</v>
      </c>
      <c r="K680" s="22">
        <v>366.09262100000001</v>
      </c>
      <c r="L680" s="26">
        <f t="shared" si="74"/>
        <v>1.7855516767065004E-2</v>
      </c>
      <c r="M680" s="22">
        <v>35.849499999999999</v>
      </c>
      <c r="N680" s="26">
        <f t="shared" si="75"/>
        <v>1.3091034791141419E-3</v>
      </c>
      <c r="O680" s="22">
        <v>1692.2</v>
      </c>
      <c r="P680" s="26">
        <f t="shared" si="76"/>
        <v>2.5443047955184396E-3</v>
      </c>
      <c r="S680" s="4"/>
      <c r="T680" s="2"/>
      <c r="U680" s="3"/>
      <c r="V680" s="3"/>
      <c r="W680" s="3"/>
      <c r="X680" s="3"/>
      <c r="Y680" s="3"/>
    </row>
    <row r="681" spans="2:25" ht="14.4" x14ac:dyDescent="0.3">
      <c r="B681" s="20">
        <v>44195</v>
      </c>
      <c r="C681" s="21">
        <v>11509.635742</v>
      </c>
      <c r="D681" s="25">
        <f t="shared" si="70"/>
        <v>3.712507492899387E-3</v>
      </c>
      <c r="E681" s="22">
        <v>52.35</v>
      </c>
      <c r="F681" s="26">
        <f t="shared" si="71"/>
        <v>-1.2339976235575914E-2</v>
      </c>
      <c r="G681" s="23">
        <v>49.9</v>
      </c>
      <c r="H681" s="27">
        <f t="shared" si="72"/>
        <v>4.0160696548897437E-3</v>
      </c>
      <c r="I681" s="24">
        <v>115.2</v>
      </c>
      <c r="J681" s="25">
        <f t="shared" si="73"/>
        <v>4.8464696306510235E-2</v>
      </c>
      <c r="K681" s="22">
        <v>363.79440299999999</v>
      </c>
      <c r="L681" s="26">
        <f t="shared" si="74"/>
        <v>-6.2974830890503083E-3</v>
      </c>
      <c r="M681" s="22">
        <v>35.740099999999998</v>
      </c>
      <c r="N681" s="26">
        <f t="shared" si="75"/>
        <v>-3.0563122341562489E-3</v>
      </c>
      <c r="O681" s="22">
        <v>1689.7</v>
      </c>
      <c r="P681" s="26">
        <f t="shared" si="76"/>
        <v>-1.4784591237964144E-3</v>
      </c>
      <c r="S681" s="4"/>
      <c r="T681" s="2"/>
      <c r="U681" s="3"/>
      <c r="V681" s="3"/>
      <c r="W681" s="3"/>
      <c r="X681" s="3"/>
      <c r="Y681" s="3"/>
    </row>
    <row r="682" spans="2:25" ht="14.4" x14ac:dyDescent="0.3">
      <c r="B682" s="20">
        <v>44196</v>
      </c>
      <c r="C682" s="21">
        <v>11518.285156</v>
      </c>
      <c r="D682" s="25">
        <f t="shared" si="70"/>
        <v>7.5121105766029267E-4</v>
      </c>
      <c r="E682" s="22">
        <v>54.95</v>
      </c>
      <c r="F682" s="26">
        <f t="shared" si="71"/>
        <v>4.8471743533084553E-2</v>
      </c>
      <c r="G682" s="23">
        <v>50.65</v>
      </c>
      <c r="H682" s="27">
        <f t="shared" si="72"/>
        <v>1.4918227937219366E-2</v>
      </c>
      <c r="I682" s="24">
        <v>120.95</v>
      </c>
      <c r="J682" s="25">
        <f t="shared" si="73"/>
        <v>4.8707488794245371E-2</v>
      </c>
      <c r="K682" s="22">
        <v>370.44824199999999</v>
      </c>
      <c r="L682" s="26">
        <f t="shared" si="74"/>
        <v>1.8124856132859021E-2</v>
      </c>
      <c r="M682" s="22">
        <v>37.473999999999997</v>
      </c>
      <c r="N682" s="26">
        <f t="shared" si="75"/>
        <v>4.7374051463502584E-2</v>
      </c>
      <c r="O682" s="22">
        <v>1723.3</v>
      </c>
      <c r="P682" s="26">
        <f t="shared" si="76"/>
        <v>1.9690058920927289E-2</v>
      </c>
      <c r="S682" s="4"/>
      <c r="T682" s="2"/>
      <c r="U682" s="3"/>
      <c r="V682" s="3"/>
      <c r="W682" s="3"/>
      <c r="X682" s="3"/>
      <c r="Y682" s="3"/>
    </row>
    <row r="683" spans="2:25" ht="14.4" x14ac:dyDescent="0.3">
      <c r="B683" s="20">
        <v>44197</v>
      </c>
      <c r="C683" s="21">
        <v>11518.285156</v>
      </c>
      <c r="D683" s="25">
        <f t="shared" si="70"/>
        <v>0</v>
      </c>
      <c r="E683" s="22">
        <v>54.5</v>
      </c>
      <c r="F683" s="26">
        <f t="shared" si="71"/>
        <v>-8.2229791804319923E-3</v>
      </c>
      <c r="G683" s="23">
        <v>50.95</v>
      </c>
      <c r="H683" s="27">
        <f t="shared" si="72"/>
        <v>5.9055289740415169E-3</v>
      </c>
      <c r="I683" s="24">
        <v>126.95</v>
      </c>
      <c r="J683" s="25">
        <f t="shared" si="73"/>
        <v>4.8416071094651111E-2</v>
      </c>
      <c r="K683" s="22">
        <v>375.06652800000001</v>
      </c>
      <c r="L683" s="26">
        <f t="shared" si="74"/>
        <v>1.2389680963767262E-2</v>
      </c>
      <c r="M683" s="22">
        <v>39.489100000000001</v>
      </c>
      <c r="N683" s="26">
        <f t="shared" si="75"/>
        <v>5.2377325282634522E-2</v>
      </c>
      <c r="O683" s="22">
        <v>1713.5</v>
      </c>
      <c r="P683" s="26">
        <f t="shared" si="76"/>
        <v>-5.7029949728677962E-3</v>
      </c>
      <c r="S683" s="4"/>
      <c r="T683" s="2"/>
      <c r="U683" s="3"/>
      <c r="V683" s="3"/>
      <c r="W683" s="3"/>
      <c r="X683" s="3"/>
      <c r="Y683" s="3"/>
    </row>
    <row r="684" spans="2:25" ht="14.4" x14ac:dyDescent="0.3">
      <c r="B684" s="20">
        <v>44200</v>
      </c>
      <c r="C684" s="21">
        <v>11691.784180000001</v>
      </c>
      <c r="D684" s="25">
        <f t="shared" si="70"/>
        <v>1.4950602102218952E-2</v>
      </c>
      <c r="E684" s="22">
        <v>54.3</v>
      </c>
      <c r="F684" s="26">
        <f t="shared" si="71"/>
        <v>-3.6764747293086368E-3</v>
      </c>
      <c r="G684" s="23">
        <v>50.15</v>
      </c>
      <c r="H684" s="27">
        <f t="shared" si="72"/>
        <v>-1.5826245260789334E-2</v>
      </c>
      <c r="I684" s="24">
        <v>133.25</v>
      </c>
      <c r="J684" s="25">
        <f t="shared" si="73"/>
        <v>4.8433754895266481E-2</v>
      </c>
      <c r="K684" s="22">
        <v>388.24292000000003</v>
      </c>
      <c r="L684" s="26">
        <f t="shared" si="74"/>
        <v>3.4527807954160966E-2</v>
      </c>
      <c r="M684" s="22">
        <v>41.0199</v>
      </c>
      <c r="N684" s="26">
        <f t="shared" si="75"/>
        <v>3.8032630347105481E-2</v>
      </c>
      <c r="O684" s="22">
        <v>1744.95</v>
      </c>
      <c r="P684" s="26">
        <f t="shared" si="76"/>
        <v>1.8187839616221613E-2</v>
      </c>
      <c r="S684" s="4"/>
      <c r="T684" s="2"/>
      <c r="U684" s="3"/>
      <c r="V684" s="3"/>
      <c r="W684" s="3"/>
      <c r="X684" s="3"/>
      <c r="Y684" s="3"/>
    </row>
    <row r="685" spans="2:25" ht="14.4" x14ac:dyDescent="0.3">
      <c r="B685" s="20">
        <v>44201</v>
      </c>
      <c r="C685" s="21">
        <v>11766.984375</v>
      </c>
      <c r="D685" s="25">
        <f t="shared" si="70"/>
        <v>6.4112873114408105E-3</v>
      </c>
      <c r="E685" s="22">
        <v>53.25</v>
      </c>
      <c r="F685" s="26">
        <f t="shared" si="71"/>
        <v>-1.9526422350355153E-2</v>
      </c>
      <c r="G685" s="23">
        <v>49.9</v>
      </c>
      <c r="H685" s="27">
        <f t="shared" si="72"/>
        <v>-4.9975116504715096E-3</v>
      </c>
      <c r="I685" s="24">
        <v>139.9</v>
      </c>
      <c r="J685" s="25">
        <f t="shared" si="73"/>
        <v>4.8700818625481514E-2</v>
      </c>
      <c r="K685" s="22">
        <v>403.41101099999997</v>
      </c>
      <c r="L685" s="26">
        <f t="shared" si="74"/>
        <v>3.832469444631182E-2</v>
      </c>
      <c r="M685" s="22">
        <v>41.0824</v>
      </c>
      <c r="N685" s="26">
        <f t="shared" si="75"/>
        <v>1.5224911378318685E-3</v>
      </c>
      <c r="O685" s="22">
        <v>1714.75</v>
      </c>
      <c r="P685" s="26">
        <f t="shared" si="76"/>
        <v>-1.745860455145434E-2</v>
      </c>
      <c r="S685" s="4"/>
      <c r="T685" s="2"/>
      <c r="U685" s="3"/>
      <c r="V685" s="3"/>
      <c r="W685" s="3"/>
      <c r="X685" s="3"/>
      <c r="Y685" s="3"/>
    </row>
    <row r="686" spans="2:25" ht="14.4" x14ac:dyDescent="0.3">
      <c r="B686" s="20">
        <v>44202</v>
      </c>
      <c r="C686" s="21">
        <v>11737.884765999999</v>
      </c>
      <c r="D686" s="25">
        <f t="shared" si="70"/>
        <v>-2.4760507018774143E-3</v>
      </c>
      <c r="E686" s="22">
        <v>53.8</v>
      </c>
      <c r="F686" s="26">
        <f t="shared" si="71"/>
        <v>1.0275662578204078E-2</v>
      </c>
      <c r="G686" s="23">
        <v>50.2</v>
      </c>
      <c r="H686" s="27">
        <f t="shared" si="72"/>
        <v>5.9940239402106466E-3</v>
      </c>
      <c r="I686" s="24">
        <v>146.85</v>
      </c>
      <c r="J686" s="25">
        <f t="shared" si="73"/>
        <v>4.8483775973193484E-2</v>
      </c>
      <c r="K686" s="22">
        <v>413.15100100000001</v>
      </c>
      <c r="L686" s="26">
        <f t="shared" si="74"/>
        <v>2.3857225357157195E-2</v>
      </c>
      <c r="M686" s="22">
        <v>41.597900000000003</v>
      </c>
      <c r="N686" s="26">
        <f t="shared" si="75"/>
        <v>1.2469879279897364E-2</v>
      </c>
      <c r="O686" s="22">
        <v>1732.5</v>
      </c>
      <c r="P686" s="26">
        <f t="shared" si="76"/>
        <v>1.0298154684627508E-2</v>
      </c>
      <c r="S686" s="4"/>
      <c r="T686" s="2"/>
      <c r="U686" s="3"/>
      <c r="V686" s="3"/>
      <c r="W686" s="3"/>
      <c r="X686" s="3"/>
      <c r="Y686" s="3"/>
    </row>
    <row r="687" spans="2:25" ht="14.4" x14ac:dyDescent="0.3">
      <c r="B687" s="20">
        <v>44203</v>
      </c>
      <c r="C687" s="21">
        <v>11766.083984000001</v>
      </c>
      <c r="D687" s="25">
        <f t="shared" si="70"/>
        <v>2.3995293586592946E-3</v>
      </c>
      <c r="E687" s="22">
        <v>52.85</v>
      </c>
      <c r="F687" s="26">
        <f t="shared" si="71"/>
        <v>-1.7815754851492064E-2</v>
      </c>
      <c r="G687" s="23">
        <v>50.45</v>
      </c>
      <c r="H687" s="27">
        <f t="shared" si="72"/>
        <v>4.9677201019344471E-3</v>
      </c>
      <c r="I687" s="24">
        <v>154.15</v>
      </c>
      <c r="J687" s="25">
        <f t="shared" si="73"/>
        <v>4.8514496687530322E-2</v>
      </c>
      <c r="K687" s="22">
        <v>407.32891799999999</v>
      </c>
      <c r="L687" s="26">
        <f t="shared" si="74"/>
        <v>-1.4192134595621908E-2</v>
      </c>
      <c r="M687" s="22">
        <v>41.160499999999999</v>
      </c>
      <c r="N687" s="26">
        <f t="shared" si="75"/>
        <v>-1.0570626615494697E-2</v>
      </c>
      <c r="O687" s="22">
        <v>1761.05</v>
      </c>
      <c r="P687" s="26">
        <f t="shared" si="76"/>
        <v>1.6344769987621764E-2</v>
      </c>
      <c r="S687" s="4"/>
      <c r="T687" s="2"/>
      <c r="U687" s="3"/>
      <c r="V687" s="3"/>
      <c r="W687" s="3"/>
      <c r="X687" s="3"/>
      <c r="Y687" s="3"/>
    </row>
    <row r="688" spans="2:25" ht="14.4" x14ac:dyDescent="0.3">
      <c r="B688" s="20">
        <v>44204</v>
      </c>
      <c r="C688" s="21">
        <v>11925.583984000001</v>
      </c>
      <c r="D688" s="25">
        <f t="shared" si="70"/>
        <v>1.3464852708331096E-2</v>
      </c>
      <c r="E688" s="22">
        <v>52.1</v>
      </c>
      <c r="F688" s="26">
        <f t="shared" si="71"/>
        <v>-1.4292763556925448E-2</v>
      </c>
      <c r="G688" s="23">
        <v>49.7</v>
      </c>
      <c r="H688" s="27">
        <f t="shared" si="72"/>
        <v>-1.49778136970349E-2</v>
      </c>
      <c r="I688" s="24">
        <v>161.85</v>
      </c>
      <c r="J688" s="25">
        <f t="shared" si="73"/>
        <v>4.8743826040093988E-2</v>
      </c>
      <c r="K688" s="22">
        <v>399.44937099999999</v>
      </c>
      <c r="L688" s="26">
        <f t="shared" si="74"/>
        <v>-1.9533985135834105E-2</v>
      </c>
      <c r="M688" s="22">
        <v>41.269799999999996</v>
      </c>
      <c r="N688" s="26">
        <f t="shared" si="75"/>
        <v>2.6519390092453682E-3</v>
      </c>
      <c r="O688" s="22">
        <v>1732.3</v>
      </c>
      <c r="P688" s="26">
        <f t="shared" si="76"/>
        <v>-1.646021676678474E-2</v>
      </c>
      <c r="S688" s="4"/>
      <c r="T688" s="2"/>
      <c r="U688" s="3"/>
      <c r="V688" s="3"/>
      <c r="W688" s="3"/>
      <c r="X688" s="3"/>
      <c r="Y688" s="3"/>
    </row>
    <row r="689" spans="2:25" ht="14.4" x14ac:dyDescent="0.3">
      <c r="B689" s="20">
        <v>44207</v>
      </c>
      <c r="C689" s="21">
        <v>12006.484375</v>
      </c>
      <c r="D689" s="25">
        <f t="shared" si="70"/>
        <v>6.7608614470081744E-3</v>
      </c>
      <c r="E689" s="22">
        <v>52.3</v>
      </c>
      <c r="F689" s="26">
        <f t="shared" si="71"/>
        <v>3.8314223115558676E-3</v>
      </c>
      <c r="G689" s="23">
        <v>50.25</v>
      </c>
      <c r="H689" s="27">
        <f t="shared" si="72"/>
        <v>1.1005613836602106E-2</v>
      </c>
      <c r="I689" s="24">
        <v>153.80000000000001</v>
      </c>
      <c r="J689" s="25">
        <f t="shared" si="73"/>
        <v>-5.101692330070963E-2</v>
      </c>
      <c r="K689" s="22">
        <v>397.457581</v>
      </c>
      <c r="L689" s="26">
        <f t="shared" si="74"/>
        <v>-4.9988123270623798E-3</v>
      </c>
      <c r="M689" s="22">
        <v>42.050899999999999</v>
      </c>
      <c r="N689" s="26">
        <f t="shared" si="75"/>
        <v>1.8749791663931266E-2</v>
      </c>
      <c r="O689" s="22">
        <v>1702.65</v>
      </c>
      <c r="P689" s="26">
        <f t="shared" si="76"/>
        <v>-1.7264144415436989E-2</v>
      </c>
      <c r="S689" s="4"/>
      <c r="T689" s="2"/>
      <c r="U689" s="3"/>
      <c r="V689" s="3"/>
      <c r="W689" s="3"/>
      <c r="X689" s="3"/>
      <c r="Y689" s="3"/>
    </row>
    <row r="690" spans="2:25" ht="14.4" x14ac:dyDescent="0.3">
      <c r="B690" s="20">
        <v>44208</v>
      </c>
      <c r="C690" s="21">
        <v>12058.333984000001</v>
      </c>
      <c r="D690" s="25">
        <f t="shared" si="70"/>
        <v>4.3091693823883795E-3</v>
      </c>
      <c r="E690" s="22">
        <v>51.5</v>
      </c>
      <c r="F690" s="26">
        <f t="shared" si="71"/>
        <v>-1.5414563401186731E-2</v>
      </c>
      <c r="G690" s="23">
        <v>51.45</v>
      </c>
      <c r="H690" s="27">
        <f t="shared" si="72"/>
        <v>2.3599915340873506E-2</v>
      </c>
      <c r="I690" s="24">
        <v>146.15</v>
      </c>
      <c r="J690" s="25">
        <f t="shared" si="73"/>
        <v>-5.1019565514288732E-2</v>
      </c>
      <c r="K690" s="22">
        <v>394.67785600000002</v>
      </c>
      <c r="L690" s="26">
        <f t="shared" si="74"/>
        <v>-7.0183362092833962E-3</v>
      </c>
      <c r="M690" s="22">
        <v>42.003999999999998</v>
      </c>
      <c r="N690" s="26">
        <f t="shared" si="75"/>
        <v>-1.1159374377249446E-3</v>
      </c>
      <c r="O690" s="22">
        <v>1680</v>
      </c>
      <c r="P690" s="26">
        <f t="shared" si="76"/>
        <v>-1.3392067472153484E-2</v>
      </c>
      <c r="S690" s="4"/>
      <c r="T690" s="2"/>
      <c r="U690" s="3"/>
      <c r="V690" s="3"/>
      <c r="W690" s="3"/>
      <c r="X690" s="3"/>
      <c r="Y690" s="3"/>
    </row>
    <row r="691" spans="2:25" ht="14.4" x14ac:dyDescent="0.3">
      <c r="B691" s="20">
        <v>44209</v>
      </c>
      <c r="C691" s="21">
        <v>12041.083984000001</v>
      </c>
      <c r="D691" s="25">
        <f t="shared" si="70"/>
        <v>-1.4315700876185095E-3</v>
      </c>
      <c r="E691" s="22">
        <v>50.15</v>
      </c>
      <c r="F691" s="26">
        <f t="shared" si="71"/>
        <v>-2.6563293261746002E-2</v>
      </c>
      <c r="G691" s="23">
        <v>51.1</v>
      </c>
      <c r="H691" s="27">
        <f t="shared" si="72"/>
        <v>-6.8259650703998706E-3</v>
      </c>
      <c r="I691" s="24">
        <v>138.85</v>
      </c>
      <c r="J691" s="25">
        <f t="shared" si="73"/>
        <v>-5.1239277804446495E-2</v>
      </c>
      <c r="K691" s="22">
        <v>403.43292200000002</v>
      </c>
      <c r="L691" s="26">
        <f t="shared" si="74"/>
        <v>2.194035576870609E-2</v>
      </c>
      <c r="M691" s="22">
        <v>41.878999999999998</v>
      </c>
      <c r="N691" s="26">
        <f t="shared" si="75"/>
        <v>-2.9803438724294857E-3</v>
      </c>
      <c r="O691" s="22">
        <v>1633.8</v>
      </c>
      <c r="P691" s="26">
        <f t="shared" si="76"/>
        <v>-2.7885203489535777E-2</v>
      </c>
      <c r="S691" s="4"/>
      <c r="T691" s="2"/>
      <c r="U691" s="3"/>
      <c r="V691" s="3"/>
      <c r="W691" s="3"/>
      <c r="X691" s="3"/>
      <c r="Y691" s="3"/>
    </row>
    <row r="692" spans="2:25" ht="14.4" x14ac:dyDescent="0.3">
      <c r="B692" s="20">
        <v>44210</v>
      </c>
      <c r="C692" s="21">
        <v>12069.484375</v>
      </c>
      <c r="D692" s="25">
        <f t="shared" si="70"/>
        <v>2.3558469225892073E-3</v>
      </c>
      <c r="E692" s="22">
        <v>51.85</v>
      </c>
      <c r="F692" s="26">
        <f t="shared" si="71"/>
        <v>3.3336420267591926E-2</v>
      </c>
      <c r="G692" s="23">
        <v>50</v>
      </c>
      <c r="H692" s="27">
        <f t="shared" si="72"/>
        <v>-2.1761491781512748E-2</v>
      </c>
      <c r="I692" s="24">
        <v>131.94999999999999</v>
      </c>
      <c r="J692" s="25">
        <f t="shared" si="73"/>
        <v>-5.0971150803475494E-2</v>
      </c>
      <c r="K692" s="22">
        <v>441.801941</v>
      </c>
      <c r="L692" s="26">
        <f t="shared" si="74"/>
        <v>9.0851450873033507E-2</v>
      </c>
      <c r="M692" s="22">
        <v>43.472299999999997</v>
      </c>
      <c r="N692" s="26">
        <f t="shared" si="75"/>
        <v>3.733944568260586E-2</v>
      </c>
      <c r="O692" s="22">
        <v>1658.6</v>
      </c>
      <c r="P692" s="26">
        <f t="shared" si="76"/>
        <v>1.5065283109334497E-2</v>
      </c>
      <c r="S692" s="4"/>
      <c r="T692" s="2"/>
      <c r="U692" s="3"/>
      <c r="V692" s="3"/>
      <c r="W692" s="3"/>
      <c r="X692" s="3"/>
      <c r="Y692" s="3"/>
    </row>
    <row r="693" spans="2:25" ht="14.4" x14ac:dyDescent="0.3">
      <c r="B693" s="20">
        <v>44211</v>
      </c>
      <c r="C693" s="21">
        <v>11931.184569999999</v>
      </c>
      <c r="D693" s="25">
        <f t="shared" si="70"/>
        <v>-1.152479008572215E-2</v>
      </c>
      <c r="E693" s="22">
        <v>50.55</v>
      </c>
      <c r="F693" s="26">
        <f t="shared" si="71"/>
        <v>-2.539198920905596E-2</v>
      </c>
      <c r="G693" s="23">
        <v>50.5</v>
      </c>
      <c r="H693" s="27">
        <f t="shared" si="72"/>
        <v>9.950330853168092E-3</v>
      </c>
      <c r="I693" s="24">
        <v>125.4</v>
      </c>
      <c r="J693" s="25">
        <f t="shared" si="73"/>
        <v>-5.0914434750512563E-2</v>
      </c>
      <c r="K693" s="22">
        <v>423.350616</v>
      </c>
      <c r="L693" s="26">
        <f t="shared" si="74"/>
        <v>-4.2660969218988376E-2</v>
      </c>
      <c r="M693" s="22">
        <v>41.691600000000001</v>
      </c>
      <c r="N693" s="26">
        <f t="shared" si="75"/>
        <v>-4.1824283989618224E-2</v>
      </c>
      <c r="O693" s="22">
        <v>1631.05</v>
      </c>
      <c r="P693" s="26">
        <f t="shared" si="76"/>
        <v>-1.6749893826736525E-2</v>
      </c>
      <c r="S693" s="4"/>
      <c r="T693" s="2"/>
      <c r="U693" s="3"/>
      <c r="V693" s="3"/>
      <c r="W693" s="3"/>
      <c r="X693" s="3"/>
      <c r="Y693" s="3"/>
    </row>
    <row r="694" spans="2:25" ht="14.4" x14ac:dyDescent="0.3">
      <c r="B694" s="20">
        <v>44214</v>
      </c>
      <c r="C694" s="21">
        <v>11776.184569999999</v>
      </c>
      <c r="D694" s="25">
        <f t="shared" si="70"/>
        <v>-1.3076289291375639E-2</v>
      </c>
      <c r="E694" s="22">
        <v>49.95</v>
      </c>
      <c r="F694" s="26">
        <f t="shared" si="71"/>
        <v>-1.194044037191775E-2</v>
      </c>
      <c r="G694" s="23">
        <v>51.25</v>
      </c>
      <c r="H694" s="27">
        <f t="shared" si="72"/>
        <v>1.4742281737203431E-2</v>
      </c>
      <c r="I694" s="24">
        <v>119.15</v>
      </c>
      <c r="J694" s="25">
        <f t="shared" si="73"/>
        <v>-5.1125424654069163E-2</v>
      </c>
      <c r="K694" s="22">
        <v>420.87734999999998</v>
      </c>
      <c r="L694" s="26">
        <f t="shared" si="74"/>
        <v>-5.8592540768181737E-3</v>
      </c>
      <c r="M694" s="22">
        <v>41.722799999999999</v>
      </c>
      <c r="N694" s="26">
        <f t="shared" si="75"/>
        <v>7.4807231017644184E-4</v>
      </c>
      <c r="O694" s="22">
        <v>1594.05</v>
      </c>
      <c r="P694" s="26">
        <f t="shared" si="76"/>
        <v>-2.2946031703553037E-2</v>
      </c>
      <c r="S694" s="4"/>
      <c r="T694" s="2"/>
      <c r="U694" s="3"/>
      <c r="V694" s="3"/>
      <c r="W694" s="3"/>
      <c r="X694" s="3"/>
      <c r="Y694" s="3"/>
    </row>
    <row r="695" spans="2:25" ht="14.4" x14ac:dyDescent="0.3">
      <c r="B695" s="20">
        <v>44215</v>
      </c>
      <c r="C695" s="21">
        <v>11981.833984000001</v>
      </c>
      <c r="D695" s="25">
        <f t="shared" si="70"/>
        <v>1.7312432848677697E-2</v>
      </c>
      <c r="E695" s="22">
        <v>50.5</v>
      </c>
      <c r="F695" s="26">
        <f t="shared" si="71"/>
        <v>1.095083118675148E-2</v>
      </c>
      <c r="G695" s="23">
        <v>51.15</v>
      </c>
      <c r="H695" s="27">
        <f t="shared" si="72"/>
        <v>-1.9531256208820736E-3</v>
      </c>
      <c r="I695" s="24">
        <v>113.2</v>
      </c>
      <c r="J695" s="25">
        <f t="shared" si="73"/>
        <v>-5.122703777566863E-2</v>
      </c>
      <c r="K695" s="22">
        <v>424.68585200000001</v>
      </c>
      <c r="L695" s="26">
        <f t="shared" si="74"/>
        <v>9.0082627663319453E-3</v>
      </c>
      <c r="M695" s="22">
        <v>42.816299999999998</v>
      </c>
      <c r="N695" s="26">
        <f t="shared" si="75"/>
        <v>2.5871129233192323E-2</v>
      </c>
      <c r="O695" s="22">
        <v>1664.75</v>
      </c>
      <c r="P695" s="26">
        <f t="shared" si="76"/>
        <v>4.3397014503917988E-2</v>
      </c>
      <c r="S695" s="4"/>
      <c r="T695" s="2"/>
      <c r="U695" s="3"/>
      <c r="V695" s="3"/>
      <c r="W695" s="3"/>
      <c r="X695" s="3"/>
      <c r="Y695" s="3"/>
    </row>
    <row r="696" spans="2:25" ht="14.4" x14ac:dyDescent="0.3">
      <c r="B696" s="20">
        <v>44216</v>
      </c>
      <c r="C696" s="21">
        <v>12078.333984000001</v>
      </c>
      <c r="D696" s="25">
        <f t="shared" si="70"/>
        <v>8.0215996477965602E-3</v>
      </c>
      <c r="E696" s="22">
        <v>49.85</v>
      </c>
      <c r="F696" s="26">
        <f t="shared" si="71"/>
        <v>-1.2954839873466815E-2</v>
      </c>
      <c r="G696" s="23">
        <v>51</v>
      </c>
      <c r="H696" s="27">
        <f t="shared" si="72"/>
        <v>-2.9368596733097135E-3</v>
      </c>
      <c r="I696" s="24">
        <v>107.55</v>
      </c>
      <c r="J696" s="25">
        <f t="shared" si="73"/>
        <v>-5.1200310055343527E-2</v>
      </c>
      <c r="K696" s="22">
        <v>424.641998</v>
      </c>
      <c r="L696" s="26">
        <f t="shared" si="74"/>
        <v>-1.0326754277269755E-4</v>
      </c>
      <c r="M696" s="22">
        <v>42.332000000000001</v>
      </c>
      <c r="N696" s="26">
        <f t="shared" si="75"/>
        <v>-1.1375569976195586E-2</v>
      </c>
      <c r="O696" s="22">
        <v>1666.4</v>
      </c>
      <c r="P696" s="26">
        <f t="shared" si="76"/>
        <v>9.9064895603056136E-4</v>
      </c>
      <c r="S696" s="4"/>
      <c r="T696" s="2"/>
      <c r="U696" s="3"/>
      <c r="V696" s="3"/>
      <c r="W696" s="3"/>
      <c r="X696" s="3"/>
      <c r="Y696" s="3"/>
    </row>
    <row r="697" spans="2:25" ht="14.4" x14ac:dyDescent="0.3">
      <c r="B697" s="20">
        <v>44217</v>
      </c>
      <c r="C697" s="21">
        <v>12015.934569999999</v>
      </c>
      <c r="D697" s="25">
        <f t="shared" si="70"/>
        <v>-5.1796179964276965E-3</v>
      </c>
      <c r="E697" s="22">
        <v>47.85</v>
      </c>
      <c r="F697" s="26">
        <f t="shared" si="71"/>
        <v>-4.0947378508884108E-2</v>
      </c>
      <c r="G697" s="23">
        <v>51.2</v>
      </c>
      <c r="H697" s="27">
        <f t="shared" si="72"/>
        <v>3.9138993211363148E-3</v>
      </c>
      <c r="I697" s="24">
        <v>102.2</v>
      </c>
      <c r="J697" s="25">
        <f t="shared" si="73"/>
        <v>-5.1024177944134996E-2</v>
      </c>
      <c r="K697" s="22">
        <v>424.007294</v>
      </c>
      <c r="L697" s="26">
        <f t="shared" si="74"/>
        <v>-1.4957983806136155E-3</v>
      </c>
      <c r="M697" s="22">
        <v>41.8322</v>
      </c>
      <c r="N697" s="26">
        <f t="shared" si="75"/>
        <v>-1.1876923328200185E-2</v>
      </c>
      <c r="O697" s="22">
        <v>1677.55</v>
      </c>
      <c r="P697" s="26">
        <f t="shared" si="76"/>
        <v>6.6687847141912076E-3</v>
      </c>
      <c r="S697" s="4"/>
      <c r="T697" s="2"/>
      <c r="U697" s="3"/>
      <c r="V697" s="3"/>
      <c r="W697" s="3"/>
      <c r="X697" s="3"/>
      <c r="Y697" s="3"/>
    </row>
    <row r="698" spans="2:25" ht="14.4" x14ac:dyDescent="0.3">
      <c r="B698" s="20">
        <v>44218</v>
      </c>
      <c r="C698" s="21">
        <v>11854.484375</v>
      </c>
      <c r="D698" s="25">
        <f t="shared" si="70"/>
        <v>-1.3527425502008991E-2</v>
      </c>
      <c r="E698" s="22">
        <v>46.95</v>
      </c>
      <c r="F698" s="26">
        <f t="shared" si="71"/>
        <v>-1.8987912244691343E-2</v>
      </c>
      <c r="G698" s="23">
        <v>50.9</v>
      </c>
      <c r="H698" s="27">
        <f t="shared" si="72"/>
        <v>-5.8766084889851538E-3</v>
      </c>
      <c r="I698" s="24">
        <v>97.1</v>
      </c>
      <c r="J698" s="25">
        <f t="shared" si="73"/>
        <v>-5.1190302472324978E-2</v>
      </c>
      <c r="K698" s="22">
        <v>414.98959400000001</v>
      </c>
      <c r="L698" s="26">
        <f t="shared" si="74"/>
        <v>-2.1497212696651884E-2</v>
      </c>
      <c r="M698" s="22">
        <v>41.347900000000003</v>
      </c>
      <c r="N698" s="26">
        <f t="shared" si="75"/>
        <v>-1.1644743696626422E-2</v>
      </c>
      <c r="O698" s="22">
        <v>1642.3</v>
      </c>
      <c r="P698" s="26">
        <f t="shared" si="76"/>
        <v>-2.1236697317438383E-2</v>
      </c>
      <c r="S698" s="4"/>
      <c r="T698" s="2"/>
      <c r="U698" s="3"/>
      <c r="V698" s="3"/>
      <c r="W698" s="3"/>
      <c r="X698" s="3"/>
      <c r="Y698" s="3"/>
    </row>
    <row r="699" spans="2:25" ht="14.4" x14ac:dyDescent="0.3">
      <c r="B699" s="20">
        <v>44221</v>
      </c>
      <c r="C699" s="21">
        <v>11743.684569999999</v>
      </c>
      <c r="D699" s="25">
        <f t="shared" si="70"/>
        <v>-9.3906115753348961E-3</v>
      </c>
      <c r="E699" s="22">
        <v>48.5</v>
      </c>
      <c r="F699" s="26">
        <f t="shared" si="71"/>
        <v>3.2480592289165618E-2</v>
      </c>
      <c r="G699" s="23">
        <v>51</v>
      </c>
      <c r="H699" s="27">
        <f t="shared" si="72"/>
        <v>1.9627091678486889E-3</v>
      </c>
      <c r="I699" s="24">
        <v>92.25</v>
      </c>
      <c r="J699" s="25">
        <f t="shared" si="73"/>
        <v>-5.1239092376642655E-2</v>
      </c>
      <c r="K699" s="22">
        <v>412.86651599999999</v>
      </c>
      <c r="L699" s="26">
        <f t="shared" si="74"/>
        <v>-5.1291103098880615E-3</v>
      </c>
      <c r="M699" s="22">
        <v>40.832500000000003</v>
      </c>
      <c r="N699" s="26">
        <f t="shared" si="75"/>
        <v>-1.2543301261494045E-2</v>
      </c>
      <c r="O699" s="22">
        <v>1587.55</v>
      </c>
      <c r="P699" s="26">
        <f t="shared" si="76"/>
        <v>-3.3905751009666932E-2</v>
      </c>
      <c r="S699" s="4"/>
      <c r="T699" s="2"/>
      <c r="U699" s="3"/>
      <c r="V699" s="3"/>
      <c r="W699" s="3"/>
      <c r="X699" s="3"/>
      <c r="Y699" s="3"/>
    </row>
    <row r="700" spans="2:25" ht="14.4" x14ac:dyDescent="0.3">
      <c r="B700" s="20">
        <v>44223</v>
      </c>
      <c r="C700" s="21">
        <v>11546.333984000001</v>
      </c>
      <c r="D700" s="25">
        <f t="shared" si="70"/>
        <v>-1.6947630088116259E-2</v>
      </c>
      <c r="E700" s="22">
        <v>48.8</v>
      </c>
      <c r="F700" s="26">
        <f t="shared" si="71"/>
        <v>6.1665149156639584E-3</v>
      </c>
      <c r="G700" s="23">
        <v>51.4</v>
      </c>
      <c r="H700" s="27">
        <f t="shared" si="72"/>
        <v>7.8125397367936247E-3</v>
      </c>
      <c r="I700" s="24">
        <v>87.65</v>
      </c>
      <c r="J700" s="25">
        <f t="shared" si="73"/>
        <v>-5.1150671553393041E-2</v>
      </c>
      <c r="K700" s="22">
        <v>400.95962500000002</v>
      </c>
      <c r="L700" s="26">
        <f t="shared" si="74"/>
        <v>-2.926359845576048E-2</v>
      </c>
      <c r="M700" s="22">
        <v>41.457299999999996</v>
      </c>
      <c r="N700" s="26">
        <f t="shared" si="75"/>
        <v>1.5185648931750543E-2</v>
      </c>
      <c r="O700" s="22">
        <v>1590.15</v>
      </c>
      <c r="P700" s="26">
        <f t="shared" si="76"/>
        <v>1.6364040533681755E-3</v>
      </c>
      <c r="S700" s="4"/>
      <c r="T700" s="2"/>
      <c r="U700" s="3"/>
      <c r="V700" s="3"/>
      <c r="W700" s="3"/>
      <c r="X700" s="3"/>
      <c r="Y700" s="3"/>
    </row>
    <row r="701" spans="2:25" ht="14.4" x14ac:dyDescent="0.3">
      <c r="B701" s="20">
        <v>44224</v>
      </c>
      <c r="C701" s="21">
        <v>11442.535156</v>
      </c>
      <c r="D701" s="25">
        <f t="shared" si="70"/>
        <v>-9.0304166553668991E-3</v>
      </c>
      <c r="E701" s="22">
        <v>48.7</v>
      </c>
      <c r="F701" s="26">
        <f t="shared" si="71"/>
        <v>-2.0512827705572493E-3</v>
      </c>
      <c r="G701" s="23">
        <v>51.75</v>
      </c>
      <c r="H701" s="27">
        <f t="shared" si="72"/>
        <v>6.7862596843590072E-3</v>
      </c>
      <c r="I701" s="24">
        <v>83.3</v>
      </c>
      <c r="J701" s="25">
        <f t="shared" si="73"/>
        <v>-5.0903062194446569E-2</v>
      </c>
      <c r="K701" s="22">
        <v>404.39596599999999</v>
      </c>
      <c r="L701" s="26">
        <f t="shared" si="74"/>
        <v>8.5337753726759114E-3</v>
      </c>
      <c r="M701" s="22">
        <v>40.988700000000001</v>
      </c>
      <c r="N701" s="26">
        <f t="shared" si="75"/>
        <v>-1.136756291604644E-2</v>
      </c>
      <c r="O701" s="22">
        <v>1592.8</v>
      </c>
      <c r="P701" s="26">
        <f t="shared" si="76"/>
        <v>1.6651223627700089E-3</v>
      </c>
      <c r="S701" s="4"/>
      <c r="T701" s="2"/>
      <c r="U701" s="3"/>
      <c r="V701" s="3"/>
      <c r="W701" s="3"/>
      <c r="X701" s="3"/>
      <c r="Y701" s="3"/>
    </row>
    <row r="702" spans="2:25" ht="14.4" x14ac:dyDescent="0.3">
      <c r="B702" s="20">
        <v>44225</v>
      </c>
      <c r="C702" s="21">
        <v>11302.385742</v>
      </c>
      <c r="D702" s="25">
        <f t="shared" si="70"/>
        <v>-1.2323734901829173E-2</v>
      </c>
      <c r="E702" s="22">
        <v>47.2</v>
      </c>
      <c r="F702" s="26">
        <f t="shared" si="71"/>
        <v>-3.128513749703437E-2</v>
      </c>
      <c r="G702" s="23">
        <v>51.75</v>
      </c>
      <c r="H702" s="27">
        <f t="shared" si="72"/>
        <v>0</v>
      </c>
      <c r="I702" s="24">
        <v>79.150000000000006</v>
      </c>
      <c r="J702" s="25">
        <f t="shared" si="73"/>
        <v>-5.1103762845775766E-2</v>
      </c>
      <c r="K702" s="22">
        <v>405.05258199999997</v>
      </c>
      <c r="L702" s="26">
        <f t="shared" si="74"/>
        <v>1.6223789532919758E-3</v>
      </c>
      <c r="M702" s="22">
        <v>40.629399999999997</v>
      </c>
      <c r="N702" s="26">
        <f t="shared" si="75"/>
        <v>-8.8044764835069535E-3</v>
      </c>
      <c r="O702" s="22">
        <v>1547.75</v>
      </c>
      <c r="P702" s="26">
        <f t="shared" si="76"/>
        <v>-2.8691210350645046E-2</v>
      </c>
      <c r="S702" s="4"/>
      <c r="T702" s="2"/>
      <c r="U702" s="3"/>
      <c r="V702" s="3"/>
      <c r="W702" s="3"/>
      <c r="X702" s="3"/>
      <c r="Y702" s="3"/>
    </row>
    <row r="703" spans="2:25" ht="14.4" x14ac:dyDescent="0.3">
      <c r="B703" s="20">
        <v>44228</v>
      </c>
      <c r="C703" s="21">
        <v>11770.134765999999</v>
      </c>
      <c r="D703" s="25">
        <f t="shared" si="70"/>
        <v>4.0551540119537134E-2</v>
      </c>
      <c r="E703" s="22">
        <v>47</v>
      </c>
      <c r="F703" s="26">
        <f t="shared" si="71"/>
        <v>-4.2462908814512078E-3</v>
      </c>
      <c r="G703" s="23">
        <v>52.2</v>
      </c>
      <c r="H703" s="27">
        <f t="shared" si="72"/>
        <v>8.6580627431145311E-3</v>
      </c>
      <c r="I703" s="24">
        <v>75.2</v>
      </c>
      <c r="J703" s="25">
        <f t="shared" si="73"/>
        <v>-5.1193555371227092E-2</v>
      </c>
      <c r="K703" s="22">
        <v>397.917236</v>
      </c>
      <c r="L703" s="26">
        <f t="shared" si="74"/>
        <v>-1.7772856866699986E-2</v>
      </c>
      <c r="M703" s="22">
        <v>41.7697</v>
      </c>
      <c r="N703" s="26">
        <f t="shared" si="75"/>
        <v>2.767925381776408E-2</v>
      </c>
      <c r="O703" s="22">
        <v>1640</v>
      </c>
      <c r="P703" s="26">
        <f t="shared" si="76"/>
        <v>5.7893978418902668E-2</v>
      </c>
      <c r="S703" s="4"/>
      <c r="T703" s="2"/>
      <c r="U703" s="3"/>
      <c r="V703" s="3"/>
      <c r="W703" s="3"/>
      <c r="X703" s="3"/>
      <c r="Y703" s="3"/>
    </row>
    <row r="704" spans="2:25" ht="14.4" x14ac:dyDescent="0.3">
      <c r="B704" s="20">
        <v>44229</v>
      </c>
      <c r="C704" s="21">
        <v>12053.234375</v>
      </c>
      <c r="D704" s="25">
        <f t="shared" si="70"/>
        <v>2.3767665619292545E-2</v>
      </c>
      <c r="E704" s="22">
        <v>46.65</v>
      </c>
      <c r="F704" s="26">
        <f t="shared" si="71"/>
        <v>-7.4746744167057374E-3</v>
      </c>
      <c r="G704" s="23">
        <v>55.35</v>
      </c>
      <c r="H704" s="27">
        <f t="shared" si="72"/>
        <v>5.8594164266052809E-2</v>
      </c>
      <c r="I704" s="24">
        <v>78.95</v>
      </c>
      <c r="J704" s="25">
        <f t="shared" si="73"/>
        <v>4.8663509745856919E-2</v>
      </c>
      <c r="K704" s="22">
        <v>409.18936200000002</v>
      </c>
      <c r="L704" s="26">
        <f t="shared" si="74"/>
        <v>2.7934002760946024E-2</v>
      </c>
      <c r="M704" s="22">
        <v>41.7072</v>
      </c>
      <c r="N704" s="26">
        <f t="shared" si="75"/>
        <v>-1.497420524204363E-3</v>
      </c>
      <c r="O704" s="22">
        <v>1630</v>
      </c>
      <c r="P704" s="26">
        <f t="shared" si="76"/>
        <v>-6.1162270174360944E-3</v>
      </c>
      <c r="S704" s="4"/>
      <c r="T704" s="2"/>
      <c r="U704" s="3"/>
      <c r="V704" s="3"/>
      <c r="W704" s="3"/>
      <c r="X704" s="3"/>
      <c r="Y704" s="3"/>
    </row>
    <row r="705" spans="2:25" ht="14.4" x14ac:dyDescent="0.3">
      <c r="B705" s="20">
        <v>44230</v>
      </c>
      <c r="C705" s="21">
        <v>12174.034180000001</v>
      </c>
      <c r="D705" s="25">
        <f t="shared" si="70"/>
        <v>9.9723009071474283E-3</v>
      </c>
      <c r="E705" s="22">
        <v>48.3</v>
      </c>
      <c r="F705" s="26">
        <f t="shared" si="71"/>
        <v>3.4758633365174041E-2</v>
      </c>
      <c r="G705" s="23">
        <v>56.55</v>
      </c>
      <c r="H705" s="27">
        <f t="shared" si="72"/>
        <v>2.1448543407483475E-2</v>
      </c>
      <c r="I705" s="24">
        <v>82.85</v>
      </c>
      <c r="J705" s="25">
        <f t="shared" si="73"/>
        <v>4.821700317092073E-2</v>
      </c>
      <c r="K705" s="22">
        <v>422.30007899999998</v>
      </c>
      <c r="L705" s="26">
        <f t="shared" si="74"/>
        <v>3.1538112338589872E-2</v>
      </c>
      <c r="M705" s="22">
        <v>43.456699999999998</v>
      </c>
      <c r="N705" s="26">
        <f t="shared" si="75"/>
        <v>4.1091264283002894E-2</v>
      </c>
      <c r="O705" s="22">
        <v>1621.7</v>
      </c>
      <c r="P705" s="26">
        <f t="shared" si="76"/>
        <v>-5.1050330754792376E-3</v>
      </c>
      <c r="S705" s="4"/>
      <c r="T705" s="2"/>
      <c r="U705" s="3"/>
      <c r="V705" s="3"/>
      <c r="W705" s="3"/>
      <c r="X705" s="3"/>
      <c r="Y705" s="3"/>
    </row>
    <row r="706" spans="2:25" ht="14.4" x14ac:dyDescent="0.3">
      <c r="B706" s="20">
        <v>44231</v>
      </c>
      <c r="C706" s="21">
        <v>12285.833984000001</v>
      </c>
      <c r="D706" s="25">
        <f t="shared" si="70"/>
        <v>9.1415523438596723E-3</v>
      </c>
      <c r="E706" s="22">
        <v>47.35</v>
      </c>
      <c r="F706" s="26">
        <f t="shared" si="71"/>
        <v>-1.9864741026439696E-2</v>
      </c>
      <c r="G706" s="23">
        <v>51.45</v>
      </c>
      <c r="H706" s="27">
        <f t="shared" si="72"/>
        <v>-9.4514740282070686E-2</v>
      </c>
      <c r="I706" s="24">
        <v>86.95</v>
      </c>
      <c r="J706" s="25">
        <f t="shared" si="73"/>
        <v>4.8301496927720157E-2</v>
      </c>
      <c r="K706" s="22">
        <v>427.39984099999998</v>
      </c>
      <c r="L706" s="26">
        <f t="shared" si="74"/>
        <v>1.2003821857448799E-2</v>
      </c>
      <c r="M706" s="22">
        <v>44.034700000000001</v>
      </c>
      <c r="N706" s="26">
        <f t="shared" si="75"/>
        <v>1.3212919417723526E-2</v>
      </c>
      <c r="O706" s="22">
        <v>1672.35</v>
      </c>
      <c r="P706" s="26">
        <f t="shared" si="76"/>
        <v>3.0754841156361373E-2</v>
      </c>
      <c r="S706" s="4"/>
      <c r="T706" s="2"/>
      <c r="U706" s="3"/>
      <c r="V706" s="3"/>
      <c r="W706" s="3"/>
      <c r="X706" s="3"/>
      <c r="Y706" s="3"/>
    </row>
    <row r="707" spans="2:25" ht="14.4" x14ac:dyDescent="0.3">
      <c r="B707" s="20">
        <v>44232</v>
      </c>
      <c r="C707" s="21">
        <v>12279.833984000001</v>
      </c>
      <c r="D707" s="25">
        <f t="shared" si="70"/>
        <v>-4.8848662508385219E-4</v>
      </c>
      <c r="E707" s="22">
        <v>47.6</v>
      </c>
      <c r="F707" s="26">
        <f t="shared" si="71"/>
        <v>5.2659416052870476E-3</v>
      </c>
      <c r="G707" s="23">
        <v>46.8</v>
      </c>
      <c r="H707" s="27">
        <f t="shared" si="72"/>
        <v>-9.4727259356457622E-2</v>
      </c>
      <c r="I707" s="24">
        <v>91.25</v>
      </c>
      <c r="J707" s="25">
        <f t="shared" si="73"/>
        <v>4.8269751662308763E-2</v>
      </c>
      <c r="K707" s="22">
        <v>443.59670999999997</v>
      </c>
      <c r="L707" s="26">
        <f t="shared" si="74"/>
        <v>3.7195867989052937E-2</v>
      </c>
      <c r="M707" s="22">
        <v>43.800400000000003</v>
      </c>
      <c r="N707" s="26">
        <f t="shared" si="75"/>
        <v>-5.3350097108491338E-3</v>
      </c>
      <c r="O707" s="22">
        <v>1680.85</v>
      </c>
      <c r="P707" s="26">
        <f t="shared" si="76"/>
        <v>5.0697949458171796E-3</v>
      </c>
      <c r="S707" s="4"/>
      <c r="T707" s="2"/>
      <c r="U707" s="3"/>
      <c r="V707" s="3"/>
      <c r="W707" s="3"/>
      <c r="X707" s="3"/>
      <c r="Y707" s="3"/>
    </row>
    <row r="708" spans="2:25" ht="14.4" x14ac:dyDescent="0.3">
      <c r="B708" s="20">
        <v>44235</v>
      </c>
      <c r="C708" s="21">
        <v>12441.283203000001</v>
      </c>
      <c r="D708" s="25">
        <f t="shared" si="70"/>
        <v>1.3061829948486642E-2</v>
      </c>
      <c r="E708" s="22">
        <v>46.1</v>
      </c>
      <c r="F708" s="26">
        <f t="shared" si="71"/>
        <v>-3.2019811234771482E-2</v>
      </c>
      <c r="G708" s="23">
        <v>44.6</v>
      </c>
      <c r="H708" s="27">
        <f t="shared" si="72"/>
        <v>-4.814934389758261E-2</v>
      </c>
      <c r="I708" s="24">
        <v>95.8</v>
      </c>
      <c r="J708" s="25">
        <f t="shared" si="73"/>
        <v>4.8659692514213843E-2</v>
      </c>
      <c r="K708" s="22">
        <v>452.94271900000001</v>
      </c>
      <c r="L708" s="26">
        <f t="shared" si="74"/>
        <v>2.0849830506990838E-2</v>
      </c>
      <c r="M708" s="22">
        <v>44.415700000000001</v>
      </c>
      <c r="N708" s="26">
        <f t="shared" si="75"/>
        <v>1.395006077797056E-2</v>
      </c>
      <c r="O708" s="22">
        <v>1695.95</v>
      </c>
      <c r="P708" s="26">
        <f t="shared" si="76"/>
        <v>8.9434379576886491E-3</v>
      </c>
      <c r="S708" s="4"/>
      <c r="T708" s="2"/>
      <c r="U708" s="3"/>
      <c r="V708" s="3"/>
      <c r="W708" s="3"/>
      <c r="X708" s="3"/>
      <c r="Y708" s="3"/>
    </row>
    <row r="709" spans="2:25" ht="14.4" x14ac:dyDescent="0.3">
      <c r="B709" s="20">
        <v>44236</v>
      </c>
      <c r="C709" s="21">
        <v>12434.183594</v>
      </c>
      <c r="D709" s="25">
        <f t="shared" ref="D709:D772" si="77">LN(C709/C708)</f>
        <v>-5.7081213797582334E-4</v>
      </c>
      <c r="E709" s="22">
        <v>45.25</v>
      </c>
      <c r="F709" s="26">
        <f t="shared" ref="F709:F772" si="78">LN(E709/E708)</f>
        <v>-1.8610279856667713E-2</v>
      </c>
      <c r="G709" s="23">
        <v>43.9</v>
      </c>
      <c r="H709" s="27">
        <f t="shared" ref="H709:H772" si="79">LN(G709/G708)</f>
        <v>-1.5819538944892766E-2</v>
      </c>
      <c r="I709" s="24">
        <v>100.55</v>
      </c>
      <c r="J709" s="25">
        <f t="shared" ref="J709:J772" si="80">LN(I709/I708)</f>
        <v>4.8392431241846237E-2</v>
      </c>
      <c r="K709" s="22">
        <v>444.756775</v>
      </c>
      <c r="L709" s="26">
        <f t="shared" ref="L709:L772" si="81">LN(K709/K708)</f>
        <v>-1.823810965713446E-2</v>
      </c>
      <c r="M709" s="22">
        <v>43.532200000000003</v>
      </c>
      <c r="N709" s="26">
        <f t="shared" ref="N709:N772" si="82">LN(M709/M708)</f>
        <v>-2.009211639408208E-2</v>
      </c>
      <c r="O709" s="22">
        <v>1662.05</v>
      </c>
      <c r="P709" s="26">
        <f t="shared" ref="P709:P772" si="83">LN(O709/O708)</f>
        <v>-2.0191275586463442E-2</v>
      </c>
      <c r="S709" s="4"/>
      <c r="T709" s="2"/>
      <c r="U709" s="3"/>
      <c r="V709" s="3"/>
      <c r="W709" s="3"/>
      <c r="X709" s="3"/>
      <c r="Y709" s="3"/>
    </row>
    <row r="710" spans="2:25" ht="14.4" x14ac:dyDescent="0.3">
      <c r="B710" s="20">
        <v>44237</v>
      </c>
      <c r="C710" s="21">
        <v>12452.433594</v>
      </c>
      <c r="D710" s="25">
        <f t="shared" si="77"/>
        <v>1.4666519867726879E-3</v>
      </c>
      <c r="E710" s="22">
        <v>46.3</v>
      </c>
      <c r="F710" s="26">
        <f t="shared" si="78"/>
        <v>2.2939290946253226E-2</v>
      </c>
      <c r="G710" s="23">
        <v>44.35</v>
      </c>
      <c r="H710" s="27">
        <f t="shared" si="79"/>
        <v>1.0198388674462986E-2</v>
      </c>
      <c r="I710" s="24">
        <v>105.55</v>
      </c>
      <c r="J710" s="25">
        <f t="shared" si="80"/>
        <v>4.8529658075668655E-2</v>
      </c>
      <c r="K710" s="22">
        <v>441.97705100000002</v>
      </c>
      <c r="L710" s="26">
        <f t="shared" si="81"/>
        <v>-6.2695997917548993E-3</v>
      </c>
      <c r="M710" s="22">
        <v>44.131700000000002</v>
      </c>
      <c r="N710" s="26">
        <f t="shared" si="82"/>
        <v>1.3677450941821573E-2</v>
      </c>
      <c r="O710" s="22">
        <v>1623.65</v>
      </c>
      <c r="P710" s="26">
        <f t="shared" si="83"/>
        <v>-2.3375078945666334E-2</v>
      </c>
      <c r="S710" s="4"/>
      <c r="T710" s="2"/>
      <c r="U710" s="3"/>
      <c r="V710" s="3"/>
      <c r="W710" s="3"/>
      <c r="X710" s="3"/>
      <c r="Y710" s="3"/>
    </row>
    <row r="711" spans="2:25" ht="14.4" x14ac:dyDescent="0.3">
      <c r="B711" s="20">
        <v>44238</v>
      </c>
      <c r="C711" s="21">
        <v>12514.083008</v>
      </c>
      <c r="D711" s="25">
        <f t="shared" si="77"/>
        <v>4.9385775583226047E-3</v>
      </c>
      <c r="E711" s="22">
        <v>47.4</v>
      </c>
      <c r="F711" s="26">
        <f t="shared" si="78"/>
        <v>2.3480267608842448E-2</v>
      </c>
      <c r="G711" s="23">
        <v>44.05</v>
      </c>
      <c r="H711" s="27">
        <f t="shared" si="79"/>
        <v>-6.7873563734001004E-3</v>
      </c>
      <c r="I711" s="24">
        <v>110.8</v>
      </c>
      <c r="J711" s="25">
        <f t="shared" si="80"/>
        <v>4.8542000018853837E-2</v>
      </c>
      <c r="K711" s="22">
        <v>435.19189499999999</v>
      </c>
      <c r="L711" s="26">
        <f t="shared" si="81"/>
        <v>-1.5470888168298814E-2</v>
      </c>
      <c r="M711" s="22">
        <v>42.727499999999999</v>
      </c>
      <c r="N711" s="26">
        <f t="shared" si="82"/>
        <v>-3.2335604045978579E-2</v>
      </c>
      <c r="O711" s="22">
        <v>1630.35</v>
      </c>
      <c r="P711" s="26">
        <f t="shared" si="83"/>
        <v>4.1180144242394488E-3</v>
      </c>
      <c r="S711" s="4"/>
      <c r="T711" s="2"/>
      <c r="U711" s="3"/>
      <c r="V711" s="3"/>
      <c r="W711" s="3"/>
      <c r="X711" s="3"/>
      <c r="Y711" s="3"/>
    </row>
    <row r="712" spans="2:25" ht="14.4" x14ac:dyDescent="0.3">
      <c r="B712" s="20">
        <v>44239</v>
      </c>
      <c r="C712" s="21">
        <v>12508.533203000001</v>
      </c>
      <c r="D712" s="25">
        <f t="shared" si="77"/>
        <v>-4.4358312050202199E-4</v>
      </c>
      <c r="E712" s="22">
        <v>47.1</v>
      </c>
      <c r="F712" s="26">
        <f t="shared" si="78"/>
        <v>-6.3492276786586681E-3</v>
      </c>
      <c r="G712" s="23">
        <v>45</v>
      </c>
      <c r="H712" s="27">
        <f t="shared" si="79"/>
        <v>2.1337137388131325E-2</v>
      </c>
      <c r="I712" s="24">
        <v>116.3</v>
      </c>
      <c r="J712" s="25">
        <f t="shared" si="80"/>
        <v>4.844628521143534E-2</v>
      </c>
      <c r="K712" s="22">
        <v>449.35320999999999</v>
      </c>
      <c r="L712" s="26">
        <f t="shared" si="81"/>
        <v>3.2022165983820912E-2</v>
      </c>
      <c r="M712" s="22">
        <v>42.995699999999999</v>
      </c>
      <c r="N712" s="26">
        <f t="shared" si="82"/>
        <v>6.2573696527058898E-3</v>
      </c>
      <c r="O712" s="22">
        <v>1643.15</v>
      </c>
      <c r="P712" s="26">
        <f t="shared" si="83"/>
        <v>7.8204156017068691E-3</v>
      </c>
      <c r="S712" s="4"/>
      <c r="T712" s="2"/>
      <c r="U712" s="3"/>
      <c r="V712" s="3"/>
      <c r="W712" s="3"/>
      <c r="X712" s="3"/>
      <c r="Y712" s="3"/>
    </row>
    <row r="713" spans="2:25" ht="14.4" x14ac:dyDescent="0.3">
      <c r="B713" s="20">
        <v>44242</v>
      </c>
      <c r="C713" s="21">
        <v>12632.033203000001</v>
      </c>
      <c r="D713" s="25">
        <f t="shared" si="77"/>
        <v>9.8248377886298623E-3</v>
      </c>
      <c r="E713" s="22">
        <v>45.45</v>
      </c>
      <c r="F713" s="26">
        <f t="shared" si="78"/>
        <v>-3.5660180398884217E-2</v>
      </c>
      <c r="G713" s="23">
        <v>43.05</v>
      </c>
      <c r="H713" s="27">
        <f t="shared" si="79"/>
        <v>-4.4300258896580069E-2</v>
      </c>
      <c r="I713" s="24">
        <v>110.5</v>
      </c>
      <c r="J713" s="25">
        <f t="shared" si="80"/>
        <v>-5.1157538566811232E-2</v>
      </c>
      <c r="K713" s="22">
        <v>453.665009</v>
      </c>
      <c r="L713" s="26">
        <f t="shared" si="81"/>
        <v>9.5498223149393536E-3</v>
      </c>
      <c r="M713" s="22">
        <v>42.948399999999999</v>
      </c>
      <c r="N713" s="26">
        <f t="shared" si="82"/>
        <v>-1.1007155761855161E-3</v>
      </c>
      <c r="O713" s="22">
        <v>1642.55</v>
      </c>
      <c r="P713" s="26">
        <f t="shared" si="83"/>
        <v>-3.6521898327257219E-4</v>
      </c>
      <c r="S713" s="4"/>
      <c r="T713" s="2"/>
      <c r="U713" s="3"/>
      <c r="V713" s="3"/>
      <c r="W713" s="3"/>
      <c r="X713" s="3"/>
      <c r="Y713" s="3"/>
    </row>
    <row r="714" spans="2:25" ht="14.4" x14ac:dyDescent="0.3">
      <c r="B714" s="20">
        <v>44243</v>
      </c>
      <c r="C714" s="21">
        <v>12647.183594</v>
      </c>
      <c r="D714" s="25">
        <f t="shared" si="77"/>
        <v>1.1986441617715532E-3</v>
      </c>
      <c r="E714" s="22">
        <v>45.15</v>
      </c>
      <c r="F714" s="26">
        <f t="shared" si="78"/>
        <v>-6.6225407604934942E-3</v>
      </c>
      <c r="G714" s="23">
        <v>44.05</v>
      </c>
      <c r="H714" s="27">
        <f t="shared" si="79"/>
        <v>2.2963121508448738E-2</v>
      </c>
      <c r="I714" s="24">
        <v>105</v>
      </c>
      <c r="J714" s="25">
        <f t="shared" si="80"/>
        <v>-5.1055170800284183E-2</v>
      </c>
      <c r="K714" s="22">
        <v>445.216431</v>
      </c>
      <c r="L714" s="26">
        <f t="shared" si="81"/>
        <v>-1.8798534317318486E-2</v>
      </c>
      <c r="M714" s="22">
        <v>42.017400000000002</v>
      </c>
      <c r="N714" s="26">
        <f t="shared" si="82"/>
        <v>-2.1915576912021738E-2</v>
      </c>
      <c r="O714" s="22">
        <v>1610.45</v>
      </c>
      <c r="P714" s="26">
        <f t="shared" si="83"/>
        <v>-1.9736269265357247E-2</v>
      </c>
      <c r="S714" s="4"/>
      <c r="T714" s="2"/>
      <c r="U714" s="3"/>
      <c r="V714" s="3"/>
      <c r="W714" s="3"/>
      <c r="X714" s="3"/>
      <c r="Y714" s="3"/>
    </row>
    <row r="715" spans="2:25" ht="14.4" x14ac:dyDescent="0.3">
      <c r="B715" s="20">
        <v>44244</v>
      </c>
      <c r="C715" s="21">
        <v>12597.433594</v>
      </c>
      <c r="D715" s="25">
        <f t="shared" si="77"/>
        <v>-3.9414393995186574E-3</v>
      </c>
      <c r="E715" s="22">
        <v>45</v>
      </c>
      <c r="F715" s="26">
        <f t="shared" si="78"/>
        <v>-3.327790092674691E-3</v>
      </c>
      <c r="G715" s="23">
        <v>45.05</v>
      </c>
      <c r="H715" s="27">
        <f t="shared" si="79"/>
        <v>2.2447631672158515E-2</v>
      </c>
      <c r="I715" s="24">
        <v>99.75</v>
      </c>
      <c r="J715" s="25">
        <f t="shared" si="80"/>
        <v>-5.1293294387550578E-2</v>
      </c>
      <c r="K715" s="22">
        <v>455.219086</v>
      </c>
      <c r="L715" s="26">
        <f t="shared" si="81"/>
        <v>2.2218285027199115E-2</v>
      </c>
      <c r="M715" s="22">
        <v>43.895099999999999</v>
      </c>
      <c r="N715" s="26">
        <f t="shared" si="82"/>
        <v>4.3718878334355143E-2</v>
      </c>
      <c r="O715" s="22">
        <v>1610.05</v>
      </c>
      <c r="P715" s="26">
        <f t="shared" si="83"/>
        <v>-2.4840863347744453E-4</v>
      </c>
      <c r="S715" s="4"/>
      <c r="T715" s="2"/>
      <c r="U715" s="3"/>
      <c r="V715" s="3"/>
      <c r="W715" s="3"/>
      <c r="X715" s="3"/>
      <c r="Y715" s="3"/>
    </row>
    <row r="716" spans="2:25" ht="14.4" x14ac:dyDescent="0.3">
      <c r="B716" s="20">
        <v>44245</v>
      </c>
      <c r="C716" s="21">
        <v>12565.683594</v>
      </c>
      <c r="D716" s="25">
        <f t="shared" si="77"/>
        <v>-2.5235360636818418E-3</v>
      </c>
      <c r="E716" s="22">
        <v>46.65</v>
      </c>
      <c r="F716" s="26">
        <f t="shared" si="78"/>
        <v>3.6010437523033033E-2</v>
      </c>
      <c r="G716" s="23">
        <v>42.95</v>
      </c>
      <c r="H716" s="27">
        <f t="shared" si="79"/>
        <v>-4.7736335624082409E-2</v>
      </c>
      <c r="I716" s="24">
        <v>104.7</v>
      </c>
      <c r="J716" s="25">
        <f t="shared" si="80"/>
        <v>4.8432062106518299E-2</v>
      </c>
      <c r="K716" s="22">
        <v>461.01925699999998</v>
      </c>
      <c r="L716" s="26">
        <f t="shared" si="81"/>
        <v>1.2661003602857967E-2</v>
      </c>
      <c r="M716" s="22">
        <v>44.668199999999999</v>
      </c>
      <c r="N716" s="26">
        <f t="shared" si="82"/>
        <v>1.7459142512428943E-2</v>
      </c>
      <c r="O716" s="22">
        <v>1592.4</v>
      </c>
      <c r="P716" s="26">
        <f t="shared" si="83"/>
        <v>-1.1022922270743061E-2</v>
      </c>
      <c r="S716" s="4"/>
      <c r="T716" s="2"/>
      <c r="U716" s="3"/>
      <c r="V716" s="3"/>
      <c r="W716" s="3"/>
      <c r="X716" s="3"/>
      <c r="Y716" s="3"/>
    </row>
    <row r="717" spans="2:25" ht="14.4" x14ac:dyDescent="0.3">
      <c r="B717" s="20">
        <v>44246</v>
      </c>
      <c r="C717" s="21">
        <v>12438.783203000001</v>
      </c>
      <c r="D717" s="25">
        <f t="shared" si="77"/>
        <v>-1.0150304868336242E-2</v>
      </c>
      <c r="E717" s="22">
        <v>46.05</v>
      </c>
      <c r="F717" s="26">
        <f t="shared" si="78"/>
        <v>-1.2945164592036963E-2</v>
      </c>
      <c r="G717" s="23">
        <v>40.950000000000003</v>
      </c>
      <c r="H717" s="27">
        <f t="shared" si="79"/>
        <v>-4.7684838131185993E-2</v>
      </c>
      <c r="I717" s="24">
        <v>109.5</v>
      </c>
      <c r="J717" s="25">
        <f t="shared" si="80"/>
        <v>4.482543138006425E-2</v>
      </c>
      <c r="K717" s="22">
        <v>464.608856</v>
      </c>
      <c r="L717" s="26">
        <f t="shared" si="81"/>
        <v>7.7560673544830906E-3</v>
      </c>
      <c r="M717" s="22">
        <v>42.727499999999999</v>
      </c>
      <c r="N717" s="26">
        <f t="shared" si="82"/>
        <v>-4.4419098011282784E-2</v>
      </c>
      <c r="O717" s="22">
        <v>1565.8</v>
      </c>
      <c r="P717" s="26">
        <f t="shared" si="83"/>
        <v>-1.6845436652348458E-2</v>
      </c>
      <c r="S717" s="4"/>
      <c r="T717" s="2"/>
      <c r="U717" s="3"/>
      <c r="V717" s="3"/>
      <c r="W717" s="3"/>
      <c r="X717" s="3"/>
      <c r="Y717" s="3"/>
    </row>
    <row r="718" spans="2:25" ht="14.4" x14ac:dyDescent="0.3">
      <c r="B718" s="20">
        <v>44249</v>
      </c>
      <c r="C718" s="21">
        <v>12212.534180000001</v>
      </c>
      <c r="D718" s="25">
        <f t="shared" si="77"/>
        <v>-1.8356453126603802E-2</v>
      </c>
      <c r="E718" s="22">
        <v>46</v>
      </c>
      <c r="F718" s="26">
        <f t="shared" si="78"/>
        <v>-1.0863662122207406E-3</v>
      </c>
      <c r="G718" s="23">
        <v>41.3</v>
      </c>
      <c r="H718" s="27">
        <f t="shared" si="79"/>
        <v>8.5106896679086105E-3</v>
      </c>
      <c r="I718" s="24">
        <v>114.95</v>
      </c>
      <c r="J718" s="25">
        <f t="shared" si="80"/>
        <v>4.8572701952635078E-2</v>
      </c>
      <c r="K718" s="22">
        <v>461.06308000000001</v>
      </c>
      <c r="L718" s="26">
        <f t="shared" si="81"/>
        <v>-7.661015105297527E-3</v>
      </c>
      <c r="M718" s="22">
        <v>41.118099999999998</v>
      </c>
      <c r="N718" s="26">
        <f t="shared" si="82"/>
        <v>-3.8394327186835074E-2</v>
      </c>
      <c r="O718" s="22">
        <v>1512.25</v>
      </c>
      <c r="P718" s="26">
        <f t="shared" si="83"/>
        <v>-3.4798267486790109E-2</v>
      </c>
      <c r="S718" s="4"/>
      <c r="T718" s="2"/>
      <c r="U718" s="3"/>
      <c r="V718" s="3"/>
      <c r="W718" s="3"/>
      <c r="X718" s="3"/>
      <c r="Y718" s="3"/>
    </row>
    <row r="719" spans="2:25" ht="14.4" x14ac:dyDescent="0.3">
      <c r="B719" s="20">
        <v>44250</v>
      </c>
      <c r="C719" s="21">
        <v>12263.684569999999</v>
      </c>
      <c r="D719" s="25">
        <f t="shared" si="77"/>
        <v>4.1796051085364241E-3</v>
      </c>
      <c r="E719" s="22">
        <v>46.4</v>
      </c>
      <c r="F719" s="26">
        <f t="shared" si="78"/>
        <v>8.6580627431145311E-3</v>
      </c>
      <c r="G719" s="23">
        <v>43.45</v>
      </c>
      <c r="H719" s="27">
        <f t="shared" si="79"/>
        <v>5.0748351744414173E-2</v>
      </c>
      <c r="I719" s="24">
        <v>120.65</v>
      </c>
      <c r="J719" s="25">
        <f t="shared" si="80"/>
        <v>4.8396540861850239E-2</v>
      </c>
      <c r="K719" s="22">
        <v>450.97283900000002</v>
      </c>
      <c r="L719" s="26">
        <f t="shared" si="81"/>
        <v>-2.2127752865312964E-2</v>
      </c>
      <c r="M719" s="22">
        <v>42.348799999999997</v>
      </c>
      <c r="N719" s="26">
        <f t="shared" si="82"/>
        <v>2.9491671541860397E-2</v>
      </c>
      <c r="O719" s="22">
        <v>1530.45</v>
      </c>
      <c r="P719" s="26">
        <f t="shared" si="83"/>
        <v>1.1963201802400304E-2</v>
      </c>
      <c r="S719" s="4"/>
      <c r="T719" s="2"/>
      <c r="U719" s="3"/>
      <c r="V719" s="3"/>
      <c r="W719" s="3"/>
      <c r="X719" s="3"/>
      <c r="Y719" s="3"/>
    </row>
    <row r="720" spans="2:25" ht="14.4" x14ac:dyDescent="0.3">
      <c r="B720" s="20">
        <v>44251</v>
      </c>
      <c r="C720" s="21">
        <v>12455.183594</v>
      </c>
      <c r="D720" s="25">
        <f t="shared" si="77"/>
        <v>1.5494467946341042E-2</v>
      </c>
      <c r="E720" s="22">
        <v>46.7</v>
      </c>
      <c r="F720" s="26">
        <f t="shared" si="78"/>
        <v>6.4447054426421835E-3</v>
      </c>
      <c r="G720" s="23">
        <v>45.7</v>
      </c>
      <c r="H720" s="27">
        <f t="shared" si="79"/>
        <v>5.0487446188757966E-2</v>
      </c>
      <c r="I720" s="24">
        <v>126.65</v>
      </c>
      <c r="J720" s="25">
        <f t="shared" si="80"/>
        <v>4.8533584376643582E-2</v>
      </c>
      <c r="K720" s="22">
        <v>465.85641500000003</v>
      </c>
      <c r="L720" s="26">
        <f t="shared" si="81"/>
        <v>3.2470350586255955E-2</v>
      </c>
      <c r="M720" s="22">
        <v>43.027299999999997</v>
      </c>
      <c r="N720" s="26">
        <f t="shared" si="82"/>
        <v>1.5894712565536401E-2</v>
      </c>
      <c r="O720" s="22">
        <v>1621</v>
      </c>
      <c r="P720" s="26">
        <f t="shared" si="83"/>
        <v>5.7481432946252228E-2</v>
      </c>
      <c r="S720" s="4"/>
      <c r="T720" s="2"/>
      <c r="U720" s="3"/>
      <c r="V720" s="3"/>
      <c r="W720" s="3"/>
      <c r="X720" s="3"/>
      <c r="Y720" s="3"/>
    </row>
    <row r="721" spans="2:25" ht="14.4" x14ac:dyDescent="0.3">
      <c r="B721" s="20">
        <v>44252</v>
      </c>
      <c r="C721" s="21">
        <v>12567.833008</v>
      </c>
      <c r="D721" s="25">
        <f t="shared" si="77"/>
        <v>9.0037245951396158E-3</v>
      </c>
      <c r="E721" s="22">
        <v>46.25</v>
      </c>
      <c r="F721" s="26">
        <f t="shared" si="78"/>
        <v>-9.6827007164175007E-3</v>
      </c>
      <c r="G721" s="23">
        <v>43.55</v>
      </c>
      <c r="H721" s="27">
        <f t="shared" si="79"/>
        <v>-4.8188594601647282E-2</v>
      </c>
      <c r="I721" s="24">
        <v>132.94999999999999</v>
      </c>
      <c r="J721" s="25">
        <f t="shared" si="80"/>
        <v>4.8545741241344385E-2</v>
      </c>
      <c r="K721" s="22">
        <v>479.97393799999998</v>
      </c>
      <c r="L721" s="26">
        <f t="shared" si="81"/>
        <v>2.9854342265916361E-2</v>
      </c>
      <c r="M721" s="22">
        <v>44.715499999999999</v>
      </c>
      <c r="N721" s="26">
        <f t="shared" si="82"/>
        <v>3.8485399704543288E-2</v>
      </c>
      <c r="O721" s="22">
        <v>1660.2</v>
      </c>
      <c r="P721" s="26">
        <f t="shared" si="83"/>
        <v>2.3894834285259216E-2</v>
      </c>
      <c r="S721" s="4"/>
      <c r="T721" s="2"/>
      <c r="U721" s="3"/>
      <c r="V721" s="3"/>
      <c r="W721" s="3"/>
      <c r="X721" s="3"/>
      <c r="Y721" s="3"/>
    </row>
    <row r="722" spans="2:25" ht="14.4" x14ac:dyDescent="0.3">
      <c r="B722" s="20">
        <v>44253</v>
      </c>
      <c r="C722" s="21">
        <v>12181.384765999999</v>
      </c>
      <c r="D722" s="25">
        <f t="shared" si="77"/>
        <v>-3.123166617760334E-2</v>
      </c>
      <c r="E722" s="22">
        <v>46.6</v>
      </c>
      <c r="F722" s="26">
        <f t="shared" si="78"/>
        <v>7.5390771731659138E-3</v>
      </c>
      <c r="G722" s="23">
        <v>45.05</v>
      </c>
      <c r="H722" s="27">
        <f t="shared" si="79"/>
        <v>3.3863280755835112E-2</v>
      </c>
      <c r="I722" s="24">
        <v>135.15</v>
      </c>
      <c r="J722" s="25">
        <f t="shared" si="80"/>
        <v>1.6412155033427862E-2</v>
      </c>
      <c r="K722" s="22">
        <v>475.85910000000001</v>
      </c>
      <c r="L722" s="26">
        <f t="shared" si="81"/>
        <v>-8.6100045856073084E-3</v>
      </c>
      <c r="M722" s="22">
        <v>43.2639</v>
      </c>
      <c r="N722" s="26">
        <f t="shared" si="82"/>
        <v>-3.3001628638333134E-2</v>
      </c>
      <c r="O722" s="22">
        <v>1619.95</v>
      </c>
      <c r="P722" s="26">
        <f t="shared" si="83"/>
        <v>-2.4542792468345436E-2</v>
      </c>
      <c r="S722" s="4"/>
      <c r="T722" s="2"/>
      <c r="U722" s="3"/>
      <c r="V722" s="3"/>
      <c r="W722" s="3"/>
      <c r="X722" s="3"/>
      <c r="Y722" s="3"/>
    </row>
    <row r="723" spans="2:25" ht="14.4" x14ac:dyDescent="0.3">
      <c r="B723" s="20">
        <v>44256</v>
      </c>
      <c r="C723" s="21">
        <v>12368.283203000001</v>
      </c>
      <c r="D723" s="25">
        <f t="shared" si="77"/>
        <v>1.5226442017099167E-2</v>
      </c>
      <c r="E723" s="22">
        <v>46.85</v>
      </c>
      <c r="F723" s="26">
        <f t="shared" si="78"/>
        <v>5.3504675528309462E-3</v>
      </c>
      <c r="G723" s="23">
        <v>42.95</v>
      </c>
      <c r="H723" s="27">
        <f t="shared" si="79"/>
        <v>-4.7736335624082409E-2</v>
      </c>
      <c r="I723" s="24">
        <v>129.5</v>
      </c>
      <c r="J723" s="25">
        <f t="shared" si="80"/>
        <v>-4.2704391582864251E-2</v>
      </c>
      <c r="K723" s="22">
        <v>475.07110599999999</v>
      </c>
      <c r="L723" s="26">
        <f t="shared" si="81"/>
        <v>-1.6573123356315902E-3</v>
      </c>
      <c r="M723" s="22">
        <v>46.056699999999999</v>
      </c>
      <c r="N723" s="26">
        <f t="shared" si="82"/>
        <v>6.2554677119021435E-2</v>
      </c>
      <c r="O723" s="22">
        <v>1674.7</v>
      </c>
      <c r="P723" s="26">
        <f t="shared" si="83"/>
        <v>3.3238760187842754E-2</v>
      </c>
      <c r="S723" s="4"/>
      <c r="T723" s="2"/>
      <c r="U723" s="3"/>
      <c r="V723" s="3"/>
      <c r="W723" s="3"/>
      <c r="X723" s="3"/>
      <c r="Y723" s="3"/>
    </row>
    <row r="724" spans="2:25" ht="14.4" x14ac:dyDescent="0.3">
      <c r="B724" s="20">
        <v>44257</v>
      </c>
      <c r="C724" s="21">
        <v>12519.383789</v>
      </c>
      <c r="D724" s="25">
        <f t="shared" si="77"/>
        <v>1.2142756703462468E-2</v>
      </c>
      <c r="E724" s="22">
        <v>46.1</v>
      </c>
      <c r="F724" s="26">
        <f t="shared" si="78"/>
        <v>-1.6138058681828313E-2</v>
      </c>
      <c r="G724" s="23">
        <v>40.950000000000003</v>
      </c>
      <c r="H724" s="27">
        <f t="shared" si="79"/>
        <v>-4.7684838131185993E-2</v>
      </c>
      <c r="I724" s="24">
        <v>123.05</v>
      </c>
      <c r="J724" s="25">
        <f t="shared" si="80"/>
        <v>-5.1090104302527535E-2</v>
      </c>
      <c r="K724" s="22">
        <v>484.46087599999998</v>
      </c>
      <c r="L724" s="26">
        <f t="shared" si="81"/>
        <v>1.9572187106977976E-2</v>
      </c>
      <c r="M724" s="22">
        <v>47.808100000000003</v>
      </c>
      <c r="N724" s="26">
        <f t="shared" si="82"/>
        <v>3.7321835061982132E-2</v>
      </c>
      <c r="O724" s="22">
        <v>1691.4</v>
      </c>
      <c r="P724" s="26">
        <f t="shared" si="83"/>
        <v>9.9225436076894602E-3</v>
      </c>
      <c r="S724" s="4"/>
      <c r="T724" s="2"/>
      <c r="U724" s="3"/>
      <c r="V724" s="3"/>
      <c r="W724" s="3"/>
      <c r="X724" s="3"/>
      <c r="Y724" s="3"/>
    </row>
    <row r="725" spans="2:25" ht="14.4" x14ac:dyDescent="0.3">
      <c r="B725" s="20">
        <v>44258</v>
      </c>
      <c r="C725" s="21">
        <v>12764.783203000001</v>
      </c>
      <c r="D725" s="25">
        <f t="shared" si="77"/>
        <v>1.9411920514067905E-2</v>
      </c>
      <c r="E725" s="22">
        <v>45.55</v>
      </c>
      <c r="F725" s="26">
        <f t="shared" si="78"/>
        <v>-1.200232629663563E-2</v>
      </c>
      <c r="G725" s="23">
        <v>39</v>
      </c>
      <c r="H725" s="27">
        <f t="shared" si="79"/>
        <v>-4.8790164169432056E-2</v>
      </c>
      <c r="I725" s="24">
        <v>116.9</v>
      </c>
      <c r="J725" s="25">
        <f t="shared" si="80"/>
        <v>-5.1271908359042065E-2</v>
      </c>
      <c r="K725" s="22">
        <v>487.04367100000002</v>
      </c>
      <c r="L725" s="26">
        <f t="shared" si="81"/>
        <v>5.3171157931842551E-3</v>
      </c>
      <c r="M725" s="22">
        <v>48.2498</v>
      </c>
      <c r="N725" s="26">
        <f t="shared" si="82"/>
        <v>9.1966014903855156E-3</v>
      </c>
      <c r="O725" s="22">
        <v>1782.6</v>
      </c>
      <c r="P725" s="26">
        <f t="shared" si="83"/>
        <v>5.2516384348494885E-2</v>
      </c>
      <c r="S725" s="4"/>
      <c r="T725" s="2"/>
      <c r="U725" s="3"/>
      <c r="V725" s="3"/>
      <c r="W725" s="3"/>
      <c r="X725" s="3"/>
      <c r="Y725" s="3"/>
    </row>
    <row r="726" spans="2:25" ht="14.4" x14ac:dyDescent="0.3">
      <c r="B726" s="20">
        <v>44259</v>
      </c>
      <c r="C726" s="21">
        <v>12688.833008</v>
      </c>
      <c r="D726" s="25">
        <f t="shared" si="77"/>
        <v>-5.9677508907269947E-3</v>
      </c>
      <c r="E726" s="22">
        <v>44.8</v>
      </c>
      <c r="F726" s="26">
        <f t="shared" si="78"/>
        <v>-1.6602484285027842E-2</v>
      </c>
      <c r="G726" s="23">
        <v>40.049999999999997</v>
      </c>
      <c r="H726" s="27">
        <f t="shared" si="79"/>
        <v>2.6567027384721706E-2</v>
      </c>
      <c r="I726" s="24">
        <v>122.7</v>
      </c>
      <c r="J726" s="25">
        <f t="shared" si="80"/>
        <v>4.8423483238842914E-2</v>
      </c>
      <c r="K726" s="22">
        <v>480.34609999999998</v>
      </c>
      <c r="L726" s="26">
        <f t="shared" si="81"/>
        <v>-1.3846906830504567E-2</v>
      </c>
      <c r="M726" s="22">
        <v>48.218299999999999</v>
      </c>
      <c r="N726" s="26">
        <f t="shared" si="82"/>
        <v>-6.5306564801319235E-4</v>
      </c>
      <c r="O726" s="22">
        <v>1798.9</v>
      </c>
      <c r="P726" s="26">
        <f t="shared" si="83"/>
        <v>9.1023942720236915E-3</v>
      </c>
      <c r="S726" s="4"/>
      <c r="T726" s="2"/>
      <c r="U726" s="3"/>
      <c r="V726" s="3"/>
      <c r="W726" s="3"/>
      <c r="X726" s="3"/>
      <c r="Y726" s="3"/>
    </row>
    <row r="727" spans="2:25" ht="14.4" x14ac:dyDescent="0.3">
      <c r="B727" s="20">
        <v>44260</v>
      </c>
      <c r="C727" s="21">
        <v>12538.983398</v>
      </c>
      <c r="D727" s="25">
        <f t="shared" si="77"/>
        <v>-1.1879852774556093E-2</v>
      </c>
      <c r="E727" s="22">
        <v>45.6</v>
      </c>
      <c r="F727" s="26">
        <f t="shared" si="78"/>
        <v>1.7699577099401075E-2</v>
      </c>
      <c r="G727" s="23">
        <v>39.700000000000003</v>
      </c>
      <c r="H727" s="27">
        <f t="shared" si="79"/>
        <v>-8.7774858212234085E-3</v>
      </c>
      <c r="I727" s="24">
        <v>116.9</v>
      </c>
      <c r="J727" s="25">
        <f t="shared" si="80"/>
        <v>-4.8423483238843018E-2</v>
      </c>
      <c r="K727" s="22">
        <v>474.38284299999998</v>
      </c>
      <c r="L727" s="26">
        <f t="shared" si="81"/>
        <v>-1.2492204396396301E-2</v>
      </c>
      <c r="M727" s="22">
        <v>46.387999999999998</v>
      </c>
      <c r="N727" s="26">
        <f t="shared" si="82"/>
        <v>-3.8697811956213905E-2</v>
      </c>
      <c r="O727" s="22">
        <v>1742</v>
      </c>
      <c r="P727" s="26">
        <f t="shared" si="83"/>
        <v>-3.214148855619238E-2</v>
      </c>
      <c r="S727" s="4"/>
      <c r="T727" s="2"/>
      <c r="U727" s="3"/>
      <c r="V727" s="3"/>
      <c r="W727" s="3"/>
      <c r="X727" s="3"/>
      <c r="Y727" s="3"/>
    </row>
    <row r="728" spans="2:25" ht="14.4" x14ac:dyDescent="0.3">
      <c r="B728" s="20">
        <v>44263</v>
      </c>
      <c r="C728" s="21">
        <v>12558.933594</v>
      </c>
      <c r="D728" s="25">
        <f t="shared" si="77"/>
        <v>1.5897893206238416E-3</v>
      </c>
      <c r="E728" s="22">
        <v>45.4</v>
      </c>
      <c r="F728" s="26">
        <f t="shared" si="78"/>
        <v>-4.3956114730381093E-3</v>
      </c>
      <c r="G728" s="23">
        <v>40.6</v>
      </c>
      <c r="H728" s="27">
        <f t="shared" si="79"/>
        <v>2.2416878914542273E-2</v>
      </c>
      <c r="I728" s="24">
        <v>115.95</v>
      </c>
      <c r="J728" s="25">
        <f t="shared" si="80"/>
        <v>-8.1598047764821092E-3</v>
      </c>
      <c r="K728" s="22">
        <v>479.42346199999997</v>
      </c>
      <c r="L728" s="26">
        <f t="shared" si="81"/>
        <v>1.0569579798285206E-2</v>
      </c>
      <c r="M728" s="22">
        <v>45.7727</v>
      </c>
      <c r="N728" s="26">
        <f t="shared" si="82"/>
        <v>-1.335296156358351E-2</v>
      </c>
      <c r="O728" s="22">
        <v>1707.9</v>
      </c>
      <c r="P728" s="26">
        <f t="shared" si="83"/>
        <v>-1.9769332787302127E-2</v>
      </c>
      <c r="S728" s="4"/>
      <c r="T728" s="2"/>
      <c r="U728" s="3"/>
      <c r="V728" s="3"/>
      <c r="W728" s="3"/>
      <c r="X728" s="3"/>
      <c r="Y728" s="3"/>
    </row>
    <row r="729" spans="2:25" ht="14.4" x14ac:dyDescent="0.3">
      <c r="B729" s="20">
        <v>44264</v>
      </c>
      <c r="C729" s="21">
        <v>12617.183594</v>
      </c>
      <c r="D729" s="25">
        <f t="shared" si="77"/>
        <v>4.6274096602640724E-3</v>
      </c>
      <c r="E729" s="22">
        <v>44.1</v>
      </c>
      <c r="F729" s="26">
        <f t="shared" si="78"/>
        <v>-2.9052322594501877E-2</v>
      </c>
      <c r="G729" s="23">
        <v>42.65</v>
      </c>
      <c r="H729" s="27">
        <f t="shared" si="79"/>
        <v>4.9259207330001137E-2</v>
      </c>
      <c r="I729" s="24">
        <v>113.4</v>
      </c>
      <c r="J729" s="25">
        <f t="shared" si="80"/>
        <v>-2.2237672407888924E-2</v>
      </c>
      <c r="K729" s="22">
        <v>479.51342799999998</v>
      </c>
      <c r="L729" s="26">
        <f t="shared" si="81"/>
        <v>1.8763695755603715E-4</v>
      </c>
      <c r="M729" s="22">
        <v>44.179099999999998</v>
      </c>
      <c r="N729" s="26">
        <f t="shared" si="82"/>
        <v>-3.5436016955089848E-2</v>
      </c>
      <c r="O729" s="22">
        <v>1688.7</v>
      </c>
      <c r="P729" s="26">
        <f t="shared" si="83"/>
        <v>-1.1305543487055276E-2</v>
      </c>
      <c r="S729" s="4"/>
      <c r="T729" s="2"/>
      <c r="U729" s="3"/>
      <c r="V729" s="3"/>
      <c r="W729" s="3"/>
      <c r="X729" s="3"/>
      <c r="Y729" s="3"/>
    </row>
    <row r="730" spans="2:25" ht="14.4" x14ac:dyDescent="0.3">
      <c r="B730" s="20">
        <v>44265</v>
      </c>
      <c r="C730" s="21">
        <v>12691.333008</v>
      </c>
      <c r="D730" s="25">
        <f t="shared" si="77"/>
        <v>5.8596580218129822E-3</v>
      </c>
      <c r="E730" s="22">
        <v>44.05</v>
      </c>
      <c r="F730" s="26">
        <f t="shared" si="78"/>
        <v>-1.1344300706118695E-3</v>
      </c>
      <c r="G730" s="23">
        <v>44.85</v>
      </c>
      <c r="H730" s="27">
        <f t="shared" si="79"/>
        <v>5.0296314567117098E-2</v>
      </c>
      <c r="I730" s="24">
        <v>109.35</v>
      </c>
      <c r="J730" s="25">
        <f t="shared" si="80"/>
        <v>-3.6367644170874951E-2</v>
      </c>
      <c r="K730" s="22">
        <v>480.368561</v>
      </c>
      <c r="L730" s="26">
        <f t="shared" si="81"/>
        <v>1.7817465814059198E-3</v>
      </c>
      <c r="M730" s="22">
        <v>44.100200000000001</v>
      </c>
      <c r="N730" s="26">
        <f t="shared" si="82"/>
        <v>-1.7875089858745863E-3</v>
      </c>
      <c r="O730" s="22">
        <v>1684.55</v>
      </c>
      <c r="P730" s="26">
        <f t="shared" si="83"/>
        <v>-2.4605363336589201E-3</v>
      </c>
      <c r="S730" s="4"/>
      <c r="T730" s="2"/>
      <c r="U730" s="3"/>
      <c r="V730" s="3"/>
      <c r="W730" s="3"/>
      <c r="X730" s="3"/>
      <c r="Y730" s="3"/>
    </row>
    <row r="731" spans="2:25" ht="14.4" x14ac:dyDescent="0.3">
      <c r="B731" s="20">
        <v>44267</v>
      </c>
      <c r="C731" s="21">
        <v>12593.883789</v>
      </c>
      <c r="D731" s="25">
        <f t="shared" si="77"/>
        <v>-7.7080376464990774E-3</v>
      </c>
      <c r="E731" s="22">
        <v>44.7</v>
      </c>
      <c r="F731" s="26">
        <f t="shared" si="78"/>
        <v>1.4648149237334769E-2</v>
      </c>
      <c r="G731" s="23">
        <v>43.05</v>
      </c>
      <c r="H731" s="27">
        <f t="shared" si="79"/>
        <v>-4.0961357631065405E-2</v>
      </c>
      <c r="I731" s="24">
        <v>107.55</v>
      </c>
      <c r="J731" s="25">
        <f t="shared" si="80"/>
        <v>-1.6597891409037713E-2</v>
      </c>
      <c r="K731" s="22">
        <v>477.62326000000002</v>
      </c>
      <c r="L731" s="26">
        <f t="shared" si="81"/>
        <v>-5.7313819487586001E-3</v>
      </c>
      <c r="M731" s="22">
        <v>44.194800000000001</v>
      </c>
      <c r="N731" s="26">
        <f t="shared" si="82"/>
        <v>2.1428175139619975E-3</v>
      </c>
      <c r="O731" s="22">
        <v>1663.95</v>
      </c>
      <c r="P731" s="26">
        <f t="shared" si="83"/>
        <v>-1.2304171951653313E-2</v>
      </c>
      <c r="S731" s="4"/>
      <c r="T731" s="2"/>
      <c r="U731" s="3"/>
      <c r="V731" s="3"/>
      <c r="W731" s="3"/>
      <c r="X731" s="3"/>
      <c r="Y731" s="3"/>
    </row>
    <row r="732" spans="2:25" ht="14.4" x14ac:dyDescent="0.3">
      <c r="B732" s="20">
        <v>44270</v>
      </c>
      <c r="C732" s="21">
        <v>12510.133789</v>
      </c>
      <c r="D732" s="25">
        <f t="shared" si="77"/>
        <v>-6.6722635487149063E-3</v>
      </c>
      <c r="E732" s="22">
        <v>43.55</v>
      </c>
      <c r="F732" s="26">
        <f t="shared" si="78"/>
        <v>-2.6063798321011519E-2</v>
      </c>
      <c r="G732" s="23">
        <v>43.5</v>
      </c>
      <c r="H732" s="27">
        <f t="shared" si="79"/>
        <v>1.0398707220898737E-2</v>
      </c>
      <c r="I732" s="24">
        <v>109.6</v>
      </c>
      <c r="J732" s="25">
        <f t="shared" si="80"/>
        <v>1.8881518800176026E-2</v>
      </c>
      <c r="K732" s="22">
        <v>457.25811800000002</v>
      </c>
      <c r="L732" s="26">
        <f t="shared" si="81"/>
        <v>-4.3574221657752155E-2</v>
      </c>
      <c r="M732" s="22">
        <v>43.2639</v>
      </c>
      <c r="N732" s="26">
        <f t="shared" si="82"/>
        <v>-2.1288566076575827E-2</v>
      </c>
      <c r="O732" s="22">
        <v>1661.95</v>
      </c>
      <c r="P732" s="26">
        <f t="shared" si="83"/>
        <v>-1.20268212578497E-3</v>
      </c>
      <c r="S732" s="4"/>
      <c r="T732" s="2"/>
      <c r="U732" s="3"/>
      <c r="V732" s="3"/>
      <c r="W732" s="3"/>
      <c r="X732" s="3"/>
      <c r="Y732" s="3"/>
    </row>
    <row r="733" spans="2:25" ht="14.4" x14ac:dyDescent="0.3">
      <c r="B733" s="20">
        <v>44271</v>
      </c>
      <c r="C733" s="21">
        <v>12512.683594</v>
      </c>
      <c r="D733" s="25">
        <f t="shared" si="77"/>
        <v>2.0379839486488394E-4</v>
      </c>
      <c r="E733" s="22">
        <v>42.2</v>
      </c>
      <c r="F733" s="26">
        <f t="shared" si="78"/>
        <v>-3.148948225654552E-2</v>
      </c>
      <c r="G733" s="23">
        <v>43.4</v>
      </c>
      <c r="H733" s="27">
        <f t="shared" si="79"/>
        <v>-2.3014969882792745E-3</v>
      </c>
      <c r="I733" s="24">
        <v>115.05</v>
      </c>
      <c r="J733" s="25">
        <f t="shared" si="80"/>
        <v>4.852944196745982E-2</v>
      </c>
      <c r="K733" s="22">
        <v>482.19137599999999</v>
      </c>
      <c r="L733" s="26">
        <f t="shared" si="81"/>
        <v>5.3093039814700364E-2</v>
      </c>
      <c r="M733" s="22">
        <v>43.500599999999999</v>
      </c>
      <c r="N733" s="26">
        <f t="shared" si="82"/>
        <v>5.4561620756676489E-3</v>
      </c>
      <c r="O733" s="22">
        <v>1682.1</v>
      </c>
      <c r="P733" s="26">
        <f t="shared" si="83"/>
        <v>1.2051401070743159E-2</v>
      </c>
      <c r="S733" s="4"/>
      <c r="T733" s="2"/>
      <c r="U733" s="3"/>
      <c r="V733" s="3"/>
      <c r="W733" s="3"/>
      <c r="X733" s="3"/>
      <c r="Y733" s="3"/>
    </row>
    <row r="734" spans="2:25" ht="14.4" x14ac:dyDescent="0.3">
      <c r="B734" s="20">
        <v>44272</v>
      </c>
      <c r="C734" s="21">
        <v>12319.883789</v>
      </c>
      <c r="D734" s="25">
        <f t="shared" si="77"/>
        <v>-1.5528292031000287E-2</v>
      </c>
      <c r="E734" s="22">
        <v>42.35</v>
      </c>
      <c r="F734" s="26">
        <f t="shared" si="78"/>
        <v>3.5482000560971769E-3</v>
      </c>
      <c r="G734" s="23">
        <v>42.6</v>
      </c>
      <c r="H734" s="27">
        <f t="shared" si="79"/>
        <v>-1.8605187831034358E-2</v>
      </c>
      <c r="I734" s="24">
        <v>109.3</v>
      </c>
      <c r="J734" s="25">
        <f t="shared" si="80"/>
        <v>-5.1270421298881964E-2</v>
      </c>
      <c r="K734" s="22">
        <v>470.78237899999999</v>
      </c>
      <c r="L734" s="26">
        <f t="shared" si="81"/>
        <v>-2.3945133988803532E-2</v>
      </c>
      <c r="M734" s="22">
        <v>42.238300000000002</v>
      </c>
      <c r="N734" s="26">
        <f t="shared" si="82"/>
        <v>-2.9447338726978359E-2</v>
      </c>
      <c r="O734" s="22">
        <v>1695.55</v>
      </c>
      <c r="P734" s="26">
        <f t="shared" si="83"/>
        <v>7.9641591591504499E-3</v>
      </c>
      <c r="S734" s="4"/>
      <c r="T734" s="2"/>
      <c r="U734" s="3"/>
      <c r="V734" s="3"/>
      <c r="W734" s="3"/>
      <c r="X734" s="3"/>
      <c r="Y734" s="3"/>
    </row>
    <row r="735" spans="2:25" ht="14.4" x14ac:dyDescent="0.3">
      <c r="B735" s="20">
        <v>44273</v>
      </c>
      <c r="C735" s="21">
        <v>12174.434569999999</v>
      </c>
      <c r="D735" s="25">
        <f t="shared" si="77"/>
        <v>-1.1876299348767924E-2</v>
      </c>
      <c r="E735" s="22">
        <v>41.5</v>
      </c>
      <c r="F735" s="26">
        <f t="shared" si="78"/>
        <v>-2.0274993861410781E-2</v>
      </c>
      <c r="G735" s="23">
        <v>44.4</v>
      </c>
      <c r="H735" s="27">
        <f t="shared" si="79"/>
        <v>4.1385216162854281E-2</v>
      </c>
      <c r="I735" s="24">
        <v>105.4</v>
      </c>
      <c r="J735" s="25">
        <f t="shared" si="80"/>
        <v>-3.6333759075230822E-2</v>
      </c>
      <c r="K735" s="22">
        <v>463.94143700000001</v>
      </c>
      <c r="L735" s="26">
        <f t="shared" si="81"/>
        <v>-1.4637616004577199E-2</v>
      </c>
      <c r="M735" s="22">
        <v>40.960299999999997</v>
      </c>
      <c r="N735" s="26">
        <f t="shared" si="82"/>
        <v>-3.0724087452804007E-2</v>
      </c>
      <c r="O735" s="22">
        <v>1719.95</v>
      </c>
      <c r="P735" s="26">
        <f t="shared" si="83"/>
        <v>1.4288048660636056E-2</v>
      </c>
      <c r="S735" s="4"/>
      <c r="T735" s="2"/>
      <c r="U735" s="3"/>
      <c r="V735" s="3"/>
      <c r="W735" s="3"/>
      <c r="X735" s="3"/>
      <c r="Y735" s="3"/>
    </row>
    <row r="736" spans="2:25" ht="14.4" x14ac:dyDescent="0.3">
      <c r="B736" s="20">
        <v>44274</v>
      </c>
      <c r="C736" s="21">
        <v>12314.483398</v>
      </c>
      <c r="D736" s="25">
        <f t="shared" si="77"/>
        <v>1.1437855686260516E-2</v>
      </c>
      <c r="E736" s="22">
        <v>39.950000000000003</v>
      </c>
      <c r="F736" s="26">
        <f t="shared" si="78"/>
        <v>-3.8064755024368867E-2</v>
      </c>
      <c r="G736" s="23">
        <v>44.2</v>
      </c>
      <c r="H736" s="27">
        <f t="shared" si="79"/>
        <v>-4.5146803545265827E-3</v>
      </c>
      <c r="I736" s="24">
        <v>102.4</v>
      </c>
      <c r="J736" s="25">
        <f t="shared" si="80"/>
        <v>-2.8875923501854521E-2</v>
      </c>
      <c r="K736" s="22">
        <v>464.48156699999998</v>
      </c>
      <c r="L736" s="26">
        <f t="shared" si="81"/>
        <v>1.1635430371931283E-3</v>
      </c>
      <c r="M736" s="22">
        <v>40.3765</v>
      </c>
      <c r="N736" s="26">
        <f t="shared" si="82"/>
        <v>-1.4355372367680676E-2</v>
      </c>
      <c r="O736" s="22">
        <v>1663.6</v>
      </c>
      <c r="P736" s="26">
        <f t="shared" si="83"/>
        <v>-3.3311291748766486E-2</v>
      </c>
      <c r="S736" s="4"/>
      <c r="T736" s="2"/>
      <c r="U736" s="3"/>
      <c r="V736" s="3"/>
      <c r="W736" s="3"/>
      <c r="X736" s="3"/>
      <c r="Y736" s="3"/>
    </row>
    <row r="737" spans="2:25" ht="14.4" x14ac:dyDescent="0.3">
      <c r="B737" s="20">
        <v>44277</v>
      </c>
      <c r="C737" s="21">
        <v>12338.583008</v>
      </c>
      <c r="D737" s="25">
        <f t="shared" si="77"/>
        <v>1.9551010231087327E-3</v>
      </c>
      <c r="E737" s="22">
        <v>40.65</v>
      </c>
      <c r="F737" s="26">
        <f t="shared" si="78"/>
        <v>1.7370163781535924E-2</v>
      </c>
      <c r="G737" s="23">
        <v>45.85</v>
      </c>
      <c r="H737" s="27">
        <f t="shared" si="79"/>
        <v>3.6650409618821288E-2</v>
      </c>
      <c r="I737" s="24">
        <v>99.2</v>
      </c>
      <c r="J737" s="25">
        <f t="shared" si="80"/>
        <v>-3.1748698314580298E-2</v>
      </c>
      <c r="K737" s="22">
        <v>466.82183800000001</v>
      </c>
      <c r="L737" s="26">
        <f t="shared" si="81"/>
        <v>5.025807730238762E-3</v>
      </c>
      <c r="M737" s="22">
        <v>40.3765</v>
      </c>
      <c r="N737" s="26">
        <f t="shared" si="82"/>
        <v>0</v>
      </c>
      <c r="O737" s="22">
        <v>1713.85</v>
      </c>
      <c r="P737" s="26">
        <f t="shared" si="83"/>
        <v>2.975837287357946E-2</v>
      </c>
      <c r="S737" s="4"/>
      <c r="T737" s="2"/>
      <c r="U737" s="3"/>
      <c r="V737" s="3"/>
      <c r="W737" s="3"/>
      <c r="X737" s="3"/>
      <c r="Y737" s="3"/>
    </row>
    <row r="738" spans="2:25" ht="14.4" x14ac:dyDescent="0.3">
      <c r="B738" s="20">
        <v>44278</v>
      </c>
      <c r="C738" s="21">
        <v>12417.283203000001</v>
      </c>
      <c r="D738" s="25">
        <f t="shared" si="77"/>
        <v>6.35812614718152E-3</v>
      </c>
      <c r="E738" s="22">
        <v>40.549999999999997</v>
      </c>
      <c r="F738" s="26">
        <f t="shared" si="78"/>
        <v>-2.4630554323977483E-3</v>
      </c>
      <c r="G738" s="23">
        <v>47.7</v>
      </c>
      <c r="H738" s="27">
        <f t="shared" si="79"/>
        <v>3.9556199191821607E-2</v>
      </c>
      <c r="I738" s="24">
        <v>102.8</v>
      </c>
      <c r="J738" s="25">
        <f t="shared" si="80"/>
        <v>3.5647338730237489E-2</v>
      </c>
      <c r="K738" s="22">
        <v>459.46340900000001</v>
      </c>
      <c r="L738" s="26">
        <f t="shared" si="81"/>
        <v>-1.5888375250035273E-2</v>
      </c>
      <c r="M738" s="22">
        <v>40.392499999999998</v>
      </c>
      <c r="N738" s="26">
        <f t="shared" si="82"/>
        <v>3.9619161334895979E-4</v>
      </c>
      <c r="O738" s="22">
        <v>1773.45</v>
      </c>
      <c r="P738" s="26">
        <f t="shared" si="83"/>
        <v>3.4184500234896227E-2</v>
      </c>
      <c r="S738" s="4"/>
      <c r="T738" s="2"/>
      <c r="U738" s="3"/>
      <c r="V738" s="3"/>
      <c r="W738" s="3"/>
      <c r="X738" s="3"/>
      <c r="Y738" s="3"/>
    </row>
    <row r="739" spans="2:25" ht="14.4" x14ac:dyDescent="0.3">
      <c r="B739" s="20">
        <v>44279</v>
      </c>
      <c r="C739" s="21">
        <v>12197.184569999999</v>
      </c>
      <c r="D739" s="25">
        <f t="shared" si="77"/>
        <v>-1.788415670141277E-2</v>
      </c>
      <c r="E739" s="22">
        <v>39.799999999999997</v>
      </c>
      <c r="F739" s="26">
        <f t="shared" si="78"/>
        <v>-1.8668868271029877E-2</v>
      </c>
      <c r="G739" s="23">
        <v>48.6</v>
      </c>
      <c r="H739" s="27">
        <f t="shared" si="79"/>
        <v>1.8692133012152546E-2</v>
      </c>
      <c r="I739" s="24">
        <v>100.25</v>
      </c>
      <c r="J739" s="25">
        <f t="shared" si="80"/>
        <v>-2.5118286834386189E-2</v>
      </c>
      <c r="K739" s="22">
        <v>451.24987800000002</v>
      </c>
      <c r="L739" s="26">
        <f t="shared" si="81"/>
        <v>-1.8038067129062953E-2</v>
      </c>
      <c r="M739" s="22">
        <v>39.068399999999997</v>
      </c>
      <c r="N739" s="26">
        <f t="shared" si="82"/>
        <v>-3.3330168077620695E-2</v>
      </c>
      <c r="O739" s="22">
        <v>1734.25</v>
      </c>
      <c r="P739" s="26">
        <f t="shared" si="83"/>
        <v>-2.2351758711821466E-2</v>
      </c>
      <c r="S739" s="4"/>
      <c r="T739" s="2"/>
      <c r="U739" s="3"/>
      <c r="V739" s="3"/>
      <c r="W739" s="3"/>
      <c r="X739" s="3"/>
      <c r="Y739" s="3"/>
    </row>
    <row r="740" spans="2:25" ht="14.4" x14ac:dyDescent="0.3">
      <c r="B740" s="20">
        <v>44280</v>
      </c>
      <c r="C740" s="21">
        <v>11993.284180000001</v>
      </c>
      <c r="D740" s="25">
        <f t="shared" si="77"/>
        <v>-1.6858310698330669E-2</v>
      </c>
      <c r="E740" s="22">
        <v>39.4</v>
      </c>
      <c r="F740" s="26">
        <f t="shared" si="78"/>
        <v>-1.0101095986503821E-2</v>
      </c>
      <c r="G740" s="23">
        <v>46.8</v>
      </c>
      <c r="H740" s="27">
        <f t="shared" si="79"/>
        <v>-3.7740327982847086E-2</v>
      </c>
      <c r="I740" s="24">
        <v>95.3</v>
      </c>
      <c r="J740" s="25">
        <f t="shared" si="80"/>
        <v>-5.06372555265222E-2</v>
      </c>
      <c r="K740" s="22">
        <v>442.293701</v>
      </c>
      <c r="L740" s="26">
        <f t="shared" si="81"/>
        <v>-2.0047095979141935E-2</v>
      </c>
      <c r="M740" s="22">
        <v>38.047400000000003</v>
      </c>
      <c r="N740" s="26">
        <f t="shared" si="82"/>
        <v>-2.6481205261444395E-2</v>
      </c>
      <c r="O740" s="22">
        <v>1663.55</v>
      </c>
      <c r="P740" s="26">
        <f t="shared" si="83"/>
        <v>-4.1621170150078921E-2</v>
      </c>
      <c r="S740" s="4"/>
      <c r="T740" s="2"/>
      <c r="U740" s="3"/>
      <c r="V740" s="3"/>
      <c r="W740" s="3"/>
      <c r="X740" s="3"/>
      <c r="Y740" s="3"/>
    </row>
    <row r="741" spans="2:25" ht="14.4" x14ac:dyDescent="0.3">
      <c r="B741" s="20">
        <v>44281</v>
      </c>
      <c r="C741" s="21">
        <v>12148.884765999999</v>
      </c>
      <c r="D741" s="25">
        <f t="shared" si="77"/>
        <v>1.2890535309237056E-2</v>
      </c>
      <c r="E741" s="22">
        <v>39.9</v>
      </c>
      <c r="F741" s="26">
        <f t="shared" si="78"/>
        <v>1.2610507591929733E-2</v>
      </c>
      <c r="G741" s="23">
        <v>46.3</v>
      </c>
      <c r="H741" s="27">
        <f t="shared" si="79"/>
        <v>-1.0741241831412625E-2</v>
      </c>
      <c r="I741" s="24">
        <v>91.15</v>
      </c>
      <c r="J741" s="25">
        <f t="shared" si="80"/>
        <v>-4.4523309535484272E-2</v>
      </c>
      <c r="K741" s="22">
        <v>444.18392899999998</v>
      </c>
      <c r="L741" s="26">
        <f t="shared" si="81"/>
        <v>4.2645878492195118E-3</v>
      </c>
      <c r="M741" s="22">
        <v>39.052399999999999</v>
      </c>
      <c r="N741" s="26">
        <f t="shared" si="82"/>
        <v>2.6071583234437069E-2</v>
      </c>
      <c r="O741" s="22">
        <v>1613</v>
      </c>
      <c r="P741" s="26">
        <f t="shared" si="83"/>
        <v>-3.0858073990122845E-2</v>
      </c>
      <c r="S741" s="4"/>
      <c r="T741" s="2"/>
      <c r="U741" s="3"/>
      <c r="V741" s="3"/>
      <c r="W741" s="3"/>
      <c r="X741" s="3"/>
      <c r="Y741" s="3"/>
    </row>
    <row r="742" spans="2:25" ht="14.4" x14ac:dyDescent="0.3">
      <c r="B742" s="20">
        <v>44285</v>
      </c>
      <c r="C742" s="21">
        <v>12387.883789</v>
      </c>
      <c r="D742" s="25">
        <f t="shared" si="77"/>
        <v>1.9481504366671291E-2</v>
      </c>
      <c r="E742" s="22">
        <v>40.049999999999997</v>
      </c>
      <c r="F742" s="26">
        <f t="shared" si="78"/>
        <v>3.7523496185503718E-3</v>
      </c>
      <c r="G742" s="23">
        <v>48.7</v>
      </c>
      <c r="H742" s="27">
        <f t="shared" si="79"/>
        <v>5.0537068996355794E-2</v>
      </c>
      <c r="I742" s="24">
        <v>90.95</v>
      </c>
      <c r="J742" s="25">
        <f t="shared" si="80"/>
        <v>-2.1965961605408674E-3</v>
      </c>
      <c r="K742" s="22">
        <v>450.14724699999999</v>
      </c>
      <c r="L742" s="26">
        <f t="shared" si="81"/>
        <v>1.3336013639565712E-2</v>
      </c>
      <c r="M742" s="22">
        <v>40.1372</v>
      </c>
      <c r="N742" s="26">
        <f t="shared" si="82"/>
        <v>2.7399251016409693E-2</v>
      </c>
      <c r="O742" s="22">
        <v>1585.4</v>
      </c>
      <c r="P742" s="26">
        <f t="shared" si="83"/>
        <v>-1.725905772215337E-2</v>
      </c>
      <c r="S742" s="4"/>
      <c r="T742" s="2"/>
      <c r="U742" s="3"/>
      <c r="V742" s="3"/>
      <c r="W742" s="3"/>
      <c r="X742" s="3"/>
      <c r="Y742" s="3"/>
    </row>
    <row r="743" spans="2:25" ht="14.4" x14ac:dyDescent="0.3">
      <c r="B743" s="20">
        <v>44286</v>
      </c>
      <c r="C743" s="21">
        <v>12313.683594</v>
      </c>
      <c r="D743" s="25">
        <f t="shared" si="77"/>
        <v>-6.0077497937983705E-3</v>
      </c>
      <c r="E743" s="22">
        <v>38.85</v>
      </c>
      <c r="F743" s="26">
        <f t="shared" si="78"/>
        <v>-3.0420596700711625E-2</v>
      </c>
      <c r="G743" s="23">
        <v>46.9</v>
      </c>
      <c r="H743" s="27">
        <f t="shared" si="79"/>
        <v>-3.7661354636310533E-2</v>
      </c>
      <c r="I743" s="24">
        <v>95.45</v>
      </c>
      <c r="J743" s="25">
        <f t="shared" si="80"/>
        <v>4.8292645207625266E-2</v>
      </c>
      <c r="K743" s="22">
        <v>447.784424</v>
      </c>
      <c r="L743" s="26">
        <f t="shared" si="81"/>
        <v>-5.2628246223279853E-3</v>
      </c>
      <c r="M743" s="22">
        <v>39.913899999999998</v>
      </c>
      <c r="N743" s="26">
        <f t="shared" si="82"/>
        <v>-5.5789509245562285E-3</v>
      </c>
      <c r="O743" s="22">
        <v>1631.95</v>
      </c>
      <c r="P743" s="26">
        <f t="shared" si="83"/>
        <v>2.8938877396764619E-2</v>
      </c>
      <c r="S743" s="4"/>
      <c r="T743" s="2"/>
      <c r="U743" s="3"/>
      <c r="V743" s="3"/>
      <c r="W743" s="3"/>
      <c r="X743" s="3"/>
      <c r="Y743" s="3"/>
    </row>
    <row r="744" spans="2:25" ht="14.4" x14ac:dyDescent="0.3">
      <c r="B744" s="20">
        <v>44287</v>
      </c>
      <c r="C744" s="21">
        <v>12478.983398</v>
      </c>
      <c r="D744" s="25">
        <f t="shared" si="77"/>
        <v>1.3334769789772985E-2</v>
      </c>
      <c r="E744" s="22">
        <v>39.75</v>
      </c>
      <c r="F744" s="26">
        <f t="shared" si="78"/>
        <v>2.2901764286684414E-2</v>
      </c>
      <c r="G744" s="23">
        <v>44.7</v>
      </c>
      <c r="H744" s="27">
        <f t="shared" si="79"/>
        <v>-4.8044173832710493E-2</v>
      </c>
      <c r="I744" s="24">
        <v>100.2</v>
      </c>
      <c r="J744" s="25">
        <f t="shared" si="80"/>
        <v>4.8565638479007869E-2</v>
      </c>
      <c r="K744" s="22">
        <v>466.10174599999999</v>
      </c>
      <c r="L744" s="26">
        <f t="shared" si="81"/>
        <v>4.0092029174678578E-2</v>
      </c>
      <c r="M744" s="22">
        <v>40.232900000000001</v>
      </c>
      <c r="N744" s="26">
        <f t="shared" si="82"/>
        <v>7.9604347159146892E-3</v>
      </c>
      <c r="O744" s="22">
        <v>1616.6</v>
      </c>
      <c r="P744" s="26">
        <f t="shared" si="83"/>
        <v>-9.4504405000761151E-3</v>
      </c>
      <c r="S744" s="4"/>
      <c r="T744" s="2"/>
      <c r="U744" s="3"/>
      <c r="V744" s="3"/>
      <c r="W744" s="3"/>
      <c r="X744" s="3"/>
      <c r="Y744" s="3"/>
    </row>
    <row r="745" spans="2:25" ht="14.4" x14ac:dyDescent="0.3">
      <c r="B745" s="20">
        <v>44291</v>
      </c>
      <c r="C745" s="21">
        <v>12298.583008</v>
      </c>
      <c r="D745" s="25">
        <f t="shared" si="77"/>
        <v>-1.4561847989352252E-2</v>
      </c>
      <c r="E745" s="22">
        <v>39.700000000000003</v>
      </c>
      <c r="F745" s="26">
        <f t="shared" si="78"/>
        <v>-1.2586534071960661E-3</v>
      </c>
      <c r="G745" s="23">
        <v>42.6</v>
      </c>
      <c r="H745" s="27">
        <f t="shared" si="79"/>
        <v>-4.8119248344198458E-2</v>
      </c>
      <c r="I745" s="24">
        <v>101.1</v>
      </c>
      <c r="J745" s="25">
        <f t="shared" si="80"/>
        <v>8.9419373756612127E-3</v>
      </c>
      <c r="K745" s="22">
        <v>450.01220699999999</v>
      </c>
      <c r="L745" s="26">
        <f t="shared" si="81"/>
        <v>-3.5129240285826417E-2</v>
      </c>
      <c r="M745" s="22">
        <v>41.923900000000003</v>
      </c>
      <c r="N745" s="26">
        <f t="shared" si="82"/>
        <v>4.1171001164516406E-2</v>
      </c>
      <c r="O745" s="22">
        <v>1552.7</v>
      </c>
      <c r="P745" s="26">
        <f t="shared" si="83"/>
        <v>-4.032982731261979E-2</v>
      </c>
      <c r="S745" s="4"/>
      <c r="T745" s="2"/>
      <c r="U745" s="3"/>
      <c r="V745" s="3"/>
      <c r="W745" s="3"/>
      <c r="X745" s="3"/>
      <c r="Y745" s="3"/>
    </row>
    <row r="746" spans="2:25" ht="14.4" x14ac:dyDescent="0.3">
      <c r="B746" s="20">
        <v>44292</v>
      </c>
      <c r="C746" s="21">
        <v>12358.083008</v>
      </c>
      <c r="D746" s="25">
        <f t="shared" si="77"/>
        <v>4.8262904203023099E-3</v>
      </c>
      <c r="E746" s="22">
        <v>40.25</v>
      </c>
      <c r="F746" s="26">
        <f t="shared" si="78"/>
        <v>1.3758816171427529E-2</v>
      </c>
      <c r="G746" s="23">
        <v>40.6</v>
      </c>
      <c r="H746" s="27">
        <f t="shared" si="79"/>
        <v>-4.8086186667637795E-2</v>
      </c>
      <c r="I746" s="24">
        <v>102.65</v>
      </c>
      <c r="J746" s="25">
        <f t="shared" si="80"/>
        <v>1.5215017438516911E-2</v>
      </c>
      <c r="K746" s="22">
        <v>450.16973899999999</v>
      </c>
      <c r="L746" s="26">
        <f t="shared" si="81"/>
        <v>3.5000035783470007E-4</v>
      </c>
      <c r="M746" s="22">
        <v>41.7804</v>
      </c>
      <c r="N746" s="26">
        <f t="shared" si="82"/>
        <v>-3.4287399950833253E-3</v>
      </c>
      <c r="O746" s="22">
        <v>1577.6</v>
      </c>
      <c r="P746" s="26">
        <f t="shared" si="83"/>
        <v>1.5909353861246787E-2</v>
      </c>
      <c r="S746" s="4"/>
      <c r="T746" s="2"/>
      <c r="U746" s="3"/>
      <c r="V746" s="3"/>
      <c r="W746" s="3"/>
      <c r="X746" s="3"/>
      <c r="Y746" s="3"/>
    </row>
    <row r="747" spans="2:25" ht="14.4" x14ac:dyDescent="0.3">
      <c r="B747" s="20">
        <v>44293</v>
      </c>
      <c r="C747" s="21">
        <v>12481.283203000001</v>
      </c>
      <c r="D747" s="25">
        <f t="shared" si="77"/>
        <v>9.9198348480769392E-3</v>
      </c>
      <c r="E747" s="22">
        <v>39.9</v>
      </c>
      <c r="F747" s="26">
        <f t="shared" si="78"/>
        <v>-8.7336799687546662E-3</v>
      </c>
      <c r="G747" s="23">
        <v>38.700000000000003</v>
      </c>
      <c r="H747" s="27">
        <f t="shared" si="79"/>
        <v>-4.7928466571950837E-2</v>
      </c>
      <c r="I747" s="24">
        <v>99.6</v>
      </c>
      <c r="J747" s="25">
        <f t="shared" si="80"/>
        <v>-3.0162978874390137E-2</v>
      </c>
      <c r="K747" s="22">
        <v>452.71252399999997</v>
      </c>
      <c r="L747" s="26">
        <f t="shared" si="81"/>
        <v>5.6326097586837836E-3</v>
      </c>
      <c r="M747" s="22">
        <v>41.892000000000003</v>
      </c>
      <c r="N747" s="26">
        <f t="shared" si="82"/>
        <v>2.6675478694778132E-3</v>
      </c>
      <c r="O747" s="22">
        <v>1599.65</v>
      </c>
      <c r="P747" s="26">
        <f t="shared" si="83"/>
        <v>1.3880150450230718E-2</v>
      </c>
      <c r="S747" s="4"/>
      <c r="T747" s="2"/>
      <c r="U747" s="3"/>
      <c r="V747" s="3"/>
      <c r="W747" s="3"/>
      <c r="X747" s="3"/>
      <c r="Y747" s="3"/>
    </row>
    <row r="748" spans="2:25" ht="14.4" x14ac:dyDescent="0.3">
      <c r="B748" s="20">
        <v>44294</v>
      </c>
      <c r="C748" s="21">
        <v>12541.633789</v>
      </c>
      <c r="D748" s="25">
        <f t="shared" si="77"/>
        <v>4.8236345136154594E-3</v>
      </c>
      <c r="E748" s="22">
        <v>40.1</v>
      </c>
      <c r="F748" s="26">
        <f t="shared" si="78"/>
        <v>5.0000104167058392E-3</v>
      </c>
      <c r="G748" s="23">
        <v>36.9</v>
      </c>
      <c r="H748" s="27">
        <f t="shared" si="79"/>
        <v>-4.7628048989254705E-2</v>
      </c>
      <c r="I748" s="24">
        <v>98.25</v>
      </c>
      <c r="J748" s="25">
        <f t="shared" si="80"/>
        <v>-1.3646913841181879E-2</v>
      </c>
      <c r="K748" s="22">
        <v>454.71530200000001</v>
      </c>
      <c r="L748" s="26">
        <f t="shared" si="81"/>
        <v>4.4141940430817862E-3</v>
      </c>
      <c r="M748" s="22">
        <v>41.493200000000002</v>
      </c>
      <c r="N748" s="26">
        <f t="shared" si="82"/>
        <v>-9.5653195216996827E-3</v>
      </c>
      <c r="O748" s="22">
        <v>1640.75</v>
      </c>
      <c r="P748" s="26">
        <f t="shared" si="83"/>
        <v>2.5368599055230548E-2</v>
      </c>
      <c r="S748" s="4"/>
      <c r="T748" s="2"/>
      <c r="U748" s="3"/>
      <c r="V748" s="3"/>
      <c r="W748" s="3"/>
      <c r="X748" s="3"/>
      <c r="Y748" s="3"/>
    </row>
    <row r="749" spans="2:25" ht="14.4" x14ac:dyDescent="0.3">
      <c r="B749" s="20">
        <v>44295</v>
      </c>
      <c r="C749" s="21">
        <v>12527.383789</v>
      </c>
      <c r="D749" s="25">
        <f t="shared" si="77"/>
        <v>-1.1368615854571475E-3</v>
      </c>
      <c r="E749" s="22">
        <v>39.9</v>
      </c>
      <c r="F749" s="26">
        <f t="shared" si="78"/>
        <v>-5.0000104167057515E-3</v>
      </c>
      <c r="G749" s="23">
        <v>35.15</v>
      </c>
      <c r="H749" s="27">
        <f t="shared" si="79"/>
        <v>-4.8586932789807573E-2</v>
      </c>
      <c r="I749" s="24">
        <v>97.35</v>
      </c>
      <c r="J749" s="25">
        <f t="shared" si="80"/>
        <v>-9.2025189311620067E-3</v>
      </c>
      <c r="K749" s="22">
        <v>450.25973499999998</v>
      </c>
      <c r="L749" s="26">
        <f t="shared" si="81"/>
        <v>-9.8469080788949753E-3</v>
      </c>
      <c r="M749" s="22">
        <v>41.445399999999999</v>
      </c>
      <c r="N749" s="26">
        <f t="shared" si="82"/>
        <v>-1.1526600471278535E-3</v>
      </c>
      <c r="O749" s="22">
        <v>1646.95</v>
      </c>
      <c r="P749" s="26">
        <f t="shared" si="83"/>
        <v>3.7716381359084034E-3</v>
      </c>
      <c r="S749" s="4"/>
      <c r="T749" s="2"/>
      <c r="U749" s="3"/>
      <c r="V749" s="3"/>
      <c r="W749" s="3"/>
      <c r="X749" s="3"/>
      <c r="Y749" s="3"/>
    </row>
    <row r="750" spans="2:25" ht="14.4" x14ac:dyDescent="0.3">
      <c r="B750" s="20">
        <v>44298</v>
      </c>
      <c r="C750" s="21">
        <v>12024.083984000001</v>
      </c>
      <c r="D750" s="25">
        <f t="shared" si="77"/>
        <v>-4.1005314213401138E-2</v>
      </c>
      <c r="E750" s="22">
        <v>39.450000000000003</v>
      </c>
      <c r="F750" s="26">
        <f t="shared" si="78"/>
        <v>-1.1342276603934382E-2</v>
      </c>
      <c r="G750" s="23">
        <v>37</v>
      </c>
      <c r="H750" s="27">
        <f t="shared" si="79"/>
        <v>5.1293294387550481E-2</v>
      </c>
      <c r="I750" s="24">
        <v>92.5</v>
      </c>
      <c r="J750" s="25">
        <f t="shared" si="80"/>
        <v>-5.1104087299829092E-2</v>
      </c>
      <c r="K750" s="22">
        <v>430.88479599999999</v>
      </c>
      <c r="L750" s="26">
        <f t="shared" si="81"/>
        <v>-4.3983845433226997E-2</v>
      </c>
      <c r="M750" s="22">
        <v>38.892899999999997</v>
      </c>
      <c r="N750" s="26">
        <f t="shared" si="82"/>
        <v>-6.3565183656547827E-2</v>
      </c>
      <c r="O750" s="22">
        <v>1593.8</v>
      </c>
      <c r="P750" s="26">
        <f t="shared" si="83"/>
        <v>-3.2803990526092758E-2</v>
      </c>
      <c r="S750" s="4"/>
      <c r="T750" s="2"/>
      <c r="U750" s="3"/>
      <c r="V750" s="3"/>
      <c r="W750" s="3"/>
      <c r="X750" s="3"/>
      <c r="Y750" s="3"/>
    </row>
    <row r="751" spans="2:25" ht="14.4" x14ac:dyDescent="0.3">
      <c r="B751" s="20">
        <v>44299</v>
      </c>
      <c r="C751" s="21">
        <v>12186.684569999999</v>
      </c>
      <c r="D751" s="25">
        <f t="shared" si="77"/>
        <v>1.3432289885111562E-2</v>
      </c>
      <c r="E751" s="22">
        <v>37.75</v>
      </c>
      <c r="F751" s="26">
        <f t="shared" si="78"/>
        <v>-4.4048571596849613E-2</v>
      </c>
      <c r="G751" s="23">
        <v>35.549999999999997</v>
      </c>
      <c r="H751" s="27">
        <f t="shared" si="79"/>
        <v>-3.9977756394974605E-2</v>
      </c>
      <c r="I751" s="24">
        <v>91.05</v>
      </c>
      <c r="J751" s="25">
        <f t="shared" si="80"/>
        <v>-1.5799838344762611E-2</v>
      </c>
      <c r="K751" s="22">
        <v>436.938019</v>
      </c>
      <c r="L751" s="26">
        <f t="shared" si="81"/>
        <v>1.395059237381165E-2</v>
      </c>
      <c r="M751" s="22">
        <v>40.073399999999999</v>
      </c>
      <c r="N751" s="26">
        <f t="shared" si="82"/>
        <v>2.9901057872701239E-2</v>
      </c>
      <c r="O751" s="22">
        <v>1605.75</v>
      </c>
      <c r="P751" s="26">
        <f t="shared" si="83"/>
        <v>7.469835174254244E-3</v>
      </c>
      <c r="S751" s="4"/>
      <c r="T751" s="2"/>
      <c r="U751" s="3"/>
      <c r="V751" s="3"/>
      <c r="W751" s="3"/>
      <c r="X751" s="3"/>
      <c r="Y751" s="3"/>
    </row>
    <row r="752" spans="2:25" ht="14.4" x14ac:dyDescent="0.3">
      <c r="B752" s="20">
        <v>44301</v>
      </c>
      <c r="C752" s="21">
        <v>12237.583984000001</v>
      </c>
      <c r="D752" s="25">
        <f t="shared" si="77"/>
        <v>4.1679436640479186E-3</v>
      </c>
      <c r="E752" s="22">
        <v>38.25</v>
      </c>
      <c r="F752" s="26">
        <f t="shared" si="78"/>
        <v>1.3158084577511201E-2</v>
      </c>
      <c r="G752" s="23">
        <v>33.9</v>
      </c>
      <c r="H752" s="27">
        <f t="shared" si="79"/>
        <v>-4.7525141862845295E-2</v>
      </c>
      <c r="I752" s="24">
        <v>87.95</v>
      </c>
      <c r="J752" s="25">
        <f t="shared" si="80"/>
        <v>-3.4640334990049676E-2</v>
      </c>
      <c r="K752" s="22">
        <v>436.10543799999999</v>
      </c>
      <c r="L752" s="26">
        <f t="shared" si="81"/>
        <v>-1.9073076963647666E-3</v>
      </c>
      <c r="M752" s="22">
        <v>40.998699999999999</v>
      </c>
      <c r="N752" s="26">
        <f t="shared" si="82"/>
        <v>2.2827586326321873E-2</v>
      </c>
      <c r="O752" s="22">
        <v>1609.85</v>
      </c>
      <c r="P752" s="26">
        <f t="shared" si="83"/>
        <v>2.550069798363436E-3</v>
      </c>
      <c r="S752" s="4"/>
      <c r="T752" s="2"/>
      <c r="U752" s="3"/>
      <c r="V752" s="3"/>
      <c r="W752" s="3"/>
      <c r="X752" s="3"/>
      <c r="Y752" s="3"/>
    </row>
    <row r="753" spans="2:25" ht="14.4" x14ac:dyDescent="0.3">
      <c r="B753" s="20">
        <v>44302</v>
      </c>
      <c r="C753" s="21">
        <v>12298.033203000001</v>
      </c>
      <c r="D753" s="25">
        <f t="shared" si="77"/>
        <v>4.9274767248189922E-3</v>
      </c>
      <c r="E753" s="22">
        <v>38.6</v>
      </c>
      <c r="F753" s="26">
        <f t="shared" si="78"/>
        <v>9.1087161982403003E-3</v>
      </c>
      <c r="G753" s="23">
        <v>32.4</v>
      </c>
      <c r="H753" s="27">
        <f t="shared" si="79"/>
        <v>-4.5256591588120829E-2</v>
      </c>
      <c r="I753" s="24">
        <v>88.45</v>
      </c>
      <c r="J753" s="25">
        <f t="shared" si="80"/>
        <v>5.6689494222270861E-3</v>
      </c>
      <c r="K753" s="22">
        <v>434.08019999999999</v>
      </c>
      <c r="L753" s="26">
        <f t="shared" si="81"/>
        <v>-4.6547347329573569E-3</v>
      </c>
      <c r="M753" s="22">
        <v>40.839100000000002</v>
      </c>
      <c r="N753" s="26">
        <f t="shared" si="82"/>
        <v>-3.9004030493186015E-3</v>
      </c>
      <c r="O753" s="22">
        <v>1582.9</v>
      </c>
      <c r="P753" s="26">
        <f t="shared" si="83"/>
        <v>-1.6882399244572646E-2</v>
      </c>
      <c r="S753" s="4"/>
      <c r="T753" s="2"/>
      <c r="U753" s="3"/>
      <c r="V753" s="3"/>
      <c r="W753" s="3"/>
      <c r="X753" s="3"/>
      <c r="Y753" s="3"/>
    </row>
    <row r="754" spans="2:25" ht="14.4" x14ac:dyDescent="0.3">
      <c r="B754" s="20">
        <v>44305</v>
      </c>
      <c r="C754" s="21">
        <v>12076.434569999999</v>
      </c>
      <c r="D754" s="25">
        <f t="shared" si="77"/>
        <v>-1.8183349946701958E-2</v>
      </c>
      <c r="E754" s="22">
        <v>38.25</v>
      </c>
      <c r="F754" s="26">
        <f t="shared" si="78"/>
        <v>-9.1087161982403662E-3</v>
      </c>
      <c r="G754" s="23">
        <v>33.5</v>
      </c>
      <c r="H754" s="27">
        <f t="shared" si="79"/>
        <v>3.3387016032737193E-2</v>
      </c>
      <c r="I754" s="24">
        <v>84.05</v>
      </c>
      <c r="J754" s="25">
        <f t="shared" si="80"/>
        <v>-5.10255607511697E-2</v>
      </c>
      <c r="K754" s="22">
        <v>423.143799</v>
      </c>
      <c r="L754" s="26">
        <f t="shared" si="81"/>
        <v>-2.5517238024220262E-2</v>
      </c>
      <c r="M754" s="22">
        <v>39.371499999999997</v>
      </c>
      <c r="N754" s="26">
        <f t="shared" si="82"/>
        <v>-3.6597751529171732E-2</v>
      </c>
      <c r="O754" s="22">
        <v>1527.9</v>
      </c>
      <c r="P754" s="26">
        <f t="shared" si="83"/>
        <v>-3.5364364133024011E-2</v>
      </c>
      <c r="S754" s="4"/>
      <c r="T754" s="2"/>
      <c r="U754" s="3"/>
      <c r="V754" s="3"/>
      <c r="W754" s="3"/>
      <c r="X754" s="3"/>
      <c r="Y754" s="3"/>
    </row>
    <row r="755" spans="2:25" ht="14.4" x14ac:dyDescent="0.3">
      <c r="B755" s="20">
        <v>44306</v>
      </c>
      <c r="C755" s="21">
        <v>12055.384765999999</v>
      </c>
      <c r="D755" s="25">
        <f t="shared" si="77"/>
        <v>-1.7445687824614066E-3</v>
      </c>
      <c r="E755" s="22">
        <v>38.9</v>
      </c>
      <c r="F755" s="26">
        <f t="shared" si="78"/>
        <v>1.6850690351855706E-2</v>
      </c>
      <c r="G755" s="23">
        <v>35.25</v>
      </c>
      <c r="H755" s="27">
        <f t="shared" si="79"/>
        <v>5.0920090427256946E-2</v>
      </c>
      <c r="I755" s="24">
        <v>81.349999999999994</v>
      </c>
      <c r="J755" s="25">
        <f t="shared" si="80"/>
        <v>-3.2651026189577832E-2</v>
      </c>
      <c r="K755" s="22">
        <v>428.16192599999999</v>
      </c>
      <c r="L755" s="26">
        <f t="shared" si="81"/>
        <v>1.1789384177218816E-2</v>
      </c>
      <c r="M755" s="22">
        <v>39.6586</v>
      </c>
      <c r="N755" s="26">
        <f t="shared" si="82"/>
        <v>7.265618112103054E-3</v>
      </c>
      <c r="O755" s="22">
        <v>1554.3</v>
      </c>
      <c r="P755" s="26">
        <f t="shared" si="83"/>
        <v>1.7131039930183556E-2</v>
      </c>
      <c r="S755" s="4"/>
      <c r="T755" s="2"/>
      <c r="U755" s="3"/>
      <c r="V755" s="3"/>
      <c r="W755" s="3"/>
      <c r="X755" s="3"/>
      <c r="Y755" s="3"/>
    </row>
    <row r="756" spans="2:25" ht="14.4" x14ac:dyDescent="0.3">
      <c r="B756" s="20">
        <v>44308</v>
      </c>
      <c r="C756" s="21">
        <v>12132.034180000001</v>
      </c>
      <c r="D756" s="25">
        <f t="shared" si="77"/>
        <v>6.3379784965634971E-3</v>
      </c>
      <c r="E756" s="22">
        <v>39.549999999999997</v>
      </c>
      <c r="F756" s="26">
        <f t="shared" si="78"/>
        <v>1.6571443589262162E-2</v>
      </c>
      <c r="G756" s="23">
        <v>34.1</v>
      </c>
      <c r="H756" s="27">
        <f t="shared" si="79"/>
        <v>-3.316814496880649E-2</v>
      </c>
      <c r="I756" s="24">
        <v>78.45</v>
      </c>
      <c r="J756" s="25">
        <f t="shared" si="80"/>
        <v>-3.6299354486005117E-2</v>
      </c>
      <c r="K756" s="22">
        <v>427.01431300000002</v>
      </c>
      <c r="L756" s="26">
        <f t="shared" si="81"/>
        <v>-2.683923234908851E-3</v>
      </c>
      <c r="M756" s="22">
        <v>40.216999999999999</v>
      </c>
      <c r="N756" s="26">
        <f t="shared" si="82"/>
        <v>1.398196938805189E-2</v>
      </c>
      <c r="O756" s="22">
        <v>1541.3</v>
      </c>
      <c r="P756" s="26">
        <f t="shared" si="83"/>
        <v>-8.3990673361782082E-3</v>
      </c>
      <c r="S756" s="4"/>
      <c r="T756" s="2"/>
      <c r="U756" s="3"/>
      <c r="V756" s="3"/>
      <c r="W756" s="3"/>
      <c r="X756" s="3"/>
      <c r="Y756" s="3"/>
    </row>
    <row r="757" spans="2:25" ht="14.4" x14ac:dyDescent="0.3">
      <c r="B757" s="20">
        <v>44309</v>
      </c>
      <c r="C757" s="21">
        <v>12105.583984000001</v>
      </c>
      <c r="D757" s="25">
        <f t="shared" si="77"/>
        <v>-2.1825747332882383E-3</v>
      </c>
      <c r="E757" s="22">
        <v>38.950000000000003</v>
      </c>
      <c r="F757" s="26">
        <f t="shared" si="78"/>
        <v>-1.5286921896905425E-2</v>
      </c>
      <c r="G757" s="23">
        <v>37.85</v>
      </c>
      <c r="H757" s="27">
        <f t="shared" si="79"/>
        <v>0.10433359559398658</v>
      </c>
      <c r="I757" s="24">
        <v>82.35</v>
      </c>
      <c r="J757" s="25">
        <f t="shared" si="80"/>
        <v>4.851697744460752E-2</v>
      </c>
      <c r="K757" s="22">
        <v>430.63720699999999</v>
      </c>
      <c r="L757" s="26">
        <f t="shared" si="81"/>
        <v>8.4484559627926899E-3</v>
      </c>
      <c r="M757" s="22">
        <v>40.488199999999999</v>
      </c>
      <c r="N757" s="26">
        <f t="shared" si="82"/>
        <v>6.7207818285949742E-3</v>
      </c>
      <c r="O757" s="22">
        <v>1541.85</v>
      </c>
      <c r="P757" s="26">
        <f t="shared" si="83"/>
        <v>3.567779743664873E-4</v>
      </c>
      <c r="S757" s="4"/>
      <c r="T757" s="2"/>
      <c r="U757" s="3"/>
      <c r="V757" s="3"/>
      <c r="W757" s="3"/>
      <c r="X757" s="3"/>
      <c r="Y757" s="3"/>
    </row>
    <row r="758" spans="2:25" ht="14.4" x14ac:dyDescent="0.3">
      <c r="B758" s="20">
        <v>44312</v>
      </c>
      <c r="C758" s="21">
        <v>12216.833984000001</v>
      </c>
      <c r="D758" s="25">
        <f t="shared" si="77"/>
        <v>9.1480029644962144E-3</v>
      </c>
      <c r="E758" s="22">
        <v>39.4</v>
      </c>
      <c r="F758" s="26">
        <f t="shared" si="78"/>
        <v>1.1487043987130779E-2</v>
      </c>
      <c r="G758" s="23">
        <v>42.05</v>
      </c>
      <c r="H758" s="27">
        <f t="shared" si="79"/>
        <v>0.10522840653549917</v>
      </c>
      <c r="I758" s="24">
        <v>86.45</v>
      </c>
      <c r="J758" s="25">
        <f t="shared" si="80"/>
        <v>4.8587755505650275E-2</v>
      </c>
      <c r="K758" s="22">
        <v>429.48962399999999</v>
      </c>
      <c r="L758" s="26">
        <f t="shared" si="81"/>
        <v>-2.6684057270999857E-3</v>
      </c>
      <c r="M758" s="22">
        <v>41.2699</v>
      </c>
      <c r="N758" s="26">
        <f t="shared" si="82"/>
        <v>1.9122847059144698E-2</v>
      </c>
      <c r="O758" s="22">
        <v>1573.05</v>
      </c>
      <c r="P758" s="26">
        <f t="shared" si="83"/>
        <v>2.003341582148328E-2</v>
      </c>
      <c r="S758" s="4"/>
      <c r="T758" s="2"/>
      <c r="U758" s="3"/>
      <c r="V758" s="3"/>
      <c r="W758" s="3"/>
      <c r="X758" s="3"/>
      <c r="Y758" s="3"/>
    </row>
    <row r="759" spans="2:25" ht="14.4" x14ac:dyDescent="0.3">
      <c r="B759" s="20">
        <v>44313</v>
      </c>
      <c r="C759" s="21">
        <v>12362.533203000001</v>
      </c>
      <c r="D759" s="25">
        <f t="shared" si="77"/>
        <v>1.1855547332704499E-2</v>
      </c>
      <c r="E759" s="22">
        <v>39.450000000000003</v>
      </c>
      <c r="F759" s="26">
        <f t="shared" si="78"/>
        <v>1.2682309879951483E-3</v>
      </c>
      <c r="G759" s="23">
        <v>42.6</v>
      </c>
      <c r="H759" s="27">
        <f t="shared" si="79"/>
        <v>1.2994866856367681E-2</v>
      </c>
      <c r="I759" s="24">
        <v>90.75</v>
      </c>
      <c r="J759" s="25">
        <f t="shared" si="80"/>
        <v>4.8542261015660705E-2</v>
      </c>
      <c r="K759" s="22">
        <v>427.55435199999999</v>
      </c>
      <c r="L759" s="26">
        <f t="shared" si="81"/>
        <v>-4.5161633322602325E-3</v>
      </c>
      <c r="M759" s="22">
        <v>41.222000000000001</v>
      </c>
      <c r="N759" s="26">
        <f t="shared" si="82"/>
        <v>-1.1613262728455925E-3</v>
      </c>
      <c r="O759" s="22">
        <v>1640.5</v>
      </c>
      <c r="P759" s="26">
        <f t="shared" si="83"/>
        <v>4.1984663452632486E-2</v>
      </c>
      <c r="S759" s="4"/>
      <c r="T759" s="2"/>
      <c r="U759" s="3"/>
      <c r="V759" s="3"/>
      <c r="W759" s="3"/>
      <c r="X759" s="3"/>
      <c r="Y759" s="3"/>
    </row>
    <row r="760" spans="2:25" ht="14.4" x14ac:dyDescent="0.3">
      <c r="B760" s="20">
        <v>44314</v>
      </c>
      <c r="C760" s="21">
        <v>12517.933594</v>
      </c>
      <c r="D760" s="25">
        <f t="shared" si="77"/>
        <v>1.2491920918566423E-2</v>
      </c>
      <c r="E760" s="22">
        <v>40.25</v>
      </c>
      <c r="F760" s="26">
        <f t="shared" si="78"/>
        <v>2.0075956572689006E-2</v>
      </c>
      <c r="G760" s="23">
        <v>43.7</v>
      </c>
      <c r="H760" s="27">
        <f t="shared" si="79"/>
        <v>2.5493848826219766E-2</v>
      </c>
      <c r="I760" s="24">
        <v>95.25</v>
      </c>
      <c r="J760" s="25">
        <f t="shared" si="80"/>
        <v>4.8396540861850239E-2</v>
      </c>
      <c r="K760" s="22">
        <v>435.54287699999998</v>
      </c>
      <c r="L760" s="26">
        <f t="shared" si="81"/>
        <v>1.8511826619443634E-2</v>
      </c>
      <c r="M760" s="22">
        <v>41.0944</v>
      </c>
      <c r="N760" s="26">
        <f t="shared" si="82"/>
        <v>-3.1002352435681902E-3</v>
      </c>
      <c r="O760" s="22">
        <v>1647.55</v>
      </c>
      <c r="P760" s="26">
        <f t="shared" si="83"/>
        <v>4.2882625286410304E-3</v>
      </c>
      <c r="S760" s="4"/>
      <c r="T760" s="2"/>
      <c r="U760" s="3"/>
      <c r="V760" s="3"/>
      <c r="W760" s="3"/>
      <c r="X760" s="3"/>
      <c r="Y760" s="3"/>
    </row>
    <row r="761" spans="2:25" ht="14.4" x14ac:dyDescent="0.3">
      <c r="B761" s="20">
        <v>44315</v>
      </c>
      <c r="C761" s="21">
        <v>12532.783203000001</v>
      </c>
      <c r="D761" s="25">
        <f t="shared" si="77"/>
        <v>1.1855637393269642E-3</v>
      </c>
      <c r="E761" s="22">
        <v>39.5</v>
      </c>
      <c r="F761" s="26">
        <f t="shared" si="78"/>
        <v>-1.8809331957496227E-2</v>
      </c>
      <c r="G761" s="23">
        <v>48.55</v>
      </c>
      <c r="H761" s="27">
        <f t="shared" si="79"/>
        <v>0.10524609263578938</v>
      </c>
      <c r="I761" s="24">
        <v>98.55</v>
      </c>
      <c r="J761" s="25">
        <f t="shared" si="80"/>
        <v>3.4059019591918892E-2</v>
      </c>
      <c r="K761" s="22">
        <v>425.91162100000003</v>
      </c>
      <c r="L761" s="26">
        <f t="shared" si="81"/>
        <v>-2.2361383791297502E-2</v>
      </c>
      <c r="M761" s="22">
        <v>41.429400000000001</v>
      </c>
      <c r="N761" s="26">
        <f t="shared" si="82"/>
        <v>8.1189145476716455E-3</v>
      </c>
      <c r="O761" s="22">
        <v>1655.85</v>
      </c>
      <c r="P761" s="26">
        <f t="shared" si="83"/>
        <v>5.0251362026729795E-3</v>
      </c>
      <c r="S761" s="4"/>
      <c r="T761" s="2"/>
      <c r="U761" s="3"/>
      <c r="V761" s="3"/>
      <c r="W761" s="3"/>
      <c r="X761" s="3"/>
      <c r="Y761" s="3"/>
    </row>
    <row r="762" spans="2:25" ht="14.4" x14ac:dyDescent="0.3">
      <c r="B762" s="20">
        <v>44316</v>
      </c>
      <c r="C762" s="21">
        <v>12364.333008</v>
      </c>
      <c r="D762" s="25">
        <f t="shared" si="77"/>
        <v>-1.3531909801151045E-2</v>
      </c>
      <c r="E762" s="22">
        <v>41.45</v>
      </c>
      <c r="F762" s="26">
        <f t="shared" si="78"/>
        <v>4.8187209674227835E-2</v>
      </c>
      <c r="G762" s="23">
        <v>60.35</v>
      </c>
      <c r="H762" s="27">
        <f t="shared" si="79"/>
        <v>0.21756675280620677</v>
      </c>
      <c r="I762" s="24">
        <v>93.8</v>
      </c>
      <c r="J762" s="25">
        <f t="shared" si="80"/>
        <v>-4.9399177586550276E-2</v>
      </c>
      <c r="K762" s="22">
        <v>430.81726099999997</v>
      </c>
      <c r="L762" s="26">
        <f t="shared" si="81"/>
        <v>1.1452149491433399E-2</v>
      </c>
      <c r="M762" s="22">
        <v>42.035600000000002</v>
      </c>
      <c r="N762" s="26">
        <f t="shared" si="82"/>
        <v>1.452610457961721E-2</v>
      </c>
      <c r="O762" s="22">
        <v>1643.4</v>
      </c>
      <c r="P762" s="26">
        <f t="shared" si="83"/>
        <v>-7.5472056353828544E-3</v>
      </c>
      <c r="S762" s="4"/>
      <c r="T762" s="2"/>
      <c r="U762" s="3"/>
      <c r="V762" s="3"/>
      <c r="W762" s="3"/>
      <c r="X762" s="3"/>
      <c r="Y762" s="3"/>
    </row>
    <row r="763" spans="2:25" ht="14.4" x14ac:dyDescent="0.3">
      <c r="B763" s="20">
        <v>44319</v>
      </c>
      <c r="C763" s="21">
        <v>12395.233398</v>
      </c>
      <c r="D763" s="25">
        <f t="shared" si="77"/>
        <v>2.496037736386908E-3</v>
      </c>
      <c r="E763" s="22">
        <v>43.5</v>
      </c>
      <c r="F763" s="26">
        <f t="shared" si="78"/>
        <v>4.8273056513334307E-2</v>
      </c>
      <c r="G763" s="23">
        <v>63.45</v>
      </c>
      <c r="H763" s="27">
        <f t="shared" si="79"/>
        <v>5.0091246616856135E-2</v>
      </c>
      <c r="I763" s="24">
        <v>89.8</v>
      </c>
      <c r="J763" s="25">
        <f t="shared" si="80"/>
        <v>-4.3579880704025034E-2</v>
      </c>
      <c r="K763" s="22">
        <v>428.81448399999999</v>
      </c>
      <c r="L763" s="26">
        <f t="shared" si="81"/>
        <v>-4.6596246249766453E-3</v>
      </c>
      <c r="M763" s="22">
        <v>41.557000000000002</v>
      </c>
      <c r="N763" s="26">
        <f t="shared" si="82"/>
        <v>-1.1450899472317562E-2</v>
      </c>
      <c r="O763" s="22">
        <v>1666.25</v>
      </c>
      <c r="P763" s="26">
        <f t="shared" si="83"/>
        <v>1.380832599583094E-2</v>
      </c>
      <c r="S763" s="4"/>
      <c r="T763" s="2"/>
      <c r="U763" s="3"/>
      <c r="V763" s="3"/>
      <c r="W763" s="3"/>
      <c r="X763" s="3"/>
      <c r="Y763" s="3"/>
    </row>
    <row r="764" spans="2:25" ht="14.4" x14ac:dyDescent="0.3">
      <c r="B764" s="20">
        <v>44320</v>
      </c>
      <c r="C764" s="21">
        <v>12300.433594</v>
      </c>
      <c r="D764" s="25">
        <f t="shared" si="77"/>
        <v>-7.6774820202069032E-3</v>
      </c>
      <c r="E764" s="22">
        <v>42.55</v>
      </c>
      <c r="F764" s="26">
        <f t="shared" si="78"/>
        <v>-2.2081083075255387E-2</v>
      </c>
      <c r="G764" s="23">
        <v>63.2</v>
      </c>
      <c r="H764" s="27">
        <f t="shared" si="79"/>
        <v>-3.9478930075849345E-3</v>
      </c>
      <c r="I764" s="24">
        <v>89.65</v>
      </c>
      <c r="J764" s="25">
        <f t="shared" si="80"/>
        <v>-1.671775257011893E-3</v>
      </c>
      <c r="K764" s="22">
        <v>429.26458700000001</v>
      </c>
      <c r="L764" s="26">
        <f t="shared" si="81"/>
        <v>1.0490945566529585E-3</v>
      </c>
      <c r="M764" s="22">
        <v>42.370600000000003</v>
      </c>
      <c r="N764" s="26">
        <f t="shared" si="82"/>
        <v>1.9388746668639059E-2</v>
      </c>
      <c r="O764" s="22">
        <v>1621.95</v>
      </c>
      <c r="P764" s="26">
        <f t="shared" si="83"/>
        <v>-2.6946463433262652E-2</v>
      </c>
      <c r="S764" s="4"/>
      <c r="T764" s="2"/>
      <c r="U764" s="3"/>
      <c r="V764" s="3"/>
      <c r="W764" s="3"/>
      <c r="X764" s="3"/>
      <c r="Y764" s="3"/>
    </row>
    <row r="765" spans="2:25" ht="14.4" x14ac:dyDescent="0.3">
      <c r="B765" s="20">
        <v>44321</v>
      </c>
      <c r="C765" s="21">
        <v>12412.983398</v>
      </c>
      <c r="D765" s="25">
        <f t="shared" si="77"/>
        <v>9.1084597623675781E-3</v>
      </c>
      <c r="E765" s="22">
        <v>43.75</v>
      </c>
      <c r="F765" s="26">
        <f t="shared" si="78"/>
        <v>2.7811757784240304E-2</v>
      </c>
      <c r="G765" s="23">
        <v>69.400000000000006</v>
      </c>
      <c r="H765" s="27">
        <f t="shared" si="79"/>
        <v>9.3582566359947147E-2</v>
      </c>
      <c r="I765" s="24">
        <v>90.3</v>
      </c>
      <c r="J765" s="25">
        <f t="shared" si="80"/>
        <v>7.2242603717978101E-3</v>
      </c>
      <c r="K765" s="22">
        <v>435.85791</v>
      </c>
      <c r="L765" s="26">
        <f t="shared" si="81"/>
        <v>1.5242814010613653E-2</v>
      </c>
      <c r="M765" s="22">
        <v>43.9818</v>
      </c>
      <c r="N765" s="26">
        <f t="shared" si="82"/>
        <v>3.7321186482358541E-2</v>
      </c>
      <c r="O765" s="22">
        <v>1649.35</v>
      </c>
      <c r="P765" s="26">
        <f t="shared" si="83"/>
        <v>1.6752141826523782E-2</v>
      </c>
      <c r="S765" s="4"/>
      <c r="T765" s="2"/>
      <c r="U765" s="3"/>
      <c r="V765" s="3"/>
      <c r="W765" s="3"/>
      <c r="X765" s="3"/>
      <c r="Y765" s="3"/>
    </row>
    <row r="766" spans="2:25" ht="14.4" x14ac:dyDescent="0.3">
      <c r="B766" s="20">
        <v>44322</v>
      </c>
      <c r="C766" s="21">
        <v>12501.883789</v>
      </c>
      <c r="D766" s="25">
        <f t="shared" si="77"/>
        <v>7.1363630095473193E-3</v>
      </c>
      <c r="E766" s="22">
        <v>43.55</v>
      </c>
      <c r="F766" s="26">
        <f t="shared" si="78"/>
        <v>-4.5819095051117332E-3</v>
      </c>
      <c r="G766" s="23">
        <v>70.900000000000006</v>
      </c>
      <c r="H766" s="27">
        <f t="shared" si="79"/>
        <v>2.1383566025323042E-2</v>
      </c>
      <c r="I766" s="24">
        <v>89.5</v>
      </c>
      <c r="J766" s="25">
        <f t="shared" si="80"/>
        <v>-8.8988351421300325E-3</v>
      </c>
      <c r="K766" s="22">
        <v>431.08728000000002</v>
      </c>
      <c r="L766" s="26">
        <f t="shared" si="81"/>
        <v>-1.1005720335790177E-2</v>
      </c>
      <c r="M766" s="22">
        <v>45.433500000000002</v>
      </c>
      <c r="N766" s="26">
        <f t="shared" si="82"/>
        <v>3.2473806422719041E-2</v>
      </c>
      <c r="O766" s="22">
        <v>1662.95</v>
      </c>
      <c r="P766" s="26">
        <f t="shared" si="83"/>
        <v>8.2118627092324942E-3</v>
      </c>
      <c r="S766" s="4"/>
      <c r="T766" s="2"/>
      <c r="U766" s="3"/>
      <c r="V766" s="3"/>
      <c r="W766" s="3"/>
      <c r="X766" s="3"/>
      <c r="Y766" s="3"/>
    </row>
    <row r="767" spans="2:25" ht="14.4" x14ac:dyDescent="0.3">
      <c r="B767" s="20">
        <v>44323</v>
      </c>
      <c r="C767" s="21">
        <v>12563.083008</v>
      </c>
      <c r="D767" s="25">
        <f t="shared" si="77"/>
        <v>4.8832572657828777E-3</v>
      </c>
      <c r="E767" s="22">
        <v>43.3</v>
      </c>
      <c r="F767" s="26">
        <f t="shared" si="78"/>
        <v>-5.7570682900676389E-3</v>
      </c>
      <c r="G767" s="23">
        <v>74.349999999999994</v>
      </c>
      <c r="H767" s="27">
        <f t="shared" si="79"/>
        <v>4.7513239368082084E-2</v>
      </c>
      <c r="I767" s="24">
        <v>88.05</v>
      </c>
      <c r="J767" s="25">
        <f t="shared" si="80"/>
        <v>-1.6333790338594553E-2</v>
      </c>
      <c r="K767" s="22">
        <v>432.25744600000002</v>
      </c>
      <c r="L767" s="26">
        <f t="shared" si="81"/>
        <v>2.7107751546303731E-3</v>
      </c>
      <c r="M767" s="22">
        <v>43.997799999999998</v>
      </c>
      <c r="N767" s="26">
        <f t="shared" si="82"/>
        <v>-3.2110085738006028E-2</v>
      </c>
      <c r="O767" s="22">
        <v>1640.6</v>
      </c>
      <c r="P767" s="26">
        <f t="shared" si="83"/>
        <v>-1.3531105026762497E-2</v>
      </c>
      <c r="S767" s="4"/>
      <c r="T767" s="2"/>
      <c r="U767" s="3"/>
      <c r="V767" s="3"/>
      <c r="W767" s="3"/>
      <c r="X767" s="3"/>
      <c r="Y767" s="3"/>
    </row>
    <row r="768" spans="2:25" ht="14.4" x14ac:dyDescent="0.3">
      <c r="B768" s="20">
        <v>44326</v>
      </c>
      <c r="C768" s="21">
        <v>12669.883789</v>
      </c>
      <c r="D768" s="25">
        <f t="shared" si="77"/>
        <v>8.4652288126088274E-3</v>
      </c>
      <c r="E768" s="22">
        <v>44.7</v>
      </c>
      <c r="F768" s="26">
        <f t="shared" si="78"/>
        <v>3.182086661107919E-2</v>
      </c>
      <c r="G768" s="23">
        <v>75.900000000000006</v>
      </c>
      <c r="H768" s="27">
        <f t="shared" si="79"/>
        <v>2.0633011495420295E-2</v>
      </c>
      <c r="I768" s="24">
        <v>89.4</v>
      </c>
      <c r="J768" s="25">
        <f t="shared" si="80"/>
        <v>1.5215847237253433E-2</v>
      </c>
      <c r="K768" s="22">
        <v>435.90289300000001</v>
      </c>
      <c r="L768" s="26">
        <f t="shared" si="81"/>
        <v>8.3981455083254331E-3</v>
      </c>
      <c r="M768" s="22">
        <v>46.183300000000003</v>
      </c>
      <c r="N768" s="26">
        <f t="shared" si="82"/>
        <v>4.8478628211300702E-2</v>
      </c>
      <c r="O768" s="22">
        <v>1677.7</v>
      </c>
      <c r="P768" s="26">
        <f t="shared" si="83"/>
        <v>2.2361779207705362E-2</v>
      </c>
      <c r="S768" s="4"/>
      <c r="T768" s="2"/>
      <c r="U768" s="3"/>
      <c r="V768" s="3"/>
      <c r="W768" s="3"/>
      <c r="X768" s="3"/>
      <c r="Y768" s="3"/>
    </row>
    <row r="769" spans="2:25" ht="14.4" x14ac:dyDescent="0.3">
      <c r="B769" s="20">
        <v>44327</v>
      </c>
      <c r="C769" s="21">
        <v>12642.233398</v>
      </c>
      <c r="D769" s="25">
        <f t="shared" si="77"/>
        <v>-2.1847561619625527E-3</v>
      </c>
      <c r="E769" s="22">
        <v>44.2</v>
      </c>
      <c r="F769" s="26">
        <f t="shared" si="78"/>
        <v>-1.1248712535870653E-2</v>
      </c>
      <c r="G769" s="23">
        <v>83.3</v>
      </c>
      <c r="H769" s="27">
        <f t="shared" si="79"/>
        <v>9.3031864771212586E-2</v>
      </c>
      <c r="I769" s="24">
        <v>88.15</v>
      </c>
      <c r="J769" s="25">
        <f t="shared" si="80"/>
        <v>-1.4080773335589212E-2</v>
      </c>
      <c r="K769" s="22">
        <v>450.19220000000001</v>
      </c>
      <c r="L769" s="26">
        <f t="shared" si="81"/>
        <v>3.2255106623853509E-2</v>
      </c>
      <c r="M769" s="22">
        <v>47.395699999999998</v>
      </c>
      <c r="N769" s="26">
        <f t="shared" si="82"/>
        <v>2.5913246406869435E-2</v>
      </c>
      <c r="O769" s="22">
        <v>1674.95</v>
      </c>
      <c r="P769" s="26">
        <f t="shared" si="83"/>
        <v>-1.6404937089990041E-3</v>
      </c>
      <c r="S769" s="4"/>
      <c r="T769" s="2"/>
      <c r="U769" s="3"/>
      <c r="V769" s="3"/>
      <c r="W769" s="3"/>
      <c r="X769" s="3"/>
      <c r="Y769" s="3"/>
    </row>
    <row r="770" spans="2:25" ht="14.4" x14ac:dyDescent="0.3">
      <c r="B770" s="20">
        <v>44328</v>
      </c>
      <c r="C770" s="21">
        <v>12537.933594</v>
      </c>
      <c r="D770" s="25">
        <f t="shared" si="77"/>
        <v>-8.2843295313668377E-3</v>
      </c>
      <c r="E770" s="22">
        <v>43.95</v>
      </c>
      <c r="F770" s="26">
        <f t="shared" si="78"/>
        <v>-5.6721649524664177E-3</v>
      </c>
      <c r="G770" s="23">
        <v>87.4</v>
      </c>
      <c r="H770" s="27">
        <f t="shared" si="79"/>
        <v>4.8046733488692782E-2</v>
      </c>
      <c r="I770" s="24">
        <v>88.9</v>
      </c>
      <c r="J770" s="25">
        <f t="shared" si="80"/>
        <v>8.4722336759797349E-3</v>
      </c>
      <c r="K770" s="22">
        <v>453.50015300000001</v>
      </c>
      <c r="L770" s="26">
        <f t="shared" si="81"/>
        <v>7.3210042416096272E-3</v>
      </c>
      <c r="M770" s="22">
        <v>46.853299999999997</v>
      </c>
      <c r="N770" s="26">
        <f t="shared" si="82"/>
        <v>-1.15100635158652E-2</v>
      </c>
      <c r="O770" s="22">
        <v>1680.9</v>
      </c>
      <c r="P770" s="26">
        <f t="shared" si="83"/>
        <v>3.5460501719927371E-3</v>
      </c>
      <c r="S770" s="4"/>
      <c r="T770" s="2"/>
      <c r="U770" s="3"/>
      <c r="V770" s="3"/>
      <c r="W770" s="3"/>
      <c r="X770" s="3"/>
      <c r="Y770" s="3"/>
    </row>
    <row r="771" spans="2:25" ht="14.4" x14ac:dyDescent="0.3">
      <c r="B771" s="20">
        <v>44330</v>
      </c>
      <c r="C771" s="21">
        <v>12472.133789</v>
      </c>
      <c r="D771" s="25">
        <f t="shared" si="77"/>
        <v>-5.2618776119898372E-3</v>
      </c>
      <c r="E771" s="22">
        <v>42.6</v>
      </c>
      <c r="F771" s="26">
        <f t="shared" si="78"/>
        <v>-3.1198370855861281E-2</v>
      </c>
      <c r="G771" s="23">
        <v>88.85</v>
      </c>
      <c r="H771" s="27">
        <f t="shared" si="79"/>
        <v>1.6454271939170428E-2</v>
      </c>
      <c r="I771" s="24">
        <v>88.8</v>
      </c>
      <c r="J771" s="25">
        <f t="shared" si="80"/>
        <v>-1.1254925217345916E-3</v>
      </c>
      <c r="K771" s="22">
        <v>442.51873799999998</v>
      </c>
      <c r="L771" s="26">
        <f t="shared" si="81"/>
        <v>-2.4512797616959615E-2</v>
      </c>
      <c r="M771" s="22">
        <v>45.736600000000003</v>
      </c>
      <c r="N771" s="26">
        <f t="shared" si="82"/>
        <v>-2.4122591126319641E-2</v>
      </c>
      <c r="O771" s="22">
        <v>1694.75</v>
      </c>
      <c r="P771" s="26">
        <f t="shared" si="83"/>
        <v>8.205873071726353E-3</v>
      </c>
      <c r="S771" s="4"/>
      <c r="T771" s="2"/>
      <c r="U771" s="3"/>
      <c r="V771" s="3"/>
      <c r="W771" s="3"/>
      <c r="X771" s="3"/>
      <c r="Y771" s="3"/>
    </row>
    <row r="772" spans="2:25" ht="14.4" x14ac:dyDescent="0.3">
      <c r="B772" s="20">
        <v>44333</v>
      </c>
      <c r="C772" s="21">
        <v>12672.083008</v>
      </c>
      <c r="D772" s="25">
        <f t="shared" si="77"/>
        <v>1.5904526708912764E-2</v>
      </c>
      <c r="E772" s="22">
        <v>44.1</v>
      </c>
      <c r="F772" s="26">
        <f t="shared" si="78"/>
        <v>3.4605529177475523E-2</v>
      </c>
      <c r="G772" s="23">
        <v>87.6</v>
      </c>
      <c r="H772" s="27">
        <f t="shared" si="79"/>
        <v>-1.4168556658314584E-2</v>
      </c>
      <c r="I772" s="24">
        <v>88.95</v>
      </c>
      <c r="J772" s="25">
        <f t="shared" si="80"/>
        <v>1.6877641137198365E-3</v>
      </c>
      <c r="K772" s="22">
        <v>450.88980099999998</v>
      </c>
      <c r="L772" s="26">
        <f t="shared" si="81"/>
        <v>1.8740156651048463E-2</v>
      </c>
      <c r="M772" s="22">
        <v>47.268099999999997</v>
      </c>
      <c r="N772" s="26">
        <f t="shared" si="82"/>
        <v>3.2936796726501322E-2</v>
      </c>
      <c r="O772" s="22">
        <v>1703.75</v>
      </c>
      <c r="P772" s="26">
        <f t="shared" si="83"/>
        <v>5.296466699667348E-3</v>
      </c>
      <c r="S772" s="4"/>
      <c r="T772" s="2"/>
      <c r="U772" s="3"/>
      <c r="V772" s="3"/>
      <c r="W772" s="3"/>
      <c r="X772" s="3"/>
      <c r="Y772" s="3"/>
    </row>
    <row r="773" spans="2:25" ht="14.4" x14ac:dyDescent="0.3">
      <c r="B773" s="20">
        <v>44334</v>
      </c>
      <c r="C773" s="21">
        <v>12839.083008</v>
      </c>
      <c r="D773" s="25">
        <f t="shared" ref="D773:D836" si="84">LN(C773/C772)</f>
        <v>1.3092493333416498E-2</v>
      </c>
      <c r="E773" s="22">
        <v>43.3</v>
      </c>
      <c r="F773" s="26">
        <f t="shared" ref="F773:F836" si="85">LN(E773/E772)</f>
        <v>-1.8307147444356242E-2</v>
      </c>
      <c r="G773" s="23">
        <v>86.6</v>
      </c>
      <c r="H773" s="27">
        <f t="shared" ref="H773:H836" si="86">LN(G773/G772)</f>
        <v>-1.1481182373956254E-2</v>
      </c>
      <c r="I773" s="24">
        <v>89.55</v>
      </c>
      <c r="J773" s="25">
        <f t="shared" ref="J773:J836" si="87">LN(I773/I772)</f>
        <v>6.7227143948765163E-3</v>
      </c>
      <c r="K773" s="22">
        <v>453.65765399999998</v>
      </c>
      <c r="L773" s="26">
        <f t="shared" ref="L773:L836" si="88">LN(K773/K772)</f>
        <v>6.1198815460334422E-3</v>
      </c>
      <c r="M773" s="22">
        <v>49.326000000000001</v>
      </c>
      <c r="N773" s="26">
        <f t="shared" ref="N773:N836" si="89">LN(M773/M772)</f>
        <v>4.2615676027345235E-2</v>
      </c>
      <c r="O773" s="22">
        <v>1714.7</v>
      </c>
      <c r="P773" s="26">
        <f t="shared" ref="P773:P836" si="90">LN(O773/O772)</f>
        <v>6.4064341740633912E-3</v>
      </c>
      <c r="S773" s="4"/>
      <c r="T773" s="2"/>
      <c r="U773" s="3"/>
      <c r="V773" s="3"/>
      <c r="W773" s="3"/>
      <c r="X773" s="3"/>
      <c r="Y773" s="3"/>
    </row>
    <row r="774" spans="2:25" ht="14.4" x14ac:dyDescent="0.3">
      <c r="B774" s="20">
        <v>44335</v>
      </c>
      <c r="C774" s="21">
        <v>12808.983398</v>
      </c>
      <c r="D774" s="25">
        <f t="shared" si="84"/>
        <v>-2.3471261608391156E-3</v>
      </c>
      <c r="E774" s="22">
        <v>43.9</v>
      </c>
      <c r="F774" s="26">
        <f t="shared" si="85"/>
        <v>1.376168507268153E-2</v>
      </c>
      <c r="G774" s="23">
        <v>92.95</v>
      </c>
      <c r="H774" s="27">
        <f t="shared" si="86"/>
        <v>7.076189859906365E-2</v>
      </c>
      <c r="I774" s="24">
        <v>89.4</v>
      </c>
      <c r="J774" s="25">
        <f t="shared" si="87"/>
        <v>-1.6764463272522601E-3</v>
      </c>
      <c r="K774" s="22">
        <v>456.69555700000001</v>
      </c>
      <c r="L774" s="26">
        <f t="shared" si="88"/>
        <v>6.6741441454381319E-3</v>
      </c>
      <c r="M774" s="22">
        <v>49.5015</v>
      </c>
      <c r="N774" s="26">
        <f t="shared" si="89"/>
        <v>3.5516467477686889E-3</v>
      </c>
      <c r="O774" s="22">
        <v>1689.6</v>
      </c>
      <c r="P774" s="26">
        <f t="shared" si="90"/>
        <v>-1.4746323672863385E-2</v>
      </c>
      <c r="S774" s="4"/>
      <c r="T774" s="2"/>
      <c r="U774" s="3"/>
      <c r="V774" s="3"/>
      <c r="W774" s="3"/>
      <c r="X774" s="3"/>
      <c r="Y774" s="3"/>
    </row>
    <row r="775" spans="2:25" ht="14.4" x14ac:dyDescent="0.3">
      <c r="B775" s="20">
        <v>44336</v>
      </c>
      <c r="C775" s="21">
        <v>12736.433594</v>
      </c>
      <c r="D775" s="25">
        <f t="shared" si="84"/>
        <v>-5.6800794507006445E-3</v>
      </c>
      <c r="E775" s="22">
        <v>43.25</v>
      </c>
      <c r="F775" s="26">
        <f t="shared" si="85"/>
        <v>-1.4917086703237267E-2</v>
      </c>
      <c r="G775" s="23">
        <v>87.65</v>
      </c>
      <c r="H775" s="27">
        <f t="shared" si="86"/>
        <v>-5.8710102800209461E-2</v>
      </c>
      <c r="I775" s="24">
        <v>89.15</v>
      </c>
      <c r="J775" s="25">
        <f t="shared" si="87"/>
        <v>-2.8003378703190854E-3</v>
      </c>
      <c r="K775" s="22">
        <v>454.78280599999999</v>
      </c>
      <c r="L775" s="26">
        <f t="shared" si="88"/>
        <v>-4.1970361237771469E-3</v>
      </c>
      <c r="M775" s="22">
        <v>50.027999999999999</v>
      </c>
      <c r="N775" s="26">
        <f t="shared" si="89"/>
        <v>1.0579876540839942E-2</v>
      </c>
      <c r="O775" s="22">
        <v>1669.6</v>
      </c>
      <c r="P775" s="26">
        <f t="shared" si="90"/>
        <v>-1.1907737748951347E-2</v>
      </c>
      <c r="S775" s="4"/>
      <c r="T775" s="2"/>
      <c r="U775" s="3"/>
      <c r="V775" s="3"/>
      <c r="W775" s="3"/>
      <c r="X775" s="3"/>
      <c r="Y775" s="3"/>
    </row>
    <row r="776" spans="2:25" ht="14.4" x14ac:dyDescent="0.3">
      <c r="B776" s="20">
        <v>44337</v>
      </c>
      <c r="C776" s="21">
        <v>12917.833008</v>
      </c>
      <c r="D776" s="25">
        <f t="shared" si="84"/>
        <v>1.4142087170687575E-2</v>
      </c>
      <c r="E776" s="22">
        <v>43.25</v>
      </c>
      <c r="F776" s="26">
        <f t="shared" si="85"/>
        <v>0</v>
      </c>
      <c r="G776" s="23">
        <v>84.05</v>
      </c>
      <c r="H776" s="27">
        <f t="shared" si="86"/>
        <v>-4.1939751512618952E-2</v>
      </c>
      <c r="I776" s="24">
        <v>88.95</v>
      </c>
      <c r="J776" s="25">
        <f t="shared" si="87"/>
        <v>-2.2459301973052439E-3</v>
      </c>
      <c r="K776" s="22">
        <v>461.48867799999999</v>
      </c>
      <c r="L776" s="26">
        <f t="shared" si="88"/>
        <v>1.463756506466408E-2</v>
      </c>
      <c r="M776" s="22">
        <v>50.283200000000001</v>
      </c>
      <c r="N776" s="26">
        <f t="shared" si="89"/>
        <v>5.0881766060819726E-3</v>
      </c>
      <c r="O776" s="22">
        <v>1692.5</v>
      </c>
      <c r="P776" s="26">
        <f t="shared" si="90"/>
        <v>1.3622649023439227E-2</v>
      </c>
      <c r="S776" s="4"/>
      <c r="T776" s="2"/>
      <c r="U776" s="3"/>
      <c r="V776" s="3"/>
      <c r="W776" s="3"/>
      <c r="X776" s="3"/>
      <c r="Y776" s="3"/>
    </row>
    <row r="777" spans="2:25" ht="14.4" x14ac:dyDescent="0.3">
      <c r="B777" s="20">
        <v>44340</v>
      </c>
      <c r="C777" s="21">
        <v>12962.433594</v>
      </c>
      <c r="D777" s="25">
        <f t="shared" si="84"/>
        <v>3.4466901627597702E-3</v>
      </c>
      <c r="E777" s="22">
        <v>44.9</v>
      </c>
      <c r="F777" s="26">
        <f t="shared" si="85"/>
        <v>3.7440561370320313E-2</v>
      </c>
      <c r="G777" s="23">
        <v>86.4</v>
      </c>
      <c r="H777" s="27">
        <f t="shared" si="86"/>
        <v>2.7575815955385528E-2</v>
      </c>
      <c r="I777" s="24">
        <v>89.2</v>
      </c>
      <c r="J777" s="25">
        <f t="shared" si="87"/>
        <v>2.8066254741194938E-3</v>
      </c>
      <c r="K777" s="22">
        <v>456.69555700000001</v>
      </c>
      <c r="L777" s="26">
        <f t="shared" si="88"/>
        <v>-1.0440528940886869E-2</v>
      </c>
      <c r="M777" s="22">
        <v>50.043900000000001</v>
      </c>
      <c r="N777" s="26">
        <f t="shared" si="89"/>
        <v>-4.7704050811324594E-3</v>
      </c>
      <c r="O777" s="22">
        <v>1683.1</v>
      </c>
      <c r="P777" s="26">
        <f t="shared" si="90"/>
        <v>-5.5693946543095372E-3</v>
      </c>
      <c r="S777" s="4"/>
      <c r="T777" s="2"/>
      <c r="U777" s="3"/>
      <c r="V777" s="3"/>
      <c r="W777" s="3"/>
      <c r="X777" s="3"/>
      <c r="Y777" s="3"/>
    </row>
    <row r="778" spans="2:25" ht="14.4" x14ac:dyDescent="0.3">
      <c r="B778" s="20">
        <v>44341</v>
      </c>
      <c r="C778" s="21">
        <v>12962.983398</v>
      </c>
      <c r="D778" s="25">
        <f t="shared" si="84"/>
        <v>4.2414284040517178E-5</v>
      </c>
      <c r="E778" s="22">
        <v>46.85</v>
      </c>
      <c r="F778" s="26">
        <f t="shared" si="85"/>
        <v>4.2513213936222698E-2</v>
      </c>
      <c r="G778" s="23">
        <v>89.6</v>
      </c>
      <c r="H778" s="27">
        <f t="shared" si="86"/>
        <v>3.6367644170874791E-2</v>
      </c>
      <c r="I778" s="24">
        <v>93.05</v>
      </c>
      <c r="J778" s="25">
        <f t="shared" si="87"/>
        <v>4.2255943502296001E-2</v>
      </c>
      <c r="K778" s="22">
        <v>462.14123499999999</v>
      </c>
      <c r="L778" s="26">
        <f t="shared" si="88"/>
        <v>1.1853556170500113E-2</v>
      </c>
      <c r="M778" s="22">
        <v>47.603099999999998</v>
      </c>
      <c r="N778" s="26">
        <f t="shared" si="89"/>
        <v>-5.0002735044424339E-2</v>
      </c>
      <c r="O778" s="22">
        <v>1719.1</v>
      </c>
      <c r="P778" s="26">
        <f t="shared" si="90"/>
        <v>2.1163566915327326E-2</v>
      </c>
      <c r="S778" s="4"/>
      <c r="T778" s="2"/>
      <c r="U778" s="3"/>
      <c r="V778" s="3"/>
      <c r="W778" s="3"/>
      <c r="X778" s="3"/>
      <c r="Y778" s="3"/>
    </row>
    <row r="779" spans="2:25" ht="14.4" x14ac:dyDescent="0.3">
      <c r="B779" s="20">
        <v>44342</v>
      </c>
      <c r="C779" s="21">
        <v>13022.183594</v>
      </c>
      <c r="D779" s="25">
        <f t="shared" si="84"/>
        <v>4.5564685762047429E-3</v>
      </c>
      <c r="E779" s="22">
        <v>47.75</v>
      </c>
      <c r="F779" s="26">
        <f t="shared" si="85"/>
        <v>1.9028058242308007E-2</v>
      </c>
      <c r="G779" s="23">
        <v>84.7</v>
      </c>
      <c r="H779" s="27">
        <f t="shared" si="86"/>
        <v>-5.6239718322875963E-2</v>
      </c>
      <c r="I779" s="24">
        <v>97.7</v>
      </c>
      <c r="J779" s="25">
        <f t="shared" si="87"/>
        <v>4.8764575960477327E-2</v>
      </c>
      <c r="K779" s="22">
        <v>466.16928100000001</v>
      </c>
      <c r="L779" s="26">
        <f t="shared" si="88"/>
        <v>8.6782842826105058E-3</v>
      </c>
      <c r="M779" s="22">
        <v>47.778599999999997</v>
      </c>
      <c r="N779" s="26">
        <f t="shared" si="89"/>
        <v>3.679955338450534E-3</v>
      </c>
      <c r="O779" s="22">
        <v>1724.15</v>
      </c>
      <c r="P779" s="26">
        <f t="shared" si="90"/>
        <v>2.9332773518613723E-3</v>
      </c>
      <c r="S779" s="4"/>
      <c r="T779" s="2"/>
      <c r="U779" s="3"/>
      <c r="V779" s="3"/>
      <c r="W779" s="3"/>
      <c r="X779" s="3"/>
      <c r="Y779" s="3"/>
    </row>
    <row r="780" spans="2:25" ht="14.4" x14ac:dyDescent="0.3">
      <c r="B780" s="20">
        <v>44343</v>
      </c>
      <c r="C780" s="21">
        <v>13066.232421999999</v>
      </c>
      <c r="D780" s="25">
        <f t="shared" si="84"/>
        <v>3.3768910946390591E-3</v>
      </c>
      <c r="E780" s="22">
        <v>48.65</v>
      </c>
      <c r="F780" s="26">
        <f t="shared" si="85"/>
        <v>1.8672741705274682E-2</v>
      </c>
      <c r="G780" s="23">
        <v>87.9</v>
      </c>
      <c r="H780" s="27">
        <f t="shared" si="86"/>
        <v>3.7084203033122633E-2</v>
      </c>
      <c r="I780" s="24">
        <v>102.55</v>
      </c>
      <c r="J780" s="25">
        <f t="shared" si="87"/>
        <v>4.8448925469652425E-2</v>
      </c>
      <c r="K780" s="22">
        <v>465.24667399999998</v>
      </c>
      <c r="L780" s="26">
        <f t="shared" si="88"/>
        <v>-1.9810854576702988E-3</v>
      </c>
      <c r="M780" s="22">
        <v>47.395699999999998</v>
      </c>
      <c r="N780" s="26">
        <f t="shared" si="89"/>
        <v>-8.0463332192462645E-3</v>
      </c>
      <c r="O780" s="22">
        <v>1740.7</v>
      </c>
      <c r="P780" s="26">
        <f t="shared" si="90"/>
        <v>9.5531557593543856E-3</v>
      </c>
      <c r="S780" s="4"/>
      <c r="T780" s="2"/>
      <c r="U780" s="3"/>
      <c r="V780" s="3"/>
      <c r="W780" s="3"/>
      <c r="X780" s="3"/>
      <c r="Y780" s="3"/>
    </row>
    <row r="781" spans="2:25" ht="14.4" x14ac:dyDescent="0.3">
      <c r="B781" s="20">
        <v>44344</v>
      </c>
      <c r="C781" s="21">
        <v>13117.032227</v>
      </c>
      <c r="D781" s="25">
        <f t="shared" si="84"/>
        <v>3.8803311521241192E-3</v>
      </c>
      <c r="E781" s="22">
        <v>47.85</v>
      </c>
      <c r="F781" s="26">
        <f t="shared" si="85"/>
        <v>-1.6580690733050713E-2</v>
      </c>
      <c r="G781" s="23">
        <v>90.6</v>
      </c>
      <c r="H781" s="27">
        <f t="shared" si="86"/>
        <v>3.0254408357802128E-2</v>
      </c>
      <c r="I781" s="24">
        <v>103.1</v>
      </c>
      <c r="J781" s="25">
        <f t="shared" si="87"/>
        <v>5.3489065045245771E-3</v>
      </c>
      <c r="K781" s="22">
        <v>463.42385899999999</v>
      </c>
      <c r="L781" s="26">
        <f t="shared" si="88"/>
        <v>-3.9256491427992436E-3</v>
      </c>
      <c r="M781" s="22">
        <v>46.215200000000003</v>
      </c>
      <c r="N781" s="26">
        <f t="shared" si="89"/>
        <v>-2.5222758979748378E-2</v>
      </c>
      <c r="O781" s="22">
        <v>1776.1</v>
      </c>
      <c r="P781" s="26">
        <f t="shared" si="90"/>
        <v>2.0132618114617435E-2</v>
      </c>
      <c r="S781" s="4"/>
      <c r="T781" s="2"/>
      <c r="U781" s="3"/>
      <c r="V781" s="3"/>
      <c r="W781" s="3"/>
      <c r="X781" s="3"/>
      <c r="Y781" s="3"/>
    </row>
    <row r="782" spans="2:25" ht="14.4" x14ac:dyDescent="0.3">
      <c r="B782" s="20">
        <v>44347</v>
      </c>
      <c r="C782" s="21">
        <v>13226.332031</v>
      </c>
      <c r="D782" s="25">
        <f t="shared" si="84"/>
        <v>8.2981376349068672E-3</v>
      </c>
      <c r="E782" s="22">
        <v>50.1</v>
      </c>
      <c r="F782" s="26">
        <f t="shared" si="85"/>
        <v>4.5949890191855761E-2</v>
      </c>
      <c r="G782" s="23">
        <v>90.75</v>
      </c>
      <c r="H782" s="27">
        <f t="shared" si="86"/>
        <v>1.6542600960264681E-3</v>
      </c>
      <c r="I782" s="24">
        <v>100.5</v>
      </c>
      <c r="J782" s="25">
        <f t="shared" si="87"/>
        <v>-2.5541663523783769E-2</v>
      </c>
      <c r="K782" s="22">
        <v>459.30587800000001</v>
      </c>
      <c r="L782" s="26">
        <f t="shared" si="88"/>
        <v>-8.9257085237583206E-3</v>
      </c>
      <c r="M782" s="22">
        <v>46.390700000000002</v>
      </c>
      <c r="N782" s="26">
        <f t="shared" si="89"/>
        <v>3.7902598021015677E-3</v>
      </c>
      <c r="O782" s="22">
        <v>1758.9</v>
      </c>
      <c r="P782" s="26">
        <f t="shared" si="90"/>
        <v>-9.7313356350019527E-3</v>
      </c>
      <c r="S782" s="4"/>
      <c r="T782" s="2"/>
      <c r="U782" s="3"/>
      <c r="V782" s="3"/>
      <c r="W782" s="3"/>
      <c r="X782" s="3"/>
      <c r="Y782" s="3"/>
    </row>
    <row r="783" spans="2:25" ht="14.4" x14ac:dyDescent="0.3">
      <c r="B783" s="20">
        <v>44348</v>
      </c>
      <c r="C783" s="21">
        <v>13210.382813</v>
      </c>
      <c r="D783" s="25">
        <f t="shared" si="84"/>
        <v>-1.2065962075181807E-3</v>
      </c>
      <c r="E783" s="22">
        <v>48.5</v>
      </c>
      <c r="F783" s="26">
        <f t="shared" si="85"/>
        <v>-3.245721014738167E-2</v>
      </c>
      <c r="G783" s="23">
        <v>91.65</v>
      </c>
      <c r="H783" s="27">
        <f t="shared" si="86"/>
        <v>9.8685011407540039E-3</v>
      </c>
      <c r="I783" s="24">
        <v>99.5</v>
      </c>
      <c r="J783" s="25">
        <f t="shared" si="87"/>
        <v>-1.0000083334583311E-2</v>
      </c>
      <c r="K783" s="22">
        <v>464.324005</v>
      </c>
      <c r="L783" s="26">
        <f t="shared" si="88"/>
        <v>1.0866206189966246E-2</v>
      </c>
      <c r="M783" s="22">
        <v>46.885300000000001</v>
      </c>
      <c r="N783" s="26">
        <f t="shared" si="89"/>
        <v>1.060518537733247E-2</v>
      </c>
      <c r="O783" s="22">
        <v>1745.7</v>
      </c>
      <c r="P783" s="26">
        <f t="shared" si="90"/>
        <v>-7.5329923075451478E-3</v>
      </c>
      <c r="S783" s="4"/>
      <c r="T783" s="2"/>
      <c r="U783" s="3"/>
      <c r="V783" s="3"/>
      <c r="W783" s="3"/>
      <c r="X783" s="3"/>
      <c r="Y783" s="3"/>
    </row>
    <row r="784" spans="2:25" ht="14.4" x14ac:dyDescent="0.3">
      <c r="B784" s="20">
        <v>44349</v>
      </c>
      <c r="C784" s="21">
        <v>13274.232421999999</v>
      </c>
      <c r="D784" s="25">
        <f t="shared" si="84"/>
        <v>4.8216469926311142E-3</v>
      </c>
      <c r="E784" s="22">
        <v>48.05</v>
      </c>
      <c r="F784" s="26">
        <f t="shared" si="85"/>
        <v>-9.3216625271360931E-3</v>
      </c>
      <c r="G784" s="23">
        <v>91.75</v>
      </c>
      <c r="H784" s="27">
        <f t="shared" si="86"/>
        <v>1.0905126489654628E-3</v>
      </c>
      <c r="I784" s="24">
        <v>99.35</v>
      </c>
      <c r="J784" s="25">
        <f t="shared" si="87"/>
        <v>-1.508675166721271E-3</v>
      </c>
      <c r="K784" s="22">
        <v>466.73184199999997</v>
      </c>
      <c r="L784" s="26">
        <f t="shared" si="88"/>
        <v>5.1722834365540175E-3</v>
      </c>
      <c r="M784" s="22">
        <v>47.97</v>
      </c>
      <c r="N784" s="26">
        <f t="shared" si="89"/>
        <v>2.2871622027897394E-2</v>
      </c>
      <c r="O784" s="22">
        <v>1764.65</v>
      </c>
      <c r="P784" s="26">
        <f t="shared" si="90"/>
        <v>1.07967490892764E-2</v>
      </c>
      <c r="S784" s="4"/>
      <c r="T784" s="2"/>
      <c r="U784" s="3"/>
      <c r="V784" s="3"/>
      <c r="W784" s="3"/>
      <c r="X784" s="3"/>
      <c r="Y784" s="3"/>
    </row>
    <row r="785" spans="2:25" ht="14.4" x14ac:dyDescent="0.3">
      <c r="B785" s="20">
        <v>44350</v>
      </c>
      <c r="C785" s="21">
        <v>13380.482421999999</v>
      </c>
      <c r="D785" s="25">
        <f t="shared" si="84"/>
        <v>7.9723653679860847E-3</v>
      </c>
      <c r="E785" s="22">
        <v>48.1</v>
      </c>
      <c r="F785" s="26">
        <f t="shared" si="85"/>
        <v>1.0400416954141544E-3</v>
      </c>
      <c r="G785" s="23">
        <v>92.65</v>
      </c>
      <c r="H785" s="27">
        <f t="shared" si="86"/>
        <v>9.7614657966892775E-3</v>
      </c>
      <c r="I785" s="24">
        <v>104.3</v>
      </c>
      <c r="J785" s="25">
        <f t="shared" si="87"/>
        <v>4.8622393008900942E-2</v>
      </c>
      <c r="K785" s="22">
        <v>472.15499899999998</v>
      </c>
      <c r="L785" s="26">
        <f t="shared" si="88"/>
        <v>1.1552440777914204E-2</v>
      </c>
      <c r="M785" s="22">
        <v>48.241199999999999</v>
      </c>
      <c r="N785" s="26">
        <f t="shared" si="89"/>
        <v>5.637612217454911E-3</v>
      </c>
      <c r="O785" s="22">
        <v>1764.6</v>
      </c>
      <c r="P785" s="26">
        <f t="shared" si="90"/>
        <v>-2.8334632006020167E-5</v>
      </c>
      <c r="S785" s="4"/>
      <c r="T785" s="2"/>
      <c r="U785" s="3"/>
      <c r="V785" s="3"/>
      <c r="W785" s="3"/>
      <c r="X785" s="3"/>
      <c r="Y785" s="3"/>
    </row>
    <row r="786" spans="2:25" ht="14.4" x14ac:dyDescent="0.3">
      <c r="B786" s="20">
        <v>44351</v>
      </c>
      <c r="C786" s="21">
        <v>13393.882813</v>
      </c>
      <c r="D786" s="25">
        <f t="shared" si="84"/>
        <v>1.0009867275126451E-3</v>
      </c>
      <c r="E786" s="22">
        <v>48.6</v>
      </c>
      <c r="F786" s="26">
        <f t="shared" si="85"/>
        <v>1.0341353794732531E-2</v>
      </c>
      <c r="G786" s="23">
        <v>91.9</v>
      </c>
      <c r="H786" s="27">
        <f t="shared" si="86"/>
        <v>-8.1279233697273794E-3</v>
      </c>
      <c r="I786" s="24">
        <v>103.55</v>
      </c>
      <c r="J786" s="25">
        <f t="shared" si="87"/>
        <v>-7.216774165133593E-3</v>
      </c>
      <c r="K786" s="22">
        <v>478.16332999999997</v>
      </c>
      <c r="L786" s="26">
        <f t="shared" si="88"/>
        <v>1.2645049297857308E-2</v>
      </c>
      <c r="M786" s="22">
        <v>48.7517</v>
      </c>
      <c r="N786" s="26">
        <f t="shared" si="89"/>
        <v>1.0526640899293602E-2</v>
      </c>
      <c r="O786" s="22">
        <v>1754.45</v>
      </c>
      <c r="P786" s="26">
        <f t="shared" si="90"/>
        <v>-5.7686183184347912E-3</v>
      </c>
      <c r="S786" s="4"/>
      <c r="T786" s="2"/>
      <c r="U786" s="3"/>
      <c r="V786" s="3"/>
      <c r="W786" s="3"/>
      <c r="X786" s="3"/>
      <c r="Y786" s="3"/>
    </row>
    <row r="787" spans="2:25" ht="14.4" x14ac:dyDescent="0.3">
      <c r="B787" s="20">
        <v>44354</v>
      </c>
      <c r="C787" s="21">
        <v>13479.632813</v>
      </c>
      <c r="D787" s="25">
        <f t="shared" si="84"/>
        <v>6.3817694879535715E-3</v>
      </c>
      <c r="E787" s="22">
        <v>52.4</v>
      </c>
      <c r="F787" s="26">
        <f t="shared" si="85"/>
        <v>7.5283060420548373E-2</v>
      </c>
      <c r="G787" s="23">
        <v>92.05</v>
      </c>
      <c r="H787" s="27">
        <f t="shared" si="86"/>
        <v>1.6308783174454596E-3</v>
      </c>
      <c r="I787" s="24">
        <v>104.5</v>
      </c>
      <c r="J787" s="25">
        <f t="shared" si="87"/>
        <v>9.1324835632724723E-3</v>
      </c>
      <c r="K787" s="22">
        <v>479.468414</v>
      </c>
      <c r="L787" s="26">
        <f t="shared" si="88"/>
        <v>2.7256506818018754E-3</v>
      </c>
      <c r="M787" s="22">
        <v>48.911200000000001</v>
      </c>
      <c r="N787" s="26">
        <f t="shared" si="89"/>
        <v>3.2663404795168923E-3</v>
      </c>
      <c r="O787" s="22">
        <v>1755.45</v>
      </c>
      <c r="P787" s="26">
        <f t="shared" si="90"/>
        <v>5.6981681931547452E-4</v>
      </c>
      <c r="S787" s="4"/>
      <c r="T787" s="2"/>
      <c r="U787" s="3"/>
      <c r="V787" s="3"/>
      <c r="W787" s="3"/>
      <c r="X787" s="3"/>
      <c r="Y787" s="3"/>
    </row>
    <row r="788" spans="2:25" ht="14.4" x14ac:dyDescent="0.3">
      <c r="B788" s="20">
        <v>44355</v>
      </c>
      <c r="C788" s="21">
        <v>13496.532227</v>
      </c>
      <c r="D788" s="25">
        <f t="shared" si="84"/>
        <v>1.252914651556985E-3</v>
      </c>
      <c r="E788" s="22">
        <v>57.6</v>
      </c>
      <c r="F788" s="26">
        <f t="shared" si="85"/>
        <v>9.4615976374849128E-2</v>
      </c>
      <c r="G788" s="23">
        <v>93.6</v>
      </c>
      <c r="H788" s="27">
        <f t="shared" si="86"/>
        <v>1.6698475804459378E-2</v>
      </c>
      <c r="I788" s="24">
        <v>103.6</v>
      </c>
      <c r="J788" s="25">
        <f t="shared" si="87"/>
        <v>-8.6497415794830786E-3</v>
      </c>
      <c r="K788" s="22">
        <v>481.606201</v>
      </c>
      <c r="L788" s="26">
        <f t="shared" si="88"/>
        <v>4.4487503726475834E-3</v>
      </c>
      <c r="M788" s="22">
        <v>48.799599999999998</v>
      </c>
      <c r="N788" s="26">
        <f t="shared" si="89"/>
        <v>-2.2842930060412493E-3</v>
      </c>
      <c r="O788" s="22">
        <v>1784.3</v>
      </c>
      <c r="P788" s="26">
        <f t="shared" si="90"/>
        <v>1.6300947148498068E-2</v>
      </c>
      <c r="S788" s="4"/>
      <c r="T788" s="2"/>
      <c r="U788" s="3"/>
      <c r="V788" s="3"/>
      <c r="W788" s="3"/>
      <c r="X788" s="3"/>
      <c r="Y788" s="3"/>
    </row>
    <row r="789" spans="2:25" ht="14.4" x14ac:dyDescent="0.3">
      <c r="B789" s="20">
        <v>44356</v>
      </c>
      <c r="C789" s="21">
        <v>13396.382813</v>
      </c>
      <c r="D789" s="25">
        <f t="shared" si="84"/>
        <v>-7.4480491846984744E-3</v>
      </c>
      <c r="E789" s="22">
        <v>57.25</v>
      </c>
      <c r="F789" s="26">
        <f t="shared" si="85"/>
        <v>-6.0949252674965875E-3</v>
      </c>
      <c r="G789" s="23">
        <v>96.45</v>
      </c>
      <c r="H789" s="27">
        <f t="shared" si="86"/>
        <v>2.9994355868191831E-2</v>
      </c>
      <c r="I789" s="24">
        <v>100.3</v>
      </c>
      <c r="J789" s="25">
        <f t="shared" si="87"/>
        <v>-3.237163485749283E-2</v>
      </c>
      <c r="K789" s="22">
        <v>471.41241500000001</v>
      </c>
      <c r="L789" s="26">
        <f t="shared" si="88"/>
        <v>-2.1393443142417569E-2</v>
      </c>
      <c r="M789" s="22">
        <v>48.081699999999998</v>
      </c>
      <c r="N789" s="26">
        <f t="shared" si="89"/>
        <v>-1.4820468765209852E-2</v>
      </c>
      <c r="O789" s="22">
        <v>1793.05</v>
      </c>
      <c r="P789" s="26">
        <f t="shared" si="90"/>
        <v>4.8918990031415217E-3</v>
      </c>
      <c r="S789" s="4"/>
      <c r="T789" s="2"/>
      <c r="U789" s="3"/>
      <c r="V789" s="3"/>
      <c r="W789" s="3"/>
      <c r="X789" s="3"/>
      <c r="Y789" s="3"/>
    </row>
    <row r="790" spans="2:25" ht="14.4" x14ac:dyDescent="0.3">
      <c r="B790" s="20">
        <v>44357</v>
      </c>
      <c r="C790" s="21">
        <v>13517.182617</v>
      </c>
      <c r="D790" s="25">
        <f t="shared" si="84"/>
        <v>8.9769313944755048E-3</v>
      </c>
      <c r="E790" s="22">
        <v>57.9</v>
      </c>
      <c r="F790" s="26">
        <f t="shared" si="85"/>
        <v>1.1289742144600533E-2</v>
      </c>
      <c r="G790" s="23">
        <v>96.65</v>
      </c>
      <c r="H790" s="27">
        <f t="shared" si="86"/>
        <v>2.071466302601869E-3</v>
      </c>
      <c r="I790" s="24">
        <v>100.1</v>
      </c>
      <c r="J790" s="25">
        <f t="shared" si="87"/>
        <v>-1.9960086467149273E-3</v>
      </c>
      <c r="K790" s="22">
        <v>468.419556</v>
      </c>
      <c r="L790" s="26">
        <f t="shared" si="88"/>
        <v>-6.3689451073589299E-3</v>
      </c>
      <c r="M790" s="22">
        <v>48.5124</v>
      </c>
      <c r="N790" s="26">
        <f t="shared" si="89"/>
        <v>8.9177880295123191E-3</v>
      </c>
      <c r="O790" s="22">
        <v>1787.45</v>
      </c>
      <c r="P790" s="26">
        <f t="shared" si="90"/>
        <v>-3.1280572915583344E-3</v>
      </c>
      <c r="S790" s="4"/>
      <c r="T790" s="2"/>
      <c r="U790" s="3"/>
      <c r="V790" s="3"/>
      <c r="W790" s="3"/>
      <c r="X790" s="3"/>
      <c r="Y790" s="3"/>
    </row>
    <row r="791" spans="2:25" ht="14.4" x14ac:dyDescent="0.3">
      <c r="B791" s="20">
        <v>44358</v>
      </c>
      <c r="C791" s="21">
        <v>13563.832031</v>
      </c>
      <c r="D791" s="25">
        <f t="shared" si="84"/>
        <v>3.4451781624493818E-3</v>
      </c>
      <c r="E791" s="22">
        <v>56.3</v>
      </c>
      <c r="F791" s="26">
        <f t="shared" si="85"/>
        <v>-2.8022849433304926E-2</v>
      </c>
      <c r="G791" s="23">
        <v>98.85</v>
      </c>
      <c r="H791" s="27">
        <f t="shared" si="86"/>
        <v>2.2507343962285844E-2</v>
      </c>
      <c r="I791" s="24">
        <v>99.3</v>
      </c>
      <c r="J791" s="25">
        <f t="shared" si="87"/>
        <v>-8.0241152700479441E-3</v>
      </c>
      <c r="K791" s="22">
        <v>471.02984600000002</v>
      </c>
      <c r="L791" s="26">
        <f t="shared" si="88"/>
        <v>5.5570778198976893E-3</v>
      </c>
      <c r="M791" s="22">
        <v>49.150500000000001</v>
      </c>
      <c r="N791" s="26">
        <f t="shared" si="89"/>
        <v>1.3067584112912093E-2</v>
      </c>
      <c r="O791" s="22">
        <v>1791.65</v>
      </c>
      <c r="P791" s="26">
        <f t="shared" si="90"/>
        <v>2.346959809939415E-3</v>
      </c>
      <c r="S791" s="4"/>
      <c r="T791" s="2"/>
      <c r="U791" s="3"/>
      <c r="V791" s="3"/>
      <c r="W791" s="3"/>
      <c r="X791" s="3"/>
      <c r="Y791" s="3"/>
    </row>
    <row r="792" spans="2:25" ht="14.4" x14ac:dyDescent="0.3">
      <c r="B792" s="20">
        <v>44361</v>
      </c>
      <c r="C792" s="21">
        <v>13554.132813</v>
      </c>
      <c r="D792" s="25">
        <f t="shared" si="84"/>
        <v>-7.1533527455990616E-4</v>
      </c>
      <c r="E792" s="22">
        <v>54.9</v>
      </c>
      <c r="F792" s="26">
        <f t="shared" si="85"/>
        <v>-2.5181186630159696E-2</v>
      </c>
      <c r="G792" s="23">
        <v>99.75</v>
      </c>
      <c r="H792" s="27">
        <f t="shared" si="86"/>
        <v>9.0635061533469105E-3</v>
      </c>
      <c r="I792" s="24">
        <v>99.1</v>
      </c>
      <c r="J792" s="25">
        <f t="shared" si="87"/>
        <v>-2.0161297151846595E-3</v>
      </c>
      <c r="K792" s="22">
        <v>473.41525300000001</v>
      </c>
      <c r="L792" s="26">
        <f t="shared" si="88"/>
        <v>5.0514573582662783E-3</v>
      </c>
      <c r="M792" s="22">
        <v>48.416699999999999</v>
      </c>
      <c r="N792" s="26">
        <f t="shared" si="89"/>
        <v>-1.5042223949579003E-2</v>
      </c>
      <c r="O792" s="22">
        <v>1776.4</v>
      </c>
      <c r="P792" s="26">
        <f t="shared" si="90"/>
        <v>-8.5481385409583496E-3</v>
      </c>
      <c r="S792" s="4"/>
      <c r="T792" s="2"/>
      <c r="U792" s="3"/>
      <c r="V792" s="3"/>
      <c r="W792" s="3"/>
      <c r="X792" s="3"/>
      <c r="Y792" s="3"/>
    </row>
    <row r="793" spans="2:25" ht="14.4" x14ac:dyDescent="0.3">
      <c r="B793" s="20">
        <v>44362</v>
      </c>
      <c r="C793" s="21">
        <v>13607.782227</v>
      </c>
      <c r="D793" s="25">
        <f t="shared" si="84"/>
        <v>3.9503461879339371E-3</v>
      </c>
      <c r="E793" s="22">
        <v>54.95</v>
      </c>
      <c r="F793" s="26">
        <f t="shared" si="85"/>
        <v>9.1033233414560748E-4</v>
      </c>
      <c r="G793" s="23">
        <v>98.7</v>
      </c>
      <c r="H793" s="27">
        <f t="shared" si="86"/>
        <v>-1.0582109330536859E-2</v>
      </c>
      <c r="I793" s="24">
        <v>99.55</v>
      </c>
      <c r="J793" s="25">
        <f t="shared" si="87"/>
        <v>4.5305891742630829E-3</v>
      </c>
      <c r="K793" s="22">
        <v>468.95962500000002</v>
      </c>
      <c r="L793" s="26">
        <f t="shared" si="88"/>
        <v>-9.4562393501685556E-3</v>
      </c>
      <c r="M793" s="22">
        <v>48.081699999999998</v>
      </c>
      <c r="N793" s="26">
        <f t="shared" si="89"/>
        <v>-6.9431481928453487E-3</v>
      </c>
      <c r="O793" s="22">
        <v>1789.7</v>
      </c>
      <c r="P793" s="26">
        <f t="shared" si="90"/>
        <v>7.4591636054155142E-3</v>
      </c>
      <c r="S793" s="4"/>
      <c r="T793" s="2"/>
      <c r="U793" s="3"/>
      <c r="V793" s="3"/>
      <c r="W793" s="3"/>
      <c r="X793" s="3"/>
      <c r="Y793" s="3"/>
    </row>
    <row r="794" spans="2:25" ht="14.4" x14ac:dyDescent="0.3">
      <c r="B794" s="20">
        <v>44363</v>
      </c>
      <c r="C794" s="21">
        <v>13510.582031</v>
      </c>
      <c r="D794" s="25">
        <f t="shared" si="84"/>
        <v>-7.1686191193127699E-3</v>
      </c>
      <c r="E794" s="22">
        <v>53.95</v>
      </c>
      <c r="F794" s="26">
        <f t="shared" si="85"/>
        <v>-1.8365989145486747E-2</v>
      </c>
      <c r="G794" s="23">
        <v>98.75</v>
      </c>
      <c r="H794" s="27">
        <f t="shared" si="86"/>
        <v>5.0645734179521667E-4</v>
      </c>
      <c r="I794" s="24">
        <v>98.3</v>
      </c>
      <c r="J794" s="25">
        <f t="shared" si="87"/>
        <v>-1.2636003357084376E-2</v>
      </c>
      <c r="K794" s="22">
        <v>463.49139400000001</v>
      </c>
      <c r="L794" s="26">
        <f t="shared" si="88"/>
        <v>-1.1728859908759668E-2</v>
      </c>
      <c r="M794" s="22">
        <v>47.762599999999999</v>
      </c>
      <c r="N794" s="26">
        <f t="shared" si="89"/>
        <v>-6.6587408754097367E-3</v>
      </c>
      <c r="O794" s="22">
        <v>1733.7</v>
      </c>
      <c r="P794" s="26">
        <f t="shared" si="90"/>
        <v>-3.1790155031520703E-2</v>
      </c>
      <c r="S794" s="4"/>
      <c r="T794" s="2"/>
      <c r="U794" s="3"/>
      <c r="V794" s="3"/>
      <c r="W794" s="3"/>
      <c r="X794" s="3"/>
      <c r="Y794" s="3"/>
    </row>
    <row r="795" spans="2:25" ht="14.4" x14ac:dyDescent="0.3">
      <c r="B795" s="20">
        <v>44364</v>
      </c>
      <c r="C795" s="21">
        <v>13425.132813</v>
      </c>
      <c r="D795" s="25">
        <f t="shared" si="84"/>
        <v>-6.3446992324280123E-3</v>
      </c>
      <c r="E795" s="22">
        <v>53.7</v>
      </c>
      <c r="F795" s="26">
        <f t="shared" si="85"/>
        <v>-4.6446901893247121E-3</v>
      </c>
      <c r="G795" s="23">
        <v>99</v>
      </c>
      <c r="H795" s="27">
        <f t="shared" si="86"/>
        <v>2.5284463533586906E-3</v>
      </c>
      <c r="I795" s="24">
        <v>95</v>
      </c>
      <c r="J795" s="25">
        <f t="shared" si="87"/>
        <v>-3.4147135552580039E-2</v>
      </c>
      <c r="K795" s="22">
        <v>462.36630200000002</v>
      </c>
      <c r="L795" s="26">
        <f t="shared" si="88"/>
        <v>-2.4303790067589652E-3</v>
      </c>
      <c r="M795" s="22">
        <v>46.63</v>
      </c>
      <c r="N795" s="26">
        <f t="shared" si="89"/>
        <v>-2.3998795643347559E-2</v>
      </c>
      <c r="O795" s="22">
        <v>1707.5</v>
      </c>
      <c r="P795" s="26">
        <f t="shared" si="90"/>
        <v>-1.5227540546896826E-2</v>
      </c>
      <c r="S795" s="4"/>
      <c r="T795" s="2"/>
      <c r="U795" s="3"/>
      <c r="V795" s="3"/>
      <c r="W795" s="3"/>
      <c r="X795" s="3"/>
      <c r="Y795" s="3"/>
    </row>
    <row r="796" spans="2:25" ht="14.4" x14ac:dyDescent="0.3">
      <c r="B796" s="20">
        <v>44365</v>
      </c>
      <c r="C796" s="21">
        <v>13386.532227</v>
      </c>
      <c r="D796" s="25">
        <f t="shared" si="84"/>
        <v>-2.8793894457374014E-3</v>
      </c>
      <c r="E796" s="22">
        <v>52.1</v>
      </c>
      <c r="F796" s="26">
        <f t="shared" si="85"/>
        <v>-3.0248052755497853E-2</v>
      </c>
      <c r="G796" s="23">
        <v>97.85</v>
      </c>
      <c r="H796" s="27">
        <f t="shared" si="86"/>
        <v>-1.1684156292504709E-2</v>
      </c>
      <c r="I796" s="24">
        <v>90.25</v>
      </c>
      <c r="J796" s="25">
        <f t="shared" si="87"/>
        <v>-5.1293294387550578E-2</v>
      </c>
      <c r="K796" s="22">
        <v>457.46063199999998</v>
      </c>
      <c r="L796" s="26">
        <f t="shared" si="88"/>
        <v>-1.0666607665168795E-2</v>
      </c>
      <c r="M796" s="22">
        <v>46.646000000000001</v>
      </c>
      <c r="N796" s="26">
        <f t="shared" si="89"/>
        <v>3.4306788792249043E-4</v>
      </c>
      <c r="O796" s="22">
        <v>1702.7</v>
      </c>
      <c r="P796" s="26">
        <f t="shared" si="90"/>
        <v>-2.815086018346828E-3</v>
      </c>
      <c r="S796" s="4"/>
      <c r="T796" s="2"/>
      <c r="U796" s="3"/>
      <c r="V796" s="3"/>
      <c r="W796" s="3"/>
      <c r="X796" s="3"/>
      <c r="Y796" s="3"/>
    </row>
    <row r="797" spans="2:25" ht="14.4" x14ac:dyDescent="0.3">
      <c r="B797" s="20">
        <v>44368</v>
      </c>
      <c r="C797" s="21">
        <v>13456.082031</v>
      </c>
      <c r="D797" s="25">
        <f t="shared" si="84"/>
        <v>5.182055590456135E-3</v>
      </c>
      <c r="E797" s="22">
        <v>51.5</v>
      </c>
      <c r="F797" s="26">
        <f t="shared" si="85"/>
        <v>-1.1583141089630759E-2</v>
      </c>
      <c r="G797" s="23">
        <v>101.7</v>
      </c>
      <c r="H797" s="27">
        <f t="shared" si="86"/>
        <v>3.8591609212429039E-2</v>
      </c>
      <c r="I797" s="24">
        <v>94.75</v>
      </c>
      <c r="J797" s="25">
        <f t="shared" si="87"/>
        <v>4.86582467495454E-2</v>
      </c>
      <c r="K797" s="22">
        <v>453.45513899999997</v>
      </c>
      <c r="L797" s="26">
        <f t="shared" si="88"/>
        <v>-8.7944877976554349E-3</v>
      </c>
      <c r="M797" s="22">
        <v>47.603099999999998</v>
      </c>
      <c r="N797" s="26">
        <f t="shared" si="89"/>
        <v>2.0310706459033313E-2</v>
      </c>
      <c r="O797" s="22">
        <v>1719</v>
      </c>
      <c r="P797" s="26">
        <f t="shared" si="90"/>
        <v>9.5274999562510593E-3</v>
      </c>
      <c r="S797" s="4"/>
      <c r="T797" s="2"/>
      <c r="U797" s="3"/>
      <c r="V797" s="3"/>
      <c r="W797" s="3"/>
      <c r="X797" s="3"/>
      <c r="Y797" s="3"/>
    </row>
    <row r="798" spans="2:25" ht="14.4" x14ac:dyDescent="0.3">
      <c r="B798" s="20">
        <v>44369</v>
      </c>
      <c r="C798" s="21">
        <v>13491.082031</v>
      </c>
      <c r="D798" s="25">
        <f t="shared" si="84"/>
        <v>2.5976774105748298E-3</v>
      </c>
      <c r="E798" s="22">
        <v>52.55</v>
      </c>
      <c r="F798" s="26">
        <f t="shared" si="85"/>
        <v>2.0183289653269706E-2</v>
      </c>
      <c r="G798" s="23">
        <v>102.65</v>
      </c>
      <c r="H798" s="27">
        <f t="shared" si="86"/>
        <v>9.2978404104283128E-3</v>
      </c>
      <c r="I798" s="24">
        <v>99.45</v>
      </c>
      <c r="J798" s="25">
        <f t="shared" si="87"/>
        <v>4.8413161337445422E-2</v>
      </c>
      <c r="K798" s="22">
        <v>450.529785</v>
      </c>
      <c r="L798" s="26">
        <f t="shared" si="88"/>
        <v>-6.4721526519922242E-3</v>
      </c>
      <c r="M798" s="22">
        <v>48.305</v>
      </c>
      <c r="N798" s="26">
        <f t="shared" si="89"/>
        <v>1.4637189802287688E-2</v>
      </c>
      <c r="O798" s="22">
        <v>1717.45</v>
      </c>
      <c r="P798" s="26">
        <f t="shared" si="90"/>
        <v>-9.0209379162357309E-4</v>
      </c>
      <c r="S798" s="4"/>
      <c r="T798" s="2"/>
      <c r="U798" s="3"/>
      <c r="V798" s="3"/>
      <c r="W798" s="3"/>
      <c r="X798" s="3"/>
      <c r="Y798" s="3"/>
    </row>
    <row r="799" spans="2:25" ht="14.4" x14ac:dyDescent="0.3">
      <c r="B799" s="20">
        <v>44370</v>
      </c>
      <c r="C799" s="21">
        <v>13423.332031</v>
      </c>
      <c r="D799" s="25">
        <f t="shared" si="84"/>
        <v>-5.034487687046502E-3</v>
      </c>
      <c r="E799" s="22">
        <v>52.55</v>
      </c>
      <c r="F799" s="26">
        <f t="shared" si="85"/>
        <v>0</v>
      </c>
      <c r="G799" s="23">
        <v>103.2</v>
      </c>
      <c r="H799" s="27">
        <f t="shared" si="86"/>
        <v>5.3437095825197185E-3</v>
      </c>
      <c r="I799" s="24">
        <v>104.4</v>
      </c>
      <c r="J799" s="25">
        <f t="shared" si="87"/>
        <v>4.8574670148557181E-2</v>
      </c>
      <c r="K799" s="22">
        <v>459.57592799999998</v>
      </c>
      <c r="L799" s="26">
        <f t="shared" si="88"/>
        <v>1.9879978333651811E-2</v>
      </c>
      <c r="M799" s="22">
        <v>53.760899999999999</v>
      </c>
      <c r="N799" s="26">
        <f t="shared" si="89"/>
        <v>0.10701136217671958</v>
      </c>
      <c r="O799" s="22">
        <v>1708.85</v>
      </c>
      <c r="P799" s="26">
        <f t="shared" si="90"/>
        <v>-5.0200029537988749E-3</v>
      </c>
      <c r="S799" s="4"/>
      <c r="T799" s="2"/>
      <c r="U799" s="3"/>
      <c r="V799" s="3"/>
      <c r="W799" s="3"/>
      <c r="X799" s="3"/>
      <c r="Y799" s="3"/>
    </row>
    <row r="800" spans="2:25" ht="14.4" x14ac:dyDescent="0.3">
      <c r="B800" s="20">
        <v>44371</v>
      </c>
      <c r="C800" s="21">
        <v>13468.232421999999</v>
      </c>
      <c r="D800" s="25">
        <f t="shared" si="84"/>
        <v>3.3393693255447821E-3</v>
      </c>
      <c r="E800" s="22">
        <v>50.7</v>
      </c>
      <c r="F800" s="26">
        <f t="shared" si="85"/>
        <v>-3.5839186725822592E-2</v>
      </c>
      <c r="G800" s="23">
        <v>104.05</v>
      </c>
      <c r="H800" s="27">
        <f t="shared" si="86"/>
        <v>8.2026997921809761E-3</v>
      </c>
      <c r="I800" s="24">
        <v>109.6</v>
      </c>
      <c r="J800" s="25">
        <f t="shared" si="87"/>
        <v>4.8607699065376792E-2</v>
      </c>
      <c r="K800" s="22">
        <v>458.69833399999999</v>
      </c>
      <c r="L800" s="26">
        <f t="shared" si="88"/>
        <v>-1.9113990307764205E-3</v>
      </c>
      <c r="M800" s="22">
        <v>54.606400000000001</v>
      </c>
      <c r="N800" s="26">
        <f t="shared" si="89"/>
        <v>1.5604654852610688E-2</v>
      </c>
      <c r="O800" s="22">
        <v>1690.15</v>
      </c>
      <c r="P800" s="26">
        <f t="shared" si="90"/>
        <v>-1.1003347262562638E-2</v>
      </c>
      <c r="S800" s="4"/>
      <c r="T800" s="2"/>
      <c r="U800" s="3"/>
      <c r="V800" s="3"/>
      <c r="W800" s="3"/>
      <c r="X800" s="3"/>
      <c r="Y800" s="3"/>
    </row>
    <row r="801" spans="2:25" ht="14.4" x14ac:dyDescent="0.3">
      <c r="B801" s="20">
        <v>44372</v>
      </c>
      <c r="C801" s="21">
        <v>13539.382813</v>
      </c>
      <c r="D801" s="25">
        <f t="shared" si="84"/>
        <v>5.2689254482292712E-3</v>
      </c>
      <c r="E801" s="22">
        <v>49.45</v>
      </c>
      <c r="F801" s="26">
        <f t="shared" si="85"/>
        <v>-2.4963852528416375E-2</v>
      </c>
      <c r="G801" s="23">
        <v>104.4</v>
      </c>
      <c r="H801" s="27">
        <f t="shared" si="86"/>
        <v>3.3581226088950063E-3</v>
      </c>
      <c r="I801" s="24">
        <v>115.05</v>
      </c>
      <c r="J801" s="25">
        <f t="shared" si="87"/>
        <v>4.852944196745982E-2</v>
      </c>
      <c r="K801" s="22">
        <v>466.70929000000001</v>
      </c>
      <c r="L801" s="26">
        <f t="shared" si="88"/>
        <v>1.7313788885631173E-2</v>
      </c>
      <c r="M801" s="22">
        <v>55.834800000000001</v>
      </c>
      <c r="N801" s="26">
        <f t="shared" si="89"/>
        <v>2.2246238909909594E-2</v>
      </c>
      <c r="O801" s="22">
        <v>1728.2</v>
      </c>
      <c r="P801" s="26">
        <f t="shared" si="90"/>
        <v>2.2263122032434572E-2</v>
      </c>
      <c r="S801" s="4"/>
      <c r="T801" s="2"/>
      <c r="U801" s="3"/>
      <c r="V801" s="3"/>
      <c r="W801" s="3"/>
      <c r="X801" s="3"/>
      <c r="Y801" s="3"/>
    </row>
    <row r="802" spans="2:25" ht="14.4" x14ac:dyDescent="0.3">
      <c r="B802" s="20">
        <v>44375</v>
      </c>
      <c r="C802" s="21">
        <v>13533.032227</v>
      </c>
      <c r="D802" s="25">
        <f t="shared" si="84"/>
        <v>-4.6915549330201129E-4</v>
      </c>
      <c r="E802" s="22">
        <v>49.9</v>
      </c>
      <c r="F802" s="26">
        <f t="shared" si="85"/>
        <v>9.0589446887517529E-3</v>
      </c>
      <c r="G802" s="23">
        <v>104.85</v>
      </c>
      <c r="H802" s="27">
        <f t="shared" si="86"/>
        <v>4.3010818993904805E-3</v>
      </c>
      <c r="I802" s="24">
        <v>120.8</v>
      </c>
      <c r="J802" s="25">
        <f t="shared" si="87"/>
        <v>4.8769469019339651E-2</v>
      </c>
      <c r="K802" s="22">
        <v>469.27465799999999</v>
      </c>
      <c r="L802" s="26">
        <f t="shared" si="88"/>
        <v>5.4816632898354771E-3</v>
      </c>
      <c r="M802" s="22">
        <v>55.435899999999997</v>
      </c>
      <c r="N802" s="26">
        <f t="shared" si="89"/>
        <v>-7.1699325857377148E-3</v>
      </c>
      <c r="O802" s="22">
        <v>1729.6</v>
      </c>
      <c r="P802" s="26">
        <f t="shared" si="90"/>
        <v>8.0976347764492938E-4</v>
      </c>
      <c r="S802" s="4"/>
      <c r="T802" s="2"/>
      <c r="U802" s="3"/>
      <c r="V802" s="3"/>
      <c r="W802" s="3"/>
      <c r="X802" s="3"/>
      <c r="Y802" s="3"/>
    </row>
    <row r="803" spans="2:25" ht="14.4" x14ac:dyDescent="0.3">
      <c r="B803" s="20">
        <v>44376</v>
      </c>
      <c r="C803" s="21">
        <v>13481.932617</v>
      </c>
      <c r="D803" s="25">
        <f t="shared" si="84"/>
        <v>-3.7830640341787653E-3</v>
      </c>
      <c r="E803" s="22">
        <v>49</v>
      </c>
      <c r="F803" s="26">
        <f t="shared" si="85"/>
        <v>-1.8200704646846391E-2</v>
      </c>
      <c r="G803" s="23">
        <v>104.15</v>
      </c>
      <c r="H803" s="27">
        <f t="shared" si="86"/>
        <v>-6.6985896409478543E-3</v>
      </c>
      <c r="I803" s="24">
        <v>126.8</v>
      </c>
      <c r="J803" s="25">
        <f t="shared" si="87"/>
        <v>4.8474756502410898E-2</v>
      </c>
      <c r="K803" s="22">
        <v>466.394318</v>
      </c>
      <c r="L803" s="26">
        <f t="shared" si="88"/>
        <v>-6.156769482250652E-3</v>
      </c>
      <c r="M803" s="22">
        <v>55.723100000000002</v>
      </c>
      <c r="N803" s="26">
        <f t="shared" si="89"/>
        <v>5.1673843604973912E-3</v>
      </c>
      <c r="O803" s="22">
        <v>1729.25</v>
      </c>
      <c r="P803" s="26">
        <f t="shared" si="90"/>
        <v>-2.0237940424965597E-4</v>
      </c>
      <c r="S803" s="4"/>
      <c r="T803" s="2"/>
      <c r="U803" s="3"/>
      <c r="V803" s="3"/>
      <c r="W803" s="3"/>
      <c r="X803" s="3"/>
      <c r="Y803" s="3"/>
    </row>
    <row r="804" spans="2:25" ht="14.4" x14ac:dyDescent="0.3">
      <c r="B804" s="20">
        <v>44377</v>
      </c>
      <c r="C804" s="21">
        <v>13473.532227</v>
      </c>
      <c r="D804" s="25">
        <f t="shared" si="84"/>
        <v>-6.232791992690865E-4</v>
      </c>
      <c r="E804" s="22">
        <v>47</v>
      </c>
      <c r="F804" s="26">
        <f t="shared" si="85"/>
        <v>-4.1672696400568074E-2</v>
      </c>
      <c r="G804" s="23">
        <v>106.15</v>
      </c>
      <c r="H804" s="27">
        <f t="shared" si="86"/>
        <v>1.9021020442284032E-2</v>
      </c>
      <c r="I804" s="24">
        <v>133.1</v>
      </c>
      <c r="J804" s="25">
        <f t="shared" si="87"/>
        <v>4.8489683397940318E-2</v>
      </c>
      <c r="K804" s="22">
        <v>459.868469</v>
      </c>
      <c r="L804" s="26">
        <f t="shared" si="88"/>
        <v>-1.4090940647405469E-2</v>
      </c>
      <c r="M804" s="22">
        <v>56.791899999999998</v>
      </c>
      <c r="N804" s="26">
        <f t="shared" si="89"/>
        <v>1.8998927240680273E-2</v>
      </c>
      <c r="O804" s="22">
        <v>1716.95</v>
      </c>
      <c r="P804" s="26">
        <f t="shared" si="90"/>
        <v>-7.1383275663449482E-3</v>
      </c>
      <c r="S804" s="4"/>
      <c r="T804" s="2"/>
      <c r="U804" s="3"/>
      <c r="V804" s="3"/>
      <c r="W804" s="3"/>
      <c r="X804" s="3"/>
      <c r="Y804" s="3"/>
    </row>
    <row r="805" spans="2:25" ht="14.4" x14ac:dyDescent="0.3">
      <c r="B805" s="20">
        <v>44378</v>
      </c>
      <c r="C805" s="21">
        <v>13454.082031</v>
      </c>
      <c r="D805" s="25">
        <f t="shared" si="84"/>
        <v>-1.4446284915015097E-3</v>
      </c>
      <c r="E805" s="22">
        <v>47.75</v>
      </c>
      <c r="F805" s="26">
        <f t="shared" si="85"/>
        <v>1.5831465216680662E-2</v>
      </c>
      <c r="G805" s="23">
        <v>106.3</v>
      </c>
      <c r="H805" s="27">
        <f t="shared" si="86"/>
        <v>1.412097198637167E-3</v>
      </c>
      <c r="I805" s="24">
        <v>126.45</v>
      </c>
      <c r="J805" s="25">
        <f t="shared" si="87"/>
        <v>-5.1253752285091707E-2</v>
      </c>
      <c r="K805" s="22">
        <v>456.24551400000001</v>
      </c>
      <c r="L805" s="26">
        <f t="shared" si="88"/>
        <v>-7.90943911925647E-3</v>
      </c>
      <c r="M805" s="22">
        <v>58.913699999999999</v>
      </c>
      <c r="N805" s="26">
        <f t="shared" si="89"/>
        <v>3.6679951309845103E-2</v>
      </c>
      <c r="O805" s="22">
        <v>1742.6</v>
      </c>
      <c r="P805" s="26">
        <f t="shared" si="90"/>
        <v>1.4828789882837206E-2</v>
      </c>
      <c r="S805" s="4"/>
      <c r="T805" s="2"/>
      <c r="U805" s="3"/>
      <c r="V805" s="3"/>
      <c r="W805" s="3"/>
      <c r="X805" s="3"/>
      <c r="Y805" s="3"/>
    </row>
    <row r="806" spans="2:25" ht="14.4" x14ac:dyDescent="0.3">
      <c r="B806" s="20">
        <v>44379</v>
      </c>
      <c r="C806" s="21">
        <v>13494.432617</v>
      </c>
      <c r="D806" s="25">
        <f t="shared" si="84"/>
        <v>2.9946449132390108E-3</v>
      </c>
      <c r="E806" s="22">
        <v>47.35</v>
      </c>
      <c r="F806" s="26">
        <f t="shared" si="85"/>
        <v>-8.4122472946519672E-3</v>
      </c>
      <c r="G806" s="23">
        <v>99.25</v>
      </c>
      <c r="H806" s="27">
        <f t="shared" si="86"/>
        <v>-6.862336578060238E-2</v>
      </c>
      <c r="I806" s="24">
        <v>120.15</v>
      </c>
      <c r="J806" s="25">
        <f t="shared" si="87"/>
        <v>-5.1106010933496183E-2</v>
      </c>
      <c r="K806" s="22">
        <v>480.45855699999998</v>
      </c>
      <c r="L806" s="26">
        <f t="shared" si="88"/>
        <v>5.1709902431173654E-2</v>
      </c>
      <c r="M806" s="22">
        <v>57.6374</v>
      </c>
      <c r="N806" s="26">
        <f t="shared" si="89"/>
        <v>-2.1901998684244767E-2</v>
      </c>
      <c r="O806" s="22">
        <v>1719.95</v>
      </c>
      <c r="P806" s="26">
        <f t="shared" si="90"/>
        <v>-1.3083030179663401E-2</v>
      </c>
      <c r="S806" s="4"/>
      <c r="T806" s="2"/>
      <c r="U806" s="3"/>
      <c r="V806" s="3"/>
      <c r="W806" s="3"/>
      <c r="X806" s="3"/>
      <c r="Y806" s="3"/>
    </row>
    <row r="807" spans="2:25" ht="14.4" x14ac:dyDescent="0.3">
      <c r="B807" s="20">
        <v>44382</v>
      </c>
      <c r="C807" s="21">
        <v>13585.732421999999</v>
      </c>
      <c r="D807" s="25">
        <f t="shared" si="84"/>
        <v>6.7429538039257544E-3</v>
      </c>
      <c r="E807" s="22">
        <v>50.45</v>
      </c>
      <c r="F807" s="26">
        <f t="shared" si="85"/>
        <v>6.3415927167530695E-2</v>
      </c>
      <c r="G807" s="23">
        <v>101.5</v>
      </c>
      <c r="H807" s="27">
        <f t="shared" si="86"/>
        <v>2.2416878914542273E-2</v>
      </c>
      <c r="I807" s="24">
        <v>114.15</v>
      </c>
      <c r="J807" s="25">
        <f t="shared" si="87"/>
        <v>-5.1227589206673398E-2</v>
      </c>
      <c r="K807" s="22">
        <v>478.02832000000001</v>
      </c>
      <c r="L807" s="26">
        <f t="shared" si="88"/>
        <v>-5.0709973524154595E-3</v>
      </c>
      <c r="M807" s="22">
        <v>57.174799999999998</v>
      </c>
      <c r="N807" s="26">
        <f t="shared" si="89"/>
        <v>-8.0584206793831905E-3</v>
      </c>
      <c r="O807" s="22">
        <v>1755.95</v>
      </c>
      <c r="P807" s="26">
        <f t="shared" si="90"/>
        <v>2.0714800368052323E-2</v>
      </c>
      <c r="S807" s="4"/>
      <c r="T807" s="2"/>
      <c r="U807" s="3"/>
      <c r="V807" s="3"/>
      <c r="W807" s="3"/>
      <c r="X807" s="3"/>
      <c r="Y807" s="3"/>
    </row>
    <row r="808" spans="2:25" ht="14.4" x14ac:dyDescent="0.3">
      <c r="B808" s="20">
        <v>44383</v>
      </c>
      <c r="C808" s="21">
        <v>13574.132813</v>
      </c>
      <c r="D808" s="25">
        <f t="shared" si="84"/>
        <v>-8.5417284694905467E-4</v>
      </c>
      <c r="E808" s="22">
        <v>49.25</v>
      </c>
      <c r="F808" s="26">
        <f t="shared" si="85"/>
        <v>-2.4073379181520131E-2</v>
      </c>
      <c r="G808" s="23">
        <v>105</v>
      </c>
      <c r="H808" s="27">
        <f t="shared" si="86"/>
        <v>3.3901551675681416E-2</v>
      </c>
      <c r="I808" s="24">
        <v>108.45</v>
      </c>
      <c r="J808" s="25">
        <f t="shared" si="87"/>
        <v>-5.1224135702921114E-2</v>
      </c>
      <c r="K808" s="22">
        <v>495.35552999999999</v>
      </c>
      <c r="L808" s="26">
        <f t="shared" si="88"/>
        <v>3.5605769581928556E-2</v>
      </c>
      <c r="M808" s="22">
        <v>57.765000000000001</v>
      </c>
      <c r="N808" s="26">
        <f t="shared" si="89"/>
        <v>1.0269814064611941E-2</v>
      </c>
      <c r="O808" s="22">
        <v>1768.65</v>
      </c>
      <c r="P808" s="26">
        <f t="shared" si="90"/>
        <v>7.206522705216825E-3</v>
      </c>
      <c r="S808" s="4"/>
      <c r="T808" s="2"/>
      <c r="U808" s="3"/>
      <c r="V808" s="3"/>
      <c r="W808" s="3"/>
      <c r="X808" s="3"/>
      <c r="Y808" s="3"/>
    </row>
    <row r="809" spans="2:25" ht="14.4" x14ac:dyDescent="0.3">
      <c r="B809" s="20">
        <v>44384</v>
      </c>
      <c r="C809" s="21">
        <v>13630.982421999999</v>
      </c>
      <c r="D809" s="25">
        <f t="shared" si="84"/>
        <v>4.1793384264413088E-3</v>
      </c>
      <c r="E809" s="22">
        <v>51.1</v>
      </c>
      <c r="F809" s="26">
        <f t="shared" si="85"/>
        <v>3.6875129591560994E-2</v>
      </c>
      <c r="G809" s="23">
        <v>106.15</v>
      </c>
      <c r="H809" s="27">
        <f t="shared" si="86"/>
        <v>1.0892837991741825E-2</v>
      </c>
      <c r="I809" s="24">
        <v>103.05</v>
      </c>
      <c r="J809" s="25">
        <f t="shared" si="87"/>
        <v>-5.1074929936415395E-2</v>
      </c>
      <c r="K809" s="22">
        <v>494.86041299999999</v>
      </c>
      <c r="L809" s="26">
        <f t="shared" si="88"/>
        <v>-1.0000183187542284E-3</v>
      </c>
      <c r="M809" s="22">
        <v>58.3553</v>
      </c>
      <c r="N809" s="26">
        <f t="shared" si="89"/>
        <v>1.0167129863768444E-2</v>
      </c>
      <c r="O809" s="22">
        <v>1809.5</v>
      </c>
      <c r="P809" s="26">
        <f t="shared" si="90"/>
        <v>2.2834020313005118E-2</v>
      </c>
      <c r="S809" s="4"/>
      <c r="T809" s="2"/>
      <c r="U809" s="3"/>
      <c r="V809" s="3"/>
      <c r="W809" s="3"/>
      <c r="X809" s="3"/>
      <c r="Y809" s="3"/>
    </row>
    <row r="810" spans="2:25" ht="14.4" x14ac:dyDescent="0.3">
      <c r="B810" s="20">
        <v>44385</v>
      </c>
      <c r="C810" s="21">
        <v>13532.682617</v>
      </c>
      <c r="D810" s="25">
        <f t="shared" si="84"/>
        <v>-7.2376267314212305E-3</v>
      </c>
      <c r="E810" s="22">
        <v>50.7</v>
      </c>
      <c r="F810" s="26">
        <f t="shared" si="85"/>
        <v>-7.8585866125212706E-3</v>
      </c>
      <c r="G810" s="23">
        <v>113.9</v>
      </c>
      <c r="H810" s="27">
        <f t="shared" si="86"/>
        <v>7.0467682303871251E-2</v>
      </c>
      <c r="I810" s="24">
        <v>97.9</v>
      </c>
      <c r="J810" s="25">
        <f t="shared" si="87"/>
        <v>-5.1267757800003241E-2</v>
      </c>
      <c r="K810" s="22">
        <v>516.238159</v>
      </c>
      <c r="L810" s="26">
        <f t="shared" si="88"/>
        <v>4.2292478588923238E-2</v>
      </c>
      <c r="M810" s="22">
        <v>57.6374</v>
      </c>
      <c r="N810" s="26">
        <f t="shared" si="89"/>
        <v>-1.237852324899731E-2</v>
      </c>
      <c r="O810" s="22">
        <v>1821.95</v>
      </c>
      <c r="P810" s="26">
        <f t="shared" si="90"/>
        <v>6.856792068536983E-3</v>
      </c>
      <c r="S810" s="4"/>
      <c r="T810" s="2"/>
      <c r="U810" s="3"/>
      <c r="V810" s="3"/>
      <c r="W810" s="3"/>
      <c r="X810" s="3"/>
      <c r="Y810" s="3"/>
    </row>
    <row r="811" spans="2:25" ht="14.4" x14ac:dyDescent="0.3">
      <c r="B811" s="20">
        <v>44386</v>
      </c>
      <c r="C811" s="21">
        <v>13527.932617</v>
      </c>
      <c r="D811" s="25">
        <f t="shared" si="84"/>
        <v>-3.5106371438418601E-4</v>
      </c>
      <c r="E811" s="22">
        <v>53.2</v>
      </c>
      <c r="F811" s="26">
        <f t="shared" si="85"/>
        <v>4.8132485750461251E-2</v>
      </c>
      <c r="G811" s="23">
        <v>116.4</v>
      </c>
      <c r="H811" s="27">
        <f t="shared" si="86"/>
        <v>2.1711664844200979E-2</v>
      </c>
      <c r="I811" s="24">
        <v>93.05</v>
      </c>
      <c r="J811" s="25">
        <f t="shared" si="87"/>
        <v>-5.0809566448205029E-2</v>
      </c>
      <c r="K811" s="22">
        <v>503.41149899999999</v>
      </c>
      <c r="L811" s="26">
        <f t="shared" si="88"/>
        <v>-2.5160282340281431E-2</v>
      </c>
      <c r="M811" s="22">
        <v>57.7012</v>
      </c>
      <c r="N811" s="26">
        <f t="shared" si="89"/>
        <v>1.1063079750778992E-3</v>
      </c>
      <c r="O811" s="22">
        <v>1809.3</v>
      </c>
      <c r="P811" s="26">
        <f t="shared" si="90"/>
        <v>-6.9673259472833263E-3</v>
      </c>
      <c r="S811" s="4"/>
      <c r="T811" s="2"/>
      <c r="U811" s="3"/>
      <c r="V811" s="3"/>
      <c r="W811" s="3"/>
      <c r="X811" s="3"/>
      <c r="Y811" s="3"/>
    </row>
    <row r="812" spans="2:25" ht="14.4" x14ac:dyDescent="0.3">
      <c r="B812" s="20">
        <v>44389</v>
      </c>
      <c r="C812" s="21">
        <v>13548.982421999999</v>
      </c>
      <c r="D812" s="25">
        <f t="shared" si="84"/>
        <v>1.5548159168246908E-3</v>
      </c>
      <c r="E812" s="22">
        <v>53.15</v>
      </c>
      <c r="F812" s="26">
        <f t="shared" si="85"/>
        <v>-9.4029155964185521E-4</v>
      </c>
      <c r="G812" s="23">
        <v>112.7</v>
      </c>
      <c r="H812" s="27">
        <f t="shared" si="86"/>
        <v>-3.2303114251606826E-2</v>
      </c>
      <c r="I812" s="24">
        <v>88.4</v>
      </c>
      <c r="J812" s="25">
        <f t="shared" si="87"/>
        <v>-5.126501344466193E-2</v>
      </c>
      <c r="K812" s="22">
        <v>500.23861699999998</v>
      </c>
      <c r="L812" s="26">
        <f t="shared" si="88"/>
        <v>-6.3227065279069447E-3</v>
      </c>
      <c r="M812" s="22">
        <v>58.6584</v>
      </c>
      <c r="N812" s="26">
        <f t="shared" si="89"/>
        <v>1.6452816825683378E-2</v>
      </c>
      <c r="O812" s="22">
        <v>1812.5</v>
      </c>
      <c r="P812" s="26">
        <f t="shared" si="90"/>
        <v>1.7670776037791575E-3</v>
      </c>
      <c r="S812" s="4"/>
      <c r="T812" s="2"/>
      <c r="U812" s="3"/>
      <c r="V812" s="3"/>
      <c r="W812" s="3"/>
      <c r="X812" s="3"/>
      <c r="Y812" s="3"/>
    </row>
    <row r="813" spans="2:25" ht="14.4" x14ac:dyDescent="0.3">
      <c r="B813" s="20">
        <v>44390</v>
      </c>
      <c r="C813" s="21">
        <v>13628.832031</v>
      </c>
      <c r="D813" s="25">
        <f t="shared" si="84"/>
        <v>5.8761044892641371E-3</v>
      </c>
      <c r="E813" s="22">
        <v>53.4</v>
      </c>
      <c r="F813" s="26">
        <f t="shared" si="85"/>
        <v>4.6926411781922249E-3</v>
      </c>
      <c r="G813" s="23">
        <v>110.45</v>
      </c>
      <c r="H813" s="27">
        <f t="shared" si="86"/>
        <v>-2.0166491179604434E-2</v>
      </c>
      <c r="I813" s="24">
        <v>84</v>
      </c>
      <c r="J813" s="25">
        <f t="shared" si="87"/>
        <v>-5.1055170800284183E-2</v>
      </c>
      <c r="K813" s="22">
        <v>493.46517899999998</v>
      </c>
      <c r="L813" s="26">
        <f t="shared" si="88"/>
        <v>-1.3632921468666705E-2</v>
      </c>
      <c r="M813" s="22">
        <v>57.956499999999998</v>
      </c>
      <c r="N813" s="26">
        <f t="shared" si="89"/>
        <v>-1.2038058194799186E-2</v>
      </c>
      <c r="O813" s="22">
        <v>1824.45</v>
      </c>
      <c r="P813" s="26">
        <f t="shared" si="90"/>
        <v>6.5714640037251902E-3</v>
      </c>
      <c r="S813" s="4"/>
      <c r="T813" s="2"/>
      <c r="U813" s="3"/>
      <c r="V813" s="3"/>
      <c r="W813" s="3"/>
      <c r="X813" s="3"/>
      <c r="Y813" s="3"/>
    </row>
    <row r="814" spans="2:25" ht="14.4" x14ac:dyDescent="0.3">
      <c r="B814" s="20">
        <v>44391</v>
      </c>
      <c r="C814" s="21">
        <v>13661.082031</v>
      </c>
      <c r="D814" s="25">
        <f t="shared" si="84"/>
        <v>2.3635116577948425E-3</v>
      </c>
      <c r="E814" s="22">
        <v>55.7</v>
      </c>
      <c r="F814" s="26">
        <f t="shared" si="85"/>
        <v>4.2169400967089175E-2</v>
      </c>
      <c r="G814" s="23">
        <v>103.7</v>
      </c>
      <c r="H814" s="27">
        <f t="shared" si="86"/>
        <v>-6.3060814630644557E-2</v>
      </c>
      <c r="I814" s="24">
        <v>79.8</v>
      </c>
      <c r="J814" s="25">
        <f t="shared" si="87"/>
        <v>-5.1293294387550578E-2</v>
      </c>
      <c r="K814" s="22">
        <v>498.07827800000001</v>
      </c>
      <c r="L814" s="26">
        <f t="shared" si="88"/>
        <v>9.3049522977848749E-3</v>
      </c>
      <c r="M814" s="22">
        <v>58.754100000000001</v>
      </c>
      <c r="N814" s="26">
        <f t="shared" si="89"/>
        <v>1.3668208667580001E-2</v>
      </c>
      <c r="O814" s="22">
        <v>1822.55</v>
      </c>
      <c r="P814" s="26">
        <f t="shared" si="90"/>
        <v>-1.0419523838206268E-3</v>
      </c>
      <c r="S814" s="4"/>
      <c r="T814" s="2"/>
      <c r="U814" s="3"/>
      <c r="V814" s="3"/>
      <c r="W814" s="3"/>
      <c r="X814" s="3"/>
      <c r="Y814" s="3"/>
    </row>
    <row r="815" spans="2:25" ht="14.4" x14ac:dyDescent="0.3">
      <c r="B815" s="20">
        <v>44392</v>
      </c>
      <c r="C815" s="21">
        <v>13720.332031</v>
      </c>
      <c r="D815" s="25">
        <f t="shared" si="84"/>
        <v>4.3277598697235402E-3</v>
      </c>
      <c r="E815" s="22">
        <v>60.8</v>
      </c>
      <c r="F815" s="26">
        <f t="shared" si="85"/>
        <v>8.7609642038882871E-2</v>
      </c>
      <c r="G815" s="23">
        <v>96.25</v>
      </c>
      <c r="H815" s="27">
        <f t="shared" si="86"/>
        <v>-7.4553142067588035E-2</v>
      </c>
      <c r="I815" s="24">
        <v>75.849999999999994</v>
      </c>
      <c r="J815" s="25">
        <f t="shared" si="87"/>
        <v>-5.0765798661221842E-2</v>
      </c>
      <c r="K815" s="22">
        <v>492.97018400000002</v>
      </c>
      <c r="L815" s="26">
        <f t="shared" si="88"/>
        <v>-1.030855589942788E-2</v>
      </c>
      <c r="M815" s="22">
        <v>57.414099999999998</v>
      </c>
      <c r="N815" s="26">
        <f t="shared" si="89"/>
        <v>-2.3071020064166024E-2</v>
      </c>
      <c r="O815" s="22">
        <v>1824.65</v>
      </c>
      <c r="P815" s="26">
        <f t="shared" si="90"/>
        <v>1.1515684536461757E-3</v>
      </c>
      <c r="S815" s="4"/>
      <c r="T815" s="2"/>
      <c r="U815" s="3"/>
      <c r="V815" s="3"/>
      <c r="W815" s="3"/>
      <c r="X815" s="3"/>
      <c r="Y815" s="3"/>
    </row>
    <row r="816" spans="2:25" ht="14.4" x14ac:dyDescent="0.3">
      <c r="B816" s="20">
        <v>44393</v>
      </c>
      <c r="C816" s="21">
        <v>13742.332031</v>
      </c>
      <c r="D816" s="25">
        <f t="shared" si="84"/>
        <v>1.6021755687240168E-3</v>
      </c>
      <c r="E816" s="22">
        <v>60.1</v>
      </c>
      <c r="F816" s="26">
        <f t="shared" si="85"/>
        <v>-1.157994743095931E-2</v>
      </c>
      <c r="G816" s="23">
        <v>94.8</v>
      </c>
      <c r="H816" s="27">
        <f t="shared" si="86"/>
        <v>-1.5179563906917534E-2</v>
      </c>
      <c r="I816" s="24">
        <v>72.099999999999994</v>
      </c>
      <c r="J816" s="25">
        <f t="shared" si="87"/>
        <v>-5.070366150363783E-2</v>
      </c>
      <c r="K816" s="22">
        <v>483.69897500000002</v>
      </c>
      <c r="L816" s="26">
        <f t="shared" si="88"/>
        <v>-1.8985932767337479E-2</v>
      </c>
      <c r="M816" s="22">
        <v>57.318399999999997</v>
      </c>
      <c r="N816" s="26">
        <f t="shared" si="89"/>
        <v>-1.6682286569946992E-3</v>
      </c>
      <c r="O816" s="22">
        <v>1809.05</v>
      </c>
      <c r="P816" s="26">
        <f t="shared" si="90"/>
        <v>-8.586342209173408E-3</v>
      </c>
      <c r="S816" s="4"/>
      <c r="T816" s="2"/>
      <c r="U816" s="3"/>
      <c r="V816" s="3"/>
      <c r="W816" s="3"/>
      <c r="X816" s="3"/>
      <c r="Y816" s="3"/>
    </row>
    <row r="817" spans="2:25" ht="14.4" x14ac:dyDescent="0.3">
      <c r="B817" s="20">
        <v>44396</v>
      </c>
      <c r="C817" s="21">
        <v>13619.832031</v>
      </c>
      <c r="D817" s="25">
        <f t="shared" si="84"/>
        <v>-8.9540299642170643E-3</v>
      </c>
      <c r="E817" s="22">
        <v>58.05</v>
      </c>
      <c r="F817" s="26">
        <f t="shared" si="85"/>
        <v>-3.4705133397261473E-2</v>
      </c>
      <c r="G817" s="23">
        <v>92.85</v>
      </c>
      <c r="H817" s="27">
        <f t="shared" si="86"/>
        <v>-2.0784121462261319E-2</v>
      </c>
      <c r="I817" s="24">
        <v>68.5</v>
      </c>
      <c r="J817" s="25">
        <f t="shared" si="87"/>
        <v>-5.1220299022723764E-2</v>
      </c>
      <c r="K817" s="22">
        <v>487.00689699999998</v>
      </c>
      <c r="L817" s="26">
        <f t="shared" si="88"/>
        <v>6.8155244553489529E-3</v>
      </c>
      <c r="M817" s="22">
        <v>59.3444</v>
      </c>
      <c r="N817" s="26">
        <f t="shared" si="89"/>
        <v>3.473607198366771E-2</v>
      </c>
      <c r="O817" s="22">
        <v>1765.9</v>
      </c>
      <c r="P817" s="26">
        <f t="shared" si="90"/>
        <v>-2.4141370174128665E-2</v>
      </c>
      <c r="S817" s="4"/>
      <c r="T817" s="2"/>
      <c r="U817" s="3"/>
      <c r="V817" s="3"/>
      <c r="W817" s="3"/>
      <c r="X817" s="3"/>
      <c r="Y817" s="3"/>
    </row>
    <row r="818" spans="2:25" ht="14.4" x14ac:dyDescent="0.3">
      <c r="B818" s="20">
        <v>44397</v>
      </c>
      <c r="C818" s="21">
        <v>13495.582031</v>
      </c>
      <c r="D818" s="25">
        <f t="shared" si="84"/>
        <v>-9.1645931984473111E-3</v>
      </c>
      <c r="E818" s="22">
        <v>54.45</v>
      </c>
      <c r="F818" s="26">
        <f t="shared" si="85"/>
        <v>-6.4021858764930911E-2</v>
      </c>
      <c r="G818" s="23">
        <v>96</v>
      </c>
      <c r="H818" s="27">
        <f t="shared" si="86"/>
        <v>3.3362903669121445E-2</v>
      </c>
      <c r="I818" s="24">
        <v>71.900000000000006</v>
      </c>
      <c r="J818" s="25">
        <f t="shared" si="87"/>
        <v>4.8442519458821512E-2</v>
      </c>
      <c r="K818" s="22">
        <v>480.09848</v>
      </c>
      <c r="L818" s="26">
        <f t="shared" si="88"/>
        <v>-1.4287035675164589E-2</v>
      </c>
      <c r="M818" s="22">
        <v>57.812899999999999</v>
      </c>
      <c r="N818" s="26">
        <f t="shared" si="89"/>
        <v>-2.6145826918174995E-2</v>
      </c>
      <c r="O818" s="22">
        <v>1673.95</v>
      </c>
      <c r="P818" s="26">
        <f t="shared" si="90"/>
        <v>-5.3474372393988598E-2</v>
      </c>
      <c r="S818" s="4"/>
      <c r="T818" s="2"/>
      <c r="U818" s="3"/>
      <c r="V818" s="3"/>
      <c r="W818" s="3"/>
      <c r="X818" s="3"/>
      <c r="Y818" s="3"/>
    </row>
    <row r="819" spans="2:25" ht="14.4" x14ac:dyDescent="0.3">
      <c r="B819" s="20">
        <v>44399</v>
      </c>
      <c r="C819" s="21">
        <v>13670.182617</v>
      </c>
      <c r="D819" s="25">
        <f t="shared" si="84"/>
        <v>1.2854634686681896E-2</v>
      </c>
      <c r="E819" s="22">
        <v>59.85</v>
      </c>
      <c r="F819" s="26">
        <f t="shared" si="85"/>
        <v>9.4558582625012572E-2</v>
      </c>
      <c r="G819" s="23">
        <v>99.3</v>
      </c>
      <c r="H819" s="27">
        <f t="shared" si="86"/>
        <v>3.379737958329071E-2</v>
      </c>
      <c r="I819" s="24">
        <v>75.45</v>
      </c>
      <c r="J819" s="25">
        <f t="shared" si="87"/>
        <v>4.8193920486856917E-2</v>
      </c>
      <c r="K819" s="22">
        <v>498.34832799999998</v>
      </c>
      <c r="L819" s="26">
        <f t="shared" si="88"/>
        <v>3.7308036811299281E-2</v>
      </c>
      <c r="M819" s="22">
        <v>58.8658</v>
      </c>
      <c r="N819" s="26">
        <f t="shared" si="89"/>
        <v>1.8048342688938832E-2</v>
      </c>
      <c r="O819" s="22">
        <v>1694.15</v>
      </c>
      <c r="P819" s="26">
        <f t="shared" si="90"/>
        <v>1.1995037082603814E-2</v>
      </c>
      <c r="S819" s="4"/>
      <c r="T819" s="2"/>
      <c r="U819" s="3"/>
      <c r="V819" s="3"/>
      <c r="W819" s="3"/>
      <c r="X819" s="3"/>
      <c r="Y819" s="3"/>
    </row>
    <row r="820" spans="2:25" ht="14.4" x14ac:dyDescent="0.3">
      <c r="B820" s="20">
        <v>44400</v>
      </c>
      <c r="C820" s="21">
        <v>13686.982421999999</v>
      </c>
      <c r="D820" s="25">
        <f t="shared" si="84"/>
        <v>1.2281833360899778E-3</v>
      </c>
      <c r="E820" s="22">
        <v>58</v>
      </c>
      <c r="F820" s="26">
        <f t="shared" si="85"/>
        <v>-3.1398421457562872E-2</v>
      </c>
      <c r="G820" s="23">
        <v>99.9</v>
      </c>
      <c r="H820" s="27">
        <f t="shared" si="86"/>
        <v>6.0241146033810974E-3</v>
      </c>
      <c r="I820" s="24">
        <v>79.2</v>
      </c>
      <c r="J820" s="25">
        <f t="shared" si="87"/>
        <v>4.8506113606522343E-2</v>
      </c>
      <c r="K820" s="22">
        <v>496.435608</v>
      </c>
      <c r="L820" s="26">
        <f t="shared" si="88"/>
        <v>-3.8455031044875112E-3</v>
      </c>
      <c r="M820" s="22">
        <v>58.275500000000001</v>
      </c>
      <c r="N820" s="26">
        <f t="shared" si="89"/>
        <v>-1.0078511962973173E-2</v>
      </c>
      <c r="O820" s="22">
        <v>1727.1</v>
      </c>
      <c r="P820" s="26">
        <f t="shared" si="90"/>
        <v>1.9262561242179625E-2</v>
      </c>
      <c r="S820" s="4"/>
      <c r="T820" s="2"/>
      <c r="U820" s="3"/>
      <c r="V820" s="3"/>
      <c r="W820" s="3"/>
      <c r="X820" s="3"/>
      <c r="Y820" s="3"/>
    </row>
    <row r="821" spans="2:25" ht="14.4" x14ac:dyDescent="0.3">
      <c r="B821" s="20">
        <v>44403</v>
      </c>
      <c r="C821" s="21">
        <v>13675.082031</v>
      </c>
      <c r="D821" s="25">
        <f t="shared" si="84"/>
        <v>-8.6984604329046655E-4</v>
      </c>
      <c r="E821" s="22">
        <v>59.4</v>
      </c>
      <c r="F821" s="26">
        <f t="shared" si="85"/>
        <v>2.3851215822179847E-2</v>
      </c>
      <c r="G821" s="23">
        <v>102.05</v>
      </c>
      <c r="H821" s="27">
        <f t="shared" si="86"/>
        <v>2.1293203601345873E-2</v>
      </c>
      <c r="I821" s="24">
        <v>83.15</v>
      </c>
      <c r="J821" s="25">
        <f t="shared" si="87"/>
        <v>4.8669906818556589E-2</v>
      </c>
      <c r="K821" s="22">
        <v>497.24575800000002</v>
      </c>
      <c r="L821" s="26">
        <f t="shared" si="88"/>
        <v>1.6306035460200172E-3</v>
      </c>
      <c r="M821" s="22">
        <v>58.8977</v>
      </c>
      <c r="N821" s="26">
        <f t="shared" si="89"/>
        <v>1.0620275765513731E-2</v>
      </c>
      <c r="O821" s="22">
        <v>1740.3</v>
      </c>
      <c r="P821" s="26">
        <f t="shared" si="90"/>
        <v>7.6138107902547691E-3</v>
      </c>
      <c r="S821" s="4"/>
      <c r="T821" s="2"/>
      <c r="U821" s="3"/>
      <c r="V821" s="3"/>
      <c r="W821" s="3"/>
      <c r="X821" s="3"/>
      <c r="Y821" s="3"/>
    </row>
    <row r="822" spans="2:25" ht="14.4" x14ac:dyDescent="0.3">
      <c r="B822" s="20">
        <v>44404</v>
      </c>
      <c r="C822" s="21">
        <v>13610.282227</v>
      </c>
      <c r="D822" s="25">
        <f t="shared" si="84"/>
        <v>-4.7497937145922434E-3</v>
      </c>
      <c r="E822" s="22">
        <v>65.3</v>
      </c>
      <c r="F822" s="26">
        <f t="shared" si="85"/>
        <v>9.4697809913786082E-2</v>
      </c>
      <c r="G822" s="23">
        <v>103.35</v>
      </c>
      <c r="H822" s="27">
        <f t="shared" si="86"/>
        <v>1.2658396871923465E-2</v>
      </c>
      <c r="I822" s="24">
        <v>87.3</v>
      </c>
      <c r="J822" s="25">
        <f t="shared" si="87"/>
        <v>4.870425720661966E-2</v>
      </c>
      <c r="K822" s="22">
        <v>495.10791</v>
      </c>
      <c r="L822" s="26">
        <f t="shared" si="88"/>
        <v>-4.3086479674895916E-3</v>
      </c>
      <c r="M822" s="22">
        <v>58.403199999999998</v>
      </c>
      <c r="N822" s="26">
        <f t="shared" si="89"/>
        <v>-8.4313578055421907E-3</v>
      </c>
      <c r="O822" s="22">
        <v>1704.85</v>
      </c>
      <c r="P822" s="26">
        <f t="shared" si="90"/>
        <v>-2.0580381832263392E-2</v>
      </c>
      <c r="S822" s="4"/>
      <c r="T822" s="2"/>
      <c r="U822" s="3"/>
      <c r="V822" s="3"/>
      <c r="W822" s="3"/>
      <c r="X822" s="3"/>
      <c r="Y822" s="3"/>
    </row>
    <row r="823" spans="2:25" ht="14.4" x14ac:dyDescent="0.3">
      <c r="B823" s="20">
        <v>44405</v>
      </c>
      <c r="C823" s="21">
        <v>13579.132813</v>
      </c>
      <c r="D823" s="25">
        <f t="shared" si="84"/>
        <v>-2.2912907528224048E-3</v>
      </c>
      <c r="E823" s="22">
        <v>71.5</v>
      </c>
      <c r="F823" s="26">
        <f t="shared" si="85"/>
        <v>9.0705413417576625E-2</v>
      </c>
      <c r="G823" s="23">
        <v>104.05</v>
      </c>
      <c r="H823" s="27">
        <f t="shared" si="86"/>
        <v>6.7502667118662981E-3</v>
      </c>
      <c r="I823" s="24">
        <v>82.95</v>
      </c>
      <c r="J823" s="25">
        <f t="shared" si="87"/>
        <v>-5.1112446209102956E-2</v>
      </c>
      <c r="K823" s="22">
        <v>492.992615</v>
      </c>
      <c r="L823" s="26">
        <f t="shared" si="88"/>
        <v>-4.2815445956744932E-3</v>
      </c>
      <c r="M823" s="22">
        <v>60.604599999999998</v>
      </c>
      <c r="N823" s="26">
        <f t="shared" si="89"/>
        <v>3.7000114931628088E-2</v>
      </c>
      <c r="O823" s="22">
        <v>1667.45</v>
      </c>
      <c r="P823" s="26">
        <f t="shared" si="90"/>
        <v>-2.2181616975141673E-2</v>
      </c>
      <c r="S823" s="4"/>
      <c r="T823" s="2"/>
      <c r="U823" s="3"/>
      <c r="V823" s="3"/>
      <c r="W823" s="3"/>
      <c r="X823" s="3"/>
      <c r="Y823" s="3"/>
    </row>
    <row r="824" spans="2:25" ht="14.4" x14ac:dyDescent="0.3">
      <c r="B824" s="20">
        <v>44406</v>
      </c>
      <c r="C824" s="21">
        <v>13643.732421999999</v>
      </c>
      <c r="D824" s="25">
        <f t="shared" si="84"/>
        <v>4.7459905265708809E-3</v>
      </c>
      <c r="E824" s="22">
        <v>67.95</v>
      </c>
      <c r="F824" s="26">
        <f t="shared" si="85"/>
        <v>-5.0925309102809249E-2</v>
      </c>
      <c r="G824" s="23">
        <v>102.5</v>
      </c>
      <c r="H824" s="27">
        <f t="shared" si="86"/>
        <v>-1.500875426118058E-2</v>
      </c>
      <c r="I824" s="24">
        <v>87.05</v>
      </c>
      <c r="J824" s="25">
        <f t="shared" si="87"/>
        <v>4.8244649577744429E-2</v>
      </c>
      <c r="K824" s="22">
        <v>495.01791400000002</v>
      </c>
      <c r="L824" s="26">
        <f t="shared" si="88"/>
        <v>4.099757598372885E-3</v>
      </c>
      <c r="M824" s="22">
        <v>60.237699999999997</v>
      </c>
      <c r="N824" s="26">
        <f t="shared" si="89"/>
        <v>-6.0723956333422428E-3</v>
      </c>
      <c r="O824" s="22">
        <v>1653.2</v>
      </c>
      <c r="P824" s="26">
        <f t="shared" si="90"/>
        <v>-8.5827096951459486E-3</v>
      </c>
      <c r="S824" s="4"/>
      <c r="T824" s="2"/>
      <c r="U824" s="3"/>
      <c r="V824" s="3"/>
      <c r="W824" s="3"/>
      <c r="X824" s="3"/>
      <c r="Y824" s="3"/>
    </row>
    <row r="825" spans="2:25" ht="14.4" x14ac:dyDescent="0.3">
      <c r="B825" s="20">
        <v>44407</v>
      </c>
      <c r="C825" s="21">
        <v>13664.232421999999</v>
      </c>
      <c r="D825" s="25">
        <f t="shared" si="84"/>
        <v>1.5013937485276094E-3</v>
      </c>
      <c r="E825" s="22">
        <v>64.900000000000006</v>
      </c>
      <c r="F825" s="26">
        <f t="shared" si="85"/>
        <v>-4.5924516887108337E-2</v>
      </c>
      <c r="G825" s="23">
        <v>103.75</v>
      </c>
      <c r="H825" s="27">
        <f t="shared" si="86"/>
        <v>1.212136053234482E-2</v>
      </c>
      <c r="I825" s="24">
        <v>86.45</v>
      </c>
      <c r="J825" s="25">
        <f t="shared" si="87"/>
        <v>-6.9164540848984987E-3</v>
      </c>
      <c r="K825" s="22">
        <v>502.42129499999999</v>
      </c>
      <c r="L825" s="26">
        <f t="shared" si="88"/>
        <v>1.4845048987448995E-2</v>
      </c>
      <c r="M825" s="22">
        <v>58.913699999999999</v>
      </c>
      <c r="N825" s="26">
        <f t="shared" si="89"/>
        <v>-2.2224740917852426E-2</v>
      </c>
      <c r="O825" s="22">
        <v>1647.35</v>
      </c>
      <c r="P825" s="26">
        <f t="shared" si="90"/>
        <v>-3.5448674469196655E-3</v>
      </c>
      <c r="S825" s="4"/>
      <c r="T825" s="2"/>
      <c r="U825" s="3"/>
      <c r="V825" s="3"/>
      <c r="W825" s="3"/>
      <c r="X825" s="3"/>
      <c r="Y825" s="3"/>
    </row>
    <row r="826" spans="2:25" ht="14.4" x14ac:dyDescent="0.3">
      <c r="B826" s="20">
        <v>44410</v>
      </c>
      <c r="C826" s="21">
        <v>13783.681640999999</v>
      </c>
      <c r="D826" s="25">
        <f t="shared" si="84"/>
        <v>8.7037559795261361E-3</v>
      </c>
      <c r="E826" s="22">
        <v>61.7</v>
      </c>
      <c r="F826" s="26">
        <f t="shared" si="85"/>
        <v>-5.0563692798702237E-2</v>
      </c>
      <c r="G826" s="23">
        <v>104.3</v>
      </c>
      <c r="H826" s="27">
        <f t="shared" si="86"/>
        <v>5.2872028959190685E-3</v>
      </c>
      <c r="I826" s="24">
        <v>85.65</v>
      </c>
      <c r="J826" s="25">
        <f t="shared" si="87"/>
        <v>-9.2969873591706009E-3</v>
      </c>
      <c r="K826" s="22">
        <v>494.16284200000001</v>
      </c>
      <c r="L826" s="26">
        <f t="shared" si="88"/>
        <v>-1.6573898255475936E-2</v>
      </c>
      <c r="M826" s="22">
        <v>58.642499999999998</v>
      </c>
      <c r="N826" s="26">
        <f t="shared" si="89"/>
        <v>-4.6139715493561098E-3</v>
      </c>
      <c r="O826" s="22">
        <v>1663.15</v>
      </c>
      <c r="P826" s="26">
        <f t="shared" si="90"/>
        <v>9.5454583711960528E-3</v>
      </c>
      <c r="S826" s="4"/>
      <c r="T826" s="2"/>
      <c r="U826" s="3"/>
      <c r="V826" s="3"/>
      <c r="W826" s="3"/>
      <c r="X826" s="3"/>
      <c r="Y826" s="3"/>
    </row>
    <row r="827" spans="2:25" ht="14.4" x14ac:dyDescent="0.3">
      <c r="B827" s="20">
        <v>44411</v>
      </c>
      <c r="C827" s="21">
        <v>13939.181640999999</v>
      </c>
      <c r="D827" s="25">
        <f t="shared" si="84"/>
        <v>1.1218295110640824E-2</v>
      </c>
      <c r="E827" s="22">
        <v>62.15</v>
      </c>
      <c r="F827" s="26">
        <f t="shared" si="85"/>
        <v>7.2668870453779606E-3</v>
      </c>
      <c r="G827" s="23">
        <v>105.6</v>
      </c>
      <c r="H827" s="27">
        <f t="shared" si="86"/>
        <v>1.2387009265434302E-2</v>
      </c>
      <c r="I827" s="24">
        <v>83.05</v>
      </c>
      <c r="J827" s="25">
        <f t="shared" si="87"/>
        <v>-3.0826388710825121E-2</v>
      </c>
      <c r="K827" s="22">
        <v>495.35552999999999</v>
      </c>
      <c r="L827" s="26">
        <f t="shared" si="88"/>
        <v>2.4106446354685402E-3</v>
      </c>
      <c r="M827" s="22">
        <v>58.1479</v>
      </c>
      <c r="N827" s="26">
        <f t="shared" si="89"/>
        <v>-8.4699248716464982E-3</v>
      </c>
      <c r="O827" s="22">
        <v>1678.75</v>
      </c>
      <c r="P827" s="26">
        <f t="shared" si="90"/>
        <v>9.3360742755935686E-3</v>
      </c>
      <c r="S827" s="4"/>
      <c r="T827" s="2"/>
      <c r="U827" s="3"/>
      <c r="V827" s="3"/>
      <c r="W827" s="3"/>
      <c r="X827" s="3"/>
      <c r="Y827" s="3"/>
    </row>
    <row r="828" spans="2:25" ht="14.4" x14ac:dyDescent="0.3">
      <c r="B828" s="20">
        <v>44412</v>
      </c>
      <c r="C828" s="21">
        <v>13969.331055000001</v>
      </c>
      <c r="D828" s="25">
        <f t="shared" si="84"/>
        <v>2.1605899287364763E-3</v>
      </c>
      <c r="E828" s="22">
        <v>59.05</v>
      </c>
      <c r="F828" s="26">
        <f t="shared" si="85"/>
        <v>-5.1166275313348893E-2</v>
      </c>
      <c r="G828" s="23">
        <v>106.25</v>
      </c>
      <c r="H828" s="27">
        <f t="shared" si="86"/>
        <v>6.1364365323650655E-3</v>
      </c>
      <c r="I828" s="24">
        <v>82.5</v>
      </c>
      <c r="J828" s="25">
        <f t="shared" si="87"/>
        <v>-6.6445427186685013E-3</v>
      </c>
      <c r="K828" s="22">
        <v>485.81420900000001</v>
      </c>
      <c r="L828" s="26">
        <f t="shared" si="88"/>
        <v>-1.9449482377944138E-2</v>
      </c>
      <c r="M828" s="22">
        <v>55.978299999999997</v>
      </c>
      <c r="N828" s="26">
        <f t="shared" si="89"/>
        <v>-3.8025649175371858E-2</v>
      </c>
      <c r="O828" s="22">
        <v>1662.55</v>
      </c>
      <c r="P828" s="26">
        <f t="shared" si="90"/>
        <v>-9.6969005717176468E-3</v>
      </c>
      <c r="S828" s="4"/>
      <c r="T828" s="2"/>
      <c r="U828" s="3"/>
      <c r="V828" s="3"/>
      <c r="W828" s="3"/>
      <c r="X828" s="3"/>
      <c r="Y828" s="3"/>
    </row>
    <row r="829" spans="2:25" ht="14.4" x14ac:dyDescent="0.3">
      <c r="B829" s="20">
        <v>44413</v>
      </c>
      <c r="C829" s="21">
        <v>13981.53125</v>
      </c>
      <c r="D829" s="25">
        <f t="shared" si="84"/>
        <v>8.7297455382010771E-4</v>
      </c>
      <c r="E829" s="22">
        <v>58.75</v>
      </c>
      <c r="F829" s="26">
        <f t="shared" si="85"/>
        <v>-5.0933896191029003E-3</v>
      </c>
      <c r="G829" s="23">
        <v>107.65</v>
      </c>
      <c r="H829" s="27">
        <f t="shared" si="86"/>
        <v>1.3090416005845876E-2</v>
      </c>
      <c r="I829" s="24">
        <v>81.5</v>
      </c>
      <c r="J829" s="25">
        <f t="shared" si="87"/>
        <v>-1.2195273093818243E-2</v>
      </c>
      <c r="K829" s="22">
        <v>485.63421599999998</v>
      </c>
      <c r="L829" s="26">
        <f t="shared" si="88"/>
        <v>-3.7056625432223787E-4</v>
      </c>
      <c r="M829" s="22">
        <v>56.345199999999998</v>
      </c>
      <c r="N829" s="26">
        <f t="shared" si="89"/>
        <v>6.532939321131484E-3</v>
      </c>
      <c r="O829" s="22">
        <v>1648.95</v>
      </c>
      <c r="P829" s="26">
        <f t="shared" si="90"/>
        <v>-8.213846572747251E-3</v>
      </c>
      <c r="S829" s="4"/>
      <c r="T829" s="2"/>
      <c r="U829" s="3"/>
      <c r="V829" s="3"/>
      <c r="W829" s="3"/>
      <c r="X829" s="3"/>
      <c r="Y829" s="3"/>
    </row>
    <row r="830" spans="2:25" ht="14.4" x14ac:dyDescent="0.3">
      <c r="B830" s="20">
        <v>44414</v>
      </c>
      <c r="C830" s="21">
        <v>13954.631836</v>
      </c>
      <c r="D830" s="25">
        <f t="shared" si="84"/>
        <v>-1.9257778693874364E-3</v>
      </c>
      <c r="E830" s="22">
        <v>58.75</v>
      </c>
      <c r="F830" s="26">
        <f t="shared" si="85"/>
        <v>0</v>
      </c>
      <c r="G830" s="23">
        <v>108.85</v>
      </c>
      <c r="H830" s="27">
        <f t="shared" si="86"/>
        <v>1.1085563870184273E-2</v>
      </c>
      <c r="I830" s="24">
        <v>80.55</v>
      </c>
      <c r="J830" s="25">
        <f t="shared" si="87"/>
        <v>-1.1724910623833684E-2</v>
      </c>
      <c r="K830" s="22">
        <v>485.94927999999999</v>
      </c>
      <c r="L830" s="26">
        <f t="shared" si="88"/>
        <v>6.4855776645208682E-4</v>
      </c>
      <c r="M830" s="22">
        <v>55.962400000000002</v>
      </c>
      <c r="N830" s="26">
        <f t="shared" si="89"/>
        <v>-6.8170183041452283E-3</v>
      </c>
      <c r="O830" s="22">
        <v>1646.5</v>
      </c>
      <c r="P830" s="26">
        <f t="shared" si="90"/>
        <v>-1.4868988765635231E-3</v>
      </c>
      <c r="S830" s="4"/>
      <c r="T830" s="2"/>
      <c r="U830" s="3"/>
      <c r="V830" s="3"/>
      <c r="W830" s="3"/>
      <c r="X830" s="3"/>
      <c r="Y830" s="3"/>
    </row>
    <row r="831" spans="2:25" ht="14.4" x14ac:dyDescent="0.3">
      <c r="B831" s="20">
        <v>44417</v>
      </c>
      <c r="C831" s="21">
        <v>13935.03125</v>
      </c>
      <c r="D831" s="25">
        <f t="shared" si="84"/>
        <v>-1.4055809255611178E-3</v>
      </c>
      <c r="E831" s="22">
        <v>58.55</v>
      </c>
      <c r="F831" s="26">
        <f t="shared" si="85"/>
        <v>-3.4100629805420661E-3</v>
      </c>
      <c r="G831" s="23">
        <v>102.75</v>
      </c>
      <c r="H831" s="27">
        <f t="shared" si="86"/>
        <v>-5.7671934304212372E-2</v>
      </c>
      <c r="I831" s="24">
        <v>78.900000000000006</v>
      </c>
      <c r="J831" s="25">
        <f t="shared" si="87"/>
        <v>-2.0696881771154748E-2</v>
      </c>
      <c r="K831" s="22">
        <v>488.71713299999999</v>
      </c>
      <c r="L831" s="26">
        <f t="shared" si="88"/>
        <v>5.6796056650982368E-3</v>
      </c>
      <c r="M831" s="22">
        <v>54.606400000000001</v>
      </c>
      <c r="N831" s="26">
        <f t="shared" si="89"/>
        <v>-2.4528944655806368E-2</v>
      </c>
      <c r="O831" s="22">
        <v>1662.8</v>
      </c>
      <c r="P831" s="26">
        <f t="shared" si="90"/>
        <v>9.8511055620633149E-3</v>
      </c>
      <c r="S831" s="4"/>
      <c r="T831" s="2"/>
      <c r="U831" s="3"/>
      <c r="V831" s="3"/>
      <c r="W831" s="3"/>
      <c r="X831" s="3"/>
      <c r="Y831" s="3"/>
    </row>
    <row r="832" spans="2:25" ht="14.4" x14ac:dyDescent="0.3">
      <c r="B832" s="20">
        <v>44418</v>
      </c>
      <c r="C832" s="21">
        <v>13892.731444999999</v>
      </c>
      <c r="D832" s="25">
        <f t="shared" si="84"/>
        <v>-3.0401177444717232E-3</v>
      </c>
      <c r="E832" s="22">
        <v>55.7</v>
      </c>
      <c r="F832" s="26">
        <f t="shared" si="85"/>
        <v>-4.9900943110487914E-2</v>
      </c>
      <c r="G832" s="23">
        <v>103.75</v>
      </c>
      <c r="H832" s="27">
        <f t="shared" si="86"/>
        <v>9.6853057344636791E-3</v>
      </c>
      <c r="I832" s="24">
        <v>76.75</v>
      </c>
      <c r="J832" s="25">
        <f t="shared" si="87"/>
        <v>-2.7627841384522053E-2</v>
      </c>
      <c r="K832" s="22">
        <v>497.15570100000002</v>
      </c>
      <c r="L832" s="26">
        <f t="shared" si="88"/>
        <v>1.7119396744740341E-2</v>
      </c>
      <c r="M832" s="22">
        <v>54.0002</v>
      </c>
      <c r="N832" s="26">
        <f t="shared" si="89"/>
        <v>-1.1163341737683784E-2</v>
      </c>
      <c r="O832" s="22">
        <v>1638.75</v>
      </c>
      <c r="P832" s="26">
        <f t="shared" si="90"/>
        <v>-1.4569172300572796E-2</v>
      </c>
      <c r="S832" s="4"/>
      <c r="T832" s="2"/>
      <c r="U832" s="3"/>
      <c r="V832" s="3"/>
      <c r="W832" s="3"/>
      <c r="X832" s="3"/>
      <c r="Y832" s="3"/>
    </row>
    <row r="833" spans="2:25" ht="14.4" x14ac:dyDescent="0.3">
      <c r="B833" s="20">
        <v>44419</v>
      </c>
      <c r="C833" s="21">
        <v>13876.53125</v>
      </c>
      <c r="D833" s="25">
        <f t="shared" si="84"/>
        <v>-1.1667718380416177E-3</v>
      </c>
      <c r="E833" s="22">
        <v>53.25</v>
      </c>
      <c r="F833" s="26">
        <f t="shared" si="85"/>
        <v>-4.4982342343703907E-2</v>
      </c>
      <c r="G833" s="23">
        <v>105.35</v>
      </c>
      <c r="H833" s="27">
        <f t="shared" si="86"/>
        <v>1.5303981139390261E-2</v>
      </c>
      <c r="I833" s="24">
        <v>78.55</v>
      </c>
      <c r="J833" s="25">
        <f t="shared" si="87"/>
        <v>2.3181978234323681E-2</v>
      </c>
      <c r="K833" s="22">
        <v>492.65508999999997</v>
      </c>
      <c r="L833" s="26">
        <f t="shared" si="88"/>
        <v>-9.0939441305819425E-3</v>
      </c>
      <c r="M833" s="22">
        <v>54.9574</v>
      </c>
      <c r="N833" s="26">
        <f t="shared" si="89"/>
        <v>1.757058940149683E-2</v>
      </c>
      <c r="O833" s="22">
        <v>1640.85</v>
      </c>
      <c r="P833" s="26">
        <f t="shared" si="90"/>
        <v>1.2806441559997427E-3</v>
      </c>
      <c r="S833" s="4"/>
      <c r="T833" s="2"/>
      <c r="U833" s="3"/>
      <c r="V833" s="3"/>
      <c r="W833" s="3"/>
      <c r="X833" s="3"/>
      <c r="Y833" s="3"/>
    </row>
    <row r="834" spans="2:25" ht="14.4" x14ac:dyDescent="0.3">
      <c r="B834" s="20">
        <v>44420</v>
      </c>
      <c r="C834" s="21">
        <v>13971.931640999999</v>
      </c>
      <c r="D834" s="25">
        <f t="shared" si="84"/>
        <v>6.8514204581587197E-3</v>
      </c>
      <c r="E834" s="22">
        <v>55.35</v>
      </c>
      <c r="F834" s="26">
        <f t="shared" si="85"/>
        <v>3.8678854565111338E-2</v>
      </c>
      <c r="G834" s="23">
        <v>105.1</v>
      </c>
      <c r="H834" s="27">
        <f t="shared" si="86"/>
        <v>-2.3758623672926141E-3</v>
      </c>
      <c r="I834" s="24">
        <v>79.349999999999994</v>
      </c>
      <c r="J834" s="25">
        <f t="shared" si="87"/>
        <v>1.0133082270787906E-2</v>
      </c>
      <c r="K834" s="22">
        <v>497.088257</v>
      </c>
      <c r="L834" s="26">
        <f t="shared" si="88"/>
        <v>8.9582752143951908E-3</v>
      </c>
      <c r="M834" s="22">
        <v>55.4679</v>
      </c>
      <c r="N834" s="26">
        <f t="shared" si="89"/>
        <v>9.2461353860984856E-3</v>
      </c>
      <c r="O834" s="22">
        <v>1669.3</v>
      </c>
      <c r="P834" s="26">
        <f t="shared" si="90"/>
        <v>1.7189976627432827E-2</v>
      </c>
      <c r="S834" s="4"/>
      <c r="T834" s="2"/>
      <c r="U834" s="3"/>
      <c r="V834" s="3"/>
      <c r="W834" s="3"/>
      <c r="X834" s="3"/>
      <c r="Y834" s="3"/>
    </row>
    <row r="835" spans="2:25" ht="14.4" x14ac:dyDescent="0.3">
      <c r="B835" s="20">
        <v>44421</v>
      </c>
      <c r="C835" s="21">
        <v>14065.28125</v>
      </c>
      <c r="D835" s="25">
        <f t="shared" si="84"/>
        <v>6.6590038252096403E-3</v>
      </c>
      <c r="E835" s="22">
        <v>54.35</v>
      </c>
      <c r="F835" s="26">
        <f t="shared" si="85"/>
        <v>-1.8232045587427383E-2</v>
      </c>
      <c r="G835" s="23">
        <v>104</v>
      </c>
      <c r="H835" s="27">
        <f t="shared" si="86"/>
        <v>-1.052137874153276E-2</v>
      </c>
      <c r="I835" s="24">
        <v>79.400000000000006</v>
      </c>
      <c r="J835" s="25">
        <f t="shared" si="87"/>
        <v>6.2992128067203886E-4</v>
      </c>
      <c r="K835" s="22">
        <v>490.08975199999998</v>
      </c>
      <c r="L835" s="26">
        <f t="shared" si="88"/>
        <v>-1.4179048129600243E-2</v>
      </c>
      <c r="M835" s="22">
        <v>55.675199999999997</v>
      </c>
      <c r="N835" s="26">
        <f t="shared" si="89"/>
        <v>3.7303303648696241E-3</v>
      </c>
      <c r="O835" s="22">
        <v>1676.6</v>
      </c>
      <c r="P835" s="26">
        <f t="shared" si="90"/>
        <v>4.3635563424146697E-3</v>
      </c>
      <c r="S835" s="4"/>
      <c r="T835" s="2"/>
      <c r="U835" s="3"/>
      <c r="V835" s="3"/>
      <c r="W835" s="3"/>
      <c r="X835" s="3"/>
      <c r="Y835" s="3"/>
    </row>
    <row r="836" spans="2:25" ht="14.4" x14ac:dyDescent="0.3">
      <c r="B836" s="20">
        <v>44424</v>
      </c>
      <c r="C836" s="21">
        <v>14070.78125</v>
      </c>
      <c r="D836" s="25">
        <f t="shared" si="84"/>
        <v>3.9095733953926497E-4</v>
      </c>
      <c r="E836" s="22">
        <v>52.25</v>
      </c>
      <c r="F836" s="26">
        <f t="shared" si="85"/>
        <v>-3.9404722722298106E-2</v>
      </c>
      <c r="G836" s="23">
        <v>105.85</v>
      </c>
      <c r="H836" s="27">
        <f t="shared" si="86"/>
        <v>1.7632098439501545E-2</v>
      </c>
      <c r="I836" s="24">
        <v>77.55</v>
      </c>
      <c r="J836" s="25">
        <f t="shared" si="87"/>
        <v>-2.3575478630542331E-2</v>
      </c>
      <c r="K836" s="22">
        <v>481.066101</v>
      </c>
      <c r="L836" s="26">
        <f t="shared" si="88"/>
        <v>-1.8583856898164233E-2</v>
      </c>
      <c r="M836" s="22">
        <v>55.627400000000002</v>
      </c>
      <c r="N836" s="26">
        <f t="shared" si="89"/>
        <v>-8.5891979052906916E-4</v>
      </c>
      <c r="O836" s="22">
        <v>1692.4</v>
      </c>
      <c r="P836" s="26">
        <f t="shared" si="90"/>
        <v>9.3797066421555594E-3</v>
      </c>
      <c r="S836" s="4"/>
      <c r="T836" s="2"/>
      <c r="U836" s="3"/>
      <c r="V836" s="3"/>
      <c r="W836" s="3"/>
      <c r="X836" s="3"/>
      <c r="Y836" s="3"/>
    </row>
    <row r="837" spans="2:25" ht="14.4" x14ac:dyDescent="0.3">
      <c r="B837" s="20">
        <v>44425</v>
      </c>
      <c r="C837" s="21">
        <v>14113.081055000001</v>
      </c>
      <c r="D837" s="25">
        <f t="shared" ref="D837:D900" si="91">LN(C837/C836)</f>
        <v>3.0017061751993939E-3</v>
      </c>
      <c r="E837" s="22">
        <v>50.85</v>
      </c>
      <c r="F837" s="26">
        <f t="shared" ref="F837:F900" si="92">LN(E837/E836)</f>
        <v>-2.7159768350351388E-2</v>
      </c>
      <c r="G837" s="23">
        <v>109.65</v>
      </c>
      <c r="H837" s="27">
        <f t="shared" ref="H837:H900" si="93">LN(G837/G836)</f>
        <v>3.5270477283023141E-2</v>
      </c>
      <c r="I837" s="24">
        <v>75.400000000000006</v>
      </c>
      <c r="J837" s="25">
        <f t="shared" ref="J837:J900" si="94">LN(I837/I836)</f>
        <v>-2.8115614608637315E-2</v>
      </c>
      <c r="K837" s="22">
        <v>480.16601600000001</v>
      </c>
      <c r="L837" s="26">
        <f t="shared" ref="L837:L900" si="95">LN(K837/K836)</f>
        <v>-1.8727740098410015E-3</v>
      </c>
      <c r="M837" s="22">
        <v>56.169800000000002</v>
      </c>
      <c r="N837" s="26">
        <f t="shared" ref="N837:N900" si="96">LN(M837/M836)</f>
        <v>9.7033602953993121E-3</v>
      </c>
      <c r="O837" s="22">
        <v>1705.55</v>
      </c>
      <c r="P837" s="26">
        <f t="shared" ref="P837:P900" si="97">LN(O837/O836)</f>
        <v>7.7399994989160855E-3</v>
      </c>
      <c r="S837" s="4"/>
      <c r="T837" s="2"/>
      <c r="U837" s="3"/>
      <c r="V837" s="3"/>
      <c r="W837" s="3"/>
      <c r="X837" s="3"/>
      <c r="Y837" s="3"/>
    </row>
    <row r="838" spans="2:25" ht="14.4" x14ac:dyDescent="0.3">
      <c r="B838" s="20">
        <v>44426</v>
      </c>
      <c r="C838" s="21">
        <v>14095.53125</v>
      </c>
      <c r="D838" s="25">
        <f t="shared" si="91"/>
        <v>-1.2442871754582213E-3</v>
      </c>
      <c r="E838" s="22">
        <v>51.95</v>
      </c>
      <c r="F838" s="26">
        <f t="shared" si="92"/>
        <v>2.1401595050667379E-2</v>
      </c>
      <c r="G838" s="23">
        <v>109.5</v>
      </c>
      <c r="H838" s="27">
        <f t="shared" si="93"/>
        <v>-1.3689256073417322E-3</v>
      </c>
      <c r="I838" s="24">
        <v>73.8</v>
      </c>
      <c r="J838" s="25">
        <f t="shared" si="94"/>
        <v>-2.1448543407483742E-2</v>
      </c>
      <c r="K838" s="22">
        <v>504.131531</v>
      </c>
      <c r="L838" s="26">
        <f t="shared" si="95"/>
        <v>4.870529745935772E-2</v>
      </c>
      <c r="M838" s="22">
        <v>55.547600000000003</v>
      </c>
      <c r="N838" s="26">
        <f t="shared" si="96"/>
        <v>-1.1138935086581142E-2</v>
      </c>
      <c r="O838" s="22">
        <v>1697.45</v>
      </c>
      <c r="P838" s="26">
        <f t="shared" si="97"/>
        <v>-4.7605144267881131E-3</v>
      </c>
      <c r="S838" s="4"/>
      <c r="T838" s="2"/>
      <c r="U838" s="3"/>
      <c r="V838" s="3"/>
      <c r="W838" s="3"/>
      <c r="X838" s="3"/>
      <c r="Y838" s="3"/>
    </row>
    <row r="839" spans="2:25" ht="14.4" x14ac:dyDescent="0.3">
      <c r="B839" s="20">
        <v>44428</v>
      </c>
      <c r="C839" s="21">
        <v>13943.931640999999</v>
      </c>
      <c r="D839" s="25">
        <f t="shared" si="91"/>
        <v>-1.0813408715843386E-2</v>
      </c>
      <c r="E839" s="22">
        <v>49.4</v>
      </c>
      <c r="F839" s="26">
        <f t="shared" si="92"/>
        <v>-5.0331293351359621E-2</v>
      </c>
      <c r="G839" s="23">
        <v>107.7</v>
      </c>
      <c r="H839" s="27">
        <f t="shared" si="93"/>
        <v>-1.6574965094212562E-2</v>
      </c>
      <c r="I839" s="24">
        <v>77.25</v>
      </c>
      <c r="J839" s="25">
        <f t="shared" si="94"/>
        <v>4.5688184171428142E-2</v>
      </c>
      <c r="K839" s="22">
        <v>506.98941000000002</v>
      </c>
      <c r="L839" s="26">
        <f t="shared" si="95"/>
        <v>5.652907569197156E-3</v>
      </c>
      <c r="M839" s="22">
        <v>54.5745</v>
      </c>
      <c r="N839" s="26">
        <f t="shared" si="96"/>
        <v>-1.7673570141911527E-2</v>
      </c>
      <c r="O839" s="22">
        <v>1658.5</v>
      </c>
      <c r="P839" s="26">
        <f t="shared" si="97"/>
        <v>-2.3213545530933275E-2</v>
      </c>
      <c r="S839" s="4"/>
      <c r="T839" s="2"/>
      <c r="U839" s="3"/>
      <c r="V839" s="3"/>
      <c r="W839" s="3"/>
      <c r="X839" s="3"/>
      <c r="Y839" s="3"/>
    </row>
    <row r="840" spans="2:25" ht="14.4" x14ac:dyDescent="0.3">
      <c r="B840" s="20">
        <v>44431</v>
      </c>
      <c r="C840" s="21">
        <v>13930.53125</v>
      </c>
      <c r="D840" s="25">
        <f t="shared" si="91"/>
        <v>-9.6148163175229396E-4</v>
      </c>
      <c r="E840" s="22">
        <v>46.95</v>
      </c>
      <c r="F840" s="26">
        <f t="shared" si="92"/>
        <v>-5.0867218539604846E-2</v>
      </c>
      <c r="G840" s="23">
        <v>111.15</v>
      </c>
      <c r="H840" s="27">
        <f t="shared" si="93"/>
        <v>3.153105624786267E-2</v>
      </c>
      <c r="I840" s="24">
        <v>74</v>
      </c>
      <c r="J840" s="25">
        <f t="shared" si="94"/>
        <v>-4.2981822573685144E-2</v>
      </c>
      <c r="K840" s="22">
        <v>500.57611100000003</v>
      </c>
      <c r="L840" s="26">
        <f t="shared" si="95"/>
        <v>-1.27304586751848E-2</v>
      </c>
      <c r="M840" s="22">
        <v>55.882599999999996</v>
      </c>
      <c r="N840" s="26">
        <f t="shared" si="96"/>
        <v>2.3686320891267102E-2</v>
      </c>
      <c r="O840" s="22">
        <v>1671.45</v>
      </c>
      <c r="P840" s="26">
        <f t="shared" si="97"/>
        <v>7.7779337740655702E-3</v>
      </c>
      <c r="S840" s="4"/>
      <c r="T840" s="2"/>
      <c r="U840" s="3"/>
      <c r="V840" s="3"/>
      <c r="W840" s="3"/>
      <c r="X840" s="3"/>
      <c r="Y840" s="3"/>
    </row>
    <row r="841" spans="2:25" ht="14.4" x14ac:dyDescent="0.3">
      <c r="B841" s="20">
        <v>44432</v>
      </c>
      <c r="C841" s="21">
        <v>14063.231444999999</v>
      </c>
      <c r="D841" s="25">
        <f t="shared" si="91"/>
        <v>9.4807682999761243E-3</v>
      </c>
      <c r="E841" s="22">
        <v>46.55</v>
      </c>
      <c r="F841" s="26">
        <f t="shared" si="92"/>
        <v>-8.5562019311959114E-3</v>
      </c>
      <c r="G841" s="23">
        <v>109.4</v>
      </c>
      <c r="H841" s="27">
        <f t="shared" si="93"/>
        <v>-1.5869750422324792E-2</v>
      </c>
      <c r="I841" s="24">
        <v>75.3</v>
      </c>
      <c r="J841" s="25">
        <f t="shared" si="94"/>
        <v>1.7415041601678071E-2</v>
      </c>
      <c r="K841" s="22">
        <v>522.06634499999996</v>
      </c>
      <c r="L841" s="26">
        <f t="shared" si="95"/>
        <v>4.2035020383674099E-2</v>
      </c>
      <c r="M841" s="22">
        <v>56.680300000000003</v>
      </c>
      <c r="N841" s="26">
        <f t="shared" si="96"/>
        <v>1.4173646099508705E-2</v>
      </c>
      <c r="O841" s="22">
        <v>1692.5</v>
      </c>
      <c r="P841" s="26">
        <f t="shared" si="97"/>
        <v>1.2515212625257427E-2</v>
      </c>
      <c r="S841" s="4"/>
      <c r="T841" s="2"/>
      <c r="U841" s="3"/>
      <c r="V841" s="3"/>
      <c r="W841" s="3"/>
      <c r="X841" s="3"/>
      <c r="Y841" s="3"/>
    </row>
    <row r="842" spans="2:25" ht="14.4" x14ac:dyDescent="0.3">
      <c r="B842" s="20">
        <v>44433</v>
      </c>
      <c r="C842" s="21">
        <v>14093.581055000001</v>
      </c>
      <c r="D842" s="25">
        <f t="shared" si="91"/>
        <v>2.1557569240917324E-3</v>
      </c>
      <c r="E842" s="22">
        <v>48.85</v>
      </c>
      <c r="F842" s="26">
        <f t="shared" si="92"/>
        <v>4.8227374765715834E-2</v>
      </c>
      <c r="G842" s="23">
        <v>106</v>
      </c>
      <c r="H842" s="27">
        <f t="shared" si="93"/>
        <v>-3.1571795875813768E-2</v>
      </c>
      <c r="I842" s="24">
        <v>74.849999999999994</v>
      </c>
      <c r="J842" s="25">
        <f t="shared" si="94"/>
        <v>-5.9940239402105251E-3</v>
      </c>
      <c r="K842" s="22">
        <v>561.78393600000004</v>
      </c>
      <c r="L842" s="26">
        <f t="shared" si="95"/>
        <v>7.3322642948148442E-2</v>
      </c>
      <c r="M842" s="22">
        <v>57.414099999999998</v>
      </c>
      <c r="N842" s="26">
        <f t="shared" si="96"/>
        <v>1.2863210078391365E-2</v>
      </c>
      <c r="O842" s="22">
        <v>1717</v>
      </c>
      <c r="P842" s="26">
        <f t="shared" si="97"/>
        <v>1.4371856111045508E-2</v>
      </c>
      <c r="S842" s="4"/>
      <c r="T842" s="2"/>
      <c r="U842" s="3"/>
      <c r="V842" s="3"/>
      <c r="W842" s="3"/>
      <c r="X842" s="3"/>
      <c r="Y842" s="3"/>
    </row>
    <row r="843" spans="2:25" ht="14.4" x14ac:dyDescent="0.3">
      <c r="B843" s="20">
        <v>44434</v>
      </c>
      <c r="C843" s="21">
        <v>14106.931640999999</v>
      </c>
      <c r="D843" s="25">
        <f t="shared" si="91"/>
        <v>9.4683292756483884E-4</v>
      </c>
      <c r="E843" s="22">
        <v>47.9</v>
      </c>
      <c r="F843" s="26">
        <f t="shared" si="92"/>
        <v>-1.963887407192225E-2</v>
      </c>
      <c r="G843" s="23">
        <v>106.45</v>
      </c>
      <c r="H843" s="27">
        <f t="shared" si="93"/>
        <v>4.2362972274213604E-3</v>
      </c>
      <c r="I843" s="24">
        <v>75.05</v>
      </c>
      <c r="J843" s="25">
        <f t="shared" si="94"/>
        <v>2.6684472138335264E-3</v>
      </c>
      <c r="K843" s="22">
        <v>580.39379899999994</v>
      </c>
      <c r="L843" s="26">
        <f t="shared" si="95"/>
        <v>3.2589516486223484E-2</v>
      </c>
      <c r="M843" s="22">
        <v>57.844799999999999</v>
      </c>
      <c r="N843" s="26">
        <f t="shared" si="96"/>
        <v>7.4736441999709588E-3</v>
      </c>
      <c r="O843" s="22">
        <v>1747.8</v>
      </c>
      <c r="P843" s="26">
        <f t="shared" si="97"/>
        <v>1.7779272295968457E-2</v>
      </c>
      <c r="S843" s="4"/>
      <c r="T843" s="2"/>
      <c r="U843" s="3"/>
      <c r="V843" s="3"/>
      <c r="W843" s="3"/>
      <c r="X843" s="3"/>
      <c r="Y843" s="3"/>
    </row>
    <row r="844" spans="2:25" ht="14.4" x14ac:dyDescent="0.3">
      <c r="B844" s="20">
        <v>44435</v>
      </c>
      <c r="C844" s="21">
        <v>14192.481444999999</v>
      </c>
      <c r="D844" s="25">
        <f t="shared" si="91"/>
        <v>6.0460663509429805E-3</v>
      </c>
      <c r="E844" s="22">
        <v>49.45</v>
      </c>
      <c r="F844" s="26">
        <f t="shared" si="92"/>
        <v>3.1846553651851753E-2</v>
      </c>
      <c r="G844" s="23">
        <v>106.95</v>
      </c>
      <c r="H844" s="27">
        <f t="shared" si="93"/>
        <v>4.6860441889261251E-3</v>
      </c>
      <c r="I844" s="24">
        <v>75.2</v>
      </c>
      <c r="J844" s="25">
        <f t="shared" si="94"/>
        <v>1.9966728763232953E-3</v>
      </c>
      <c r="K844" s="22">
        <v>621.70898399999999</v>
      </c>
      <c r="L844" s="26">
        <f t="shared" si="95"/>
        <v>6.8765274928644426E-2</v>
      </c>
      <c r="M844" s="22">
        <v>59.121000000000002</v>
      </c>
      <c r="N844" s="26">
        <f t="shared" si="96"/>
        <v>2.1822629287455216E-2</v>
      </c>
      <c r="O844" s="22">
        <v>1776.85</v>
      </c>
      <c r="P844" s="26">
        <f t="shared" si="97"/>
        <v>1.6484279468100358E-2</v>
      </c>
      <c r="S844" s="4"/>
      <c r="T844" s="2"/>
      <c r="U844" s="3"/>
      <c r="V844" s="3"/>
      <c r="W844" s="3"/>
      <c r="X844" s="3"/>
      <c r="Y844" s="3"/>
    </row>
    <row r="845" spans="2:25" ht="14.4" x14ac:dyDescent="0.3">
      <c r="B845" s="20">
        <v>44438</v>
      </c>
      <c r="C845" s="21">
        <v>14397.881836</v>
      </c>
      <c r="D845" s="25">
        <f t="shared" si="91"/>
        <v>1.4368752359012266E-2</v>
      </c>
      <c r="E845" s="22">
        <v>49.3</v>
      </c>
      <c r="F845" s="26">
        <f t="shared" si="92"/>
        <v>-3.0379770200768094E-3</v>
      </c>
      <c r="G845" s="23">
        <v>113.7</v>
      </c>
      <c r="H845" s="27">
        <f t="shared" si="93"/>
        <v>6.1201965228075639E-2</v>
      </c>
      <c r="I845" s="24">
        <v>74.2</v>
      </c>
      <c r="J845" s="25">
        <f t="shared" si="94"/>
        <v>-1.3387080782459409E-2</v>
      </c>
      <c r="K845" s="22">
        <v>630.05755599999998</v>
      </c>
      <c r="L845" s="26">
        <f t="shared" si="95"/>
        <v>1.3339062072206496E-2</v>
      </c>
      <c r="M845" s="22">
        <v>58.722200000000001</v>
      </c>
      <c r="N845" s="26">
        <f t="shared" si="96"/>
        <v>-6.768341702071419E-3</v>
      </c>
      <c r="O845" s="22">
        <v>1819.25</v>
      </c>
      <c r="P845" s="26">
        <f t="shared" si="97"/>
        <v>2.3582194565651565E-2</v>
      </c>
      <c r="S845" s="4"/>
      <c r="T845" s="2"/>
      <c r="U845" s="3"/>
      <c r="V845" s="3"/>
      <c r="W845" s="3"/>
      <c r="X845" s="3"/>
      <c r="Y845" s="3"/>
    </row>
    <row r="846" spans="2:25" ht="14.4" x14ac:dyDescent="0.3">
      <c r="B846" s="20">
        <v>44439</v>
      </c>
      <c r="C846" s="21">
        <v>14555.880859000001</v>
      </c>
      <c r="D846" s="25">
        <f t="shared" si="91"/>
        <v>1.0913993666554999E-2</v>
      </c>
      <c r="E846" s="22">
        <v>49.1</v>
      </c>
      <c r="F846" s="26">
        <f t="shared" si="92"/>
        <v>-4.0650462481694452E-3</v>
      </c>
      <c r="G846" s="23">
        <v>115.05</v>
      </c>
      <c r="H846" s="27">
        <f t="shared" si="93"/>
        <v>1.1803415724884421E-2</v>
      </c>
      <c r="I846" s="24">
        <v>74.150000000000006</v>
      </c>
      <c r="J846" s="25">
        <f t="shared" si="94"/>
        <v>-6.7408158939359121E-4</v>
      </c>
      <c r="K846" s="22">
        <v>619.18872099999999</v>
      </c>
      <c r="L846" s="26">
        <f t="shared" si="95"/>
        <v>-1.7401067272444764E-2</v>
      </c>
      <c r="M846" s="22">
        <v>59.5518</v>
      </c>
      <c r="N846" s="26">
        <f t="shared" si="96"/>
        <v>1.4028672500259709E-2</v>
      </c>
      <c r="O846" s="22">
        <v>1904.15</v>
      </c>
      <c r="P846" s="26">
        <f t="shared" si="97"/>
        <v>4.5611386533619534E-2</v>
      </c>
      <c r="S846" s="4"/>
      <c r="T846" s="2"/>
      <c r="U846" s="3"/>
      <c r="V846" s="3"/>
      <c r="W846" s="3"/>
      <c r="X846" s="3"/>
      <c r="Y846" s="3"/>
    </row>
    <row r="847" spans="2:25" ht="14.4" x14ac:dyDescent="0.3">
      <c r="B847" s="20">
        <v>44440</v>
      </c>
      <c r="C847" s="21">
        <v>14551.330078000001</v>
      </c>
      <c r="D847" s="25">
        <f t="shared" si="91"/>
        <v>-3.1269097179595221E-4</v>
      </c>
      <c r="E847" s="22">
        <v>49.05</v>
      </c>
      <c r="F847" s="26">
        <f t="shared" si="92"/>
        <v>-1.0188487891028767E-3</v>
      </c>
      <c r="G847" s="23">
        <v>113.2</v>
      </c>
      <c r="H847" s="27">
        <f t="shared" si="93"/>
        <v>-1.621065071229226E-2</v>
      </c>
      <c r="I847" s="24">
        <v>73.099999999999994</v>
      </c>
      <c r="J847" s="25">
        <f t="shared" si="94"/>
        <v>-1.4261701828208469E-2</v>
      </c>
      <c r="K847" s="22">
        <v>607.53216599999996</v>
      </c>
      <c r="L847" s="26">
        <f t="shared" si="95"/>
        <v>-1.9004984709189873E-2</v>
      </c>
      <c r="M847" s="22">
        <v>60.572699999999998</v>
      </c>
      <c r="N847" s="26">
        <f t="shared" si="96"/>
        <v>1.6997774477639702E-2</v>
      </c>
      <c r="O847" s="22">
        <v>1916</v>
      </c>
      <c r="P847" s="26">
        <f t="shared" si="97"/>
        <v>6.2039647699904891E-3</v>
      </c>
      <c r="S847" s="4"/>
      <c r="T847" s="2"/>
      <c r="U847" s="3"/>
      <c r="V847" s="3"/>
      <c r="W847" s="3"/>
      <c r="X847" s="3"/>
      <c r="Y847" s="3"/>
    </row>
    <row r="848" spans="2:25" ht="14.4" x14ac:dyDescent="0.3">
      <c r="B848" s="20">
        <v>44441</v>
      </c>
      <c r="C848" s="21">
        <v>14684.330078000001</v>
      </c>
      <c r="D848" s="25">
        <f t="shared" si="91"/>
        <v>9.0985403993259634E-3</v>
      </c>
      <c r="E848" s="22">
        <v>50.45</v>
      </c>
      <c r="F848" s="26">
        <f t="shared" si="92"/>
        <v>2.8142560788245972E-2</v>
      </c>
      <c r="G848" s="23">
        <v>114.6</v>
      </c>
      <c r="H848" s="27">
        <f t="shared" si="93"/>
        <v>1.2291638511556497E-2</v>
      </c>
      <c r="I848" s="24">
        <v>76.75</v>
      </c>
      <c r="J848" s="25">
        <f t="shared" si="94"/>
        <v>4.8725019711573787E-2</v>
      </c>
      <c r="K848" s="22">
        <v>621.01147500000002</v>
      </c>
      <c r="L848" s="26">
        <f t="shared" si="95"/>
        <v>2.194443806247957E-2</v>
      </c>
      <c r="M848" s="22">
        <v>60.668500000000002</v>
      </c>
      <c r="N848" s="26">
        <f t="shared" si="96"/>
        <v>1.5803212099137665E-3</v>
      </c>
      <c r="O848" s="22">
        <v>1944.05</v>
      </c>
      <c r="P848" s="26">
        <f t="shared" si="97"/>
        <v>1.4533746323429872E-2</v>
      </c>
      <c r="S848" s="4"/>
      <c r="T848" s="2"/>
      <c r="U848" s="3"/>
      <c r="V848" s="3"/>
      <c r="W848" s="3"/>
      <c r="X848" s="3"/>
      <c r="Y848" s="3"/>
    </row>
    <row r="849" spans="2:25" ht="14.4" x14ac:dyDescent="0.3">
      <c r="B849" s="20">
        <v>44442</v>
      </c>
      <c r="C849" s="21">
        <v>14759.280273</v>
      </c>
      <c r="D849" s="25">
        <f t="shared" si="91"/>
        <v>5.0911118572237951E-3</v>
      </c>
      <c r="E849" s="22">
        <v>49.9</v>
      </c>
      <c r="F849" s="26">
        <f t="shared" si="92"/>
        <v>-1.0961744042145101E-2</v>
      </c>
      <c r="G849" s="23">
        <v>114.95</v>
      </c>
      <c r="H849" s="27">
        <f t="shared" si="93"/>
        <v>3.0494469285513915E-3</v>
      </c>
      <c r="I849" s="24">
        <v>80.55</v>
      </c>
      <c r="J849" s="25">
        <f t="shared" si="94"/>
        <v>4.8324723155676916E-2</v>
      </c>
      <c r="K849" s="22">
        <v>627.62731900000006</v>
      </c>
      <c r="L849" s="26">
        <f t="shared" si="95"/>
        <v>1.059698920591394E-2</v>
      </c>
      <c r="M849" s="22">
        <v>63.3645</v>
      </c>
      <c r="N849" s="26">
        <f t="shared" si="96"/>
        <v>4.347914997915147E-2</v>
      </c>
      <c r="O849" s="22">
        <v>1965.65</v>
      </c>
      <c r="P849" s="26">
        <f t="shared" si="97"/>
        <v>1.1049553554642938E-2</v>
      </c>
      <c r="S849" s="4"/>
      <c r="T849" s="2"/>
      <c r="U849" s="3"/>
      <c r="V849" s="3"/>
      <c r="W849" s="3"/>
      <c r="X849" s="3"/>
      <c r="Y849" s="3"/>
    </row>
    <row r="850" spans="2:25" ht="14.4" x14ac:dyDescent="0.3">
      <c r="B850" s="20">
        <v>44445</v>
      </c>
      <c r="C850" s="21">
        <v>14805.830078000001</v>
      </c>
      <c r="D850" s="25">
        <f t="shared" si="91"/>
        <v>3.1489713999432083E-3</v>
      </c>
      <c r="E850" s="22">
        <v>49.4</v>
      </c>
      <c r="F850" s="26">
        <f t="shared" si="92"/>
        <v>-1.007057856359617E-2</v>
      </c>
      <c r="G850" s="23">
        <v>116.9</v>
      </c>
      <c r="H850" s="27">
        <f t="shared" si="93"/>
        <v>1.682161726883229E-2</v>
      </c>
      <c r="I850" s="24">
        <v>84.55</v>
      </c>
      <c r="J850" s="25">
        <f t="shared" si="94"/>
        <v>4.8464965721605871E-2</v>
      </c>
      <c r="K850" s="22">
        <v>612.59539800000005</v>
      </c>
      <c r="L850" s="26">
        <f t="shared" si="95"/>
        <v>-2.4241867101982516E-2</v>
      </c>
      <c r="M850" s="22">
        <v>62.359499999999997</v>
      </c>
      <c r="N850" s="26">
        <f t="shared" si="96"/>
        <v>-1.5987741514247842E-2</v>
      </c>
      <c r="O850" s="22">
        <v>1968.7</v>
      </c>
      <c r="P850" s="26">
        <f t="shared" si="97"/>
        <v>1.5504470171629509E-3</v>
      </c>
      <c r="S850" s="4"/>
      <c r="T850" s="2"/>
      <c r="U850" s="3"/>
      <c r="V850" s="3"/>
      <c r="W850" s="3"/>
      <c r="X850" s="3"/>
      <c r="Y850" s="3"/>
    </row>
    <row r="851" spans="2:25" ht="14.4" x14ac:dyDescent="0.3">
      <c r="B851" s="20">
        <v>44446</v>
      </c>
      <c r="C851" s="21">
        <v>14784.230469</v>
      </c>
      <c r="D851" s="25">
        <f t="shared" si="91"/>
        <v>-1.4599235308830184E-3</v>
      </c>
      <c r="E851" s="22">
        <v>51.55</v>
      </c>
      <c r="F851" s="26">
        <f t="shared" si="92"/>
        <v>4.260178626909205E-2</v>
      </c>
      <c r="G851" s="23">
        <v>114.7</v>
      </c>
      <c r="H851" s="27">
        <f t="shared" si="93"/>
        <v>-1.8998844342697729E-2</v>
      </c>
      <c r="I851" s="24">
        <v>83.45</v>
      </c>
      <c r="J851" s="25">
        <f t="shared" si="94"/>
        <v>-1.3095425236745124E-2</v>
      </c>
      <c r="K851" s="22">
        <v>621.97906499999999</v>
      </c>
      <c r="L851" s="26">
        <f t="shared" si="95"/>
        <v>1.5201752488922237E-2</v>
      </c>
      <c r="M851" s="22">
        <v>61.9925</v>
      </c>
      <c r="N851" s="26">
        <f t="shared" si="96"/>
        <v>-5.9026162112321683E-3</v>
      </c>
      <c r="O851" s="22">
        <v>1950.65</v>
      </c>
      <c r="P851" s="26">
        <f t="shared" si="97"/>
        <v>-9.210776078128674E-3</v>
      </c>
      <c r="S851" s="4"/>
      <c r="T851" s="2"/>
      <c r="U851" s="3"/>
      <c r="V851" s="3"/>
      <c r="W851" s="3"/>
      <c r="X851" s="3"/>
      <c r="Y851" s="3"/>
    </row>
    <row r="852" spans="2:25" ht="14.4" x14ac:dyDescent="0.3">
      <c r="B852" s="20">
        <v>44447</v>
      </c>
      <c r="C852" s="21">
        <v>14803.580078000001</v>
      </c>
      <c r="D852" s="25">
        <f t="shared" si="91"/>
        <v>1.307944819218304E-3</v>
      </c>
      <c r="E852" s="22">
        <v>51.55</v>
      </c>
      <c r="F852" s="26">
        <f t="shared" si="92"/>
        <v>0</v>
      </c>
      <c r="G852" s="23">
        <v>117.9</v>
      </c>
      <c r="H852" s="27">
        <f t="shared" si="93"/>
        <v>2.7516783408000223E-2</v>
      </c>
      <c r="I852" s="24">
        <v>81.650000000000006</v>
      </c>
      <c r="J852" s="25">
        <f t="shared" si="94"/>
        <v>-2.1805830691369876E-2</v>
      </c>
      <c r="K852" s="22">
        <v>615.65576199999998</v>
      </c>
      <c r="L852" s="26">
        <f t="shared" si="95"/>
        <v>-1.0218455207558709E-2</v>
      </c>
      <c r="M852" s="22">
        <v>62.885899999999999</v>
      </c>
      <c r="N852" s="26">
        <f t="shared" si="96"/>
        <v>1.4308563249808184E-2</v>
      </c>
      <c r="O852" s="22">
        <v>1950.65</v>
      </c>
      <c r="P852" s="26">
        <f t="shared" si="97"/>
        <v>0</v>
      </c>
      <c r="S852" s="4"/>
      <c r="T852" s="2"/>
      <c r="U852" s="3"/>
      <c r="V852" s="3"/>
      <c r="W852" s="3"/>
      <c r="X852" s="3"/>
      <c r="Y852" s="3"/>
    </row>
    <row r="853" spans="2:25" ht="14.4" x14ac:dyDescent="0.3">
      <c r="B853" s="20">
        <v>44448</v>
      </c>
      <c r="C853" s="21">
        <v>14836.430664</v>
      </c>
      <c r="D853" s="25">
        <f t="shared" si="91"/>
        <v>2.2166388357181483E-3</v>
      </c>
      <c r="E853" s="22">
        <v>51.45</v>
      </c>
      <c r="F853" s="26">
        <f t="shared" si="92"/>
        <v>-1.9417481829101879E-3</v>
      </c>
      <c r="G853" s="23">
        <v>115.15</v>
      </c>
      <c r="H853" s="27">
        <f t="shared" si="93"/>
        <v>-2.3601181276630998E-2</v>
      </c>
      <c r="I853" s="24">
        <v>80.400000000000006</v>
      </c>
      <c r="J853" s="25">
        <f t="shared" si="94"/>
        <v>-1.5427643231553441E-2</v>
      </c>
      <c r="K853" s="22">
        <v>618.51361099999997</v>
      </c>
      <c r="L853" s="26">
        <f t="shared" si="95"/>
        <v>4.6312186487409293E-3</v>
      </c>
      <c r="M853" s="22">
        <v>62.869900000000001</v>
      </c>
      <c r="N853" s="26">
        <f t="shared" si="96"/>
        <v>-2.5446142581626852E-4</v>
      </c>
      <c r="O853" s="22">
        <v>1911.6</v>
      </c>
      <c r="P853" s="26">
        <f t="shared" si="97"/>
        <v>-2.0222062643909772E-2</v>
      </c>
      <c r="S853" s="4"/>
      <c r="T853" s="2"/>
      <c r="U853" s="3"/>
      <c r="V853" s="3"/>
      <c r="W853" s="3"/>
      <c r="X853" s="3"/>
      <c r="Y853" s="3"/>
    </row>
    <row r="854" spans="2:25" ht="14.4" x14ac:dyDescent="0.3">
      <c r="B854" s="20">
        <v>44452</v>
      </c>
      <c r="C854" s="21">
        <v>14852.180664</v>
      </c>
      <c r="D854" s="25">
        <f t="shared" si="91"/>
        <v>1.0610130129388579E-3</v>
      </c>
      <c r="E854" s="22">
        <v>51.35</v>
      </c>
      <c r="F854" s="26">
        <f t="shared" si="92"/>
        <v>-1.9455259054914423E-3</v>
      </c>
      <c r="G854" s="23">
        <v>113.95</v>
      </c>
      <c r="H854" s="27">
        <f t="shared" si="93"/>
        <v>-1.0475870575000925E-2</v>
      </c>
      <c r="I854" s="24">
        <v>84.4</v>
      </c>
      <c r="J854" s="25">
        <f t="shared" si="94"/>
        <v>4.8553225416990739E-2</v>
      </c>
      <c r="K854" s="22">
        <v>632.44287099999997</v>
      </c>
      <c r="L854" s="26">
        <f t="shared" si="95"/>
        <v>2.2270695935042321E-2</v>
      </c>
      <c r="M854" s="22">
        <v>62.694499999999998</v>
      </c>
      <c r="N854" s="26">
        <f t="shared" si="96"/>
        <v>-2.7937873168938292E-3</v>
      </c>
      <c r="O854" s="22">
        <v>1897.7</v>
      </c>
      <c r="P854" s="26">
        <f t="shared" si="97"/>
        <v>-7.2979611440699872E-3</v>
      </c>
      <c r="S854" s="4"/>
      <c r="T854" s="2"/>
      <c r="U854" s="3"/>
      <c r="V854" s="3"/>
      <c r="W854" s="3"/>
      <c r="X854" s="3"/>
      <c r="Y854" s="3"/>
    </row>
    <row r="855" spans="2:25" ht="14.4" x14ac:dyDescent="0.3">
      <c r="B855" s="20">
        <v>44453</v>
      </c>
      <c r="C855" s="21">
        <v>14904.330078000001</v>
      </c>
      <c r="D855" s="25">
        <f t="shared" si="91"/>
        <v>3.5050794659788761E-3</v>
      </c>
      <c r="E855" s="22">
        <v>53.55</v>
      </c>
      <c r="F855" s="26">
        <f t="shared" si="92"/>
        <v>4.1950860519190461E-2</v>
      </c>
      <c r="G855" s="23">
        <v>115.55</v>
      </c>
      <c r="H855" s="27">
        <f t="shared" si="93"/>
        <v>1.3943581028696481E-2</v>
      </c>
      <c r="I855" s="24">
        <v>88.6</v>
      </c>
      <c r="J855" s="25">
        <f t="shared" si="94"/>
        <v>4.8564456009123742E-2</v>
      </c>
      <c r="K855" s="22">
        <v>634.55810499999995</v>
      </c>
      <c r="L855" s="26">
        <f t="shared" si="95"/>
        <v>3.338965013036006E-3</v>
      </c>
      <c r="M855" s="22">
        <v>64.973699999999994</v>
      </c>
      <c r="N855" s="26">
        <f t="shared" si="96"/>
        <v>3.5708848139063026E-2</v>
      </c>
      <c r="O855" s="22">
        <v>1943</v>
      </c>
      <c r="P855" s="26">
        <f t="shared" si="97"/>
        <v>2.3590543817506977E-2</v>
      </c>
      <c r="S855" s="4"/>
      <c r="T855" s="2"/>
      <c r="U855" s="3"/>
      <c r="V855" s="3"/>
      <c r="W855" s="3"/>
      <c r="X855" s="3"/>
      <c r="Y855" s="3"/>
    </row>
    <row r="856" spans="2:25" ht="14.4" x14ac:dyDescent="0.3">
      <c r="B856" s="20">
        <v>44454</v>
      </c>
      <c r="C856" s="21">
        <v>15020.530273</v>
      </c>
      <c r="D856" s="25">
        <f t="shared" si="91"/>
        <v>7.7661701790538024E-3</v>
      </c>
      <c r="E856" s="22">
        <v>53.05</v>
      </c>
      <c r="F856" s="26">
        <f t="shared" si="92"/>
        <v>-9.3809318337656003E-3</v>
      </c>
      <c r="G856" s="23">
        <v>104.4</v>
      </c>
      <c r="H856" s="27">
        <f t="shared" si="93"/>
        <v>-0.1014736612718513</v>
      </c>
      <c r="I856" s="24">
        <v>93</v>
      </c>
      <c r="J856" s="25">
        <f t="shared" si="94"/>
        <v>4.8467635542220819E-2</v>
      </c>
      <c r="K856" s="22">
        <v>631.45281999999997</v>
      </c>
      <c r="L856" s="26">
        <f t="shared" si="95"/>
        <v>-4.9056310117443144E-3</v>
      </c>
      <c r="M856" s="22">
        <v>66.7072</v>
      </c>
      <c r="N856" s="26">
        <f t="shared" si="96"/>
        <v>2.6330320490681462E-2</v>
      </c>
      <c r="O856" s="22">
        <v>1977.45</v>
      </c>
      <c r="P856" s="26">
        <f t="shared" si="97"/>
        <v>1.757496549464848E-2</v>
      </c>
      <c r="S856" s="4"/>
      <c r="T856" s="2"/>
      <c r="U856" s="3"/>
      <c r="V856" s="3"/>
      <c r="W856" s="3"/>
      <c r="X856" s="3"/>
      <c r="Y856" s="3"/>
    </row>
    <row r="857" spans="2:25" ht="14.4" x14ac:dyDescent="0.3">
      <c r="B857" s="20">
        <v>44455</v>
      </c>
      <c r="C857" s="21">
        <v>15104.880859000001</v>
      </c>
      <c r="D857" s="25">
        <f t="shared" si="91"/>
        <v>5.599977113320307E-3</v>
      </c>
      <c r="E857" s="22">
        <v>52.3</v>
      </c>
      <c r="F857" s="26">
        <f t="shared" si="92"/>
        <v>-1.4238493989114965E-2</v>
      </c>
      <c r="G857" s="23">
        <v>114.55</v>
      </c>
      <c r="H857" s="27">
        <f t="shared" si="93"/>
        <v>9.2781733450966075E-2</v>
      </c>
      <c r="I857" s="24">
        <v>97.65</v>
      </c>
      <c r="J857" s="25">
        <f t="shared" si="94"/>
        <v>4.8790164169432049E-2</v>
      </c>
      <c r="K857" s="22">
        <v>644.45941200000004</v>
      </c>
      <c r="L857" s="26">
        <f t="shared" si="95"/>
        <v>2.0388616451827452E-2</v>
      </c>
      <c r="M857" s="22">
        <v>65.984899999999996</v>
      </c>
      <c r="N857" s="26">
        <f t="shared" si="96"/>
        <v>-1.0886965151113107E-2</v>
      </c>
      <c r="O857" s="22">
        <v>1979.85</v>
      </c>
      <c r="P857" s="26">
        <f t="shared" si="97"/>
        <v>1.2129483709844948E-3</v>
      </c>
      <c r="S857" s="4"/>
      <c r="T857" s="2"/>
      <c r="U857" s="3"/>
      <c r="V857" s="3"/>
      <c r="W857" s="3"/>
      <c r="X857" s="3"/>
      <c r="Y857" s="3"/>
    </row>
    <row r="858" spans="2:25" ht="14.4" x14ac:dyDescent="0.3">
      <c r="B858" s="20">
        <v>44456</v>
      </c>
      <c r="C858" s="21">
        <v>15027.230469</v>
      </c>
      <c r="D858" s="25">
        <f t="shared" si="91"/>
        <v>-5.1540073674493439E-3</v>
      </c>
      <c r="E858" s="22">
        <v>53.95</v>
      </c>
      <c r="F858" s="26">
        <f t="shared" si="92"/>
        <v>3.1061320633266609E-2</v>
      </c>
      <c r="G858" s="23">
        <v>115.65</v>
      </c>
      <c r="H858" s="27">
        <f t="shared" si="93"/>
        <v>9.5569797779437478E-3</v>
      </c>
      <c r="I858" s="24">
        <v>102.5</v>
      </c>
      <c r="J858" s="25">
        <f t="shared" si="94"/>
        <v>4.8473141255774878E-2</v>
      </c>
      <c r="K858" s="22">
        <v>643.85180700000001</v>
      </c>
      <c r="L858" s="26">
        <f t="shared" si="95"/>
        <v>-9.4325817564851081E-4</v>
      </c>
      <c r="M858" s="22">
        <v>65.904600000000002</v>
      </c>
      <c r="N858" s="26">
        <f t="shared" si="96"/>
        <v>-1.2176861679228097E-3</v>
      </c>
      <c r="O858" s="22">
        <v>2196.0500000000002</v>
      </c>
      <c r="P858" s="26">
        <f t="shared" si="97"/>
        <v>0.10363920779745546</v>
      </c>
      <c r="S858" s="4"/>
      <c r="T858" s="2"/>
      <c r="U858" s="3"/>
      <c r="V858" s="3"/>
      <c r="W858" s="3"/>
      <c r="X858" s="3"/>
      <c r="Y858" s="3"/>
    </row>
    <row r="859" spans="2:25" ht="14.4" x14ac:dyDescent="0.3">
      <c r="B859" s="20">
        <v>44459</v>
      </c>
      <c r="C859" s="21">
        <v>14826.730469</v>
      </c>
      <c r="D859" s="25">
        <f t="shared" si="91"/>
        <v>-1.3432255439504289E-2</v>
      </c>
      <c r="E859" s="22">
        <v>52.9</v>
      </c>
      <c r="F859" s="26">
        <f t="shared" si="92"/>
        <v>-1.9654352839889998E-2</v>
      </c>
      <c r="G859" s="23">
        <v>117</v>
      </c>
      <c r="H859" s="27">
        <f t="shared" si="93"/>
        <v>1.160554612030789E-2</v>
      </c>
      <c r="I859" s="24">
        <v>107.6</v>
      </c>
      <c r="J859" s="25">
        <f t="shared" si="94"/>
        <v>4.8557849149221212E-2</v>
      </c>
      <c r="K859" s="22">
        <v>619.81878700000004</v>
      </c>
      <c r="L859" s="26">
        <f t="shared" si="95"/>
        <v>-3.8041429985137966E-2</v>
      </c>
      <c r="M859" s="22">
        <v>64.716899999999995</v>
      </c>
      <c r="N859" s="26">
        <f t="shared" si="96"/>
        <v>-1.8185868841012531E-2</v>
      </c>
      <c r="O859" s="22">
        <v>2169.5</v>
      </c>
      <c r="P859" s="26">
        <f t="shared" si="97"/>
        <v>-1.216356580212339E-2</v>
      </c>
      <c r="S859" s="4"/>
      <c r="T859" s="2"/>
      <c r="U859" s="3"/>
      <c r="V859" s="3"/>
      <c r="W859" s="3"/>
      <c r="X859" s="3"/>
      <c r="Y859" s="3"/>
    </row>
    <row r="860" spans="2:25" ht="14.4" x14ac:dyDescent="0.3">
      <c r="B860" s="20">
        <v>44460</v>
      </c>
      <c r="C860" s="21">
        <v>14946.280273</v>
      </c>
      <c r="D860" s="25">
        <f t="shared" si="91"/>
        <v>8.0307932276056544E-3</v>
      </c>
      <c r="E860" s="22">
        <v>52.05</v>
      </c>
      <c r="F860" s="26">
        <f t="shared" si="92"/>
        <v>-1.6198543803275851E-2</v>
      </c>
      <c r="G860" s="23">
        <v>119.5</v>
      </c>
      <c r="H860" s="27">
        <f t="shared" si="93"/>
        <v>2.1142436573809164E-2</v>
      </c>
      <c r="I860" s="24">
        <v>112.95</v>
      </c>
      <c r="J860" s="25">
        <f t="shared" si="94"/>
        <v>4.8524595186328241E-2</v>
      </c>
      <c r="K860" s="22">
        <v>611.74029499999995</v>
      </c>
      <c r="L860" s="26">
        <f t="shared" si="95"/>
        <v>-1.3119318411758618E-2</v>
      </c>
      <c r="M860" s="22">
        <v>65.631799999999998</v>
      </c>
      <c r="N860" s="26">
        <f t="shared" si="96"/>
        <v>1.4037961628561177E-2</v>
      </c>
      <c r="O860" s="22">
        <v>2236.25</v>
      </c>
      <c r="P860" s="26">
        <f t="shared" si="97"/>
        <v>3.0303629584523428E-2</v>
      </c>
      <c r="S860" s="4"/>
      <c r="T860" s="2"/>
      <c r="U860" s="3"/>
      <c r="V860" s="3"/>
      <c r="W860" s="3"/>
      <c r="X860" s="3"/>
      <c r="Y860" s="3"/>
    </row>
    <row r="861" spans="2:25" ht="14.4" x14ac:dyDescent="0.3">
      <c r="B861" s="20">
        <v>44461</v>
      </c>
      <c r="C861" s="21">
        <v>14990.530273</v>
      </c>
      <c r="D861" s="25">
        <f t="shared" si="91"/>
        <v>2.9562288980739867E-3</v>
      </c>
      <c r="E861" s="22">
        <v>51.6</v>
      </c>
      <c r="F861" s="26">
        <f t="shared" si="92"/>
        <v>-8.6831225734607699E-3</v>
      </c>
      <c r="G861" s="23">
        <v>122.3</v>
      </c>
      <c r="H861" s="27">
        <f t="shared" si="93"/>
        <v>2.3160671321561244E-2</v>
      </c>
      <c r="I861" s="24">
        <v>118.55</v>
      </c>
      <c r="J861" s="25">
        <f t="shared" si="94"/>
        <v>4.8389569597402239E-2</v>
      </c>
      <c r="K861" s="22">
        <v>610.66009499999996</v>
      </c>
      <c r="L861" s="26">
        <f t="shared" si="95"/>
        <v>-1.7673428281008131E-3</v>
      </c>
      <c r="M861" s="22">
        <v>66.113299999999995</v>
      </c>
      <c r="N861" s="26">
        <f t="shared" si="96"/>
        <v>7.309602313684797E-3</v>
      </c>
      <c r="O861" s="22">
        <v>2188.3000000000002</v>
      </c>
      <c r="P861" s="26">
        <f t="shared" si="97"/>
        <v>-2.1675369162614578E-2</v>
      </c>
      <c r="S861" s="4"/>
      <c r="T861" s="2"/>
      <c r="U861" s="3"/>
      <c r="V861" s="3"/>
      <c r="W861" s="3"/>
      <c r="X861" s="3"/>
      <c r="Y861" s="3"/>
    </row>
    <row r="862" spans="2:25" ht="14.4" x14ac:dyDescent="0.3">
      <c r="B862" s="20">
        <v>44462</v>
      </c>
      <c r="C862" s="21">
        <v>15205.430664</v>
      </c>
      <c r="D862" s="25">
        <f t="shared" si="91"/>
        <v>1.4233957963491141E-2</v>
      </c>
      <c r="E862" s="22">
        <v>51.15</v>
      </c>
      <c r="F862" s="26">
        <f t="shared" si="92"/>
        <v>-8.759180089881578E-3</v>
      </c>
      <c r="G862" s="23">
        <v>119.65</v>
      </c>
      <c r="H862" s="27">
        <f t="shared" si="93"/>
        <v>-2.1906228338744241E-2</v>
      </c>
      <c r="I862" s="24">
        <v>112.65</v>
      </c>
      <c r="J862" s="25">
        <f t="shared" si="94"/>
        <v>-5.1049145633160924E-2</v>
      </c>
      <c r="K862" s="22">
        <v>611.96520999999996</v>
      </c>
      <c r="L862" s="26">
        <f t="shared" si="95"/>
        <v>2.1349394461003526E-3</v>
      </c>
      <c r="M862" s="22">
        <v>66.594800000000006</v>
      </c>
      <c r="N862" s="26">
        <f t="shared" si="96"/>
        <v>7.2565595150047369E-3</v>
      </c>
      <c r="O862" s="22">
        <v>2216.5</v>
      </c>
      <c r="P862" s="26">
        <f t="shared" si="97"/>
        <v>1.2804388524793743E-2</v>
      </c>
      <c r="S862" s="4"/>
      <c r="T862" s="2"/>
      <c r="U862" s="3"/>
      <c r="V862" s="3"/>
      <c r="W862" s="3"/>
      <c r="X862" s="3"/>
      <c r="Y862" s="3"/>
    </row>
    <row r="863" spans="2:25" ht="14.4" x14ac:dyDescent="0.3">
      <c r="B863" s="20">
        <v>44463</v>
      </c>
      <c r="C863" s="21">
        <v>15191.930664</v>
      </c>
      <c r="D863" s="25">
        <f t="shared" si="91"/>
        <v>-8.88235050530229E-4</v>
      </c>
      <c r="E863" s="22">
        <v>50.85</v>
      </c>
      <c r="F863" s="26">
        <f t="shared" si="92"/>
        <v>-5.8823699030665245E-3</v>
      </c>
      <c r="G863" s="23">
        <v>121.95</v>
      </c>
      <c r="H863" s="27">
        <f t="shared" si="93"/>
        <v>1.9040310307546895E-2</v>
      </c>
      <c r="I863" s="24">
        <v>107.05</v>
      </c>
      <c r="J863" s="25">
        <f t="shared" si="94"/>
        <v>-5.0989651842561677E-2</v>
      </c>
      <c r="K863" s="22">
        <v>603.706726</v>
      </c>
      <c r="L863" s="26">
        <f t="shared" si="95"/>
        <v>-1.3586907455617067E-2</v>
      </c>
      <c r="M863" s="22">
        <v>65.968800000000002</v>
      </c>
      <c r="N863" s="26">
        <f t="shared" si="96"/>
        <v>-9.4445934370787198E-3</v>
      </c>
      <c r="O863" s="22">
        <v>2138.6999999999998</v>
      </c>
      <c r="P863" s="26">
        <f t="shared" si="97"/>
        <v>-3.5731207393415836E-2</v>
      </c>
      <c r="S863" s="4"/>
      <c r="T863" s="2"/>
      <c r="U863" s="3"/>
      <c r="V863" s="3"/>
      <c r="W863" s="3"/>
      <c r="X863" s="3"/>
      <c r="Y863" s="3"/>
    </row>
    <row r="864" spans="2:25" ht="14.4" x14ac:dyDescent="0.3">
      <c r="B864" s="20">
        <v>44466</v>
      </c>
      <c r="C864" s="21">
        <v>15189.030273</v>
      </c>
      <c r="D864" s="25">
        <f t="shared" si="91"/>
        <v>-1.9093477752897222E-4</v>
      </c>
      <c r="E864" s="22">
        <v>51.5</v>
      </c>
      <c r="F864" s="26">
        <f t="shared" si="92"/>
        <v>1.2701685175121425E-2</v>
      </c>
      <c r="G864" s="23">
        <v>122.4</v>
      </c>
      <c r="H864" s="27">
        <f t="shared" si="93"/>
        <v>3.683245416296368E-3</v>
      </c>
      <c r="I864" s="24">
        <v>101.7</v>
      </c>
      <c r="J864" s="25">
        <f t="shared" si="94"/>
        <v>-5.1268711981177467E-2</v>
      </c>
      <c r="K864" s="22">
        <v>601.52398700000003</v>
      </c>
      <c r="L864" s="26">
        <f t="shared" si="95"/>
        <v>-3.6221137793186905E-3</v>
      </c>
      <c r="M864" s="22">
        <v>65.487300000000005</v>
      </c>
      <c r="N864" s="26">
        <f t="shared" si="96"/>
        <v>-7.3256722712027244E-3</v>
      </c>
      <c r="O864" s="22">
        <v>2082.1</v>
      </c>
      <c r="P864" s="26">
        <f t="shared" si="97"/>
        <v>-2.6821168030543914E-2</v>
      </c>
      <c r="S864" s="4"/>
      <c r="T864" s="2"/>
      <c r="U864" s="3"/>
      <c r="V864" s="3"/>
      <c r="W864" s="3"/>
      <c r="X864" s="3"/>
      <c r="Y864" s="3"/>
    </row>
    <row r="865" spans="2:25" ht="14.4" x14ac:dyDescent="0.3">
      <c r="B865" s="20">
        <v>44467</v>
      </c>
      <c r="C865" s="21">
        <v>15095.580078000001</v>
      </c>
      <c r="D865" s="25">
        <f t="shared" si="91"/>
        <v>-6.1714838342975982E-3</v>
      </c>
      <c r="E865" s="22">
        <v>50</v>
      </c>
      <c r="F865" s="26">
        <f t="shared" si="92"/>
        <v>-2.9558802241544391E-2</v>
      </c>
      <c r="G865" s="23">
        <v>121.45</v>
      </c>
      <c r="H865" s="27">
        <f t="shared" si="93"/>
        <v>-7.7917146300441756E-3</v>
      </c>
      <c r="I865" s="24">
        <v>96.65</v>
      </c>
      <c r="J865" s="25">
        <f t="shared" si="94"/>
        <v>-5.0931097400174305E-2</v>
      </c>
      <c r="K865" s="22">
        <v>606.04705799999999</v>
      </c>
      <c r="L865" s="26">
        <f t="shared" si="95"/>
        <v>7.4912232634432776E-3</v>
      </c>
      <c r="M865" s="22">
        <v>67.525800000000004</v>
      </c>
      <c r="N865" s="26">
        <f t="shared" si="96"/>
        <v>3.0653516360668709E-2</v>
      </c>
      <c r="O865" s="22">
        <v>2023.05</v>
      </c>
      <c r="P865" s="26">
        <f t="shared" si="97"/>
        <v>-2.8770726130172192E-2</v>
      </c>
      <c r="S865" s="4"/>
      <c r="T865" s="2"/>
      <c r="U865" s="3"/>
      <c r="V865" s="3"/>
      <c r="W865" s="3"/>
      <c r="X865" s="3"/>
      <c r="Y865" s="3"/>
    </row>
    <row r="866" spans="2:25" ht="14.4" x14ac:dyDescent="0.3">
      <c r="B866" s="20">
        <v>44468</v>
      </c>
      <c r="C866" s="21">
        <v>15086.930664</v>
      </c>
      <c r="D866" s="25">
        <f t="shared" si="91"/>
        <v>-5.7314080400451973E-4</v>
      </c>
      <c r="E866" s="22">
        <v>50.55</v>
      </c>
      <c r="F866" s="26">
        <f t="shared" si="92"/>
        <v>1.0939940038334263E-2</v>
      </c>
      <c r="G866" s="23">
        <v>123.9</v>
      </c>
      <c r="H866" s="27">
        <f t="shared" si="93"/>
        <v>1.9972133186915389E-2</v>
      </c>
      <c r="I866" s="24">
        <v>99.8</v>
      </c>
      <c r="J866" s="25">
        <f t="shared" si="94"/>
        <v>3.207197766307824E-2</v>
      </c>
      <c r="K866" s="22">
        <v>602.71655299999998</v>
      </c>
      <c r="L866" s="26">
        <f t="shared" si="95"/>
        <v>-5.5106116659430797E-3</v>
      </c>
      <c r="M866" s="22">
        <v>65.856499999999997</v>
      </c>
      <c r="N866" s="26">
        <f t="shared" si="96"/>
        <v>-2.5031614566994796E-2</v>
      </c>
      <c r="O866" s="22">
        <v>2009.3</v>
      </c>
      <c r="P866" s="26">
        <f t="shared" si="97"/>
        <v>-6.8198709404689861E-3</v>
      </c>
      <c r="S866" s="4"/>
      <c r="T866" s="2"/>
      <c r="U866" s="3"/>
      <c r="V866" s="3"/>
      <c r="W866" s="3"/>
      <c r="X866" s="3"/>
      <c r="Y866" s="3"/>
    </row>
    <row r="867" spans="2:25" ht="14.4" x14ac:dyDescent="0.3">
      <c r="B867" s="20">
        <v>44469</v>
      </c>
      <c r="C867" s="21">
        <v>15052.630859000001</v>
      </c>
      <c r="D867" s="25">
        <f t="shared" si="91"/>
        <v>-2.2760662779563409E-3</v>
      </c>
      <c r="E867" s="22">
        <v>50.45</v>
      </c>
      <c r="F867" s="26">
        <f t="shared" si="92"/>
        <v>-1.9801986668623425E-3</v>
      </c>
      <c r="G867" s="23">
        <v>117.2</v>
      </c>
      <c r="H867" s="27">
        <f t="shared" si="93"/>
        <v>-5.5592911492184531E-2</v>
      </c>
      <c r="I867" s="24">
        <v>101.75</v>
      </c>
      <c r="J867" s="25">
        <f t="shared" si="94"/>
        <v>1.935064100528618E-2</v>
      </c>
      <c r="K867" s="22">
        <v>609.57995600000004</v>
      </c>
      <c r="L867" s="26">
        <f t="shared" si="95"/>
        <v>1.1323098400587076E-2</v>
      </c>
      <c r="M867" s="22">
        <v>65.150199999999998</v>
      </c>
      <c r="N867" s="26">
        <f t="shared" si="96"/>
        <v>-1.0782759100430575E-2</v>
      </c>
      <c r="O867" s="22">
        <v>2021.7</v>
      </c>
      <c r="P867" s="26">
        <f t="shared" si="97"/>
        <v>6.1523389297737669E-3</v>
      </c>
      <c r="S867" s="4"/>
      <c r="T867" s="2"/>
      <c r="U867" s="3"/>
      <c r="V867" s="3"/>
      <c r="W867" s="3"/>
      <c r="X867" s="3"/>
      <c r="Y867" s="3"/>
    </row>
    <row r="868" spans="2:25" ht="14.4" x14ac:dyDescent="0.3">
      <c r="B868" s="20">
        <v>44470</v>
      </c>
      <c r="C868" s="21">
        <v>15013.930664</v>
      </c>
      <c r="D868" s="25">
        <f t="shared" si="91"/>
        <v>-2.5743027743753556E-3</v>
      </c>
      <c r="E868" s="22">
        <v>50.25</v>
      </c>
      <c r="F868" s="26">
        <f t="shared" si="92"/>
        <v>-3.9721998604329142E-3</v>
      </c>
      <c r="G868" s="23">
        <v>119.3</v>
      </c>
      <c r="H868" s="27">
        <f t="shared" si="93"/>
        <v>1.7759451960958069E-2</v>
      </c>
      <c r="I868" s="24">
        <v>102.75</v>
      </c>
      <c r="J868" s="25">
        <f t="shared" si="94"/>
        <v>9.7800290536396994E-3</v>
      </c>
      <c r="K868" s="22">
        <v>602.176514</v>
      </c>
      <c r="L868" s="26">
        <f t="shared" si="95"/>
        <v>-1.2219508299445608E-2</v>
      </c>
      <c r="M868" s="22">
        <v>64.765000000000001</v>
      </c>
      <c r="N868" s="26">
        <f t="shared" si="96"/>
        <v>-5.9300394227562569E-3</v>
      </c>
      <c r="O868" s="22">
        <v>1976.05</v>
      </c>
      <c r="P868" s="26">
        <f t="shared" si="97"/>
        <v>-2.2838838988875048E-2</v>
      </c>
      <c r="S868" s="4"/>
      <c r="T868" s="2"/>
      <c r="U868" s="3"/>
      <c r="V868" s="3"/>
      <c r="W868" s="3"/>
      <c r="X868" s="3"/>
      <c r="Y868" s="3"/>
    </row>
    <row r="869" spans="2:25" ht="14.4" x14ac:dyDescent="0.3">
      <c r="B869" s="20">
        <v>44473</v>
      </c>
      <c r="C869" s="21">
        <v>15181.130859000001</v>
      </c>
      <c r="D869" s="25">
        <f t="shared" si="91"/>
        <v>1.1074784782698938E-2</v>
      </c>
      <c r="E869" s="22">
        <v>49.75</v>
      </c>
      <c r="F869" s="26">
        <f t="shared" si="92"/>
        <v>-1.0000083334583311E-2</v>
      </c>
      <c r="G869" s="23">
        <v>122.3</v>
      </c>
      <c r="H869" s="27">
        <f t="shared" si="93"/>
        <v>2.4835713589256195E-2</v>
      </c>
      <c r="I869" s="24">
        <v>101.2</v>
      </c>
      <c r="J869" s="25">
        <f t="shared" si="94"/>
        <v>-1.5200096522978776E-2</v>
      </c>
      <c r="K869" s="22">
        <v>605.59698500000002</v>
      </c>
      <c r="L869" s="26">
        <f t="shared" si="95"/>
        <v>5.6641086221754476E-3</v>
      </c>
      <c r="M869" s="22">
        <v>66.065100000000001</v>
      </c>
      <c r="N869" s="26">
        <f t="shared" si="96"/>
        <v>1.9875285543603963E-2</v>
      </c>
      <c r="O869" s="22">
        <v>1993.15</v>
      </c>
      <c r="P869" s="26">
        <f t="shared" si="97"/>
        <v>8.6163991712165187E-3</v>
      </c>
      <c r="S869" s="4"/>
      <c r="T869" s="2"/>
      <c r="U869" s="3"/>
      <c r="V869" s="3"/>
      <c r="W869" s="3"/>
      <c r="X869" s="3"/>
      <c r="Y869" s="3"/>
    </row>
    <row r="870" spans="2:25" ht="14.4" x14ac:dyDescent="0.3">
      <c r="B870" s="20">
        <v>44474</v>
      </c>
      <c r="C870" s="21">
        <v>15280.079102</v>
      </c>
      <c r="D870" s="25">
        <f t="shared" si="91"/>
        <v>6.4966947243721117E-3</v>
      </c>
      <c r="E870" s="22">
        <v>52</v>
      </c>
      <c r="F870" s="26">
        <f t="shared" si="92"/>
        <v>4.4233254976825662E-2</v>
      </c>
      <c r="G870" s="23">
        <v>124</v>
      </c>
      <c r="H870" s="27">
        <f t="shared" si="93"/>
        <v>1.3804522911910217E-2</v>
      </c>
      <c r="I870" s="24">
        <v>100.35</v>
      </c>
      <c r="J870" s="25">
        <f t="shared" si="94"/>
        <v>-8.43468161101814E-3</v>
      </c>
      <c r="K870" s="22">
        <v>618.82861300000002</v>
      </c>
      <c r="L870" s="26">
        <f t="shared" si="95"/>
        <v>2.1613633548536283E-2</v>
      </c>
      <c r="M870" s="22">
        <v>66.081199999999995</v>
      </c>
      <c r="N870" s="26">
        <f t="shared" si="96"/>
        <v>2.4366932830740068E-4</v>
      </c>
      <c r="O870" s="22">
        <v>1971.05</v>
      </c>
      <c r="P870" s="26">
        <f t="shared" si="97"/>
        <v>-1.1149906138073273E-2</v>
      </c>
      <c r="S870" s="4"/>
      <c r="T870" s="2"/>
      <c r="U870" s="3"/>
      <c r="V870" s="3"/>
      <c r="W870" s="3"/>
      <c r="X870" s="3"/>
      <c r="Y870" s="3"/>
    </row>
    <row r="871" spans="2:25" ht="14.4" x14ac:dyDescent="0.3">
      <c r="B871" s="20">
        <v>44475</v>
      </c>
      <c r="C871" s="21">
        <v>15134.530273</v>
      </c>
      <c r="D871" s="25">
        <f t="shared" si="91"/>
        <v>-9.5710543764082317E-3</v>
      </c>
      <c r="E871" s="22">
        <v>54.6</v>
      </c>
      <c r="F871" s="26">
        <f t="shared" si="92"/>
        <v>4.8790164169432049E-2</v>
      </c>
      <c r="G871" s="23">
        <v>122.85</v>
      </c>
      <c r="H871" s="27">
        <f t="shared" si="93"/>
        <v>-9.317466637848746E-3</v>
      </c>
      <c r="I871" s="24">
        <v>99.5</v>
      </c>
      <c r="J871" s="25">
        <f t="shared" si="94"/>
        <v>-8.5064310777999506E-3</v>
      </c>
      <c r="K871" s="22">
        <v>606.18206799999996</v>
      </c>
      <c r="L871" s="26">
        <f t="shared" si="95"/>
        <v>-2.0647973935891316E-2</v>
      </c>
      <c r="M871" s="22">
        <v>63.978499999999997</v>
      </c>
      <c r="N871" s="26">
        <f t="shared" si="96"/>
        <v>-3.2337199434101252E-2</v>
      </c>
      <c r="O871" s="22">
        <v>1929.3</v>
      </c>
      <c r="P871" s="26">
        <f t="shared" si="97"/>
        <v>-2.1409152855622039E-2</v>
      </c>
      <c r="S871" s="4"/>
      <c r="T871" s="2"/>
      <c r="U871" s="3"/>
      <c r="V871" s="3"/>
      <c r="W871" s="3"/>
      <c r="X871" s="3"/>
      <c r="Y871" s="3"/>
    </row>
    <row r="872" spans="2:25" ht="14.4" x14ac:dyDescent="0.3">
      <c r="B872" s="20">
        <v>44476</v>
      </c>
      <c r="C872" s="21">
        <v>15290.129883</v>
      </c>
      <c r="D872" s="25">
        <f t="shared" si="91"/>
        <v>1.0228608360882132E-2</v>
      </c>
      <c r="E872" s="22">
        <v>57.55</v>
      </c>
      <c r="F872" s="26">
        <f t="shared" si="92"/>
        <v>5.2620252417032318E-2</v>
      </c>
      <c r="G872" s="23">
        <v>125.15</v>
      </c>
      <c r="H872" s="27">
        <f t="shared" si="93"/>
        <v>1.8548918910595107E-2</v>
      </c>
      <c r="I872" s="24">
        <v>99.8</v>
      </c>
      <c r="J872" s="25">
        <f t="shared" si="94"/>
        <v>3.0105391528712842E-3</v>
      </c>
      <c r="K872" s="22">
        <v>610.79516599999999</v>
      </c>
      <c r="L872" s="26">
        <f t="shared" si="95"/>
        <v>7.5812759124833425E-3</v>
      </c>
      <c r="M872" s="22">
        <v>65.198400000000007</v>
      </c>
      <c r="N872" s="26">
        <f t="shared" si="96"/>
        <v>1.8887839334169602E-2</v>
      </c>
      <c r="O872" s="22">
        <v>1947.7</v>
      </c>
      <c r="P872" s="26">
        <f t="shared" si="97"/>
        <v>9.4919464269269116E-3</v>
      </c>
      <c r="S872" s="4"/>
      <c r="T872" s="2"/>
      <c r="U872" s="3"/>
      <c r="V872" s="3"/>
      <c r="W872" s="3"/>
      <c r="X872" s="3"/>
      <c r="Y872" s="3"/>
    </row>
    <row r="873" spans="2:25" ht="14.4" x14ac:dyDescent="0.3">
      <c r="B873" s="20">
        <v>44477</v>
      </c>
      <c r="C873" s="21">
        <v>15365.179688</v>
      </c>
      <c r="D873" s="25">
        <f t="shared" si="91"/>
        <v>4.8963756028111097E-3</v>
      </c>
      <c r="E873" s="22">
        <v>56.4</v>
      </c>
      <c r="F873" s="26">
        <f t="shared" si="92"/>
        <v>-2.0184976663878442E-2</v>
      </c>
      <c r="G873" s="23">
        <v>127.75</v>
      </c>
      <c r="H873" s="27">
        <f t="shared" si="93"/>
        <v>2.0562211206030589E-2</v>
      </c>
      <c r="I873" s="24">
        <v>99.7</v>
      </c>
      <c r="J873" s="25">
        <f t="shared" si="94"/>
        <v>-1.00250634962559E-3</v>
      </c>
      <c r="K873" s="22">
        <v>608.31982400000004</v>
      </c>
      <c r="L873" s="26">
        <f t="shared" si="95"/>
        <v>-4.0608891236761273E-3</v>
      </c>
      <c r="M873" s="22">
        <v>64.251400000000004</v>
      </c>
      <c r="N873" s="26">
        <f t="shared" si="96"/>
        <v>-1.4631415332997335E-2</v>
      </c>
      <c r="O873" s="22">
        <v>1962.5</v>
      </c>
      <c r="P873" s="26">
        <f t="shared" si="97"/>
        <v>7.5699814207092608E-3</v>
      </c>
      <c r="S873" s="4"/>
      <c r="T873" s="2"/>
      <c r="U873" s="3"/>
      <c r="V873" s="3"/>
      <c r="W873" s="3"/>
      <c r="X873" s="3"/>
      <c r="Y873" s="3"/>
    </row>
    <row r="874" spans="2:25" ht="14.4" x14ac:dyDescent="0.3">
      <c r="B874" s="20">
        <v>44480</v>
      </c>
      <c r="C874" s="21">
        <v>15427.979492</v>
      </c>
      <c r="D874" s="25">
        <f t="shared" si="91"/>
        <v>4.0788209289229858E-3</v>
      </c>
      <c r="E874" s="22">
        <v>59.35</v>
      </c>
      <c r="F874" s="26">
        <f t="shared" si="92"/>
        <v>5.0982962551663971E-2</v>
      </c>
      <c r="G874" s="23">
        <v>132</v>
      </c>
      <c r="H874" s="27">
        <f t="shared" si="93"/>
        <v>3.2726693502556983E-2</v>
      </c>
      <c r="I874" s="24">
        <v>100.15</v>
      </c>
      <c r="J874" s="25">
        <f t="shared" si="94"/>
        <v>4.5033851440347246E-3</v>
      </c>
      <c r="K874" s="22">
        <v>614.238159</v>
      </c>
      <c r="L874" s="26">
        <f t="shared" si="95"/>
        <v>9.6819640695916549E-3</v>
      </c>
      <c r="M874" s="22">
        <v>66.963999999999999</v>
      </c>
      <c r="N874" s="26">
        <f t="shared" si="96"/>
        <v>4.1351648132336633E-2</v>
      </c>
      <c r="O874" s="22">
        <v>2048.1999999999998</v>
      </c>
      <c r="P874" s="26">
        <f t="shared" si="97"/>
        <v>4.2742187984773743E-2</v>
      </c>
      <c r="S874" s="4"/>
      <c r="T874" s="2"/>
      <c r="U874" s="3"/>
      <c r="V874" s="3"/>
      <c r="W874" s="3"/>
      <c r="X874" s="3"/>
      <c r="Y874" s="3"/>
    </row>
    <row r="875" spans="2:25" ht="14.4" x14ac:dyDescent="0.3">
      <c r="B875" s="20">
        <v>44481</v>
      </c>
      <c r="C875" s="21">
        <v>15481.879883</v>
      </c>
      <c r="D875" s="25">
        <f t="shared" si="91"/>
        <v>3.4875891850462259E-3</v>
      </c>
      <c r="E875" s="22">
        <v>59.85</v>
      </c>
      <c r="F875" s="26">
        <f t="shared" si="92"/>
        <v>8.3893109483051138E-3</v>
      </c>
      <c r="G875" s="23">
        <v>129.25</v>
      </c>
      <c r="H875" s="27">
        <f t="shared" si="93"/>
        <v>-2.1053409197832381E-2</v>
      </c>
      <c r="I875" s="24">
        <v>99.05</v>
      </c>
      <c r="J875" s="25">
        <f t="shared" si="94"/>
        <v>-1.1044288967267458E-2</v>
      </c>
      <c r="K875" s="22">
        <v>628.61737100000005</v>
      </c>
      <c r="L875" s="26">
        <f t="shared" si="95"/>
        <v>2.3140024359147218E-2</v>
      </c>
      <c r="M875" s="22">
        <v>67.493600000000001</v>
      </c>
      <c r="N875" s="26">
        <f t="shared" si="96"/>
        <v>7.8776170149223012E-3</v>
      </c>
      <c r="O875" s="22">
        <v>2040.3</v>
      </c>
      <c r="P875" s="26">
        <f t="shared" si="97"/>
        <v>-3.8645027916344998E-3</v>
      </c>
      <c r="S875" s="4"/>
      <c r="T875" s="2"/>
      <c r="U875" s="3"/>
      <c r="V875" s="3"/>
      <c r="W875" s="3"/>
      <c r="X875" s="3"/>
      <c r="Y875" s="3"/>
    </row>
    <row r="876" spans="2:25" ht="14.4" x14ac:dyDescent="0.3">
      <c r="B876" s="20">
        <v>44482</v>
      </c>
      <c r="C876" s="21">
        <v>15631.379883</v>
      </c>
      <c r="D876" s="25">
        <f t="shared" si="91"/>
        <v>9.6101245389058378E-3</v>
      </c>
      <c r="E876" s="22">
        <v>59.1</v>
      </c>
      <c r="F876" s="26">
        <f t="shared" si="92"/>
        <v>-1.2610507591929696E-2</v>
      </c>
      <c r="G876" s="23">
        <v>130.4</v>
      </c>
      <c r="H876" s="27">
        <f t="shared" si="93"/>
        <v>8.8581361040141089E-3</v>
      </c>
      <c r="I876" s="24">
        <v>99.3</v>
      </c>
      <c r="J876" s="25">
        <f t="shared" si="94"/>
        <v>2.5207979065668949E-3</v>
      </c>
      <c r="K876" s="22">
        <v>627.67230199999995</v>
      </c>
      <c r="L876" s="26">
        <f t="shared" si="95"/>
        <v>-1.504540232378216E-3</v>
      </c>
      <c r="M876" s="22">
        <v>66.98</v>
      </c>
      <c r="N876" s="26">
        <f t="shared" si="96"/>
        <v>-7.6387112024020503E-3</v>
      </c>
      <c r="O876" s="22">
        <v>2017.55</v>
      </c>
      <c r="P876" s="26">
        <f t="shared" si="97"/>
        <v>-1.1212951865236263E-2</v>
      </c>
      <c r="S876" s="4"/>
      <c r="T876" s="2"/>
      <c r="U876" s="3"/>
      <c r="V876" s="3"/>
      <c r="W876" s="3"/>
      <c r="X876" s="3"/>
      <c r="Y876" s="3"/>
    </row>
    <row r="877" spans="2:25" ht="14.4" x14ac:dyDescent="0.3">
      <c r="B877" s="20">
        <v>44483</v>
      </c>
      <c r="C877" s="21">
        <v>15769.229492</v>
      </c>
      <c r="D877" s="25">
        <f t="shared" si="91"/>
        <v>8.7801158841505859E-3</v>
      </c>
      <c r="E877" s="22">
        <v>56.4</v>
      </c>
      <c r="F877" s="26">
        <f t="shared" si="92"/>
        <v>-4.6761765908039328E-2</v>
      </c>
      <c r="G877" s="23">
        <v>126.9</v>
      </c>
      <c r="H877" s="27">
        <f t="shared" si="93"/>
        <v>-2.7207274772210615E-2</v>
      </c>
      <c r="I877" s="24">
        <v>99.55</v>
      </c>
      <c r="J877" s="25">
        <f t="shared" si="94"/>
        <v>2.5144594590784607E-3</v>
      </c>
      <c r="K877" s="22">
        <v>649.77014199999996</v>
      </c>
      <c r="L877" s="26">
        <f t="shared" si="95"/>
        <v>3.4600454481384782E-2</v>
      </c>
      <c r="M877" s="22">
        <v>67.59</v>
      </c>
      <c r="N877" s="26">
        <f t="shared" si="96"/>
        <v>9.0659757462042863E-3</v>
      </c>
      <c r="O877" s="22">
        <v>2073.1999999999998</v>
      </c>
      <c r="P877" s="26">
        <f t="shared" si="97"/>
        <v>2.7209403331084982E-2</v>
      </c>
      <c r="S877" s="4"/>
      <c r="T877" s="2"/>
      <c r="U877" s="3"/>
      <c r="V877" s="3"/>
      <c r="W877" s="3"/>
      <c r="X877" s="3"/>
      <c r="Y877" s="3"/>
    </row>
    <row r="878" spans="2:25" ht="14.4" x14ac:dyDescent="0.3">
      <c r="B878" s="20">
        <v>44487</v>
      </c>
      <c r="C878" s="21">
        <v>15886.129883</v>
      </c>
      <c r="D878" s="25">
        <f t="shared" si="91"/>
        <v>7.3858534368513645E-3</v>
      </c>
      <c r="E878" s="22">
        <v>57</v>
      </c>
      <c r="F878" s="26">
        <f t="shared" si="92"/>
        <v>1.0582109330537008E-2</v>
      </c>
      <c r="G878" s="23">
        <v>124.65</v>
      </c>
      <c r="H878" s="27">
        <f t="shared" si="93"/>
        <v>-1.7889564750775057E-2</v>
      </c>
      <c r="I878" s="24">
        <v>99.35</v>
      </c>
      <c r="J878" s="25">
        <f t="shared" si="94"/>
        <v>-2.0110615123794476E-3</v>
      </c>
      <c r="K878" s="22">
        <v>666.26470900000004</v>
      </c>
      <c r="L878" s="26">
        <f t="shared" si="95"/>
        <v>2.5068379878307748E-2</v>
      </c>
      <c r="M878" s="22">
        <v>69.708699999999993</v>
      </c>
      <c r="N878" s="26">
        <f t="shared" si="96"/>
        <v>3.0865087524736184E-2</v>
      </c>
      <c r="O878" s="22">
        <v>2052.85</v>
      </c>
      <c r="P878" s="26">
        <f t="shared" si="97"/>
        <v>-9.8642357749679048E-3</v>
      </c>
      <c r="S878" s="4"/>
      <c r="T878" s="2"/>
      <c r="U878" s="3"/>
      <c r="V878" s="3"/>
      <c r="W878" s="3"/>
      <c r="X878" s="3"/>
      <c r="Y878" s="3"/>
    </row>
    <row r="879" spans="2:25" ht="14.4" x14ac:dyDescent="0.3">
      <c r="B879" s="20">
        <v>44488</v>
      </c>
      <c r="C879" s="21">
        <v>15757.829102</v>
      </c>
      <c r="D879" s="25">
        <f t="shared" si="91"/>
        <v>-8.1090665119255053E-3</v>
      </c>
      <c r="E879" s="22">
        <v>56.85</v>
      </c>
      <c r="F879" s="26">
        <f t="shared" si="92"/>
        <v>-2.6350476380051138E-3</v>
      </c>
      <c r="G879" s="23">
        <v>125.05</v>
      </c>
      <c r="H879" s="27">
        <f t="shared" si="93"/>
        <v>3.2038473540611169E-3</v>
      </c>
      <c r="I879" s="24">
        <v>97.7</v>
      </c>
      <c r="J879" s="25">
        <f t="shared" si="94"/>
        <v>-1.6747409949088698E-2</v>
      </c>
      <c r="K879" s="22">
        <v>643.60437000000002</v>
      </c>
      <c r="L879" s="26">
        <f t="shared" si="95"/>
        <v>-3.4602847507854605E-2</v>
      </c>
      <c r="M879" s="22">
        <v>66.402199999999993</v>
      </c>
      <c r="N879" s="26">
        <f t="shared" si="96"/>
        <v>-4.8594942173360557E-2</v>
      </c>
      <c r="O879" s="22">
        <v>2016.55</v>
      </c>
      <c r="P879" s="26">
        <f t="shared" si="97"/>
        <v>-1.7840941096922979E-2</v>
      </c>
      <c r="S879" s="4"/>
      <c r="T879" s="2"/>
      <c r="U879" s="3"/>
      <c r="V879" s="3"/>
      <c r="W879" s="3"/>
      <c r="X879" s="3"/>
      <c r="Y879" s="3"/>
    </row>
    <row r="880" spans="2:25" ht="14.4" x14ac:dyDescent="0.3">
      <c r="B880" s="20">
        <v>44489</v>
      </c>
      <c r="C880" s="21">
        <v>15568.629883</v>
      </c>
      <c r="D880" s="25">
        <f t="shared" si="91"/>
        <v>-1.2079342871028078E-2</v>
      </c>
      <c r="E880" s="22">
        <v>57.3</v>
      </c>
      <c r="F880" s="26">
        <f t="shared" si="92"/>
        <v>7.8844035241488353E-3</v>
      </c>
      <c r="G880" s="23">
        <v>126.85</v>
      </c>
      <c r="H880" s="27">
        <f t="shared" si="93"/>
        <v>1.4291628721662784E-2</v>
      </c>
      <c r="I880" s="24">
        <v>96.3</v>
      </c>
      <c r="J880" s="25">
        <f t="shared" si="94"/>
        <v>-1.4433240244657225E-2</v>
      </c>
      <c r="K880" s="22">
        <v>634.535706</v>
      </c>
      <c r="L880" s="26">
        <f t="shared" si="95"/>
        <v>-1.4190645224025529E-2</v>
      </c>
      <c r="M880" s="22">
        <v>65.744100000000003</v>
      </c>
      <c r="N880" s="26">
        <f t="shared" si="96"/>
        <v>-9.9602552723905124E-3</v>
      </c>
      <c r="O880" s="22">
        <v>2011.95</v>
      </c>
      <c r="P880" s="26">
        <f t="shared" si="97"/>
        <v>-2.2837294274514765E-3</v>
      </c>
      <c r="S880" s="4"/>
      <c r="T880" s="2"/>
      <c r="U880" s="3"/>
      <c r="V880" s="3"/>
      <c r="W880" s="3"/>
      <c r="X880" s="3"/>
      <c r="Y880" s="3"/>
    </row>
    <row r="881" spans="2:25" ht="14.4" x14ac:dyDescent="0.3">
      <c r="B881" s="20">
        <v>44490</v>
      </c>
      <c r="C881" s="21">
        <v>15487.629883</v>
      </c>
      <c r="D881" s="25">
        <f t="shared" si="91"/>
        <v>-5.2163515040066647E-3</v>
      </c>
      <c r="E881" s="22">
        <v>58.75</v>
      </c>
      <c r="F881" s="26">
        <f t="shared" si="92"/>
        <v>2.4990529303574552E-2</v>
      </c>
      <c r="G881" s="23">
        <v>124.3</v>
      </c>
      <c r="H881" s="27">
        <f t="shared" si="93"/>
        <v>-2.0307287528625449E-2</v>
      </c>
      <c r="I881" s="24">
        <v>94.8</v>
      </c>
      <c r="J881" s="25">
        <f t="shared" si="94"/>
        <v>-1.5698909543103753E-2</v>
      </c>
      <c r="K881" s="22">
        <v>617.16351299999997</v>
      </c>
      <c r="L881" s="26">
        <f t="shared" si="95"/>
        <v>-2.7759558041166747E-2</v>
      </c>
      <c r="M881" s="22">
        <v>65.615700000000004</v>
      </c>
      <c r="N881" s="26">
        <f t="shared" si="96"/>
        <v>-1.9549366075924976E-3</v>
      </c>
      <c r="O881" s="22">
        <v>2043.5</v>
      </c>
      <c r="P881" s="26">
        <f t="shared" si="97"/>
        <v>1.5559622988122876E-2</v>
      </c>
      <c r="S881" s="4"/>
      <c r="T881" s="2"/>
      <c r="U881" s="3"/>
      <c r="V881" s="3"/>
      <c r="W881" s="3"/>
      <c r="X881" s="3"/>
      <c r="Y881" s="3"/>
    </row>
    <row r="882" spans="2:25" ht="14.4" x14ac:dyDescent="0.3">
      <c r="B882" s="20">
        <v>44491</v>
      </c>
      <c r="C882" s="21">
        <v>15399.679688</v>
      </c>
      <c r="D882" s="25">
        <f t="shared" si="91"/>
        <v>-5.6949235088856577E-3</v>
      </c>
      <c r="E882" s="22">
        <v>56.3</v>
      </c>
      <c r="F882" s="26">
        <f t="shared" si="92"/>
        <v>-4.2596617878623663E-2</v>
      </c>
      <c r="G882" s="23">
        <v>126.4</v>
      </c>
      <c r="H882" s="27">
        <f t="shared" si="93"/>
        <v>1.6753483196091646E-2</v>
      </c>
      <c r="I882" s="24">
        <v>95.25</v>
      </c>
      <c r="J882" s="25">
        <f t="shared" si="94"/>
        <v>4.7356047458342503E-3</v>
      </c>
      <c r="K882" s="22">
        <v>597.29345699999999</v>
      </c>
      <c r="L882" s="26">
        <f t="shared" si="95"/>
        <v>-3.2725456377681782E-2</v>
      </c>
      <c r="M882" s="22">
        <v>64.668700000000001</v>
      </c>
      <c r="N882" s="26">
        <f t="shared" si="96"/>
        <v>-1.4537683383798084E-2</v>
      </c>
      <c r="O882" s="22">
        <v>2018.7</v>
      </c>
      <c r="P882" s="26">
        <f t="shared" si="97"/>
        <v>-1.2210284141949985E-2</v>
      </c>
      <c r="S882" s="4"/>
      <c r="T882" s="2"/>
      <c r="U882" s="3"/>
      <c r="V882" s="3"/>
      <c r="W882" s="3"/>
      <c r="X882" s="3"/>
      <c r="Y882" s="3"/>
    </row>
    <row r="883" spans="2:25" ht="14.4" x14ac:dyDescent="0.3">
      <c r="B883" s="20">
        <v>44494</v>
      </c>
      <c r="C883" s="21">
        <v>15334.329102</v>
      </c>
      <c r="D883" s="25">
        <f t="shared" si="91"/>
        <v>-4.252662575587568E-3</v>
      </c>
      <c r="E883" s="22">
        <v>54.65</v>
      </c>
      <c r="F883" s="26">
        <f t="shared" si="92"/>
        <v>-2.9745320523097099E-2</v>
      </c>
      <c r="G883" s="23">
        <v>131.6</v>
      </c>
      <c r="H883" s="27">
        <f t="shared" si="93"/>
        <v>4.0315537178459773E-2</v>
      </c>
      <c r="I883" s="24">
        <v>91.55</v>
      </c>
      <c r="J883" s="25">
        <f t="shared" si="94"/>
        <v>-3.9619742886290658E-2</v>
      </c>
      <c r="K883" s="22">
        <v>595.44830300000001</v>
      </c>
      <c r="L883" s="26">
        <f t="shared" si="95"/>
        <v>-3.0939731194127872E-3</v>
      </c>
      <c r="M883" s="22">
        <v>64.620599999999996</v>
      </c>
      <c r="N883" s="26">
        <f t="shared" si="96"/>
        <v>-7.4406779554323454E-4</v>
      </c>
      <c r="O883" s="22">
        <v>1996.05</v>
      </c>
      <c r="P883" s="26">
        <f t="shared" si="97"/>
        <v>-1.128351220452093E-2</v>
      </c>
      <c r="S883" s="4"/>
      <c r="T883" s="2"/>
      <c r="U883" s="3"/>
      <c r="V883" s="3"/>
      <c r="W883" s="3"/>
      <c r="X883" s="3"/>
      <c r="Y883" s="3"/>
    </row>
    <row r="884" spans="2:25" ht="14.4" x14ac:dyDescent="0.3">
      <c r="B884" s="20">
        <v>44495</v>
      </c>
      <c r="C884" s="21">
        <v>15499.629883</v>
      </c>
      <c r="D884" s="25">
        <f t="shared" si="91"/>
        <v>1.0722097976811349E-2</v>
      </c>
      <c r="E884" s="22">
        <v>55.15</v>
      </c>
      <c r="F884" s="26">
        <f t="shared" si="92"/>
        <v>9.1075310769638557E-3</v>
      </c>
      <c r="G884" s="23">
        <v>133</v>
      </c>
      <c r="H884" s="27">
        <f t="shared" si="93"/>
        <v>1.0582109330537008E-2</v>
      </c>
      <c r="I884" s="24">
        <v>94.4</v>
      </c>
      <c r="J884" s="25">
        <f t="shared" si="94"/>
        <v>3.0655802030935472E-2</v>
      </c>
      <c r="K884" s="22">
        <v>596.28082300000005</v>
      </c>
      <c r="L884" s="26">
        <f t="shared" si="95"/>
        <v>1.3971633608087202E-3</v>
      </c>
      <c r="M884" s="22">
        <v>66.1935</v>
      </c>
      <c r="N884" s="26">
        <f t="shared" si="96"/>
        <v>2.4049025406780628E-2</v>
      </c>
      <c r="O884" s="22">
        <v>2021.2</v>
      </c>
      <c r="P884" s="26">
        <f t="shared" si="97"/>
        <v>1.2521166759892384E-2</v>
      </c>
      <c r="S884" s="4"/>
      <c r="T884" s="2"/>
      <c r="U884" s="3"/>
      <c r="V884" s="3"/>
      <c r="W884" s="3"/>
      <c r="X884" s="3"/>
      <c r="Y884" s="3"/>
    </row>
    <row r="885" spans="2:25" ht="14.4" x14ac:dyDescent="0.3">
      <c r="B885" s="20">
        <v>44496</v>
      </c>
      <c r="C885" s="21">
        <v>15484.329102</v>
      </c>
      <c r="D885" s="25">
        <f t="shared" si="91"/>
        <v>-9.876583073966088E-4</v>
      </c>
      <c r="E885" s="22">
        <v>56.5</v>
      </c>
      <c r="F885" s="26">
        <f t="shared" si="92"/>
        <v>2.4183892452883746E-2</v>
      </c>
      <c r="G885" s="23">
        <v>128.75</v>
      </c>
      <c r="H885" s="27">
        <f t="shared" si="93"/>
        <v>-3.2476588677908196E-2</v>
      </c>
      <c r="I885" s="24">
        <v>94.15</v>
      </c>
      <c r="J885" s="25">
        <f t="shared" si="94"/>
        <v>-2.6518180482936072E-3</v>
      </c>
      <c r="K885" s="22">
        <v>592.77032499999996</v>
      </c>
      <c r="L885" s="26">
        <f t="shared" si="95"/>
        <v>-5.9047219382869134E-3</v>
      </c>
      <c r="M885" s="22">
        <v>66.466399999999993</v>
      </c>
      <c r="N885" s="26">
        <f t="shared" si="96"/>
        <v>4.1142860043767984E-3</v>
      </c>
      <c r="O885" s="22">
        <v>2010.25</v>
      </c>
      <c r="P885" s="26">
        <f t="shared" si="97"/>
        <v>-5.4323019894951573E-3</v>
      </c>
      <c r="S885" s="4"/>
      <c r="T885" s="2"/>
      <c r="U885" s="3"/>
      <c r="V885" s="3"/>
      <c r="W885" s="3"/>
      <c r="X885" s="3"/>
      <c r="Y885" s="3"/>
    </row>
    <row r="886" spans="2:25" ht="14.4" x14ac:dyDescent="0.3">
      <c r="B886" s="20">
        <v>44497</v>
      </c>
      <c r="C886" s="21">
        <v>15190.830078000001</v>
      </c>
      <c r="D886" s="25">
        <f t="shared" si="91"/>
        <v>-1.9136525355674065E-2</v>
      </c>
      <c r="E886" s="22">
        <v>56.25</v>
      </c>
      <c r="F886" s="26">
        <f t="shared" si="92"/>
        <v>-4.4345970678657531E-3</v>
      </c>
      <c r="G886" s="23">
        <v>129.05000000000001</v>
      </c>
      <c r="H886" s="27">
        <f t="shared" si="93"/>
        <v>2.327386620777451E-3</v>
      </c>
      <c r="I886" s="24">
        <v>92</v>
      </c>
      <c r="J886" s="25">
        <f t="shared" si="94"/>
        <v>-2.310067805412112E-2</v>
      </c>
      <c r="K886" s="22">
        <v>570.08746299999996</v>
      </c>
      <c r="L886" s="26">
        <f t="shared" si="95"/>
        <v>-3.9017220770106088E-2</v>
      </c>
      <c r="M886" s="22">
        <v>64.299499999999995</v>
      </c>
      <c r="N886" s="26">
        <f t="shared" si="96"/>
        <v>-3.3144701651898326E-2</v>
      </c>
      <c r="O886" s="22">
        <v>1997.95</v>
      </c>
      <c r="P886" s="26">
        <f t="shared" si="97"/>
        <v>-6.137437557915822E-3</v>
      </c>
      <c r="S886" s="4"/>
      <c r="T886" s="2"/>
      <c r="U886" s="3"/>
      <c r="V886" s="3"/>
      <c r="W886" s="3"/>
      <c r="X886" s="3"/>
      <c r="Y886" s="3"/>
    </row>
    <row r="887" spans="2:25" ht="14.4" x14ac:dyDescent="0.3">
      <c r="B887" s="20">
        <v>44498</v>
      </c>
      <c r="C887" s="21">
        <v>15086.880859000001</v>
      </c>
      <c r="D887" s="25">
        <f t="shared" si="91"/>
        <v>-6.8664125652810933E-3</v>
      </c>
      <c r="E887" s="22">
        <v>55.7</v>
      </c>
      <c r="F887" s="26">
        <f t="shared" si="92"/>
        <v>-9.8258941512911722E-3</v>
      </c>
      <c r="G887" s="23">
        <v>129.9</v>
      </c>
      <c r="H887" s="27">
        <f t="shared" si="93"/>
        <v>6.5649975119308687E-3</v>
      </c>
      <c r="I887" s="24">
        <v>93.55</v>
      </c>
      <c r="J887" s="25">
        <f t="shared" si="94"/>
        <v>1.6707475671058243E-2</v>
      </c>
      <c r="K887" s="22">
        <v>588.04467799999998</v>
      </c>
      <c r="L887" s="26">
        <f t="shared" si="95"/>
        <v>3.101313508832286E-2</v>
      </c>
      <c r="M887" s="22">
        <v>66.402199999999993</v>
      </c>
      <c r="N887" s="26">
        <f t="shared" si="96"/>
        <v>3.2178333300065226E-2</v>
      </c>
      <c r="O887" s="22">
        <v>2175.1999999999998</v>
      </c>
      <c r="P887" s="26">
        <f t="shared" si="97"/>
        <v>8.4998959447918243E-2</v>
      </c>
      <c r="S887" s="4"/>
      <c r="T887" s="2"/>
      <c r="U887" s="3"/>
      <c r="V887" s="3"/>
      <c r="W887" s="3"/>
      <c r="X887" s="3"/>
      <c r="Y887" s="3"/>
    </row>
    <row r="888" spans="2:25" ht="14.4" x14ac:dyDescent="0.3">
      <c r="B888" s="20">
        <v>44501</v>
      </c>
      <c r="C888" s="21">
        <v>15302.679688</v>
      </c>
      <c r="D888" s="25">
        <f t="shared" si="91"/>
        <v>1.4202407173556189E-2</v>
      </c>
      <c r="E888" s="22">
        <v>54.8</v>
      </c>
      <c r="F888" s="26">
        <f t="shared" si="92"/>
        <v>-1.6289952979268572E-2</v>
      </c>
      <c r="G888" s="23">
        <v>130.15</v>
      </c>
      <c r="H888" s="27">
        <f t="shared" si="93"/>
        <v>1.92270776402063E-3</v>
      </c>
      <c r="I888" s="24">
        <v>93</v>
      </c>
      <c r="J888" s="25">
        <f t="shared" si="94"/>
        <v>-5.8965595668426561E-3</v>
      </c>
      <c r="K888" s="22">
        <v>598.08099400000003</v>
      </c>
      <c r="L888" s="26">
        <f t="shared" si="95"/>
        <v>1.6923258245573055E-2</v>
      </c>
      <c r="M888" s="22">
        <v>64.379800000000003</v>
      </c>
      <c r="N888" s="26">
        <f t="shared" si="96"/>
        <v>-3.0930269152632299E-2</v>
      </c>
      <c r="O888" s="22">
        <v>2179.3000000000002</v>
      </c>
      <c r="P888" s="26">
        <f t="shared" si="97"/>
        <v>1.8831099835045909E-3</v>
      </c>
      <c r="S888" s="4"/>
      <c r="T888" s="2"/>
      <c r="U888" s="3"/>
      <c r="V888" s="3"/>
      <c r="W888" s="3"/>
      <c r="X888" s="3"/>
      <c r="Y888" s="3"/>
    </row>
    <row r="889" spans="2:25" ht="14.4" x14ac:dyDescent="0.3">
      <c r="B889" s="20">
        <v>44502</v>
      </c>
      <c r="C889" s="21">
        <v>15314.629883</v>
      </c>
      <c r="D889" s="25">
        <f t="shared" si="91"/>
        <v>7.8061696303653196E-4</v>
      </c>
      <c r="E889" s="22">
        <v>53.75</v>
      </c>
      <c r="F889" s="26">
        <f t="shared" si="92"/>
        <v>-1.9346526946197633E-2</v>
      </c>
      <c r="G889" s="23">
        <v>130.44999999999999</v>
      </c>
      <c r="H889" s="27">
        <f t="shared" si="93"/>
        <v>2.3023801421630072E-3</v>
      </c>
      <c r="I889" s="24">
        <v>92.6</v>
      </c>
      <c r="J889" s="25">
        <f t="shared" si="94"/>
        <v>-4.3103515011223229E-3</v>
      </c>
      <c r="K889" s="22">
        <v>599.65618900000004</v>
      </c>
      <c r="L889" s="26">
        <f t="shared" si="95"/>
        <v>2.6302863942283231E-3</v>
      </c>
      <c r="M889" s="22">
        <v>64.395899999999997</v>
      </c>
      <c r="N889" s="26">
        <f t="shared" si="96"/>
        <v>2.5004717635208266E-4</v>
      </c>
      <c r="O889" s="22">
        <v>2178.75</v>
      </c>
      <c r="P889" s="26">
        <f t="shared" si="97"/>
        <v>-2.5240646753487848E-4</v>
      </c>
      <c r="S889" s="4"/>
      <c r="T889" s="2"/>
      <c r="U889" s="3"/>
      <c r="V889" s="3"/>
      <c r="W889" s="3"/>
      <c r="X889" s="3"/>
      <c r="Y889" s="3"/>
    </row>
    <row r="890" spans="2:25" ht="14.4" x14ac:dyDescent="0.3">
      <c r="B890" s="20">
        <v>44503</v>
      </c>
      <c r="C890" s="21">
        <v>15282.729492</v>
      </c>
      <c r="D890" s="25">
        <f t="shared" si="91"/>
        <v>-2.0851735711874425E-3</v>
      </c>
      <c r="E890" s="22">
        <v>54.1</v>
      </c>
      <c r="F890" s="26">
        <f t="shared" si="92"/>
        <v>6.4905188446637051E-3</v>
      </c>
      <c r="G890" s="23">
        <v>128.05000000000001</v>
      </c>
      <c r="H890" s="27">
        <f t="shared" si="93"/>
        <v>-1.856919893720297E-2</v>
      </c>
      <c r="I890" s="24">
        <v>93.45</v>
      </c>
      <c r="J890" s="25">
        <f t="shared" si="94"/>
        <v>9.1373922494383322E-3</v>
      </c>
      <c r="K890" s="22">
        <v>595.76324499999998</v>
      </c>
      <c r="L890" s="26">
        <f t="shared" si="95"/>
        <v>-6.5131244332833947E-3</v>
      </c>
      <c r="M890" s="22">
        <v>64.315600000000003</v>
      </c>
      <c r="N890" s="26">
        <f t="shared" si="96"/>
        <v>-1.2477519167773952E-3</v>
      </c>
      <c r="O890" s="22">
        <v>2164.4499999999998</v>
      </c>
      <c r="P890" s="26">
        <f t="shared" si="97"/>
        <v>-6.5850302421051662E-3</v>
      </c>
      <c r="S890" s="4"/>
      <c r="T890" s="2"/>
      <c r="U890" s="3"/>
      <c r="V890" s="3"/>
      <c r="W890" s="3"/>
      <c r="X890" s="3"/>
      <c r="Y890" s="3"/>
    </row>
    <row r="891" spans="2:25" ht="14.4" x14ac:dyDescent="0.3">
      <c r="B891" s="20">
        <v>44504</v>
      </c>
      <c r="C891" s="21">
        <v>15376.879883</v>
      </c>
      <c r="D891" s="25">
        <f t="shared" si="91"/>
        <v>6.141675570338386E-3</v>
      </c>
      <c r="E891" s="22">
        <v>55.2</v>
      </c>
      <c r="F891" s="26">
        <f t="shared" si="92"/>
        <v>2.0128767430613825E-2</v>
      </c>
      <c r="G891" s="23">
        <v>132.80000000000001</v>
      </c>
      <c r="H891" s="27">
        <f t="shared" si="93"/>
        <v>3.6423424396799325E-2</v>
      </c>
      <c r="I891" s="24">
        <v>94.75</v>
      </c>
      <c r="J891" s="25">
        <f t="shared" si="94"/>
        <v>1.3815310060963858E-2</v>
      </c>
      <c r="K891" s="22">
        <v>603.12164299999995</v>
      </c>
      <c r="L891" s="26">
        <f t="shared" si="95"/>
        <v>1.2275557855616587E-2</v>
      </c>
      <c r="M891" s="22">
        <v>64.7971</v>
      </c>
      <c r="N891" s="26">
        <f t="shared" si="96"/>
        <v>7.4586346997792931E-3</v>
      </c>
      <c r="O891" s="22">
        <v>2170.9499999999998</v>
      </c>
      <c r="P891" s="26">
        <f t="shared" si="97"/>
        <v>2.9985721595976469E-3</v>
      </c>
      <c r="S891" s="4"/>
      <c r="T891" s="2"/>
      <c r="U891" s="3"/>
      <c r="V891" s="3"/>
      <c r="W891" s="3"/>
      <c r="X891" s="3"/>
      <c r="Y891" s="3"/>
    </row>
    <row r="892" spans="2:25" ht="14.4" x14ac:dyDescent="0.3">
      <c r="B892" s="20">
        <v>44508</v>
      </c>
      <c r="C892" s="21">
        <v>15520.129883</v>
      </c>
      <c r="D892" s="25">
        <f t="shared" si="91"/>
        <v>9.2728084386872033E-3</v>
      </c>
      <c r="E892" s="22">
        <v>53.4</v>
      </c>
      <c r="F892" s="26">
        <f t="shared" si="92"/>
        <v>-3.3152207316900509E-2</v>
      </c>
      <c r="G892" s="23">
        <v>127.9</v>
      </c>
      <c r="H892" s="27">
        <f t="shared" si="93"/>
        <v>-3.7595528457536484E-2</v>
      </c>
      <c r="I892" s="24">
        <v>93.6</v>
      </c>
      <c r="J892" s="25">
        <f t="shared" si="94"/>
        <v>-1.2211460478989472E-2</v>
      </c>
      <c r="K892" s="22">
        <v>608.07226600000001</v>
      </c>
      <c r="L892" s="26">
        <f t="shared" si="95"/>
        <v>8.174827388283297E-3</v>
      </c>
      <c r="M892" s="22">
        <v>68.1999</v>
      </c>
      <c r="N892" s="26">
        <f t="shared" si="96"/>
        <v>5.1182249302321542E-2</v>
      </c>
      <c r="O892" s="22">
        <v>2161.9499999999998</v>
      </c>
      <c r="P892" s="26">
        <f t="shared" si="97"/>
        <v>-4.1542675545018426E-3</v>
      </c>
      <c r="S892" s="4"/>
      <c r="T892" s="2"/>
      <c r="U892" s="3"/>
      <c r="V892" s="3"/>
      <c r="W892" s="3"/>
      <c r="X892" s="3"/>
      <c r="Y892" s="3"/>
    </row>
    <row r="893" spans="2:25" ht="14.4" x14ac:dyDescent="0.3">
      <c r="B893" s="20">
        <v>44509</v>
      </c>
      <c r="C893" s="21">
        <v>15541.929688</v>
      </c>
      <c r="D893" s="25">
        <f t="shared" si="91"/>
        <v>1.4036293072769272E-3</v>
      </c>
      <c r="E893" s="22">
        <v>54.45</v>
      </c>
      <c r="F893" s="26">
        <f t="shared" si="92"/>
        <v>1.9472103412820314E-2</v>
      </c>
      <c r="G893" s="23">
        <v>129.15</v>
      </c>
      <c r="H893" s="27">
        <f t="shared" si="93"/>
        <v>9.7258109570525983E-3</v>
      </c>
      <c r="I893" s="24">
        <v>94.85</v>
      </c>
      <c r="J893" s="25">
        <f t="shared" si="94"/>
        <v>1.3266312897476802E-2</v>
      </c>
      <c r="K893" s="22">
        <v>616.12835700000005</v>
      </c>
      <c r="L893" s="26">
        <f t="shared" si="95"/>
        <v>1.3161580124707709E-2</v>
      </c>
      <c r="M893" s="22">
        <v>70.880399999999995</v>
      </c>
      <c r="N893" s="26">
        <f t="shared" si="96"/>
        <v>3.8550851049078017E-2</v>
      </c>
      <c r="O893" s="22">
        <v>2155.1999999999998</v>
      </c>
      <c r="P893" s="26">
        <f t="shared" si="97"/>
        <v>-3.1270655411218609E-3</v>
      </c>
      <c r="S893" s="4"/>
      <c r="T893" s="2"/>
      <c r="U893" s="3"/>
      <c r="V893" s="3"/>
      <c r="W893" s="3"/>
      <c r="X893" s="3"/>
      <c r="Y893" s="3"/>
    </row>
    <row r="894" spans="2:25" ht="14.4" x14ac:dyDescent="0.3">
      <c r="B894" s="20">
        <v>44510</v>
      </c>
      <c r="C894" s="21">
        <v>15521.079102</v>
      </c>
      <c r="D894" s="25">
        <f t="shared" si="91"/>
        <v>-1.3424706713002874E-3</v>
      </c>
      <c r="E894" s="22">
        <v>54.25</v>
      </c>
      <c r="F894" s="26">
        <f t="shared" si="92"/>
        <v>-3.6798569584006197E-3</v>
      </c>
      <c r="G894" s="23">
        <v>129.69999999999999</v>
      </c>
      <c r="H894" s="27">
        <f t="shared" si="93"/>
        <v>4.249571780548517E-3</v>
      </c>
      <c r="I894" s="24">
        <v>93.6</v>
      </c>
      <c r="J894" s="25">
        <f t="shared" si="94"/>
        <v>-1.3266312897476812E-2</v>
      </c>
      <c r="K894" s="22">
        <v>618.78363000000002</v>
      </c>
      <c r="L894" s="26">
        <f t="shared" si="95"/>
        <v>4.3003503406734943E-3</v>
      </c>
      <c r="M894" s="22">
        <v>70.527299999999997</v>
      </c>
      <c r="N894" s="26">
        <f t="shared" si="96"/>
        <v>-4.9940807167357477E-3</v>
      </c>
      <c r="O894" s="22">
        <v>2136.85</v>
      </c>
      <c r="P894" s="26">
        <f t="shared" si="97"/>
        <v>-8.5507446582600705E-3</v>
      </c>
      <c r="S894" s="4"/>
      <c r="T894" s="2"/>
      <c r="U894" s="3"/>
      <c r="V894" s="3"/>
      <c r="W894" s="3"/>
      <c r="X894" s="3"/>
      <c r="Y894" s="3"/>
    </row>
    <row r="895" spans="2:25" ht="14.4" x14ac:dyDescent="0.3">
      <c r="B895" s="20">
        <v>44511</v>
      </c>
      <c r="C895" s="21">
        <v>15411.079102</v>
      </c>
      <c r="D895" s="25">
        <f t="shared" si="91"/>
        <v>-7.1123691387626926E-3</v>
      </c>
      <c r="E895" s="22">
        <v>54.05</v>
      </c>
      <c r="F895" s="26">
        <f t="shared" si="92"/>
        <v>-3.693448335351721E-3</v>
      </c>
      <c r="G895" s="23">
        <v>130</v>
      </c>
      <c r="H895" s="27">
        <f t="shared" si="93"/>
        <v>2.3103591331843066E-3</v>
      </c>
      <c r="I895" s="24">
        <v>93.15</v>
      </c>
      <c r="J895" s="25">
        <f t="shared" si="94"/>
        <v>-4.8192864359487718E-3</v>
      </c>
      <c r="K895" s="22">
        <v>627.85229500000003</v>
      </c>
      <c r="L895" s="26">
        <f t="shared" si="95"/>
        <v>1.4549275838918093E-2</v>
      </c>
      <c r="M895" s="22">
        <v>71.682900000000004</v>
      </c>
      <c r="N895" s="26">
        <f t="shared" si="96"/>
        <v>1.625235653255077E-2</v>
      </c>
      <c r="O895" s="22">
        <v>2147.4499999999998</v>
      </c>
      <c r="P895" s="26">
        <f t="shared" si="97"/>
        <v>4.9483097024424928E-3</v>
      </c>
      <c r="S895" s="4"/>
      <c r="T895" s="2"/>
      <c r="U895" s="3"/>
      <c r="V895" s="3"/>
      <c r="W895" s="3"/>
      <c r="X895" s="3"/>
      <c r="Y895" s="3"/>
    </row>
    <row r="896" spans="2:25" ht="14.4" x14ac:dyDescent="0.3">
      <c r="B896" s="20">
        <v>44512</v>
      </c>
      <c r="C896" s="21">
        <v>15578.979492</v>
      </c>
      <c r="D896" s="25">
        <f t="shared" si="91"/>
        <v>1.0835864174711647E-2</v>
      </c>
      <c r="E896" s="22">
        <v>53.3</v>
      </c>
      <c r="F896" s="26">
        <f t="shared" si="92"/>
        <v>-1.3973212913418404E-2</v>
      </c>
      <c r="G896" s="23">
        <v>132.25</v>
      </c>
      <c r="H896" s="27">
        <f t="shared" si="93"/>
        <v>1.7159620282826284E-2</v>
      </c>
      <c r="I896" s="24">
        <v>92.4</v>
      </c>
      <c r="J896" s="25">
        <f t="shared" si="94"/>
        <v>-8.0841183999590237E-3</v>
      </c>
      <c r="K896" s="22">
        <v>637.79858400000001</v>
      </c>
      <c r="L896" s="26">
        <f t="shared" si="95"/>
        <v>1.5717594681810221E-2</v>
      </c>
      <c r="M896" s="22">
        <v>71.779200000000003</v>
      </c>
      <c r="N896" s="26">
        <f t="shared" si="96"/>
        <v>1.3425150539945858E-3</v>
      </c>
      <c r="O896" s="22">
        <v>2306.25</v>
      </c>
      <c r="P896" s="26">
        <f t="shared" si="97"/>
        <v>7.1341737088555512E-2</v>
      </c>
      <c r="S896" s="4"/>
      <c r="T896" s="2"/>
      <c r="U896" s="3"/>
      <c r="V896" s="3"/>
      <c r="W896" s="3"/>
      <c r="X896" s="3"/>
      <c r="Y896" s="3"/>
    </row>
    <row r="897" spans="2:25" ht="14.4" x14ac:dyDescent="0.3">
      <c r="B897" s="20">
        <v>44515</v>
      </c>
      <c r="C897" s="21">
        <v>15592.579102</v>
      </c>
      <c r="D897" s="25">
        <f t="shared" si="91"/>
        <v>8.725653432985523E-4</v>
      </c>
      <c r="E897" s="22">
        <v>53.45</v>
      </c>
      <c r="F897" s="26">
        <f t="shared" si="92"/>
        <v>2.8103062992555659E-3</v>
      </c>
      <c r="G897" s="23">
        <v>131.44999999999999</v>
      </c>
      <c r="H897" s="27">
        <f t="shared" si="93"/>
        <v>-6.06751956251867E-3</v>
      </c>
      <c r="I897" s="24">
        <v>92.3</v>
      </c>
      <c r="J897" s="25">
        <f t="shared" si="94"/>
        <v>-1.0828371388320486E-3</v>
      </c>
      <c r="K897" s="22">
        <v>640.20636000000002</v>
      </c>
      <c r="L897" s="26">
        <f t="shared" si="95"/>
        <v>3.7680274401282899E-3</v>
      </c>
      <c r="M897" s="22">
        <v>71.474299999999999</v>
      </c>
      <c r="N897" s="26">
        <f t="shared" si="96"/>
        <v>-4.2567959652893622E-3</v>
      </c>
      <c r="O897" s="22">
        <v>2346.65</v>
      </c>
      <c r="P897" s="26">
        <f t="shared" si="97"/>
        <v>1.7365950397192586E-2</v>
      </c>
      <c r="S897" s="4"/>
      <c r="T897" s="2"/>
      <c r="U897" s="3"/>
      <c r="V897" s="3"/>
      <c r="W897" s="3"/>
      <c r="X897" s="3"/>
      <c r="Y897" s="3"/>
    </row>
    <row r="898" spans="2:25" ht="14.4" x14ac:dyDescent="0.3">
      <c r="B898" s="20">
        <v>44516</v>
      </c>
      <c r="C898" s="21">
        <v>15525.379883</v>
      </c>
      <c r="D898" s="25">
        <f t="shared" si="91"/>
        <v>-4.3190058507687774E-3</v>
      </c>
      <c r="E898" s="22">
        <v>55.4</v>
      </c>
      <c r="F898" s="26">
        <f t="shared" si="92"/>
        <v>3.5832956282183796E-2</v>
      </c>
      <c r="G898" s="23">
        <v>136.80000000000001</v>
      </c>
      <c r="H898" s="27">
        <f t="shared" si="93"/>
        <v>3.9893454012560094E-2</v>
      </c>
      <c r="I898" s="24">
        <v>91.2</v>
      </c>
      <c r="J898" s="25">
        <f t="shared" si="94"/>
        <v>-1.1989244428520734E-2</v>
      </c>
      <c r="K898" s="22">
        <v>643.31182899999999</v>
      </c>
      <c r="L898" s="26">
        <f t="shared" si="95"/>
        <v>4.8390043653572861E-3</v>
      </c>
      <c r="M898" s="22">
        <v>69.917299999999997</v>
      </c>
      <c r="N898" s="26">
        <f t="shared" si="96"/>
        <v>-2.2024829485240423E-2</v>
      </c>
      <c r="O898" s="22">
        <v>2364.4</v>
      </c>
      <c r="P898" s="26">
        <f t="shared" si="97"/>
        <v>7.5355107641846102E-3</v>
      </c>
      <c r="S898" s="4"/>
      <c r="T898" s="2"/>
      <c r="U898" s="3"/>
      <c r="V898" s="3"/>
      <c r="W898" s="3"/>
      <c r="X898" s="3"/>
      <c r="Y898" s="3"/>
    </row>
    <row r="899" spans="2:25" ht="14.4" x14ac:dyDescent="0.3">
      <c r="B899" s="20">
        <v>44517</v>
      </c>
      <c r="C899" s="21">
        <v>15454.929688</v>
      </c>
      <c r="D899" s="25">
        <f t="shared" si="91"/>
        <v>-4.5480705269716057E-3</v>
      </c>
      <c r="E899" s="22">
        <v>55.4</v>
      </c>
      <c r="F899" s="26">
        <f t="shared" si="92"/>
        <v>0</v>
      </c>
      <c r="G899" s="23">
        <v>141</v>
      </c>
      <c r="H899" s="27">
        <f t="shared" si="93"/>
        <v>3.0239885189718176E-2</v>
      </c>
      <c r="I899" s="24">
        <v>90.75</v>
      </c>
      <c r="J899" s="25">
        <f t="shared" si="94"/>
        <v>-4.9464239353255741E-3</v>
      </c>
      <c r="K899" s="22">
        <v>632.825378</v>
      </c>
      <c r="L899" s="26">
        <f t="shared" si="95"/>
        <v>-1.6435046299630909E-2</v>
      </c>
      <c r="M899" s="22">
        <v>69.162899999999993</v>
      </c>
      <c r="N899" s="26">
        <f t="shared" si="96"/>
        <v>-1.0848523352602925E-2</v>
      </c>
      <c r="O899" s="22">
        <v>2332</v>
      </c>
      <c r="P899" s="26">
        <f t="shared" si="97"/>
        <v>-1.3798021479831422E-2</v>
      </c>
      <c r="S899" s="4"/>
      <c r="T899" s="2"/>
      <c r="U899" s="3"/>
      <c r="V899" s="3"/>
      <c r="W899" s="3"/>
      <c r="X899" s="3"/>
      <c r="Y899" s="3"/>
    </row>
    <row r="900" spans="2:25" ht="14.4" x14ac:dyDescent="0.3">
      <c r="B900" s="20">
        <v>44518</v>
      </c>
      <c r="C900" s="21">
        <v>15302.529296999999</v>
      </c>
      <c r="D900" s="25">
        <f t="shared" si="91"/>
        <v>-9.9098978425129457E-3</v>
      </c>
      <c r="E900" s="22">
        <v>53.95</v>
      </c>
      <c r="F900" s="26">
        <f t="shared" si="92"/>
        <v>-2.6521902049094385E-2</v>
      </c>
      <c r="G900" s="23">
        <v>146.35</v>
      </c>
      <c r="H900" s="27">
        <f t="shared" si="93"/>
        <v>3.7241122759726443E-2</v>
      </c>
      <c r="I900" s="24">
        <v>90.7</v>
      </c>
      <c r="J900" s="25">
        <f t="shared" si="94"/>
        <v>-5.5111602386922511E-4</v>
      </c>
      <c r="K900" s="22">
        <v>622.69915800000001</v>
      </c>
      <c r="L900" s="26">
        <f t="shared" si="95"/>
        <v>-1.6131010246160381E-2</v>
      </c>
      <c r="M900" s="22">
        <v>67.044200000000004</v>
      </c>
      <c r="N900" s="26">
        <f t="shared" si="96"/>
        <v>-3.1112488312307906E-2</v>
      </c>
      <c r="O900" s="22">
        <v>2251.15</v>
      </c>
      <c r="P900" s="26">
        <f t="shared" si="97"/>
        <v>-3.5285071733600362E-2</v>
      </c>
      <c r="S900" s="4"/>
      <c r="T900" s="2"/>
      <c r="U900" s="3"/>
      <c r="V900" s="3"/>
      <c r="W900" s="3"/>
      <c r="X900" s="3"/>
      <c r="Y900" s="3"/>
    </row>
    <row r="901" spans="2:25" ht="14.4" x14ac:dyDescent="0.3">
      <c r="B901" s="20">
        <v>44522</v>
      </c>
      <c r="C901" s="21">
        <v>14976.680664</v>
      </c>
      <c r="D901" s="25">
        <f t="shared" ref="D901:D964" si="98">LN(C901/C900)</f>
        <v>-2.1523759242111196E-2</v>
      </c>
      <c r="E901" s="22">
        <v>54.95</v>
      </c>
      <c r="F901" s="26">
        <f t="shared" ref="F901:F964" si="99">LN(E901/E900)</f>
        <v>1.8365989145486677E-2</v>
      </c>
      <c r="G901" s="23">
        <v>143.5</v>
      </c>
      <c r="H901" s="27">
        <f t="shared" ref="H901:H964" si="100">LN(G901/G900)</f>
        <v>-1.9665977938218986E-2</v>
      </c>
      <c r="I901" s="24">
        <v>88.85</v>
      </c>
      <c r="J901" s="25">
        <f t="shared" ref="J901:J964" si="101">LN(I901/I900)</f>
        <v>-2.0607802520430728E-2</v>
      </c>
      <c r="K901" s="22">
        <v>613.13543700000002</v>
      </c>
      <c r="L901" s="26">
        <f t="shared" ref="L901:L964" si="102">LN(K901/K900)</f>
        <v>-1.5477656896770687E-2</v>
      </c>
      <c r="M901" s="22">
        <v>65.166300000000007</v>
      </c>
      <c r="N901" s="26">
        <f t="shared" ref="N901:N964" si="103">LN(M901/M900)</f>
        <v>-2.8409639233112436E-2</v>
      </c>
      <c r="O901" s="22">
        <v>2162.8000000000002</v>
      </c>
      <c r="P901" s="26">
        <f t="shared" ref="P901:P964" si="104">LN(O901/O900)</f>
        <v>-4.0037518228932728E-2</v>
      </c>
      <c r="S901" s="4"/>
      <c r="T901" s="2"/>
      <c r="U901" s="3"/>
      <c r="V901" s="3"/>
      <c r="W901" s="3"/>
      <c r="X901" s="3"/>
      <c r="Y901" s="3"/>
    </row>
    <row r="902" spans="2:25" ht="14.4" x14ac:dyDescent="0.3">
      <c r="B902" s="20">
        <v>44523</v>
      </c>
      <c r="C902" s="21">
        <v>15107.780273</v>
      </c>
      <c r="D902" s="25">
        <f t="shared" si="98"/>
        <v>8.7154919698798489E-3</v>
      </c>
      <c r="E902" s="22">
        <v>57.2</v>
      </c>
      <c r="F902" s="26">
        <f t="shared" si="99"/>
        <v>4.0130217536121809E-2</v>
      </c>
      <c r="G902" s="23">
        <v>139.30000000000001</v>
      </c>
      <c r="H902" s="27">
        <f t="shared" si="100"/>
        <v>-2.9705154413915694E-2</v>
      </c>
      <c r="I902" s="24">
        <v>91.45</v>
      </c>
      <c r="J902" s="25">
        <f t="shared" si="101"/>
        <v>2.8842820236214553E-2</v>
      </c>
      <c r="K902" s="22">
        <v>645.87481700000001</v>
      </c>
      <c r="L902" s="26">
        <f t="shared" si="102"/>
        <v>5.2019850466036036E-2</v>
      </c>
      <c r="M902" s="22">
        <v>67.734399999999994</v>
      </c>
      <c r="N902" s="26">
        <f t="shared" si="103"/>
        <v>3.8651710800698034E-2</v>
      </c>
      <c r="O902" s="22">
        <v>2179.4499999999998</v>
      </c>
      <c r="P902" s="26">
        <f t="shared" si="104"/>
        <v>7.6688728659244114E-3</v>
      </c>
      <c r="S902" s="4"/>
      <c r="T902" s="2"/>
      <c r="U902" s="3"/>
      <c r="V902" s="3"/>
      <c r="W902" s="3"/>
      <c r="X902" s="3"/>
      <c r="Y902" s="3"/>
    </row>
    <row r="903" spans="2:25" ht="14.4" x14ac:dyDescent="0.3">
      <c r="B903" s="20">
        <v>44524</v>
      </c>
      <c r="C903" s="21">
        <v>15046.480469</v>
      </c>
      <c r="D903" s="25">
        <f t="shared" si="98"/>
        <v>-4.0657530268584418E-3</v>
      </c>
      <c r="E903" s="22">
        <v>56.1</v>
      </c>
      <c r="F903" s="26">
        <f t="shared" si="99"/>
        <v>-1.9418085857101627E-2</v>
      </c>
      <c r="G903" s="23">
        <v>127.95</v>
      </c>
      <c r="H903" s="27">
        <f t="shared" si="100"/>
        <v>-8.4990318179962207E-2</v>
      </c>
      <c r="I903" s="24">
        <v>90.2</v>
      </c>
      <c r="J903" s="25">
        <f t="shared" si="101"/>
        <v>-1.3762947768296696E-2</v>
      </c>
      <c r="K903" s="22">
        <v>632.25061000000005</v>
      </c>
      <c r="L903" s="26">
        <f t="shared" si="102"/>
        <v>-2.1319852912915827E-2</v>
      </c>
      <c r="M903" s="22">
        <v>66.883700000000005</v>
      </c>
      <c r="N903" s="26">
        <f t="shared" si="103"/>
        <v>-1.2638884731019578E-2</v>
      </c>
      <c r="O903" s="22">
        <v>2141.75</v>
      </c>
      <c r="P903" s="26">
        <f t="shared" si="104"/>
        <v>-1.7449299529620821E-2</v>
      </c>
      <c r="S903" s="4"/>
      <c r="T903" s="2"/>
      <c r="U903" s="3"/>
      <c r="V903" s="3"/>
      <c r="W903" s="3"/>
      <c r="X903" s="3"/>
      <c r="Y903" s="3"/>
    </row>
    <row r="904" spans="2:25" ht="14.4" x14ac:dyDescent="0.3">
      <c r="B904" s="20">
        <v>44525</v>
      </c>
      <c r="C904" s="21">
        <v>15150.580078000001</v>
      </c>
      <c r="D904" s="25">
        <f t="shared" si="98"/>
        <v>6.8947122333359355E-3</v>
      </c>
      <c r="E904" s="22">
        <v>59.25</v>
      </c>
      <c r="F904" s="26">
        <f t="shared" si="99"/>
        <v>5.4629967486589937E-2</v>
      </c>
      <c r="G904" s="23">
        <v>137.94999999999999</v>
      </c>
      <c r="H904" s="27">
        <f t="shared" si="100"/>
        <v>7.5251738057497089E-2</v>
      </c>
      <c r="I904" s="24">
        <v>90.05</v>
      </c>
      <c r="J904" s="25">
        <f t="shared" si="101"/>
        <v>-1.6643554466129302E-3</v>
      </c>
      <c r="K904" s="22">
        <v>621.49835199999995</v>
      </c>
      <c r="L904" s="26">
        <f t="shared" si="102"/>
        <v>-1.7152591059819429E-2</v>
      </c>
      <c r="M904" s="22">
        <v>67.943100000000001</v>
      </c>
      <c r="N904" s="26">
        <f t="shared" si="103"/>
        <v>1.571529997452675E-2</v>
      </c>
      <c r="O904" s="22">
        <v>2071.6</v>
      </c>
      <c r="P904" s="26">
        <f t="shared" si="104"/>
        <v>-3.3301996294417019E-2</v>
      </c>
      <c r="S904" s="4"/>
      <c r="T904" s="2"/>
      <c r="U904" s="3"/>
      <c r="V904" s="3"/>
      <c r="W904" s="3"/>
      <c r="X904" s="3"/>
      <c r="Y904" s="3"/>
    </row>
    <row r="905" spans="2:25" ht="14.4" x14ac:dyDescent="0.3">
      <c r="B905" s="20">
        <v>44526</v>
      </c>
      <c r="C905" s="21">
        <v>14707.180664</v>
      </c>
      <c r="D905" s="25">
        <f t="shared" si="98"/>
        <v>-2.9702965138146104E-2</v>
      </c>
      <c r="E905" s="22">
        <v>56.35</v>
      </c>
      <c r="F905" s="26">
        <f t="shared" si="99"/>
        <v>-5.0183539529455264E-2</v>
      </c>
      <c r="G905" s="23">
        <v>135.94999999999999</v>
      </c>
      <c r="H905" s="27">
        <f t="shared" si="100"/>
        <v>-1.460412958481537E-2</v>
      </c>
      <c r="I905" s="24">
        <v>88.8</v>
      </c>
      <c r="J905" s="25">
        <f t="shared" si="101"/>
        <v>-1.3978421623840692E-2</v>
      </c>
      <c r="K905" s="22">
        <v>590.87261999999998</v>
      </c>
      <c r="L905" s="26">
        <f t="shared" si="102"/>
        <v>-5.0532798117414103E-2</v>
      </c>
      <c r="M905" s="22">
        <v>63.625399999999999</v>
      </c>
      <c r="N905" s="26">
        <f t="shared" si="103"/>
        <v>-6.5657828499361429E-2</v>
      </c>
      <c r="O905" s="22">
        <v>1888.1</v>
      </c>
      <c r="P905" s="26">
        <f t="shared" si="104"/>
        <v>-9.2750223145249944E-2</v>
      </c>
      <c r="S905" s="4"/>
      <c r="T905" s="2"/>
      <c r="U905" s="3"/>
      <c r="V905" s="3"/>
      <c r="W905" s="3"/>
      <c r="X905" s="3"/>
      <c r="Y905" s="3"/>
    </row>
    <row r="906" spans="2:25" ht="14.4" x14ac:dyDescent="0.3">
      <c r="B906" s="20">
        <v>44529</v>
      </c>
      <c r="C906" s="21">
        <v>14656.430664</v>
      </c>
      <c r="D906" s="25">
        <f t="shared" si="98"/>
        <v>-3.4566627357492533E-3</v>
      </c>
      <c r="E906" s="22">
        <v>53.05</v>
      </c>
      <c r="F906" s="26">
        <f t="shared" si="99"/>
        <v>-6.0347375425793201E-2</v>
      </c>
      <c r="G906" s="23">
        <v>132.1</v>
      </c>
      <c r="H906" s="27">
        <f t="shared" si="100"/>
        <v>-2.8727959550200074E-2</v>
      </c>
      <c r="I906" s="24">
        <v>84.4</v>
      </c>
      <c r="J906" s="25">
        <f t="shared" si="101"/>
        <v>-5.0819248396212886E-2</v>
      </c>
      <c r="K906" s="22">
        <v>596.66229199999998</v>
      </c>
      <c r="L906" s="26">
        <f t="shared" si="102"/>
        <v>9.7508171156371459E-3</v>
      </c>
      <c r="M906" s="22">
        <v>63.320399999999999</v>
      </c>
      <c r="N906" s="26">
        <f t="shared" si="103"/>
        <v>-4.8052095756078161E-3</v>
      </c>
      <c r="O906" s="22">
        <v>1894.5</v>
      </c>
      <c r="P906" s="26">
        <f t="shared" si="104"/>
        <v>3.3839190541690143E-3</v>
      </c>
      <c r="S906" s="4"/>
      <c r="T906" s="2"/>
      <c r="U906" s="3"/>
      <c r="V906" s="3"/>
      <c r="W906" s="3"/>
      <c r="X906" s="3"/>
      <c r="Y906" s="3"/>
    </row>
    <row r="907" spans="2:25" ht="14.4" x14ac:dyDescent="0.3">
      <c r="B907" s="20">
        <v>44530</v>
      </c>
      <c r="C907" s="21">
        <v>14648.330078000001</v>
      </c>
      <c r="D907" s="25">
        <f t="shared" si="98"/>
        <v>-5.5285120923804847E-4</v>
      </c>
      <c r="E907" s="22">
        <v>53.6</v>
      </c>
      <c r="F907" s="26">
        <f t="shared" si="99"/>
        <v>1.0314203016764265E-2</v>
      </c>
      <c r="G907" s="23">
        <v>132.25</v>
      </c>
      <c r="H907" s="27">
        <f t="shared" si="100"/>
        <v>1.1348592101292714E-3</v>
      </c>
      <c r="I907" s="24">
        <v>83.6</v>
      </c>
      <c r="J907" s="25">
        <f t="shared" si="101"/>
        <v>-9.5238815112555896E-3</v>
      </c>
      <c r="K907" s="22">
        <v>586.73706100000004</v>
      </c>
      <c r="L907" s="26">
        <f t="shared" si="102"/>
        <v>-1.677449578950569E-2</v>
      </c>
      <c r="M907" s="22">
        <v>65.406999999999996</v>
      </c>
      <c r="N907" s="26">
        <f t="shared" si="103"/>
        <v>3.2421734262353348E-2</v>
      </c>
      <c r="O907" s="22">
        <v>1905.05</v>
      </c>
      <c r="P907" s="26">
        <f t="shared" si="104"/>
        <v>5.5533034768668627E-3</v>
      </c>
      <c r="S907" s="4"/>
      <c r="T907" s="2"/>
      <c r="U907" s="3"/>
      <c r="V907" s="3"/>
      <c r="W907" s="3"/>
      <c r="X907" s="3"/>
      <c r="Y907" s="3"/>
    </row>
    <row r="908" spans="2:25" ht="14.4" x14ac:dyDescent="0.3">
      <c r="B908" s="20">
        <v>44531</v>
      </c>
      <c r="C908" s="21">
        <v>14784.680664</v>
      </c>
      <c r="D908" s="25">
        <f t="shared" si="98"/>
        <v>9.2652133077703192E-3</v>
      </c>
      <c r="E908" s="22">
        <v>53.9</v>
      </c>
      <c r="F908" s="26">
        <f t="shared" si="99"/>
        <v>5.5814098381950445E-3</v>
      </c>
      <c r="G908" s="23">
        <v>125.45</v>
      </c>
      <c r="H908" s="27">
        <f t="shared" si="100"/>
        <v>-5.2786797925977472E-2</v>
      </c>
      <c r="I908" s="24">
        <v>81.95</v>
      </c>
      <c r="J908" s="25">
        <f t="shared" si="101"/>
        <v>-1.9934214900817138E-2</v>
      </c>
      <c r="K908" s="22">
        <v>601.46405000000004</v>
      </c>
      <c r="L908" s="26">
        <f t="shared" si="102"/>
        <v>2.4789983873323474E-2</v>
      </c>
      <c r="M908" s="22">
        <v>66.081199999999995</v>
      </c>
      <c r="N908" s="26">
        <f t="shared" si="103"/>
        <v>1.0255002479525188E-2</v>
      </c>
      <c r="O908" s="22">
        <v>1902.8</v>
      </c>
      <c r="P908" s="26">
        <f t="shared" si="104"/>
        <v>-1.1817693773958785E-3</v>
      </c>
      <c r="S908" s="4"/>
      <c r="T908" s="2"/>
      <c r="U908" s="3"/>
      <c r="V908" s="3"/>
      <c r="W908" s="3"/>
      <c r="X908" s="3"/>
      <c r="Y908" s="3"/>
    </row>
    <row r="909" spans="2:25" ht="14.4" x14ac:dyDescent="0.3">
      <c r="B909" s="20">
        <v>44532</v>
      </c>
      <c r="C909" s="21">
        <v>14973.930664</v>
      </c>
      <c r="D909" s="25">
        <f t="shared" si="98"/>
        <v>1.27191789477924E-2</v>
      </c>
      <c r="E909" s="22">
        <v>53.9</v>
      </c>
      <c r="F909" s="26">
        <f t="shared" si="99"/>
        <v>0</v>
      </c>
      <c r="G909" s="23">
        <v>129.4</v>
      </c>
      <c r="H909" s="27">
        <f t="shared" si="100"/>
        <v>3.1001109254368837E-2</v>
      </c>
      <c r="I909" s="24">
        <v>86</v>
      </c>
      <c r="J909" s="25">
        <f t="shared" si="101"/>
        <v>4.8237991063669043E-2</v>
      </c>
      <c r="K909" s="22">
        <v>597.74212599999998</v>
      </c>
      <c r="L909" s="26">
        <f t="shared" si="102"/>
        <v>-6.2073328594571186E-3</v>
      </c>
      <c r="M909" s="22">
        <v>66.097200000000001</v>
      </c>
      <c r="N909" s="26">
        <f t="shared" si="103"/>
        <v>2.4209704578277268E-4</v>
      </c>
      <c r="O909" s="22">
        <v>1912.05</v>
      </c>
      <c r="P909" s="26">
        <f t="shared" si="104"/>
        <v>4.8494793389135581E-3</v>
      </c>
      <c r="S909" s="4"/>
      <c r="T909" s="2"/>
      <c r="U909" s="3"/>
      <c r="V909" s="3"/>
      <c r="W909" s="3"/>
      <c r="X909" s="3"/>
      <c r="Y909" s="3"/>
    </row>
    <row r="910" spans="2:25" ht="14.4" x14ac:dyDescent="0.3">
      <c r="B910" s="20">
        <v>44533</v>
      </c>
      <c r="C910" s="21">
        <v>14856.280273</v>
      </c>
      <c r="D910" s="25">
        <f t="shared" si="98"/>
        <v>-7.8880435191814001E-3</v>
      </c>
      <c r="E910" s="22">
        <v>53.35</v>
      </c>
      <c r="F910" s="26">
        <f t="shared" si="99"/>
        <v>-1.0256500167188997E-2</v>
      </c>
      <c r="G910" s="23">
        <v>137.55000000000001</v>
      </c>
      <c r="H910" s="27">
        <f t="shared" si="100"/>
        <v>6.1079105303783431E-2</v>
      </c>
      <c r="I910" s="24">
        <v>90.3</v>
      </c>
      <c r="J910" s="25">
        <f t="shared" si="101"/>
        <v>4.8790164169432049E-2</v>
      </c>
      <c r="K910" s="22">
        <v>595.74328600000001</v>
      </c>
      <c r="L910" s="26">
        <f t="shared" si="102"/>
        <v>-3.3495874331994219E-3</v>
      </c>
      <c r="M910" s="22">
        <v>66.337999999999994</v>
      </c>
      <c r="N910" s="26">
        <f t="shared" si="103"/>
        <v>3.6364994406940638E-3</v>
      </c>
      <c r="O910" s="22">
        <v>1875.65</v>
      </c>
      <c r="P910" s="26">
        <f t="shared" si="104"/>
        <v>-1.9220698900867333E-2</v>
      </c>
      <c r="S910" s="4"/>
      <c r="T910" s="2"/>
      <c r="U910" s="3"/>
      <c r="V910" s="3"/>
      <c r="W910" s="3"/>
      <c r="X910" s="3"/>
      <c r="Y910" s="3"/>
    </row>
    <row r="911" spans="2:25" ht="14.4" x14ac:dyDescent="0.3">
      <c r="B911" s="20">
        <v>44536</v>
      </c>
      <c r="C911" s="21">
        <v>14618.330078000001</v>
      </c>
      <c r="D911" s="25">
        <f t="shared" si="98"/>
        <v>-1.6146463805714183E-2</v>
      </c>
      <c r="E911" s="22">
        <v>53.4</v>
      </c>
      <c r="F911" s="26">
        <f t="shared" si="99"/>
        <v>9.3676821838665808E-4</v>
      </c>
      <c r="G911" s="23">
        <v>141.6</v>
      </c>
      <c r="H911" s="27">
        <f t="shared" si="100"/>
        <v>2.9018693889035687E-2</v>
      </c>
      <c r="I911" s="24">
        <v>94.8</v>
      </c>
      <c r="J911" s="25">
        <f t="shared" si="101"/>
        <v>4.8631948838036378E-2</v>
      </c>
      <c r="K911" s="22">
        <v>587.44928000000004</v>
      </c>
      <c r="L911" s="26">
        <f t="shared" si="102"/>
        <v>-1.4019935710792355E-2</v>
      </c>
      <c r="M911" s="22">
        <v>66.723200000000006</v>
      </c>
      <c r="N911" s="26">
        <f t="shared" si="103"/>
        <v>5.7898331904569656E-3</v>
      </c>
      <c r="O911" s="22">
        <v>1859.05</v>
      </c>
      <c r="P911" s="26">
        <f t="shared" si="104"/>
        <v>-8.8896614556821189E-3</v>
      </c>
      <c r="S911" s="4"/>
      <c r="T911" s="2"/>
      <c r="U911" s="3"/>
      <c r="V911" s="3"/>
      <c r="W911" s="3"/>
      <c r="X911" s="3"/>
      <c r="Y911" s="3"/>
    </row>
    <row r="912" spans="2:25" ht="14.4" x14ac:dyDescent="0.3">
      <c r="B912" s="20">
        <v>44537</v>
      </c>
      <c r="C912" s="21">
        <v>14834.480469</v>
      </c>
      <c r="D912" s="25">
        <f t="shared" si="98"/>
        <v>1.4678006455847234E-2</v>
      </c>
      <c r="E912" s="22">
        <v>52.2</v>
      </c>
      <c r="F912" s="26">
        <f t="shared" si="99"/>
        <v>-2.2728251077556064E-2</v>
      </c>
      <c r="G912" s="23">
        <v>144.69999999999999</v>
      </c>
      <c r="H912" s="27">
        <f t="shared" si="100"/>
        <v>2.1656452377818769E-2</v>
      </c>
      <c r="I912" s="24">
        <v>94.6</v>
      </c>
      <c r="J912" s="25">
        <f t="shared" si="101"/>
        <v>-2.1119332031436129E-3</v>
      </c>
      <c r="K912" s="22">
        <v>591.07934599999999</v>
      </c>
      <c r="L912" s="26">
        <f t="shared" si="102"/>
        <v>6.1603552090031691E-3</v>
      </c>
      <c r="M912" s="22">
        <v>67.541799999999995</v>
      </c>
      <c r="N912" s="26">
        <f t="shared" si="103"/>
        <v>1.2193946944785235E-2</v>
      </c>
      <c r="O912" s="22">
        <v>1945.25</v>
      </c>
      <c r="P912" s="26">
        <f t="shared" si="104"/>
        <v>4.5324898956548884E-2</v>
      </c>
      <c r="S912" s="4"/>
      <c r="T912" s="2"/>
      <c r="U912" s="3"/>
      <c r="V912" s="3"/>
      <c r="W912" s="3"/>
      <c r="X912" s="3"/>
      <c r="Y912" s="3"/>
    </row>
    <row r="913" spans="2:25" ht="14.4" x14ac:dyDescent="0.3">
      <c r="B913" s="20">
        <v>44538</v>
      </c>
      <c r="C913" s="21">
        <v>15073.230469</v>
      </c>
      <c r="D913" s="25">
        <f t="shared" si="98"/>
        <v>1.5966121396598639E-2</v>
      </c>
      <c r="E913" s="22">
        <v>52.8</v>
      </c>
      <c r="F913" s="26">
        <f t="shared" si="99"/>
        <v>1.1428695823622629E-2</v>
      </c>
      <c r="G913" s="23">
        <v>141.05000000000001</v>
      </c>
      <c r="H913" s="27">
        <f t="shared" si="100"/>
        <v>-2.554819618943267E-2</v>
      </c>
      <c r="I913" s="24">
        <v>92.75</v>
      </c>
      <c r="J913" s="25">
        <f t="shared" si="101"/>
        <v>-1.9749774570288016E-2</v>
      </c>
      <c r="K913" s="22">
        <v>593.65252699999996</v>
      </c>
      <c r="L913" s="26">
        <f t="shared" si="102"/>
        <v>4.343911234052809E-3</v>
      </c>
      <c r="M913" s="22">
        <v>67.076300000000003</v>
      </c>
      <c r="N913" s="26">
        <f t="shared" si="103"/>
        <v>-6.9158880623754271E-3</v>
      </c>
      <c r="O913" s="22">
        <v>1986.8</v>
      </c>
      <c r="P913" s="26">
        <f t="shared" si="104"/>
        <v>2.1134800736155823E-2</v>
      </c>
      <c r="S913" s="4"/>
      <c r="T913" s="2"/>
      <c r="U913" s="3"/>
      <c r="V913" s="3"/>
      <c r="W913" s="3"/>
      <c r="X913" s="3"/>
      <c r="Y913" s="3"/>
    </row>
    <row r="914" spans="2:25" ht="14.4" x14ac:dyDescent="0.3">
      <c r="B914" s="20">
        <v>44539</v>
      </c>
      <c r="C914" s="21">
        <v>15126.580078000001</v>
      </c>
      <c r="D914" s="25">
        <f t="shared" si="98"/>
        <v>3.5331125281979764E-3</v>
      </c>
      <c r="E914" s="22">
        <v>53</v>
      </c>
      <c r="F914" s="26">
        <f t="shared" si="99"/>
        <v>3.7807228399061523E-3</v>
      </c>
      <c r="G914" s="23">
        <v>142.05000000000001</v>
      </c>
      <c r="H914" s="27">
        <f t="shared" si="100"/>
        <v>7.0646708521916518E-3</v>
      </c>
      <c r="I914" s="24">
        <v>92.2</v>
      </c>
      <c r="J914" s="25">
        <f t="shared" si="101"/>
        <v>-5.9475709249963912E-3</v>
      </c>
      <c r="K914" s="22">
        <v>593.859375</v>
      </c>
      <c r="L914" s="26">
        <f t="shared" si="102"/>
        <v>3.4837209082893726E-4</v>
      </c>
      <c r="M914" s="22">
        <v>66.691100000000006</v>
      </c>
      <c r="N914" s="26">
        <f t="shared" si="103"/>
        <v>-5.7592666782670249E-3</v>
      </c>
      <c r="O914" s="22">
        <v>2019.5</v>
      </c>
      <c r="P914" s="26">
        <f t="shared" si="104"/>
        <v>1.6324651770272029E-2</v>
      </c>
      <c r="S914" s="4"/>
      <c r="T914" s="2"/>
      <c r="U914" s="3"/>
      <c r="V914" s="3"/>
      <c r="W914" s="3"/>
      <c r="X914" s="3"/>
      <c r="Y914" s="3"/>
    </row>
    <row r="915" spans="2:25" ht="14.4" x14ac:dyDescent="0.3">
      <c r="B915" s="20">
        <v>44540</v>
      </c>
      <c r="C915" s="21">
        <v>15154.980469</v>
      </c>
      <c r="D915" s="25">
        <f t="shared" si="98"/>
        <v>1.8757553318991514E-3</v>
      </c>
      <c r="E915" s="22">
        <v>52.8</v>
      </c>
      <c r="F915" s="26">
        <f t="shared" si="99"/>
        <v>-3.7807228399060443E-3</v>
      </c>
      <c r="G915" s="23">
        <v>143</v>
      </c>
      <c r="H915" s="27">
        <f t="shared" si="100"/>
        <v>6.6655219597103396E-3</v>
      </c>
      <c r="I915" s="24">
        <v>92.05</v>
      </c>
      <c r="J915" s="25">
        <f t="shared" si="101"/>
        <v>-1.6282228834613632E-3</v>
      </c>
      <c r="K915" s="22">
        <v>599.69500700000003</v>
      </c>
      <c r="L915" s="26">
        <f t="shared" si="102"/>
        <v>9.7786553997316877E-3</v>
      </c>
      <c r="M915" s="22">
        <v>65.984899999999996</v>
      </c>
      <c r="N915" s="26">
        <f t="shared" si="103"/>
        <v>-1.0645582763508946E-2</v>
      </c>
      <c r="O915" s="22">
        <v>1997.6</v>
      </c>
      <c r="P915" s="26">
        <f t="shared" si="104"/>
        <v>-1.0903496037904156E-2</v>
      </c>
      <c r="S915" s="4"/>
      <c r="T915" s="2"/>
      <c r="U915" s="3"/>
      <c r="V915" s="3"/>
      <c r="W915" s="3"/>
      <c r="X915" s="3"/>
      <c r="Y915" s="3"/>
    </row>
    <row r="916" spans="2:25" ht="14.4" x14ac:dyDescent="0.3">
      <c r="B916" s="20">
        <v>44543</v>
      </c>
      <c r="C916" s="21">
        <v>15064.230469</v>
      </c>
      <c r="D916" s="25">
        <f t="shared" si="98"/>
        <v>-6.0061311986415377E-3</v>
      </c>
      <c r="E916" s="22">
        <v>53.4</v>
      </c>
      <c r="F916" s="26">
        <f t="shared" si="99"/>
        <v>1.1299555253933466E-2</v>
      </c>
      <c r="G916" s="23">
        <v>144.69999999999999</v>
      </c>
      <c r="H916" s="27">
        <f t="shared" si="100"/>
        <v>1.1818003377530795E-2</v>
      </c>
      <c r="I916" s="24">
        <v>90.7</v>
      </c>
      <c r="J916" s="25">
        <f t="shared" si="101"/>
        <v>-1.4774550557995862E-2</v>
      </c>
      <c r="K916" s="22">
        <v>602.63586399999997</v>
      </c>
      <c r="L916" s="26">
        <f t="shared" si="102"/>
        <v>4.8919360481280592E-3</v>
      </c>
      <c r="M916" s="22">
        <v>67.076300000000003</v>
      </c>
      <c r="N916" s="26">
        <f t="shared" si="103"/>
        <v>1.6404849441775962E-2</v>
      </c>
      <c r="O916" s="22">
        <v>2010.3</v>
      </c>
      <c r="P916" s="26">
        <f t="shared" si="104"/>
        <v>6.3375046816713356E-3</v>
      </c>
      <c r="S916" s="4"/>
      <c r="T916" s="2"/>
      <c r="U916" s="3"/>
      <c r="V916" s="3"/>
      <c r="W916" s="3"/>
      <c r="X916" s="3"/>
      <c r="Y916" s="3"/>
    </row>
    <row r="917" spans="2:25" ht="14.4" x14ac:dyDescent="0.3">
      <c r="B917" s="20">
        <v>44544</v>
      </c>
      <c r="C917" s="21">
        <v>15043.230469</v>
      </c>
      <c r="D917" s="25">
        <f t="shared" si="98"/>
        <v>-1.3950032816652711E-3</v>
      </c>
      <c r="E917" s="22">
        <v>53.2</v>
      </c>
      <c r="F917" s="26">
        <f t="shared" si="99"/>
        <v>-3.7523496185503527E-3</v>
      </c>
      <c r="G917" s="23">
        <v>145.05000000000001</v>
      </c>
      <c r="H917" s="27">
        <f t="shared" si="100"/>
        <v>2.4158769299750314E-3</v>
      </c>
      <c r="I917" s="24">
        <v>91.5</v>
      </c>
      <c r="J917" s="25">
        <f t="shared" si="101"/>
        <v>8.7816151603846183E-3</v>
      </c>
      <c r="K917" s="22">
        <v>591.65368699999999</v>
      </c>
      <c r="L917" s="26">
        <f t="shared" si="102"/>
        <v>-1.8391664822362794E-2</v>
      </c>
      <c r="M917" s="22">
        <v>67.349199999999996</v>
      </c>
      <c r="N917" s="26">
        <f t="shared" si="103"/>
        <v>4.0602471243931558E-3</v>
      </c>
      <c r="O917" s="22">
        <v>1977.5</v>
      </c>
      <c r="P917" s="26">
        <f t="shared" si="104"/>
        <v>-1.6450544005425768E-2</v>
      </c>
      <c r="S917" s="4"/>
      <c r="T917" s="2"/>
      <c r="U917" s="3"/>
      <c r="V917" s="3"/>
      <c r="W917" s="3"/>
      <c r="X917" s="3"/>
      <c r="Y917" s="3"/>
    </row>
    <row r="918" spans="2:25" ht="14.4" x14ac:dyDescent="0.3">
      <c r="B918" s="20">
        <v>44545</v>
      </c>
      <c r="C918" s="21">
        <v>14953.080078000001</v>
      </c>
      <c r="D918" s="25">
        <f t="shared" si="98"/>
        <v>-6.0107833783595074E-3</v>
      </c>
      <c r="E918" s="22">
        <v>52.55</v>
      </c>
      <c r="F918" s="26">
        <f t="shared" si="99"/>
        <v>-1.229329902463863E-2</v>
      </c>
      <c r="G918" s="23">
        <v>143.05000000000001</v>
      </c>
      <c r="H918" s="27">
        <f t="shared" si="100"/>
        <v>-1.3884291071293702E-2</v>
      </c>
      <c r="I918" s="24">
        <v>90.6</v>
      </c>
      <c r="J918" s="25">
        <f t="shared" si="101"/>
        <v>-9.8847592325420862E-3</v>
      </c>
      <c r="K918" s="22">
        <v>591.17126499999995</v>
      </c>
      <c r="L918" s="26">
        <f t="shared" si="102"/>
        <v>-8.1571161638755699E-4</v>
      </c>
      <c r="M918" s="22">
        <v>66.7714</v>
      </c>
      <c r="N918" s="26">
        <f t="shared" si="103"/>
        <v>-8.616179387530714E-3</v>
      </c>
      <c r="O918" s="22">
        <v>1962.8</v>
      </c>
      <c r="P918" s="26">
        <f t="shared" si="104"/>
        <v>-7.4613954260606113E-3</v>
      </c>
      <c r="S918" s="4"/>
      <c r="T918" s="2"/>
      <c r="U918" s="3"/>
      <c r="V918" s="3"/>
      <c r="W918" s="3"/>
      <c r="X918" s="3"/>
      <c r="Y918" s="3"/>
    </row>
    <row r="919" spans="2:25" ht="14.4" x14ac:dyDescent="0.3">
      <c r="B919" s="20">
        <v>44546</v>
      </c>
      <c r="C919" s="21">
        <v>14936.430664</v>
      </c>
      <c r="D919" s="25">
        <f t="shared" si="98"/>
        <v>-1.1140641187294747E-3</v>
      </c>
      <c r="E919" s="22">
        <v>63.05</v>
      </c>
      <c r="F919" s="26">
        <f t="shared" si="99"/>
        <v>0.18216296508796853</v>
      </c>
      <c r="G919" s="23">
        <v>141</v>
      </c>
      <c r="H919" s="27">
        <f t="shared" si="100"/>
        <v>-1.4434329117951089E-2</v>
      </c>
      <c r="I919" s="24">
        <v>88.35</v>
      </c>
      <c r="J919" s="25">
        <f t="shared" si="101"/>
        <v>-2.5148014283228201E-2</v>
      </c>
      <c r="K919" s="22">
        <v>588.57507299999997</v>
      </c>
      <c r="L919" s="26">
        <f t="shared" si="102"/>
        <v>-4.401278660220752E-3</v>
      </c>
      <c r="M919" s="22">
        <v>66.514499999999998</v>
      </c>
      <c r="N919" s="26">
        <f t="shared" si="103"/>
        <v>-3.8548761441270698E-3</v>
      </c>
      <c r="O919" s="22">
        <v>1965.6</v>
      </c>
      <c r="P919" s="26">
        <f t="shared" si="104"/>
        <v>1.4255169912209468E-3</v>
      </c>
      <c r="S919" s="4"/>
      <c r="T919" s="2"/>
      <c r="U919" s="3"/>
      <c r="V919" s="3"/>
      <c r="W919" s="3"/>
      <c r="X919" s="3"/>
      <c r="Y919" s="3"/>
    </row>
    <row r="920" spans="2:25" ht="14.4" x14ac:dyDescent="0.3">
      <c r="B920" s="20">
        <v>44547</v>
      </c>
      <c r="C920" s="21">
        <v>14673.130859000001</v>
      </c>
      <c r="D920" s="25">
        <f t="shared" si="98"/>
        <v>-1.7785251242952767E-2</v>
      </c>
      <c r="E920" s="22">
        <v>69.45</v>
      </c>
      <c r="F920" s="26">
        <f t="shared" si="99"/>
        <v>9.6679006789424288E-2</v>
      </c>
      <c r="G920" s="23">
        <v>143.5</v>
      </c>
      <c r="H920" s="27">
        <f t="shared" si="100"/>
        <v>1.7575144821507491E-2</v>
      </c>
      <c r="I920" s="24">
        <v>87.8</v>
      </c>
      <c r="J920" s="25">
        <f t="shared" si="101"/>
        <v>-6.2446981246343757E-3</v>
      </c>
      <c r="K920" s="22">
        <v>573.31957999999997</v>
      </c>
      <c r="L920" s="26">
        <f t="shared" si="102"/>
        <v>-2.6261192779809327E-2</v>
      </c>
      <c r="M920" s="22">
        <v>64.620599999999996</v>
      </c>
      <c r="N920" s="26">
        <f t="shared" si="103"/>
        <v>-2.8886723601895675E-2</v>
      </c>
      <c r="O920" s="22">
        <v>1955.4</v>
      </c>
      <c r="P920" s="26">
        <f t="shared" si="104"/>
        <v>-5.2027661353983706E-3</v>
      </c>
      <c r="S920" s="4"/>
      <c r="T920" s="2"/>
      <c r="U920" s="3"/>
      <c r="V920" s="3"/>
      <c r="W920" s="3"/>
      <c r="X920" s="3"/>
      <c r="Y920" s="3"/>
    </row>
    <row r="921" spans="2:25" ht="14.4" x14ac:dyDescent="0.3">
      <c r="B921" s="20">
        <v>44550</v>
      </c>
      <c r="C921" s="21">
        <v>14300.681640999999</v>
      </c>
      <c r="D921" s="25">
        <f t="shared" si="98"/>
        <v>-2.571078520638621E-2</v>
      </c>
      <c r="E921" s="22">
        <v>63.55</v>
      </c>
      <c r="F921" s="26">
        <f t="shared" si="99"/>
        <v>-8.8780071564889859E-2</v>
      </c>
      <c r="G921" s="23">
        <v>141.94999999999999</v>
      </c>
      <c r="H921" s="27">
        <f t="shared" si="100"/>
        <v>-1.0860152280695696E-2</v>
      </c>
      <c r="I921" s="24">
        <v>89.55</v>
      </c>
      <c r="J921" s="25">
        <f t="shared" si="101"/>
        <v>1.9735627865649707E-2</v>
      </c>
      <c r="K921" s="22">
        <v>558.77642800000001</v>
      </c>
      <c r="L921" s="26">
        <f t="shared" si="102"/>
        <v>-2.5693849236322969E-2</v>
      </c>
      <c r="M921" s="22">
        <v>62.678400000000003</v>
      </c>
      <c r="N921" s="26">
        <f t="shared" si="103"/>
        <v>-3.0516354726027026E-2</v>
      </c>
      <c r="O921" s="22">
        <v>1818.4</v>
      </c>
      <c r="P921" s="26">
        <f t="shared" si="104"/>
        <v>-7.2637782533237369E-2</v>
      </c>
      <c r="S921" s="4"/>
      <c r="T921" s="2"/>
      <c r="U921" s="3"/>
      <c r="V921" s="3"/>
      <c r="W921" s="3"/>
      <c r="X921" s="3"/>
      <c r="Y921" s="3"/>
    </row>
    <row r="922" spans="2:25" ht="14.4" x14ac:dyDescent="0.3">
      <c r="B922" s="20">
        <v>44551</v>
      </c>
      <c r="C922" s="21">
        <v>14461.381836</v>
      </c>
      <c r="D922" s="25">
        <f t="shared" si="98"/>
        <v>1.1174571487786902E-2</v>
      </c>
      <c r="E922" s="22">
        <v>64.95</v>
      </c>
      <c r="F922" s="26">
        <f t="shared" si="99"/>
        <v>2.1790745481145655E-2</v>
      </c>
      <c r="G922" s="23">
        <v>131.75</v>
      </c>
      <c r="H922" s="27">
        <f t="shared" si="100"/>
        <v>-7.4568695497508386E-2</v>
      </c>
      <c r="I922" s="24">
        <v>88.95</v>
      </c>
      <c r="J922" s="25">
        <f t="shared" si="101"/>
        <v>-6.7227143948765892E-3</v>
      </c>
      <c r="K922" s="22">
        <v>558.15606700000001</v>
      </c>
      <c r="L922" s="26">
        <f t="shared" si="102"/>
        <v>-1.1108300037252653E-3</v>
      </c>
      <c r="M922" s="22">
        <v>64.042699999999996</v>
      </c>
      <c r="N922" s="26">
        <f t="shared" si="103"/>
        <v>2.1533157710752267E-2</v>
      </c>
      <c r="O922" s="22">
        <v>1838.45</v>
      </c>
      <c r="P922" s="26">
        <f t="shared" si="104"/>
        <v>1.0965831749409108E-2</v>
      </c>
      <c r="S922" s="4"/>
      <c r="T922" s="2"/>
      <c r="U922" s="3"/>
      <c r="V922" s="3"/>
      <c r="W922" s="3"/>
      <c r="X922" s="3"/>
      <c r="Y922" s="3"/>
    </row>
    <row r="923" spans="2:25" ht="14.4" x14ac:dyDescent="0.3">
      <c r="B923" s="20">
        <v>44552</v>
      </c>
      <c r="C923" s="21">
        <v>14639.730469</v>
      </c>
      <c r="D923" s="25">
        <f t="shared" si="98"/>
        <v>1.2257322955856281E-2</v>
      </c>
      <c r="E923" s="22">
        <v>67.45</v>
      </c>
      <c r="F923" s="26">
        <f t="shared" si="99"/>
        <v>3.7768839537156394E-2</v>
      </c>
      <c r="G923" s="23">
        <v>126.25</v>
      </c>
      <c r="H923" s="27">
        <f t="shared" si="100"/>
        <v>-4.2642119266002504E-2</v>
      </c>
      <c r="I923" s="24">
        <v>88.85</v>
      </c>
      <c r="J923" s="25">
        <f t="shared" si="101"/>
        <v>-1.1248595111839023E-3</v>
      </c>
      <c r="K923" s="22">
        <v>572.30865500000004</v>
      </c>
      <c r="L923" s="26">
        <f t="shared" si="102"/>
        <v>2.5039839248319859E-2</v>
      </c>
      <c r="M923" s="22">
        <v>65.294700000000006</v>
      </c>
      <c r="N923" s="26">
        <f t="shared" si="103"/>
        <v>1.9360820740270158E-2</v>
      </c>
      <c r="O923" s="22">
        <v>1915.55</v>
      </c>
      <c r="P923" s="26">
        <f t="shared" si="104"/>
        <v>4.1081962357497809E-2</v>
      </c>
      <c r="S923" s="4"/>
      <c r="T923" s="2"/>
      <c r="U923" s="3"/>
      <c r="V923" s="3"/>
      <c r="W923" s="3"/>
      <c r="X923" s="3"/>
      <c r="Y923" s="3"/>
    </row>
    <row r="924" spans="2:25" ht="14.4" x14ac:dyDescent="0.3">
      <c r="B924" s="20">
        <v>44553</v>
      </c>
      <c r="C924" s="21">
        <v>14751.430664</v>
      </c>
      <c r="D924" s="25">
        <f t="shared" si="98"/>
        <v>7.6009744754330817E-3</v>
      </c>
      <c r="E924" s="22">
        <v>71.45</v>
      </c>
      <c r="F924" s="26">
        <f t="shared" si="99"/>
        <v>5.7611321722111482E-2</v>
      </c>
      <c r="G924" s="23">
        <v>124.8</v>
      </c>
      <c r="H924" s="27">
        <f t="shared" si="100"/>
        <v>-1.1551612220141927E-2</v>
      </c>
      <c r="I924" s="24">
        <v>88.5</v>
      </c>
      <c r="J924" s="25">
        <f t="shared" si="101"/>
        <v>-3.9470025867764137E-3</v>
      </c>
      <c r="K924" s="22">
        <v>570.93029799999999</v>
      </c>
      <c r="L924" s="26">
        <f t="shared" si="102"/>
        <v>-2.4113203355265217E-3</v>
      </c>
      <c r="M924" s="22">
        <v>67.060299999999998</v>
      </c>
      <c r="N924" s="26">
        <f t="shared" si="103"/>
        <v>2.668134550449262E-2</v>
      </c>
      <c r="O924" s="22">
        <v>1969.65</v>
      </c>
      <c r="P924" s="26">
        <f t="shared" si="104"/>
        <v>2.7851074327883408E-2</v>
      </c>
      <c r="S924" s="4"/>
      <c r="T924" s="2"/>
      <c r="U924" s="3"/>
      <c r="V924" s="3"/>
      <c r="W924" s="3"/>
      <c r="X924" s="3"/>
      <c r="Y924" s="3"/>
    </row>
    <row r="925" spans="2:25" ht="14.4" x14ac:dyDescent="0.3">
      <c r="B925" s="20">
        <v>44554</v>
      </c>
      <c r="C925" s="21">
        <v>14664.780273</v>
      </c>
      <c r="D925" s="25">
        <f t="shared" si="98"/>
        <v>-5.8913530235106225E-3</v>
      </c>
      <c r="E925" s="22">
        <v>72.2</v>
      </c>
      <c r="F925" s="26">
        <f t="shared" si="99"/>
        <v>1.0442141522904078E-2</v>
      </c>
      <c r="G925" s="23">
        <v>120.05</v>
      </c>
      <c r="H925" s="27">
        <f t="shared" si="100"/>
        <v>-3.8804133268065095E-2</v>
      </c>
      <c r="I925" s="24">
        <v>88.75</v>
      </c>
      <c r="J925" s="25">
        <f t="shared" si="101"/>
        <v>2.8208763416412634E-3</v>
      </c>
      <c r="K925" s="22">
        <v>565.30139199999996</v>
      </c>
      <c r="L925" s="26">
        <f t="shared" si="102"/>
        <v>-9.9081060647620185E-3</v>
      </c>
      <c r="M925" s="22">
        <v>65.503399999999999</v>
      </c>
      <c r="N925" s="26">
        <f t="shared" si="103"/>
        <v>-2.3490164942843592E-2</v>
      </c>
      <c r="O925" s="22">
        <v>1967.6</v>
      </c>
      <c r="P925" s="26">
        <f t="shared" si="104"/>
        <v>-1.0413360519390834E-3</v>
      </c>
      <c r="S925" s="4"/>
      <c r="T925" s="2"/>
      <c r="U925" s="3"/>
      <c r="V925" s="3"/>
      <c r="W925" s="3"/>
      <c r="X925" s="3"/>
      <c r="Y925" s="3"/>
    </row>
    <row r="926" spans="2:25" ht="14.4" x14ac:dyDescent="0.3">
      <c r="B926" s="20">
        <v>44557</v>
      </c>
      <c r="C926" s="21">
        <v>14727.580078000001</v>
      </c>
      <c r="D926" s="25">
        <f t="shared" si="98"/>
        <v>4.2732124818965628E-3</v>
      </c>
      <c r="E926" s="22">
        <v>86.6</v>
      </c>
      <c r="F926" s="26">
        <f t="shared" si="99"/>
        <v>0.18185976966960882</v>
      </c>
      <c r="G926" s="23">
        <v>119.6</v>
      </c>
      <c r="H926" s="27">
        <f t="shared" si="100"/>
        <v>-3.7554811507308807E-3</v>
      </c>
      <c r="I926" s="24">
        <v>88.2</v>
      </c>
      <c r="J926" s="25">
        <f t="shared" si="101"/>
        <v>-6.2164653427795279E-3</v>
      </c>
      <c r="K926" s="22">
        <v>560.82122800000002</v>
      </c>
      <c r="L926" s="26">
        <f t="shared" si="102"/>
        <v>-7.9568380165352861E-3</v>
      </c>
      <c r="M926" s="22">
        <v>66.434299999999993</v>
      </c>
      <c r="N926" s="26">
        <f t="shared" si="103"/>
        <v>1.4111439682065746E-2</v>
      </c>
      <c r="O926" s="22">
        <v>2002.75</v>
      </c>
      <c r="P926" s="26">
        <f t="shared" si="104"/>
        <v>1.7706710174041424E-2</v>
      </c>
      <c r="S926" s="4"/>
      <c r="T926" s="2"/>
      <c r="U926" s="3"/>
      <c r="V926" s="3"/>
      <c r="W926" s="3"/>
      <c r="X926" s="3"/>
      <c r="Y926" s="3"/>
    </row>
    <row r="927" spans="2:25" ht="14.4" x14ac:dyDescent="0.3">
      <c r="B927" s="20">
        <v>44558</v>
      </c>
      <c r="C927" s="21">
        <v>14867.830078000001</v>
      </c>
      <c r="D927" s="25">
        <f t="shared" si="98"/>
        <v>9.477891953676142E-3</v>
      </c>
      <c r="E927" s="22">
        <v>80.400000000000006</v>
      </c>
      <c r="F927" s="26">
        <f t="shared" si="99"/>
        <v>-7.428563938346866E-2</v>
      </c>
      <c r="G927" s="23">
        <v>117.25</v>
      </c>
      <c r="H927" s="27">
        <f t="shared" si="100"/>
        <v>-1.9844434190142573E-2</v>
      </c>
      <c r="I927" s="24">
        <v>89.1</v>
      </c>
      <c r="J927" s="25">
        <f t="shared" si="101"/>
        <v>1.0152371464017908E-2</v>
      </c>
      <c r="K927" s="22">
        <v>568.56378199999995</v>
      </c>
      <c r="L927" s="26">
        <f t="shared" si="102"/>
        <v>1.3711312317998102E-2</v>
      </c>
      <c r="M927" s="22">
        <v>66.466399999999993</v>
      </c>
      <c r="N927" s="26">
        <f t="shared" si="103"/>
        <v>4.8306744244728546E-4</v>
      </c>
      <c r="O927" s="22">
        <v>2000.95</v>
      </c>
      <c r="P927" s="26">
        <f t="shared" si="104"/>
        <v>-8.9916832993260022E-4</v>
      </c>
      <c r="S927" s="4"/>
      <c r="T927" s="2"/>
      <c r="U927" s="3"/>
      <c r="V927" s="3"/>
      <c r="W927" s="3"/>
      <c r="X927" s="3"/>
      <c r="Y927" s="3"/>
    </row>
    <row r="928" spans="2:25" ht="14.4" x14ac:dyDescent="0.3">
      <c r="B928" s="20">
        <v>44559</v>
      </c>
      <c r="C928" s="21">
        <v>14863.380859000001</v>
      </c>
      <c r="D928" s="25">
        <f t="shared" si="98"/>
        <v>-2.9929618693571582E-4</v>
      </c>
      <c r="E928" s="22">
        <v>73.400000000000006</v>
      </c>
      <c r="F928" s="26">
        <f t="shared" si="99"/>
        <v>-9.1090240564450781E-2</v>
      </c>
      <c r="G928" s="23">
        <v>117.05</v>
      </c>
      <c r="H928" s="27">
        <f t="shared" si="100"/>
        <v>-1.707213389469039E-3</v>
      </c>
      <c r="I928" s="24">
        <v>88.4</v>
      </c>
      <c r="J928" s="25">
        <f t="shared" si="101"/>
        <v>-7.8873648331657265E-3</v>
      </c>
      <c r="K928" s="22">
        <v>564.42828399999996</v>
      </c>
      <c r="L928" s="26">
        <f t="shared" si="102"/>
        <v>-7.3001682712361396E-3</v>
      </c>
      <c r="M928" s="22">
        <v>67.317099999999996</v>
      </c>
      <c r="N928" s="26">
        <f t="shared" si="103"/>
        <v>1.2717733742061496E-2</v>
      </c>
      <c r="O928" s="22">
        <v>2008.15</v>
      </c>
      <c r="P928" s="26">
        <f t="shared" si="104"/>
        <v>3.5918324515499928E-3</v>
      </c>
      <c r="S928" s="4"/>
      <c r="T928" s="2"/>
      <c r="U928" s="3"/>
      <c r="V928" s="3"/>
      <c r="W928" s="3"/>
      <c r="X928" s="3"/>
      <c r="Y928" s="3"/>
    </row>
    <row r="929" spans="2:25" ht="14.4" x14ac:dyDescent="0.3">
      <c r="B929" s="20">
        <v>44560</v>
      </c>
      <c r="C929" s="21">
        <v>14842.030273</v>
      </c>
      <c r="D929" s="25">
        <f t="shared" si="98"/>
        <v>-1.4374882462759231E-3</v>
      </c>
      <c r="E929" s="22">
        <v>76.150000000000006</v>
      </c>
      <c r="F929" s="26">
        <f t="shared" si="99"/>
        <v>3.678114372070089E-2</v>
      </c>
      <c r="G929" s="23">
        <v>121.8</v>
      </c>
      <c r="H929" s="27">
        <f t="shared" si="100"/>
        <v>3.9779161338876871E-2</v>
      </c>
      <c r="I929" s="24">
        <v>87.9</v>
      </c>
      <c r="J929" s="25">
        <f t="shared" si="101"/>
        <v>-5.6721649524664177E-3</v>
      </c>
      <c r="K929" s="22">
        <v>556.54779099999996</v>
      </c>
      <c r="L929" s="26">
        <f t="shared" si="102"/>
        <v>-1.4060287281741631E-2</v>
      </c>
      <c r="M929" s="22">
        <v>67.397300000000001</v>
      </c>
      <c r="N929" s="26">
        <f t="shared" si="103"/>
        <v>1.1906672111502211E-3</v>
      </c>
      <c r="O929" s="22">
        <v>1979.55</v>
      </c>
      <c r="P929" s="26">
        <f t="shared" si="104"/>
        <v>-1.4344354085895574E-2</v>
      </c>
      <c r="S929" s="4"/>
      <c r="T929" s="2"/>
      <c r="U929" s="3"/>
      <c r="V929" s="3"/>
      <c r="W929" s="3"/>
      <c r="X929" s="3"/>
      <c r="Y929" s="3"/>
    </row>
    <row r="930" spans="2:25" ht="14.4" x14ac:dyDescent="0.3">
      <c r="B930" s="20">
        <v>44561</v>
      </c>
      <c r="C930" s="21">
        <v>14996.180664</v>
      </c>
      <c r="D930" s="25">
        <f t="shared" si="98"/>
        <v>1.0332507049882877E-2</v>
      </c>
      <c r="E930" s="22">
        <v>73.599999999999994</v>
      </c>
      <c r="F930" s="26">
        <f t="shared" si="99"/>
        <v>-3.4060053606340429E-2</v>
      </c>
      <c r="G930" s="23">
        <v>123.45</v>
      </c>
      <c r="H930" s="27">
        <f t="shared" si="100"/>
        <v>1.3455860515391927E-2</v>
      </c>
      <c r="I930" s="24">
        <v>89.65</v>
      </c>
      <c r="J930" s="25">
        <f t="shared" si="101"/>
        <v>1.9713395360010464E-2</v>
      </c>
      <c r="K930" s="22">
        <v>556.29516599999999</v>
      </c>
      <c r="L930" s="26">
        <f t="shared" si="102"/>
        <v>-4.5401734854039796E-4</v>
      </c>
      <c r="M930" s="22">
        <v>67.397300000000001</v>
      </c>
      <c r="N930" s="26">
        <f t="shared" si="103"/>
        <v>0</v>
      </c>
      <c r="O930" s="22">
        <v>2017.55</v>
      </c>
      <c r="P930" s="26">
        <f t="shared" si="104"/>
        <v>1.9014357853518231E-2</v>
      </c>
      <c r="S930" s="4"/>
      <c r="T930" s="2"/>
      <c r="U930" s="3"/>
      <c r="V930" s="3"/>
      <c r="W930" s="3"/>
      <c r="X930" s="3"/>
      <c r="Y930" s="3"/>
    </row>
    <row r="931" spans="2:25" ht="14.4" x14ac:dyDescent="0.3">
      <c r="B931" s="20">
        <v>44564</v>
      </c>
      <c r="C931" s="21">
        <v>15204.580078000001</v>
      </c>
      <c r="D931" s="25">
        <f t="shared" si="98"/>
        <v>1.3801157104829025E-2</v>
      </c>
      <c r="E931" s="22">
        <v>72.400000000000006</v>
      </c>
      <c r="F931" s="26">
        <f t="shared" si="99"/>
        <v>-1.643872634315972E-2</v>
      </c>
      <c r="G931" s="23">
        <v>125.15</v>
      </c>
      <c r="H931" s="27">
        <f t="shared" si="100"/>
        <v>1.3676802086594733E-2</v>
      </c>
      <c r="I931" s="24">
        <v>88.9</v>
      </c>
      <c r="J931" s="25">
        <f t="shared" si="101"/>
        <v>-8.4010575312829412E-3</v>
      </c>
      <c r="K931" s="22">
        <v>566.88659700000005</v>
      </c>
      <c r="L931" s="26">
        <f t="shared" si="102"/>
        <v>1.8860250945523127E-2</v>
      </c>
      <c r="M931" s="22">
        <v>67.814700000000002</v>
      </c>
      <c r="N931" s="26">
        <f t="shared" si="103"/>
        <v>6.1740278361656371E-3</v>
      </c>
      <c r="O931" s="22">
        <v>2014</v>
      </c>
      <c r="P931" s="26">
        <f t="shared" si="104"/>
        <v>-1.76110970595885E-3</v>
      </c>
      <c r="S931" s="4"/>
      <c r="T931" s="2"/>
      <c r="U931" s="3"/>
      <c r="V931" s="3"/>
      <c r="W931" s="3"/>
      <c r="X931" s="3"/>
      <c r="Y931" s="3"/>
    </row>
    <row r="932" spans="2:25" ht="14.4" x14ac:dyDescent="0.3">
      <c r="B932" s="20">
        <v>44565</v>
      </c>
      <c r="C932" s="21">
        <v>15318.729492</v>
      </c>
      <c r="D932" s="25">
        <f t="shared" si="98"/>
        <v>7.4795261566075145E-3</v>
      </c>
      <c r="E932" s="22">
        <v>68.8</v>
      </c>
      <c r="F932" s="26">
        <f t="shared" si="99"/>
        <v>-5.1002554452372804E-2</v>
      </c>
      <c r="G932" s="23">
        <v>123.55</v>
      </c>
      <c r="H932" s="27">
        <f t="shared" si="100"/>
        <v>-1.28670854431642E-2</v>
      </c>
      <c r="I932" s="24">
        <v>88.4</v>
      </c>
      <c r="J932" s="25">
        <f t="shared" si="101"/>
        <v>-5.640172876261197E-3</v>
      </c>
      <c r="K932" s="22">
        <v>573.73327600000005</v>
      </c>
      <c r="L932" s="26">
        <f t="shared" si="102"/>
        <v>1.2005333933027428E-2</v>
      </c>
      <c r="M932" s="22">
        <v>69.387699999999995</v>
      </c>
      <c r="N932" s="26">
        <f t="shared" si="103"/>
        <v>2.2930632770814814E-2</v>
      </c>
      <c r="O932" s="22">
        <v>2041.7</v>
      </c>
      <c r="P932" s="26">
        <f t="shared" si="104"/>
        <v>1.3659999863646403E-2</v>
      </c>
      <c r="S932" s="4"/>
      <c r="T932" s="2"/>
      <c r="U932" s="3"/>
      <c r="V932" s="3"/>
      <c r="W932" s="3"/>
      <c r="X932" s="3"/>
      <c r="Y932" s="3"/>
    </row>
    <row r="933" spans="2:25" ht="14.4" x14ac:dyDescent="0.3">
      <c r="B933" s="20">
        <v>44566</v>
      </c>
      <c r="C933" s="21">
        <v>15396.379883</v>
      </c>
      <c r="D933" s="25">
        <f t="shared" si="98"/>
        <v>5.056179711377784E-3</v>
      </c>
      <c r="E933" s="22">
        <v>65.400000000000006</v>
      </c>
      <c r="F933" s="26">
        <f t="shared" si="99"/>
        <v>-5.0681486476144816E-2</v>
      </c>
      <c r="G933" s="23">
        <v>124.15</v>
      </c>
      <c r="H933" s="27">
        <f t="shared" si="100"/>
        <v>4.8445795195564958E-3</v>
      </c>
      <c r="I933" s="24">
        <v>87.9</v>
      </c>
      <c r="J933" s="25">
        <f t="shared" si="101"/>
        <v>-5.6721649524664177E-3</v>
      </c>
      <c r="K933" s="22">
        <v>583.42864999999995</v>
      </c>
      <c r="L933" s="26">
        <f t="shared" si="102"/>
        <v>1.6757552535075149E-2</v>
      </c>
      <c r="M933" s="22">
        <v>68.472800000000007</v>
      </c>
      <c r="N933" s="26">
        <f t="shared" si="103"/>
        <v>-1.3273032256709739E-2</v>
      </c>
      <c r="O933" s="22">
        <v>1977.75</v>
      </c>
      <c r="P933" s="26">
        <f t="shared" si="104"/>
        <v>-3.1822959240648173E-2</v>
      </c>
      <c r="S933" s="4"/>
      <c r="T933" s="2"/>
      <c r="U933" s="3"/>
      <c r="V933" s="3"/>
      <c r="W933" s="3"/>
      <c r="X933" s="3"/>
      <c r="Y933" s="3"/>
    </row>
    <row r="934" spans="2:25" ht="14.4" x14ac:dyDescent="0.3">
      <c r="B934" s="20">
        <v>44567</v>
      </c>
      <c r="C934" s="21">
        <v>15290.079102</v>
      </c>
      <c r="D934" s="25">
        <f t="shared" si="98"/>
        <v>-6.9282158789515779E-3</v>
      </c>
      <c r="E934" s="22">
        <v>65.75</v>
      </c>
      <c r="F934" s="26">
        <f t="shared" si="99"/>
        <v>5.3374125947207541E-3</v>
      </c>
      <c r="G934" s="23">
        <v>124.95</v>
      </c>
      <c r="H934" s="27">
        <f t="shared" si="100"/>
        <v>6.4231453267856436E-3</v>
      </c>
      <c r="I934" s="24">
        <v>88.65</v>
      </c>
      <c r="J934" s="25">
        <f t="shared" si="101"/>
        <v>8.4962278290855991E-3</v>
      </c>
      <c r="K934" s="22">
        <v>573.61834699999997</v>
      </c>
      <c r="L934" s="26">
        <f t="shared" si="102"/>
        <v>-1.6957890422921642E-2</v>
      </c>
      <c r="M934" s="22">
        <v>68.023300000000006</v>
      </c>
      <c r="N934" s="26">
        <f t="shared" si="103"/>
        <v>-6.5862925741208174E-3</v>
      </c>
      <c r="O934" s="22">
        <v>1960.15</v>
      </c>
      <c r="P934" s="26">
        <f t="shared" si="104"/>
        <v>-8.9388339930158382E-3</v>
      </c>
      <c r="S934" s="4"/>
      <c r="T934" s="2"/>
      <c r="U934" s="3"/>
      <c r="V934" s="3"/>
      <c r="W934" s="3"/>
      <c r="X934" s="3"/>
      <c r="Y934" s="3"/>
    </row>
    <row r="935" spans="2:25" ht="14.4" x14ac:dyDescent="0.3">
      <c r="B935" s="20">
        <v>44568</v>
      </c>
      <c r="C935" s="21">
        <v>15348.529296999999</v>
      </c>
      <c r="D935" s="25">
        <f t="shared" si="98"/>
        <v>3.8154647983688703E-3</v>
      </c>
      <c r="E935" s="22">
        <v>62.6</v>
      </c>
      <c r="F935" s="26">
        <f t="shared" si="99"/>
        <v>-4.9094392951821074E-2</v>
      </c>
      <c r="G935" s="23">
        <v>124.35</v>
      </c>
      <c r="H935" s="27">
        <f t="shared" si="100"/>
        <v>-4.813487031547826E-3</v>
      </c>
      <c r="I935" s="24">
        <v>90.7</v>
      </c>
      <c r="J935" s="25">
        <f t="shared" si="101"/>
        <v>2.2861324600873957E-2</v>
      </c>
      <c r="K935" s="22">
        <v>577.40917999999999</v>
      </c>
      <c r="L935" s="26">
        <f t="shared" si="102"/>
        <v>6.5868914811917194E-3</v>
      </c>
      <c r="M935" s="22">
        <v>66.787400000000005</v>
      </c>
      <c r="N935" s="26">
        <f t="shared" si="103"/>
        <v>-1.8335853548233125E-2</v>
      </c>
      <c r="O935" s="22">
        <v>2005.45</v>
      </c>
      <c r="P935" s="26">
        <f t="shared" si="104"/>
        <v>2.2847473552280093E-2</v>
      </c>
      <c r="S935" s="4"/>
      <c r="T935" s="2"/>
      <c r="U935" s="3"/>
      <c r="V935" s="3"/>
      <c r="W935" s="3"/>
      <c r="X935" s="3"/>
      <c r="Y935" s="3"/>
    </row>
    <row r="936" spans="2:25" ht="14.4" x14ac:dyDescent="0.3">
      <c r="B936" s="20">
        <v>44571</v>
      </c>
      <c r="C936" s="21">
        <v>15495.529296999999</v>
      </c>
      <c r="D936" s="25">
        <f t="shared" si="98"/>
        <v>9.5318916962933466E-3</v>
      </c>
      <c r="E936" s="22">
        <v>61.05</v>
      </c>
      <c r="F936" s="26">
        <f t="shared" si="99"/>
        <v>-2.5072077549339173E-2</v>
      </c>
      <c r="G936" s="23">
        <v>129.25</v>
      </c>
      <c r="H936" s="27">
        <f t="shared" si="100"/>
        <v>3.8648343139124838E-2</v>
      </c>
      <c r="I936" s="24">
        <v>89.4</v>
      </c>
      <c r="J936" s="25">
        <f t="shared" si="101"/>
        <v>-1.4436674941622476E-2</v>
      </c>
      <c r="K936" s="22">
        <v>595.62841800000001</v>
      </c>
      <c r="L936" s="26">
        <f t="shared" si="102"/>
        <v>3.1065846942575814E-2</v>
      </c>
      <c r="M936" s="22">
        <v>67.686300000000003</v>
      </c>
      <c r="N936" s="26">
        <f t="shared" si="103"/>
        <v>1.3369356075601213E-2</v>
      </c>
      <c r="O936" s="22">
        <v>2055.1</v>
      </c>
      <c r="P936" s="26">
        <f t="shared" si="104"/>
        <v>2.445603408610451E-2</v>
      </c>
      <c r="S936" s="4"/>
      <c r="T936" s="2"/>
      <c r="U936" s="3"/>
      <c r="V936" s="3"/>
      <c r="W936" s="3"/>
      <c r="X936" s="3"/>
      <c r="Y936" s="3"/>
    </row>
    <row r="937" spans="2:25" ht="14.4" x14ac:dyDescent="0.3">
      <c r="B937" s="20">
        <v>44572</v>
      </c>
      <c r="C937" s="21">
        <v>15530.529296999999</v>
      </c>
      <c r="D937" s="25">
        <f t="shared" si="98"/>
        <v>2.2561689388075129E-3</v>
      </c>
      <c r="E937" s="22">
        <v>60.6</v>
      </c>
      <c r="F937" s="26">
        <f t="shared" si="99"/>
        <v>-7.3983074814448126E-3</v>
      </c>
      <c r="G937" s="23">
        <v>125.2</v>
      </c>
      <c r="H937" s="27">
        <f t="shared" si="100"/>
        <v>-3.1836054722540301E-2</v>
      </c>
      <c r="I937" s="24">
        <v>88.9</v>
      </c>
      <c r="J937" s="25">
        <f t="shared" si="101"/>
        <v>-5.6085396596095372E-3</v>
      </c>
      <c r="K937" s="22">
        <v>588.25335700000005</v>
      </c>
      <c r="L937" s="26">
        <f t="shared" si="102"/>
        <v>-1.2459278553450359E-2</v>
      </c>
      <c r="M937" s="22">
        <v>67.557900000000004</v>
      </c>
      <c r="N937" s="26">
        <f t="shared" si="103"/>
        <v>-1.8987880970531281E-3</v>
      </c>
      <c r="O937" s="22">
        <v>2035.55</v>
      </c>
      <c r="P937" s="26">
        <f t="shared" si="104"/>
        <v>-9.5584559163390016E-3</v>
      </c>
      <c r="S937" s="4"/>
      <c r="T937" s="2"/>
      <c r="U937" s="3"/>
      <c r="V937" s="3"/>
      <c r="W937" s="3"/>
      <c r="X937" s="3"/>
      <c r="Y937" s="3"/>
    </row>
    <row r="938" spans="2:25" ht="14.4" x14ac:dyDescent="0.3">
      <c r="B938" s="20">
        <v>44573</v>
      </c>
      <c r="C938" s="21">
        <v>15667.879883</v>
      </c>
      <c r="D938" s="25">
        <f t="shared" si="98"/>
        <v>8.8050305763478533E-3</v>
      </c>
      <c r="E938" s="22">
        <v>62.5</v>
      </c>
      <c r="F938" s="26">
        <f t="shared" si="99"/>
        <v>3.0871663667086931E-2</v>
      </c>
      <c r="G938" s="23">
        <v>122.85</v>
      </c>
      <c r="H938" s="27">
        <f t="shared" si="100"/>
        <v>-1.8948359698810122E-2</v>
      </c>
      <c r="I938" s="24">
        <v>88.15</v>
      </c>
      <c r="J938" s="25">
        <f t="shared" si="101"/>
        <v>-8.4722336759796291E-3</v>
      </c>
      <c r="K938" s="22">
        <v>603.14129600000001</v>
      </c>
      <c r="L938" s="26">
        <f t="shared" si="102"/>
        <v>2.499375665432824E-2</v>
      </c>
      <c r="M938" s="22">
        <v>67.605999999999995</v>
      </c>
      <c r="N938" s="26">
        <f t="shared" si="103"/>
        <v>7.1172853151525673E-4</v>
      </c>
      <c r="O938" s="22">
        <v>2089</v>
      </c>
      <c r="P938" s="26">
        <f t="shared" si="104"/>
        <v>2.5919429926030295E-2</v>
      </c>
      <c r="S938" s="4"/>
      <c r="T938" s="2"/>
      <c r="U938" s="3"/>
      <c r="V938" s="3"/>
      <c r="W938" s="3"/>
      <c r="X938" s="3"/>
      <c r="Y938" s="3"/>
    </row>
    <row r="939" spans="2:25" ht="14.4" x14ac:dyDescent="0.3">
      <c r="B939" s="20">
        <v>44574</v>
      </c>
      <c r="C939" s="21">
        <v>15721.029296999999</v>
      </c>
      <c r="D939" s="25">
        <f t="shared" si="98"/>
        <v>3.386512381834668E-3</v>
      </c>
      <c r="E939" s="22">
        <v>62.85</v>
      </c>
      <c r="F939" s="26">
        <f t="shared" si="99"/>
        <v>5.5843782939006634E-3</v>
      </c>
      <c r="G939" s="23">
        <v>123.25</v>
      </c>
      <c r="H939" s="27">
        <f t="shared" si="100"/>
        <v>3.2507139556115028E-3</v>
      </c>
      <c r="I939" s="24">
        <v>87.85</v>
      </c>
      <c r="J939" s="25">
        <f t="shared" si="101"/>
        <v>-3.4090942107731998E-3</v>
      </c>
      <c r="K939" s="22">
        <v>606.42669699999999</v>
      </c>
      <c r="L939" s="26">
        <f t="shared" si="102"/>
        <v>5.4323677520031711E-3</v>
      </c>
      <c r="M939" s="22">
        <v>67.269000000000005</v>
      </c>
      <c r="N939" s="26">
        <f t="shared" si="103"/>
        <v>-4.997230047159921E-3</v>
      </c>
      <c r="O939" s="22">
        <v>2144.9</v>
      </c>
      <c r="P939" s="26">
        <f t="shared" si="104"/>
        <v>2.64074486721835E-2</v>
      </c>
      <c r="S939" s="4"/>
      <c r="T939" s="2"/>
      <c r="U939" s="3"/>
      <c r="V939" s="3"/>
      <c r="W939" s="3"/>
      <c r="X939" s="3"/>
      <c r="Y939" s="3"/>
    </row>
    <row r="940" spans="2:25" ht="14.4" x14ac:dyDescent="0.3">
      <c r="B940" s="20">
        <v>44575</v>
      </c>
      <c r="C940" s="21">
        <v>15730.379883</v>
      </c>
      <c r="D940" s="25">
        <f t="shared" si="98"/>
        <v>5.9460523514120013E-4</v>
      </c>
      <c r="E940" s="22">
        <v>62.85</v>
      </c>
      <c r="F940" s="26">
        <f t="shared" si="99"/>
        <v>0</v>
      </c>
      <c r="G940" s="23">
        <v>130.6</v>
      </c>
      <c r="H940" s="27">
        <f t="shared" si="100"/>
        <v>5.7924403919531235E-2</v>
      </c>
      <c r="I940" s="24">
        <v>88.05</v>
      </c>
      <c r="J940" s="25">
        <f t="shared" si="101"/>
        <v>2.2740203091089145E-3</v>
      </c>
      <c r="K940" s="22">
        <v>627.51782200000002</v>
      </c>
      <c r="L940" s="26">
        <f t="shared" si="102"/>
        <v>3.4188213441395832E-2</v>
      </c>
      <c r="M940" s="22">
        <v>70.655699999999996</v>
      </c>
      <c r="N940" s="26">
        <f t="shared" si="103"/>
        <v>4.9119278822144959E-2</v>
      </c>
      <c r="O940" s="22">
        <v>2165.4499999999998</v>
      </c>
      <c r="P940" s="26">
        <f t="shared" si="104"/>
        <v>9.5352608035618753E-3</v>
      </c>
      <c r="S940" s="4"/>
      <c r="T940" s="2"/>
      <c r="U940" s="3"/>
      <c r="V940" s="3"/>
      <c r="W940" s="3"/>
      <c r="X940" s="3"/>
      <c r="Y940" s="3"/>
    </row>
    <row r="941" spans="2:25" ht="14.4" x14ac:dyDescent="0.3">
      <c r="B941" s="20">
        <v>44578</v>
      </c>
      <c r="C941" s="21">
        <v>15781.229492</v>
      </c>
      <c r="D941" s="25">
        <f t="shared" si="98"/>
        <v>3.2273599568779713E-3</v>
      </c>
      <c r="E941" s="22">
        <v>63.5</v>
      </c>
      <c r="F941" s="26">
        <f t="shared" si="99"/>
        <v>1.0288970862389418E-2</v>
      </c>
      <c r="G941" s="23">
        <v>130.25</v>
      </c>
      <c r="H941" s="27">
        <f t="shared" si="100"/>
        <v>-2.6835362088543173E-3</v>
      </c>
      <c r="I941" s="24">
        <v>87.35</v>
      </c>
      <c r="J941" s="25">
        <f t="shared" si="101"/>
        <v>-7.9817983621495812E-3</v>
      </c>
      <c r="K941" s="22">
        <v>641.85424799999998</v>
      </c>
      <c r="L941" s="26">
        <f t="shared" si="102"/>
        <v>2.2589177681565091E-2</v>
      </c>
      <c r="M941" s="22">
        <v>69.5</v>
      </c>
      <c r="N941" s="26">
        <f t="shared" si="103"/>
        <v>-1.6492032710901942E-2</v>
      </c>
      <c r="O941" s="22">
        <v>2165.25</v>
      </c>
      <c r="P941" s="26">
        <f t="shared" si="104"/>
        <v>-9.2363821156892751E-5</v>
      </c>
      <c r="S941" s="4"/>
      <c r="T941" s="2"/>
      <c r="U941" s="3"/>
      <c r="V941" s="3"/>
      <c r="W941" s="3"/>
      <c r="X941" s="3"/>
      <c r="Y941" s="3"/>
    </row>
    <row r="942" spans="2:25" ht="14.4" x14ac:dyDescent="0.3">
      <c r="B942" s="20">
        <v>44579</v>
      </c>
      <c r="C942" s="21">
        <v>15573.079102</v>
      </c>
      <c r="D942" s="25">
        <f t="shared" si="98"/>
        <v>-1.327750202530505E-2</v>
      </c>
      <c r="E942" s="22">
        <v>60.35</v>
      </c>
      <c r="F942" s="26">
        <f t="shared" si="99"/>
        <v>-5.0878958355105433E-2</v>
      </c>
      <c r="G942" s="23">
        <v>136.94999999999999</v>
      </c>
      <c r="H942" s="27">
        <f t="shared" si="100"/>
        <v>5.016021507561079E-2</v>
      </c>
      <c r="I942" s="24">
        <v>88</v>
      </c>
      <c r="J942" s="25">
        <f t="shared" si="101"/>
        <v>7.4137778981408654E-3</v>
      </c>
      <c r="K942" s="22">
        <v>638.49987799999997</v>
      </c>
      <c r="L942" s="26">
        <f t="shared" si="102"/>
        <v>-5.2397654780632023E-3</v>
      </c>
      <c r="M942" s="22">
        <v>66.883700000000005</v>
      </c>
      <c r="N942" s="26">
        <f t="shared" si="103"/>
        <v>-3.8371462358051903E-2</v>
      </c>
      <c r="O942" s="22">
        <v>2112.25</v>
      </c>
      <c r="P942" s="26">
        <f t="shared" si="104"/>
        <v>-2.4782098178199929E-2</v>
      </c>
      <c r="S942" s="4"/>
      <c r="T942" s="2"/>
      <c r="U942" s="3"/>
      <c r="V942" s="3"/>
      <c r="W942" s="3"/>
      <c r="X942" s="3"/>
      <c r="Y942" s="3"/>
    </row>
    <row r="943" spans="2:25" ht="14.4" x14ac:dyDescent="0.3">
      <c r="B943" s="20">
        <v>44580</v>
      </c>
      <c r="C943" s="21">
        <v>15472.479492</v>
      </c>
      <c r="D943" s="25">
        <f t="shared" si="98"/>
        <v>-6.4807957505272915E-3</v>
      </c>
      <c r="E943" s="22">
        <v>58.25</v>
      </c>
      <c r="F943" s="26">
        <f t="shared" si="99"/>
        <v>-3.5416855097730578E-2</v>
      </c>
      <c r="G943" s="23">
        <v>133.6</v>
      </c>
      <c r="H943" s="27">
        <f t="shared" si="100"/>
        <v>-2.4765634606541752E-2</v>
      </c>
      <c r="I943" s="24">
        <v>87.1</v>
      </c>
      <c r="J943" s="25">
        <f t="shared" si="101"/>
        <v>-1.0279930619749385E-2</v>
      </c>
      <c r="K943" s="22">
        <v>658.09759499999996</v>
      </c>
      <c r="L943" s="26">
        <f t="shared" si="102"/>
        <v>3.0231756595838634E-2</v>
      </c>
      <c r="M943" s="22">
        <v>66.819500000000005</v>
      </c>
      <c r="N943" s="26">
        <f t="shared" si="103"/>
        <v>-9.603361016642044E-4</v>
      </c>
      <c r="O943" s="22">
        <v>2079.5</v>
      </c>
      <c r="P943" s="26">
        <f t="shared" si="104"/>
        <v>-1.5626249849987811E-2</v>
      </c>
      <c r="S943" s="4"/>
      <c r="T943" s="2"/>
      <c r="U943" s="3"/>
      <c r="V943" s="3"/>
      <c r="W943" s="3"/>
      <c r="X943" s="3"/>
      <c r="Y943" s="3"/>
    </row>
    <row r="944" spans="2:25" ht="14.4" x14ac:dyDescent="0.3">
      <c r="B944" s="20">
        <v>44581</v>
      </c>
      <c r="C944" s="21">
        <v>15361.079102</v>
      </c>
      <c r="D944" s="25">
        <f t="shared" si="98"/>
        <v>-7.2259498938398049E-3</v>
      </c>
      <c r="E944" s="22">
        <v>57.7</v>
      </c>
      <c r="F944" s="26">
        <f t="shared" si="99"/>
        <v>-9.4869189317559697E-3</v>
      </c>
      <c r="G944" s="23">
        <v>139.15</v>
      </c>
      <c r="H944" s="27">
        <f t="shared" si="100"/>
        <v>4.0702226869354437E-2</v>
      </c>
      <c r="I944" s="24">
        <v>86.15</v>
      </c>
      <c r="J944" s="25">
        <f t="shared" si="101"/>
        <v>-1.0966920884518325E-2</v>
      </c>
      <c r="K944" s="22">
        <v>657.59216300000003</v>
      </c>
      <c r="L944" s="26">
        <f t="shared" si="102"/>
        <v>-7.6831490370742332E-4</v>
      </c>
      <c r="M944" s="22">
        <v>68.1678</v>
      </c>
      <c r="N944" s="26">
        <f t="shared" si="103"/>
        <v>1.9977358482377711E-2</v>
      </c>
      <c r="O944" s="22">
        <v>2091.75</v>
      </c>
      <c r="P944" s="26">
        <f t="shared" si="104"/>
        <v>5.8735559927417637E-3</v>
      </c>
      <c r="S944" s="4"/>
      <c r="T944" s="2"/>
      <c r="U944" s="3"/>
      <c r="V944" s="3"/>
      <c r="W944" s="3"/>
      <c r="X944" s="3"/>
      <c r="Y944" s="3"/>
    </row>
    <row r="945" spans="2:25" ht="14.4" x14ac:dyDescent="0.3">
      <c r="B945" s="20">
        <v>44582</v>
      </c>
      <c r="C945" s="21">
        <v>15180.780273</v>
      </c>
      <c r="D945" s="25">
        <f t="shared" si="98"/>
        <v>-1.1806807258407912E-2</v>
      </c>
      <c r="E945" s="22">
        <v>57.65</v>
      </c>
      <c r="F945" s="26">
        <f t="shared" si="99"/>
        <v>-8.6692679898594876E-4</v>
      </c>
      <c r="G945" s="23">
        <v>142.25</v>
      </c>
      <c r="H945" s="27">
        <f t="shared" si="100"/>
        <v>2.2033585034540528E-2</v>
      </c>
      <c r="I945" s="24">
        <v>86.2</v>
      </c>
      <c r="J945" s="25">
        <f t="shared" si="101"/>
        <v>5.8021469570875288E-4</v>
      </c>
      <c r="K945" s="22">
        <v>651.64160200000003</v>
      </c>
      <c r="L945" s="26">
        <f t="shared" si="102"/>
        <v>-9.090205484312653E-3</v>
      </c>
      <c r="M945" s="22">
        <v>66.434299999999993</v>
      </c>
      <c r="N945" s="26">
        <f t="shared" si="103"/>
        <v>-2.5758823220383753E-2</v>
      </c>
      <c r="O945" s="22">
        <v>2084.35</v>
      </c>
      <c r="P945" s="26">
        <f t="shared" si="104"/>
        <v>-3.5439801466466947E-3</v>
      </c>
      <c r="S945" s="4"/>
      <c r="T945" s="2"/>
      <c r="U945" s="3"/>
      <c r="V945" s="3"/>
      <c r="W945" s="3"/>
      <c r="X945" s="3"/>
      <c r="Y945" s="3"/>
    </row>
    <row r="946" spans="2:25" ht="14.4" x14ac:dyDescent="0.3">
      <c r="B946" s="20">
        <v>44585</v>
      </c>
      <c r="C946" s="21">
        <v>14712.030273</v>
      </c>
      <c r="D946" s="25">
        <f t="shared" si="98"/>
        <v>-3.1364627021980833E-2</v>
      </c>
      <c r="E946" s="22">
        <v>54.85</v>
      </c>
      <c r="F946" s="26">
        <f t="shared" si="99"/>
        <v>-4.9788059993828689E-2</v>
      </c>
      <c r="G946" s="23">
        <v>141.80000000000001</v>
      </c>
      <c r="H946" s="27">
        <f t="shared" si="100"/>
        <v>-3.1684589084131102E-3</v>
      </c>
      <c r="I946" s="24">
        <v>83.5</v>
      </c>
      <c r="J946" s="25">
        <f t="shared" si="101"/>
        <v>-3.1823545812837604E-2</v>
      </c>
      <c r="K946" s="22">
        <v>625.33520499999997</v>
      </c>
      <c r="L946" s="26">
        <f t="shared" si="102"/>
        <v>-4.1206886643623708E-2</v>
      </c>
      <c r="M946" s="22">
        <v>63.336500000000001</v>
      </c>
      <c r="N946" s="26">
        <f t="shared" si="103"/>
        <v>-4.7751707130606211E-2</v>
      </c>
      <c r="O946" s="22">
        <v>1992.2</v>
      </c>
      <c r="P946" s="26">
        <f t="shared" si="104"/>
        <v>-4.5217500317996033E-2</v>
      </c>
      <c r="S946" s="4"/>
      <c r="T946" s="2"/>
      <c r="U946" s="3"/>
      <c r="V946" s="3"/>
      <c r="W946" s="3"/>
      <c r="X946" s="3"/>
      <c r="Y946" s="3"/>
    </row>
    <row r="947" spans="2:25" ht="14.4" x14ac:dyDescent="0.3">
      <c r="B947" s="20">
        <v>44586</v>
      </c>
      <c r="C947" s="21">
        <v>14832.180664</v>
      </c>
      <c r="D947" s="25">
        <f t="shared" si="98"/>
        <v>8.133644431818049E-3</v>
      </c>
      <c r="E947" s="22">
        <v>55.9</v>
      </c>
      <c r="F947" s="26">
        <f t="shared" si="99"/>
        <v>1.8962193439814253E-2</v>
      </c>
      <c r="G947" s="23">
        <v>141.80000000000001</v>
      </c>
      <c r="H947" s="27">
        <f t="shared" si="100"/>
        <v>0</v>
      </c>
      <c r="I947" s="24">
        <v>84.75</v>
      </c>
      <c r="J947" s="25">
        <f t="shared" si="101"/>
        <v>1.4859114403749905E-2</v>
      </c>
      <c r="K947" s="22">
        <v>653.08905000000004</v>
      </c>
      <c r="L947" s="26">
        <f t="shared" si="102"/>
        <v>4.3425656612106477E-2</v>
      </c>
      <c r="M947" s="22">
        <v>65.551500000000004</v>
      </c>
      <c r="N947" s="26">
        <f t="shared" si="103"/>
        <v>3.437431100066668E-2</v>
      </c>
      <c r="O947" s="22">
        <v>1966.7</v>
      </c>
      <c r="P947" s="26">
        <f t="shared" si="104"/>
        <v>-1.2882544476457031E-2</v>
      </c>
      <c r="S947" s="4"/>
      <c r="T947" s="2"/>
      <c r="U947" s="3"/>
      <c r="V947" s="3"/>
      <c r="W947" s="3"/>
      <c r="X947" s="3"/>
      <c r="Y947" s="3"/>
    </row>
    <row r="948" spans="2:25" ht="14.4" x14ac:dyDescent="0.3">
      <c r="B948" s="20">
        <v>44588</v>
      </c>
      <c r="C948" s="21">
        <v>14679.680664</v>
      </c>
      <c r="D948" s="25">
        <f t="shared" si="98"/>
        <v>-1.0334919623462797E-2</v>
      </c>
      <c r="E948" s="22">
        <v>57.65</v>
      </c>
      <c r="F948" s="26">
        <f t="shared" si="99"/>
        <v>3.0825866554014595E-2</v>
      </c>
      <c r="G948" s="23">
        <v>137.65</v>
      </c>
      <c r="H948" s="27">
        <f t="shared" si="100"/>
        <v>-2.9703382509410816E-2</v>
      </c>
      <c r="I948" s="24">
        <v>84.2</v>
      </c>
      <c r="J948" s="25">
        <f t="shared" si="101"/>
        <v>-6.5108250122785562E-3</v>
      </c>
      <c r="K948" s="22">
        <v>653.84722899999997</v>
      </c>
      <c r="L948" s="26">
        <f t="shared" si="102"/>
        <v>1.1602387924102436E-3</v>
      </c>
      <c r="M948" s="22">
        <v>65.776200000000003</v>
      </c>
      <c r="N948" s="26">
        <f t="shared" si="103"/>
        <v>3.421977530534658E-3</v>
      </c>
      <c r="O948" s="22">
        <v>1862.6</v>
      </c>
      <c r="P948" s="26">
        <f t="shared" si="104"/>
        <v>-5.4383650147050912E-2</v>
      </c>
      <c r="S948" s="4"/>
      <c r="T948" s="2"/>
      <c r="U948" s="3"/>
      <c r="V948" s="3"/>
      <c r="W948" s="3"/>
      <c r="X948" s="3"/>
      <c r="Y948" s="3"/>
    </row>
    <row r="949" spans="2:25" ht="14.4" x14ac:dyDescent="0.3">
      <c r="B949" s="20">
        <v>44589</v>
      </c>
      <c r="C949" s="21">
        <v>14723.230469</v>
      </c>
      <c r="D949" s="25">
        <f t="shared" si="98"/>
        <v>2.9622806156292146E-3</v>
      </c>
      <c r="E949" s="22">
        <v>58.95</v>
      </c>
      <c r="F949" s="26">
        <f t="shared" si="99"/>
        <v>2.2299380268311929E-2</v>
      </c>
      <c r="G949" s="23">
        <v>143</v>
      </c>
      <c r="H949" s="27">
        <f t="shared" si="100"/>
        <v>3.8130398671290873E-2</v>
      </c>
      <c r="I949" s="24">
        <v>85.15</v>
      </c>
      <c r="J949" s="25">
        <f t="shared" si="101"/>
        <v>1.1219485860416226E-2</v>
      </c>
      <c r="K949" s="22">
        <v>651.15917999999999</v>
      </c>
      <c r="L949" s="26">
        <f t="shared" si="102"/>
        <v>-4.1196009200552977E-3</v>
      </c>
      <c r="M949" s="22">
        <v>66.482500000000002</v>
      </c>
      <c r="N949" s="26">
        <f t="shared" si="103"/>
        <v>1.0680684361337499E-2</v>
      </c>
      <c r="O949" s="22">
        <v>1856.65</v>
      </c>
      <c r="P949" s="26">
        <f t="shared" si="104"/>
        <v>-3.1995725353100471E-3</v>
      </c>
      <c r="S949" s="4"/>
      <c r="T949" s="2"/>
      <c r="U949" s="3"/>
      <c r="V949" s="3"/>
      <c r="W949" s="3"/>
      <c r="X949" s="3"/>
      <c r="Y949" s="3"/>
    </row>
    <row r="950" spans="2:25" ht="14.4" x14ac:dyDescent="0.3">
      <c r="B950" s="20">
        <v>44592</v>
      </c>
      <c r="C950" s="21">
        <v>14921.430664</v>
      </c>
      <c r="D950" s="25">
        <f t="shared" si="98"/>
        <v>1.3371928754719703E-2</v>
      </c>
      <c r="E950" s="22">
        <v>58.8</v>
      </c>
      <c r="F950" s="26">
        <f t="shared" si="99"/>
        <v>-2.5477720787987755E-3</v>
      </c>
      <c r="G950" s="23">
        <v>146.25</v>
      </c>
      <c r="H950" s="27">
        <f t="shared" si="100"/>
        <v>2.2472855852058576E-2</v>
      </c>
      <c r="I950" s="24">
        <v>85.55</v>
      </c>
      <c r="J950" s="25">
        <f t="shared" si="101"/>
        <v>4.6865932295051035E-3</v>
      </c>
      <c r="K950" s="22">
        <v>663.38183600000002</v>
      </c>
      <c r="L950" s="26">
        <f t="shared" si="102"/>
        <v>1.8596617526906001E-2</v>
      </c>
      <c r="M950" s="22">
        <v>67.317099999999996</v>
      </c>
      <c r="N950" s="26">
        <f t="shared" si="103"/>
        <v>1.2475535422576232E-2</v>
      </c>
      <c r="O950" s="22">
        <v>1856.85</v>
      </c>
      <c r="P950" s="26">
        <f t="shared" si="104"/>
        <v>1.077150936815308E-4</v>
      </c>
      <c r="S950" s="4"/>
      <c r="T950" s="2"/>
      <c r="U950" s="3"/>
      <c r="V950" s="3"/>
      <c r="W950" s="3"/>
      <c r="X950" s="3"/>
      <c r="Y950" s="3"/>
    </row>
    <row r="951" spans="2:25" ht="14.4" x14ac:dyDescent="0.3">
      <c r="B951" s="20">
        <v>44593</v>
      </c>
      <c r="C951" s="21">
        <v>15116.180664</v>
      </c>
      <c r="D951" s="25">
        <f t="shared" si="98"/>
        <v>1.2967258068330169E-2</v>
      </c>
      <c r="E951" s="22">
        <v>58.5</v>
      </c>
      <c r="F951" s="26">
        <f t="shared" si="99"/>
        <v>-5.1151006667703768E-3</v>
      </c>
      <c r="G951" s="23">
        <v>149.05000000000001</v>
      </c>
      <c r="H951" s="27">
        <f t="shared" si="100"/>
        <v>1.8964334012114597E-2</v>
      </c>
      <c r="I951" s="24">
        <v>85.25</v>
      </c>
      <c r="J951" s="25">
        <f t="shared" si="101"/>
        <v>-3.5128841745762692E-3</v>
      </c>
      <c r="K951" s="22">
        <v>662.48590100000001</v>
      </c>
      <c r="L951" s="26">
        <f t="shared" si="102"/>
        <v>-1.3514698508220529E-3</v>
      </c>
      <c r="M951" s="22">
        <v>66.578800000000001</v>
      </c>
      <c r="N951" s="26">
        <f t="shared" si="103"/>
        <v>-1.1028082003537765E-2</v>
      </c>
      <c r="O951" s="22">
        <v>1950.9</v>
      </c>
      <c r="P951" s="26">
        <f t="shared" si="104"/>
        <v>4.9409300897287019E-2</v>
      </c>
      <c r="S951" s="4"/>
      <c r="T951" s="2"/>
      <c r="U951" s="3"/>
      <c r="V951" s="3"/>
      <c r="W951" s="3"/>
      <c r="X951" s="3"/>
      <c r="Y951" s="3"/>
    </row>
    <row r="952" spans="2:25" ht="14.4" x14ac:dyDescent="0.3">
      <c r="B952" s="20">
        <v>44594</v>
      </c>
      <c r="C952" s="21">
        <v>15293.329102</v>
      </c>
      <c r="D952" s="25">
        <f t="shared" si="98"/>
        <v>1.1650989659800017E-2</v>
      </c>
      <c r="E952" s="22">
        <v>59.65</v>
      </c>
      <c r="F952" s="26">
        <f t="shared" si="99"/>
        <v>1.9467394306114241E-2</v>
      </c>
      <c r="G952" s="23">
        <v>152.05000000000001</v>
      </c>
      <c r="H952" s="27">
        <f t="shared" si="100"/>
        <v>1.9927593999293211E-2</v>
      </c>
      <c r="I952" s="24">
        <v>84.65</v>
      </c>
      <c r="J952" s="25">
        <f t="shared" si="101"/>
        <v>-7.063007584481776E-3</v>
      </c>
      <c r="K952" s="22">
        <v>652.74444600000004</v>
      </c>
      <c r="L952" s="26">
        <f t="shared" si="102"/>
        <v>-1.4813577198836962E-2</v>
      </c>
      <c r="M952" s="22">
        <v>67.654200000000003</v>
      </c>
      <c r="N952" s="26">
        <f t="shared" si="103"/>
        <v>1.6023228392860231E-2</v>
      </c>
      <c r="O952" s="22">
        <v>1947.55</v>
      </c>
      <c r="P952" s="26">
        <f t="shared" si="104"/>
        <v>-1.7186321869325819E-3</v>
      </c>
      <c r="S952" s="4"/>
      <c r="T952" s="2"/>
      <c r="U952" s="3"/>
      <c r="V952" s="3"/>
      <c r="W952" s="3"/>
      <c r="X952" s="3"/>
      <c r="Y952" s="3"/>
    </row>
    <row r="953" spans="2:25" ht="14.4" x14ac:dyDescent="0.3">
      <c r="B953" s="20">
        <v>44595</v>
      </c>
      <c r="C953" s="21">
        <v>15135.880859000001</v>
      </c>
      <c r="D953" s="25">
        <f t="shared" si="98"/>
        <v>-1.0348586002466714E-2</v>
      </c>
      <c r="E953" s="22">
        <v>58.75</v>
      </c>
      <c r="F953" s="26">
        <f t="shared" si="99"/>
        <v>-1.5202995519656702E-2</v>
      </c>
      <c r="G953" s="23">
        <v>145.94999999999999</v>
      </c>
      <c r="H953" s="27">
        <f t="shared" si="100"/>
        <v>-4.0945316823250075E-2</v>
      </c>
      <c r="I953" s="24">
        <v>84.4</v>
      </c>
      <c r="J953" s="25">
        <f t="shared" si="101"/>
        <v>-2.9577069772328819E-3</v>
      </c>
      <c r="K953" s="22">
        <v>650.95239300000003</v>
      </c>
      <c r="L953" s="26">
        <f t="shared" si="102"/>
        <v>-2.7491884233986005E-3</v>
      </c>
      <c r="M953" s="22">
        <v>66.755300000000005</v>
      </c>
      <c r="N953" s="26">
        <f t="shared" si="103"/>
        <v>-1.3375742069505498E-2</v>
      </c>
      <c r="O953" s="22">
        <v>1941.5</v>
      </c>
      <c r="P953" s="26">
        <f t="shared" si="104"/>
        <v>-3.1113021845612424E-3</v>
      </c>
      <c r="S953" s="4"/>
      <c r="T953" s="2"/>
      <c r="U953" s="3"/>
      <c r="V953" s="3"/>
      <c r="W953" s="3"/>
      <c r="X953" s="3"/>
      <c r="Y953" s="3"/>
    </row>
    <row r="954" spans="2:25" ht="14.4" x14ac:dyDescent="0.3">
      <c r="B954" s="20">
        <v>44596</v>
      </c>
      <c r="C954" s="21">
        <v>15085.430664</v>
      </c>
      <c r="D954" s="25">
        <f t="shared" si="98"/>
        <v>-3.3387195539694796E-3</v>
      </c>
      <c r="E954" s="22">
        <v>58.5</v>
      </c>
      <c r="F954" s="26">
        <f t="shared" si="99"/>
        <v>-4.2643987864575397E-3</v>
      </c>
      <c r="G954" s="23">
        <v>144.5</v>
      </c>
      <c r="H954" s="27">
        <f t="shared" si="100"/>
        <v>-9.9845897476368312E-3</v>
      </c>
      <c r="I954" s="24">
        <v>84.55</v>
      </c>
      <c r="J954" s="25">
        <f t="shared" si="101"/>
        <v>1.7756737426777125E-3</v>
      </c>
      <c r="K954" s="22">
        <v>643.39355499999999</v>
      </c>
      <c r="L954" s="26">
        <f t="shared" si="102"/>
        <v>-1.1679912844172564E-2</v>
      </c>
      <c r="M954" s="22">
        <v>65.744100000000003</v>
      </c>
      <c r="N954" s="26">
        <f t="shared" si="103"/>
        <v>-1.5263761686102105E-2</v>
      </c>
      <c r="O954" s="22">
        <v>1974.35</v>
      </c>
      <c r="P954" s="26">
        <f t="shared" si="104"/>
        <v>1.6778360069576326E-2</v>
      </c>
      <c r="S954" s="4"/>
      <c r="T954" s="2"/>
      <c r="U954" s="3"/>
      <c r="V954" s="3"/>
      <c r="W954" s="3"/>
      <c r="X954" s="3"/>
      <c r="Y954" s="3"/>
    </row>
    <row r="955" spans="2:25" ht="14.4" x14ac:dyDescent="0.3">
      <c r="B955" s="20">
        <v>44599</v>
      </c>
      <c r="C955" s="21">
        <v>14870.580078000001</v>
      </c>
      <c r="D955" s="25">
        <f t="shared" si="98"/>
        <v>-1.4344651694173805E-2</v>
      </c>
      <c r="E955" s="22">
        <v>56.25</v>
      </c>
      <c r="F955" s="26">
        <f t="shared" si="99"/>
        <v>-3.9220713153281267E-2</v>
      </c>
      <c r="G955" s="23">
        <v>140.05000000000001</v>
      </c>
      <c r="H955" s="27">
        <f t="shared" si="100"/>
        <v>-3.1280005846369231E-2</v>
      </c>
      <c r="I955" s="24">
        <v>84.35</v>
      </c>
      <c r="J955" s="25">
        <f t="shared" si="101"/>
        <v>-2.3682663526119799E-3</v>
      </c>
      <c r="K955" s="22">
        <v>637.236267</v>
      </c>
      <c r="L955" s="26">
        <f t="shared" si="102"/>
        <v>-9.6161050459954989E-3</v>
      </c>
      <c r="M955" s="22">
        <v>64.877399999999994</v>
      </c>
      <c r="N955" s="26">
        <f t="shared" si="103"/>
        <v>-1.3270598169811333E-2</v>
      </c>
      <c r="O955" s="22">
        <v>2170.1</v>
      </c>
      <c r="P955" s="26">
        <f t="shared" si="104"/>
        <v>9.4534019180729054E-2</v>
      </c>
      <c r="S955" s="4"/>
      <c r="T955" s="2"/>
      <c r="U955" s="3"/>
      <c r="V955" s="3"/>
      <c r="W955" s="3"/>
      <c r="X955" s="3"/>
      <c r="Y955" s="3"/>
    </row>
    <row r="956" spans="2:25" ht="14.4" x14ac:dyDescent="0.3">
      <c r="B956" s="20">
        <v>44600</v>
      </c>
      <c r="C956" s="21">
        <v>14857.030273</v>
      </c>
      <c r="D956" s="25">
        <f t="shared" si="98"/>
        <v>-9.1159738561894888E-4</v>
      </c>
      <c r="E956" s="22">
        <v>56.4</v>
      </c>
      <c r="F956" s="26">
        <f t="shared" si="99"/>
        <v>2.6631174194836284E-3</v>
      </c>
      <c r="G956" s="23">
        <v>148.80000000000001</v>
      </c>
      <c r="H956" s="27">
        <f t="shared" si="100"/>
        <v>6.0603620692873936E-2</v>
      </c>
      <c r="I956" s="24">
        <v>84.45</v>
      </c>
      <c r="J956" s="25">
        <f t="shared" si="101"/>
        <v>1.1848342618317686E-3</v>
      </c>
      <c r="K956" s="22">
        <v>633.21569799999997</v>
      </c>
      <c r="L956" s="26">
        <f t="shared" si="102"/>
        <v>-6.3293733774731362E-3</v>
      </c>
      <c r="M956" s="22">
        <v>64.042699999999996</v>
      </c>
      <c r="N956" s="26">
        <f t="shared" si="103"/>
        <v>-1.2949286632397203E-2</v>
      </c>
      <c r="O956" s="22">
        <v>2182.6</v>
      </c>
      <c r="P956" s="26">
        <f t="shared" si="104"/>
        <v>5.7435772569619211E-3</v>
      </c>
      <c r="S956" s="4"/>
      <c r="T956" s="2"/>
      <c r="U956" s="3"/>
      <c r="V956" s="3"/>
      <c r="W956" s="3"/>
      <c r="X956" s="3"/>
      <c r="Y956" s="3"/>
    </row>
    <row r="957" spans="2:25" ht="14.4" x14ac:dyDescent="0.3">
      <c r="B957" s="20">
        <v>44601</v>
      </c>
      <c r="C957" s="21">
        <v>15016.330078000001</v>
      </c>
      <c r="D957" s="25">
        <f t="shared" si="98"/>
        <v>1.0665108516907969E-2</v>
      </c>
      <c r="E957" s="22">
        <v>55.7</v>
      </c>
      <c r="F957" s="26">
        <f t="shared" si="99"/>
        <v>-1.2489011570774809E-2</v>
      </c>
      <c r="G957" s="23">
        <v>145.75</v>
      </c>
      <c r="H957" s="27">
        <f t="shared" si="100"/>
        <v>-2.0710297168389853E-2</v>
      </c>
      <c r="I957" s="24">
        <v>84.45</v>
      </c>
      <c r="J957" s="25">
        <f t="shared" si="101"/>
        <v>0</v>
      </c>
      <c r="K957" s="22">
        <v>649.96435499999995</v>
      </c>
      <c r="L957" s="26">
        <f t="shared" si="102"/>
        <v>2.6106403689848748E-2</v>
      </c>
      <c r="M957" s="22">
        <v>65.530600000000007</v>
      </c>
      <c r="N957" s="26">
        <f t="shared" si="103"/>
        <v>2.2967160732153824E-2</v>
      </c>
      <c r="O957" s="22">
        <v>2253.8000000000002</v>
      </c>
      <c r="P957" s="26">
        <f t="shared" si="104"/>
        <v>3.2100853839259716E-2</v>
      </c>
      <c r="S957" s="4"/>
      <c r="T957" s="2"/>
      <c r="U957" s="3"/>
      <c r="V957" s="3"/>
      <c r="W957" s="3"/>
      <c r="X957" s="3"/>
      <c r="Y957" s="3"/>
    </row>
    <row r="958" spans="2:25" ht="14.4" x14ac:dyDescent="0.3">
      <c r="B958" s="20">
        <v>44602</v>
      </c>
      <c r="C958" s="21">
        <v>15112.180664</v>
      </c>
      <c r="D958" s="25">
        <f t="shared" si="98"/>
        <v>6.3628043349853386E-3</v>
      </c>
      <c r="E958" s="22">
        <v>55.25</v>
      </c>
      <c r="F958" s="26">
        <f t="shared" si="99"/>
        <v>-8.1118065353761818E-3</v>
      </c>
      <c r="G958" s="23">
        <v>141.55000000000001</v>
      </c>
      <c r="H958" s="27">
        <f t="shared" si="100"/>
        <v>-2.923981367269305E-2</v>
      </c>
      <c r="I958" s="24">
        <v>85.35</v>
      </c>
      <c r="J958" s="25">
        <f t="shared" si="101"/>
        <v>1.0600805986640548E-2</v>
      </c>
      <c r="K958" s="22">
        <v>642.31378199999995</v>
      </c>
      <c r="L958" s="26">
        <f t="shared" si="102"/>
        <v>-1.18405816279567E-2</v>
      </c>
      <c r="M958" s="22">
        <v>65.595299999999995</v>
      </c>
      <c r="N958" s="26">
        <f t="shared" si="103"/>
        <v>9.8683792066487264E-4</v>
      </c>
      <c r="O958" s="22">
        <v>2236.75</v>
      </c>
      <c r="P958" s="26">
        <f t="shared" si="104"/>
        <v>-7.5937610905437037E-3</v>
      </c>
      <c r="S958" s="4"/>
      <c r="T958" s="2"/>
      <c r="U958" s="3"/>
      <c r="V958" s="3"/>
      <c r="W958" s="3"/>
      <c r="X958" s="3"/>
      <c r="Y958" s="3"/>
    </row>
    <row r="959" spans="2:25" ht="14.4" x14ac:dyDescent="0.3">
      <c r="B959" s="20">
        <v>44603</v>
      </c>
      <c r="C959" s="21">
        <v>14891.280273</v>
      </c>
      <c r="D959" s="25">
        <f t="shared" si="98"/>
        <v>-1.4725260062221067E-2</v>
      </c>
      <c r="E959" s="22">
        <v>55.9</v>
      </c>
      <c r="F959" s="26">
        <f t="shared" si="99"/>
        <v>1.1696039763191236E-2</v>
      </c>
      <c r="G959" s="23">
        <v>129.1</v>
      </c>
      <c r="H959" s="27">
        <f t="shared" si="100"/>
        <v>-9.2065713705311886E-2</v>
      </c>
      <c r="I959" s="24">
        <v>85.7</v>
      </c>
      <c r="J959" s="25">
        <f t="shared" si="101"/>
        <v>4.0923763632845674E-3</v>
      </c>
      <c r="K959" s="22">
        <v>634.08868399999994</v>
      </c>
      <c r="L959" s="26">
        <f t="shared" si="102"/>
        <v>-1.2888116515407975E-2</v>
      </c>
      <c r="M959" s="22">
        <v>64.802800000000005</v>
      </c>
      <c r="N959" s="26">
        <f t="shared" si="103"/>
        <v>-1.2155234740605623E-2</v>
      </c>
      <c r="O959" s="22">
        <v>2264.9499999999998</v>
      </c>
      <c r="P959" s="26">
        <f t="shared" si="104"/>
        <v>1.2528764190583739E-2</v>
      </c>
      <c r="S959" s="4"/>
      <c r="T959" s="2"/>
      <c r="U959" s="3"/>
      <c r="V959" s="3"/>
      <c r="W959" s="3"/>
      <c r="X959" s="3"/>
      <c r="Y959" s="3"/>
    </row>
    <row r="960" spans="2:25" ht="14.4" x14ac:dyDescent="0.3">
      <c r="B960" s="20">
        <v>44606</v>
      </c>
      <c r="C960" s="21">
        <v>14400.381836</v>
      </c>
      <c r="D960" s="25">
        <f t="shared" si="98"/>
        <v>-3.3521102448883192E-2</v>
      </c>
      <c r="E960" s="22">
        <v>53.7</v>
      </c>
      <c r="F960" s="26">
        <f t="shared" si="99"/>
        <v>-4.0151378646234394E-2</v>
      </c>
      <c r="G960" s="23">
        <v>127.95</v>
      </c>
      <c r="H960" s="27">
        <f t="shared" si="100"/>
        <v>-8.9477352467989598E-3</v>
      </c>
      <c r="I960" s="24">
        <v>83.6</v>
      </c>
      <c r="J960" s="25">
        <f t="shared" si="101"/>
        <v>-2.4809305513078226E-2</v>
      </c>
      <c r="K960" s="22">
        <v>612.44616699999995</v>
      </c>
      <c r="L960" s="26">
        <f t="shared" si="102"/>
        <v>-3.4727776837065294E-2</v>
      </c>
      <c r="M960" s="22">
        <v>63.363500000000002</v>
      </c>
      <c r="N960" s="26">
        <f t="shared" si="103"/>
        <v>-2.2460826421759197E-2</v>
      </c>
      <c r="O960" s="22">
        <v>2092.3000000000002</v>
      </c>
      <c r="P960" s="26">
        <f t="shared" si="104"/>
        <v>-7.9288744273083495E-2</v>
      </c>
      <c r="S960" s="4"/>
      <c r="T960" s="2"/>
      <c r="U960" s="3"/>
      <c r="V960" s="3"/>
      <c r="W960" s="3"/>
      <c r="X960" s="3"/>
      <c r="Y960" s="3"/>
    </row>
    <row r="961" spans="2:25" ht="14.4" x14ac:dyDescent="0.3">
      <c r="B961" s="20">
        <v>44607</v>
      </c>
      <c r="C961" s="21">
        <v>14805.530273</v>
      </c>
      <c r="D961" s="25">
        <f t="shared" si="98"/>
        <v>2.7746055449211108E-2</v>
      </c>
      <c r="E961" s="22">
        <v>52.2</v>
      </c>
      <c r="F961" s="26">
        <f t="shared" si="99"/>
        <v>-2.8330506626225996E-2</v>
      </c>
      <c r="G961" s="23">
        <v>126.65</v>
      </c>
      <c r="H961" s="27">
        <f t="shared" si="100"/>
        <v>-1.0212186158113548E-2</v>
      </c>
      <c r="I961" s="24">
        <v>85.65</v>
      </c>
      <c r="J961" s="25">
        <f t="shared" si="101"/>
        <v>2.4225704679473006E-2</v>
      </c>
      <c r="K961" s="22">
        <v>628.32189900000003</v>
      </c>
      <c r="L961" s="26">
        <f t="shared" si="102"/>
        <v>2.5591565226403126E-2</v>
      </c>
      <c r="M961" s="22">
        <v>64.349999999999994</v>
      </c>
      <c r="N961" s="26">
        <f t="shared" si="103"/>
        <v>1.5448948162642338E-2</v>
      </c>
      <c r="O961" s="22">
        <v>2190.6</v>
      </c>
      <c r="P961" s="26">
        <f t="shared" si="104"/>
        <v>4.5911539544440508E-2</v>
      </c>
      <c r="S961" s="4"/>
      <c r="T961" s="2"/>
      <c r="U961" s="3"/>
      <c r="V961" s="3"/>
      <c r="W961" s="3"/>
      <c r="X961" s="3"/>
      <c r="Y961" s="3"/>
    </row>
    <row r="962" spans="2:25" ht="14.4" x14ac:dyDescent="0.3">
      <c r="B962" s="20">
        <v>44608</v>
      </c>
      <c r="C962" s="21">
        <v>14789.880859000001</v>
      </c>
      <c r="D962" s="25">
        <f t="shared" si="98"/>
        <v>-1.057556888719047E-3</v>
      </c>
      <c r="E962" s="22">
        <v>54</v>
      </c>
      <c r="F962" s="26">
        <f t="shared" si="99"/>
        <v>3.39015516756812E-2</v>
      </c>
      <c r="G962" s="23">
        <v>129.55000000000001</v>
      </c>
      <c r="H962" s="27">
        <f t="shared" si="100"/>
        <v>2.2639530560434794E-2</v>
      </c>
      <c r="I962" s="24">
        <v>84.35</v>
      </c>
      <c r="J962" s="25">
        <f t="shared" si="101"/>
        <v>-1.5294415778151762E-2</v>
      </c>
      <c r="K962" s="22">
        <v>626.23120100000006</v>
      </c>
      <c r="L962" s="26">
        <f t="shared" si="102"/>
        <v>-3.3329795851929681E-3</v>
      </c>
      <c r="M962" s="22">
        <v>64.366200000000006</v>
      </c>
      <c r="N962" s="26">
        <f t="shared" si="103"/>
        <v>2.5171656847457229E-4</v>
      </c>
      <c r="O962" s="22">
        <v>2170.9499999999998</v>
      </c>
      <c r="P962" s="26">
        <f t="shared" si="104"/>
        <v>-9.0106191379229292E-3</v>
      </c>
      <c r="S962" s="4"/>
      <c r="T962" s="2"/>
      <c r="U962" s="3"/>
      <c r="V962" s="3"/>
      <c r="W962" s="3"/>
      <c r="X962" s="3"/>
      <c r="Y962" s="3"/>
    </row>
    <row r="963" spans="2:25" ht="14.4" x14ac:dyDescent="0.3">
      <c r="B963" s="20">
        <v>44609</v>
      </c>
      <c r="C963" s="21">
        <v>14772.030273</v>
      </c>
      <c r="D963" s="25">
        <f t="shared" si="98"/>
        <v>-1.2076748414439225E-3</v>
      </c>
      <c r="E963" s="22">
        <v>53.45</v>
      </c>
      <c r="F963" s="26">
        <f t="shared" si="99"/>
        <v>-1.0237409093220153E-2</v>
      </c>
      <c r="G963" s="23">
        <v>125.9</v>
      </c>
      <c r="H963" s="27">
        <f t="shared" si="100"/>
        <v>-2.8578965957817566E-2</v>
      </c>
      <c r="I963" s="24">
        <v>83.6</v>
      </c>
      <c r="J963" s="25">
        <f t="shared" si="101"/>
        <v>-8.931288901321336E-3</v>
      </c>
      <c r="K963" s="22">
        <v>651.88525400000003</v>
      </c>
      <c r="L963" s="26">
        <f t="shared" si="102"/>
        <v>4.0148922055668362E-2</v>
      </c>
      <c r="M963" s="22">
        <v>65.013099999999994</v>
      </c>
      <c r="N963" s="26">
        <f t="shared" si="103"/>
        <v>1.0000137440417748E-2</v>
      </c>
      <c r="O963" s="22">
        <v>2156.65</v>
      </c>
      <c r="P963" s="26">
        <f t="shared" si="104"/>
        <v>-6.6087679300180658E-3</v>
      </c>
      <c r="S963" s="4"/>
      <c r="T963" s="2"/>
      <c r="U963" s="3"/>
      <c r="V963" s="3"/>
      <c r="W963" s="3"/>
      <c r="X963" s="3"/>
      <c r="Y963" s="3"/>
    </row>
    <row r="964" spans="2:25" ht="14.4" x14ac:dyDescent="0.3">
      <c r="B964" s="20">
        <v>44610</v>
      </c>
      <c r="C964" s="21">
        <v>14710.680664</v>
      </c>
      <c r="D964" s="25">
        <f t="shared" si="98"/>
        <v>-4.1617405997324474E-3</v>
      </c>
      <c r="E964" s="22">
        <v>52.95</v>
      </c>
      <c r="F964" s="26">
        <f t="shared" si="99"/>
        <v>-9.3985654236388022E-3</v>
      </c>
      <c r="G964" s="23">
        <v>132.25</v>
      </c>
      <c r="H964" s="27">
        <f t="shared" si="100"/>
        <v>4.9206129688107197E-2</v>
      </c>
      <c r="I964" s="24">
        <v>83.05</v>
      </c>
      <c r="J964" s="25">
        <f t="shared" si="101"/>
        <v>-6.6006840313520242E-3</v>
      </c>
      <c r="K964" s="22">
        <v>642.99951199999998</v>
      </c>
      <c r="L964" s="26">
        <f t="shared" si="102"/>
        <v>-1.3724590346035261E-2</v>
      </c>
      <c r="M964" s="22">
        <v>64.689599999999999</v>
      </c>
      <c r="N964" s="26">
        <f t="shared" si="103"/>
        <v>-4.9883413501606308E-3</v>
      </c>
      <c r="O964" s="22">
        <v>2116.6</v>
      </c>
      <c r="P964" s="26">
        <f t="shared" si="104"/>
        <v>-1.8745064162081149E-2</v>
      </c>
      <c r="S964" s="4"/>
      <c r="T964" s="2"/>
      <c r="U964" s="3"/>
      <c r="V964" s="3"/>
      <c r="W964" s="3"/>
      <c r="X964" s="3"/>
      <c r="Y964" s="3"/>
    </row>
    <row r="965" spans="2:25" ht="14.4" x14ac:dyDescent="0.3">
      <c r="B965" s="20">
        <v>44613</v>
      </c>
      <c r="C965" s="21">
        <v>14597.080078000001</v>
      </c>
      <c r="D965" s="25">
        <f t="shared" ref="D965:D1028" si="105">LN(C965/C964)</f>
        <v>-7.7522916834481198E-3</v>
      </c>
      <c r="E965" s="22">
        <v>50.35</v>
      </c>
      <c r="F965" s="26">
        <f t="shared" ref="F965:F1028" si="106">LN(E965/E964)</f>
        <v>-5.0349452882844217E-2</v>
      </c>
      <c r="G965" s="23">
        <v>131.15</v>
      </c>
      <c r="H965" s="27">
        <f t="shared" ref="H965:H1028" si="107">LN(G965/G964)</f>
        <v>-8.3523644255260737E-3</v>
      </c>
      <c r="I965" s="24">
        <v>80.599999999999994</v>
      </c>
      <c r="J965" s="25">
        <f t="shared" ref="J965:J1028" si="108">LN(I965/I964)</f>
        <v>-2.9944186546721333E-2</v>
      </c>
      <c r="K965" s="22">
        <v>621.54949999999997</v>
      </c>
      <c r="L965" s="26">
        <f t="shared" ref="L965:L1028" si="109">LN(K965/K964)</f>
        <v>-3.3928411497984909E-2</v>
      </c>
      <c r="M965" s="22">
        <v>64.091300000000004</v>
      </c>
      <c r="N965" s="26">
        <f t="shared" ref="N965:N1028" si="110">LN(M965/M964)</f>
        <v>-9.2918174147897277E-3</v>
      </c>
      <c r="O965" s="22">
        <v>2086.5500000000002</v>
      </c>
      <c r="P965" s="26">
        <f t="shared" ref="P965:P1028" si="111">LN(O965/O964)</f>
        <v>-1.4299043339773165E-2</v>
      </c>
      <c r="S965" s="4"/>
      <c r="T965" s="2"/>
      <c r="U965" s="3"/>
      <c r="V965" s="3"/>
      <c r="W965" s="3"/>
      <c r="X965" s="3"/>
      <c r="Y965" s="3"/>
    </row>
    <row r="966" spans="2:25" ht="14.4" x14ac:dyDescent="0.3">
      <c r="B966" s="20">
        <v>44614</v>
      </c>
      <c r="C966" s="21">
        <v>14489.03125</v>
      </c>
      <c r="D966" s="25">
        <f t="shared" si="105"/>
        <v>-7.429616410285487E-3</v>
      </c>
      <c r="E966" s="22">
        <v>49.4</v>
      </c>
      <c r="F966" s="26">
        <f t="shared" si="106"/>
        <v>-1.9048194970694588E-2</v>
      </c>
      <c r="G966" s="23">
        <v>121.9</v>
      </c>
      <c r="H966" s="27">
        <f t="shared" si="107"/>
        <v>-7.3140669825656771E-2</v>
      </c>
      <c r="I966" s="24">
        <v>79.3</v>
      </c>
      <c r="J966" s="25">
        <f t="shared" si="108"/>
        <v>-1.6260520871780291E-2</v>
      </c>
      <c r="K966" s="22">
        <v>612.28155500000003</v>
      </c>
      <c r="L966" s="26">
        <f t="shared" si="109"/>
        <v>-1.502331988888316E-2</v>
      </c>
      <c r="M966" s="22">
        <v>63.832500000000003</v>
      </c>
      <c r="N966" s="26">
        <f t="shared" si="110"/>
        <v>-4.0461642489889125E-3</v>
      </c>
      <c r="O966" s="22">
        <v>2066.0500000000002</v>
      </c>
      <c r="P966" s="26">
        <f t="shared" si="111"/>
        <v>-9.8734125778392173E-3</v>
      </c>
      <c r="S966" s="4"/>
      <c r="T966" s="2"/>
      <c r="U966" s="3"/>
      <c r="V966" s="3"/>
      <c r="W966" s="3"/>
      <c r="X966" s="3"/>
      <c r="Y966" s="3"/>
    </row>
    <row r="967" spans="2:25" ht="14.4" x14ac:dyDescent="0.3">
      <c r="B967" s="20">
        <v>44615</v>
      </c>
      <c r="C967" s="21">
        <v>14506.931640999999</v>
      </c>
      <c r="D967" s="25">
        <f t="shared" si="105"/>
        <v>1.2346817618228015E-3</v>
      </c>
      <c r="E967" s="22">
        <v>49.15</v>
      </c>
      <c r="F967" s="26">
        <f t="shared" si="106"/>
        <v>-5.0735776007012267E-3</v>
      </c>
      <c r="G967" s="23">
        <v>118.3</v>
      </c>
      <c r="H967" s="27">
        <f t="shared" si="107"/>
        <v>-2.9977265502884785E-2</v>
      </c>
      <c r="I967" s="24">
        <v>81.900000000000006</v>
      </c>
      <c r="J967" s="25">
        <f t="shared" si="108"/>
        <v>3.2260862218221477E-2</v>
      </c>
      <c r="K967" s="22">
        <v>625.89679000000001</v>
      </c>
      <c r="L967" s="26">
        <f t="shared" si="109"/>
        <v>2.199325139470373E-2</v>
      </c>
      <c r="M967" s="22">
        <v>64.366200000000006</v>
      </c>
      <c r="N967" s="26">
        <f t="shared" si="110"/>
        <v>8.326185573521494E-3</v>
      </c>
      <c r="O967" s="22">
        <v>2039.4</v>
      </c>
      <c r="P967" s="26">
        <f t="shared" si="111"/>
        <v>-1.2982924811886377E-2</v>
      </c>
      <c r="S967" s="4"/>
      <c r="T967" s="2"/>
      <c r="U967" s="3"/>
      <c r="V967" s="3"/>
      <c r="W967" s="3"/>
      <c r="X967" s="3"/>
      <c r="Y967" s="3"/>
    </row>
    <row r="968" spans="2:25" ht="14.4" x14ac:dyDescent="0.3">
      <c r="B968" s="20">
        <v>44616</v>
      </c>
      <c r="C968" s="21">
        <v>13775.682617</v>
      </c>
      <c r="D968" s="25">
        <f t="shared" si="105"/>
        <v>-5.1721670822374707E-2</v>
      </c>
      <c r="E968" s="22">
        <v>46.7</v>
      </c>
      <c r="F968" s="26">
        <f t="shared" si="106"/>
        <v>-5.1132681918323861E-2</v>
      </c>
      <c r="G968" s="23">
        <v>123.5</v>
      </c>
      <c r="H968" s="27">
        <f t="shared" si="107"/>
        <v>4.3017385083690858E-2</v>
      </c>
      <c r="I968" s="24">
        <v>77.849999999999994</v>
      </c>
      <c r="J968" s="25">
        <f t="shared" si="108"/>
        <v>-5.0715092579016567E-2</v>
      </c>
      <c r="K968" s="22">
        <v>609.70178199999998</v>
      </c>
      <c r="L968" s="26">
        <f t="shared" si="109"/>
        <v>-2.621552964431768E-2</v>
      </c>
      <c r="M968" s="22">
        <v>60.759700000000002</v>
      </c>
      <c r="N968" s="26">
        <f t="shared" si="110"/>
        <v>-5.766191035408192E-2</v>
      </c>
      <c r="O968" s="22">
        <v>1830.55</v>
      </c>
      <c r="P968" s="26">
        <f t="shared" si="111"/>
        <v>-0.10803917880160782</v>
      </c>
      <c r="S968" s="4"/>
      <c r="T968" s="2"/>
      <c r="U968" s="3"/>
      <c r="V968" s="3"/>
      <c r="W968" s="3"/>
      <c r="X968" s="3"/>
      <c r="Y968" s="3"/>
    </row>
    <row r="969" spans="2:25" ht="14.4" x14ac:dyDescent="0.3">
      <c r="B969" s="20">
        <v>44617</v>
      </c>
      <c r="C969" s="21">
        <v>14187.381836</v>
      </c>
      <c r="D969" s="25">
        <f t="shared" si="105"/>
        <v>2.944805788252856E-2</v>
      </c>
      <c r="E969" s="22">
        <v>48.75</v>
      </c>
      <c r="F969" s="26">
        <f t="shared" si="106"/>
        <v>4.2961032769004447E-2</v>
      </c>
      <c r="G969" s="23">
        <v>124</v>
      </c>
      <c r="H969" s="27">
        <f t="shared" si="107"/>
        <v>4.0404095370049058E-3</v>
      </c>
      <c r="I969" s="24">
        <v>79.900000000000006</v>
      </c>
      <c r="J969" s="25">
        <f t="shared" si="108"/>
        <v>2.599195449222181E-2</v>
      </c>
      <c r="K969" s="22">
        <v>628.02264400000001</v>
      </c>
      <c r="L969" s="26">
        <f t="shared" si="109"/>
        <v>2.9606267484597742E-2</v>
      </c>
      <c r="M969" s="22">
        <v>64.738100000000003</v>
      </c>
      <c r="N969" s="26">
        <f t="shared" si="110"/>
        <v>6.3423159649026034E-2</v>
      </c>
      <c r="O969" s="22">
        <v>1918.25</v>
      </c>
      <c r="P969" s="26">
        <f t="shared" si="111"/>
        <v>4.6796843929257134E-2</v>
      </c>
      <c r="S969" s="4"/>
      <c r="T969" s="2"/>
      <c r="U969" s="3"/>
      <c r="V969" s="3"/>
      <c r="W969" s="3"/>
      <c r="X969" s="3"/>
      <c r="Y969" s="3"/>
    </row>
    <row r="970" spans="2:25" ht="14.4" x14ac:dyDescent="0.3">
      <c r="B970" s="20">
        <v>44620</v>
      </c>
      <c r="C970" s="21">
        <v>14307.931640999999</v>
      </c>
      <c r="D970" s="25">
        <f t="shared" si="105"/>
        <v>8.4610772416848518E-3</v>
      </c>
      <c r="E970" s="22">
        <v>49.45</v>
      </c>
      <c r="F970" s="26">
        <f t="shared" si="106"/>
        <v>1.4256860624865062E-2</v>
      </c>
      <c r="G970" s="23">
        <v>126.05</v>
      </c>
      <c r="H970" s="27">
        <f t="shared" si="107"/>
        <v>1.6397088028892028E-2</v>
      </c>
      <c r="I970" s="24">
        <v>77.900000000000006</v>
      </c>
      <c r="J970" s="25">
        <f t="shared" si="108"/>
        <v>-2.5349899895526353E-2</v>
      </c>
      <c r="K970" s="22">
        <v>662.96862799999997</v>
      </c>
      <c r="L970" s="26">
        <f t="shared" si="109"/>
        <v>5.4151447672951901E-2</v>
      </c>
      <c r="M970" s="22">
        <v>68.069699999999997</v>
      </c>
      <c r="N970" s="26">
        <f t="shared" si="110"/>
        <v>5.0182280316740241E-2</v>
      </c>
      <c r="O970" s="22">
        <v>1874.9</v>
      </c>
      <c r="P970" s="26">
        <f t="shared" si="111"/>
        <v>-2.2857987408869452E-2</v>
      </c>
      <c r="S970" s="4"/>
      <c r="T970" s="2"/>
      <c r="U970" s="3"/>
      <c r="V970" s="3"/>
      <c r="W970" s="3"/>
      <c r="X970" s="3"/>
      <c r="Y970" s="3"/>
    </row>
    <row r="971" spans="2:25" ht="14.4" x14ac:dyDescent="0.3">
      <c r="B971" s="20">
        <v>44622</v>
      </c>
      <c r="C971" s="21">
        <v>14199.78125</v>
      </c>
      <c r="D971" s="25">
        <f t="shared" si="105"/>
        <v>-7.5874841495535226E-3</v>
      </c>
      <c r="E971" s="22">
        <v>49.7</v>
      </c>
      <c r="F971" s="26">
        <f t="shared" si="106"/>
        <v>5.0428750338619597E-3</v>
      </c>
      <c r="G971" s="23">
        <v>128.25</v>
      </c>
      <c r="H971" s="27">
        <f t="shared" si="107"/>
        <v>1.7302830416950139E-2</v>
      </c>
      <c r="I971" s="24">
        <v>77.95</v>
      </c>
      <c r="J971" s="25">
        <f t="shared" si="108"/>
        <v>6.4164262708281817E-4</v>
      </c>
      <c r="K971" s="22">
        <v>664.23461899999995</v>
      </c>
      <c r="L971" s="26">
        <f t="shared" si="109"/>
        <v>1.9077581174254336E-3</v>
      </c>
      <c r="M971" s="22">
        <v>69.864800000000002</v>
      </c>
      <c r="N971" s="26">
        <f t="shared" si="110"/>
        <v>2.6029765642310861E-2</v>
      </c>
      <c r="O971" s="22">
        <v>1805.05</v>
      </c>
      <c r="P971" s="26">
        <f t="shared" si="111"/>
        <v>-3.7967032434559872E-2</v>
      </c>
      <c r="S971" s="4"/>
      <c r="T971" s="2"/>
      <c r="U971" s="3"/>
      <c r="V971" s="3"/>
      <c r="W971" s="3"/>
      <c r="X971" s="3"/>
      <c r="Y971" s="3"/>
    </row>
    <row r="972" spans="2:25" ht="14.4" x14ac:dyDescent="0.3">
      <c r="B972" s="20">
        <v>44623</v>
      </c>
      <c r="C972" s="21">
        <v>14135.931640999999</v>
      </c>
      <c r="D972" s="25">
        <f t="shared" si="105"/>
        <v>-4.5066603625590791E-3</v>
      </c>
      <c r="E972" s="22">
        <v>49.7</v>
      </c>
      <c r="F972" s="26">
        <f t="shared" si="106"/>
        <v>0</v>
      </c>
      <c r="G972" s="23">
        <v>131.94999999999999</v>
      </c>
      <c r="H972" s="27">
        <f t="shared" si="107"/>
        <v>2.8441578898454008E-2</v>
      </c>
      <c r="I972" s="24">
        <v>78</v>
      </c>
      <c r="J972" s="25">
        <f t="shared" si="108"/>
        <v>6.4123118580611499E-4</v>
      </c>
      <c r="K972" s="22">
        <v>658.21520999999996</v>
      </c>
      <c r="L972" s="26">
        <f t="shared" si="109"/>
        <v>-9.1034842134579547E-3</v>
      </c>
      <c r="M972" s="22">
        <v>69.557500000000005</v>
      </c>
      <c r="N972" s="26">
        <f t="shared" si="110"/>
        <v>-4.4081972199018814E-3</v>
      </c>
      <c r="O972" s="22">
        <v>1729.95</v>
      </c>
      <c r="P972" s="26">
        <f t="shared" si="111"/>
        <v>-4.2495785874287824E-2</v>
      </c>
      <c r="S972" s="4"/>
      <c r="T972" s="2"/>
      <c r="U972" s="3"/>
      <c r="V972" s="3"/>
      <c r="W972" s="3"/>
      <c r="X972" s="3"/>
      <c r="Y972" s="3"/>
    </row>
    <row r="973" spans="2:25" ht="14.4" x14ac:dyDescent="0.3">
      <c r="B973" s="20">
        <v>44624</v>
      </c>
      <c r="C973" s="21">
        <v>13893.131836</v>
      </c>
      <c r="D973" s="25">
        <f t="shared" si="105"/>
        <v>-1.7325293691578109E-2</v>
      </c>
      <c r="E973" s="22">
        <v>48.3</v>
      </c>
      <c r="F973" s="26">
        <f t="shared" si="106"/>
        <v>-2.8573372444056114E-2</v>
      </c>
      <c r="G973" s="23">
        <v>130.1</v>
      </c>
      <c r="H973" s="27">
        <f t="shared" si="107"/>
        <v>-1.4119677430873483E-2</v>
      </c>
      <c r="I973" s="24">
        <v>81.900000000000006</v>
      </c>
      <c r="J973" s="25">
        <f t="shared" si="108"/>
        <v>4.8790164169432049E-2</v>
      </c>
      <c r="K973" s="22">
        <v>655.49206500000003</v>
      </c>
      <c r="L973" s="26">
        <f t="shared" si="109"/>
        <v>-4.1457468525816664E-3</v>
      </c>
      <c r="M973" s="22">
        <v>69.509</v>
      </c>
      <c r="N973" s="26">
        <f t="shared" si="110"/>
        <v>-6.9750805501457873E-4</v>
      </c>
      <c r="O973" s="22">
        <v>1724.2</v>
      </c>
      <c r="P973" s="26">
        <f t="shared" si="111"/>
        <v>-3.3293315642327435E-3</v>
      </c>
      <c r="S973" s="4"/>
      <c r="T973" s="2"/>
      <c r="U973" s="3"/>
      <c r="V973" s="3"/>
      <c r="W973" s="3"/>
      <c r="X973" s="3"/>
      <c r="Y973" s="3"/>
    </row>
    <row r="974" spans="2:25" ht="14.4" x14ac:dyDescent="0.3">
      <c r="B974" s="20">
        <v>44627</v>
      </c>
      <c r="C974" s="21">
        <v>13564.232421999999</v>
      </c>
      <c r="D974" s="25">
        <f t="shared" si="105"/>
        <v>-2.3958246177404968E-2</v>
      </c>
      <c r="E974" s="22">
        <v>45.9</v>
      </c>
      <c r="F974" s="26">
        <f t="shared" si="106"/>
        <v>-5.0966443592027517E-2</v>
      </c>
      <c r="G974" s="23">
        <v>127.75</v>
      </c>
      <c r="H974" s="27">
        <f t="shared" si="107"/>
        <v>-1.8228156434645766E-2</v>
      </c>
      <c r="I974" s="24">
        <v>85.95</v>
      </c>
      <c r="J974" s="25">
        <f t="shared" si="108"/>
        <v>4.8266740969834569E-2</v>
      </c>
      <c r="K974" s="22">
        <v>633.01495399999999</v>
      </c>
      <c r="L974" s="26">
        <f t="shared" si="109"/>
        <v>-3.4892151989555628E-2</v>
      </c>
      <c r="M974" s="22">
        <v>69.2988</v>
      </c>
      <c r="N974" s="26">
        <f t="shared" si="110"/>
        <v>-3.0286505610711504E-3</v>
      </c>
      <c r="O974" s="22">
        <v>1617</v>
      </c>
      <c r="P974" s="26">
        <f t="shared" si="111"/>
        <v>-6.4190594198717824E-2</v>
      </c>
      <c r="S974" s="4"/>
      <c r="T974" s="2"/>
      <c r="U974" s="3"/>
      <c r="V974" s="3"/>
      <c r="W974" s="3"/>
      <c r="X974" s="3"/>
      <c r="Y974" s="3"/>
    </row>
    <row r="975" spans="2:25" ht="14.4" x14ac:dyDescent="0.3">
      <c r="B975" s="20">
        <v>44628</v>
      </c>
      <c r="C975" s="21">
        <v>13706.732421999999</v>
      </c>
      <c r="D975" s="25">
        <f t="shared" si="105"/>
        <v>1.0450770464757168E-2</v>
      </c>
      <c r="E975" s="22">
        <v>44.75</v>
      </c>
      <c r="F975" s="26">
        <f t="shared" si="106"/>
        <v>-2.5373672345635041E-2</v>
      </c>
      <c r="G975" s="23">
        <v>130.35</v>
      </c>
      <c r="H975" s="27">
        <f t="shared" si="107"/>
        <v>2.0147911295696964E-2</v>
      </c>
      <c r="I975" s="24">
        <v>90.2</v>
      </c>
      <c r="J975" s="25">
        <f t="shared" si="108"/>
        <v>4.8263695239719684E-2</v>
      </c>
      <c r="K975" s="22">
        <v>633.32543899999996</v>
      </c>
      <c r="L975" s="26">
        <f t="shared" si="109"/>
        <v>4.903657941226706E-4</v>
      </c>
      <c r="M975" s="22">
        <v>68.894400000000005</v>
      </c>
      <c r="N975" s="26">
        <f t="shared" si="110"/>
        <v>-5.8526925255289802E-3</v>
      </c>
      <c r="O975" s="22">
        <v>1598.8</v>
      </c>
      <c r="P975" s="26">
        <f t="shared" si="111"/>
        <v>-1.131923273993843E-2</v>
      </c>
      <c r="S975" s="4"/>
      <c r="T975" s="2"/>
      <c r="U975" s="3"/>
      <c r="V975" s="3"/>
      <c r="W975" s="3"/>
      <c r="X975" s="3"/>
      <c r="Y975" s="3"/>
    </row>
    <row r="976" spans="2:25" ht="14.4" x14ac:dyDescent="0.3">
      <c r="B976" s="20">
        <v>44629</v>
      </c>
      <c r="C976" s="21">
        <v>13979.581055000001</v>
      </c>
      <c r="D976" s="25">
        <f t="shared" si="105"/>
        <v>1.9710639110930624E-2</v>
      </c>
      <c r="E976" s="22">
        <v>46.95</v>
      </c>
      <c r="F976" s="26">
        <f t="shared" si="106"/>
        <v>4.79917609334077E-2</v>
      </c>
      <c r="G976" s="23">
        <v>134.94999999999999</v>
      </c>
      <c r="H976" s="27">
        <f t="shared" si="107"/>
        <v>3.4681199084502956E-2</v>
      </c>
      <c r="I976" s="24">
        <v>94.7</v>
      </c>
      <c r="J976" s="25">
        <f t="shared" si="108"/>
        <v>4.8684573123454512E-2</v>
      </c>
      <c r="K976" s="22">
        <v>638.03118900000004</v>
      </c>
      <c r="L976" s="26">
        <f t="shared" si="109"/>
        <v>7.4027560579717974E-3</v>
      </c>
      <c r="M976" s="22">
        <v>71.950999999999993</v>
      </c>
      <c r="N976" s="26">
        <f t="shared" si="110"/>
        <v>4.3410434274357618E-2</v>
      </c>
      <c r="O976" s="22">
        <v>1709.1</v>
      </c>
      <c r="P976" s="26">
        <f t="shared" si="111"/>
        <v>6.6713568317291153E-2</v>
      </c>
      <c r="S976" s="4"/>
      <c r="T976" s="2"/>
      <c r="U976" s="3"/>
      <c r="V976" s="3"/>
      <c r="W976" s="3"/>
      <c r="X976" s="3"/>
      <c r="Y976" s="3"/>
    </row>
    <row r="977" spans="2:25" ht="14.4" x14ac:dyDescent="0.3">
      <c r="B977" s="20">
        <v>44630</v>
      </c>
      <c r="C977" s="21">
        <v>14188.981444999999</v>
      </c>
      <c r="D977" s="25">
        <f t="shared" si="105"/>
        <v>1.4867939918044819E-2</v>
      </c>
      <c r="E977" s="22">
        <v>49.25</v>
      </c>
      <c r="F977" s="26">
        <f t="shared" si="106"/>
        <v>4.7826161963825872E-2</v>
      </c>
      <c r="G977" s="23">
        <v>131.5</v>
      </c>
      <c r="H977" s="27">
        <f t="shared" si="107"/>
        <v>-2.5897487846194375E-2</v>
      </c>
      <c r="I977" s="24">
        <v>99.4</v>
      </c>
      <c r="J977" s="25">
        <f t="shared" si="108"/>
        <v>4.8438113470495842E-2</v>
      </c>
      <c r="K977" s="22">
        <v>653.62896699999999</v>
      </c>
      <c r="L977" s="26">
        <f t="shared" si="109"/>
        <v>2.4152693989308804E-2</v>
      </c>
      <c r="M977" s="22">
        <v>70.107399999999998</v>
      </c>
      <c r="N977" s="26">
        <f t="shared" si="110"/>
        <v>-2.5956979827592073E-2</v>
      </c>
      <c r="O977" s="22">
        <v>1789.45</v>
      </c>
      <c r="P977" s="26">
        <f t="shared" si="111"/>
        <v>4.5941393895693614E-2</v>
      </c>
      <c r="S977" s="4"/>
      <c r="T977" s="2"/>
      <c r="U977" s="3"/>
      <c r="V977" s="3"/>
      <c r="W977" s="3"/>
      <c r="X977" s="3"/>
      <c r="Y977" s="3"/>
    </row>
    <row r="978" spans="2:25" ht="14.4" x14ac:dyDescent="0.3">
      <c r="B978" s="20">
        <v>44631</v>
      </c>
      <c r="C978" s="21">
        <v>14237.131836</v>
      </c>
      <c r="D978" s="25">
        <f t="shared" si="105"/>
        <v>3.3877608644939071E-3</v>
      </c>
      <c r="E978" s="22">
        <v>50.2</v>
      </c>
      <c r="F978" s="26">
        <f t="shared" si="106"/>
        <v>1.9105659079585616E-2</v>
      </c>
      <c r="G978" s="23">
        <v>126.25</v>
      </c>
      <c r="H978" s="27">
        <f t="shared" si="107"/>
        <v>-4.0742783462349982E-2</v>
      </c>
      <c r="I978" s="24">
        <v>94.45</v>
      </c>
      <c r="J978" s="25">
        <f t="shared" si="108"/>
        <v>-5.1081519715009877E-2</v>
      </c>
      <c r="K978" s="22">
        <v>661.70251499999995</v>
      </c>
      <c r="L978" s="26">
        <f t="shared" si="109"/>
        <v>1.2276220107695352E-2</v>
      </c>
      <c r="M978" s="22">
        <v>69.476699999999994</v>
      </c>
      <c r="N978" s="26">
        <f t="shared" si="110"/>
        <v>-9.0369073871162664E-3</v>
      </c>
      <c r="O978" s="22">
        <v>1820.8</v>
      </c>
      <c r="P978" s="26">
        <f t="shared" si="111"/>
        <v>1.736765488185861E-2</v>
      </c>
      <c r="S978" s="4"/>
      <c r="T978" s="2"/>
      <c r="U978" s="3"/>
      <c r="V978" s="3"/>
      <c r="W978" s="3"/>
      <c r="X978" s="3"/>
      <c r="Y978" s="3"/>
    </row>
    <row r="979" spans="2:25" ht="14.4" x14ac:dyDescent="0.3">
      <c r="B979" s="20">
        <v>44634</v>
      </c>
      <c r="C979" s="21">
        <v>14374.581055000001</v>
      </c>
      <c r="D979" s="25">
        <f t="shared" si="105"/>
        <v>9.6079725730546257E-3</v>
      </c>
      <c r="E979" s="22">
        <v>49.85</v>
      </c>
      <c r="F979" s="26">
        <f t="shared" si="106"/>
        <v>-6.9965302898361689E-3</v>
      </c>
      <c r="G979" s="23">
        <v>127.25</v>
      </c>
      <c r="H979" s="27">
        <f t="shared" si="107"/>
        <v>7.8895872751629237E-3</v>
      </c>
      <c r="I979" s="24">
        <v>89.75</v>
      </c>
      <c r="J979" s="25">
        <f t="shared" si="108"/>
        <v>-5.1042566579130276E-2</v>
      </c>
      <c r="K979" s="22">
        <v>659.86328100000003</v>
      </c>
      <c r="L979" s="26">
        <f t="shared" si="109"/>
        <v>-2.78341826492383E-3</v>
      </c>
      <c r="M979" s="22">
        <v>67.859399999999994</v>
      </c>
      <c r="N979" s="26">
        <f t="shared" si="110"/>
        <v>-2.3553526978721796E-2</v>
      </c>
      <c r="O979" s="22">
        <v>1838.8</v>
      </c>
      <c r="P979" s="26">
        <f t="shared" si="111"/>
        <v>9.837220000061141E-3</v>
      </c>
      <c r="S979" s="4"/>
      <c r="T979" s="2"/>
      <c r="U979" s="3"/>
      <c r="V979" s="3"/>
      <c r="W979" s="3"/>
      <c r="X979" s="3"/>
      <c r="Y979" s="3"/>
    </row>
    <row r="980" spans="2:25" ht="14.4" x14ac:dyDescent="0.3">
      <c r="B980" s="20">
        <v>44635</v>
      </c>
      <c r="C980" s="21">
        <v>14215.831055000001</v>
      </c>
      <c r="D980" s="25">
        <f t="shared" si="105"/>
        <v>-1.1105235621612072E-2</v>
      </c>
      <c r="E980" s="22">
        <v>49.1</v>
      </c>
      <c r="F980" s="26">
        <f t="shared" si="106"/>
        <v>-1.5159461607372443E-2</v>
      </c>
      <c r="G980" s="23">
        <v>125.15</v>
      </c>
      <c r="H980" s="27">
        <f t="shared" si="107"/>
        <v>-1.6640637552848902E-2</v>
      </c>
      <c r="I980" s="24">
        <v>89</v>
      </c>
      <c r="J980" s="25">
        <f t="shared" si="108"/>
        <v>-8.3916576362484015E-3</v>
      </c>
      <c r="K980" s="22">
        <v>657.73742700000003</v>
      </c>
      <c r="L980" s="26">
        <f t="shared" si="109"/>
        <v>-3.226858989577891E-3</v>
      </c>
      <c r="M980" s="22">
        <v>66.484800000000007</v>
      </c>
      <c r="N980" s="26">
        <f t="shared" si="110"/>
        <v>-2.0464567477209077E-2</v>
      </c>
      <c r="O980" s="22">
        <v>1832.55</v>
      </c>
      <c r="P980" s="26">
        <f t="shared" si="111"/>
        <v>-3.4047454138944372E-3</v>
      </c>
      <c r="S980" s="4"/>
      <c r="T980" s="2"/>
      <c r="U980" s="3"/>
      <c r="V980" s="3"/>
      <c r="W980" s="3"/>
      <c r="X980" s="3"/>
      <c r="Y980" s="3"/>
    </row>
    <row r="981" spans="2:25" ht="14.4" x14ac:dyDescent="0.3">
      <c r="B981" s="20">
        <v>44636</v>
      </c>
      <c r="C981" s="21">
        <v>14481.78125</v>
      </c>
      <c r="D981" s="25">
        <f t="shared" si="105"/>
        <v>1.8535187257561796E-2</v>
      </c>
      <c r="E981" s="22">
        <v>49</v>
      </c>
      <c r="F981" s="26">
        <f t="shared" si="106"/>
        <v>-2.0387366898483171E-3</v>
      </c>
      <c r="G981" s="23">
        <v>136.25</v>
      </c>
      <c r="H981" s="27">
        <f t="shared" si="107"/>
        <v>8.4978415665570212E-2</v>
      </c>
      <c r="I981" s="24">
        <v>90.5</v>
      </c>
      <c r="J981" s="25">
        <f t="shared" si="108"/>
        <v>1.6713480973740532E-2</v>
      </c>
      <c r="K981" s="22">
        <v>698.51159700000005</v>
      </c>
      <c r="L981" s="26">
        <f t="shared" si="109"/>
        <v>6.0145976706938803E-2</v>
      </c>
      <c r="M981" s="22">
        <v>67.600700000000003</v>
      </c>
      <c r="N981" s="26">
        <f t="shared" si="110"/>
        <v>1.6644987918084424E-2</v>
      </c>
      <c r="O981" s="22">
        <v>1899.8</v>
      </c>
      <c r="P981" s="26">
        <f t="shared" si="111"/>
        <v>3.6040177937903602E-2</v>
      </c>
      <c r="S981" s="4"/>
      <c r="T981" s="2"/>
      <c r="U981" s="3"/>
      <c r="V981" s="3"/>
      <c r="W981" s="3"/>
      <c r="X981" s="3"/>
      <c r="Y981" s="3"/>
    </row>
    <row r="982" spans="2:25" ht="14.4" x14ac:dyDescent="0.3">
      <c r="B982" s="20">
        <v>44637</v>
      </c>
      <c r="C982" s="21">
        <v>14721.680664</v>
      </c>
      <c r="D982" s="25">
        <f t="shared" si="105"/>
        <v>1.642988843200794E-2</v>
      </c>
      <c r="E982" s="22">
        <v>49.45</v>
      </c>
      <c r="F982" s="26">
        <f t="shared" si="106"/>
        <v>9.1417599580945093E-3</v>
      </c>
      <c r="G982" s="23">
        <v>132.69999999999999</v>
      </c>
      <c r="H982" s="27">
        <f t="shared" si="107"/>
        <v>-2.6400492205191712E-2</v>
      </c>
      <c r="I982" s="24">
        <v>90.15</v>
      </c>
      <c r="J982" s="25">
        <f t="shared" si="108"/>
        <v>-3.8749010565541169E-3</v>
      </c>
      <c r="K982" s="22">
        <v>690.70074499999998</v>
      </c>
      <c r="L982" s="26">
        <f t="shared" si="109"/>
        <v>-1.1245126569065076E-2</v>
      </c>
      <c r="M982" s="22">
        <v>67.73</v>
      </c>
      <c r="N982" s="26">
        <f t="shared" si="110"/>
        <v>1.9108752019209587E-3</v>
      </c>
      <c r="O982" s="22">
        <v>1897.05</v>
      </c>
      <c r="P982" s="26">
        <f t="shared" si="111"/>
        <v>-1.4485694619870396E-3</v>
      </c>
      <c r="S982" s="4"/>
      <c r="T982" s="2"/>
      <c r="U982" s="3"/>
      <c r="V982" s="3"/>
      <c r="W982" s="3"/>
      <c r="X982" s="3"/>
      <c r="Y982" s="3"/>
    </row>
    <row r="983" spans="2:25" ht="14.4" x14ac:dyDescent="0.3">
      <c r="B983" s="20">
        <v>44641</v>
      </c>
      <c r="C983" s="21">
        <v>14602.330078000001</v>
      </c>
      <c r="D983" s="25">
        <f t="shared" si="105"/>
        <v>-8.1401719626535019E-3</v>
      </c>
      <c r="E983" s="22">
        <v>47.55</v>
      </c>
      <c r="F983" s="26">
        <f t="shared" si="106"/>
        <v>-3.9180269077321972E-2</v>
      </c>
      <c r="G983" s="23">
        <v>119.35</v>
      </c>
      <c r="H983" s="27">
        <f t="shared" si="107"/>
        <v>-0.10603058855332272</v>
      </c>
      <c r="I983" s="24">
        <v>88.65</v>
      </c>
      <c r="J983" s="25">
        <f t="shared" si="108"/>
        <v>-1.6778917129109366E-2</v>
      </c>
      <c r="K983" s="22">
        <v>690.89178500000003</v>
      </c>
      <c r="L983" s="26">
        <f t="shared" si="109"/>
        <v>2.7655042578661406E-4</v>
      </c>
      <c r="M983" s="22">
        <v>67.568299999999994</v>
      </c>
      <c r="N983" s="26">
        <f t="shared" si="110"/>
        <v>-2.3902750734971037E-3</v>
      </c>
      <c r="O983" s="22">
        <v>1814.05</v>
      </c>
      <c r="P983" s="26">
        <f t="shared" si="111"/>
        <v>-4.473813330306619E-2</v>
      </c>
      <c r="S983" s="4"/>
      <c r="T983" s="2"/>
      <c r="U983" s="3"/>
      <c r="V983" s="3"/>
      <c r="W983" s="3"/>
      <c r="X983" s="3"/>
      <c r="Y983" s="3"/>
    </row>
    <row r="984" spans="2:25" ht="14.4" x14ac:dyDescent="0.3">
      <c r="B984" s="20">
        <v>44642</v>
      </c>
      <c r="C984" s="21">
        <v>14724.030273</v>
      </c>
      <c r="D984" s="25">
        <f t="shared" si="105"/>
        <v>8.2997611816071886E-3</v>
      </c>
      <c r="E984" s="22">
        <v>49.35</v>
      </c>
      <c r="F984" s="26">
        <f t="shared" si="106"/>
        <v>3.7155976888091267E-2</v>
      </c>
      <c r="G984" s="23">
        <v>109.9</v>
      </c>
      <c r="H984" s="27">
        <f t="shared" si="107"/>
        <v>-8.2489491375263346E-2</v>
      </c>
      <c r="I984" s="24">
        <v>86.95</v>
      </c>
      <c r="J984" s="25">
        <f t="shared" si="108"/>
        <v>-1.9362791719924905E-2</v>
      </c>
      <c r="K984" s="22">
        <v>675.86724900000002</v>
      </c>
      <c r="L984" s="26">
        <f t="shared" si="109"/>
        <v>-2.1986525596530724E-2</v>
      </c>
      <c r="M984" s="22">
        <v>67.859399999999994</v>
      </c>
      <c r="N984" s="26">
        <f t="shared" si="110"/>
        <v>4.2989794307006961E-3</v>
      </c>
      <c r="O984" s="22">
        <v>1836.25</v>
      </c>
      <c r="P984" s="26">
        <f t="shared" si="111"/>
        <v>1.2163533797058151E-2</v>
      </c>
      <c r="S984" s="4"/>
      <c r="T984" s="2"/>
      <c r="U984" s="3"/>
      <c r="V984" s="3"/>
      <c r="W984" s="3"/>
      <c r="X984" s="3"/>
      <c r="Y984" s="3"/>
    </row>
    <row r="985" spans="2:25" ht="14.4" x14ac:dyDescent="0.3">
      <c r="B985" s="20">
        <v>44643</v>
      </c>
      <c r="C985" s="21">
        <v>14695.130859000001</v>
      </c>
      <c r="D985" s="25">
        <f t="shared" si="105"/>
        <v>-1.9646667126982614E-3</v>
      </c>
      <c r="E985" s="22">
        <v>49.2</v>
      </c>
      <c r="F985" s="26">
        <f t="shared" si="106"/>
        <v>-3.0441423812281325E-3</v>
      </c>
      <c r="G985" s="23">
        <v>101.25</v>
      </c>
      <c r="H985" s="27">
        <f t="shared" si="107"/>
        <v>-8.197815542292719E-2</v>
      </c>
      <c r="I985" s="24">
        <v>85.95</v>
      </c>
      <c r="J985" s="25">
        <f t="shared" si="108"/>
        <v>-1.1567508971433828E-2</v>
      </c>
      <c r="K985" s="22">
        <v>672.21264599999995</v>
      </c>
      <c r="L985" s="26">
        <f t="shared" si="109"/>
        <v>-5.4219515721352848E-3</v>
      </c>
      <c r="M985" s="22">
        <v>67.083100000000002</v>
      </c>
      <c r="N985" s="26">
        <f t="shared" si="110"/>
        <v>-1.1505768220371571E-2</v>
      </c>
      <c r="O985" s="22">
        <v>1832.8</v>
      </c>
      <c r="P985" s="26">
        <f t="shared" si="111"/>
        <v>-1.8805963488013225E-3</v>
      </c>
      <c r="S985" s="4"/>
      <c r="T985" s="2"/>
      <c r="U985" s="3"/>
      <c r="V985" s="3"/>
      <c r="W985" s="3"/>
      <c r="X985" s="3"/>
      <c r="Y985" s="3"/>
    </row>
    <row r="986" spans="2:25" ht="14.4" x14ac:dyDescent="0.3">
      <c r="B986" s="20">
        <v>44644</v>
      </c>
      <c r="C986" s="21">
        <v>14699.330078000001</v>
      </c>
      <c r="D986" s="25">
        <f t="shared" si="105"/>
        <v>2.8571498811062084E-4</v>
      </c>
      <c r="E986" s="22">
        <v>48.2</v>
      </c>
      <c r="F986" s="26">
        <f t="shared" si="106"/>
        <v>-2.0534602441707753E-2</v>
      </c>
      <c r="G986" s="23">
        <v>94.45</v>
      </c>
      <c r="H986" s="27">
        <f t="shared" si="107"/>
        <v>-6.952211203912996E-2</v>
      </c>
      <c r="I986" s="24">
        <v>86.5</v>
      </c>
      <c r="J986" s="25">
        <f t="shared" si="108"/>
        <v>6.378682108975315E-3</v>
      </c>
      <c r="K986" s="22">
        <v>671.63934300000005</v>
      </c>
      <c r="L986" s="26">
        <f t="shared" si="109"/>
        <v>-8.5322347918150758E-4</v>
      </c>
      <c r="M986" s="22">
        <v>67.604399999999998</v>
      </c>
      <c r="N986" s="26">
        <f t="shared" si="110"/>
        <v>7.7409203244891154E-3</v>
      </c>
      <c r="O986" s="22">
        <v>1863.1</v>
      </c>
      <c r="P986" s="26">
        <f t="shared" si="111"/>
        <v>1.6396914887022378E-2</v>
      </c>
      <c r="S986" s="4"/>
      <c r="T986" s="2"/>
      <c r="U986" s="3"/>
      <c r="V986" s="3"/>
      <c r="W986" s="3"/>
      <c r="X986" s="3"/>
      <c r="Y986" s="3"/>
    </row>
    <row r="987" spans="2:25" ht="14.4" x14ac:dyDescent="0.3">
      <c r="B987" s="20">
        <v>44645</v>
      </c>
      <c r="C987" s="21">
        <v>14651.680664</v>
      </c>
      <c r="D987" s="25">
        <f t="shared" si="105"/>
        <v>-3.2468698457780746E-3</v>
      </c>
      <c r="E987" s="22">
        <v>48.85</v>
      </c>
      <c r="F987" s="26">
        <f t="shared" si="106"/>
        <v>1.339535743223708E-2</v>
      </c>
      <c r="G987" s="23">
        <v>95.35</v>
      </c>
      <c r="H987" s="27">
        <f t="shared" si="107"/>
        <v>9.4837380989093931E-3</v>
      </c>
      <c r="I987" s="24">
        <v>85.75</v>
      </c>
      <c r="J987" s="25">
        <f t="shared" si="108"/>
        <v>-8.7083278917843079E-3</v>
      </c>
      <c r="K987" s="22">
        <v>666.33660899999995</v>
      </c>
      <c r="L987" s="26">
        <f t="shared" si="109"/>
        <v>-7.9265427099955606E-3</v>
      </c>
      <c r="M987" s="22">
        <v>67.115700000000004</v>
      </c>
      <c r="N987" s="26">
        <f t="shared" si="110"/>
        <v>-7.2550739437277981E-3</v>
      </c>
      <c r="O987" s="22">
        <v>1940.55</v>
      </c>
      <c r="P987" s="26">
        <f t="shared" si="111"/>
        <v>4.0729671005712439E-2</v>
      </c>
      <c r="S987" s="4"/>
      <c r="T987" s="2"/>
      <c r="U987" s="3"/>
      <c r="V987" s="3"/>
      <c r="W987" s="3"/>
      <c r="X987" s="3"/>
      <c r="Y987" s="3"/>
    </row>
    <row r="988" spans="2:25" ht="14.4" x14ac:dyDescent="0.3">
      <c r="B988" s="20">
        <v>44648</v>
      </c>
      <c r="C988" s="21">
        <v>14675.830078000001</v>
      </c>
      <c r="D988" s="25">
        <f t="shared" si="105"/>
        <v>1.6468782277933699E-3</v>
      </c>
      <c r="E988" s="22">
        <v>47.25</v>
      </c>
      <c r="F988" s="26">
        <f t="shared" si="106"/>
        <v>-3.3301724549039964E-2</v>
      </c>
      <c r="G988" s="23">
        <v>96.7</v>
      </c>
      <c r="H988" s="27">
        <f t="shared" si="107"/>
        <v>1.4059070412820604E-2</v>
      </c>
      <c r="I988" s="24">
        <v>84.25</v>
      </c>
      <c r="J988" s="25">
        <f t="shared" si="108"/>
        <v>-1.7647516813578228E-2</v>
      </c>
      <c r="K988" s="22">
        <v>668.74902299999997</v>
      </c>
      <c r="L988" s="26">
        <f t="shared" si="109"/>
        <v>3.6138754963835431E-3</v>
      </c>
      <c r="M988" s="22">
        <v>66.806200000000004</v>
      </c>
      <c r="N988" s="26">
        <f t="shared" si="110"/>
        <v>-4.6221051375353976E-3</v>
      </c>
      <c r="O988" s="22">
        <v>1964.3</v>
      </c>
      <c r="P988" s="26">
        <f t="shared" si="111"/>
        <v>1.216450970821009E-2</v>
      </c>
      <c r="S988" s="4"/>
      <c r="T988" s="2"/>
      <c r="U988" s="3"/>
      <c r="V988" s="3"/>
      <c r="W988" s="3"/>
      <c r="X988" s="3"/>
      <c r="Y988" s="3"/>
    </row>
    <row r="989" spans="2:25" ht="14.4" x14ac:dyDescent="0.3">
      <c r="B989" s="20">
        <v>44649</v>
      </c>
      <c r="C989" s="21">
        <v>14761.880859000001</v>
      </c>
      <c r="D989" s="25">
        <f t="shared" si="105"/>
        <v>5.8463123223672329E-3</v>
      </c>
      <c r="E989" s="22">
        <v>44.9</v>
      </c>
      <c r="F989" s="26">
        <f t="shared" si="106"/>
        <v>-5.1014859191543159E-2</v>
      </c>
      <c r="G989" s="23">
        <v>97.05</v>
      </c>
      <c r="H989" s="27">
        <f t="shared" si="107"/>
        <v>3.6129071557706258E-3</v>
      </c>
      <c r="I989" s="24">
        <v>81.05</v>
      </c>
      <c r="J989" s="25">
        <f t="shared" si="108"/>
        <v>-3.8722321050786067E-2</v>
      </c>
      <c r="K989" s="22">
        <v>669.05963099999997</v>
      </c>
      <c r="L989" s="26">
        <f t="shared" si="109"/>
        <v>4.643534105607045E-4</v>
      </c>
      <c r="M989" s="22">
        <v>67.571799999999996</v>
      </c>
      <c r="N989" s="26">
        <f t="shared" si="110"/>
        <v>1.1394845643394455E-2</v>
      </c>
      <c r="O989" s="22">
        <v>1963.15</v>
      </c>
      <c r="P989" s="26">
        <f t="shared" si="111"/>
        <v>-5.8562173057135941E-4</v>
      </c>
      <c r="S989" s="4"/>
      <c r="T989" s="2"/>
      <c r="U989" s="3"/>
      <c r="V989" s="3"/>
      <c r="W989" s="3"/>
      <c r="X989" s="3"/>
      <c r="Y989" s="3"/>
    </row>
    <row r="990" spans="2:25" ht="14.4" x14ac:dyDescent="0.3">
      <c r="B990" s="20">
        <v>44650</v>
      </c>
      <c r="C990" s="21">
        <v>14896.880859000001</v>
      </c>
      <c r="D990" s="25">
        <f t="shared" si="105"/>
        <v>9.1036121895152373E-3</v>
      </c>
      <c r="E990" s="22">
        <v>46.45</v>
      </c>
      <c r="F990" s="26">
        <f t="shared" si="106"/>
        <v>3.3938670511638964E-2</v>
      </c>
      <c r="G990" s="23">
        <v>94.15</v>
      </c>
      <c r="H990" s="27">
        <f t="shared" si="107"/>
        <v>-3.0337054511857763E-2</v>
      </c>
      <c r="I990" s="24">
        <v>82.25</v>
      </c>
      <c r="J990" s="25">
        <f t="shared" si="108"/>
        <v>1.4697141463796248E-2</v>
      </c>
      <c r="K990" s="22">
        <v>671.01824999999997</v>
      </c>
      <c r="L990" s="26">
        <f t="shared" si="109"/>
        <v>2.9231441283111941E-3</v>
      </c>
      <c r="M990" s="22">
        <v>67.913899999999998</v>
      </c>
      <c r="N990" s="26">
        <f t="shared" si="110"/>
        <v>5.0499901765373089E-3</v>
      </c>
      <c r="O990" s="22">
        <v>1989.35</v>
      </c>
      <c r="P990" s="26">
        <f t="shared" si="111"/>
        <v>1.3257626186818257E-2</v>
      </c>
      <c r="S990" s="4"/>
      <c r="T990" s="2"/>
      <c r="U990" s="3"/>
      <c r="V990" s="3"/>
      <c r="W990" s="3"/>
      <c r="X990" s="3"/>
      <c r="Y990" s="3"/>
    </row>
    <row r="991" spans="2:25" ht="14.4" x14ac:dyDescent="0.3">
      <c r="B991" s="20">
        <v>44651</v>
      </c>
      <c r="C991" s="21">
        <v>14894.480469</v>
      </c>
      <c r="D991" s="25">
        <f t="shared" si="105"/>
        <v>-1.6114671489941913E-4</v>
      </c>
      <c r="E991" s="22">
        <v>45.3</v>
      </c>
      <c r="F991" s="26">
        <f t="shared" si="106"/>
        <v>-2.5069432770859327E-2</v>
      </c>
      <c r="G991" s="23">
        <v>95.05</v>
      </c>
      <c r="H991" s="27">
        <f t="shared" si="107"/>
        <v>9.51381383127675E-3</v>
      </c>
      <c r="I991" s="24">
        <v>79.55</v>
      </c>
      <c r="J991" s="25">
        <f t="shared" si="108"/>
        <v>-3.3377634861685414E-2</v>
      </c>
      <c r="K991" s="22">
        <v>709.37994400000002</v>
      </c>
      <c r="L991" s="26">
        <f t="shared" si="109"/>
        <v>5.5594935347457457E-2</v>
      </c>
      <c r="M991" s="22">
        <v>68.679599999999994</v>
      </c>
      <c r="N991" s="26">
        <f t="shared" si="110"/>
        <v>1.1211485473689489E-2</v>
      </c>
      <c r="O991" s="22">
        <v>2014.15</v>
      </c>
      <c r="P991" s="26">
        <f t="shared" si="111"/>
        <v>1.2389317958087114E-2</v>
      </c>
      <c r="S991" s="4"/>
      <c r="T991" s="2"/>
      <c r="U991" s="3"/>
      <c r="V991" s="3"/>
      <c r="W991" s="3"/>
      <c r="X991" s="3"/>
      <c r="Y991" s="3"/>
    </row>
    <row r="992" spans="2:25" ht="14.4" x14ac:dyDescent="0.3">
      <c r="B992" s="20">
        <v>44652</v>
      </c>
      <c r="C992" s="21">
        <v>15087.280273</v>
      </c>
      <c r="D992" s="25">
        <f t="shared" si="105"/>
        <v>1.2861316804717771E-2</v>
      </c>
      <c r="E992" s="22">
        <v>47.15</v>
      </c>
      <c r="F992" s="26">
        <f t="shared" si="106"/>
        <v>4.0026976590478255E-2</v>
      </c>
      <c r="G992" s="23">
        <v>95.65</v>
      </c>
      <c r="H992" s="27">
        <f t="shared" si="107"/>
        <v>6.2926269518238107E-3</v>
      </c>
      <c r="I992" s="24">
        <v>83.5</v>
      </c>
      <c r="J992" s="25">
        <f t="shared" si="108"/>
        <v>4.8460877073013962E-2</v>
      </c>
      <c r="K992" s="22">
        <v>728.20251499999995</v>
      </c>
      <c r="L992" s="26">
        <f t="shared" si="109"/>
        <v>2.6187919295974822E-2</v>
      </c>
      <c r="M992" s="22">
        <v>70.080500000000001</v>
      </c>
      <c r="N992" s="26">
        <f t="shared" si="110"/>
        <v>2.0192369405388967E-2</v>
      </c>
      <c r="O992" s="22">
        <v>1998.6</v>
      </c>
      <c r="P992" s="26">
        <f t="shared" si="111"/>
        <v>-7.7503347268755921E-3</v>
      </c>
      <c r="S992" s="4"/>
      <c r="T992" s="2"/>
      <c r="U992" s="3"/>
      <c r="V992" s="3"/>
      <c r="W992" s="3"/>
      <c r="X992" s="3"/>
      <c r="Y992" s="3"/>
    </row>
    <row r="993" spans="2:25" ht="14.4" x14ac:dyDescent="0.3">
      <c r="B993" s="20">
        <v>44655</v>
      </c>
      <c r="C993" s="21">
        <v>15384.179688</v>
      </c>
      <c r="D993" s="25">
        <f t="shared" si="105"/>
        <v>1.9487665600714153E-2</v>
      </c>
      <c r="E993" s="22">
        <v>48.85</v>
      </c>
      <c r="F993" s="26">
        <f t="shared" si="106"/>
        <v>3.5420369409325247E-2</v>
      </c>
      <c r="G993" s="23">
        <v>97.8</v>
      </c>
      <c r="H993" s="27">
        <f t="shared" si="107"/>
        <v>2.2228881154509578E-2</v>
      </c>
      <c r="I993" s="24">
        <v>87.65</v>
      </c>
      <c r="J993" s="25">
        <f t="shared" si="108"/>
        <v>4.8504979510433796E-2</v>
      </c>
      <c r="K993" s="22">
        <v>745.71118200000001</v>
      </c>
      <c r="L993" s="26">
        <f t="shared" si="109"/>
        <v>2.3759180286870161E-2</v>
      </c>
      <c r="M993" s="22">
        <v>71.497799999999998</v>
      </c>
      <c r="N993" s="26">
        <f t="shared" si="110"/>
        <v>2.0022098689929799E-2</v>
      </c>
      <c r="O993" s="22">
        <v>2014.55</v>
      </c>
      <c r="P993" s="26">
        <f t="shared" si="111"/>
        <v>7.9489099503046844E-3</v>
      </c>
      <c r="S993" s="4"/>
      <c r="T993" s="2"/>
      <c r="U993" s="3"/>
      <c r="V993" s="3"/>
      <c r="W993" s="3"/>
      <c r="X993" s="3"/>
      <c r="Y993" s="3"/>
    </row>
    <row r="994" spans="2:25" ht="14.4" x14ac:dyDescent="0.3">
      <c r="B994" s="20">
        <v>44656</v>
      </c>
      <c r="C994" s="21">
        <v>15390.479492</v>
      </c>
      <c r="D994" s="25">
        <f t="shared" si="105"/>
        <v>4.0941503534788878E-4</v>
      </c>
      <c r="E994" s="22">
        <v>50.3</v>
      </c>
      <c r="F994" s="26">
        <f t="shared" si="106"/>
        <v>2.9250698616901747E-2</v>
      </c>
      <c r="G994" s="23">
        <v>97.75</v>
      </c>
      <c r="H994" s="27">
        <f t="shared" si="107"/>
        <v>-5.113781752964586E-4</v>
      </c>
      <c r="I994" s="24">
        <v>91.7</v>
      </c>
      <c r="J994" s="25">
        <f t="shared" si="108"/>
        <v>4.5170767895175594E-2</v>
      </c>
      <c r="K994" s="22">
        <v>741.79388400000005</v>
      </c>
      <c r="L994" s="26">
        <f t="shared" si="109"/>
        <v>-5.2669495321640749E-3</v>
      </c>
      <c r="M994" s="22">
        <v>71.2209</v>
      </c>
      <c r="N994" s="26">
        <f t="shared" si="110"/>
        <v>-3.8803653262761847E-3</v>
      </c>
      <c r="O994" s="22">
        <v>1986.4</v>
      </c>
      <c r="P994" s="26">
        <f t="shared" si="111"/>
        <v>-1.4071890184036647E-2</v>
      </c>
      <c r="S994" s="4"/>
      <c r="T994" s="2"/>
      <c r="U994" s="3"/>
      <c r="V994" s="3"/>
      <c r="W994" s="3"/>
      <c r="X994" s="3"/>
      <c r="Y994" s="3"/>
    </row>
    <row r="995" spans="2:25" ht="14.4" x14ac:dyDescent="0.3">
      <c r="B995" s="20">
        <v>44657</v>
      </c>
      <c r="C995" s="21">
        <v>15327.879883</v>
      </c>
      <c r="D995" s="25">
        <f t="shared" si="105"/>
        <v>-4.0757186861320347E-3</v>
      </c>
      <c r="E995" s="22">
        <v>50.85</v>
      </c>
      <c r="F995" s="26">
        <f t="shared" si="106"/>
        <v>1.0875045388875628E-2</v>
      </c>
      <c r="G995" s="23">
        <v>99.6</v>
      </c>
      <c r="H995" s="27">
        <f t="shared" si="107"/>
        <v>1.8748965725077303E-2</v>
      </c>
      <c r="I995" s="24">
        <v>89.15</v>
      </c>
      <c r="J995" s="25">
        <f t="shared" si="108"/>
        <v>-2.8202034953269724E-2</v>
      </c>
      <c r="K995" s="22">
        <v>739.42913799999997</v>
      </c>
      <c r="L995" s="26">
        <f t="shared" si="109"/>
        <v>-3.1929668577024431E-3</v>
      </c>
      <c r="M995" s="22">
        <v>71.677000000000007</v>
      </c>
      <c r="N995" s="26">
        <f t="shared" si="110"/>
        <v>6.38360044272193E-3</v>
      </c>
      <c r="O995" s="22">
        <v>1979.25</v>
      </c>
      <c r="P995" s="26">
        <f t="shared" si="111"/>
        <v>-3.6059701424137752E-3</v>
      </c>
      <c r="S995" s="4"/>
      <c r="T995" s="2"/>
      <c r="U995" s="3"/>
      <c r="V995" s="3"/>
      <c r="W995" s="3"/>
      <c r="X995" s="3"/>
      <c r="Y995" s="3"/>
    </row>
    <row r="996" spans="2:25" ht="14.4" x14ac:dyDescent="0.3">
      <c r="B996" s="20">
        <v>44658</v>
      </c>
      <c r="C996" s="21">
        <v>15201.230469</v>
      </c>
      <c r="D996" s="25">
        <f t="shared" si="105"/>
        <v>-8.2970082709923777E-3</v>
      </c>
      <c r="E996" s="22">
        <v>51.25</v>
      </c>
      <c r="F996" s="26">
        <f t="shared" si="106"/>
        <v>7.8354955239486376E-3</v>
      </c>
      <c r="G996" s="23">
        <v>96.3</v>
      </c>
      <c r="H996" s="27">
        <f t="shared" si="107"/>
        <v>-3.3693845786472644E-2</v>
      </c>
      <c r="I996" s="24">
        <v>89.55</v>
      </c>
      <c r="J996" s="25">
        <f t="shared" si="108"/>
        <v>4.4767841975713292E-3</v>
      </c>
      <c r="K996" s="22">
        <v>753.95208700000001</v>
      </c>
      <c r="L996" s="26">
        <f t="shared" si="109"/>
        <v>1.9450367542165233E-2</v>
      </c>
      <c r="M996" s="22">
        <v>76.3523</v>
      </c>
      <c r="N996" s="26">
        <f t="shared" si="110"/>
        <v>6.3188240525635098E-2</v>
      </c>
      <c r="O996" s="22">
        <v>1980.4</v>
      </c>
      <c r="P996" s="26">
        <f t="shared" si="111"/>
        <v>5.8085943572493647E-4</v>
      </c>
      <c r="S996" s="4"/>
      <c r="T996" s="2"/>
      <c r="U996" s="3"/>
      <c r="V996" s="3"/>
      <c r="W996" s="3"/>
      <c r="X996" s="3"/>
      <c r="Y996" s="3"/>
    </row>
    <row r="997" spans="2:25" ht="14.4" x14ac:dyDescent="0.3">
      <c r="B997" s="20">
        <v>44659</v>
      </c>
      <c r="C997" s="21">
        <v>15342.379883</v>
      </c>
      <c r="D997" s="25">
        <f t="shared" si="105"/>
        <v>9.242549729782645E-3</v>
      </c>
      <c r="E997" s="22">
        <v>52.8</v>
      </c>
      <c r="F997" s="26">
        <f t="shared" si="106"/>
        <v>2.9795572693698254E-2</v>
      </c>
      <c r="G997" s="23">
        <v>92.75</v>
      </c>
      <c r="H997" s="27">
        <f t="shared" si="107"/>
        <v>-3.7560617316535372E-2</v>
      </c>
      <c r="I997" s="24">
        <v>90.15</v>
      </c>
      <c r="J997" s="25">
        <f t="shared" si="108"/>
        <v>6.6778211426056682E-3</v>
      </c>
      <c r="K997" s="22">
        <v>774.01672399999995</v>
      </c>
      <c r="L997" s="26">
        <f t="shared" si="109"/>
        <v>2.6264659695393277E-2</v>
      </c>
      <c r="M997" s="22">
        <v>78.062799999999996</v>
      </c>
      <c r="N997" s="26">
        <f t="shared" si="110"/>
        <v>2.2155475314980383E-2</v>
      </c>
      <c r="O997" s="22">
        <v>2000.15</v>
      </c>
      <c r="P997" s="26">
        <f t="shared" si="111"/>
        <v>9.9233332424548907E-3</v>
      </c>
      <c r="S997" s="4"/>
      <c r="T997" s="2"/>
      <c r="U997" s="3"/>
      <c r="V997" s="3"/>
      <c r="W997" s="3"/>
      <c r="X997" s="3"/>
      <c r="Y997" s="3"/>
    </row>
    <row r="998" spans="2:25" ht="14.4" x14ac:dyDescent="0.3">
      <c r="B998" s="20">
        <v>44662</v>
      </c>
      <c r="C998" s="21">
        <v>15325.479492</v>
      </c>
      <c r="D998" s="25">
        <f t="shared" si="105"/>
        <v>-1.1021566588105866E-3</v>
      </c>
      <c r="E998" s="22">
        <v>56.05</v>
      </c>
      <c r="F998" s="26">
        <f t="shared" si="106"/>
        <v>5.9732958805953106E-2</v>
      </c>
      <c r="G998" s="23">
        <v>95.95</v>
      </c>
      <c r="H998" s="27">
        <f t="shared" si="107"/>
        <v>3.3919520966164421E-2</v>
      </c>
      <c r="I998" s="24">
        <v>92.5</v>
      </c>
      <c r="J998" s="25">
        <f t="shared" si="108"/>
        <v>2.5733694869053209E-2</v>
      </c>
      <c r="K998" s="22">
        <v>802.29827899999998</v>
      </c>
      <c r="L998" s="26">
        <f t="shared" si="109"/>
        <v>3.5886977082986722E-2</v>
      </c>
      <c r="M998" s="22">
        <v>79.48</v>
      </c>
      <c r="N998" s="26">
        <f t="shared" si="110"/>
        <v>1.7991786730744815E-2</v>
      </c>
      <c r="O998" s="22">
        <v>1991.55</v>
      </c>
      <c r="P998" s="26">
        <f t="shared" si="111"/>
        <v>-4.3089477197023572E-3</v>
      </c>
      <c r="S998" s="4"/>
      <c r="T998" s="2"/>
      <c r="U998" s="3"/>
      <c r="V998" s="3"/>
      <c r="W998" s="3"/>
      <c r="X998" s="3"/>
      <c r="Y998" s="3"/>
    </row>
    <row r="999" spans="2:25" ht="14.4" x14ac:dyDescent="0.3">
      <c r="B999" s="20">
        <v>44663</v>
      </c>
      <c r="C999" s="21">
        <v>15164.680664</v>
      </c>
      <c r="D999" s="25">
        <f t="shared" si="105"/>
        <v>-1.0547686070718038E-2</v>
      </c>
      <c r="E999" s="22">
        <v>56.2</v>
      </c>
      <c r="F999" s="26">
        <f t="shared" si="106"/>
        <v>2.672607381476478E-3</v>
      </c>
      <c r="G999" s="23">
        <v>98.1</v>
      </c>
      <c r="H999" s="27">
        <f t="shared" si="107"/>
        <v>2.2160144117608308E-2</v>
      </c>
      <c r="I999" s="24">
        <v>92.15</v>
      </c>
      <c r="J999" s="25">
        <f t="shared" si="108"/>
        <v>-3.7909604025471821E-3</v>
      </c>
      <c r="K999" s="22">
        <v>798.26141399999995</v>
      </c>
      <c r="L999" s="26">
        <f t="shared" si="109"/>
        <v>-5.0443274031799906E-3</v>
      </c>
      <c r="M999" s="22">
        <v>78.974999999999994</v>
      </c>
      <c r="N999" s="26">
        <f t="shared" si="110"/>
        <v>-6.3740709954673664E-3</v>
      </c>
      <c r="O999" s="22">
        <v>1932.85</v>
      </c>
      <c r="P999" s="26">
        <f t="shared" si="111"/>
        <v>-2.9917632398829021E-2</v>
      </c>
      <c r="S999" s="4"/>
      <c r="T999" s="2"/>
      <c r="U999" s="3"/>
      <c r="V999" s="3"/>
      <c r="W999" s="3"/>
      <c r="X999" s="3"/>
      <c r="Y999" s="3"/>
    </row>
    <row r="1000" spans="2:25" ht="14.4" x14ac:dyDescent="0.3">
      <c r="B1000" s="20">
        <v>44664</v>
      </c>
      <c r="C1000" s="21">
        <v>15138.530273</v>
      </c>
      <c r="D1000" s="25">
        <f t="shared" si="105"/>
        <v>-1.725915946381628E-3</v>
      </c>
      <c r="E1000" s="22">
        <v>58.45</v>
      </c>
      <c r="F1000" s="26">
        <f t="shared" si="106"/>
        <v>3.9254931018431929E-2</v>
      </c>
      <c r="G1000" s="23">
        <v>91.65</v>
      </c>
      <c r="H1000" s="27">
        <f t="shared" si="107"/>
        <v>-6.801039228560328E-2</v>
      </c>
      <c r="I1000" s="24">
        <v>90.15</v>
      </c>
      <c r="J1000" s="25">
        <f t="shared" si="108"/>
        <v>-2.1942734466506065E-2</v>
      </c>
      <c r="K1000" s="22">
        <v>801.462219</v>
      </c>
      <c r="L1000" s="26">
        <f t="shared" si="109"/>
        <v>4.0017028008403691E-3</v>
      </c>
      <c r="M1000" s="22">
        <v>80.506299999999996</v>
      </c>
      <c r="N1000" s="26">
        <f t="shared" si="110"/>
        <v>1.9204095543711892E-2</v>
      </c>
      <c r="O1000" s="22">
        <v>1899.2</v>
      </c>
      <c r="P1000" s="26">
        <f t="shared" si="111"/>
        <v>-1.7562852755788064E-2</v>
      </c>
      <c r="S1000" s="4"/>
      <c r="T1000" s="2"/>
      <c r="U1000" s="3"/>
      <c r="V1000" s="3"/>
      <c r="W1000" s="3"/>
      <c r="X1000" s="3"/>
      <c r="Y1000" s="3"/>
    </row>
    <row r="1001" spans="2:25" ht="14.4" x14ac:dyDescent="0.3">
      <c r="B1001" s="20">
        <v>44669</v>
      </c>
      <c r="C1001" s="21">
        <v>14926.030273</v>
      </c>
      <c r="D1001" s="25">
        <f t="shared" si="105"/>
        <v>-1.4136480624614665E-2</v>
      </c>
      <c r="E1001" s="22">
        <v>57.3</v>
      </c>
      <c r="F1001" s="26">
        <f t="shared" si="106"/>
        <v>-1.9871064197383631E-2</v>
      </c>
      <c r="G1001" s="23">
        <v>78.75</v>
      </c>
      <c r="H1001" s="27">
        <f t="shared" si="107"/>
        <v>-0.15169869657997162</v>
      </c>
      <c r="I1001" s="24">
        <v>88.1</v>
      </c>
      <c r="J1001" s="25">
        <f t="shared" si="108"/>
        <v>-2.3002416707192545E-2</v>
      </c>
      <c r="K1001" s="22">
        <v>830.26928699999996</v>
      </c>
      <c r="L1001" s="26">
        <f t="shared" si="109"/>
        <v>3.5312257267255724E-2</v>
      </c>
      <c r="M1001" s="22">
        <v>83.063900000000004</v>
      </c>
      <c r="N1001" s="26">
        <f t="shared" si="110"/>
        <v>3.1274748877591685E-2</v>
      </c>
      <c r="O1001" s="22">
        <v>1884.9</v>
      </c>
      <c r="P1001" s="26">
        <f t="shared" si="111"/>
        <v>-7.5579757783925733E-3</v>
      </c>
      <c r="S1001" s="4"/>
      <c r="T1001" s="2"/>
      <c r="U1001" s="3"/>
      <c r="V1001" s="3"/>
      <c r="W1001" s="3"/>
      <c r="X1001" s="3"/>
      <c r="Y1001" s="3"/>
    </row>
    <row r="1002" spans="2:25" ht="14.4" x14ac:dyDescent="0.3">
      <c r="B1002" s="20">
        <v>44670</v>
      </c>
      <c r="C1002" s="21">
        <v>14726.630859000001</v>
      </c>
      <c r="D1002" s="25">
        <f t="shared" si="105"/>
        <v>-1.3449209076883607E-2</v>
      </c>
      <c r="E1002" s="22">
        <v>52.95</v>
      </c>
      <c r="F1002" s="26">
        <f t="shared" si="106"/>
        <v>-7.8952551673278346E-2</v>
      </c>
      <c r="G1002" s="23">
        <v>78.05</v>
      </c>
      <c r="H1002" s="27">
        <f t="shared" si="107"/>
        <v>-8.9286307443014312E-3</v>
      </c>
      <c r="I1002" s="24">
        <v>87.35</v>
      </c>
      <c r="J1002" s="25">
        <f t="shared" si="108"/>
        <v>-8.5494963620682384E-3</v>
      </c>
      <c r="K1002" s="22">
        <v>807.672729</v>
      </c>
      <c r="L1002" s="26">
        <f t="shared" si="109"/>
        <v>-2.7593152234775757E-2</v>
      </c>
      <c r="M1002" s="22">
        <v>81.548900000000003</v>
      </c>
      <c r="N1002" s="26">
        <f t="shared" si="110"/>
        <v>-1.8407350790667854E-2</v>
      </c>
      <c r="O1002" s="22">
        <v>1869.55</v>
      </c>
      <c r="P1002" s="26">
        <f t="shared" si="111"/>
        <v>-8.1770088984712535E-3</v>
      </c>
      <c r="S1002" s="4"/>
      <c r="T1002" s="2"/>
      <c r="U1002" s="3"/>
      <c r="V1002" s="3"/>
      <c r="W1002" s="3"/>
      <c r="X1002" s="3"/>
      <c r="Y1002" s="3"/>
    </row>
    <row r="1003" spans="2:25" ht="14.4" x14ac:dyDescent="0.3">
      <c r="B1003" s="20">
        <v>44671</v>
      </c>
      <c r="C1003" s="21">
        <v>14850.280273</v>
      </c>
      <c r="D1003" s="25">
        <f t="shared" si="105"/>
        <v>8.3612608372274546E-3</v>
      </c>
      <c r="E1003" s="22">
        <v>51.5</v>
      </c>
      <c r="F1003" s="26">
        <f t="shared" si="106"/>
        <v>-2.7766264377725083E-2</v>
      </c>
      <c r="G1003" s="23">
        <v>77.900000000000006</v>
      </c>
      <c r="H1003" s="27">
        <f t="shared" si="107"/>
        <v>-1.923694084738369E-3</v>
      </c>
      <c r="I1003" s="24">
        <v>86.3</v>
      </c>
      <c r="J1003" s="25">
        <f t="shared" si="108"/>
        <v>-1.2093438490683303E-2</v>
      </c>
      <c r="K1003" s="22">
        <v>798.95410200000003</v>
      </c>
      <c r="L1003" s="26">
        <f t="shared" si="109"/>
        <v>-1.0853438293657572E-2</v>
      </c>
      <c r="M1003" s="22">
        <v>82.526300000000006</v>
      </c>
      <c r="N1003" s="26">
        <f t="shared" si="110"/>
        <v>1.191419009857915E-2</v>
      </c>
      <c r="O1003" s="22">
        <v>1896.35</v>
      </c>
      <c r="P1003" s="26">
        <f t="shared" si="111"/>
        <v>1.4233225756217651E-2</v>
      </c>
      <c r="S1003" s="4"/>
      <c r="T1003" s="2"/>
      <c r="U1003" s="3"/>
      <c r="V1003" s="3"/>
      <c r="W1003" s="3"/>
      <c r="X1003" s="3"/>
      <c r="Y1003" s="3"/>
    </row>
    <row r="1004" spans="2:25" ht="14.4" x14ac:dyDescent="0.3">
      <c r="B1004" s="20">
        <v>44672</v>
      </c>
      <c r="C1004" s="21">
        <v>15053.930664</v>
      </c>
      <c r="D1004" s="25">
        <f t="shared" si="105"/>
        <v>1.3620392109383907E-2</v>
      </c>
      <c r="E1004" s="22">
        <v>54.15</v>
      </c>
      <c r="F1004" s="26">
        <f t="shared" si="106"/>
        <v>5.0176165777309052E-2</v>
      </c>
      <c r="G1004" s="23">
        <v>79.650000000000006</v>
      </c>
      <c r="H1004" s="27">
        <f t="shared" si="107"/>
        <v>2.2216083479354914E-2</v>
      </c>
      <c r="I1004" s="24">
        <v>87.8</v>
      </c>
      <c r="J1004" s="25">
        <f t="shared" si="108"/>
        <v>1.7231902551688723E-2</v>
      </c>
      <c r="K1004" s="22">
        <v>801.10394299999996</v>
      </c>
      <c r="L1004" s="26">
        <f t="shared" si="109"/>
        <v>2.6872053803267564E-3</v>
      </c>
      <c r="M1004" s="22">
        <v>82.396000000000001</v>
      </c>
      <c r="N1004" s="26">
        <f t="shared" si="110"/>
        <v>-1.5801383695412145E-3</v>
      </c>
      <c r="O1004" s="22">
        <v>1938.45</v>
      </c>
      <c r="P1004" s="26">
        <f t="shared" si="111"/>
        <v>2.1957698704552581E-2</v>
      </c>
      <c r="S1004" s="4"/>
      <c r="T1004" s="2"/>
      <c r="U1004" s="3"/>
      <c r="V1004" s="3"/>
      <c r="W1004" s="3"/>
      <c r="X1004" s="3"/>
      <c r="Y1004" s="3"/>
    </row>
    <row r="1005" spans="2:25" ht="14.4" x14ac:dyDescent="0.3">
      <c r="B1005" s="20">
        <v>44673</v>
      </c>
      <c r="C1005" s="21">
        <v>14894.830078000001</v>
      </c>
      <c r="D1005" s="25">
        <f t="shared" si="105"/>
        <v>-1.0624952671765997E-2</v>
      </c>
      <c r="E1005" s="22">
        <v>55.6</v>
      </c>
      <c r="F1005" s="26">
        <f t="shared" si="106"/>
        <v>2.6425227809537041E-2</v>
      </c>
      <c r="G1005" s="23">
        <v>77.150000000000006</v>
      </c>
      <c r="H1005" s="27">
        <f t="shared" si="107"/>
        <v>-3.1890457546887678E-2</v>
      </c>
      <c r="I1005" s="24">
        <v>87.5</v>
      </c>
      <c r="J1005" s="25">
        <f t="shared" si="108"/>
        <v>-3.4227072775021715E-3</v>
      </c>
      <c r="K1005" s="22">
        <v>801.89215100000001</v>
      </c>
      <c r="L1005" s="26">
        <f t="shared" si="109"/>
        <v>9.834185703559194E-4</v>
      </c>
      <c r="M1005" s="22">
        <v>81.988699999999994</v>
      </c>
      <c r="N1005" s="26">
        <f t="shared" si="110"/>
        <v>-4.9554591575829577E-3</v>
      </c>
      <c r="O1005" s="22">
        <v>1916.1</v>
      </c>
      <c r="P1005" s="26">
        <f t="shared" si="111"/>
        <v>-1.1596814403657023E-2</v>
      </c>
      <c r="S1005" s="4"/>
      <c r="T1005" s="2"/>
      <c r="U1005" s="3"/>
      <c r="V1005" s="3"/>
      <c r="W1005" s="3"/>
      <c r="X1005" s="3"/>
      <c r="Y1005" s="3"/>
    </row>
    <row r="1006" spans="2:25" ht="14.4" x14ac:dyDescent="0.3">
      <c r="B1006" s="20">
        <v>44676</v>
      </c>
      <c r="C1006" s="21">
        <v>14672.980469</v>
      </c>
      <c r="D1006" s="25">
        <f t="shared" si="105"/>
        <v>-1.5006438970776428E-2</v>
      </c>
      <c r="E1006" s="22">
        <v>54.05</v>
      </c>
      <c r="F1006" s="26">
        <f t="shared" si="106"/>
        <v>-2.8273657171319459E-2</v>
      </c>
      <c r="G1006" s="23">
        <v>78.8</v>
      </c>
      <c r="H1006" s="27">
        <f t="shared" si="107"/>
        <v>2.116141805466349E-2</v>
      </c>
      <c r="I1006" s="24">
        <v>85.35</v>
      </c>
      <c r="J1006" s="25">
        <f t="shared" si="108"/>
        <v>-2.4878344123119248E-2</v>
      </c>
      <c r="K1006" s="22">
        <v>777.33697500000005</v>
      </c>
      <c r="L1006" s="26">
        <f t="shared" si="109"/>
        <v>-3.1100180150391787E-2</v>
      </c>
      <c r="M1006" s="22">
        <v>80.082700000000003</v>
      </c>
      <c r="N1006" s="26">
        <f t="shared" si="110"/>
        <v>-2.3521582167939314E-2</v>
      </c>
      <c r="O1006" s="22">
        <v>1864.9</v>
      </c>
      <c r="P1006" s="26">
        <f t="shared" si="111"/>
        <v>-2.7084437898252461E-2</v>
      </c>
      <c r="S1006" s="4"/>
      <c r="T1006" s="2"/>
      <c r="U1006" s="3"/>
      <c r="V1006" s="3"/>
      <c r="W1006" s="3"/>
      <c r="X1006" s="3"/>
      <c r="Y1006" s="3"/>
    </row>
    <row r="1007" spans="2:25" ht="14.4" x14ac:dyDescent="0.3">
      <c r="B1007" s="20">
        <v>44677</v>
      </c>
      <c r="C1007" s="21">
        <v>14898.330078000001</v>
      </c>
      <c r="D1007" s="25">
        <f t="shared" si="105"/>
        <v>1.5241392228354593E-2</v>
      </c>
      <c r="E1007" s="22">
        <v>55.4</v>
      </c>
      <c r="F1007" s="26">
        <f t="shared" si="106"/>
        <v>2.4670049668020843E-2</v>
      </c>
      <c r="G1007" s="23">
        <v>83.2</v>
      </c>
      <c r="H1007" s="27">
        <f t="shared" si="107"/>
        <v>5.4334350963329517E-2</v>
      </c>
      <c r="I1007" s="24">
        <v>84.9</v>
      </c>
      <c r="J1007" s="25">
        <f t="shared" si="108"/>
        <v>-5.2863559231478372E-3</v>
      </c>
      <c r="K1007" s="22">
        <v>786.29437299999995</v>
      </c>
      <c r="L1007" s="26">
        <f t="shared" si="109"/>
        <v>1.1457299059001046E-2</v>
      </c>
      <c r="M1007" s="22">
        <v>81.614000000000004</v>
      </c>
      <c r="N1007" s="26">
        <f t="shared" si="110"/>
        <v>1.8940965158998201E-2</v>
      </c>
      <c r="O1007" s="22">
        <v>1870.2</v>
      </c>
      <c r="P1007" s="26">
        <f t="shared" si="111"/>
        <v>2.8379446639458204E-3</v>
      </c>
      <c r="S1007" s="4"/>
      <c r="T1007" s="2"/>
      <c r="U1007" s="3"/>
      <c r="V1007" s="3"/>
      <c r="W1007" s="3"/>
      <c r="X1007" s="3"/>
      <c r="Y1007" s="3"/>
    </row>
    <row r="1008" spans="2:25" ht="14.4" x14ac:dyDescent="0.3">
      <c r="B1008" s="20">
        <v>44678</v>
      </c>
      <c r="C1008" s="21">
        <v>14755.980469</v>
      </c>
      <c r="D1008" s="25">
        <f t="shared" si="105"/>
        <v>-9.6006752321216911E-3</v>
      </c>
      <c r="E1008" s="22">
        <v>54.1</v>
      </c>
      <c r="F1008" s="26">
        <f t="shared" si="106"/>
        <v>-2.3745407900802287E-2</v>
      </c>
      <c r="G1008" s="23">
        <v>83.55</v>
      </c>
      <c r="H1008" s="27">
        <f t="shared" si="107"/>
        <v>4.197907214239658E-3</v>
      </c>
      <c r="I1008" s="24">
        <v>84.15</v>
      </c>
      <c r="J1008" s="25">
        <f t="shared" si="108"/>
        <v>-8.8731726804865702E-3</v>
      </c>
      <c r="K1008" s="22">
        <v>784.35955799999999</v>
      </c>
      <c r="L1008" s="26">
        <f t="shared" si="109"/>
        <v>-2.4637075557930538E-3</v>
      </c>
      <c r="M1008" s="22">
        <v>80.3108</v>
      </c>
      <c r="N1008" s="26">
        <f t="shared" si="110"/>
        <v>-1.6096708330965562E-2</v>
      </c>
      <c r="O1008" s="22">
        <v>1791.3</v>
      </c>
      <c r="P1008" s="26">
        <f t="shared" si="111"/>
        <v>-4.3103763780290023E-2</v>
      </c>
      <c r="S1008" s="4"/>
      <c r="T1008" s="2"/>
      <c r="U1008" s="3"/>
      <c r="V1008" s="3"/>
      <c r="W1008" s="3"/>
      <c r="X1008" s="3"/>
      <c r="Y1008" s="3"/>
    </row>
    <row r="1009" spans="2:25" ht="14.4" x14ac:dyDescent="0.3">
      <c r="B1009" s="20">
        <v>44679</v>
      </c>
      <c r="C1009" s="21">
        <v>14913.880859000001</v>
      </c>
      <c r="D1009" s="25">
        <f t="shared" si="105"/>
        <v>1.0643924419059028E-2</v>
      </c>
      <c r="E1009" s="22">
        <v>53.5</v>
      </c>
      <c r="F1009" s="26">
        <f t="shared" si="106"/>
        <v>-1.1152531950475003E-2</v>
      </c>
      <c r="G1009" s="23">
        <v>83.15</v>
      </c>
      <c r="H1009" s="27">
        <f t="shared" si="107"/>
        <v>-4.7990494024659214E-3</v>
      </c>
      <c r="I1009" s="24">
        <v>88.35</v>
      </c>
      <c r="J1009" s="25">
        <f t="shared" si="108"/>
        <v>4.8705278128890299E-2</v>
      </c>
      <c r="K1009" s="22">
        <v>779.82110599999999</v>
      </c>
      <c r="L1009" s="26">
        <f t="shared" si="109"/>
        <v>-5.8029930178460382E-3</v>
      </c>
      <c r="M1009" s="22">
        <v>80.359700000000004</v>
      </c>
      <c r="N1009" s="26">
        <f t="shared" si="110"/>
        <v>6.0869918883497151E-4</v>
      </c>
      <c r="O1009" s="22">
        <v>1858.6</v>
      </c>
      <c r="P1009" s="26">
        <f t="shared" si="111"/>
        <v>3.6881902902182552E-2</v>
      </c>
      <c r="S1009" s="4"/>
      <c r="T1009" s="2"/>
      <c r="U1009" s="3"/>
      <c r="V1009" s="3"/>
      <c r="W1009" s="3"/>
      <c r="X1009" s="3"/>
      <c r="Y1009" s="3"/>
    </row>
    <row r="1010" spans="2:25" ht="14.4" x14ac:dyDescent="0.3">
      <c r="B1010" s="20">
        <v>44680</v>
      </c>
      <c r="C1010" s="21">
        <v>14783.330078000001</v>
      </c>
      <c r="D1010" s="25">
        <f t="shared" si="105"/>
        <v>-8.7921806709081469E-3</v>
      </c>
      <c r="E1010" s="22">
        <v>52.95</v>
      </c>
      <c r="F1010" s="26">
        <f t="shared" si="106"/>
        <v>-1.0333581854545299E-2</v>
      </c>
      <c r="G1010" s="23">
        <v>84.35</v>
      </c>
      <c r="H1010" s="27">
        <f t="shared" si="107"/>
        <v>1.4328603353040462E-2</v>
      </c>
      <c r="I1010" s="24">
        <v>87.95</v>
      </c>
      <c r="J1010" s="25">
        <f t="shared" si="108"/>
        <v>-4.5377275821381589E-3</v>
      </c>
      <c r="K1010" s="22">
        <v>762.02563499999997</v>
      </c>
      <c r="L1010" s="26">
        <f t="shared" si="109"/>
        <v>-2.308434524349938E-2</v>
      </c>
      <c r="M1010" s="22">
        <v>77.720699999999994</v>
      </c>
      <c r="N1010" s="26">
        <f t="shared" si="110"/>
        <v>-3.3391175579804172E-2</v>
      </c>
      <c r="O1010" s="22">
        <v>1858.1</v>
      </c>
      <c r="P1010" s="26">
        <f t="shared" si="111"/>
        <v>-2.6905588452997908E-4</v>
      </c>
      <c r="S1010" s="4"/>
      <c r="T1010" s="2"/>
      <c r="U1010" s="3"/>
      <c r="V1010" s="3"/>
      <c r="W1010" s="3"/>
      <c r="X1010" s="3"/>
      <c r="Y1010" s="3"/>
    </row>
    <row r="1011" spans="2:25" ht="14.4" x14ac:dyDescent="0.3">
      <c r="B1011" s="20">
        <v>44683</v>
      </c>
      <c r="C1011" s="21">
        <v>14736.280273</v>
      </c>
      <c r="D1011" s="25">
        <f t="shared" si="105"/>
        <v>-3.1877009406078606E-3</v>
      </c>
      <c r="E1011" s="22">
        <v>50.95</v>
      </c>
      <c r="F1011" s="26">
        <f t="shared" si="106"/>
        <v>-3.8503312378681605E-2</v>
      </c>
      <c r="G1011" s="23">
        <v>83.4</v>
      </c>
      <c r="H1011" s="27">
        <f t="shared" si="107"/>
        <v>-1.132649962727608E-2</v>
      </c>
      <c r="I1011" s="24">
        <v>88.8</v>
      </c>
      <c r="J1011" s="25">
        <f t="shared" si="108"/>
        <v>9.6181788145572131E-3</v>
      </c>
      <c r="K1011" s="22">
        <v>752.51892099999998</v>
      </c>
      <c r="L1011" s="26">
        <f t="shared" si="109"/>
        <v>-1.2554056360091759E-2</v>
      </c>
      <c r="M1011" s="22">
        <v>77.590299999999999</v>
      </c>
      <c r="N1011" s="26">
        <f t="shared" si="110"/>
        <v>-1.6792117833418594E-3</v>
      </c>
      <c r="O1011" s="22">
        <v>1866.85</v>
      </c>
      <c r="P1011" s="26">
        <f t="shared" si="111"/>
        <v>4.6980582794290933E-3</v>
      </c>
      <c r="S1011" s="4"/>
      <c r="T1011" s="2"/>
      <c r="U1011" s="3"/>
      <c r="V1011" s="3"/>
      <c r="W1011" s="3"/>
      <c r="X1011" s="3"/>
      <c r="Y1011" s="3"/>
    </row>
    <row r="1012" spans="2:25" ht="14.4" x14ac:dyDescent="0.3">
      <c r="B1012" s="20">
        <v>44685</v>
      </c>
      <c r="C1012" s="21">
        <v>14393.331055000001</v>
      </c>
      <c r="D1012" s="25">
        <f t="shared" si="105"/>
        <v>-2.3547520816251815E-2</v>
      </c>
      <c r="E1012" s="22">
        <v>53.65</v>
      </c>
      <c r="F1012" s="26">
        <f t="shared" si="106"/>
        <v>5.1636709407973568E-2</v>
      </c>
      <c r="G1012" s="23">
        <v>81.05</v>
      </c>
      <c r="H1012" s="27">
        <f t="shared" si="107"/>
        <v>-2.8582061183016014E-2</v>
      </c>
      <c r="I1012" s="24">
        <v>86.45</v>
      </c>
      <c r="J1012" s="25">
        <f t="shared" si="108"/>
        <v>-2.6820437868824796E-2</v>
      </c>
      <c r="K1012" s="22">
        <v>755.71966599999996</v>
      </c>
      <c r="L1012" s="26">
        <f t="shared" si="109"/>
        <v>4.2443547494204082E-3</v>
      </c>
      <c r="M1012" s="22">
        <v>75.325999999999993</v>
      </c>
      <c r="N1012" s="26">
        <f t="shared" si="110"/>
        <v>-2.961705864293419E-2</v>
      </c>
      <c r="O1012" s="22">
        <v>1801.75</v>
      </c>
      <c r="P1012" s="26">
        <f t="shared" si="111"/>
        <v>-3.5494103713587584E-2</v>
      </c>
      <c r="S1012" s="4"/>
      <c r="T1012" s="2"/>
      <c r="U1012" s="3"/>
      <c r="V1012" s="3"/>
      <c r="W1012" s="3"/>
      <c r="X1012" s="3"/>
      <c r="Y1012" s="3"/>
    </row>
    <row r="1013" spans="2:25" ht="14.4" x14ac:dyDescent="0.3">
      <c r="B1013" s="20">
        <v>44686</v>
      </c>
      <c r="C1013" s="21">
        <v>14395.481444999999</v>
      </c>
      <c r="D1013" s="25">
        <f t="shared" si="105"/>
        <v>1.4939067069881228E-4</v>
      </c>
      <c r="E1013" s="22">
        <v>54.45</v>
      </c>
      <c r="F1013" s="26">
        <f t="shared" si="106"/>
        <v>1.4801380302262022E-2</v>
      </c>
      <c r="G1013" s="23">
        <v>79.849999999999994</v>
      </c>
      <c r="H1013" s="27">
        <f t="shared" si="107"/>
        <v>-1.4916373520663757E-2</v>
      </c>
      <c r="I1013" s="24">
        <v>86.55</v>
      </c>
      <c r="J1013" s="25">
        <f t="shared" si="108"/>
        <v>1.1560694929187943E-3</v>
      </c>
      <c r="K1013" s="22">
        <v>762.28845200000001</v>
      </c>
      <c r="L1013" s="26">
        <f t="shared" si="109"/>
        <v>8.6545347455820321E-3</v>
      </c>
      <c r="M1013" s="22">
        <v>76.531499999999994</v>
      </c>
      <c r="N1013" s="26">
        <f t="shared" si="110"/>
        <v>1.587706005346257E-2</v>
      </c>
      <c r="O1013" s="22">
        <v>1781.9</v>
      </c>
      <c r="P1013" s="26">
        <f t="shared" si="111"/>
        <v>-1.1078204071181307E-2</v>
      </c>
      <c r="S1013" s="4"/>
      <c r="T1013" s="2"/>
      <c r="U1013" s="3"/>
      <c r="V1013" s="3"/>
      <c r="W1013" s="3"/>
      <c r="X1013" s="3"/>
      <c r="Y1013" s="3"/>
    </row>
    <row r="1014" spans="2:25" ht="14.4" x14ac:dyDescent="0.3">
      <c r="B1014" s="20">
        <v>44687</v>
      </c>
      <c r="C1014" s="21">
        <v>14145.731444999999</v>
      </c>
      <c r="D1014" s="25">
        <f t="shared" si="105"/>
        <v>-1.7501454883364381E-2</v>
      </c>
      <c r="E1014" s="22">
        <v>53.3</v>
      </c>
      <c r="F1014" s="26">
        <f t="shared" si="106"/>
        <v>-2.1346518207170689E-2</v>
      </c>
      <c r="G1014" s="23">
        <v>77.8</v>
      </c>
      <c r="H1014" s="27">
        <f t="shared" si="107"/>
        <v>-2.6008443476675507E-2</v>
      </c>
      <c r="I1014" s="24">
        <v>90.85</v>
      </c>
      <c r="J1014" s="25">
        <f t="shared" si="108"/>
        <v>4.8487513219961885E-2</v>
      </c>
      <c r="K1014" s="22">
        <v>756.17346199999997</v>
      </c>
      <c r="L1014" s="26">
        <f t="shared" si="109"/>
        <v>-8.0542330374476986E-3</v>
      </c>
      <c r="M1014" s="22">
        <v>74.332300000000004</v>
      </c>
      <c r="N1014" s="26">
        <f t="shared" si="110"/>
        <v>-2.9156839436457284E-2</v>
      </c>
      <c r="O1014" s="22">
        <v>1745.35</v>
      </c>
      <c r="P1014" s="26">
        <f t="shared" si="111"/>
        <v>-2.0725102143027169E-2</v>
      </c>
      <c r="S1014" s="4"/>
      <c r="T1014" s="2"/>
      <c r="U1014" s="3"/>
      <c r="V1014" s="3"/>
      <c r="W1014" s="3"/>
      <c r="X1014" s="3"/>
      <c r="Y1014" s="3"/>
    </row>
    <row r="1015" spans="2:25" ht="14.4" x14ac:dyDescent="0.3">
      <c r="B1015" s="20">
        <v>44690</v>
      </c>
      <c r="C1015" s="21">
        <v>13991.731444999999</v>
      </c>
      <c r="D1015" s="25">
        <f t="shared" si="105"/>
        <v>-1.0946369850589907E-2</v>
      </c>
      <c r="E1015" s="22">
        <v>50.55</v>
      </c>
      <c r="F1015" s="26">
        <f t="shared" si="106"/>
        <v>-5.2973385705318447E-2</v>
      </c>
      <c r="G1015" s="23">
        <v>76.849999999999994</v>
      </c>
      <c r="H1015" s="27">
        <f t="shared" si="107"/>
        <v>-1.2285961199741088E-2</v>
      </c>
      <c r="I1015" s="24">
        <v>95.35</v>
      </c>
      <c r="J1015" s="25">
        <f t="shared" si="108"/>
        <v>4.8344537204247799E-2</v>
      </c>
      <c r="K1015" s="22">
        <v>748.43438700000002</v>
      </c>
      <c r="L1015" s="26">
        <f t="shared" si="109"/>
        <v>-1.0287256251779136E-2</v>
      </c>
      <c r="M1015" s="22">
        <v>73.468900000000005</v>
      </c>
      <c r="N1015" s="26">
        <f t="shared" si="110"/>
        <v>-1.1683393927444573E-2</v>
      </c>
      <c r="O1015" s="22">
        <v>1717.3</v>
      </c>
      <c r="P1015" s="26">
        <f t="shared" si="111"/>
        <v>-1.6201818600525643E-2</v>
      </c>
      <c r="S1015" s="4"/>
      <c r="T1015" s="2"/>
      <c r="U1015" s="3"/>
      <c r="V1015" s="3"/>
      <c r="W1015" s="3"/>
      <c r="X1015" s="3"/>
      <c r="Y1015" s="3"/>
    </row>
    <row r="1016" spans="2:25" ht="14.4" x14ac:dyDescent="0.3">
      <c r="B1016" s="20">
        <v>44691</v>
      </c>
      <c r="C1016" s="21">
        <v>13855.931640999999</v>
      </c>
      <c r="D1016" s="25">
        <f t="shared" si="105"/>
        <v>-9.7531257870991858E-3</v>
      </c>
      <c r="E1016" s="22">
        <v>48.05</v>
      </c>
      <c r="F1016" s="26">
        <f t="shared" si="106"/>
        <v>-5.0720810050178894E-2</v>
      </c>
      <c r="G1016" s="23">
        <v>77.150000000000006</v>
      </c>
      <c r="H1016" s="27">
        <f t="shared" si="107"/>
        <v>3.8961088245651069E-3</v>
      </c>
      <c r="I1016" s="24">
        <v>100.1</v>
      </c>
      <c r="J1016" s="25">
        <f t="shared" si="108"/>
        <v>4.861535427474685E-2</v>
      </c>
      <c r="K1016" s="22">
        <v>740.79064900000003</v>
      </c>
      <c r="L1016" s="26">
        <f t="shared" si="109"/>
        <v>-1.0265480286615019E-2</v>
      </c>
      <c r="M1016" s="22">
        <v>72.621799999999993</v>
      </c>
      <c r="N1016" s="26">
        <f t="shared" si="110"/>
        <v>-1.1597035183464232E-2</v>
      </c>
      <c r="O1016" s="22">
        <v>1693.4</v>
      </c>
      <c r="P1016" s="26">
        <f t="shared" si="111"/>
        <v>-1.4014947781639414E-2</v>
      </c>
      <c r="S1016" s="4"/>
      <c r="T1016" s="2"/>
      <c r="U1016" s="3"/>
      <c r="V1016" s="3"/>
      <c r="W1016" s="3"/>
      <c r="X1016" s="3"/>
      <c r="Y1016" s="3"/>
    </row>
    <row r="1017" spans="2:25" ht="14.4" x14ac:dyDescent="0.3">
      <c r="B1017" s="20">
        <v>44692</v>
      </c>
      <c r="C1017" s="21">
        <v>13771.782227</v>
      </c>
      <c r="D1017" s="25">
        <f t="shared" si="105"/>
        <v>-6.0916856620403439E-3</v>
      </c>
      <c r="E1017" s="22">
        <v>43.3</v>
      </c>
      <c r="F1017" s="26">
        <f t="shared" si="106"/>
        <v>-0.10408950040785735</v>
      </c>
      <c r="G1017" s="23">
        <v>77.349999999999994</v>
      </c>
      <c r="H1017" s="27">
        <f t="shared" si="107"/>
        <v>2.5889982099051817E-3</v>
      </c>
      <c r="I1017" s="24">
        <v>105.1</v>
      </c>
      <c r="J1017" s="25">
        <f t="shared" si="108"/>
        <v>4.8742591561730622E-2</v>
      </c>
      <c r="K1017" s="22">
        <v>743.82421899999997</v>
      </c>
      <c r="L1017" s="26">
        <f t="shared" si="109"/>
        <v>4.0866817210961645E-3</v>
      </c>
      <c r="M1017" s="22">
        <v>71.351200000000006</v>
      </c>
      <c r="N1017" s="26">
        <f t="shared" si="110"/>
        <v>-1.76509899574177E-2</v>
      </c>
      <c r="O1017" s="22">
        <v>1678.9</v>
      </c>
      <c r="P1017" s="26">
        <f t="shared" si="111"/>
        <v>-8.5995251658243788E-3</v>
      </c>
      <c r="S1017" s="4"/>
      <c r="T1017" s="2"/>
      <c r="U1017" s="3"/>
      <c r="V1017" s="3"/>
      <c r="W1017" s="3"/>
      <c r="X1017" s="3"/>
      <c r="Y1017" s="3"/>
    </row>
    <row r="1018" spans="2:25" ht="14.4" x14ac:dyDescent="0.3">
      <c r="B1018" s="20">
        <v>44693</v>
      </c>
      <c r="C1018" s="21">
        <v>13465.232421999999</v>
      </c>
      <c r="D1018" s="25">
        <f t="shared" si="105"/>
        <v>-2.2510745304986601E-2</v>
      </c>
      <c r="E1018" s="22">
        <v>41.7</v>
      </c>
      <c r="F1018" s="26">
        <f t="shared" si="106"/>
        <v>-3.7651506203688317E-2</v>
      </c>
      <c r="G1018" s="23">
        <v>76.099999999999994</v>
      </c>
      <c r="H1018" s="27">
        <f t="shared" si="107"/>
        <v>-1.6292312151435031E-2</v>
      </c>
      <c r="I1018" s="24">
        <v>104.25</v>
      </c>
      <c r="J1018" s="25">
        <f t="shared" si="108"/>
        <v>-8.120417203994543E-3</v>
      </c>
      <c r="K1018" s="22">
        <v>724.69116199999996</v>
      </c>
      <c r="L1018" s="26">
        <f t="shared" si="109"/>
        <v>-2.6059161483549389E-2</v>
      </c>
      <c r="M1018" s="22">
        <v>71.123099999999994</v>
      </c>
      <c r="N1018" s="26">
        <f t="shared" si="110"/>
        <v>-3.2019837245975055E-3</v>
      </c>
      <c r="O1018" s="22">
        <v>1631.25</v>
      </c>
      <c r="P1018" s="26">
        <f t="shared" si="111"/>
        <v>-2.8792224971348975E-2</v>
      </c>
      <c r="S1018" s="4"/>
      <c r="T1018" s="2"/>
      <c r="U1018" s="3"/>
      <c r="V1018" s="3"/>
      <c r="W1018" s="3"/>
      <c r="X1018" s="3"/>
      <c r="Y1018" s="3"/>
    </row>
    <row r="1019" spans="2:25" ht="14.4" x14ac:dyDescent="0.3">
      <c r="B1019" s="20">
        <v>44694</v>
      </c>
      <c r="C1019" s="21">
        <v>13471.482421999999</v>
      </c>
      <c r="D1019" s="25">
        <f t="shared" si="105"/>
        <v>4.6405065713131657E-4</v>
      </c>
      <c r="E1019" s="22">
        <v>43.75</v>
      </c>
      <c r="F1019" s="26">
        <f t="shared" si="106"/>
        <v>4.7990483998867593E-2</v>
      </c>
      <c r="G1019" s="23">
        <v>77.3</v>
      </c>
      <c r="H1019" s="27">
        <f t="shared" si="107"/>
        <v>1.5645690725736253E-2</v>
      </c>
      <c r="I1019" s="24">
        <v>99.05</v>
      </c>
      <c r="J1019" s="25">
        <f t="shared" si="108"/>
        <v>-5.1167087534350869E-2</v>
      </c>
      <c r="K1019" s="22">
        <v>721.32318099999998</v>
      </c>
      <c r="L1019" s="26">
        <f t="shared" si="109"/>
        <v>-4.6583038497184292E-3</v>
      </c>
      <c r="M1019" s="22">
        <v>71.2697</v>
      </c>
      <c r="N1019" s="26">
        <f t="shared" si="110"/>
        <v>2.0590936030056486E-3</v>
      </c>
      <c r="O1019" s="22">
        <v>1624.8</v>
      </c>
      <c r="P1019" s="26">
        <f t="shared" si="111"/>
        <v>-3.9618608048286432E-3</v>
      </c>
      <c r="S1019" s="4"/>
      <c r="T1019" s="2"/>
      <c r="U1019" s="3"/>
      <c r="V1019" s="3"/>
      <c r="W1019" s="3"/>
      <c r="X1019" s="3"/>
      <c r="Y1019" s="3"/>
    </row>
    <row r="1020" spans="2:25" ht="14.4" x14ac:dyDescent="0.3">
      <c r="B1020" s="20">
        <v>44697</v>
      </c>
      <c r="C1020" s="21">
        <v>13571.182617</v>
      </c>
      <c r="D1020" s="25">
        <f t="shared" si="105"/>
        <v>7.3735814556967223E-3</v>
      </c>
      <c r="E1020" s="22">
        <v>45.75</v>
      </c>
      <c r="F1020" s="26">
        <f t="shared" si="106"/>
        <v>4.4700178917906987E-2</v>
      </c>
      <c r="G1020" s="23">
        <v>76.599999999999994</v>
      </c>
      <c r="H1020" s="27">
        <f t="shared" si="107"/>
        <v>-9.0968788468306725E-3</v>
      </c>
      <c r="I1020" s="24">
        <v>102.3</v>
      </c>
      <c r="J1020" s="25">
        <f t="shared" si="108"/>
        <v>3.2284899813020962E-2</v>
      </c>
      <c r="K1020" s="22">
        <v>764.55773899999997</v>
      </c>
      <c r="L1020" s="26">
        <f t="shared" si="109"/>
        <v>5.8210270897133855E-2</v>
      </c>
      <c r="M1020" s="22">
        <v>73.908699999999996</v>
      </c>
      <c r="N1020" s="26">
        <f t="shared" si="110"/>
        <v>3.6359275522387623E-2</v>
      </c>
      <c r="O1020" s="22">
        <v>1654.6</v>
      </c>
      <c r="P1020" s="26">
        <f t="shared" si="111"/>
        <v>1.8174556489907633E-2</v>
      </c>
      <c r="S1020" s="4"/>
      <c r="T1020" s="2"/>
      <c r="U1020" s="3"/>
      <c r="V1020" s="3"/>
      <c r="W1020" s="3"/>
      <c r="X1020" s="3"/>
      <c r="Y1020" s="3"/>
    </row>
    <row r="1021" spans="2:25" ht="14.4" x14ac:dyDescent="0.3">
      <c r="B1021" s="20">
        <v>44698</v>
      </c>
      <c r="C1021" s="21">
        <v>13926.03125</v>
      </c>
      <c r="D1021" s="25">
        <f t="shared" si="105"/>
        <v>2.5811221098748404E-2</v>
      </c>
      <c r="E1021" s="22">
        <v>46.9</v>
      </c>
      <c r="F1021" s="26">
        <f t="shared" si="106"/>
        <v>2.4825883730703345E-2</v>
      </c>
      <c r="G1021" s="23">
        <v>73.75</v>
      </c>
      <c r="H1021" s="27">
        <f t="shared" si="107"/>
        <v>-3.7916081526616283E-2</v>
      </c>
      <c r="I1021" s="24">
        <v>104.55</v>
      </c>
      <c r="J1021" s="25">
        <f t="shared" si="108"/>
        <v>2.1755752917061767E-2</v>
      </c>
      <c r="K1021" s="22">
        <v>798.59588599999995</v>
      </c>
      <c r="L1021" s="26">
        <f t="shared" si="109"/>
        <v>4.3557495403609911E-2</v>
      </c>
      <c r="M1021" s="22">
        <v>75.831000000000003</v>
      </c>
      <c r="N1021" s="26">
        <f t="shared" si="110"/>
        <v>2.5676632336181424E-2</v>
      </c>
      <c r="O1021" s="22">
        <v>1680.85</v>
      </c>
      <c r="P1021" s="26">
        <f t="shared" si="111"/>
        <v>1.5740330071424741E-2</v>
      </c>
      <c r="S1021" s="4"/>
      <c r="T1021" s="2"/>
      <c r="U1021" s="3"/>
      <c r="V1021" s="3"/>
      <c r="W1021" s="3"/>
      <c r="X1021" s="3"/>
      <c r="Y1021" s="3"/>
    </row>
    <row r="1022" spans="2:25" ht="14.4" x14ac:dyDescent="0.3">
      <c r="B1022" s="20">
        <v>44699</v>
      </c>
      <c r="C1022" s="21">
        <v>13918.181640999999</v>
      </c>
      <c r="D1022" s="25">
        <f t="shared" si="105"/>
        <v>-5.638233868327365E-4</v>
      </c>
      <c r="E1022" s="22">
        <v>44.7</v>
      </c>
      <c r="F1022" s="26">
        <f t="shared" si="106"/>
        <v>-4.8044173832710493E-2</v>
      </c>
      <c r="G1022" s="23">
        <v>76.25</v>
      </c>
      <c r="H1022" s="27">
        <f t="shared" si="107"/>
        <v>3.3336420267591711E-2</v>
      </c>
      <c r="I1022" s="24">
        <v>109.75</v>
      </c>
      <c r="J1022" s="25">
        <f t="shared" si="108"/>
        <v>4.8539626080638207E-2</v>
      </c>
      <c r="K1022" s="22">
        <v>803.06262200000003</v>
      </c>
      <c r="L1022" s="26">
        <f t="shared" si="109"/>
        <v>5.5776528614247967E-3</v>
      </c>
      <c r="M1022" s="22">
        <v>75.944999999999993</v>
      </c>
      <c r="N1022" s="26">
        <f t="shared" si="110"/>
        <v>1.5022140712384242E-3</v>
      </c>
      <c r="O1022" s="22">
        <v>1696.4</v>
      </c>
      <c r="P1022" s="26">
        <f t="shared" si="111"/>
        <v>9.2087407729285319E-3</v>
      </c>
      <c r="S1022" s="4"/>
      <c r="T1022" s="2"/>
      <c r="U1022" s="3"/>
      <c r="V1022" s="3"/>
      <c r="W1022" s="3"/>
      <c r="X1022" s="3"/>
      <c r="Y1022" s="3"/>
    </row>
    <row r="1023" spans="2:25" ht="14.4" x14ac:dyDescent="0.3">
      <c r="B1023" s="20">
        <v>44700</v>
      </c>
      <c r="C1023" s="21">
        <v>13550.882813</v>
      </c>
      <c r="D1023" s="25">
        <f t="shared" si="105"/>
        <v>-2.6744319680708954E-2</v>
      </c>
      <c r="E1023" s="22">
        <v>43.55</v>
      </c>
      <c r="F1023" s="26">
        <f t="shared" si="106"/>
        <v>-2.6063798321011519E-2</v>
      </c>
      <c r="G1023" s="23">
        <v>78.05</v>
      </c>
      <c r="H1023" s="27">
        <f t="shared" si="107"/>
        <v>2.3332231473920082E-2</v>
      </c>
      <c r="I1023" s="24">
        <v>108.15</v>
      </c>
      <c r="J1023" s="25">
        <f t="shared" si="108"/>
        <v>-1.4685899556212852E-2</v>
      </c>
      <c r="K1023" s="22">
        <v>805.33184800000004</v>
      </c>
      <c r="L1023" s="26">
        <f t="shared" si="109"/>
        <v>2.821730051908884E-3</v>
      </c>
      <c r="M1023" s="22">
        <v>74.120500000000007</v>
      </c>
      <c r="N1023" s="26">
        <f t="shared" si="110"/>
        <v>-2.4317246877982829E-2</v>
      </c>
      <c r="O1023" s="22">
        <v>1661.7</v>
      </c>
      <c r="P1023" s="26">
        <f t="shared" si="111"/>
        <v>-2.0667183893267761E-2</v>
      </c>
      <c r="S1023" s="4"/>
      <c r="T1023" s="2"/>
      <c r="U1023" s="3"/>
      <c r="V1023" s="3"/>
      <c r="W1023" s="3"/>
      <c r="X1023" s="3"/>
      <c r="Y1023" s="3"/>
    </row>
    <row r="1024" spans="2:25" ht="14.4" x14ac:dyDescent="0.3">
      <c r="B1024" s="20">
        <v>44701</v>
      </c>
      <c r="C1024" s="21">
        <v>13895.03125</v>
      </c>
      <c r="D1024" s="25">
        <f t="shared" si="105"/>
        <v>2.5079614748056783E-2</v>
      </c>
      <c r="E1024" s="22">
        <v>43.6</v>
      </c>
      <c r="F1024" s="26">
        <f t="shared" si="106"/>
        <v>1.1474470564769215E-3</v>
      </c>
      <c r="G1024" s="23">
        <v>77</v>
      </c>
      <c r="H1024" s="27">
        <f t="shared" si="107"/>
        <v>-1.3544225107757149E-2</v>
      </c>
      <c r="I1024" s="24">
        <v>113.55</v>
      </c>
      <c r="J1024" s="25">
        <f t="shared" si="108"/>
        <v>4.8724116152499677E-2</v>
      </c>
      <c r="K1024" s="22">
        <v>839.46557600000006</v>
      </c>
      <c r="L1024" s="26">
        <f t="shared" si="109"/>
        <v>4.1511044302485166E-2</v>
      </c>
      <c r="M1024" s="22">
        <v>76.547799999999995</v>
      </c>
      <c r="N1024" s="26">
        <f t="shared" si="110"/>
        <v>3.2223235092687104E-2</v>
      </c>
      <c r="O1024" s="22">
        <v>1664.2</v>
      </c>
      <c r="P1024" s="26">
        <f t="shared" si="111"/>
        <v>1.503352759161664E-3</v>
      </c>
      <c r="S1024" s="4"/>
      <c r="T1024" s="2"/>
      <c r="U1024" s="3"/>
      <c r="V1024" s="3"/>
      <c r="W1024" s="3"/>
      <c r="X1024" s="3"/>
      <c r="Y1024" s="3"/>
    </row>
    <row r="1025" spans="2:25" ht="14.4" x14ac:dyDescent="0.3">
      <c r="B1025" s="20">
        <v>44704</v>
      </c>
      <c r="C1025" s="21">
        <v>13835.78125</v>
      </c>
      <c r="D1025" s="25">
        <f t="shared" si="105"/>
        <v>-4.2732314576953449E-3</v>
      </c>
      <c r="E1025" s="22">
        <v>42.9</v>
      </c>
      <c r="F1025" s="26">
        <f t="shared" si="106"/>
        <v>-1.618532442101742E-2</v>
      </c>
      <c r="G1025" s="23">
        <v>77.8</v>
      </c>
      <c r="H1025" s="27">
        <f t="shared" si="107"/>
        <v>1.0336009330662073E-2</v>
      </c>
      <c r="I1025" s="24">
        <v>119.2</v>
      </c>
      <c r="J1025" s="25">
        <f t="shared" si="108"/>
        <v>4.8559486079682052E-2</v>
      </c>
      <c r="K1025" s="22">
        <v>867.46051</v>
      </c>
      <c r="L1025" s="26">
        <f t="shared" si="109"/>
        <v>3.2804518854521993E-2</v>
      </c>
      <c r="M1025" s="22">
        <v>75.391099999999994</v>
      </c>
      <c r="N1025" s="26">
        <f t="shared" si="110"/>
        <v>-1.5226151392985504E-2</v>
      </c>
      <c r="O1025" s="22">
        <v>1725.2</v>
      </c>
      <c r="P1025" s="26">
        <f t="shared" si="111"/>
        <v>3.5998458307358545E-2</v>
      </c>
      <c r="S1025" s="4"/>
      <c r="T1025" s="2"/>
      <c r="U1025" s="3"/>
      <c r="V1025" s="3"/>
      <c r="W1025" s="3"/>
      <c r="X1025" s="3"/>
      <c r="Y1025" s="3"/>
    </row>
    <row r="1026" spans="2:25" ht="14.4" x14ac:dyDescent="0.3">
      <c r="B1026" s="20">
        <v>44705</v>
      </c>
      <c r="C1026" s="21">
        <v>13747.232421999999</v>
      </c>
      <c r="D1026" s="25">
        <f t="shared" si="105"/>
        <v>-6.4205552913134496E-3</v>
      </c>
      <c r="E1026" s="22">
        <v>44.35</v>
      </c>
      <c r="F1026" s="26">
        <f t="shared" si="106"/>
        <v>3.3240882821617232E-2</v>
      </c>
      <c r="G1026" s="23">
        <v>80.3</v>
      </c>
      <c r="H1026" s="27">
        <f t="shared" si="107"/>
        <v>3.1628189768370112E-2</v>
      </c>
      <c r="I1026" s="24">
        <v>125.15</v>
      </c>
      <c r="J1026" s="25">
        <f t="shared" si="108"/>
        <v>4.8710263246533762E-2</v>
      </c>
      <c r="K1026" s="22">
        <v>852.57922399999995</v>
      </c>
      <c r="L1026" s="26">
        <f t="shared" si="109"/>
        <v>-1.7303852952923388E-2</v>
      </c>
      <c r="M1026" s="22">
        <v>75.4726</v>
      </c>
      <c r="N1026" s="26">
        <f t="shared" si="110"/>
        <v>1.0804455668043398E-3</v>
      </c>
      <c r="O1026" s="22">
        <v>1683</v>
      </c>
      <c r="P1026" s="26">
        <f t="shared" si="111"/>
        <v>-2.4765070582882055E-2</v>
      </c>
      <c r="S1026" s="4"/>
      <c r="T1026" s="2"/>
      <c r="U1026" s="3"/>
      <c r="V1026" s="3"/>
      <c r="W1026" s="3"/>
      <c r="X1026" s="3"/>
      <c r="Y1026" s="3"/>
    </row>
    <row r="1027" spans="2:25" ht="14.4" x14ac:dyDescent="0.3">
      <c r="B1027" s="20">
        <v>44706</v>
      </c>
      <c r="C1027" s="21">
        <v>13587.732421999999</v>
      </c>
      <c r="D1027" s="25">
        <f t="shared" si="105"/>
        <v>-1.167016757735851E-2</v>
      </c>
      <c r="E1027" s="22">
        <v>43.05</v>
      </c>
      <c r="F1027" s="26">
        <f t="shared" si="106"/>
        <v>-2.9750477881848796E-2</v>
      </c>
      <c r="G1027" s="23">
        <v>78.400000000000006</v>
      </c>
      <c r="H1027" s="27">
        <f t="shared" si="107"/>
        <v>-2.3945693596353696E-2</v>
      </c>
      <c r="I1027" s="24">
        <v>131.4</v>
      </c>
      <c r="J1027" s="25">
        <f t="shared" si="108"/>
        <v>4.8733088172726896E-2</v>
      </c>
      <c r="K1027" s="22">
        <v>833.82836899999995</v>
      </c>
      <c r="L1027" s="26">
        <f t="shared" si="109"/>
        <v>-2.2238547603514128E-2</v>
      </c>
      <c r="M1027" s="22">
        <v>73.745800000000003</v>
      </c>
      <c r="N1027" s="26">
        <f t="shared" si="110"/>
        <v>-2.3145632032782817E-2</v>
      </c>
      <c r="O1027" s="22">
        <v>1645.65</v>
      </c>
      <c r="P1027" s="26">
        <f t="shared" si="111"/>
        <v>-2.2442472259196312E-2</v>
      </c>
      <c r="S1027" s="4"/>
      <c r="T1027" s="2"/>
      <c r="U1027" s="3"/>
      <c r="V1027" s="3"/>
      <c r="W1027" s="3"/>
      <c r="X1027" s="3"/>
      <c r="Y1027" s="3"/>
    </row>
    <row r="1028" spans="2:25" ht="14.4" x14ac:dyDescent="0.3">
      <c r="B1028" s="20">
        <v>44707</v>
      </c>
      <c r="C1028" s="21">
        <v>13722.532227</v>
      </c>
      <c r="D1028" s="25">
        <f t="shared" si="105"/>
        <v>9.8718120419192552E-3</v>
      </c>
      <c r="E1028" s="22">
        <v>44.15</v>
      </c>
      <c r="F1028" s="26">
        <f t="shared" si="106"/>
        <v>2.5230696176229226E-2</v>
      </c>
      <c r="G1028" s="23">
        <v>80.05</v>
      </c>
      <c r="H1028" s="27">
        <f t="shared" si="107"/>
        <v>2.082751208636141E-2</v>
      </c>
      <c r="I1028" s="24">
        <v>124.85</v>
      </c>
      <c r="J1028" s="25">
        <f t="shared" si="108"/>
        <v>-5.1133089324727952E-2</v>
      </c>
      <c r="K1028" s="22">
        <v>842.23644999999999</v>
      </c>
      <c r="L1028" s="26">
        <f t="shared" si="109"/>
        <v>1.0033205682748497E-2</v>
      </c>
      <c r="M1028" s="22">
        <v>73.631799999999998</v>
      </c>
      <c r="N1028" s="26">
        <f t="shared" si="110"/>
        <v>-1.5470468067991436E-3</v>
      </c>
      <c r="O1028" s="22">
        <v>1816.2</v>
      </c>
      <c r="P1028" s="26">
        <f t="shared" si="111"/>
        <v>9.8610963324118228E-2</v>
      </c>
      <c r="S1028" s="4"/>
      <c r="T1028" s="2"/>
      <c r="U1028" s="3"/>
      <c r="V1028" s="3"/>
      <c r="W1028" s="3"/>
      <c r="X1028" s="3"/>
      <c r="Y1028" s="3"/>
    </row>
    <row r="1029" spans="2:25" ht="14.4" x14ac:dyDescent="0.3">
      <c r="B1029" s="20">
        <v>44708</v>
      </c>
      <c r="C1029" s="21">
        <v>13873.131836</v>
      </c>
      <c r="D1029" s="25">
        <f t="shared" ref="D1029:D1092" si="112">LN(C1029/C1028)</f>
        <v>1.0914838199014116E-2</v>
      </c>
      <c r="E1029" s="22">
        <v>44.45</v>
      </c>
      <c r="F1029" s="26">
        <f t="shared" ref="F1029:F1092" si="113">LN(E1029/E1028)</f>
        <v>6.7720349099446853E-3</v>
      </c>
      <c r="G1029" s="23">
        <v>80.25</v>
      </c>
      <c r="H1029" s="27">
        <f t="shared" ref="H1029:H1092" si="114">LN(G1029/G1028)</f>
        <v>2.4953225674015705E-3</v>
      </c>
      <c r="I1029" s="24">
        <v>118.65</v>
      </c>
      <c r="J1029" s="25">
        <f t="shared" ref="J1029:J1092" si="115">LN(I1029/I1028)</f>
        <v>-5.0935033844009568E-2</v>
      </c>
      <c r="K1029" s="22">
        <v>857.11767599999996</v>
      </c>
      <c r="L1029" s="26">
        <f t="shared" ref="L1029:L1092" si="116">LN(K1029/K1028)</f>
        <v>1.7514426425984601E-2</v>
      </c>
      <c r="M1029" s="22">
        <v>75.228300000000004</v>
      </c>
      <c r="N1029" s="26">
        <f t="shared" ref="N1029:N1092" si="117">LN(M1029/M1028)</f>
        <v>2.1450492309811556E-2</v>
      </c>
      <c r="O1029" s="22">
        <v>1821.85</v>
      </c>
      <c r="P1029" s="26">
        <f t="shared" ref="P1029:P1092" si="118">LN(O1029/O1028)</f>
        <v>3.1060620620501928E-3</v>
      </c>
      <c r="S1029" s="4"/>
      <c r="T1029" s="2"/>
      <c r="U1029" s="3"/>
      <c r="V1029" s="3"/>
      <c r="W1029" s="3"/>
      <c r="X1029" s="3"/>
      <c r="Y1029" s="3"/>
    </row>
    <row r="1030" spans="2:25" ht="14.4" x14ac:dyDescent="0.3">
      <c r="B1030" s="20">
        <v>44711</v>
      </c>
      <c r="C1030" s="21">
        <v>14154.78125</v>
      </c>
      <c r="D1030" s="25">
        <f t="shared" si="112"/>
        <v>2.0098456424296259E-2</v>
      </c>
      <c r="E1030" s="22">
        <v>44.8</v>
      </c>
      <c r="F1030" s="26">
        <f t="shared" si="113"/>
        <v>7.8431774610256584E-3</v>
      </c>
      <c r="G1030" s="23">
        <v>77.099999999999994</v>
      </c>
      <c r="H1030" s="27">
        <f t="shared" si="114"/>
        <v>-4.0043481440841466E-2</v>
      </c>
      <c r="I1030" s="24">
        <v>112.75</v>
      </c>
      <c r="J1030" s="25">
        <f t="shared" si="115"/>
        <v>-5.1005004498984943E-2</v>
      </c>
      <c r="K1030" s="22">
        <v>870.37469499999997</v>
      </c>
      <c r="L1030" s="26">
        <f t="shared" si="116"/>
        <v>1.5348582115644674E-2</v>
      </c>
      <c r="M1030" s="22">
        <v>75.146799999999999</v>
      </c>
      <c r="N1030" s="26">
        <f t="shared" si="117"/>
        <v>-1.0839561600284417E-3</v>
      </c>
      <c r="O1030" s="22">
        <v>1808.9</v>
      </c>
      <c r="P1030" s="26">
        <f t="shared" si="118"/>
        <v>-7.1335426101888626E-3</v>
      </c>
      <c r="S1030" s="4"/>
      <c r="T1030" s="2"/>
      <c r="U1030" s="3"/>
      <c r="V1030" s="3"/>
      <c r="W1030" s="3"/>
      <c r="X1030" s="3"/>
      <c r="Y1030" s="3"/>
    </row>
    <row r="1031" spans="2:25" ht="14.4" x14ac:dyDescent="0.3">
      <c r="B1031" s="20">
        <v>44712</v>
      </c>
      <c r="C1031" s="21">
        <v>14119.581055000001</v>
      </c>
      <c r="D1031" s="25">
        <f t="shared" si="112"/>
        <v>-2.4899032420915663E-3</v>
      </c>
      <c r="E1031" s="22">
        <v>47</v>
      </c>
      <c r="F1031" s="26">
        <f t="shared" si="113"/>
        <v>4.7939462289119258E-2</v>
      </c>
      <c r="G1031" s="23">
        <v>78.25</v>
      </c>
      <c r="H1031" s="27">
        <f t="shared" si="114"/>
        <v>1.4805548850978959E-2</v>
      </c>
      <c r="I1031" s="24">
        <v>107.15</v>
      </c>
      <c r="J1031" s="25">
        <f t="shared" si="115"/>
        <v>-5.0943256463201601E-2</v>
      </c>
      <c r="K1031" s="22">
        <v>878.20941200000004</v>
      </c>
      <c r="L1031" s="26">
        <f t="shared" si="116"/>
        <v>8.9612726076568304E-3</v>
      </c>
      <c r="M1031" s="22">
        <v>76.482600000000005</v>
      </c>
      <c r="N1031" s="26">
        <f t="shared" si="117"/>
        <v>1.7619730192494645E-2</v>
      </c>
      <c r="O1031" s="22">
        <v>1838.55</v>
      </c>
      <c r="P1031" s="26">
        <f t="shared" si="118"/>
        <v>1.6258291747694508E-2</v>
      </c>
      <c r="S1031" s="4"/>
      <c r="T1031" s="2"/>
      <c r="U1031" s="3"/>
      <c r="V1031" s="3"/>
      <c r="W1031" s="3"/>
      <c r="X1031" s="3"/>
      <c r="Y1031" s="3"/>
    </row>
    <row r="1032" spans="2:25" ht="14.4" x14ac:dyDescent="0.3">
      <c r="B1032" s="20">
        <v>44713</v>
      </c>
      <c r="C1032" s="21">
        <v>14082.881836</v>
      </c>
      <c r="D1032" s="25">
        <f t="shared" si="112"/>
        <v>-2.6025556602197152E-3</v>
      </c>
      <c r="E1032" s="22">
        <v>46.2</v>
      </c>
      <c r="F1032" s="26">
        <f t="shared" si="113"/>
        <v>-1.7167803622365332E-2</v>
      </c>
      <c r="G1032" s="23">
        <v>80.25</v>
      </c>
      <c r="H1032" s="27">
        <f t="shared" si="114"/>
        <v>2.5237932589862754E-2</v>
      </c>
      <c r="I1032" s="24">
        <v>101.8</v>
      </c>
      <c r="J1032" s="25">
        <f t="shared" si="115"/>
        <v>-5.1219617803163753E-2</v>
      </c>
      <c r="K1032" s="22">
        <v>904.50836200000003</v>
      </c>
      <c r="L1032" s="26">
        <f t="shared" si="116"/>
        <v>2.9506474232655674E-2</v>
      </c>
      <c r="M1032" s="22">
        <v>80.180499999999995</v>
      </c>
      <c r="N1032" s="26">
        <f t="shared" si="117"/>
        <v>4.7217079182785955E-2</v>
      </c>
      <c r="O1032" s="22">
        <v>1825.55</v>
      </c>
      <c r="P1032" s="26">
        <f t="shared" si="118"/>
        <v>-7.0959059784536068E-3</v>
      </c>
      <c r="S1032" s="4"/>
      <c r="T1032" s="2"/>
      <c r="U1032" s="3"/>
      <c r="V1032" s="3"/>
      <c r="W1032" s="3"/>
      <c r="X1032" s="3"/>
      <c r="Y1032" s="3"/>
    </row>
    <row r="1033" spans="2:25" ht="14.4" x14ac:dyDescent="0.3">
      <c r="B1033" s="20">
        <v>44714</v>
      </c>
      <c r="C1033" s="21">
        <v>14167.931640999999</v>
      </c>
      <c r="D1033" s="25">
        <f t="shared" si="112"/>
        <v>6.0210699428985999E-3</v>
      </c>
      <c r="E1033" s="22">
        <v>47.7</v>
      </c>
      <c r="F1033" s="26">
        <f t="shared" si="113"/>
        <v>3.1951599806602428E-2</v>
      </c>
      <c r="G1033" s="23">
        <v>80.55</v>
      </c>
      <c r="H1033" s="27">
        <f t="shared" si="114"/>
        <v>3.7313476128581842E-3</v>
      </c>
      <c r="I1033" s="24">
        <v>106.85</v>
      </c>
      <c r="J1033" s="25">
        <f t="shared" si="115"/>
        <v>4.8415877648734264E-2</v>
      </c>
      <c r="K1033" s="22">
        <v>906.53875700000003</v>
      </c>
      <c r="L1033" s="26">
        <f t="shared" si="116"/>
        <v>2.2422341521310908E-3</v>
      </c>
      <c r="M1033" s="22">
        <v>80.066400000000002</v>
      </c>
      <c r="N1033" s="26">
        <f t="shared" si="117"/>
        <v>-1.4240527496281489E-3</v>
      </c>
      <c r="O1033" s="22">
        <v>1828.55</v>
      </c>
      <c r="P1033" s="26">
        <f t="shared" si="118"/>
        <v>1.6419915568998686E-3</v>
      </c>
      <c r="S1033" s="4"/>
      <c r="T1033" s="2"/>
      <c r="U1033" s="3"/>
      <c r="V1033" s="3"/>
      <c r="W1033" s="3"/>
      <c r="X1033" s="3"/>
      <c r="Y1033" s="3"/>
    </row>
    <row r="1034" spans="2:25" ht="14.4" x14ac:dyDescent="0.3">
      <c r="B1034" s="20">
        <v>44715</v>
      </c>
      <c r="C1034" s="21">
        <v>14077.881836</v>
      </c>
      <c r="D1034" s="25">
        <f t="shared" si="112"/>
        <v>-6.3761739529160696E-3</v>
      </c>
      <c r="E1034" s="22">
        <v>45.8</v>
      </c>
      <c r="F1034" s="26">
        <f t="shared" si="113"/>
        <v>-4.0647306774156407E-2</v>
      </c>
      <c r="G1034" s="23">
        <v>80.2</v>
      </c>
      <c r="H1034" s="27">
        <f t="shared" si="114"/>
        <v>-4.3545947505145141E-3</v>
      </c>
      <c r="I1034" s="24">
        <v>112.15</v>
      </c>
      <c r="J1034" s="25">
        <f t="shared" si="115"/>
        <v>4.8411279201060732E-2</v>
      </c>
      <c r="K1034" s="22">
        <v>906.58654799999999</v>
      </c>
      <c r="L1034" s="26">
        <f t="shared" si="116"/>
        <v>5.271670951733503E-5</v>
      </c>
      <c r="M1034" s="22">
        <v>78.926100000000005</v>
      </c>
      <c r="N1034" s="26">
        <f t="shared" si="117"/>
        <v>-1.4344318785196377E-2</v>
      </c>
      <c r="O1034" s="22">
        <v>1812.6</v>
      </c>
      <c r="P1034" s="26">
        <f t="shared" si="118"/>
        <v>-8.7610244130488634E-3</v>
      </c>
      <c r="S1034" s="4"/>
      <c r="T1034" s="2"/>
      <c r="U1034" s="3"/>
      <c r="V1034" s="3"/>
      <c r="W1034" s="3"/>
      <c r="X1034" s="3"/>
      <c r="Y1034" s="3"/>
    </row>
    <row r="1035" spans="2:25" ht="14.4" x14ac:dyDescent="0.3">
      <c r="B1035" s="20">
        <v>44718</v>
      </c>
      <c r="C1035" s="21">
        <v>14054.081055000001</v>
      </c>
      <c r="D1035" s="25">
        <f t="shared" si="112"/>
        <v>-1.6920814783501243E-3</v>
      </c>
      <c r="E1035" s="22">
        <v>45.1</v>
      </c>
      <c r="F1035" s="26">
        <f t="shared" si="113"/>
        <v>-1.5401844611506477E-2</v>
      </c>
      <c r="G1035" s="23">
        <v>80.2</v>
      </c>
      <c r="H1035" s="27">
        <f t="shared" si="114"/>
        <v>0</v>
      </c>
      <c r="I1035" s="24">
        <v>112.5</v>
      </c>
      <c r="J1035" s="25">
        <f t="shared" si="115"/>
        <v>3.1159606782575474E-3</v>
      </c>
      <c r="K1035" s="22">
        <v>901.88085899999999</v>
      </c>
      <c r="L1035" s="26">
        <f t="shared" si="116"/>
        <v>-5.2040745682122996E-3</v>
      </c>
      <c r="M1035" s="22">
        <v>79.300799999999995</v>
      </c>
      <c r="N1035" s="26">
        <f t="shared" si="117"/>
        <v>4.7362452331369421E-3</v>
      </c>
      <c r="O1035" s="22">
        <v>1819.8</v>
      </c>
      <c r="P1035" s="26">
        <f t="shared" si="118"/>
        <v>3.9643263019091676E-3</v>
      </c>
      <c r="S1035" s="4"/>
      <c r="T1035" s="2"/>
      <c r="U1035" s="3"/>
      <c r="V1035" s="3"/>
      <c r="W1035" s="3"/>
      <c r="X1035" s="3"/>
      <c r="Y1035" s="3"/>
    </row>
    <row r="1036" spans="2:25" ht="14.4" x14ac:dyDescent="0.3">
      <c r="B1036" s="20">
        <v>44719</v>
      </c>
      <c r="C1036" s="21">
        <v>13935.581055000001</v>
      </c>
      <c r="D1036" s="25">
        <f t="shared" si="112"/>
        <v>-8.467462561743324E-3</v>
      </c>
      <c r="E1036" s="22">
        <v>44.3</v>
      </c>
      <c r="F1036" s="26">
        <f t="shared" si="113"/>
        <v>-1.7897569457542787E-2</v>
      </c>
      <c r="G1036" s="23">
        <v>80.05</v>
      </c>
      <c r="H1036" s="27">
        <f t="shared" si="114"/>
        <v>-1.8720754297451964E-3</v>
      </c>
      <c r="I1036" s="24">
        <v>110.55</v>
      </c>
      <c r="J1036" s="25">
        <f t="shared" si="115"/>
        <v>-1.7485314341019499E-2</v>
      </c>
      <c r="K1036" s="22">
        <v>907.016479</v>
      </c>
      <c r="L1036" s="26">
        <f t="shared" si="116"/>
        <v>5.6781926653404991E-3</v>
      </c>
      <c r="M1036" s="22">
        <v>80.082700000000003</v>
      </c>
      <c r="N1036" s="26">
        <f t="shared" si="117"/>
        <v>9.8116338600009456E-3</v>
      </c>
      <c r="O1036" s="22">
        <v>1820.65</v>
      </c>
      <c r="P1036" s="26">
        <f t="shared" si="118"/>
        <v>4.6697524506381051E-4</v>
      </c>
      <c r="S1036" s="4"/>
      <c r="T1036" s="2"/>
      <c r="U1036" s="3"/>
      <c r="V1036" s="3"/>
      <c r="W1036" s="3"/>
      <c r="X1036" s="3"/>
      <c r="Y1036" s="3"/>
    </row>
    <row r="1037" spans="2:25" ht="14.4" x14ac:dyDescent="0.3">
      <c r="B1037" s="20">
        <v>44720</v>
      </c>
      <c r="C1037" s="21">
        <v>13886.881836</v>
      </c>
      <c r="D1037" s="25">
        <f t="shared" si="112"/>
        <v>-3.5007158729910451E-3</v>
      </c>
      <c r="E1037" s="22">
        <v>45.6</v>
      </c>
      <c r="F1037" s="26">
        <f t="shared" si="113"/>
        <v>2.8923039469250449E-2</v>
      </c>
      <c r="G1037" s="23">
        <v>81.3</v>
      </c>
      <c r="H1037" s="27">
        <f t="shared" si="114"/>
        <v>1.5494577111041321E-2</v>
      </c>
      <c r="I1037" s="24">
        <v>107.8</v>
      </c>
      <c r="J1037" s="25">
        <f t="shared" si="115"/>
        <v>-2.5190248828558519E-2</v>
      </c>
      <c r="K1037" s="22">
        <v>880.191956</v>
      </c>
      <c r="L1037" s="26">
        <f t="shared" si="116"/>
        <v>-3.0020603134922365E-2</v>
      </c>
      <c r="M1037" s="22">
        <v>79.919799999999995</v>
      </c>
      <c r="N1037" s="26">
        <f t="shared" si="117"/>
        <v>-2.0362188876361354E-3</v>
      </c>
      <c r="O1037" s="22">
        <v>1802.5</v>
      </c>
      <c r="P1037" s="26">
        <f t="shared" si="118"/>
        <v>-1.0018990008550227E-2</v>
      </c>
      <c r="S1037" s="4"/>
      <c r="T1037" s="2"/>
      <c r="U1037" s="3"/>
      <c r="V1037" s="3"/>
      <c r="W1037" s="3"/>
      <c r="X1037" s="3"/>
      <c r="Y1037" s="3"/>
    </row>
    <row r="1038" spans="2:25" ht="14.4" x14ac:dyDescent="0.3">
      <c r="B1038" s="20">
        <v>44721</v>
      </c>
      <c r="C1038" s="21">
        <v>13977.081055000001</v>
      </c>
      <c r="D1038" s="25">
        <f t="shared" si="112"/>
        <v>6.4742789401969749E-3</v>
      </c>
      <c r="E1038" s="22">
        <v>45.9</v>
      </c>
      <c r="F1038" s="26">
        <f t="shared" si="113"/>
        <v>6.5574005461590396E-3</v>
      </c>
      <c r="G1038" s="23">
        <v>81.3</v>
      </c>
      <c r="H1038" s="27">
        <f t="shared" si="114"/>
        <v>0</v>
      </c>
      <c r="I1038" s="24">
        <v>104.3</v>
      </c>
      <c r="J1038" s="25">
        <f t="shared" si="115"/>
        <v>-3.3006296468169972E-2</v>
      </c>
      <c r="K1038" s="22">
        <v>895.31213400000001</v>
      </c>
      <c r="L1038" s="26">
        <f t="shared" si="116"/>
        <v>1.7032395044115984E-2</v>
      </c>
      <c r="M1038" s="22">
        <v>80.001300000000001</v>
      </c>
      <c r="N1038" s="26">
        <f t="shared" si="117"/>
        <v>1.0192527071875783E-3</v>
      </c>
      <c r="O1038" s="22">
        <v>1793.55</v>
      </c>
      <c r="P1038" s="26">
        <f t="shared" si="118"/>
        <v>-4.9776941254054269E-3</v>
      </c>
      <c r="S1038" s="4"/>
      <c r="T1038" s="2"/>
      <c r="U1038" s="3"/>
      <c r="V1038" s="3"/>
      <c r="W1038" s="3"/>
      <c r="X1038" s="3"/>
      <c r="Y1038" s="3"/>
    </row>
    <row r="1039" spans="2:25" ht="14.4" x14ac:dyDescent="0.3">
      <c r="B1039" s="20">
        <v>44722</v>
      </c>
      <c r="C1039" s="21">
        <v>13781.731444999999</v>
      </c>
      <c r="D1039" s="25">
        <f t="shared" si="112"/>
        <v>-1.4075013834524855E-2</v>
      </c>
      <c r="E1039" s="22">
        <v>46.5</v>
      </c>
      <c r="F1039" s="26">
        <f t="shared" si="113"/>
        <v>1.2987195526811112E-2</v>
      </c>
      <c r="G1039" s="23">
        <v>80.05</v>
      </c>
      <c r="H1039" s="27">
        <f t="shared" si="114"/>
        <v>-1.5494577111041229E-2</v>
      </c>
      <c r="I1039" s="24">
        <v>106.75</v>
      </c>
      <c r="J1039" s="25">
        <f t="shared" si="115"/>
        <v>2.3218290102007301E-2</v>
      </c>
      <c r="K1039" s="22">
        <v>904.31726100000003</v>
      </c>
      <c r="L1039" s="26">
        <f t="shared" si="116"/>
        <v>1.000784070914045E-2</v>
      </c>
      <c r="M1039" s="22">
        <v>80.376000000000005</v>
      </c>
      <c r="N1039" s="26">
        <f t="shared" si="117"/>
        <v>4.6727396181614131E-3</v>
      </c>
      <c r="O1039" s="22">
        <v>1808.9</v>
      </c>
      <c r="P1039" s="26">
        <f t="shared" si="118"/>
        <v>8.5220296738907821E-3</v>
      </c>
      <c r="S1039" s="4"/>
      <c r="T1039" s="2"/>
      <c r="U1039" s="3"/>
      <c r="V1039" s="3"/>
      <c r="W1039" s="3"/>
      <c r="X1039" s="3"/>
      <c r="Y1039" s="3"/>
    </row>
    <row r="1040" spans="2:25" ht="14.4" x14ac:dyDescent="0.3">
      <c r="B1040" s="20">
        <v>44725</v>
      </c>
      <c r="C1040" s="21">
        <v>13416.882813</v>
      </c>
      <c r="D1040" s="25">
        <f t="shared" si="112"/>
        <v>-2.6830081469086817E-2</v>
      </c>
      <c r="E1040" s="22">
        <v>46.05</v>
      </c>
      <c r="F1040" s="26">
        <f t="shared" si="113"/>
        <v>-9.7245498919948572E-3</v>
      </c>
      <c r="G1040" s="23">
        <v>80.75</v>
      </c>
      <c r="H1040" s="27">
        <f t="shared" si="114"/>
        <v>8.7065226600422877E-3</v>
      </c>
      <c r="I1040" s="24">
        <v>104.95</v>
      </c>
      <c r="J1040" s="25">
        <f t="shared" si="115"/>
        <v>-1.7005605842091938E-2</v>
      </c>
      <c r="K1040" s="22">
        <v>886.139771</v>
      </c>
      <c r="L1040" s="26">
        <f t="shared" si="116"/>
        <v>-2.0305558014340631E-2</v>
      </c>
      <c r="M1040" s="22">
        <v>76.727000000000004</v>
      </c>
      <c r="N1040" s="26">
        <f t="shared" si="117"/>
        <v>-4.6461956871113472E-2</v>
      </c>
      <c r="O1040" s="22">
        <v>1755.8</v>
      </c>
      <c r="P1040" s="26">
        <f t="shared" si="118"/>
        <v>-2.979433221548106E-2</v>
      </c>
      <c r="S1040" s="4"/>
      <c r="T1040" s="2"/>
      <c r="U1040" s="3"/>
      <c r="V1040" s="3"/>
      <c r="W1040" s="3"/>
      <c r="X1040" s="3"/>
      <c r="Y1040" s="3"/>
    </row>
    <row r="1041" spans="2:25" ht="14.4" x14ac:dyDescent="0.3">
      <c r="B1041" s="20">
        <v>44726</v>
      </c>
      <c r="C1041" s="21">
        <v>13388.282227</v>
      </c>
      <c r="D1041" s="25">
        <f t="shared" si="112"/>
        <v>-2.1339616309578552E-3</v>
      </c>
      <c r="E1041" s="22">
        <v>45.2</v>
      </c>
      <c r="F1041" s="26">
        <f t="shared" si="113"/>
        <v>-1.8630675863130244E-2</v>
      </c>
      <c r="G1041" s="23">
        <v>80.3</v>
      </c>
      <c r="H1041" s="27">
        <f t="shared" si="114"/>
        <v>-5.5883411500499301E-3</v>
      </c>
      <c r="I1041" s="24">
        <v>104.25</v>
      </c>
      <c r="J1041" s="25">
        <f t="shared" si="115"/>
        <v>-6.6921855877312263E-3</v>
      </c>
      <c r="K1041" s="22">
        <v>899.96997099999999</v>
      </c>
      <c r="L1041" s="26">
        <f t="shared" si="116"/>
        <v>1.5486703970048874E-2</v>
      </c>
      <c r="M1041" s="22">
        <v>78.632900000000006</v>
      </c>
      <c r="N1041" s="26">
        <f t="shared" si="117"/>
        <v>2.4536519631770465E-2</v>
      </c>
      <c r="O1041" s="22">
        <v>1742.9</v>
      </c>
      <c r="P1041" s="26">
        <f t="shared" si="118"/>
        <v>-7.3742009644723362E-3</v>
      </c>
      <c r="S1041" s="4"/>
      <c r="T1041" s="2"/>
      <c r="U1041" s="3"/>
      <c r="V1041" s="3"/>
      <c r="W1041" s="3"/>
      <c r="X1041" s="3"/>
      <c r="Y1041" s="3"/>
    </row>
    <row r="1042" spans="2:25" ht="14.4" x14ac:dyDescent="0.3">
      <c r="B1042" s="20">
        <v>44727</v>
      </c>
      <c r="C1042" s="21">
        <v>13380.832031</v>
      </c>
      <c r="D1042" s="25">
        <f t="shared" si="112"/>
        <v>-5.5662627612961077E-4</v>
      </c>
      <c r="E1042" s="22">
        <v>45.8</v>
      </c>
      <c r="F1042" s="26">
        <f t="shared" si="113"/>
        <v>1.3187004281953681E-2</v>
      </c>
      <c r="G1042" s="23">
        <v>81.349999999999994</v>
      </c>
      <c r="H1042" s="27">
        <f t="shared" si="114"/>
        <v>1.2991212712330868E-2</v>
      </c>
      <c r="I1042" s="24">
        <v>104.7</v>
      </c>
      <c r="J1042" s="25">
        <f t="shared" si="115"/>
        <v>4.30725719758027E-3</v>
      </c>
      <c r="K1042" s="22">
        <v>888.14617899999996</v>
      </c>
      <c r="L1042" s="26">
        <f t="shared" si="116"/>
        <v>-1.3225051776677179E-2</v>
      </c>
      <c r="M1042" s="22">
        <v>78.242000000000004</v>
      </c>
      <c r="N1042" s="26">
        <f t="shared" si="117"/>
        <v>-4.98359914863181E-3</v>
      </c>
      <c r="O1042" s="22">
        <v>1735.5</v>
      </c>
      <c r="P1042" s="26">
        <f t="shared" si="118"/>
        <v>-4.2548362257949857E-3</v>
      </c>
      <c r="S1042" s="4"/>
      <c r="T1042" s="2"/>
      <c r="U1042" s="3"/>
      <c r="V1042" s="3"/>
      <c r="W1042" s="3"/>
      <c r="X1042" s="3"/>
      <c r="Y1042" s="3"/>
    </row>
    <row r="1043" spans="2:25" ht="14.4" x14ac:dyDescent="0.3">
      <c r="B1043" s="20">
        <v>44728</v>
      </c>
      <c r="C1043" s="21">
        <v>13089.182617</v>
      </c>
      <c r="D1043" s="25">
        <f t="shared" si="112"/>
        <v>-2.2037102788684614E-2</v>
      </c>
      <c r="E1043" s="22">
        <v>43.25</v>
      </c>
      <c r="F1043" s="26">
        <f t="shared" si="113"/>
        <v>-5.7286857742250875E-2</v>
      </c>
      <c r="G1043" s="23">
        <v>84.1</v>
      </c>
      <c r="H1043" s="27">
        <f t="shared" si="114"/>
        <v>3.3245733313855601E-2</v>
      </c>
      <c r="I1043" s="24">
        <v>100.3</v>
      </c>
      <c r="J1043" s="25">
        <f t="shared" si="115"/>
        <v>-4.2933422908601429E-2</v>
      </c>
      <c r="K1043" s="22">
        <v>858.52691700000003</v>
      </c>
      <c r="L1043" s="26">
        <f t="shared" si="116"/>
        <v>-3.3918312065829057E-2</v>
      </c>
      <c r="M1043" s="22">
        <v>75.716999999999999</v>
      </c>
      <c r="N1043" s="26">
        <f t="shared" si="117"/>
        <v>-3.2803881867142309E-2</v>
      </c>
      <c r="O1043" s="22">
        <v>1649.2</v>
      </c>
      <c r="P1043" s="26">
        <f t="shared" si="118"/>
        <v>-5.1005234469095939E-2</v>
      </c>
      <c r="S1043" s="4"/>
      <c r="T1043" s="2"/>
      <c r="U1043" s="3"/>
      <c r="V1043" s="3"/>
      <c r="W1043" s="3"/>
      <c r="X1043" s="3"/>
      <c r="Y1043" s="3"/>
    </row>
    <row r="1044" spans="2:25" ht="14.4" x14ac:dyDescent="0.3">
      <c r="B1044" s="20">
        <v>44729</v>
      </c>
      <c r="C1044" s="21">
        <v>12994.733398</v>
      </c>
      <c r="D1044" s="25">
        <f t="shared" si="112"/>
        <v>-7.2419825104544401E-3</v>
      </c>
      <c r="E1044" s="22">
        <v>42.8</v>
      </c>
      <c r="F1044" s="26">
        <f t="shared" si="113"/>
        <v>-1.045913079013727E-2</v>
      </c>
      <c r="G1044" s="23">
        <v>83.6</v>
      </c>
      <c r="H1044" s="27">
        <f t="shared" si="114"/>
        <v>-5.9630468882464127E-3</v>
      </c>
      <c r="I1044" s="24">
        <v>98.8</v>
      </c>
      <c r="J1044" s="25">
        <f t="shared" si="115"/>
        <v>-1.5068090214067688E-2</v>
      </c>
      <c r="K1044" s="22">
        <v>907.06420900000001</v>
      </c>
      <c r="L1044" s="26">
        <f t="shared" si="116"/>
        <v>5.4995206963107106E-2</v>
      </c>
      <c r="M1044" s="22">
        <v>76.466300000000004</v>
      </c>
      <c r="N1044" s="26">
        <f t="shared" si="117"/>
        <v>9.8474149930698005E-3</v>
      </c>
      <c r="O1044" s="22">
        <v>1631.95</v>
      </c>
      <c r="P1044" s="26">
        <f t="shared" si="118"/>
        <v>-1.0514703032924821E-2</v>
      </c>
      <c r="S1044" s="4"/>
      <c r="T1044" s="2"/>
      <c r="U1044" s="3"/>
      <c r="V1044" s="3"/>
      <c r="W1044" s="3"/>
      <c r="X1044" s="3"/>
      <c r="Y1044" s="3"/>
    </row>
    <row r="1045" spans="2:25" ht="14.4" x14ac:dyDescent="0.3">
      <c r="B1045" s="20">
        <v>44732</v>
      </c>
      <c r="C1045" s="21">
        <v>12950.733398</v>
      </c>
      <c r="D1045" s="25">
        <f t="shared" si="112"/>
        <v>-3.3917325540319728E-3</v>
      </c>
      <c r="E1045" s="22">
        <v>40.25</v>
      </c>
      <c r="F1045" s="26">
        <f t="shared" si="113"/>
        <v>-6.1428098723178726E-2</v>
      </c>
      <c r="G1045" s="23">
        <v>81.05</v>
      </c>
      <c r="H1045" s="27">
        <f t="shared" si="114"/>
        <v>-3.0977271908970809E-2</v>
      </c>
      <c r="I1045" s="24">
        <v>96.55</v>
      </c>
      <c r="J1045" s="25">
        <f t="shared" si="115"/>
        <v>-2.3036595879298689E-2</v>
      </c>
      <c r="K1045" s="22">
        <v>823.98718299999996</v>
      </c>
      <c r="L1045" s="26">
        <f t="shared" si="116"/>
        <v>-9.6058265155866573E-2</v>
      </c>
      <c r="M1045" s="22">
        <v>74.006500000000003</v>
      </c>
      <c r="N1045" s="26">
        <f t="shared" si="117"/>
        <v>-3.2697193713475063E-2</v>
      </c>
      <c r="O1045" s="22">
        <v>1549.3</v>
      </c>
      <c r="P1045" s="26">
        <f t="shared" si="118"/>
        <v>-5.1972402797574042E-2</v>
      </c>
      <c r="S1045" s="4"/>
      <c r="T1045" s="2"/>
      <c r="U1045" s="3"/>
      <c r="V1045" s="3"/>
      <c r="W1045" s="3"/>
      <c r="X1045" s="3"/>
      <c r="Y1045" s="3"/>
    </row>
    <row r="1046" spans="2:25" ht="14.4" x14ac:dyDescent="0.3">
      <c r="B1046" s="20">
        <v>44733</v>
      </c>
      <c r="C1046" s="21">
        <v>13241.882813</v>
      </c>
      <c r="D1046" s="25">
        <f t="shared" si="112"/>
        <v>2.2232327226278197E-2</v>
      </c>
      <c r="E1046" s="22">
        <v>41.95</v>
      </c>
      <c r="F1046" s="26">
        <f t="shared" si="113"/>
        <v>4.136842904864297E-2</v>
      </c>
      <c r="G1046" s="23">
        <v>80.650000000000006</v>
      </c>
      <c r="H1046" s="27">
        <f t="shared" si="114"/>
        <v>-4.9474436104671587E-3</v>
      </c>
      <c r="I1046" s="24">
        <v>98.8</v>
      </c>
      <c r="J1046" s="25">
        <f t="shared" si="115"/>
        <v>2.3036595879298717E-2</v>
      </c>
      <c r="K1046" s="22">
        <v>862.34875499999998</v>
      </c>
      <c r="L1046" s="26">
        <f t="shared" si="116"/>
        <v>4.5504801830176182E-2</v>
      </c>
      <c r="M1046" s="22">
        <v>75.016499999999994</v>
      </c>
      <c r="N1046" s="26">
        <f t="shared" si="117"/>
        <v>1.3555162155368453E-2</v>
      </c>
      <c r="O1046" s="22">
        <v>1627.6</v>
      </c>
      <c r="P1046" s="26">
        <f t="shared" si="118"/>
        <v>4.9303321125288666E-2</v>
      </c>
      <c r="S1046" s="4"/>
      <c r="T1046" s="2"/>
      <c r="U1046" s="3"/>
      <c r="V1046" s="3"/>
      <c r="W1046" s="3"/>
      <c r="X1046" s="3"/>
      <c r="Y1046" s="3"/>
    </row>
    <row r="1047" spans="2:25" ht="14.4" x14ac:dyDescent="0.3">
      <c r="B1047" s="20">
        <v>44734</v>
      </c>
      <c r="C1047" s="21">
        <v>13047.732421999999</v>
      </c>
      <c r="D1047" s="25">
        <f t="shared" si="112"/>
        <v>-1.4770388914159417E-2</v>
      </c>
      <c r="E1047" s="22">
        <v>41.8</v>
      </c>
      <c r="F1047" s="26">
        <f t="shared" si="113"/>
        <v>-3.5820933825046631E-3</v>
      </c>
      <c r="G1047" s="23">
        <v>79.849999999999994</v>
      </c>
      <c r="H1047" s="27">
        <f t="shared" si="114"/>
        <v>-9.9689299101965376E-3</v>
      </c>
      <c r="I1047" s="24">
        <v>98.6</v>
      </c>
      <c r="J1047" s="25">
        <f t="shared" si="115"/>
        <v>-2.0263431452324726E-3</v>
      </c>
      <c r="K1047" s="22">
        <v>850.42950399999995</v>
      </c>
      <c r="L1047" s="26">
        <f t="shared" si="116"/>
        <v>-1.3918256319593009E-2</v>
      </c>
      <c r="M1047" s="22">
        <v>73.582899999999995</v>
      </c>
      <c r="N1047" s="26">
        <f t="shared" si="117"/>
        <v>-1.929542755596236E-2</v>
      </c>
      <c r="O1047" s="22">
        <v>1646.85</v>
      </c>
      <c r="P1047" s="26">
        <f t="shared" si="118"/>
        <v>1.17578352213163E-2</v>
      </c>
      <c r="S1047" s="4"/>
      <c r="T1047" s="2"/>
      <c r="U1047" s="3"/>
      <c r="V1047" s="3"/>
      <c r="W1047" s="3"/>
      <c r="X1047" s="3"/>
      <c r="Y1047" s="3"/>
    </row>
    <row r="1048" spans="2:25" ht="14.4" x14ac:dyDescent="0.3">
      <c r="B1048" s="20">
        <v>44735</v>
      </c>
      <c r="C1048" s="21">
        <v>13178.782227</v>
      </c>
      <c r="D1048" s="25">
        <f t="shared" si="112"/>
        <v>9.9937713778434321E-3</v>
      </c>
      <c r="E1048" s="22">
        <v>42.55</v>
      </c>
      <c r="F1048" s="26">
        <f t="shared" si="113"/>
        <v>1.7783515488672578E-2</v>
      </c>
      <c r="G1048" s="23">
        <v>80.650000000000006</v>
      </c>
      <c r="H1048" s="27">
        <f t="shared" si="114"/>
        <v>9.9689299101965671E-3</v>
      </c>
      <c r="I1048" s="24">
        <v>96.85</v>
      </c>
      <c r="J1048" s="25">
        <f t="shared" si="115"/>
        <v>-1.7907871755584902E-2</v>
      </c>
      <c r="K1048" s="22">
        <v>845.81939699999998</v>
      </c>
      <c r="L1048" s="26">
        <f t="shared" si="116"/>
        <v>-5.4356625944373318E-3</v>
      </c>
      <c r="M1048" s="22">
        <v>73.924999999999997</v>
      </c>
      <c r="N1048" s="26">
        <f t="shared" si="117"/>
        <v>4.6384039546439959E-3</v>
      </c>
      <c r="O1048" s="22">
        <v>1621.5</v>
      </c>
      <c r="P1048" s="26">
        <f t="shared" si="118"/>
        <v>-1.5512725601478398E-2</v>
      </c>
      <c r="S1048" s="4"/>
      <c r="T1048" s="2"/>
      <c r="U1048" s="3"/>
      <c r="V1048" s="3"/>
      <c r="W1048" s="3"/>
      <c r="X1048" s="3"/>
      <c r="Y1048" s="3"/>
    </row>
    <row r="1049" spans="2:25" ht="14.4" x14ac:dyDescent="0.3">
      <c r="B1049" s="20">
        <v>44736</v>
      </c>
      <c r="C1049" s="21">
        <v>13322.482421999999</v>
      </c>
      <c r="D1049" s="25">
        <f t="shared" si="112"/>
        <v>1.0844886483788107E-2</v>
      </c>
      <c r="E1049" s="22">
        <v>42.3</v>
      </c>
      <c r="F1049" s="26">
        <f t="shared" si="113"/>
        <v>-5.8927689671508495E-3</v>
      </c>
      <c r="G1049" s="23">
        <v>80.849999999999994</v>
      </c>
      <c r="H1049" s="27">
        <f t="shared" si="114"/>
        <v>2.4767814518977622E-3</v>
      </c>
      <c r="I1049" s="24">
        <v>100.85</v>
      </c>
      <c r="J1049" s="25">
        <f t="shared" si="115"/>
        <v>4.0470874547215818E-2</v>
      </c>
      <c r="K1049" s="22">
        <v>858.14477499999998</v>
      </c>
      <c r="L1049" s="26">
        <f t="shared" si="116"/>
        <v>1.4466962591983165E-2</v>
      </c>
      <c r="M1049" s="22">
        <v>76.075400000000002</v>
      </c>
      <c r="N1049" s="26">
        <f t="shared" si="117"/>
        <v>2.8673887999780177E-2</v>
      </c>
      <c r="O1049" s="22">
        <v>1630.75</v>
      </c>
      <c r="P1049" s="26">
        <f t="shared" si="118"/>
        <v>5.6883849288327524E-3</v>
      </c>
      <c r="S1049" s="4"/>
      <c r="T1049" s="2"/>
      <c r="U1049" s="3"/>
      <c r="V1049" s="3"/>
      <c r="W1049" s="3"/>
      <c r="X1049" s="3"/>
      <c r="Y1049" s="3"/>
    </row>
    <row r="1050" spans="2:25" ht="14.4" x14ac:dyDescent="0.3">
      <c r="B1050" s="20">
        <v>44739</v>
      </c>
      <c r="C1050" s="21">
        <v>13444.532227</v>
      </c>
      <c r="D1050" s="25">
        <f t="shared" si="112"/>
        <v>9.1194817542984627E-3</v>
      </c>
      <c r="E1050" s="22">
        <v>43.05</v>
      </c>
      <c r="F1050" s="26">
        <f t="shared" si="113"/>
        <v>1.7575144821507491E-2</v>
      </c>
      <c r="G1050" s="23">
        <v>83</v>
      </c>
      <c r="H1050" s="27">
        <f t="shared" si="114"/>
        <v>2.6245021773482199E-2</v>
      </c>
      <c r="I1050" s="24">
        <v>105.85</v>
      </c>
      <c r="J1050" s="25">
        <f t="shared" si="115"/>
        <v>4.8388733180653468E-2</v>
      </c>
      <c r="K1050" s="22">
        <v>863.97308299999997</v>
      </c>
      <c r="L1050" s="26">
        <f t="shared" si="116"/>
        <v>6.7687936986005354E-3</v>
      </c>
      <c r="M1050" s="22">
        <v>78.209400000000002</v>
      </c>
      <c r="N1050" s="26">
        <f t="shared" si="117"/>
        <v>2.7664891192530287E-2</v>
      </c>
      <c r="O1050" s="22">
        <v>1625.15</v>
      </c>
      <c r="P1050" s="26">
        <f t="shared" si="118"/>
        <v>-3.4399124801526757E-3</v>
      </c>
      <c r="S1050" s="4"/>
      <c r="T1050" s="2"/>
      <c r="U1050" s="3"/>
      <c r="V1050" s="3"/>
      <c r="W1050" s="3"/>
      <c r="X1050" s="3"/>
      <c r="Y1050" s="3"/>
    </row>
    <row r="1051" spans="2:25" ht="14.4" x14ac:dyDescent="0.3">
      <c r="B1051" s="20">
        <v>44740</v>
      </c>
      <c r="C1051" s="21">
        <v>13464.232421999999</v>
      </c>
      <c r="D1051" s="25">
        <f t="shared" si="112"/>
        <v>1.4642216970306655E-3</v>
      </c>
      <c r="E1051" s="22">
        <v>42.3</v>
      </c>
      <c r="F1051" s="26">
        <f t="shared" si="113"/>
        <v>-1.7575144821507488E-2</v>
      </c>
      <c r="G1051" s="23">
        <v>83.45</v>
      </c>
      <c r="H1051" s="27">
        <f t="shared" si="114"/>
        <v>5.4070423112462709E-3</v>
      </c>
      <c r="I1051" s="24">
        <v>111.1</v>
      </c>
      <c r="J1051" s="25">
        <f t="shared" si="115"/>
        <v>4.840769906471009E-2</v>
      </c>
      <c r="K1051" s="22">
        <v>859.98406999999997</v>
      </c>
      <c r="L1051" s="26">
        <f t="shared" si="116"/>
        <v>-4.627748563394647E-3</v>
      </c>
      <c r="M1051" s="22">
        <v>77.036500000000004</v>
      </c>
      <c r="N1051" s="26">
        <f t="shared" si="117"/>
        <v>-1.5110509417961673E-2</v>
      </c>
      <c r="O1051" s="22">
        <v>1637.9</v>
      </c>
      <c r="P1051" s="26">
        <f t="shared" si="118"/>
        <v>7.8148142922810585E-3</v>
      </c>
      <c r="S1051" s="4"/>
      <c r="T1051" s="2"/>
      <c r="U1051" s="3"/>
      <c r="V1051" s="3"/>
      <c r="W1051" s="3"/>
      <c r="X1051" s="3"/>
      <c r="Y1051" s="3"/>
    </row>
    <row r="1052" spans="2:25" ht="14.4" x14ac:dyDescent="0.3">
      <c r="B1052" s="20">
        <v>44741</v>
      </c>
      <c r="C1052" s="21">
        <v>13417.832031</v>
      </c>
      <c r="D1052" s="25">
        <f t="shared" si="112"/>
        <v>-3.4521483394133867E-3</v>
      </c>
      <c r="E1052" s="22">
        <v>43.55</v>
      </c>
      <c r="F1052" s="26">
        <f t="shared" si="113"/>
        <v>2.9122617246279611E-2</v>
      </c>
      <c r="G1052" s="23">
        <v>85.2</v>
      </c>
      <c r="H1052" s="27">
        <f t="shared" si="114"/>
        <v>2.0753783727426013E-2</v>
      </c>
      <c r="I1052" s="24">
        <v>114.45</v>
      </c>
      <c r="J1052" s="25">
        <f t="shared" si="115"/>
        <v>2.9707349752991379E-2</v>
      </c>
      <c r="K1052" s="22">
        <v>852.12536599999999</v>
      </c>
      <c r="L1052" s="26">
        <f t="shared" si="116"/>
        <v>-9.180206622875586E-3</v>
      </c>
      <c r="M1052" s="22">
        <v>76.922399999999996</v>
      </c>
      <c r="N1052" s="26">
        <f t="shared" si="117"/>
        <v>-1.4822140310098099E-3</v>
      </c>
      <c r="O1052" s="22">
        <v>1615.2</v>
      </c>
      <c r="P1052" s="26">
        <f t="shared" si="118"/>
        <v>-1.3956145489706109E-2</v>
      </c>
      <c r="S1052" s="4"/>
      <c r="T1052" s="2"/>
      <c r="U1052" s="3"/>
      <c r="V1052" s="3"/>
      <c r="W1052" s="3"/>
      <c r="X1052" s="3"/>
      <c r="Y1052" s="3"/>
    </row>
    <row r="1053" spans="2:25" ht="14.4" x14ac:dyDescent="0.3">
      <c r="B1053" s="20">
        <v>44742</v>
      </c>
      <c r="C1053" s="21">
        <v>13387.532227</v>
      </c>
      <c r="D1053" s="25">
        <f t="shared" si="112"/>
        <v>-2.2607278612802929E-3</v>
      </c>
      <c r="E1053" s="22">
        <v>43</v>
      </c>
      <c r="F1053" s="26">
        <f t="shared" si="113"/>
        <v>-1.2709587604949356E-2</v>
      </c>
      <c r="G1053" s="23">
        <v>84.7</v>
      </c>
      <c r="H1053" s="27">
        <f t="shared" si="114"/>
        <v>-5.8858321772613676E-3</v>
      </c>
      <c r="I1053" s="24">
        <v>110.35</v>
      </c>
      <c r="J1053" s="25">
        <f t="shared" si="115"/>
        <v>-3.6480913695830362E-2</v>
      </c>
      <c r="K1053" s="22">
        <v>845.48498500000005</v>
      </c>
      <c r="L1053" s="26">
        <f t="shared" si="116"/>
        <v>-7.8232497390084525E-3</v>
      </c>
      <c r="M1053" s="22">
        <v>76.270799999999994</v>
      </c>
      <c r="N1053" s="26">
        <f t="shared" si="117"/>
        <v>-8.5069563086906889E-3</v>
      </c>
      <c r="O1053" s="22">
        <v>1606.2</v>
      </c>
      <c r="P1053" s="26">
        <f t="shared" si="118"/>
        <v>-5.5876472442658951E-3</v>
      </c>
      <c r="S1053" s="4"/>
      <c r="T1053" s="2"/>
      <c r="U1053" s="3"/>
      <c r="V1053" s="3"/>
      <c r="W1053" s="3"/>
      <c r="X1053" s="3"/>
      <c r="Y1053" s="3"/>
    </row>
    <row r="1054" spans="2:25" ht="14.4" x14ac:dyDescent="0.3">
      <c r="B1054" s="20">
        <v>44743</v>
      </c>
      <c r="C1054" s="21">
        <v>13394.432617</v>
      </c>
      <c r="D1054" s="25">
        <f t="shared" si="112"/>
        <v>5.1530126283751306E-4</v>
      </c>
      <c r="E1054" s="22">
        <v>44.15</v>
      </c>
      <c r="F1054" s="26">
        <f t="shared" si="113"/>
        <v>2.6392811356406601E-2</v>
      </c>
      <c r="G1054" s="23">
        <v>87.8</v>
      </c>
      <c r="H1054" s="27">
        <f t="shared" si="114"/>
        <v>3.5945898983062212E-2</v>
      </c>
      <c r="I1054" s="24">
        <v>108.15</v>
      </c>
      <c r="J1054" s="25">
        <f t="shared" si="115"/>
        <v>-2.0137980303677517E-2</v>
      </c>
      <c r="K1054" s="22">
        <v>829.43322799999999</v>
      </c>
      <c r="L1054" s="26">
        <f t="shared" si="116"/>
        <v>-1.9167799752580456E-2</v>
      </c>
      <c r="M1054" s="22">
        <v>74.869900000000001</v>
      </c>
      <c r="N1054" s="26">
        <f t="shared" si="117"/>
        <v>-1.8538224579944765E-2</v>
      </c>
      <c r="O1054" s="22">
        <v>1650.4</v>
      </c>
      <c r="P1054" s="26">
        <f t="shared" si="118"/>
        <v>2.7146542002680258E-2</v>
      </c>
      <c r="S1054" s="4"/>
      <c r="T1054" s="2"/>
      <c r="U1054" s="3"/>
      <c r="V1054" s="3"/>
      <c r="W1054" s="3"/>
      <c r="X1054" s="3"/>
      <c r="Y1054" s="3"/>
    </row>
    <row r="1055" spans="2:25" ht="14.4" x14ac:dyDescent="0.3">
      <c r="B1055" s="20">
        <v>44746</v>
      </c>
      <c r="C1055" s="21">
        <v>13472.632813</v>
      </c>
      <c r="D1055" s="25">
        <f t="shared" si="112"/>
        <v>5.8212845788287552E-3</v>
      </c>
      <c r="E1055" s="22">
        <v>44.05</v>
      </c>
      <c r="F1055" s="26">
        <f t="shared" si="113"/>
        <v>-2.2675746677805458E-3</v>
      </c>
      <c r="G1055" s="23">
        <v>90.25</v>
      </c>
      <c r="H1055" s="27">
        <f t="shared" si="114"/>
        <v>2.7522096571919272E-2</v>
      </c>
      <c r="I1055" s="24">
        <v>106.3</v>
      </c>
      <c r="J1055" s="25">
        <f t="shared" si="115"/>
        <v>-1.7253867051165599E-2</v>
      </c>
      <c r="K1055" s="22">
        <v>848.61407499999996</v>
      </c>
      <c r="L1055" s="26">
        <f t="shared" si="116"/>
        <v>2.2861909066839273E-2</v>
      </c>
      <c r="M1055" s="22">
        <v>74.837299999999999</v>
      </c>
      <c r="N1055" s="26">
        <f t="shared" si="117"/>
        <v>-4.3551680233526907E-4</v>
      </c>
      <c r="O1055" s="22">
        <v>1648.75</v>
      </c>
      <c r="P1055" s="26">
        <f t="shared" si="118"/>
        <v>-1.0002577255177442E-3</v>
      </c>
      <c r="S1055" s="4"/>
      <c r="T1055" s="2"/>
      <c r="U1055" s="3"/>
      <c r="V1055" s="3"/>
      <c r="W1055" s="3"/>
      <c r="X1055" s="3"/>
      <c r="Y1055" s="3"/>
    </row>
    <row r="1056" spans="2:25" ht="14.4" x14ac:dyDescent="0.3">
      <c r="B1056" s="20">
        <v>44747</v>
      </c>
      <c r="C1056" s="21">
        <v>13461.832031</v>
      </c>
      <c r="D1056" s="25">
        <f t="shared" si="112"/>
        <v>-8.0200461687202757E-4</v>
      </c>
      <c r="E1056" s="22">
        <v>45.55</v>
      </c>
      <c r="F1056" s="26">
        <f t="shared" si="113"/>
        <v>3.3485271323778758E-2</v>
      </c>
      <c r="G1056" s="23">
        <v>89.2</v>
      </c>
      <c r="H1056" s="27">
        <f t="shared" si="114"/>
        <v>-1.1702557627026586E-2</v>
      </c>
      <c r="I1056" s="24">
        <v>104.9</v>
      </c>
      <c r="J1056" s="25">
        <f t="shared" si="115"/>
        <v>-1.3257769945650699E-2</v>
      </c>
      <c r="K1056" s="22">
        <v>840.34942599999999</v>
      </c>
      <c r="L1056" s="26">
        <f t="shared" si="116"/>
        <v>-9.7867300989440461E-3</v>
      </c>
      <c r="M1056" s="22">
        <v>74.674400000000006</v>
      </c>
      <c r="N1056" s="26">
        <f t="shared" si="117"/>
        <v>-2.17909453855772E-3</v>
      </c>
      <c r="O1056" s="22">
        <v>1629.45</v>
      </c>
      <c r="P1056" s="26">
        <f t="shared" si="118"/>
        <v>-1.1774890483654744E-2</v>
      </c>
      <c r="S1056" s="4"/>
      <c r="T1056" s="2"/>
      <c r="U1056" s="3"/>
      <c r="V1056" s="3"/>
      <c r="W1056" s="3"/>
      <c r="X1056" s="3"/>
      <c r="Y1056" s="3"/>
    </row>
    <row r="1057" spans="2:25" ht="14.4" x14ac:dyDescent="0.3">
      <c r="B1057" s="20">
        <v>44748</v>
      </c>
      <c r="C1057" s="21">
        <v>13631.282227</v>
      </c>
      <c r="D1057" s="25">
        <f t="shared" si="112"/>
        <v>1.2508890923586825E-2</v>
      </c>
      <c r="E1057" s="22">
        <v>46.45</v>
      </c>
      <c r="F1057" s="26">
        <f t="shared" si="113"/>
        <v>1.9565841553880317E-2</v>
      </c>
      <c r="G1057" s="23">
        <v>88.3</v>
      </c>
      <c r="H1057" s="27">
        <f t="shared" si="114"/>
        <v>-1.014093197604945E-2</v>
      </c>
      <c r="I1057" s="24">
        <v>103.15</v>
      </c>
      <c r="J1057" s="25">
        <f t="shared" si="115"/>
        <v>-1.6823275884990614E-2</v>
      </c>
      <c r="K1057" s="22">
        <v>834.64050299999997</v>
      </c>
      <c r="L1057" s="26">
        <f t="shared" si="116"/>
        <v>-6.8166918590434134E-3</v>
      </c>
      <c r="M1057" s="22">
        <v>75.277100000000004</v>
      </c>
      <c r="N1057" s="26">
        <f t="shared" si="117"/>
        <v>8.0386424347146674E-3</v>
      </c>
      <c r="O1057" s="22">
        <v>1662.15</v>
      </c>
      <c r="P1057" s="26">
        <f t="shared" si="118"/>
        <v>1.9869410502574531E-2</v>
      </c>
      <c r="S1057" s="4"/>
      <c r="T1057" s="2"/>
      <c r="U1057" s="3"/>
      <c r="V1057" s="3"/>
      <c r="W1057" s="3"/>
      <c r="X1057" s="3"/>
      <c r="Y1057" s="3"/>
    </row>
    <row r="1058" spans="2:25" ht="14.4" x14ac:dyDescent="0.3">
      <c r="B1058" s="20">
        <v>44749</v>
      </c>
      <c r="C1058" s="21">
        <v>13765.582031</v>
      </c>
      <c r="D1058" s="25">
        <f t="shared" si="112"/>
        <v>9.8041059356645029E-3</v>
      </c>
      <c r="E1058" s="22">
        <v>45.85</v>
      </c>
      <c r="F1058" s="26">
        <f t="shared" si="113"/>
        <v>-1.300126655737374E-2</v>
      </c>
      <c r="G1058" s="23">
        <v>86.6</v>
      </c>
      <c r="H1058" s="27">
        <f t="shared" si="114"/>
        <v>-1.9440292041524868E-2</v>
      </c>
      <c r="I1058" s="24">
        <v>108.3</v>
      </c>
      <c r="J1058" s="25">
        <f t="shared" si="115"/>
        <v>4.872091448968395E-2</v>
      </c>
      <c r="K1058" s="22">
        <v>829.19439699999998</v>
      </c>
      <c r="L1058" s="26">
        <f t="shared" si="116"/>
        <v>-6.5464733910658955E-3</v>
      </c>
      <c r="M1058" s="22">
        <v>77.101600000000005</v>
      </c>
      <c r="N1058" s="26">
        <f t="shared" si="117"/>
        <v>2.3948060936671824E-2</v>
      </c>
      <c r="O1058" s="22">
        <v>1692</v>
      </c>
      <c r="P1058" s="26">
        <f t="shared" si="118"/>
        <v>1.7799316115724325E-2</v>
      </c>
      <c r="S1058" s="4"/>
      <c r="T1058" s="2"/>
      <c r="U1058" s="3"/>
      <c r="V1058" s="3"/>
      <c r="W1058" s="3"/>
      <c r="X1058" s="3"/>
      <c r="Y1058" s="3"/>
    </row>
    <row r="1059" spans="2:25" ht="14.4" x14ac:dyDescent="0.3">
      <c r="B1059" s="20">
        <v>44750</v>
      </c>
      <c r="C1059" s="21">
        <v>13828.231444999999</v>
      </c>
      <c r="D1059" s="25">
        <f t="shared" si="112"/>
        <v>4.5408382355642688E-3</v>
      </c>
      <c r="E1059" s="22">
        <v>44.2</v>
      </c>
      <c r="F1059" s="26">
        <f t="shared" si="113"/>
        <v>-3.6650409618821392E-2</v>
      </c>
      <c r="G1059" s="23">
        <v>87.5</v>
      </c>
      <c r="H1059" s="27">
        <f t="shared" si="114"/>
        <v>1.0338977795179293E-2</v>
      </c>
      <c r="I1059" s="24">
        <v>108</v>
      </c>
      <c r="J1059" s="25">
        <f t="shared" si="115"/>
        <v>-2.7739268827252079E-3</v>
      </c>
      <c r="K1059" s="22">
        <v>831.51141399999995</v>
      </c>
      <c r="L1059" s="26">
        <f t="shared" si="116"/>
        <v>2.7904021146632528E-3</v>
      </c>
      <c r="M1059" s="22">
        <v>76.889899999999997</v>
      </c>
      <c r="N1059" s="26">
        <f t="shared" si="117"/>
        <v>-2.7495041397347865E-3</v>
      </c>
      <c r="O1059" s="22">
        <v>1677.9</v>
      </c>
      <c r="P1059" s="26">
        <f t="shared" si="118"/>
        <v>-8.3682496705165792E-3</v>
      </c>
      <c r="S1059" s="4"/>
      <c r="T1059" s="2"/>
      <c r="U1059" s="3"/>
      <c r="V1059" s="3"/>
      <c r="W1059" s="3"/>
      <c r="X1059" s="3"/>
      <c r="Y1059" s="3"/>
    </row>
    <row r="1060" spans="2:25" ht="14.4" x14ac:dyDescent="0.3">
      <c r="B1060" s="20">
        <v>44753</v>
      </c>
      <c r="C1060" s="21">
        <v>13886.831055000001</v>
      </c>
      <c r="D1060" s="25">
        <f t="shared" si="112"/>
        <v>4.2287256125616403E-3</v>
      </c>
      <c r="E1060" s="22">
        <v>44.25</v>
      </c>
      <c r="F1060" s="26">
        <f t="shared" si="113"/>
        <v>1.1305823702860774E-3</v>
      </c>
      <c r="G1060" s="23">
        <v>83.75</v>
      </c>
      <c r="H1060" s="27">
        <f t="shared" si="114"/>
        <v>-4.3802622658392888E-2</v>
      </c>
      <c r="I1060" s="24">
        <v>107.95</v>
      </c>
      <c r="J1060" s="25">
        <f t="shared" si="115"/>
        <v>-4.6307016340325745E-4</v>
      </c>
      <c r="K1060" s="22">
        <v>834.162781</v>
      </c>
      <c r="L1060" s="26">
        <f t="shared" si="116"/>
        <v>3.183538830392141E-3</v>
      </c>
      <c r="M1060" s="22">
        <v>76.482600000000005</v>
      </c>
      <c r="N1060" s="26">
        <f t="shared" si="117"/>
        <v>-5.3112645028023826E-3</v>
      </c>
      <c r="O1060" s="22">
        <v>1694.65</v>
      </c>
      <c r="P1060" s="26">
        <f t="shared" si="118"/>
        <v>9.9332183214541955E-3</v>
      </c>
      <c r="S1060" s="4"/>
      <c r="T1060" s="2"/>
      <c r="U1060" s="3"/>
      <c r="V1060" s="3"/>
      <c r="W1060" s="3"/>
      <c r="X1060" s="3"/>
      <c r="Y1060" s="3"/>
    </row>
    <row r="1061" spans="2:25" ht="14.4" x14ac:dyDescent="0.3">
      <c r="B1061" s="20">
        <v>44754</v>
      </c>
      <c r="C1061" s="21">
        <v>13778.981444999999</v>
      </c>
      <c r="D1061" s="25">
        <f t="shared" si="112"/>
        <v>-7.796637552259956E-3</v>
      </c>
      <c r="E1061" s="22">
        <v>44.3</v>
      </c>
      <c r="F1061" s="26">
        <f t="shared" si="113"/>
        <v>1.1293055971512652E-3</v>
      </c>
      <c r="G1061" s="23">
        <v>84.05</v>
      </c>
      <c r="H1061" s="27">
        <f t="shared" si="114"/>
        <v>3.5756891494487029E-3</v>
      </c>
      <c r="I1061" s="24">
        <v>106.5</v>
      </c>
      <c r="J1061" s="25">
        <f t="shared" si="115"/>
        <v>-1.3523171811336599E-2</v>
      </c>
      <c r="K1061" s="22">
        <v>832.03692599999999</v>
      </c>
      <c r="L1061" s="26">
        <f t="shared" si="116"/>
        <v>-2.5517423206728234E-3</v>
      </c>
      <c r="M1061" s="22">
        <v>75.668099999999995</v>
      </c>
      <c r="N1061" s="26">
        <f t="shared" si="117"/>
        <v>-1.0706592616041701E-2</v>
      </c>
      <c r="O1061" s="22">
        <v>1693.45</v>
      </c>
      <c r="P1061" s="26">
        <f t="shared" si="118"/>
        <v>-7.0836164822628874E-4</v>
      </c>
      <c r="S1061" s="4"/>
      <c r="T1061" s="2"/>
      <c r="U1061" s="3"/>
      <c r="V1061" s="3"/>
      <c r="W1061" s="3"/>
      <c r="X1061" s="3"/>
      <c r="Y1061" s="3"/>
    </row>
    <row r="1062" spans="2:25" ht="14.4" x14ac:dyDescent="0.3">
      <c r="B1062" s="20">
        <v>44755</v>
      </c>
      <c r="C1062" s="21">
        <v>13726.932617</v>
      </c>
      <c r="D1062" s="25">
        <f t="shared" si="112"/>
        <v>-3.7845599318616909E-3</v>
      </c>
      <c r="E1062" s="22">
        <v>48.7</v>
      </c>
      <c r="F1062" s="26">
        <f t="shared" si="113"/>
        <v>9.4694353037454229E-2</v>
      </c>
      <c r="G1062" s="23">
        <v>84.75</v>
      </c>
      <c r="H1062" s="27">
        <f t="shared" si="114"/>
        <v>8.2938864059350931E-3</v>
      </c>
      <c r="I1062" s="24">
        <v>105.7</v>
      </c>
      <c r="J1062" s="25">
        <f t="shared" si="115"/>
        <v>-7.5400922732878064E-3</v>
      </c>
      <c r="K1062" s="22">
        <v>823.65277100000003</v>
      </c>
      <c r="L1062" s="26">
        <f t="shared" si="116"/>
        <v>-1.0127775367468032E-2</v>
      </c>
      <c r="M1062" s="22">
        <v>76.059100000000001</v>
      </c>
      <c r="N1062" s="26">
        <f t="shared" si="117"/>
        <v>5.153998301339148E-3</v>
      </c>
      <c r="O1062" s="22">
        <v>1737.7</v>
      </c>
      <c r="P1062" s="26">
        <f t="shared" si="118"/>
        <v>2.5794531559328784E-2</v>
      </c>
      <c r="S1062" s="4"/>
      <c r="T1062" s="2"/>
      <c r="U1062" s="3"/>
      <c r="V1062" s="3"/>
      <c r="W1062" s="3"/>
      <c r="X1062" s="3"/>
      <c r="Y1062" s="3"/>
    </row>
    <row r="1063" spans="2:25" ht="14.4" x14ac:dyDescent="0.3">
      <c r="B1063" s="20">
        <v>44756</v>
      </c>
      <c r="C1063" s="21">
        <v>13702.632813</v>
      </c>
      <c r="D1063" s="25">
        <f t="shared" si="112"/>
        <v>-1.771796962585631E-3</v>
      </c>
      <c r="E1063" s="22">
        <v>46.05</v>
      </c>
      <c r="F1063" s="26">
        <f t="shared" si="113"/>
        <v>-5.5951267387228373E-2</v>
      </c>
      <c r="G1063" s="23">
        <v>84.4</v>
      </c>
      <c r="H1063" s="27">
        <f t="shared" si="114"/>
        <v>-4.138344658648113E-3</v>
      </c>
      <c r="I1063" s="24">
        <v>103.95</v>
      </c>
      <c r="J1063" s="25">
        <f t="shared" si="115"/>
        <v>-1.6694878572169992E-2</v>
      </c>
      <c r="K1063" s="22">
        <v>826.47131300000001</v>
      </c>
      <c r="L1063" s="26">
        <f t="shared" si="116"/>
        <v>3.4161609643751758E-3</v>
      </c>
      <c r="M1063" s="22">
        <v>77.346000000000004</v>
      </c>
      <c r="N1063" s="26">
        <f t="shared" si="117"/>
        <v>1.6778193022524576E-2</v>
      </c>
      <c r="O1063" s="22">
        <v>1761</v>
      </c>
      <c r="P1063" s="26">
        <f t="shared" si="118"/>
        <v>1.3319429767997507E-2</v>
      </c>
      <c r="S1063" s="4"/>
      <c r="T1063" s="2"/>
      <c r="U1063" s="3"/>
      <c r="V1063" s="3"/>
      <c r="W1063" s="3"/>
      <c r="X1063" s="3"/>
      <c r="Y1063" s="3"/>
    </row>
    <row r="1064" spans="2:25" ht="14.4" x14ac:dyDescent="0.3">
      <c r="B1064" s="20">
        <v>44757</v>
      </c>
      <c r="C1064" s="21">
        <v>13790.181640999999</v>
      </c>
      <c r="D1064" s="25">
        <f t="shared" si="112"/>
        <v>6.3688731526480562E-3</v>
      </c>
      <c r="E1064" s="22">
        <v>45.05</v>
      </c>
      <c r="F1064" s="26">
        <f t="shared" si="113"/>
        <v>-2.1954778646968941E-2</v>
      </c>
      <c r="G1064" s="23">
        <v>80.900000000000006</v>
      </c>
      <c r="H1064" s="27">
        <f t="shared" si="114"/>
        <v>-4.2353577537465381E-2</v>
      </c>
      <c r="I1064" s="24">
        <v>104.7</v>
      </c>
      <c r="J1064" s="25">
        <f t="shared" si="115"/>
        <v>7.1891035724692557E-3</v>
      </c>
      <c r="K1064" s="22">
        <v>824.60821499999997</v>
      </c>
      <c r="L1064" s="26">
        <f t="shared" si="116"/>
        <v>-2.2568250156027661E-3</v>
      </c>
      <c r="M1064" s="22">
        <v>79.984999999999999</v>
      </c>
      <c r="N1064" s="26">
        <f t="shared" si="117"/>
        <v>3.3550254404536135E-2</v>
      </c>
      <c r="O1064" s="22">
        <v>1785.85</v>
      </c>
      <c r="P1064" s="26">
        <f t="shared" si="118"/>
        <v>1.4012662851019249E-2</v>
      </c>
      <c r="S1064" s="4"/>
      <c r="T1064" s="2"/>
      <c r="U1064" s="3"/>
      <c r="V1064" s="3"/>
      <c r="W1064" s="3"/>
      <c r="X1064" s="3"/>
      <c r="Y1064" s="3"/>
    </row>
    <row r="1065" spans="2:25" ht="14.4" x14ac:dyDescent="0.3">
      <c r="B1065" s="20">
        <v>44760</v>
      </c>
      <c r="C1065" s="21">
        <v>13984.381836</v>
      </c>
      <c r="D1065" s="25">
        <f t="shared" si="112"/>
        <v>1.398426009170204E-2</v>
      </c>
      <c r="E1065" s="22">
        <v>46.1</v>
      </c>
      <c r="F1065" s="26">
        <f t="shared" si="113"/>
        <v>2.3039965948255959E-2</v>
      </c>
      <c r="G1065" s="23">
        <v>75.3</v>
      </c>
      <c r="H1065" s="27">
        <f t="shared" si="114"/>
        <v>-7.1733689258598257E-2</v>
      </c>
      <c r="I1065" s="24">
        <v>104.8</v>
      </c>
      <c r="J1065" s="25">
        <f t="shared" si="115"/>
        <v>9.54654010450542E-4</v>
      </c>
      <c r="K1065" s="22">
        <v>847.30035399999997</v>
      </c>
      <c r="L1065" s="26">
        <f t="shared" si="116"/>
        <v>2.714685837285119E-2</v>
      </c>
      <c r="M1065" s="22">
        <v>82.900899999999993</v>
      </c>
      <c r="N1065" s="26">
        <f t="shared" si="117"/>
        <v>3.5806801442317786E-2</v>
      </c>
      <c r="O1065" s="22">
        <v>1801.15</v>
      </c>
      <c r="P1065" s="26">
        <f t="shared" si="118"/>
        <v>8.5308574232986715E-3</v>
      </c>
      <c r="S1065" s="4"/>
      <c r="T1065" s="2"/>
      <c r="U1065" s="3"/>
      <c r="V1065" s="3"/>
      <c r="W1065" s="3"/>
      <c r="X1065" s="3"/>
      <c r="Y1065" s="3"/>
    </row>
    <row r="1066" spans="2:25" ht="14.4" x14ac:dyDescent="0.3">
      <c r="B1066" s="20">
        <v>44761</v>
      </c>
      <c r="C1066" s="21">
        <v>14051.631836</v>
      </c>
      <c r="D1066" s="25">
        <f t="shared" si="112"/>
        <v>4.7974102001399205E-3</v>
      </c>
      <c r="E1066" s="22">
        <v>46.7</v>
      </c>
      <c r="F1066" s="26">
        <f t="shared" si="113"/>
        <v>1.2931214672248784E-2</v>
      </c>
      <c r="G1066" s="23">
        <v>76.099999999999994</v>
      </c>
      <c r="H1066" s="27">
        <f t="shared" si="114"/>
        <v>1.0568130061792249E-2</v>
      </c>
      <c r="I1066" s="24">
        <v>108.6</v>
      </c>
      <c r="J1066" s="25">
        <f t="shared" si="115"/>
        <v>3.5617635612893148E-2</v>
      </c>
      <c r="K1066" s="22">
        <v>871.425659</v>
      </c>
      <c r="L1066" s="26">
        <f t="shared" si="116"/>
        <v>2.8075317967315445E-2</v>
      </c>
      <c r="M1066" s="22">
        <v>83.129000000000005</v>
      </c>
      <c r="N1066" s="26">
        <f t="shared" si="117"/>
        <v>2.7476995831486853E-3</v>
      </c>
      <c r="O1066" s="22">
        <v>1776.65</v>
      </c>
      <c r="P1066" s="26">
        <f t="shared" si="118"/>
        <v>-1.3695781185783573E-2</v>
      </c>
      <c r="S1066" s="4"/>
      <c r="T1066" s="2"/>
      <c r="U1066" s="3"/>
      <c r="V1066" s="3"/>
      <c r="W1066" s="3"/>
      <c r="X1066" s="3"/>
      <c r="Y1066" s="3"/>
    </row>
    <row r="1067" spans="2:25" ht="14.4" x14ac:dyDescent="0.3">
      <c r="B1067" s="20">
        <v>44762</v>
      </c>
      <c r="C1067" s="21">
        <v>14164.381836</v>
      </c>
      <c r="D1067" s="25">
        <f t="shared" si="112"/>
        <v>7.9919581436998805E-3</v>
      </c>
      <c r="E1067" s="22">
        <v>46.35</v>
      </c>
      <c r="F1067" s="26">
        <f t="shared" si="113"/>
        <v>-7.5228726629875241E-3</v>
      </c>
      <c r="G1067" s="23">
        <v>77</v>
      </c>
      <c r="H1067" s="27">
        <f t="shared" si="114"/>
        <v>1.1757156986043739E-2</v>
      </c>
      <c r="I1067" s="24">
        <v>106.8</v>
      </c>
      <c r="J1067" s="25">
        <f t="shared" si="115"/>
        <v>-1.6713480973740556E-2</v>
      </c>
      <c r="K1067" s="22">
        <v>874.76977499999998</v>
      </c>
      <c r="L1067" s="26">
        <f t="shared" si="116"/>
        <v>3.8301784819067936E-3</v>
      </c>
      <c r="M1067" s="22">
        <v>83.047600000000003</v>
      </c>
      <c r="N1067" s="26">
        <f t="shared" si="117"/>
        <v>-9.7968073134812651E-4</v>
      </c>
      <c r="O1067" s="22">
        <v>1766.4</v>
      </c>
      <c r="P1067" s="26">
        <f t="shared" si="118"/>
        <v>-5.78599150196443E-3</v>
      </c>
      <c r="S1067" s="4"/>
      <c r="T1067" s="2"/>
      <c r="U1067" s="3"/>
      <c r="V1067" s="3"/>
      <c r="W1067" s="3"/>
      <c r="X1067" s="3"/>
      <c r="Y1067" s="3"/>
    </row>
    <row r="1068" spans="2:25" ht="14.4" x14ac:dyDescent="0.3">
      <c r="B1068" s="20">
        <v>44763</v>
      </c>
      <c r="C1068" s="21">
        <v>14271.78125</v>
      </c>
      <c r="D1068" s="25">
        <f t="shared" si="112"/>
        <v>7.5537564158763863E-3</v>
      </c>
      <c r="E1068" s="22">
        <v>46.95</v>
      </c>
      <c r="F1068" s="26">
        <f t="shared" si="113"/>
        <v>1.2861913642407822E-2</v>
      </c>
      <c r="G1068" s="23">
        <v>77.099999999999994</v>
      </c>
      <c r="H1068" s="27">
        <f t="shared" si="114"/>
        <v>1.2978587155997906E-3</v>
      </c>
      <c r="I1068" s="24">
        <v>105.1</v>
      </c>
      <c r="J1068" s="25">
        <f t="shared" si="115"/>
        <v>-1.6045648643189005E-2</v>
      </c>
      <c r="K1068" s="22">
        <v>882.74786400000005</v>
      </c>
      <c r="L1068" s="26">
        <f t="shared" si="116"/>
        <v>9.0788776431749325E-3</v>
      </c>
      <c r="M1068" s="22">
        <v>87.543700000000001</v>
      </c>
      <c r="N1068" s="26">
        <f t="shared" si="117"/>
        <v>5.2724159874379298E-2</v>
      </c>
      <c r="O1068" s="22">
        <v>1826</v>
      </c>
      <c r="P1068" s="26">
        <f t="shared" si="118"/>
        <v>3.3184205072137464E-2</v>
      </c>
      <c r="S1068" s="4"/>
      <c r="T1068" s="2"/>
      <c r="U1068" s="3"/>
      <c r="V1068" s="3"/>
      <c r="W1068" s="3"/>
      <c r="X1068" s="3"/>
      <c r="Y1068" s="3"/>
    </row>
    <row r="1069" spans="2:25" ht="14.4" x14ac:dyDescent="0.3">
      <c r="B1069" s="20">
        <v>44764</v>
      </c>
      <c r="C1069" s="21">
        <v>14336.581055000001</v>
      </c>
      <c r="D1069" s="25">
        <f t="shared" si="112"/>
        <v>4.5301380853891016E-3</v>
      </c>
      <c r="E1069" s="22">
        <v>47.2</v>
      </c>
      <c r="F1069" s="26">
        <f t="shared" si="113"/>
        <v>5.3106869372378119E-3</v>
      </c>
      <c r="G1069" s="23">
        <v>75</v>
      </c>
      <c r="H1069" s="27">
        <f t="shared" si="114"/>
        <v>-2.7615167032973266E-2</v>
      </c>
      <c r="I1069" s="24">
        <v>104.5</v>
      </c>
      <c r="J1069" s="25">
        <f t="shared" si="115"/>
        <v>-5.7252064780397372E-3</v>
      </c>
      <c r="K1069" s="22">
        <v>892.85180700000001</v>
      </c>
      <c r="L1069" s="26">
        <f t="shared" si="116"/>
        <v>1.1381002402838182E-2</v>
      </c>
      <c r="M1069" s="22">
        <v>86.924599999999998</v>
      </c>
      <c r="N1069" s="26">
        <f t="shared" si="117"/>
        <v>-7.0970210468240588E-3</v>
      </c>
      <c r="O1069" s="22">
        <v>1815.45</v>
      </c>
      <c r="P1069" s="26">
        <f t="shared" si="118"/>
        <v>-5.7944113021912011E-3</v>
      </c>
      <c r="S1069" s="4"/>
      <c r="T1069" s="2"/>
      <c r="U1069" s="3"/>
      <c r="V1069" s="3"/>
      <c r="W1069" s="3"/>
      <c r="X1069" s="3"/>
      <c r="Y1069" s="3"/>
    </row>
    <row r="1070" spans="2:25" ht="14.4" x14ac:dyDescent="0.3">
      <c r="B1070" s="20">
        <v>44767</v>
      </c>
      <c r="C1070" s="21">
        <v>14279.481444999999</v>
      </c>
      <c r="D1070" s="25">
        <f t="shared" si="112"/>
        <v>-3.9907437147125545E-3</v>
      </c>
      <c r="E1070" s="22">
        <v>46.8</v>
      </c>
      <c r="F1070" s="26">
        <f t="shared" si="113"/>
        <v>-8.5106896679087302E-3</v>
      </c>
      <c r="G1070" s="23">
        <v>74.75</v>
      </c>
      <c r="H1070" s="27">
        <f t="shared" si="114"/>
        <v>-3.3389012655145986E-3</v>
      </c>
      <c r="I1070" s="24">
        <v>104.7</v>
      </c>
      <c r="J1070" s="25">
        <f t="shared" si="115"/>
        <v>1.9120464716254415E-3</v>
      </c>
      <c r="K1070" s="22">
        <v>909.33343500000001</v>
      </c>
      <c r="L1070" s="26">
        <f t="shared" si="116"/>
        <v>1.8291224601479212E-2</v>
      </c>
      <c r="M1070" s="22">
        <v>87.983500000000006</v>
      </c>
      <c r="N1070" s="26">
        <f t="shared" si="117"/>
        <v>1.2108220682651324E-2</v>
      </c>
      <c r="O1070" s="22">
        <v>1816.4</v>
      </c>
      <c r="P1070" s="26">
        <f t="shared" si="118"/>
        <v>5.23149371073524E-4</v>
      </c>
      <c r="S1070" s="4"/>
      <c r="T1070" s="2"/>
      <c r="U1070" s="3"/>
      <c r="V1070" s="3"/>
      <c r="W1070" s="3"/>
      <c r="X1070" s="3"/>
      <c r="Y1070" s="3"/>
    </row>
    <row r="1071" spans="2:25" ht="14.4" x14ac:dyDescent="0.3">
      <c r="B1071" s="20">
        <v>44768</v>
      </c>
      <c r="C1071" s="21">
        <v>14141.431640999999</v>
      </c>
      <c r="D1071" s="25">
        <f t="shared" si="112"/>
        <v>-9.7147399380329621E-3</v>
      </c>
      <c r="E1071" s="22">
        <v>47.05</v>
      </c>
      <c r="F1071" s="26">
        <f t="shared" si="113"/>
        <v>5.3276631077875686E-3</v>
      </c>
      <c r="G1071" s="23">
        <v>77.099999999999994</v>
      </c>
      <c r="H1071" s="27">
        <f t="shared" si="114"/>
        <v>3.095406829848802E-2</v>
      </c>
      <c r="I1071" s="24">
        <v>103.3</v>
      </c>
      <c r="J1071" s="25">
        <f t="shared" si="115"/>
        <v>-1.3461741750898357E-2</v>
      </c>
      <c r="K1071" s="22">
        <v>899.87445100000002</v>
      </c>
      <c r="L1071" s="26">
        <f t="shared" si="116"/>
        <v>-1.0456587394208895E-2</v>
      </c>
      <c r="M1071" s="22">
        <v>86.9572</v>
      </c>
      <c r="N1071" s="26">
        <f t="shared" si="117"/>
        <v>-1.1733253315371138E-2</v>
      </c>
      <c r="O1071" s="22">
        <v>1779.65</v>
      </c>
      <c r="P1071" s="26">
        <f t="shared" si="118"/>
        <v>-2.043980448520662E-2</v>
      </c>
      <c r="S1071" s="4"/>
      <c r="T1071" s="2"/>
      <c r="U1071" s="3"/>
      <c r="V1071" s="3"/>
      <c r="W1071" s="3"/>
      <c r="X1071" s="3"/>
      <c r="Y1071" s="3"/>
    </row>
    <row r="1072" spans="2:25" ht="14.4" x14ac:dyDescent="0.3">
      <c r="B1072" s="20">
        <v>44769</v>
      </c>
      <c r="C1072" s="21">
        <v>14262.53125</v>
      </c>
      <c r="D1072" s="25">
        <f t="shared" si="112"/>
        <v>8.5270033075582653E-3</v>
      </c>
      <c r="E1072" s="22">
        <v>47</v>
      </c>
      <c r="F1072" s="26">
        <f t="shared" si="113"/>
        <v>-1.0632643213300003E-3</v>
      </c>
      <c r="G1072" s="23">
        <v>77.599999999999994</v>
      </c>
      <c r="H1072" s="27">
        <f t="shared" si="114"/>
        <v>6.4641466198892376E-3</v>
      </c>
      <c r="I1072" s="24">
        <v>103.7</v>
      </c>
      <c r="J1072" s="25">
        <f t="shared" si="115"/>
        <v>3.8647391098889155E-3</v>
      </c>
      <c r="K1072" s="22">
        <v>926.38836700000002</v>
      </c>
      <c r="L1072" s="26">
        <f t="shared" si="116"/>
        <v>2.9038294824633385E-2</v>
      </c>
      <c r="M1072" s="22">
        <v>88.993499999999997</v>
      </c>
      <c r="N1072" s="26">
        <f t="shared" si="117"/>
        <v>2.314728977467061E-2</v>
      </c>
      <c r="O1072" s="22">
        <v>1772.1</v>
      </c>
      <c r="P1072" s="26">
        <f t="shared" si="118"/>
        <v>-4.2514317572902522E-3</v>
      </c>
      <c r="S1072" s="4"/>
      <c r="T1072" s="2"/>
      <c r="U1072" s="3"/>
      <c r="V1072" s="3"/>
      <c r="W1072" s="3"/>
      <c r="X1072" s="3"/>
      <c r="Y1072" s="3"/>
    </row>
    <row r="1073" spans="2:25" ht="14.4" x14ac:dyDescent="0.3">
      <c r="B1073" s="20">
        <v>44770</v>
      </c>
      <c r="C1073" s="21">
        <v>14469.081055000001</v>
      </c>
      <c r="D1073" s="25">
        <f t="shared" si="112"/>
        <v>1.4378125469626246E-2</v>
      </c>
      <c r="E1073" s="22">
        <v>46</v>
      </c>
      <c r="F1073" s="26">
        <f t="shared" si="113"/>
        <v>-2.1506205220963619E-2</v>
      </c>
      <c r="G1073" s="23">
        <v>80.099999999999994</v>
      </c>
      <c r="H1073" s="27">
        <f t="shared" si="114"/>
        <v>3.1708426885140577E-2</v>
      </c>
      <c r="I1073" s="24">
        <v>102.55</v>
      </c>
      <c r="J1073" s="25">
        <f t="shared" si="115"/>
        <v>-1.1151630717092046E-2</v>
      </c>
      <c r="K1073" s="22">
        <v>967.23431400000004</v>
      </c>
      <c r="L1073" s="26">
        <f t="shared" si="116"/>
        <v>4.3147226809578908E-2</v>
      </c>
      <c r="M1073" s="22">
        <v>88.732799999999997</v>
      </c>
      <c r="N1073" s="26">
        <f t="shared" si="117"/>
        <v>-2.9337266007524116E-3</v>
      </c>
      <c r="O1073" s="22">
        <v>1843</v>
      </c>
      <c r="P1073" s="26">
        <f t="shared" si="118"/>
        <v>3.922939468852412E-2</v>
      </c>
      <c r="S1073" s="4"/>
      <c r="T1073" s="2"/>
      <c r="U1073" s="3"/>
      <c r="V1073" s="3"/>
      <c r="W1073" s="3"/>
      <c r="X1073" s="3"/>
      <c r="Y1073" s="3"/>
    </row>
    <row r="1074" spans="2:25" ht="14.4" x14ac:dyDescent="0.3">
      <c r="B1074" s="20">
        <v>44771</v>
      </c>
      <c r="C1074" s="21">
        <v>14665.630859000001</v>
      </c>
      <c r="D1074" s="25">
        <f t="shared" si="112"/>
        <v>1.3492687790319136E-2</v>
      </c>
      <c r="E1074" s="22">
        <v>46.2</v>
      </c>
      <c r="F1074" s="26">
        <f t="shared" si="113"/>
        <v>4.3384015985981411E-3</v>
      </c>
      <c r="G1074" s="23">
        <v>80.05</v>
      </c>
      <c r="H1074" s="27">
        <f t="shared" si="114"/>
        <v>-6.2441463158984596E-4</v>
      </c>
      <c r="I1074" s="24">
        <v>103.4</v>
      </c>
      <c r="J1074" s="25">
        <f t="shared" si="115"/>
        <v>8.2544775559391659E-3</v>
      </c>
      <c r="K1074" s="22">
        <v>967.40148899999997</v>
      </c>
      <c r="L1074" s="26">
        <f t="shared" si="116"/>
        <v>1.7282322611509356E-4</v>
      </c>
      <c r="M1074" s="22">
        <v>89.6614</v>
      </c>
      <c r="N1074" s="26">
        <f t="shared" si="117"/>
        <v>1.0410746392788994E-2</v>
      </c>
      <c r="O1074" s="22">
        <v>1867.95</v>
      </c>
      <c r="P1074" s="26">
        <f t="shared" si="118"/>
        <v>1.3446894165443805E-2</v>
      </c>
      <c r="S1074" s="4"/>
      <c r="T1074" s="2"/>
      <c r="U1074" s="3"/>
      <c r="V1074" s="3"/>
      <c r="W1074" s="3"/>
      <c r="X1074" s="3"/>
      <c r="Y1074" s="3"/>
    </row>
    <row r="1075" spans="2:25" ht="14.4" x14ac:dyDescent="0.3">
      <c r="B1075" s="20">
        <v>44774</v>
      </c>
      <c r="C1075" s="21">
        <v>14846.830078000001</v>
      </c>
      <c r="D1075" s="25">
        <f t="shared" si="112"/>
        <v>1.2279660195135633E-2</v>
      </c>
      <c r="E1075" s="22">
        <v>47.3</v>
      </c>
      <c r="F1075" s="26">
        <f t="shared" si="113"/>
        <v>2.3530497410194036E-2</v>
      </c>
      <c r="G1075" s="23">
        <v>80.25</v>
      </c>
      <c r="H1075" s="27">
        <f t="shared" si="114"/>
        <v>2.4953225674015705E-3</v>
      </c>
      <c r="I1075" s="24">
        <v>104.7</v>
      </c>
      <c r="J1075" s="25">
        <f t="shared" si="115"/>
        <v>1.2494155802162418E-2</v>
      </c>
      <c r="K1075" s="22">
        <v>969.40789800000005</v>
      </c>
      <c r="L1075" s="26">
        <f t="shared" si="116"/>
        <v>2.0718711208253834E-3</v>
      </c>
      <c r="M1075" s="22">
        <v>92.593599999999995</v>
      </c>
      <c r="N1075" s="26">
        <f t="shared" si="117"/>
        <v>3.2179671643556243E-2</v>
      </c>
      <c r="O1075" s="22">
        <v>1891.4</v>
      </c>
      <c r="P1075" s="26">
        <f t="shared" si="118"/>
        <v>1.2475722746144642E-2</v>
      </c>
      <c r="S1075" s="4"/>
      <c r="T1075" s="2"/>
      <c r="U1075" s="3"/>
      <c r="V1075" s="3"/>
      <c r="W1075" s="3"/>
      <c r="X1075" s="3"/>
      <c r="Y1075" s="3"/>
    </row>
    <row r="1076" spans="2:25" ht="14.4" x14ac:dyDescent="0.3">
      <c r="B1076" s="20">
        <v>44775</v>
      </c>
      <c r="C1076" s="21">
        <v>14876.580078000001</v>
      </c>
      <c r="D1076" s="25">
        <f t="shared" si="112"/>
        <v>2.0017898200970006E-3</v>
      </c>
      <c r="E1076" s="22">
        <v>47.15</v>
      </c>
      <c r="F1076" s="26">
        <f t="shared" si="113"/>
        <v>-3.1762864184207069E-3</v>
      </c>
      <c r="G1076" s="23">
        <v>81.5</v>
      </c>
      <c r="H1076" s="27">
        <f t="shared" si="114"/>
        <v>1.5456258236691672E-2</v>
      </c>
      <c r="I1076" s="24">
        <v>103.65</v>
      </c>
      <c r="J1076" s="25">
        <f t="shared" si="115"/>
        <v>-1.0079278994702555E-2</v>
      </c>
      <c r="K1076" s="22">
        <v>978.55645800000002</v>
      </c>
      <c r="L1076" s="26">
        <f t="shared" si="116"/>
        <v>9.3930130040759136E-3</v>
      </c>
      <c r="M1076" s="22">
        <v>91.876900000000006</v>
      </c>
      <c r="N1076" s="26">
        <f t="shared" si="117"/>
        <v>-7.7703872015003859E-3</v>
      </c>
      <c r="O1076" s="22">
        <v>1944.65</v>
      </c>
      <c r="P1076" s="26">
        <f t="shared" si="118"/>
        <v>2.7764716692327236E-2</v>
      </c>
      <c r="S1076" s="4"/>
      <c r="T1076" s="2"/>
      <c r="U1076" s="3"/>
      <c r="V1076" s="3"/>
      <c r="W1076" s="3"/>
      <c r="X1076" s="3"/>
      <c r="Y1076" s="3"/>
    </row>
    <row r="1077" spans="2:25" ht="14.4" x14ac:dyDescent="0.3">
      <c r="B1077" s="20">
        <v>44776</v>
      </c>
      <c r="C1077" s="21">
        <v>14878.030273</v>
      </c>
      <c r="D1077" s="25">
        <f t="shared" si="112"/>
        <v>9.7476994928936262E-5</v>
      </c>
      <c r="E1077" s="22">
        <v>46.55</v>
      </c>
      <c r="F1077" s="26">
        <f t="shared" si="113"/>
        <v>-1.2807005356390466E-2</v>
      </c>
      <c r="G1077" s="23">
        <v>80.150000000000006</v>
      </c>
      <c r="H1077" s="27">
        <f t="shared" si="114"/>
        <v>-1.6703141191254968E-2</v>
      </c>
      <c r="I1077" s="24">
        <v>104</v>
      </c>
      <c r="J1077" s="25">
        <f t="shared" si="115"/>
        <v>3.3710602595840989E-3</v>
      </c>
      <c r="K1077" s="22">
        <v>967.35369900000001</v>
      </c>
      <c r="L1077" s="26">
        <f t="shared" si="116"/>
        <v>-1.1514285723931527E-2</v>
      </c>
      <c r="M1077" s="22">
        <v>90.198999999999998</v>
      </c>
      <c r="N1077" s="26">
        <f t="shared" si="117"/>
        <v>-1.8431297058654345E-2</v>
      </c>
      <c r="O1077" s="22">
        <v>1976.65</v>
      </c>
      <c r="P1077" s="26">
        <f t="shared" si="118"/>
        <v>1.6321480311171359E-2</v>
      </c>
      <c r="S1077" s="4"/>
      <c r="T1077" s="2"/>
      <c r="U1077" s="3"/>
      <c r="V1077" s="3"/>
      <c r="W1077" s="3"/>
      <c r="X1077" s="3"/>
      <c r="Y1077" s="3"/>
    </row>
    <row r="1078" spans="2:25" ht="14.4" x14ac:dyDescent="0.3">
      <c r="B1078" s="20">
        <v>44777</v>
      </c>
      <c r="C1078" s="21">
        <v>14892.430664</v>
      </c>
      <c r="D1078" s="25">
        <f t="shared" si="112"/>
        <v>9.6742822716826672E-4</v>
      </c>
      <c r="E1078" s="22">
        <v>49.55</v>
      </c>
      <c r="F1078" s="26">
        <f t="shared" si="113"/>
        <v>6.2455257052920973E-2</v>
      </c>
      <c r="G1078" s="23">
        <v>79.099999999999994</v>
      </c>
      <c r="H1078" s="27">
        <f t="shared" si="114"/>
        <v>-1.3187004281953914E-2</v>
      </c>
      <c r="I1078" s="24">
        <v>102.65</v>
      </c>
      <c r="J1078" s="25">
        <f t="shared" si="115"/>
        <v>-1.3065755676430041E-2</v>
      </c>
      <c r="K1078" s="22">
        <v>957.67962599999998</v>
      </c>
      <c r="L1078" s="26">
        <f t="shared" si="116"/>
        <v>-1.0050895549912967E-2</v>
      </c>
      <c r="M1078" s="22">
        <v>92.577299999999994</v>
      </c>
      <c r="N1078" s="26">
        <f t="shared" si="117"/>
        <v>2.6025630678926732E-2</v>
      </c>
      <c r="O1078" s="22">
        <v>1986.1</v>
      </c>
      <c r="P1078" s="26">
        <f t="shared" si="118"/>
        <v>4.769424219835448E-3</v>
      </c>
      <c r="S1078" s="4"/>
      <c r="T1078" s="2"/>
      <c r="U1078" s="3"/>
      <c r="V1078" s="3"/>
      <c r="W1078" s="3"/>
      <c r="X1078" s="3"/>
      <c r="Y1078" s="3"/>
    </row>
    <row r="1079" spans="2:25" ht="14.4" x14ac:dyDescent="0.3">
      <c r="B1079" s="20">
        <v>44778</v>
      </c>
      <c r="C1079" s="21">
        <v>14900.380859000001</v>
      </c>
      <c r="D1079" s="25">
        <f t="shared" si="112"/>
        <v>5.3369888790588736E-4</v>
      </c>
      <c r="E1079" s="22">
        <v>50.35</v>
      </c>
      <c r="F1079" s="26">
        <f t="shared" si="113"/>
        <v>1.6016358388574334E-2</v>
      </c>
      <c r="G1079" s="23">
        <v>81.849999999999994</v>
      </c>
      <c r="H1079" s="27">
        <f t="shared" si="114"/>
        <v>3.4175429043535696E-2</v>
      </c>
      <c r="I1079" s="24">
        <v>103.3</v>
      </c>
      <c r="J1079" s="25">
        <f t="shared" si="115"/>
        <v>6.3122326606502516E-3</v>
      </c>
      <c r="K1079" s="22">
        <v>954.16833499999996</v>
      </c>
      <c r="L1079" s="26">
        <f t="shared" si="116"/>
        <v>-3.6731947514585116E-3</v>
      </c>
      <c r="M1079" s="22">
        <v>89.9709</v>
      </c>
      <c r="N1079" s="26">
        <f t="shared" si="117"/>
        <v>-2.8557686498109046E-2</v>
      </c>
      <c r="O1079" s="22">
        <v>2080.9</v>
      </c>
      <c r="P1079" s="26">
        <f t="shared" si="118"/>
        <v>4.6627575613988184E-2</v>
      </c>
      <c r="S1079" s="4"/>
      <c r="T1079" s="2"/>
      <c r="U1079" s="3"/>
      <c r="V1079" s="3"/>
      <c r="W1079" s="3"/>
      <c r="X1079" s="3"/>
      <c r="Y1079" s="3"/>
    </row>
    <row r="1080" spans="2:25" ht="14.4" x14ac:dyDescent="0.3">
      <c r="B1080" s="20">
        <v>44781</v>
      </c>
      <c r="C1080" s="21">
        <v>14993.330078000001</v>
      </c>
      <c r="D1080" s="25">
        <f t="shared" si="112"/>
        <v>6.2186671128689527E-3</v>
      </c>
      <c r="E1080" s="22">
        <v>50.75</v>
      </c>
      <c r="F1080" s="26">
        <f t="shared" si="113"/>
        <v>7.9129987573252833E-3</v>
      </c>
      <c r="G1080" s="23">
        <v>83.5</v>
      </c>
      <c r="H1080" s="27">
        <f t="shared" si="114"/>
        <v>1.9958328039666018E-2</v>
      </c>
      <c r="I1080" s="24">
        <v>104.1</v>
      </c>
      <c r="J1080" s="25">
        <f t="shared" si="115"/>
        <v>7.7145994953303825E-3</v>
      </c>
      <c r="K1080" s="22">
        <v>1031.536621</v>
      </c>
      <c r="L1080" s="26">
        <f t="shared" si="116"/>
        <v>7.7964726882649701E-2</v>
      </c>
      <c r="M1080" s="22">
        <v>92.329499999999996</v>
      </c>
      <c r="N1080" s="26">
        <f t="shared" si="117"/>
        <v>2.5877415698478928E-2</v>
      </c>
      <c r="O1080" s="22">
        <v>2067.1999999999998</v>
      </c>
      <c r="P1080" s="26">
        <f t="shared" si="118"/>
        <v>-6.6054578304512663E-3</v>
      </c>
      <c r="S1080" s="4"/>
      <c r="T1080" s="2"/>
      <c r="U1080" s="3"/>
      <c r="V1080" s="3"/>
      <c r="W1080" s="3"/>
      <c r="X1080" s="3"/>
      <c r="Y1080" s="3"/>
    </row>
    <row r="1081" spans="2:25" ht="14.4" x14ac:dyDescent="0.3">
      <c r="B1081" s="20">
        <v>44783</v>
      </c>
      <c r="C1081" s="21">
        <v>14985.780273</v>
      </c>
      <c r="D1081" s="25">
        <f t="shared" si="112"/>
        <v>-5.0367106102966876E-4</v>
      </c>
      <c r="E1081" s="22">
        <v>50.8</v>
      </c>
      <c r="F1081" s="26">
        <f t="shared" si="113"/>
        <v>9.8473666253933801E-4</v>
      </c>
      <c r="G1081" s="23">
        <v>82.2</v>
      </c>
      <c r="H1081" s="27">
        <f t="shared" si="114"/>
        <v>-1.5691329794675534E-2</v>
      </c>
      <c r="I1081" s="24">
        <v>103.3</v>
      </c>
      <c r="J1081" s="25">
        <f t="shared" si="115"/>
        <v>-7.7145994953303236E-3</v>
      </c>
      <c r="K1081" s="22">
        <v>1035.8599850000001</v>
      </c>
      <c r="L1081" s="26">
        <f t="shared" si="116"/>
        <v>4.1824295248747718E-3</v>
      </c>
      <c r="M1081" s="22">
        <v>94.147599999999997</v>
      </c>
      <c r="N1081" s="26">
        <f t="shared" si="117"/>
        <v>1.9500063128948839E-2</v>
      </c>
      <c r="O1081" s="22">
        <v>2038.3</v>
      </c>
      <c r="P1081" s="26">
        <f t="shared" si="118"/>
        <v>-1.4078907498598024E-2</v>
      </c>
      <c r="S1081" s="4"/>
      <c r="T1081" s="2"/>
      <c r="U1081" s="3"/>
      <c r="V1081" s="3"/>
      <c r="W1081" s="3"/>
      <c r="X1081" s="3"/>
      <c r="Y1081" s="3"/>
    </row>
    <row r="1082" spans="2:25" ht="14.4" x14ac:dyDescent="0.3">
      <c r="B1082" s="20">
        <v>44784</v>
      </c>
      <c r="C1082" s="21">
        <v>15095.130859000001</v>
      </c>
      <c r="D1082" s="25">
        <f t="shared" si="112"/>
        <v>7.2704624674190393E-3</v>
      </c>
      <c r="E1082" s="22">
        <v>49.4</v>
      </c>
      <c r="F1082" s="26">
        <f t="shared" si="113"/>
        <v>-2.7945930390559336E-2</v>
      </c>
      <c r="G1082" s="23">
        <v>82.6</v>
      </c>
      <c r="H1082" s="27">
        <f t="shared" si="114"/>
        <v>4.854378464798143E-3</v>
      </c>
      <c r="I1082" s="24">
        <v>103.85</v>
      </c>
      <c r="J1082" s="25">
        <f t="shared" si="115"/>
        <v>5.3101741965283561E-3</v>
      </c>
      <c r="K1082" s="22">
        <v>1081.7935789999999</v>
      </c>
      <c r="L1082" s="26">
        <f t="shared" si="116"/>
        <v>4.3388399869807588E-2</v>
      </c>
      <c r="M1082" s="22">
        <v>94.164000000000001</v>
      </c>
      <c r="N1082" s="26">
        <f t="shared" si="117"/>
        <v>1.741793924694683E-4</v>
      </c>
      <c r="O1082" s="22">
        <v>2019.8</v>
      </c>
      <c r="P1082" s="26">
        <f t="shared" si="118"/>
        <v>-9.117630497228104E-3</v>
      </c>
      <c r="S1082" s="4"/>
      <c r="T1082" s="2"/>
      <c r="U1082" s="3"/>
      <c r="V1082" s="3"/>
      <c r="W1082" s="3"/>
      <c r="X1082" s="3"/>
      <c r="Y1082" s="3"/>
    </row>
    <row r="1083" spans="2:25" ht="14.4" x14ac:dyDescent="0.3">
      <c r="B1083" s="20">
        <v>44785</v>
      </c>
      <c r="C1083" s="21">
        <v>15140.530273</v>
      </c>
      <c r="D1083" s="25">
        <f t="shared" si="112"/>
        <v>3.0030398819720638E-3</v>
      </c>
      <c r="E1083" s="22">
        <v>51.2</v>
      </c>
      <c r="F1083" s="26">
        <f t="shared" si="113"/>
        <v>3.5789107851585289E-2</v>
      </c>
      <c r="G1083" s="23">
        <v>78.2</v>
      </c>
      <c r="H1083" s="27">
        <f t="shared" si="114"/>
        <v>-5.4740032975666868E-2</v>
      </c>
      <c r="I1083" s="24">
        <v>103.2</v>
      </c>
      <c r="J1083" s="25">
        <f t="shared" si="115"/>
        <v>-6.2786972746589204E-3</v>
      </c>
      <c r="K1083" s="22">
        <v>1084.5405270000001</v>
      </c>
      <c r="L1083" s="26">
        <f t="shared" si="116"/>
        <v>2.5360349215160236E-3</v>
      </c>
      <c r="M1083" s="22">
        <v>95.359700000000004</v>
      </c>
      <c r="N1083" s="26">
        <f t="shared" si="117"/>
        <v>1.2618114405600159E-2</v>
      </c>
      <c r="O1083" s="22">
        <v>2014.15</v>
      </c>
      <c r="P1083" s="26">
        <f t="shared" si="118"/>
        <v>-2.8012264378919948E-3</v>
      </c>
      <c r="S1083" s="4"/>
      <c r="T1083" s="2"/>
      <c r="U1083" s="3"/>
      <c r="V1083" s="3"/>
      <c r="W1083" s="3"/>
      <c r="X1083" s="3"/>
      <c r="Y1083" s="3"/>
    </row>
    <row r="1084" spans="2:25" ht="14.4" x14ac:dyDescent="0.3">
      <c r="B1084" s="20">
        <v>44789</v>
      </c>
      <c r="C1084" s="21">
        <v>15280.479492</v>
      </c>
      <c r="D1084" s="25">
        <f t="shared" si="112"/>
        <v>9.2008915798347853E-3</v>
      </c>
      <c r="E1084" s="22">
        <v>48.2</v>
      </c>
      <c r="F1084" s="26">
        <f t="shared" si="113"/>
        <v>-6.0380510988907482E-2</v>
      </c>
      <c r="G1084" s="23">
        <v>79.849999999999994</v>
      </c>
      <c r="H1084" s="27">
        <f t="shared" si="114"/>
        <v>2.0880227109755827E-2</v>
      </c>
      <c r="I1084" s="24">
        <v>102.95</v>
      </c>
      <c r="J1084" s="25">
        <f t="shared" si="115"/>
        <v>-2.4254195736639083E-3</v>
      </c>
      <c r="K1084" s="22">
        <v>1097.487061</v>
      </c>
      <c r="L1084" s="26">
        <f t="shared" si="116"/>
        <v>1.1866656494869121E-2</v>
      </c>
      <c r="M1084" s="22">
        <v>96.227800000000002</v>
      </c>
      <c r="N1084" s="26">
        <f t="shared" si="117"/>
        <v>9.0622398746553305E-3</v>
      </c>
      <c r="O1084" s="22">
        <v>2069.15</v>
      </c>
      <c r="P1084" s="26">
        <f t="shared" si="118"/>
        <v>2.694062475475487E-2</v>
      </c>
      <c r="S1084" s="4"/>
      <c r="T1084" s="2"/>
      <c r="U1084" s="3"/>
      <c r="V1084" s="3"/>
      <c r="W1084" s="3"/>
      <c r="X1084" s="3"/>
      <c r="Y1084" s="3"/>
    </row>
    <row r="1085" spans="2:25" ht="14.4" x14ac:dyDescent="0.3">
      <c r="B1085" s="20">
        <v>44790</v>
      </c>
      <c r="C1085" s="21">
        <v>15379.029296999999</v>
      </c>
      <c r="D1085" s="25">
        <f t="shared" si="112"/>
        <v>6.4286838437837158E-3</v>
      </c>
      <c r="E1085" s="22">
        <v>49.8</v>
      </c>
      <c r="F1085" s="26">
        <f t="shared" si="113"/>
        <v>3.2655962974052502E-2</v>
      </c>
      <c r="G1085" s="23">
        <v>81.45</v>
      </c>
      <c r="H1085" s="27">
        <f t="shared" si="114"/>
        <v>1.9839460387032753E-2</v>
      </c>
      <c r="I1085" s="24">
        <v>103.3</v>
      </c>
      <c r="J1085" s="25">
        <f t="shared" si="115"/>
        <v>3.3939426517943113E-3</v>
      </c>
      <c r="K1085" s="22">
        <v>1094.2623289999999</v>
      </c>
      <c r="L1085" s="26">
        <f t="shared" si="116"/>
        <v>-2.9426122727505425E-3</v>
      </c>
      <c r="M1085" s="22">
        <v>95.441599999999994</v>
      </c>
      <c r="N1085" s="26">
        <f t="shared" si="117"/>
        <v>-8.2037551051071175E-3</v>
      </c>
      <c r="O1085" s="22">
        <v>2050.5500000000002</v>
      </c>
      <c r="P1085" s="26">
        <f t="shared" si="118"/>
        <v>-9.029845077984499E-3</v>
      </c>
      <c r="S1085" s="4"/>
      <c r="T1085" s="2"/>
      <c r="U1085" s="3"/>
      <c r="V1085" s="3"/>
      <c r="W1085" s="3"/>
      <c r="X1085" s="3"/>
      <c r="Y1085" s="3"/>
    </row>
    <row r="1086" spans="2:25" ht="14.4" x14ac:dyDescent="0.3">
      <c r="B1086" s="20">
        <v>44791</v>
      </c>
      <c r="C1086" s="21">
        <v>15404.579102</v>
      </c>
      <c r="D1086" s="25">
        <f t="shared" si="112"/>
        <v>1.6599620509497098E-3</v>
      </c>
      <c r="E1086" s="22">
        <v>49.35</v>
      </c>
      <c r="F1086" s="26">
        <f t="shared" si="113"/>
        <v>-9.0772181511165392E-3</v>
      </c>
      <c r="G1086" s="23">
        <v>82.95</v>
      </c>
      <c r="H1086" s="27">
        <f t="shared" si="114"/>
        <v>1.8248681588399315E-2</v>
      </c>
      <c r="I1086" s="24">
        <v>102.6</v>
      </c>
      <c r="J1086" s="25">
        <f t="shared" si="115"/>
        <v>-6.7994433889237149E-3</v>
      </c>
      <c r="K1086" s="22">
        <v>1106.110107</v>
      </c>
      <c r="L1086" s="26">
        <f t="shared" si="116"/>
        <v>1.0768988291193765E-2</v>
      </c>
      <c r="M1086" s="22">
        <v>94.589799999999997</v>
      </c>
      <c r="N1086" s="26">
        <f t="shared" si="117"/>
        <v>-8.9648942740541467E-3</v>
      </c>
      <c r="O1086" s="22">
        <v>2022</v>
      </c>
      <c r="P1086" s="26">
        <f t="shared" si="118"/>
        <v>-1.4020929250918194E-2</v>
      </c>
      <c r="S1086" s="4"/>
      <c r="T1086" s="2"/>
      <c r="U1086" s="3"/>
      <c r="V1086" s="3"/>
      <c r="W1086" s="3"/>
      <c r="X1086" s="3"/>
      <c r="Y1086" s="3"/>
    </row>
    <row r="1087" spans="2:25" ht="14.4" x14ac:dyDescent="0.3">
      <c r="B1087" s="20">
        <v>44792</v>
      </c>
      <c r="C1087" s="21">
        <v>15236.630859000001</v>
      </c>
      <c r="D1087" s="25">
        <f t="shared" si="112"/>
        <v>-1.0962355932911659E-2</v>
      </c>
      <c r="E1087" s="22">
        <v>48.65</v>
      </c>
      <c r="F1087" s="26">
        <f t="shared" si="113"/>
        <v>-1.4285957247476541E-2</v>
      </c>
      <c r="G1087" s="23">
        <v>83.7</v>
      </c>
      <c r="H1087" s="27">
        <f t="shared" si="114"/>
        <v>9.0009608589761234E-3</v>
      </c>
      <c r="I1087" s="24">
        <v>101.9</v>
      </c>
      <c r="J1087" s="25">
        <f t="shared" si="115"/>
        <v>-6.8459925079898901E-3</v>
      </c>
      <c r="K1087" s="22">
        <v>1080.521606</v>
      </c>
      <c r="L1087" s="26">
        <f t="shared" si="116"/>
        <v>-2.3405559331605007E-2</v>
      </c>
      <c r="M1087" s="22">
        <v>93.394199999999998</v>
      </c>
      <c r="N1087" s="26">
        <f t="shared" si="117"/>
        <v>-1.2720403028896168E-2</v>
      </c>
      <c r="O1087" s="22">
        <v>1970.3</v>
      </c>
      <c r="P1087" s="26">
        <f t="shared" si="118"/>
        <v>-2.5901305178494646E-2</v>
      </c>
      <c r="S1087" s="4"/>
      <c r="T1087" s="2"/>
      <c r="U1087" s="3"/>
      <c r="V1087" s="3"/>
      <c r="W1087" s="3"/>
      <c r="X1087" s="3"/>
      <c r="Y1087" s="3"/>
    </row>
    <row r="1088" spans="2:25" ht="14.4" x14ac:dyDescent="0.3">
      <c r="B1088" s="20">
        <v>44795</v>
      </c>
      <c r="C1088" s="21">
        <v>15001.730469</v>
      </c>
      <c r="D1088" s="25">
        <f t="shared" si="112"/>
        <v>-1.5536894526108737E-2</v>
      </c>
      <c r="E1088" s="22">
        <v>58.35</v>
      </c>
      <c r="F1088" s="26">
        <f t="shared" si="113"/>
        <v>0.18180755010055089</v>
      </c>
      <c r="G1088" s="23">
        <v>81.400000000000006</v>
      </c>
      <c r="H1088" s="27">
        <f t="shared" si="114"/>
        <v>-2.7863704486935023E-2</v>
      </c>
      <c r="I1088" s="24">
        <v>101.25</v>
      </c>
      <c r="J1088" s="25">
        <f t="shared" si="115"/>
        <v>-6.3992342420306674E-3</v>
      </c>
      <c r="K1088" s="22">
        <v>1074.498047</v>
      </c>
      <c r="L1088" s="26">
        <f t="shared" si="116"/>
        <v>-5.590273553690777E-3</v>
      </c>
      <c r="M1088" s="22">
        <v>94.704499999999996</v>
      </c>
      <c r="N1088" s="26">
        <f t="shared" si="117"/>
        <v>1.3932272736939541E-2</v>
      </c>
      <c r="O1088" s="22">
        <v>1968.75</v>
      </c>
      <c r="P1088" s="26">
        <f t="shared" si="118"/>
        <v>-7.869918279789158E-4</v>
      </c>
      <c r="S1088" s="4"/>
      <c r="T1088" s="2"/>
      <c r="U1088" s="3"/>
      <c r="V1088" s="3"/>
      <c r="W1088" s="3"/>
      <c r="X1088" s="3"/>
      <c r="Y1088" s="3"/>
    </row>
    <row r="1089" spans="2:25" ht="14.4" x14ac:dyDescent="0.3">
      <c r="B1089" s="20">
        <v>44796</v>
      </c>
      <c r="C1089" s="21">
        <v>15090.480469</v>
      </c>
      <c r="D1089" s="25">
        <f t="shared" si="112"/>
        <v>5.8985534499566917E-3</v>
      </c>
      <c r="E1089" s="22">
        <v>55.05</v>
      </c>
      <c r="F1089" s="26">
        <f t="shared" si="113"/>
        <v>-5.8217495563876141E-2</v>
      </c>
      <c r="G1089" s="23">
        <v>80.599999999999994</v>
      </c>
      <c r="H1089" s="27">
        <f t="shared" si="114"/>
        <v>-9.8766234959122012E-3</v>
      </c>
      <c r="I1089" s="24">
        <v>101.45</v>
      </c>
      <c r="J1089" s="25">
        <f t="shared" si="115"/>
        <v>1.97336028517529E-3</v>
      </c>
      <c r="K1089" s="22">
        <v>1078.7146</v>
      </c>
      <c r="L1089" s="26">
        <f t="shared" si="116"/>
        <v>3.9165276088717919E-3</v>
      </c>
      <c r="M1089" s="22">
        <v>97.767399999999995</v>
      </c>
      <c r="N1089" s="26">
        <f t="shared" si="117"/>
        <v>3.1829670597059864E-2</v>
      </c>
      <c r="O1089" s="22">
        <v>2004.5</v>
      </c>
      <c r="P1089" s="26">
        <f t="shared" si="118"/>
        <v>1.7995829508618555E-2</v>
      </c>
      <c r="S1089" s="4"/>
      <c r="T1089" s="2"/>
      <c r="U1089" s="3"/>
      <c r="V1089" s="3"/>
      <c r="W1089" s="3"/>
      <c r="X1089" s="3"/>
      <c r="Y1089" s="3"/>
    </row>
    <row r="1090" spans="2:25" ht="14.4" x14ac:dyDescent="0.3">
      <c r="B1090" s="20">
        <v>44797</v>
      </c>
      <c r="C1090" s="21">
        <v>15140.380859000001</v>
      </c>
      <c r="D1090" s="25">
        <f t="shared" si="112"/>
        <v>3.3012910071349272E-3</v>
      </c>
      <c r="E1090" s="22">
        <v>55.3</v>
      </c>
      <c r="F1090" s="26">
        <f t="shared" si="113"/>
        <v>4.5310453596001023E-3</v>
      </c>
      <c r="G1090" s="23">
        <v>83.55</v>
      </c>
      <c r="H1090" s="27">
        <f t="shared" si="114"/>
        <v>3.5946605528820098E-2</v>
      </c>
      <c r="I1090" s="24">
        <v>101.7</v>
      </c>
      <c r="J1090" s="25">
        <f t="shared" si="115"/>
        <v>2.461236782690441E-3</v>
      </c>
      <c r="K1090" s="22">
        <v>1068.4985349999999</v>
      </c>
      <c r="L1090" s="26">
        <f t="shared" si="116"/>
        <v>-9.515722422900913E-3</v>
      </c>
      <c r="M1090" s="22">
        <v>96.325999999999993</v>
      </c>
      <c r="N1090" s="26">
        <f t="shared" si="117"/>
        <v>-1.4852916160307565E-2</v>
      </c>
      <c r="O1090" s="22">
        <v>1970.7</v>
      </c>
      <c r="P1090" s="26">
        <f t="shared" si="118"/>
        <v>-1.7005843516024688E-2</v>
      </c>
      <c r="S1090" s="4"/>
      <c r="T1090" s="2"/>
      <c r="U1090" s="3"/>
      <c r="V1090" s="3"/>
      <c r="W1090" s="3"/>
      <c r="X1090" s="3"/>
      <c r="Y1090" s="3"/>
    </row>
    <row r="1091" spans="2:25" ht="14.4" x14ac:dyDescent="0.3">
      <c r="B1091" s="20">
        <v>44798</v>
      </c>
      <c r="C1091" s="21">
        <v>15100.630859000001</v>
      </c>
      <c r="D1091" s="25">
        <f t="shared" si="112"/>
        <v>-2.6288818154247976E-3</v>
      </c>
      <c r="E1091" s="22">
        <v>54.05</v>
      </c>
      <c r="F1091" s="26">
        <f t="shared" si="113"/>
        <v>-2.2863364443071792E-2</v>
      </c>
      <c r="G1091" s="23">
        <v>81.25</v>
      </c>
      <c r="H1091" s="27">
        <f t="shared" si="114"/>
        <v>-2.7914433831555799E-2</v>
      </c>
      <c r="I1091" s="24">
        <v>101.55</v>
      </c>
      <c r="J1091" s="25">
        <f t="shared" si="115"/>
        <v>-1.4760150281206525E-3</v>
      </c>
      <c r="K1091" s="22">
        <v>1070.112793</v>
      </c>
      <c r="L1091" s="26">
        <f t="shared" si="116"/>
        <v>1.5096322416685735E-3</v>
      </c>
      <c r="M1091" s="22">
        <v>97.194100000000006</v>
      </c>
      <c r="N1091" s="26">
        <f t="shared" si="117"/>
        <v>8.9717380563950865E-3</v>
      </c>
      <c r="O1091" s="22">
        <v>1973.8</v>
      </c>
      <c r="P1091" s="26">
        <f t="shared" si="118"/>
        <v>1.5718091713697382E-3</v>
      </c>
      <c r="S1091" s="4"/>
      <c r="T1091" s="2"/>
      <c r="U1091" s="3"/>
      <c r="V1091" s="3"/>
      <c r="W1091" s="3"/>
      <c r="X1091" s="3"/>
      <c r="Y1091" s="3"/>
    </row>
    <row r="1092" spans="2:25" ht="14.4" x14ac:dyDescent="0.3">
      <c r="B1092" s="20">
        <v>44799</v>
      </c>
      <c r="C1092" s="21">
        <v>15147.530273</v>
      </c>
      <c r="D1092" s="25">
        <f t="shared" si="112"/>
        <v>3.1009786927319043E-3</v>
      </c>
      <c r="E1092" s="22">
        <v>53.75</v>
      </c>
      <c r="F1092" s="26">
        <f t="shared" si="113"/>
        <v>-5.5658770774450065E-3</v>
      </c>
      <c r="G1092" s="23">
        <v>80.349999999999994</v>
      </c>
      <c r="H1092" s="27">
        <f t="shared" si="114"/>
        <v>-1.1138729026325293E-2</v>
      </c>
      <c r="I1092" s="24">
        <v>101.5</v>
      </c>
      <c r="J1092" s="25">
        <f t="shared" si="115"/>
        <v>-4.9248954455166573E-4</v>
      </c>
      <c r="K1092" s="22">
        <v>1095.460327</v>
      </c>
      <c r="L1092" s="26">
        <f t="shared" si="116"/>
        <v>2.3410607946862977E-2</v>
      </c>
      <c r="M1092" s="22">
        <v>100.0277</v>
      </c>
      <c r="N1092" s="26">
        <f t="shared" si="117"/>
        <v>2.8737137595052885E-2</v>
      </c>
      <c r="O1092" s="22">
        <v>1974.7</v>
      </c>
      <c r="P1092" s="26">
        <f t="shared" si="118"/>
        <v>4.5586932535722019E-4</v>
      </c>
      <c r="S1092" s="4"/>
      <c r="T1092" s="2"/>
      <c r="U1092" s="3"/>
      <c r="V1092" s="3"/>
      <c r="W1092" s="3"/>
      <c r="X1092" s="3"/>
      <c r="Y1092" s="3"/>
    </row>
    <row r="1093" spans="2:25" ht="14.4" x14ac:dyDescent="0.3">
      <c r="B1093" s="20">
        <v>44802</v>
      </c>
      <c r="C1093" s="21">
        <v>14972.730469</v>
      </c>
      <c r="D1093" s="25">
        <f t="shared" ref="D1093:D1156" si="119">LN(C1093/C1092)</f>
        <v>-1.1606922524442634E-2</v>
      </c>
      <c r="E1093" s="22">
        <v>52.1</v>
      </c>
      <c r="F1093" s="26">
        <f t="shared" ref="F1093:F1156" si="120">LN(E1093/E1092)</f>
        <v>-3.1178718248450896E-2</v>
      </c>
      <c r="G1093" s="23">
        <v>82.4</v>
      </c>
      <c r="H1093" s="27">
        <f t="shared" ref="H1093:H1156" si="121">LN(G1093/G1092)</f>
        <v>2.5193344731904568E-2</v>
      </c>
      <c r="I1093" s="24">
        <v>101</v>
      </c>
      <c r="J1093" s="25">
        <f t="shared" ref="J1093:J1156" si="122">LN(I1093/I1092)</f>
        <v>-4.9382816405825663E-3</v>
      </c>
      <c r="K1093" s="22">
        <v>1103.1464840000001</v>
      </c>
      <c r="L1093" s="26">
        <f t="shared" ref="L1093:L1156" si="123">LN(K1093/K1092)</f>
        <v>6.991871646912378E-3</v>
      </c>
      <c r="M1093" s="22">
        <v>101.1743</v>
      </c>
      <c r="N1093" s="26">
        <f t="shared" ref="N1093:N1156" si="124">LN(M1093/M1092)</f>
        <v>1.13976244021068E-2</v>
      </c>
      <c r="O1093" s="22">
        <v>1959.2</v>
      </c>
      <c r="P1093" s="26">
        <f t="shared" ref="P1093:P1156" si="125">LN(O1093/O1092)</f>
        <v>-7.8802614253059757E-3</v>
      </c>
      <c r="S1093" s="4"/>
      <c r="T1093" s="2"/>
      <c r="U1093" s="3"/>
      <c r="V1093" s="3"/>
      <c r="W1093" s="3"/>
      <c r="X1093" s="3"/>
      <c r="Y1093" s="3"/>
    </row>
    <row r="1094" spans="2:25" ht="14.4" x14ac:dyDescent="0.3">
      <c r="B1094" s="20">
        <v>44803</v>
      </c>
      <c r="C1094" s="21">
        <v>15325.029296999999</v>
      </c>
      <c r="D1094" s="25">
        <f t="shared" si="119"/>
        <v>2.3256815675152701E-2</v>
      </c>
      <c r="E1094" s="22">
        <v>57.4</v>
      </c>
      <c r="F1094" s="26">
        <f t="shared" si="120"/>
        <v>9.6879354566199449E-2</v>
      </c>
      <c r="G1094" s="23">
        <v>80.7</v>
      </c>
      <c r="H1094" s="27">
        <f t="shared" si="121"/>
        <v>-2.084686163952295E-2</v>
      </c>
      <c r="I1094" s="24">
        <v>101.25</v>
      </c>
      <c r="J1094" s="25">
        <f t="shared" si="122"/>
        <v>2.4721891453890728E-3</v>
      </c>
      <c r="K1094" s="22">
        <v>1106.03772</v>
      </c>
      <c r="L1094" s="26">
        <f t="shared" si="123"/>
        <v>2.6174708704295381E-3</v>
      </c>
      <c r="M1094" s="22">
        <v>100.4044</v>
      </c>
      <c r="N1094" s="26">
        <f t="shared" si="124"/>
        <v>-7.6387410342313514E-3</v>
      </c>
      <c r="O1094" s="22">
        <v>2016.8</v>
      </c>
      <c r="P1094" s="26">
        <f t="shared" si="125"/>
        <v>2.8975870235751943E-2</v>
      </c>
      <c r="S1094" s="4"/>
      <c r="T1094" s="2"/>
      <c r="U1094" s="3"/>
      <c r="V1094" s="3"/>
      <c r="W1094" s="3"/>
      <c r="X1094" s="3"/>
      <c r="Y1094" s="3"/>
    </row>
    <row r="1095" spans="2:25" ht="14.4" x14ac:dyDescent="0.3">
      <c r="B1095" s="20">
        <v>44805</v>
      </c>
      <c r="C1095" s="21">
        <v>15211.180664</v>
      </c>
      <c r="D1095" s="25">
        <f t="shared" si="119"/>
        <v>-7.4566660801268364E-3</v>
      </c>
      <c r="E1095" s="22">
        <v>55.75</v>
      </c>
      <c r="F1095" s="26">
        <f t="shared" si="120"/>
        <v>-2.9166892985292524E-2</v>
      </c>
      <c r="G1095" s="23">
        <v>77.7</v>
      </c>
      <c r="H1095" s="27">
        <f t="shared" si="121"/>
        <v>-3.7883317902301365E-2</v>
      </c>
      <c r="I1095" s="24">
        <v>101.95</v>
      </c>
      <c r="J1095" s="25">
        <f t="shared" si="122"/>
        <v>6.8897910338156561E-3</v>
      </c>
      <c r="K1095" s="22">
        <v>1109.8447269999999</v>
      </c>
      <c r="L1095" s="26">
        <f t="shared" si="123"/>
        <v>3.4361125527119837E-3</v>
      </c>
      <c r="M1095" s="22">
        <v>104.76130000000001</v>
      </c>
      <c r="N1095" s="26">
        <f t="shared" si="124"/>
        <v>4.2478397880499522E-2</v>
      </c>
      <c r="O1095" s="22">
        <v>2038.35</v>
      </c>
      <c r="P1095" s="26">
        <f t="shared" si="125"/>
        <v>1.0628560160906067E-2</v>
      </c>
      <c r="S1095" s="4"/>
      <c r="T1095" s="2"/>
      <c r="U1095" s="3"/>
      <c r="V1095" s="3"/>
      <c r="W1095" s="3"/>
      <c r="X1095" s="3"/>
      <c r="Y1095" s="3"/>
    </row>
    <row r="1096" spans="2:25" ht="14.4" x14ac:dyDescent="0.3">
      <c r="B1096" s="20">
        <v>44806</v>
      </c>
      <c r="C1096" s="21">
        <v>15201.580078000001</v>
      </c>
      <c r="D1096" s="25">
        <f t="shared" si="119"/>
        <v>-6.3135250366428591E-4</v>
      </c>
      <c r="E1096" s="22">
        <v>54.4</v>
      </c>
      <c r="F1096" s="26">
        <f t="shared" si="120"/>
        <v>-2.4513256478331222E-2</v>
      </c>
      <c r="G1096" s="23">
        <v>72.650000000000006</v>
      </c>
      <c r="H1096" s="27">
        <f t="shared" si="121"/>
        <v>-6.720186735730975E-2</v>
      </c>
      <c r="I1096" s="24">
        <v>101.7</v>
      </c>
      <c r="J1096" s="25">
        <f t="shared" si="122"/>
        <v>-2.4551939659498648E-3</v>
      </c>
      <c r="K1096" s="22">
        <v>1141.8424070000001</v>
      </c>
      <c r="L1096" s="26">
        <f t="shared" si="123"/>
        <v>2.8422984384519168E-2</v>
      </c>
      <c r="M1096" s="22">
        <v>106.3173</v>
      </c>
      <c r="N1096" s="26">
        <f t="shared" si="124"/>
        <v>1.474359016962125E-2</v>
      </c>
      <c r="O1096" s="22">
        <v>2029.4</v>
      </c>
      <c r="P1096" s="26">
        <f t="shared" si="125"/>
        <v>-4.4004741896335863E-3</v>
      </c>
      <c r="S1096" s="4"/>
      <c r="T1096" s="2"/>
      <c r="U1096" s="3"/>
      <c r="V1096" s="3"/>
      <c r="W1096" s="3"/>
      <c r="X1096" s="3"/>
      <c r="Y1096" s="3"/>
    </row>
    <row r="1097" spans="2:25" ht="14.4" x14ac:dyDescent="0.3">
      <c r="B1097" s="20">
        <v>44809</v>
      </c>
      <c r="C1097" s="21">
        <v>15294.379883</v>
      </c>
      <c r="D1097" s="25">
        <f t="shared" si="119"/>
        <v>6.0860580589271645E-3</v>
      </c>
      <c r="E1097" s="22">
        <v>55.15</v>
      </c>
      <c r="F1097" s="26">
        <f t="shared" si="120"/>
        <v>1.3692591837614431E-2</v>
      </c>
      <c r="G1097" s="23">
        <v>72.25</v>
      </c>
      <c r="H1097" s="27">
        <f t="shared" si="121"/>
        <v>-5.5210630237504926E-3</v>
      </c>
      <c r="I1097" s="24">
        <v>101.15</v>
      </c>
      <c r="J1097" s="25">
        <f t="shared" si="122"/>
        <v>-5.4227394407597787E-3</v>
      </c>
      <c r="K1097" s="22">
        <v>1145.69751</v>
      </c>
      <c r="L1097" s="26">
        <f t="shared" si="123"/>
        <v>3.3705262329988797E-3</v>
      </c>
      <c r="M1097" s="22">
        <v>107.4147</v>
      </c>
      <c r="N1097" s="26">
        <f t="shared" si="124"/>
        <v>1.0269025168423354E-2</v>
      </c>
      <c r="O1097" s="22">
        <v>2019.9</v>
      </c>
      <c r="P1097" s="26">
        <f t="shared" si="125"/>
        <v>-4.6921776256375787E-3</v>
      </c>
      <c r="S1097" s="4"/>
      <c r="T1097" s="2"/>
      <c r="U1097" s="3"/>
      <c r="V1097" s="3"/>
      <c r="W1097" s="3"/>
      <c r="X1097" s="3"/>
      <c r="Y1097" s="3"/>
    </row>
    <row r="1098" spans="2:25" ht="14.4" x14ac:dyDescent="0.3">
      <c r="B1098" s="20">
        <v>44810</v>
      </c>
      <c r="C1098" s="21">
        <v>15313.029296999999</v>
      </c>
      <c r="D1098" s="25">
        <f t="shared" si="119"/>
        <v>1.2186210337663506E-3</v>
      </c>
      <c r="E1098" s="22">
        <v>54.65</v>
      </c>
      <c r="F1098" s="26">
        <f t="shared" si="120"/>
        <v>-9.1075310769638748E-3</v>
      </c>
      <c r="G1098" s="23">
        <v>71.45</v>
      </c>
      <c r="H1098" s="27">
        <f t="shared" si="121"/>
        <v>-1.1134422616665076E-2</v>
      </c>
      <c r="I1098" s="24">
        <v>101.05</v>
      </c>
      <c r="J1098" s="25">
        <f t="shared" si="122"/>
        <v>-9.8911976412454977E-4</v>
      </c>
      <c r="K1098" s="22">
        <v>1153.8414310000001</v>
      </c>
      <c r="L1098" s="26">
        <f t="shared" si="123"/>
        <v>7.0831199276889644E-3</v>
      </c>
      <c r="M1098" s="22">
        <v>106.6777</v>
      </c>
      <c r="N1098" s="26">
        <f t="shared" si="124"/>
        <v>-6.8849049407206349E-3</v>
      </c>
      <c r="O1098" s="22">
        <v>2021.4</v>
      </c>
      <c r="P1098" s="26">
        <f t="shared" si="125"/>
        <v>7.4233542121720662E-4</v>
      </c>
      <c r="S1098" s="4"/>
      <c r="T1098" s="2"/>
      <c r="U1098" s="3"/>
      <c r="V1098" s="3"/>
      <c r="W1098" s="3"/>
      <c r="X1098" s="3"/>
      <c r="Y1098" s="3"/>
    </row>
    <row r="1099" spans="2:25" ht="14.4" x14ac:dyDescent="0.3">
      <c r="B1099" s="20">
        <v>44811</v>
      </c>
      <c r="C1099" s="21">
        <v>15319.379883</v>
      </c>
      <c r="D1099" s="25">
        <f t="shared" si="119"/>
        <v>4.1463184000086568E-4</v>
      </c>
      <c r="E1099" s="22">
        <v>55.75</v>
      </c>
      <c r="F1099" s="26">
        <f t="shared" si="120"/>
        <v>1.9928195717680671E-2</v>
      </c>
      <c r="G1099" s="23">
        <v>70.3</v>
      </c>
      <c r="H1099" s="27">
        <f t="shared" si="121"/>
        <v>-1.6226105559257301E-2</v>
      </c>
      <c r="I1099" s="24">
        <v>101.05</v>
      </c>
      <c r="J1099" s="25">
        <f t="shared" si="122"/>
        <v>0</v>
      </c>
      <c r="K1099" s="22">
        <v>1162.997437</v>
      </c>
      <c r="L1099" s="26">
        <f t="shared" si="123"/>
        <v>7.9039192518167954E-3</v>
      </c>
      <c r="M1099" s="22">
        <v>107.857</v>
      </c>
      <c r="N1099" s="26">
        <f t="shared" si="124"/>
        <v>1.099413641314982E-2</v>
      </c>
      <c r="O1099" s="22">
        <v>1977.7</v>
      </c>
      <c r="P1099" s="26">
        <f t="shared" si="125"/>
        <v>-2.1855787312582971E-2</v>
      </c>
      <c r="S1099" s="4"/>
      <c r="T1099" s="2"/>
      <c r="U1099" s="3"/>
      <c r="V1099" s="3"/>
      <c r="W1099" s="3"/>
      <c r="X1099" s="3"/>
      <c r="Y1099" s="3"/>
    </row>
    <row r="1100" spans="2:25" ht="14.4" x14ac:dyDescent="0.3">
      <c r="B1100" s="20">
        <v>44812</v>
      </c>
      <c r="C1100" s="21">
        <v>15440.679688</v>
      </c>
      <c r="D1100" s="25">
        <f t="shared" si="119"/>
        <v>7.886878989008448E-3</v>
      </c>
      <c r="E1100" s="22">
        <v>56.2</v>
      </c>
      <c r="F1100" s="26">
        <f t="shared" si="120"/>
        <v>8.0393465594174058E-3</v>
      </c>
      <c r="G1100" s="23">
        <v>71.55</v>
      </c>
      <c r="H1100" s="27">
        <f t="shared" si="121"/>
        <v>1.7624707185840631E-2</v>
      </c>
      <c r="I1100" s="24">
        <v>100.85</v>
      </c>
      <c r="J1100" s="25">
        <f t="shared" si="122"/>
        <v>-1.9811794494092485E-3</v>
      </c>
      <c r="K1100" s="22">
        <v>1167.0454099999999</v>
      </c>
      <c r="L1100" s="26">
        <f t="shared" si="123"/>
        <v>3.474594536099673E-3</v>
      </c>
      <c r="M1100" s="22">
        <v>107.4966</v>
      </c>
      <c r="N1100" s="26">
        <f t="shared" si="124"/>
        <v>-3.3470565289550327E-3</v>
      </c>
      <c r="O1100" s="22">
        <v>1940.65</v>
      </c>
      <c r="P1100" s="26">
        <f t="shared" si="125"/>
        <v>-1.8911584841448576E-2</v>
      </c>
      <c r="S1100" s="4"/>
      <c r="T1100" s="2"/>
      <c r="U1100" s="3"/>
      <c r="V1100" s="3"/>
      <c r="W1100" s="3"/>
      <c r="X1100" s="3"/>
      <c r="Y1100" s="3"/>
    </row>
    <row r="1101" spans="2:25" ht="14.4" x14ac:dyDescent="0.3">
      <c r="B1101" s="20">
        <v>44813</v>
      </c>
      <c r="C1101" s="21">
        <v>15467.379883</v>
      </c>
      <c r="D1101" s="25">
        <f t="shared" si="119"/>
        <v>1.7277177546755199E-3</v>
      </c>
      <c r="E1101" s="22">
        <v>56.75</v>
      </c>
      <c r="F1101" s="26">
        <f t="shared" si="120"/>
        <v>9.7388994618666062E-3</v>
      </c>
      <c r="G1101" s="23">
        <v>71.55</v>
      </c>
      <c r="H1101" s="27">
        <f t="shared" si="121"/>
        <v>0</v>
      </c>
      <c r="I1101" s="24">
        <v>100.7</v>
      </c>
      <c r="J1101" s="25">
        <f t="shared" si="122"/>
        <v>-1.488464675704036E-3</v>
      </c>
      <c r="K1101" s="22">
        <v>1172.852173</v>
      </c>
      <c r="L1101" s="26">
        <f t="shared" si="123"/>
        <v>4.9632727197434189E-3</v>
      </c>
      <c r="M1101" s="22">
        <v>107.4966</v>
      </c>
      <c r="N1101" s="26">
        <f t="shared" si="124"/>
        <v>0</v>
      </c>
      <c r="O1101" s="22">
        <v>1933.3</v>
      </c>
      <c r="P1101" s="26">
        <f t="shared" si="125"/>
        <v>-3.7945811480742872E-3</v>
      </c>
      <c r="S1101" s="4"/>
      <c r="T1101" s="2"/>
      <c r="U1101" s="3"/>
      <c r="V1101" s="3"/>
      <c r="W1101" s="3"/>
      <c r="X1101" s="3"/>
      <c r="Y1101" s="3"/>
    </row>
    <row r="1102" spans="2:25" ht="14.4" x14ac:dyDescent="0.3">
      <c r="B1102" s="20">
        <v>44816</v>
      </c>
      <c r="C1102" s="21">
        <v>15577.379883</v>
      </c>
      <c r="D1102" s="25">
        <f t="shared" si="119"/>
        <v>7.0865718513632957E-3</v>
      </c>
      <c r="E1102" s="22">
        <v>59</v>
      </c>
      <c r="F1102" s="26">
        <f t="shared" si="120"/>
        <v>3.8881787544207479E-2</v>
      </c>
      <c r="G1102" s="23">
        <v>70.25</v>
      </c>
      <c r="H1102" s="27">
        <f t="shared" si="121"/>
        <v>-1.8336197788604715E-2</v>
      </c>
      <c r="I1102" s="24">
        <v>99.55</v>
      </c>
      <c r="J1102" s="25">
        <f t="shared" si="122"/>
        <v>-1.1485769214311334E-2</v>
      </c>
      <c r="K1102" s="22">
        <v>1259.6649170000001</v>
      </c>
      <c r="L1102" s="26">
        <f t="shared" si="123"/>
        <v>7.1407209699857699E-2</v>
      </c>
      <c r="M1102" s="22">
        <v>110.90349999999999</v>
      </c>
      <c r="N1102" s="26">
        <f t="shared" si="124"/>
        <v>3.1201234661679598E-2</v>
      </c>
      <c r="O1102" s="22">
        <v>1927.25</v>
      </c>
      <c r="P1102" s="26">
        <f t="shared" si="125"/>
        <v>-3.1342709990848229E-3</v>
      </c>
      <c r="S1102" s="4"/>
      <c r="T1102" s="2"/>
      <c r="U1102" s="3"/>
      <c r="V1102" s="3"/>
      <c r="W1102" s="3"/>
      <c r="X1102" s="3"/>
      <c r="Y1102" s="3"/>
    </row>
    <row r="1103" spans="2:25" ht="14.4" x14ac:dyDescent="0.3">
      <c r="B1103" s="20">
        <v>44817</v>
      </c>
      <c r="C1103" s="21">
        <v>15669.829102</v>
      </c>
      <c r="D1103" s="25">
        <f t="shared" si="119"/>
        <v>5.9172957686323578E-3</v>
      </c>
      <c r="E1103" s="22">
        <v>57.85</v>
      </c>
      <c r="F1103" s="26">
        <f t="shared" si="120"/>
        <v>-1.9683990266033839E-2</v>
      </c>
      <c r="G1103" s="23">
        <v>72.05</v>
      </c>
      <c r="H1103" s="27">
        <f t="shared" si="121"/>
        <v>2.530001423167591E-2</v>
      </c>
      <c r="I1103" s="24">
        <v>98.95</v>
      </c>
      <c r="J1103" s="25">
        <f t="shared" si="122"/>
        <v>-6.0453584616304672E-3</v>
      </c>
      <c r="K1103" s="22">
        <v>1251.7136230000001</v>
      </c>
      <c r="L1103" s="26">
        <f t="shared" si="123"/>
        <v>-6.3322358155596245E-3</v>
      </c>
      <c r="M1103" s="22">
        <v>110.0027</v>
      </c>
      <c r="N1103" s="26">
        <f t="shared" si="124"/>
        <v>-8.1555428765206373E-3</v>
      </c>
      <c r="O1103" s="22">
        <v>1930.25</v>
      </c>
      <c r="P1103" s="26">
        <f t="shared" si="125"/>
        <v>1.5554118495535087E-3</v>
      </c>
      <c r="S1103" s="4"/>
      <c r="T1103" s="2"/>
      <c r="U1103" s="3"/>
      <c r="V1103" s="3"/>
      <c r="W1103" s="3"/>
      <c r="X1103" s="3"/>
      <c r="Y1103" s="3"/>
    </row>
    <row r="1104" spans="2:25" ht="14.4" x14ac:dyDescent="0.3">
      <c r="B1104" s="20">
        <v>44818</v>
      </c>
      <c r="C1104" s="21">
        <v>15630.679688</v>
      </c>
      <c r="D1104" s="25">
        <f t="shared" si="119"/>
        <v>-2.5015206415837619E-3</v>
      </c>
      <c r="E1104" s="22">
        <v>57.5</v>
      </c>
      <c r="F1104" s="26">
        <f t="shared" si="120"/>
        <v>-6.0685058363809004E-3</v>
      </c>
      <c r="G1104" s="23">
        <v>70.849999999999994</v>
      </c>
      <c r="H1104" s="27">
        <f t="shared" si="121"/>
        <v>-1.67953563088417E-2</v>
      </c>
      <c r="I1104" s="24">
        <v>99</v>
      </c>
      <c r="J1104" s="25">
        <f t="shared" si="122"/>
        <v>5.0517808601511073E-4</v>
      </c>
      <c r="K1104" s="22">
        <v>1237.9798579999999</v>
      </c>
      <c r="L1104" s="26">
        <f t="shared" si="123"/>
        <v>-1.103260655085523E-2</v>
      </c>
      <c r="M1104" s="22">
        <v>110.0354</v>
      </c>
      <c r="N1104" s="26">
        <f t="shared" si="124"/>
        <v>2.9722125614359913E-4</v>
      </c>
      <c r="O1104" s="22">
        <v>1905.05</v>
      </c>
      <c r="P1104" s="26">
        <f t="shared" si="125"/>
        <v>-1.314127325340288E-2</v>
      </c>
      <c r="S1104" s="4"/>
      <c r="T1104" s="2"/>
      <c r="U1104" s="3"/>
      <c r="V1104" s="3"/>
      <c r="W1104" s="3"/>
      <c r="X1104" s="3"/>
      <c r="Y1104" s="3"/>
    </row>
    <row r="1105" spans="2:25" ht="14.4" x14ac:dyDescent="0.3">
      <c r="B1105" s="20">
        <v>44819</v>
      </c>
      <c r="C1105" s="21">
        <v>15580.329102</v>
      </c>
      <c r="D1105" s="25">
        <f t="shared" si="119"/>
        <v>-3.2264660215409304E-3</v>
      </c>
      <c r="E1105" s="22">
        <v>58.55</v>
      </c>
      <c r="F1105" s="26">
        <f t="shared" si="120"/>
        <v>1.8096142240421532E-2</v>
      </c>
      <c r="G1105" s="23">
        <v>72.5</v>
      </c>
      <c r="H1105" s="27">
        <f t="shared" si="121"/>
        <v>2.3021595723939813E-2</v>
      </c>
      <c r="I1105" s="24">
        <v>97.95</v>
      </c>
      <c r="J1105" s="25">
        <f t="shared" si="122"/>
        <v>-1.066270574404018E-2</v>
      </c>
      <c r="K1105" s="22">
        <v>1226.004639</v>
      </c>
      <c r="L1105" s="26">
        <f t="shared" si="123"/>
        <v>-9.7202829832865809E-3</v>
      </c>
      <c r="M1105" s="22">
        <v>109.1837</v>
      </c>
      <c r="N1105" s="26">
        <f t="shared" si="124"/>
        <v>-7.7703474318202032E-3</v>
      </c>
      <c r="O1105" s="22">
        <v>1902.1</v>
      </c>
      <c r="P1105" s="26">
        <f t="shared" si="125"/>
        <v>-1.5497159767270238E-3</v>
      </c>
      <c r="S1105" s="4"/>
      <c r="T1105" s="2"/>
      <c r="U1105" s="3"/>
      <c r="V1105" s="3"/>
      <c r="W1105" s="3"/>
      <c r="X1105" s="3"/>
      <c r="Y1105" s="3"/>
    </row>
    <row r="1106" spans="2:25" ht="14.4" x14ac:dyDescent="0.3">
      <c r="B1106" s="20">
        <v>44820</v>
      </c>
      <c r="C1106" s="21">
        <v>15243.930664</v>
      </c>
      <c r="D1106" s="25">
        <f t="shared" si="119"/>
        <v>-2.1827728994013876E-2</v>
      </c>
      <c r="E1106" s="22">
        <v>64.25</v>
      </c>
      <c r="F1106" s="26">
        <f t="shared" si="120"/>
        <v>9.2900633731602858E-2</v>
      </c>
      <c r="G1106" s="23">
        <v>73.7</v>
      </c>
      <c r="H1106" s="27">
        <f t="shared" si="121"/>
        <v>1.6416237334661948E-2</v>
      </c>
      <c r="I1106" s="24">
        <v>96.1</v>
      </c>
      <c r="J1106" s="25">
        <f t="shared" si="122"/>
        <v>-1.9067828414303011E-2</v>
      </c>
      <c r="K1106" s="22">
        <v>1196.729736</v>
      </c>
      <c r="L1106" s="26">
        <f t="shared" si="123"/>
        <v>-2.4168004735245007E-2</v>
      </c>
      <c r="M1106" s="22">
        <v>109.08540000000001</v>
      </c>
      <c r="N1106" s="26">
        <f t="shared" si="124"/>
        <v>-9.0072306749710608E-4</v>
      </c>
      <c r="O1106" s="22">
        <v>1836.05</v>
      </c>
      <c r="P1106" s="26">
        <f t="shared" si="125"/>
        <v>-3.534201403370564E-2</v>
      </c>
      <c r="S1106" s="4"/>
      <c r="T1106" s="2"/>
      <c r="U1106" s="3"/>
      <c r="V1106" s="3"/>
      <c r="W1106" s="3"/>
      <c r="X1106" s="3"/>
      <c r="Y1106" s="3"/>
    </row>
    <row r="1107" spans="2:25" ht="14.4" x14ac:dyDescent="0.3">
      <c r="B1107" s="20">
        <v>44823</v>
      </c>
      <c r="C1107" s="21">
        <v>15293.529296999999</v>
      </c>
      <c r="D1107" s="25">
        <f t="shared" si="119"/>
        <v>3.2483825882718741E-3</v>
      </c>
      <c r="E1107" s="22">
        <v>66.349999999999994</v>
      </c>
      <c r="F1107" s="26">
        <f t="shared" si="120"/>
        <v>3.2162037002887223E-2</v>
      </c>
      <c r="G1107" s="23">
        <v>70.7</v>
      </c>
      <c r="H1107" s="27">
        <f t="shared" si="121"/>
        <v>-4.1557226292763885E-2</v>
      </c>
      <c r="I1107" s="24">
        <v>93.3</v>
      </c>
      <c r="J1107" s="25">
        <f t="shared" si="122"/>
        <v>-2.9569208122948609E-2</v>
      </c>
      <c r="K1107" s="22">
        <v>1195.621582</v>
      </c>
      <c r="L1107" s="26">
        <f t="shared" si="123"/>
        <v>-9.2641416912114783E-4</v>
      </c>
      <c r="M1107" s="22">
        <v>108.59399999999999</v>
      </c>
      <c r="N1107" s="26">
        <f t="shared" si="124"/>
        <v>-4.5149043477639584E-3</v>
      </c>
      <c r="O1107" s="22">
        <v>1838.55</v>
      </c>
      <c r="P1107" s="26">
        <f t="shared" si="125"/>
        <v>1.3606925301941565E-3</v>
      </c>
      <c r="S1107" s="4"/>
      <c r="T1107" s="2"/>
      <c r="U1107" s="3"/>
      <c r="V1107" s="3"/>
      <c r="W1107" s="3"/>
      <c r="X1107" s="3"/>
      <c r="Y1107" s="3"/>
    </row>
    <row r="1108" spans="2:25" ht="14.4" x14ac:dyDescent="0.3">
      <c r="B1108" s="20">
        <v>44824</v>
      </c>
      <c r="C1108" s="21">
        <v>15470.329102</v>
      </c>
      <c r="D1108" s="25">
        <f t="shared" si="119"/>
        <v>1.1494120743376825E-2</v>
      </c>
      <c r="E1108" s="22">
        <v>63.65</v>
      </c>
      <c r="F1108" s="26">
        <f t="shared" si="120"/>
        <v>-4.1544435774800881E-2</v>
      </c>
      <c r="G1108" s="23">
        <v>72.8</v>
      </c>
      <c r="H1108" s="27">
        <f t="shared" si="121"/>
        <v>2.9270382300113237E-2</v>
      </c>
      <c r="I1108" s="24">
        <v>97.95</v>
      </c>
      <c r="J1108" s="25">
        <f t="shared" si="122"/>
        <v>4.8637036537251675E-2</v>
      </c>
      <c r="K1108" s="22">
        <v>1185.959595</v>
      </c>
      <c r="L1108" s="26">
        <f t="shared" si="123"/>
        <v>-8.1139707540130394E-3</v>
      </c>
      <c r="M1108" s="22">
        <v>108.2992</v>
      </c>
      <c r="N1108" s="26">
        <f t="shared" si="124"/>
        <v>-2.7183902634009324E-3</v>
      </c>
      <c r="O1108" s="22">
        <v>1905.65</v>
      </c>
      <c r="P1108" s="26">
        <f t="shared" si="125"/>
        <v>3.5845940256609393E-2</v>
      </c>
      <c r="S1108" s="4"/>
      <c r="T1108" s="2"/>
      <c r="U1108" s="3"/>
      <c r="V1108" s="3"/>
      <c r="W1108" s="3"/>
      <c r="X1108" s="3"/>
      <c r="Y1108" s="3"/>
    </row>
    <row r="1109" spans="2:25" ht="14.4" x14ac:dyDescent="0.3">
      <c r="B1109" s="20">
        <v>44825</v>
      </c>
      <c r="C1109" s="21">
        <v>15361.229492</v>
      </c>
      <c r="D1109" s="25">
        <f t="shared" si="119"/>
        <v>-7.0771683522528675E-3</v>
      </c>
      <c r="E1109" s="22">
        <v>63.65</v>
      </c>
      <c r="F1109" s="26">
        <f t="shared" si="120"/>
        <v>0</v>
      </c>
      <c r="G1109" s="23">
        <v>70.25</v>
      </c>
      <c r="H1109" s="27">
        <f t="shared" si="121"/>
        <v>-3.5655646988785122E-2</v>
      </c>
      <c r="I1109" s="24">
        <v>99.7</v>
      </c>
      <c r="J1109" s="25">
        <f t="shared" si="122"/>
        <v>1.7708532577242794E-2</v>
      </c>
      <c r="K1109" s="22">
        <v>1182.875366</v>
      </c>
      <c r="L1109" s="26">
        <f t="shared" si="123"/>
        <v>-2.6040064365696713E-3</v>
      </c>
      <c r="M1109" s="22">
        <v>106.57940000000001</v>
      </c>
      <c r="N1109" s="26">
        <f t="shared" si="124"/>
        <v>-1.6007519812627175E-2</v>
      </c>
      <c r="O1109" s="22">
        <v>1877.55</v>
      </c>
      <c r="P1109" s="26">
        <f t="shared" si="125"/>
        <v>-1.485542226975102E-2</v>
      </c>
      <c r="S1109" s="4"/>
      <c r="T1109" s="2"/>
      <c r="U1109" s="3"/>
      <c r="V1109" s="3"/>
      <c r="W1109" s="3"/>
      <c r="X1109" s="3"/>
      <c r="Y1109" s="3"/>
    </row>
    <row r="1110" spans="2:25" ht="14.4" x14ac:dyDescent="0.3">
      <c r="B1110" s="20">
        <v>44826</v>
      </c>
      <c r="C1110" s="21">
        <v>15335.279296999999</v>
      </c>
      <c r="D1110" s="25">
        <f t="shared" si="119"/>
        <v>-1.6907591257552112E-3</v>
      </c>
      <c r="E1110" s="22">
        <v>62.55</v>
      </c>
      <c r="F1110" s="26">
        <f t="shared" si="120"/>
        <v>-1.7433088090495388E-2</v>
      </c>
      <c r="G1110" s="23">
        <v>68.099999999999994</v>
      </c>
      <c r="H1110" s="27">
        <f t="shared" si="121"/>
        <v>-3.10830950583885E-2</v>
      </c>
      <c r="I1110" s="24">
        <v>96.9</v>
      </c>
      <c r="J1110" s="25">
        <f t="shared" si="122"/>
        <v>-2.8486158071072024E-2</v>
      </c>
      <c r="K1110" s="22">
        <v>1198.7296140000001</v>
      </c>
      <c r="L1110" s="26">
        <f t="shared" si="123"/>
        <v>1.3314115761109416E-2</v>
      </c>
      <c r="M1110" s="22">
        <v>108.1027</v>
      </c>
      <c r="N1110" s="26">
        <f t="shared" si="124"/>
        <v>1.4191453927749972E-2</v>
      </c>
      <c r="O1110" s="22">
        <v>1876.8</v>
      </c>
      <c r="P1110" s="26">
        <f t="shared" si="125"/>
        <v>-3.9953654293123277E-4</v>
      </c>
      <c r="S1110" s="4"/>
      <c r="T1110" s="2"/>
      <c r="U1110" s="3"/>
      <c r="V1110" s="3"/>
      <c r="W1110" s="3"/>
      <c r="X1110" s="3"/>
      <c r="Y1110" s="3"/>
    </row>
    <row r="1111" spans="2:25" ht="14.4" x14ac:dyDescent="0.3">
      <c r="B1111" s="20">
        <v>44827</v>
      </c>
      <c r="C1111" s="21">
        <v>15057.630859000001</v>
      </c>
      <c r="D1111" s="25">
        <f t="shared" si="119"/>
        <v>-1.827111392515134E-2</v>
      </c>
      <c r="E1111" s="22">
        <v>60.1</v>
      </c>
      <c r="F1111" s="26">
        <f t="shared" si="120"/>
        <v>-3.9956395371758192E-2</v>
      </c>
      <c r="G1111" s="23">
        <v>65.25</v>
      </c>
      <c r="H1111" s="27">
        <f t="shared" si="121"/>
        <v>-4.2751166952663767E-2</v>
      </c>
      <c r="I1111" s="24">
        <v>95.7</v>
      </c>
      <c r="J1111" s="25">
        <f t="shared" si="122"/>
        <v>-1.2461220437812002E-2</v>
      </c>
      <c r="K1111" s="22">
        <v>1175.2375489999999</v>
      </c>
      <c r="L1111" s="26">
        <f t="shared" si="123"/>
        <v>-1.9792044498587003E-2</v>
      </c>
      <c r="M1111" s="22">
        <v>104.8105</v>
      </c>
      <c r="N1111" s="26">
        <f t="shared" si="124"/>
        <v>-3.0927743498641684E-2</v>
      </c>
      <c r="O1111" s="22">
        <v>1844.25</v>
      </c>
      <c r="P1111" s="26">
        <f t="shared" si="125"/>
        <v>-1.7495508134799324E-2</v>
      </c>
      <c r="S1111" s="4"/>
      <c r="T1111" s="2"/>
      <c r="U1111" s="3"/>
      <c r="V1111" s="3"/>
      <c r="W1111" s="3"/>
      <c r="X1111" s="3"/>
      <c r="Y1111" s="3"/>
    </row>
    <row r="1112" spans="2:25" ht="14.4" x14ac:dyDescent="0.3">
      <c r="B1112" s="20">
        <v>44830</v>
      </c>
      <c r="C1112" s="21">
        <v>14725.680664</v>
      </c>
      <c r="D1112" s="25">
        <f t="shared" si="119"/>
        <v>-2.2291942988540595E-2</v>
      </c>
      <c r="E1112" s="22">
        <v>58.25</v>
      </c>
      <c r="F1112" s="26">
        <f t="shared" si="120"/>
        <v>-3.1265749095351923E-2</v>
      </c>
      <c r="G1112" s="23">
        <v>63.4</v>
      </c>
      <c r="H1112" s="27">
        <f t="shared" si="121"/>
        <v>-2.8762184759622545E-2</v>
      </c>
      <c r="I1112" s="24">
        <v>93.1</v>
      </c>
      <c r="J1112" s="25">
        <f t="shared" si="122"/>
        <v>-2.7544114175887261E-2</v>
      </c>
      <c r="K1112" s="22">
        <v>1127.4578859999999</v>
      </c>
      <c r="L1112" s="26">
        <f t="shared" si="123"/>
        <v>-4.1504856490218567E-2</v>
      </c>
      <c r="M1112" s="22">
        <v>98.963099999999997</v>
      </c>
      <c r="N1112" s="26">
        <f t="shared" si="124"/>
        <v>-5.7406904326082156E-2</v>
      </c>
      <c r="O1112" s="22">
        <v>1839.25</v>
      </c>
      <c r="P1112" s="26">
        <f t="shared" si="125"/>
        <v>-2.7148109520378407E-3</v>
      </c>
      <c r="S1112" s="4"/>
      <c r="T1112" s="2"/>
      <c r="U1112" s="3"/>
      <c r="V1112" s="3"/>
      <c r="W1112" s="3"/>
      <c r="X1112" s="3"/>
      <c r="Y1112" s="3"/>
    </row>
    <row r="1113" spans="2:25" ht="14.4" x14ac:dyDescent="0.3">
      <c r="B1113" s="20">
        <v>44831</v>
      </c>
      <c r="C1113" s="21">
        <v>14727.280273</v>
      </c>
      <c r="D1113" s="25">
        <f t="shared" si="119"/>
        <v>1.0862126935183321E-4</v>
      </c>
      <c r="E1113" s="22">
        <v>59.15</v>
      </c>
      <c r="F1113" s="26">
        <f t="shared" si="120"/>
        <v>1.5332497978585838E-2</v>
      </c>
      <c r="G1113" s="23">
        <v>62.45</v>
      </c>
      <c r="H1113" s="27">
        <f t="shared" si="121"/>
        <v>-1.5097624871593463E-2</v>
      </c>
      <c r="I1113" s="24">
        <v>93.55</v>
      </c>
      <c r="J1113" s="25">
        <f t="shared" si="122"/>
        <v>4.8218684370772242E-3</v>
      </c>
      <c r="K1113" s="22">
        <v>1099.845581</v>
      </c>
      <c r="L1113" s="26">
        <f t="shared" si="123"/>
        <v>-2.479565099322243E-2</v>
      </c>
      <c r="M1113" s="22">
        <v>98.029499999999999</v>
      </c>
      <c r="N1113" s="26">
        <f t="shared" si="124"/>
        <v>-9.478599600605226E-3</v>
      </c>
      <c r="O1113" s="22">
        <v>1845.15</v>
      </c>
      <c r="P1113" s="26">
        <f t="shared" si="125"/>
        <v>3.2026951705299692E-3</v>
      </c>
      <c r="S1113" s="4"/>
      <c r="T1113" s="2"/>
      <c r="U1113" s="3"/>
      <c r="V1113" s="3"/>
      <c r="W1113" s="3"/>
      <c r="X1113" s="3"/>
      <c r="Y1113" s="3"/>
    </row>
    <row r="1114" spans="2:25" ht="14.4" x14ac:dyDescent="0.3">
      <c r="B1114" s="20">
        <v>44832</v>
      </c>
      <c r="C1114" s="21">
        <v>14620.580078000001</v>
      </c>
      <c r="D1114" s="25">
        <f t="shared" si="119"/>
        <v>-7.2714442457755433E-3</v>
      </c>
      <c r="E1114" s="22">
        <v>60.95</v>
      </c>
      <c r="F1114" s="26">
        <f t="shared" si="120"/>
        <v>2.9977265502884775E-2</v>
      </c>
      <c r="G1114" s="23">
        <v>68.25</v>
      </c>
      <c r="H1114" s="27">
        <f t="shared" si="121"/>
        <v>8.8811197493482305E-2</v>
      </c>
      <c r="I1114" s="24">
        <v>93.8</v>
      </c>
      <c r="J1114" s="25">
        <f t="shared" si="122"/>
        <v>2.6688032920803954E-3</v>
      </c>
      <c r="K1114" s="22">
        <v>1103.628418</v>
      </c>
      <c r="L1114" s="26">
        <f t="shared" si="123"/>
        <v>3.4335242603871813E-3</v>
      </c>
      <c r="M1114" s="22">
        <v>97.439800000000005</v>
      </c>
      <c r="N1114" s="26">
        <f t="shared" si="124"/>
        <v>-6.0337023668577024E-3</v>
      </c>
      <c r="O1114" s="22">
        <v>1819.7</v>
      </c>
      <c r="P1114" s="26">
        <f t="shared" si="125"/>
        <v>-1.3888922663706673E-2</v>
      </c>
      <c r="S1114" s="4"/>
      <c r="T1114" s="2"/>
      <c r="U1114" s="3"/>
      <c r="V1114" s="3"/>
      <c r="W1114" s="3"/>
      <c r="X1114" s="3"/>
      <c r="Y1114" s="3"/>
    </row>
    <row r="1115" spans="2:25" ht="14.4" x14ac:dyDescent="0.3">
      <c r="B1115" s="20">
        <v>44833</v>
      </c>
      <c r="C1115" s="21">
        <v>14602.480469</v>
      </c>
      <c r="D1115" s="25">
        <f t="shared" si="119"/>
        <v>-1.2387211315716279E-3</v>
      </c>
      <c r="E1115" s="22">
        <v>60.75</v>
      </c>
      <c r="F1115" s="26">
        <f t="shared" si="120"/>
        <v>-3.2867737066226976E-3</v>
      </c>
      <c r="G1115" s="23">
        <v>62.7</v>
      </c>
      <c r="H1115" s="27">
        <f t="shared" si="121"/>
        <v>-8.4815986426194034E-2</v>
      </c>
      <c r="I1115" s="24">
        <v>95.35</v>
      </c>
      <c r="J1115" s="25">
        <f t="shared" si="122"/>
        <v>1.6389476034249027E-2</v>
      </c>
      <c r="K1115" s="22">
        <v>1115.4830320000001</v>
      </c>
      <c r="L1115" s="26">
        <f t="shared" si="123"/>
        <v>1.0684210357369548E-2</v>
      </c>
      <c r="M1115" s="22">
        <v>97.292400000000001</v>
      </c>
      <c r="N1115" s="26">
        <f t="shared" si="124"/>
        <v>-1.5138742144456666E-3</v>
      </c>
      <c r="O1115" s="22">
        <v>1827.3</v>
      </c>
      <c r="P1115" s="26">
        <f t="shared" si="125"/>
        <v>4.1678151913516655E-3</v>
      </c>
      <c r="S1115" s="4"/>
      <c r="T1115" s="2"/>
      <c r="U1115" s="3"/>
      <c r="V1115" s="3"/>
      <c r="W1115" s="3"/>
      <c r="X1115" s="3"/>
      <c r="Y1115" s="3"/>
    </row>
    <row r="1116" spans="2:25" ht="14.4" x14ac:dyDescent="0.3">
      <c r="B1116" s="20">
        <v>44834</v>
      </c>
      <c r="C1116" s="21">
        <v>14829.330078000001</v>
      </c>
      <c r="D1116" s="25">
        <f t="shared" si="119"/>
        <v>1.5415572276525831E-2</v>
      </c>
      <c r="E1116" s="22">
        <v>61.25</v>
      </c>
      <c r="F1116" s="26">
        <f t="shared" si="120"/>
        <v>8.1967672041784907E-3</v>
      </c>
      <c r="G1116" s="23">
        <v>65.45</v>
      </c>
      <c r="H1116" s="27">
        <f t="shared" si="121"/>
        <v>4.2925044717033844E-2</v>
      </c>
      <c r="I1116" s="24">
        <v>95.55</v>
      </c>
      <c r="J1116" s="25">
        <f t="shared" si="122"/>
        <v>2.0953386398540096E-3</v>
      </c>
      <c r="K1116" s="22">
        <v>1129.9638669999999</v>
      </c>
      <c r="L1116" s="26">
        <f t="shared" si="123"/>
        <v>1.2898132448139213E-2</v>
      </c>
      <c r="M1116" s="22">
        <v>99.208799999999997</v>
      </c>
      <c r="N1116" s="26">
        <f t="shared" si="124"/>
        <v>1.9505842833896798E-2</v>
      </c>
      <c r="O1116" s="22">
        <v>1855.3</v>
      </c>
      <c r="P1116" s="26">
        <f t="shared" si="125"/>
        <v>1.5206940522283391E-2</v>
      </c>
      <c r="S1116" s="4"/>
      <c r="T1116" s="2"/>
      <c r="U1116" s="3"/>
      <c r="V1116" s="3"/>
      <c r="W1116" s="3"/>
      <c r="X1116" s="3"/>
      <c r="Y1116" s="3"/>
    </row>
    <row r="1117" spans="2:25" ht="14.4" x14ac:dyDescent="0.3">
      <c r="B1117" s="20">
        <v>44837</v>
      </c>
      <c r="C1117" s="21">
        <v>14638.480469</v>
      </c>
      <c r="D1117" s="25">
        <f t="shared" si="119"/>
        <v>-1.295327165206267E-2</v>
      </c>
      <c r="E1117" s="22">
        <v>59.65</v>
      </c>
      <c r="F1117" s="26">
        <f t="shared" si="120"/>
        <v>-2.6469700880911225E-2</v>
      </c>
      <c r="G1117" s="23">
        <v>68.150000000000006</v>
      </c>
      <c r="H1117" s="27">
        <f t="shared" si="121"/>
        <v>4.042466578663266E-2</v>
      </c>
      <c r="I1117" s="24">
        <v>96.15</v>
      </c>
      <c r="J1117" s="25">
        <f t="shared" si="122"/>
        <v>6.2598013485067345E-3</v>
      </c>
      <c r="K1117" s="22">
        <v>1104.303101</v>
      </c>
      <c r="L1117" s="26">
        <f t="shared" si="123"/>
        <v>-2.2971197926065307E-2</v>
      </c>
      <c r="M1117" s="22">
        <v>96.751900000000006</v>
      </c>
      <c r="N1117" s="26">
        <f t="shared" si="124"/>
        <v>-2.5076750073818099E-2</v>
      </c>
      <c r="O1117" s="22">
        <v>1796.85</v>
      </c>
      <c r="P1117" s="26">
        <f t="shared" si="125"/>
        <v>-3.2011276187382406E-2</v>
      </c>
      <c r="S1117" s="4"/>
      <c r="T1117" s="2"/>
      <c r="U1117" s="3"/>
      <c r="V1117" s="3"/>
      <c r="W1117" s="3"/>
      <c r="X1117" s="3"/>
      <c r="Y1117" s="3"/>
    </row>
    <row r="1118" spans="2:25" ht="14.4" x14ac:dyDescent="0.3">
      <c r="B1118" s="20">
        <v>44838</v>
      </c>
      <c r="C1118" s="21">
        <v>14965.780273</v>
      </c>
      <c r="D1118" s="25">
        <f t="shared" si="119"/>
        <v>2.2112569759903763E-2</v>
      </c>
      <c r="E1118" s="22">
        <v>61.7</v>
      </c>
      <c r="F1118" s="26">
        <f t="shared" si="120"/>
        <v>3.3789782367417108E-2</v>
      </c>
      <c r="G1118" s="23">
        <v>68.05</v>
      </c>
      <c r="H1118" s="27">
        <f t="shared" si="121"/>
        <v>-1.4684290450666824E-3</v>
      </c>
      <c r="I1118" s="24">
        <v>95.65</v>
      </c>
      <c r="J1118" s="25">
        <f t="shared" si="122"/>
        <v>-5.2137761485268512E-3</v>
      </c>
      <c r="K1118" s="22">
        <v>1141.1195070000001</v>
      </c>
      <c r="L1118" s="26">
        <f t="shared" si="123"/>
        <v>3.2795346040060021E-2</v>
      </c>
      <c r="M1118" s="22">
        <v>100.2898</v>
      </c>
      <c r="N1118" s="26">
        <f t="shared" si="124"/>
        <v>3.5914024921399626E-2</v>
      </c>
      <c r="O1118" s="22">
        <v>1851.75</v>
      </c>
      <c r="P1118" s="26">
        <f t="shared" si="125"/>
        <v>3.0096006047948889E-2</v>
      </c>
      <c r="S1118" s="4"/>
      <c r="T1118" s="2"/>
      <c r="U1118" s="3"/>
      <c r="V1118" s="3"/>
      <c r="W1118" s="3"/>
      <c r="X1118" s="3"/>
      <c r="Y1118" s="3"/>
    </row>
    <row r="1119" spans="2:25" ht="14.4" x14ac:dyDescent="0.3">
      <c r="B1119" s="20">
        <v>44840</v>
      </c>
      <c r="C1119" s="21">
        <v>15053.030273</v>
      </c>
      <c r="D1119" s="25">
        <f t="shared" si="119"/>
        <v>5.8130381653792012E-3</v>
      </c>
      <c r="E1119" s="22">
        <v>60.9</v>
      </c>
      <c r="F1119" s="26">
        <f t="shared" si="120"/>
        <v>-1.3050756195490827E-2</v>
      </c>
      <c r="G1119" s="23">
        <v>69.400000000000006</v>
      </c>
      <c r="H1119" s="27">
        <f t="shared" si="121"/>
        <v>1.9644138415283816E-2</v>
      </c>
      <c r="I1119" s="24">
        <v>97.4</v>
      </c>
      <c r="J1119" s="25">
        <f t="shared" si="122"/>
        <v>1.8130514762227434E-2</v>
      </c>
      <c r="K1119" s="22">
        <v>1193.1639399999999</v>
      </c>
      <c r="L1119" s="26">
        <f t="shared" si="123"/>
        <v>4.4598747727211174E-2</v>
      </c>
      <c r="M1119" s="22">
        <v>102.8449</v>
      </c>
      <c r="N1119" s="26">
        <f t="shared" si="124"/>
        <v>2.5158033211284649E-2</v>
      </c>
      <c r="O1119" s="22">
        <v>1816.3</v>
      </c>
      <c r="P1119" s="26">
        <f t="shared" si="125"/>
        <v>-1.9329673138000828E-2</v>
      </c>
      <c r="S1119" s="4"/>
      <c r="T1119" s="2"/>
      <c r="U1119" s="3"/>
      <c r="V1119" s="3"/>
      <c r="W1119" s="3"/>
      <c r="X1119" s="3"/>
      <c r="Y1119" s="3"/>
    </row>
    <row r="1120" spans="2:25" ht="14.4" x14ac:dyDescent="0.3">
      <c r="B1120" s="20">
        <v>44841</v>
      </c>
      <c r="C1120" s="21">
        <v>15036.680664</v>
      </c>
      <c r="D1120" s="25">
        <f t="shared" si="119"/>
        <v>-1.086724338646271E-3</v>
      </c>
      <c r="E1120" s="22">
        <v>59.35</v>
      </c>
      <c r="F1120" s="26">
        <f t="shared" si="120"/>
        <v>-2.5781053660174209E-2</v>
      </c>
      <c r="G1120" s="23">
        <v>68.8</v>
      </c>
      <c r="H1120" s="27">
        <f t="shared" si="121"/>
        <v>-8.6831225734609937E-3</v>
      </c>
      <c r="I1120" s="24">
        <v>96.1</v>
      </c>
      <c r="J1120" s="25">
        <f t="shared" si="122"/>
        <v>-1.343689467224278E-2</v>
      </c>
      <c r="K1120" s="22">
        <v>1185.309082</v>
      </c>
      <c r="L1120" s="26">
        <f t="shared" si="123"/>
        <v>-6.6049826788256672E-3</v>
      </c>
      <c r="M1120" s="22">
        <v>104.4174</v>
      </c>
      <c r="N1120" s="26">
        <f t="shared" si="124"/>
        <v>1.5174300135217453E-2</v>
      </c>
      <c r="O1120" s="22">
        <v>1794.1</v>
      </c>
      <c r="P1120" s="26">
        <f t="shared" si="125"/>
        <v>-1.2297961330058999E-2</v>
      </c>
      <c r="S1120" s="4"/>
      <c r="T1120" s="2"/>
      <c r="U1120" s="3"/>
      <c r="V1120" s="3"/>
      <c r="W1120" s="3"/>
      <c r="X1120" s="3"/>
      <c r="Y1120" s="3"/>
    </row>
    <row r="1121" spans="2:25" ht="14.4" x14ac:dyDescent="0.3">
      <c r="B1121" s="20">
        <v>44844</v>
      </c>
      <c r="C1121" s="21">
        <v>14951.630859000001</v>
      </c>
      <c r="D1121" s="25">
        <f t="shared" si="119"/>
        <v>-5.672212186223621E-3</v>
      </c>
      <c r="E1121" s="22">
        <v>59.55</v>
      </c>
      <c r="F1121" s="26">
        <f t="shared" si="120"/>
        <v>3.3641747456320684E-3</v>
      </c>
      <c r="G1121" s="23">
        <v>71.5</v>
      </c>
      <c r="H1121" s="27">
        <f t="shared" si="121"/>
        <v>3.8493704760663952E-2</v>
      </c>
      <c r="I1121" s="24">
        <v>95.25</v>
      </c>
      <c r="J1121" s="25">
        <f t="shared" si="122"/>
        <v>-8.8843019694363496E-3</v>
      </c>
      <c r="K1121" s="22">
        <v>1166.0573730000001</v>
      </c>
      <c r="L1121" s="26">
        <f t="shared" si="123"/>
        <v>-1.6375277577141377E-2</v>
      </c>
      <c r="M1121" s="22">
        <v>102.6484</v>
      </c>
      <c r="N1121" s="26">
        <f t="shared" si="124"/>
        <v>-1.7086771830327047E-2</v>
      </c>
      <c r="O1121" s="22">
        <v>1775.55</v>
      </c>
      <c r="P1121" s="26">
        <f t="shared" si="125"/>
        <v>-1.0393269357326375E-2</v>
      </c>
      <c r="S1121" s="4"/>
      <c r="T1121" s="2"/>
      <c r="U1121" s="3"/>
      <c r="V1121" s="3"/>
      <c r="W1121" s="3"/>
      <c r="X1121" s="3"/>
      <c r="Y1121" s="3"/>
    </row>
    <row r="1122" spans="2:25" ht="14.4" x14ac:dyDescent="0.3">
      <c r="B1122" s="20">
        <v>44845</v>
      </c>
      <c r="C1122" s="21">
        <v>14721.880859000001</v>
      </c>
      <c r="D1122" s="25">
        <f t="shared" si="119"/>
        <v>-1.5485500560221554E-2</v>
      </c>
      <c r="E1122" s="22">
        <v>58.35</v>
      </c>
      <c r="F1122" s="26">
        <f t="shared" si="120"/>
        <v>-2.0356937068744085E-2</v>
      </c>
      <c r="G1122" s="23">
        <v>77.05</v>
      </c>
      <c r="H1122" s="27">
        <f t="shared" si="121"/>
        <v>7.4757112066162826E-2</v>
      </c>
      <c r="I1122" s="24">
        <v>96</v>
      </c>
      <c r="J1122" s="25">
        <f t="shared" si="122"/>
        <v>7.8431774610258787E-3</v>
      </c>
      <c r="K1122" s="22">
        <v>1141.5051269999999</v>
      </c>
      <c r="L1122" s="26">
        <f t="shared" si="123"/>
        <v>-2.1280613255813065E-2</v>
      </c>
      <c r="M1122" s="22">
        <v>101.2726</v>
      </c>
      <c r="N1122" s="26">
        <f t="shared" si="124"/>
        <v>-1.3493665441958437E-2</v>
      </c>
      <c r="O1122" s="22">
        <v>1769.95</v>
      </c>
      <c r="P1122" s="26">
        <f t="shared" si="125"/>
        <v>-3.158936486706863E-3</v>
      </c>
      <c r="S1122" s="4"/>
      <c r="T1122" s="2"/>
      <c r="U1122" s="3"/>
      <c r="V1122" s="3"/>
      <c r="W1122" s="3"/>
      <c r="X1122" s="3"/>
      <c r="Y1122" s="3"/>
    </row>
    <row r="1123" spans="2:25" ht="14.4" x14ac:dyDescent="0.3">
      <c r="B1123" s="20">
        <v>44846</v>
      </c>
      <c r="C1123" s="21">
        <v>14829.930664</v>
      </c>
      <c r="D1123" s="25">
        <f t="shared" si="119"/>
        <v>7.3125998657960394E-3</v>
      </c>
      <c r="E1123" s="22">
        <v>57.65</v>
      </c>
      <c r="F1123" s="26">
        <f t="shared" si="120"/>
        <v>-1.206911201749704E-2</v>
      </c>
      <c r="G1123" s="23">
        <v>76.150000000000006</v>
      </c>
      <c r="H1123" s="27">
        <f t="shared" si="121"/>
        <v>-1.1749482424953809E-2</v>
      </c>
      <c r="I1123" s="24">
        <v>96.9</v>
      </c>
      <c r="J1123" s="25">
        <f t="shared" si="122"/>
        <v>9.3313274288844405E-3</v>
      </c>
      <c r="K1123" s="22">
        <v>1137.3607179999999</v>
      </c>
      <c r="L1123" s="26">
        <f t="shared" si="123"/>
        <v>-3.6372598046394166E-3</v>
      </c>
      <c r="M1123" s="22">
        <v>101.4691</v>
      </c>
      <c r="N1123" s="26">
        <f t="shared" si="124"/>
        <v>1.9384276794472586E-3</v>
      </c>
      <c r="O1123" s="22">
        <v>1747.2</v>
      </c>
      <c r="P1123" s="26">
        <f t="shared" si="125"/>
        <v>-1.2936791030719451E-2</v>
      </c>
      <c r="S1123" s="4"/>
      <c r="T1123" s="2"/>
      <c r="U1123" s="3"/>
      <c r="V1123" s="3"/>
      <c r="W1123" s="3"/>
      <c r="X1123" s="3"/>
      <c r="Y1123" s="3"/>
    </row>
    <row r="1124" spans="2:25" ht="14.4" x14ac:dyDescent="0.3">
      <c r="B1124" s="20">
        <v>44847</v>
      </c>
      <c r="C1124" s="21">
        <v>14730.280273</v>
      </c>
      <c r="D1124" s="25">
        <f t="shared" si="119"/>
        <v>-6.7422230985314437E-3</v>
      </c>
      <c r="E1124" s="22">
        <v>57.2</v>
      </c>
      <c r="F1124" s="26">
        <f t="shared" si="120"/>
        <v>-7.8363483293157499E-3</v>
      </c>
      <c r="G1124" s="23">
        <v>77.900000000000006</v>
      </c>
      <c r="H1124" s="27">
        <f t="shared" si="121"/>
        <v>2.2720873535531712E-2</v>
      </c>
      <c r="I1124" s="24">
        <v>95.35</v>
      </c>
      <c r="J1124" s="25">
        <f t="shared" si="122"/>
        <v>-1.6125186850292624E-2</v>
      </c>
      <c r="K1124" s="22">
        <v>1137.4570309999999</v>
      </c>
      <c r="L1124" s="26">
        <f t="shared" si="123"/>
        <v>8.4677552828078036E-5</v>
      </c>
      <c r="M1124" s="22">
        <v>99.650999999999996</v>
      </c>
      <c r="N1124" s="26">
        <f t="shared" si="124"/>
        <v>-1.8080236903638358E-2</v>
      </c>
      <c r="O1124" s="22">
        <v>1736.15</v>
      </c>
      <c r="P1124" s="26">
        <f t="shared" si="125"/>
        <v>-6.3444885330792991E-3</v>
      </c>
      <c r="S1124" s="4"/>
      <c r="T1124" s="2"/>
      <c r="U1124" s="3"/>
      <c r="V1124" s="3"/>
      <c r="W1124" s="3"/>
      <c r="X1124" s="3"/>
      <c r="Y1124" s="3"/>
    </row>
    <row r="1125" spans="2:25" ht="14.4" x14ac:dyDescent="0.3">
      <c r="B1125" s="20">
        <v>44848</v>
      </c>
      <c r="C1125" s="21">
        <v>14815.080078000001</v>
      </c>
      <c r="D1125" s="25">
        <f t="shared" si="119"/>
        <v>5.740328555703565E-3</v>
      </c>
      <c r="E1125" s="22">
        <v>57.15</v>
      </c>
      <c r="F1125" s="26">
        <f t="shared" si="120"/>
        <v>-8.7450814493262013E-4</v>
      </c>
      <c r="G1125" s="23">
        <v>79.650000000000006</v>
      </c>
      <c r="H1125" s="27">
        <f t="shared" si="121"/>
        <v>2.2216083479354914E-2</v>
      </c>
      <c r="I1125" s="24">
        <v>94.8</v>
      </c>
      <c r="J1125" s="25">
        <f t="shared" si="122"/>
        <v>-5.7849227854519462E-3</v>
      </c>
      <c r="K1125" s="22">
        <v>1126.180908</v>
      </c>
      <c r="L1125" s="26">
        <f t="shared" si="123"/>
        <v>-9.9629150736481962E-3</v>
      </c>
      <c r="M1125" s="22">
        <v>99.061400000000006</v>
      </c>
      <c r="N1125" s="26">
        <f t="shared" si="124"/>
        <v>-5.9342218223800121E-3</v>
      </c>
      <c r="O1125" s="22">
        <v>1751.95</v>
      </c>
      <c r="P1125" s="26">
        <f t="shared" si="125"/>
        <v>9.0594352588051468E-3</v>
      </c>
      <c r="S1125" s="4"/>
      <c r="T1125" s="2"/>
      <c r="U1125" s="3"/>
      <c r="V1125" s="3"/>
      <c r="W1125" s="3"/>
      <c r="X1125" s="3"/>
      <c r="Y1125" s="3"/>
    </row>
    <row r="1126" spans="2:25" ht="14.4" x14ac:dyDescent="0.3">
      <c r="B1126" s="20">
        <v>44851</v>
      </c>
      <c r="C1126" s="21">
        <v>14906.130859000001</v>
      </c>
      <c r="D1126" s="25">
        <f t="shared" si="119"/>
        <v>6.1270091606862604E-3</v>
      </c>
      <c r="E1126" s="22">
        <v>56.15</v>
      </c>
      <c r="F1126" s="26">
        <f t="shared" si="120"/>
        <v>-1.7652709056367493E-2</v>
      </c>
      <c r="G1126" s="23">
        <v>78.55</v>
      </c>
      <c r="H1126" s="27">
        <f t="shared" si="121"/>
        <v>-1.3906671654427515E-2</v>
      </c>
      <c r="I1126" s="24">
        <v>94.7</v>
      </c>
      <c r="J1126" s="25">
        <f t="shared" si="122"/>
        <v>-1.055409068943492E-3</v>
      </c>
      <c r="K1126" s="22">
        <v>1139.1679690000001</v>
      </c>
      <c r="L1126" s="26">
        <f t="shared" si="123"/>
        <v>1.1465963069788192E-2</v>
      </c>
      <c r="M1126" s="22">
        <v>100.0441</v>
      </c>
      <c r="N1126" s="26">
        <f t="shared" si="124"/>
        <v>9.8712288671682739E-3</v>
      </c>
      <c r="O1126" s="22">
        <v>1745</v>
      </c>
      <c r="P1126" s="26">
        <f t="shared" si="125"/>
        <v>-3.9748976397841638E-3</v>
      </c>
      <c r="S1126" s="4"/>
      <c r="T1126" s="2"/>
      <c r="U1126" s="3"/>
      <c r="V1126" s="3"/>
      <c r="W1126" s="3"/>
      <c r="X1126" s="3"/>
      <c r="Y1126" s="3"/>
    </row>
    <row r="1127" spans="2:25" ht="14.4" x14ac:dyDescent="0.3">
      <c r="B1127" s="20">
        <v>44852</v>
      </c>
      <c r="C1127" s="21">
        <v>15056.530273</v>
      </c>
      <c r="D1127" s="25">
        <f t="shared" si="119"/>
        <v>1.0039206898935367E-2</v>
      </c>
      <c r="E1127" s="22">
        <v>57.4</v>
      </c>
      <c r="F1127" s="26">
        <f t="shared" si="120"/>
        <v>2.2017622141068612E-2</v>
      </c>
      <c r="G1127" s="23">
        <v>79.599999999999994</v>
      </c>
      <c r="H1127" s="27">
        <f t="shared" si="121"/>
        <v>1.3278728148707224E-2</v>
      </c>
      <c r="I1127" s="24">
        <v>94.55</v>
      </c>
      <c r="J1127" s="25">
        <f t="shared" si="122"/>
        <v>-1.5852050875661409E-3</v>
      </c>
      <c r="K1127" s="22">
        <v>1194.103394</v>
      </c>
      <c r="L1127" s="26">
        <f t="shared" si="123"/>
        <v>4.7097461680614766E-2</v>
      </c>
      <c r="M1127" s="22">
        <v>104.1225</v>
      </c>
      <c r="N1127" s="26">
        <f t="shared" si="124"/>
        <v>3.9957001818759455E-2</v>
      </c>
      <c r="O1127" s="22">
        <v>1781</v>
      </c>
      <c r="P1127" s="26">
        <f t="shared" si="125"/>
        <v>2.0420448653134159E-2</v>
      </c>
      <c r="S1127" s="4"/>
      <c r="T1127" s="2"/>
      <c r="U1127" s="3"/>
      <c r="V1127" s="3"/>
      <c r="W1127" s="3"/>
      <c r="X1127" s="3"/>
      <c r="Y1127" s="3"/>
    </row>
    <row r="1128" spans="2:25" ht="14.4" x14ac:dyDescent="0.3">
      <c r="B1128" s="20">
        <v>44853</v>
      </c>
      <c r="C1128" s="21">
        <v>15068.580078000001</v>
      </c>
      <c r="D1128" s="25">
        <f t="shared" si="119"/>
        <v>7.9998416618116779E-4</v>
      </c>
      <c r="E1128" s="22">
        <v>56.65</v>
      </c>
      <c r="F1128" s="26">
        <f t="shared" si="120"/>
        <v>-1.3152315851505361E-2</v>
      </c>
      <c r="G1128" s="23">
        <v>79.349999999999994</v>
      </c>
      <c r="H1128" s="27">
        <f t="shared" si="121"/>
        <v>-3.1456458779193061E-3</v>
      </c>
      <c r="I1128" s="24">
        <v>94</v>
      </c>
      <c r="J1128" s="25">
        <f t="shared" si="122"/>
        <v>-5.8340128344625429E-3</v>
      </c>
      <c r="K1128" s="22">
        <v>1190.248413</v>
      </c>
      <c r="L1128" s="26">
        <f t="shared" si="123"/>
        <v>-3.2335701029080114E-3</v>
      </c>
      <c r="M1128" s="22">
        <v>104.07340000000001</v>
      </c>
      <c r="N1128" s="26">
        <f t="shared" si="124"/>
        <v>-4.7167116077006583E-4</v>
      </c>
      <c r="O1128" s="22">
        <v>1781.2</v>
      </c>
      <c r="P1128" s="26">
        <f t="shared" si="125"/>
        <v>1.1229015788565603E-4</v>
      </c>
      <c r="S1128" s="4"/>
      <c r="T1128" s="2"/>
      <c r="U1128" s="3"/>
      <c r="V1128" s="3"/>
      <c r="W1128" s="3"/>
      <c r="X1128" s="3"/>
      <c r="Y1128" s="3"/>
    </row>
    <row r="1129" spans="2:25" ht="14.4" x14ac:dyDescent="0.3">
      <c r="B1129" s="20">
        <v>44854</v>
      </c>
      <c r="C1129" s="21">
        <v>15112.080078000001</v>
      </c>
      <c r="D1129" s="25">
        <f t="shared" si="119"/>
        <v>2.882642718718134E-3</v>
      </c>
      <c r="E1129" s="22">
        <v>56.1</v>
      </c>
      <c r="F1129" s="26">
        <f t="shared" si="120"/>
        <v>-9.7561749453646852E-3</v>
      </c>
      <c r="G1129" s="23">
        <v>79.400000000000006</v>
      </c>
      <c r="H1129" s="27">
        <f t="shared" si="121"/>
        <v>6.2992128067203886E-4</v>
      </c>
      <c r="I1129" s="24">
        <v>93.6</v>
      </c>
      <c r="J1129" s="25">
        <f t="shared" si="122"/>
        <v>-4.2643987864575397E-3</v>
      </c>
      <c r="K1129" s="22">
        <v>1179.6708980000001</v>
      </c>
      <c r="L1129" s="26">
        <f t="shared" si="123"/>
        <v>-8.9265361805333249E-3</v>
      </c>
      <c r="M1129" s="22">
        <v>106.13720000000001</v>
      </c>
      <c r="N1129" s="26">
        <f t="shared" si="124"/>
        <v>1.9636177365127332E-2</v>
      </c>
      <c r="O1129" s="22">
        <v>1784.3</v>
      </c>
      <c r="P1129" s="26">
        <f t="shared" si="125"/>
        <v>1.7388869898357594E-3</v>
      </c>
      <c r="S1129" s="4"/>
      <c r="T1129" s="2"/>
      <c r="U1129" s="3"/>
      <c r="V1129" s="3"/>
      <c r="W1129" s="3"/>
      <c r="X1129" s="3"/>
      <c r="Y1129" s="3"/>
    </row>
    <row r="1130" spans="2:25" ht="14.4" x14ac:dyDescent="0.3">
      <c r="B1130" s="20">
        <v>44855</v>
      </c>
      <c r="C1130" s="21">
        <v>15081.080078000001</v>
      </c>
      <c r="D1130" s="25">
        <f t="shared" si="119"/>
        <v>-2.053445928337231E-3</v>
      </c>
      <c r="E1130" s="22">
        <v>55.3</v>
      </c>
      <c r="F1130" s="26">
        <f t="shared" si="120"/>
        <v>-1.4362904000361649E-2</v>
      </c>
      <c r="G1130" s="23">
        <v>80.099999999999994</v>
      </c>
      <c r="H1130" s="27">
        <f t="shared" si="121"/>
        <v>8.7774858212234415E-3</v>
      </c>
      <c r="I1130" s="24">
        <v>93.55</v>
      </c>
      <c r="J1130" s="25">
        <f t="shared" si="122"/>
        <v>-5.3433076344773891E-4</v>
      </c>
      <c r="K1130" s="22">
        <v>1157.7689210000001</v>
      </c>
      <c r="L1130" s="26">
        <f t="shared" si="123"/>
        <v>-1.8740690426055275E-2</v>
      </c>
      <c r="M1130" s="22">
        <v>101.76390000000001</v>
      </c>
      <c r="N1130" s="26">
        <f t="shared" si="124"/>
        <v>-4.207717247017919E-2</v>
      </c>
      <c r="O1130" s="22">
        <v>1779.1</v>
      </c>
      <c r="P1130" s="26">
        <f t="shared" si="125"/>
        <v>-2.918562996653325E-3</v>
      </c>
      <c r="S1130" s="4"/>
      <c r="T1130" s="2"/>
      <c r="U1130" s="3"/>
      <c r="V1130" s="3"/>
      <c r="W1130" s="3"/>
      <c r="X1130" s="3"/>
      <c r="Y1130" s="3"/>
    </row>
    <row r="1131" spans="2:25" ht="14.4" x14ac:dyDescent="0.3">
      <c r="B1131" s="20">
        <v>44858</v>
      </c>
      <c r="C1131" s="21">
        <v>15198.730469</v>
      </c>
      <c r="D1131" s="25">
        <f t="shared" si="119"/>
        <v>7.7709193632375679E-3</v>
      </c>
      <c r="E1131" s="22">
        <v>57.05</v>
      </c>
      <c r="F1131" s="26">
        <f t="shared" si="120"/>
        <v>3.1155167779795479E-2</v>
      </c>
      <c r="G1131" s="23">
        <v>78</v>
      </c>
      <c r="H1131" s="27">
        <f t="shared" si="121"/>
        <v>-2.6567027384721751E-2</v>
      </c>
      <c r="I1131" s="24">
        <v>94.65</v>
      </c>
      <c r="J1131" s="25">
        <f t="shared" si="122"/>
        <v>1.1689824935233397E-2</v>
      </c>
      <c r="K1131" s="22">
        <v>1163.744263</v>
      </c>
      <c r="L1131" s="26">
        <f t="shared" si="123"/>
        <v>5.1478106923546259E-3</v>
      </c>
      <c r="M1131" s="22">
        <v>102.9924</v>
      </c>
      <c r="N1131" s="26">
        <f t="shared" si="124"/>
        <v>1.1999774770409949E-2</v>
      </c>
      <c r="O1131" s="22">
        <v>1793.4</v>
      </c>
      <c r="P1131" s="26">
        <f t="shared" si="125"/>
        <v>8.0056410772173722E-3</v>
      </c>
      <c r="S1131" s="4"/>
      <c r="T1131" s="2"/>
      <c r="U1131" s="3"/>
      <c r="V1131" s="3"/>
      <c r="W1131" s="3"/>
      <c r="X1131" s="3"/>
      <c r="Y1131" s="3"/>
    </row>
    <row r="1132" spans="2:25" ht="14.4" x14ac:dyDescent="0.3">
      <c r="B1132" s="20">
        <v>44859</v>
      </c>
      <c r="C1132" s="21">
        <v>15158.080078000001</v>
      </c>
      <c r="D1132" s="25">
        <f t="shared" si="119"/>
        <v>-2.6781743249697262E-3</v>
      </c>
      <c r="E1132" s="22">
        <v>53.7</v>
      </c>
      <c r="F1132" s="26">
        <f t="shared" si="120"/>
        <v>-6.0515074793265483E-2</v>
      </c>
      <c r="G1132" s="23">
        <v>75.45</v>
      </c>
      <c r="H1132" s="27">
        <f t="shared" si="121"/>
        <v>-3.3238641475733827E-2</v>
      </c>
      <c r="I1132" s="24">
        <v>94.55</v>
      </c>
      <c r="J1132" s="25">
        <f t="shared" si="122"/>
        <v>-1.0570825508654721E-3</v>
      </c>
      <c r="K1132" s="22">
        <v>1206.5844729999999</v>
      </c>
      <c r="L1132" s="26">
        <f t="shared" si="123"/>
        <v>3.6150998707172158E-2</v>
      </c>
      <c r="M1132" s="22">
        <v>103.2381</v>
      </c>
      <c r="N1132" s="26">
        <f t="shared" si="124"/>
        <v>2.3827718620560477E-3</v>
      </c>
      <c r="O1132" s="22">
        <v>1768.6</v>
      </c>
      <c r="P1132" s="26">
        <f t="shared" si="125"/>
        <v>-1.3924986376312566E-2</v>
      </c>
      <c r="S1132" s="4"/>
      <c r="T1132" s="2"/>
      <c r="U1132" s="3"/>
      <c r="V1132" s="3"/>
      <c r="W1132" s="3"/>
      <c r="X1132" s="3"/>
      <c r="Y1132" s="3"/>
    </row>
    <row r="1133" spans="2:25" ht="14.4" x14ac:dyDescent="0.3">
      <c r="B1133" s="20">
        <v>44861</v>
      </c>
      <c r="C1133" s="21">
        <v>15244.230469</v>
      </c>
      <c r="D1133" s="25">
        <f t="shared" si="119"/>
        <v>5.667373304160876E-3</v>
      </c>
      <c r="E1133" s="22">
        <v>53.9</v>
      </c>
      <c r="F1133" s="26">
        <f t="shared" si="120"/>
        <v>3.7174764001323521E-3</v>
      </c>
      <c r="G1133" s="23">
        <v>78.45</v>
      </c>
      <c r="H1133" s="27">
        <f t="shared" si="121"/>
        <v>3.8991293965183756E-2</v>
      </c>
      <c r="I1133" s="24">
        <v>94.45</v>
      </c>
      <c r="J1133" s="25">
        <f t="shared" si="122"/>
        <v>-1.0582011569478505E-3</v>
      </c>
      <c r="K1133" s="22">
        <v>1214.583862</v>
      </c>
      <c r="L1133" s="26">
        <f t="shared" si="123"/>
        <v>6.6078991631201784E-3</v>
      </c>
      <c r="M1133" s="22">
        <v>105.9898</v>
      </c>
      <c r="N1133" s="26">
        <f t="shared" si="124"/>
        <v>2.6304892105340309E-2</v>
      </c>
      <c r="O1133" s="22">
        <v>1741.25</v>
      </c>
      <c r="P1133" s="26">
        <f t="shared" si="125"/>
        <v>-1.5585027047619205E-2</v>
      </c>
      <c r="S1133" s="4"/>
      <c r="T1133" s="2"/>
      <c r="U1133" s="3"/>
      <c r="V1133" s="3"/>
      <c r="W1133" s="3"/>
      <c r="X1133" s="3"/>
      <c r="Y1133" s="3"/>
    </row>
    <row r="1134" spans="2:25" ht="14.4" x14ac:dyDescent="0.3">
      <c r="B1134" s="20">
        <v>44862</v>
      </c>
      <c r="C1134" s="21">
        <v>15241.580078000001</v>
      </c>
      <c r="D1134" s="25">
        <f t="shared" si="119"/>
        <v>-1.7387702403978873E-4</v>
      </c>
      <c r="E1134" s="22">
        <v>52.35</v>
      </c>
      <c r="F1134" s="26">
        <f t="shared" si="120"/>
        <v>-2.9178540598405609E-2</v>
      </c>
      <c r="G1134" s="23">
        <v>79.95</v>
      </c>
      <c r="H1134" s="27">
        <f t="shared" si="121"/>
        <v>1.893996010092169E-2</v>
      </c>
      <c r="I1134" s="24">
        <v>92.9</v>
      </c>
      <c r="J1134" s="25">
        <f t="shared" si="122"/>
        <v>-1.6546948127725686E-2</v>
      </c>
      <c r="K1134" s="22">
        <v>1216.607788</v>
      </c>
      <c r="L1134" s="26">
        <f t="shared" si="123"/>
        <v>1.6649666163062547E-3</v>
      </c>
      <c r="M1134" s="22">
        <v>103.5329</v>
      </c>
      <c r="N1134" s="26">
        <f t="shared" si="124"/>
        <v>-2.3453426476717238E-2</v>
      </c>
      <c r="O1134" s="22">
        <v>1762.3</v>
      </c>
      <c r="P1134" s="26">
        <f t="shared" si="125"/>
        <v>1.2016527976308349E-2</v>
      </c>
      <c r="S1134" s="4"/>
      <c r="T1134" s="2"/>
      <c r="U1134" s="3"/>
      <c r="V1134" s="3"/>
      <c r="W1134" s="3"/>
      <c r="X1134" s="3"/>
      <c r="Y1134" s="3"/>
    </row>
    <row r="1135" spans="2:25" ht="14.4" x14ac:dyDescent="0.3">
      <c r="B1135" s="20">
        <v>44865</v>
      </c>
      <c r="C1135" s="21">
        <v>15423.979492</v>
      </c>
      <c r="D1135" s="25">
        <f t="shared" si="119"/>
        <v>1.1896183708194714E-2</v>
      </c>
      <c r="E1135" s="22">
        <v>52.15</v>
      </c>
      <c r="F1135" s="26">
        <f t="shared" si="120"/>
        <v>-3.8277558697644379E-3</v>
      </c>
      <c r="G1135" s="23">
        <v>79.05</v>
      </c>
      <c r="H1135" s="27">
        <f t="shared" si="121"/>
        <v>-1.1320875624482311E-2</v>
      </c>
      <c r="I1135" s="24">
        <v>90.8</v>
      </c>
      <c r="J1135" s="25">
        <f t="shared" si="122"/>
        <v>-2.2864360212545353E-2</v>
      </c>
      <c r="K1135" s="22">
        <v>1219.2102050000001</v>
      </c>
      <c r="L1135" s="26">
        <f t="shared" si="123"/>
        <v>2.1367918273632663E-3</v>
      </c>
      <c r="M1135" s="22">
        <v>105.00700000000001</v>
      </c>
      <c r="N1135" s="26">
        <f t="shared" si="124"/>
        <v>1.4137578011869668E-2</v>
      </c>
      <c r="O1135" s="22">
        <v>1781.7</v>
      </c>
      <c r="P1135" s="26">
        <f t="shared" si="125"/>
        <v>1.0948190619600638E-2</v>
      </c>
      <c r="S1135" s="4"/>
      <c r="T1135" s="2"/>
      <c r="U1135" s="3"/>
      <c r="V1135" s="3"/>
      <c r="W1135" s="3"/>
      <c r="X1135" s="3"/>
      <c r="Y1135" s="3"/>
    </row>
    <row r="1136" spans="2:25" ht="14.4" x14ac:dyDescent="0.3">
      <c r="B1136" s="20">
        <v>44866</v>
      </c>
      <c r="C1136" s="21">
        <v>15537.379883</v>
      </c>
      <c r="D1136" s="25">
        <f t="shared" si="119"/>
        <v>7.3253177754534597E-3</v>
      </c>
      <c r="E1136" s="22">
        <v>52.4</v>
      </c>
      <c r="F1136" s="26">
        <f t="shared" si="120"/>
        <v>4.7824098802150983E-3</v>
      </c>
      <c r="G1136" s="23">
        <v>78.25</v>
      </c>
      <c r="H1136" s="27">
        <f t="shared" si="121"/>
        <v>-1.0171734235218437E-2</v>
      </c>
      <c r="I1136" s="24">
        <v>91.4</v>
      </c>
      <c r="J1136" s="25">
        <f t="shared" si="122"/>
        <v>6.5861928528568757E-3</v>
      </c>
      <c r="K1136" s="22">
        <v>1219.8366699999999</v>
      </c>
      <c r="L1136" s="26">
        <f t="shared" si="123"/>
        <v>5.1369657565610276E-4</v>
      </c>
      <c r="M1136" s="22">
        <v>106.6285</v>
      </c>
      <c r="N1136" s="26">
        <f t="shared" si="124"/>
        <v>1.5323815993429092E-2</v>
      </c>
      <c r="O1136" s="22">
        <v>1820.7</v>
      </c>
      <c r="P1136" s="26">
        <f t="shared" si="125"/>
        <v>2.1653077819994902E-2</v>
      </c>
      <c r="S1136" s="4"/>
      <c r="T1136" s="2"/>
      <c r="U1136" s="3"/>
      <c r="V1136" s="3"/>
      <c r="W1136" s="3"/>
      <c r="X1136" s="3"/>
      <c r="Y1136" s="3"/>
    </row>
    <row r="1137" spans="2:25" ht="14.4" x14ac:dyDescent="0.3">
      <c r="B1137" s="20">
        <v>44867</v>
      </c>
      <c r="C1137" s="21">
        <v>15497.529296999999</v>
      </c>
      <c r="D1137" s="25">
        <f t="shared" si="119"/>
        <v>-2.5681150004853441E-3</v>
      </c>
      <c r="E1137" s="22">
        <v>52.95</v>
      </c>
      <c r="F1137" s="26">
        <f t="shared" si="120"/>
        <v>1.0441480720419127E-2</v>
      </c>
      <c r="G1137" s="23">
        <v>81.3</v>
      </c>
      <c r="H1137" s="27">
        <f t="shared" si="121"/>
        <v>3.8237187133502305E-2</v>
      </c>
      <c r="I1137" s="24">
        <v>90.3</v>
      </c>
      <c r="J1137" s="25">
        <f t="shared" si="122"/>
        <v>-1.2108018037164629E-2</v>
      </c>
      <c r="K1137" s="22">
        <v>1201.7657469999999</v>
      </c>
      <c r="L1137" s="26">
        <f t="shared" si="123"/>
        <v>-1.4925041636680129E-2</v>
      </c>
      <c r="M1137" s="22">
        <v>105.2527</v>
      </c>
      <c r="N1137" s="26">
        <f t="shared" si="124"/>
        <v>-1.2986705155391857E-2</v>
      </c>
      <c r="O1137" s="22">
        <v>1805.5</v>
      </c>
      <c r="P1137" s="26">
        <f t="shared" si="125"/>
        <v>-8.3834807924067084E-3</v>
      </c>
      <c r="S1137" s="4"/>
      <c r="T1137" s="2"/>
      <c r="U1137" s="3"/>
      <c r="V1137" s="3"/>
      <c r="W1137" s="3"/>
      <c r="X1137" s="3"/>
      <c r="Y1137" s="3"/>
    </row>
    <row r="1138" spans="2:25" ht="14.4" x14ac:dyDescent="0.3">
      <c r="B1138" s="20">
        <v>44868</v>
      </c>
      <c r="C1138" s="21">
        <v>15484.679688</v>
      </c>
      <c r="D1138" s="25">
        <f t="shared" si="119"/>
        <v>-8.2948312323218704E-4</v>
      </c>
      <c r="E1138" s="22">
        <v>53.25</v>
      </c>
      <c r="F1138" s="26">
        <f t="shared" si="120"/>
        <v>5.6497325421189072E-3</v>
      </c>
      <c r="G1138" s="23">
        <v>83.85</v>
      </c>
      <c r="H1138" s="27">
        <f t="shared" si="121"/>
        <v>3.0883471715452863E-2</v>
      </c>
      <c r="I1138" s="24">
        <v>90.05</v>
      </c>
      <c r="J1138" s="25">
        <f t="shared" si="122"/>
        <v>-2.7723888009746878E-3</v>
      </c>
      <c r="K1138" s="22">
        <v>1226.486572</v>
      </c>
      <c r="L1138" s="26">
        <f t="shared" si="123"/>
        <v>2.0361705332840815E-2</v>
      </c>
      <c r="M1138" s="22">
        <v>108.0535</v>
      </c>
      <c r="N1138" s="26">
        <f t="shared" si="124"/>
        <v>2.6262349399089197E-2</v>
      </c>
      <c r="O1138" s="22">
        <v>1803.2</v>
      </c>
      <c r="P1138" s="26">
        <f t="shared" si="125"/>
        <v>-1.2746974320005839E-3</v>
      </c>
      <c r="S1138" s="4"/>
      <c r="T1138" s="2"/>
      <c r="U1138" s="3"/>
      <c r="V1138" s="3"/>
      <c r="W1138" s="3"/>
      <c r="X1138" s="3"/>
      <c r="Y1138" s="3"/>
    </row>
    <row r="1139" spans="2:25" ht="14.4" x14ac:dyDescent="0.3">
      <c r="B1139" s="20">
        <v>44869</v>
      </c>
      <c r="C1139" s="21">
        <v>15530.829102</v>
      </c>
      <c r="D1139" s="25">
        <f t="shared" si="119"/>
        <v>2.9758949543946174E-3</v>
      </c>
      <c r="E1139" s="22">
        <v>54.2</v>
      </c>
      <c r="F1139" s="26">
        <f t="shared" si="120"/>
        <v>1.7683103856066154E-2</v>
      </c>
      <c r="G1139" s="23">
        <v>82.95</v>
      </c>
      <c r="H1139" s="27">
        <f t="shared" si="121"/>
        <v>-1.0791471632764206E-2</v>
      </c>
      <c r="I1139" s="24">
        <v>90</v>
      </c>
      <c r="J1139" s="25">
        <f t="shared" si="122"/>
        <v>-5.5540129170001773E-4</v>
      </c>
      <c r="K1139" s="22">
        <v>1234.1004640000001</v>
      </c>
      <c r="L1139" s="26">
        <f t="shared" si="123"/>
        <v>6.188699029614172E-3</v>
      </c>
      <c r="M1139" s="22">
        <v>107.07080000000001</v>
      </c>
      <c r="N1139" s="26">
        <f t="shared" si="124"/>
        <v>-9.136176949472689E-3</v>
      </c>
      <c r="O1139" s="22">
        <v>1798</v>
      </c>
      <c r="P1139" s="26">
        <f t="shared" si="125"/>
        <v>-2.8879282539463215E-3</v>
      </c>
      <c r="S1139" s="4"/>
      <c r="T1139" s="2"/>
      <c r="U1139" s="3"/>
      <c r="V1139" s="3"/>
      <c r="W1139" s="3"/>
      <c r="X1139" s="3"/>
      <c r="Y1139" s="3"/>
    </row>
    <row r="1140" spans="2:25" ht="14.4" x14ac:dyDescent="0.3">
      <c r="B1140" s="20">
        <v>44872</v>
      </c>
      <c r="C1140" s="21">
        <v>15615.129883</v>
      </c>
      <c r="D1140" s="25">
        <f t="shared" si="119"/>
        <v>5.4132856786096618E-3</v>
      </c>
      <c r="E1140" s="22">
        <v>53.9</v>
      </c>
      <c r="F1140" s="26">
        <f t="shared" si="120"/>
        <v>-5.5504305306490918E-3</v>
      </c>
      <c r="G1140" s="23">
        <v>80.2</v>
      </c>
      <c r="H1140" s="27">
        <f t="shared" si="121"/>
        <v>-3.3714501763984626E-2</v>
      </c>
      <c r="I1140" s="24">
        <v>89.3</v>
      </c>
      <c r="J1140" s="25">
        <f t="shared" si="122"/>
        <v>-7.8081824478116986E-3</v>
      </c>
      <c r="K1140" s="22">
        <v>1249.3524170000001</v>
      </c>
      <c r="L1140" s="26">
        <f t="shared" si="123"/>
        <v>1.2283015212018475E-2</v>
      </c>
      <c r="M1140" s="22">
        <v>107.7587</v>
      </c>
      <c r="N1140" s="26">
        <f t="shared" si="124"/>
        <v>6.4041702940366499E-3</v>
      </c>
      <c r="O1140" s="22">
        <v>1778.05</v>
      </c>
      <c r="P1140" s="26">
        <f t="shared" si="125"/>
        <v>-1.1157677868302861E-2</v>
      </c>
      <c r="S1140" s="4"/>
      <c r="T1140" s="2"/>
      <c r="U1140" s="3"/>
      <c r="V1140" s="3"/>
      <c r="W1140" s="3"/>
      <c r="X1140" s="3"/>
      <c r="Y1140" s="3"/>
    </row>
    <row r="1141" spans="2:25" ht="14.4" x14ac:dyDescent="0.3">
      <c r="B1141" s="20">
        <v>44874</v>
      </c>
      <c r="C1141" s="21">
        <v>15567.229492</v>
      </c>
      <c r="D1141" s="25">
        <f t="shared" si="119"/>
        <v>-3.0722773797290373E-3</v>
      </c>
      <c r="E1141" s="22">
        <v>54.4</v>
      </c>
      <c r="F1141" s="26">
        <f t="shared" si="120"/>
        <v>9.2336759469455239E-3</v>
      </c>
      <c r="G1141" s="23">
        <v>79.650000000000006</v>
      </c>
      <c r="H1141" s="27">
        <f t="shared" si="121"/>
        <v>-6.8814785164112687E-3</v>
      </c>
      <c r="I1141" s="24">
        <v>89.2</v>
      </c>
      <c r="J1141" s="25">
        <f t="shared" si="122"/>
        <v>-1.1204482964896065E-3</v>
      </c>
      <c r="K1141" s="22">
        <v>1205.9580080000001</v>
      </c>
      <c r="L1141" s="26">
        <f t="shared" si="123"/>
        <v>-3.5351072209803526E-2</v>
      </c>
      <c r="M1141" s="22">
        <v>106.1863</v>
      </c>
      <c r="N1141" s="26">
        <f t="shared" si="124"/>
        <v>-1.469936958061634E-2</v>
      </c>
      <c r="O1141" s="22">
        <v>1718.75</v>
      </c>
      <c r="P1141" s="26">
        <f t="shared" si="125"/>
        <v>-3.3919975748381244E-2</v>
      </c>
      <c r="S1141" s="4"/>
      <c r="T1141" s="2"/>
      <c r="U1141" s="3"/>
      <c r="V1141" s="3"/>
      <c r="W1141" s="3"/>
      <c r="X1141" s="3"/>
      <c r="Y1141" s="3"/>
    </row>
    <row r="1142" spans="2:25" ht="14.4" x14ac:dyDescent="0.3">
      <c r="B1142" s="20">
        <v>44875</v>
      </c>
      <c r="C1142" s="21">
        <v>15439.979492</v>
      </c>
      <c r="D1142" s="25">
        <f t="shared" si="119"/>
        <v>-8.2078147987284539E-3</v>
      </c>
      <c r="E1142" s="22">
        <v>53.9</v>
      </c>
      <c r="F1142" s="26">
        <f t="shared" si="120"/>
        <v>-9.2336759469454407E-3</v>
      </c>
      <c r="G1142" s="23">
        <v>82.2</v>
      </c>
      <c r="H1142" s="27">
        <f t="shared" si="121"/>
        <v>3.1513265706076592E-2</v>
      </c>
      <c r="I1142" s="24">
        <v>89</v>
      </c>
      <c r="J1142" s="25">
        <f t="shared" si="122"/>
        <v>-2.2446698538238618E-3</v>
      </c>
      <c r="K1142" s="22">
        <v>1171.5269780000001</v>
      </c>
      <c r="L1142" s="26">
        <f t="shared" si="123"/>
        <v>-2.8966271165265754E-2</v>
      </c>
      <c r="M1142" s="22">
        <v>104.8596</v>
      </c>
      <c r="N1142" s="26">
        <f t="shared" si="124"/>
        <v>-1.2572786075985764E-2</v>
      </c>
      <c r="O1142" s="22">
        <v>1710.4</v>
      </c>
      <c r="P1142" s="26">
        <f t="shared" si="125"/>
        <v>-4.8700211441005878E-3</v>
      </c>
      <c r="S1142" s="4"/>
      <c r="T1142" s="2"/>
      <c r="U1142" s="3"/>
      <c r="V1142" s="3"/>
      <c r="W1142" s="3"/>
      <c r="X1142" s="3"/>
      <c r="Y1142" s="3"/>
    </row>
    <row r="1143" spans="2:25" ht="14.4" x14ac:dyDescent="0.3">
      <c r="B1143" s="20">
        <v>44876</v>
      </c>
      <c r="C1143" s="21">
        <v>15649.079102</v>
      </c>
      <c r="D1143" s="25">
        <f t="shared" si="119"/>
        <v>1.345185557473623E-2</v>
      </c>
      <c r="E1143" s="22">
        <v>54.5</v>
      </c>
      <c r="F1143" s="26">
        <f t="shared" si="120"/>
        <v>1.1070223754246893E-2</v>
      </c>
      <c r="G1143" s="23">
        <v>84.65</v>
      </c>
      <c r="H1143" s="27">
        <f t="shared" si="121"/>
        <v>2.9369806517010082E-2</v>
      </c>
      <c r="I1143" s="24">
        <v>87</v>
      </c>
      <c r="J1143" s="25">
        <f t="shared" si="122"/>
        <v>-2.2728251077556175E-2</v>
      </c>
      <c r="K1143" s="22">
        <v>1194.6577150000001</v>
      </c>
      <c r="L1143" s="26">
        <f t="shared" si="123"/>
        <v>1.9551706095571261E-2</v>
      </c>
      <c r="M1143" s="22">
        <v>105.4492</v>
      </c>
      <c r="N1143" s="26">
        <f t="shared" si="124"/>
        <v>5.607007834948584E-3</v>
      </c>
      <c r="O1143" s="22">
        <v>1766.1</v>
      </c>
      <c r="P1143" s="26">
        <f t="shared" si="125"/>
        <v>3.2046464431544568E-2</v>
      </c>
      <c r="S1143" s="4"/>
      <c r="T1143" s="2"/>
      <c r="U1143" s="3"/>
      <c r="V1143" s="3"/>
      <c r="W1143" s="3"/>
      <c r="X1143" s="3"/>
      <c r="Y1143" s="3"/>
    </row>
    <row r="1144" spans="2:25" ht="14.4" x14ac:dyDescent="0.3">
      <c r="B1144" s="20">
        <v>44879</v>
      </c>
      <c r="C1144" s="21">
        <v>15650.179688</v>
      </c>
      <c r="D1144" s="25">
        <f t="shared" si="119"/>
        <v>7.0326649448100635E-5</v>
      </c>
      <c r="E1144" s="22">
        <v>53.8</v>
      </c>
      <c r="F1144" s="26">
        <f t="shared" si="120"/>
        <v>-1.2927234501459717E-2</v>
      </c>
      <c r="G1144" s="23">
        <v>85</v>
      </c>
      <c r="H1144" s="27">
        <f t="shared" si="121"/>
        <v>4.126147911171987E-3</v>
      </c>
      <c r="I1144" s="24">
        <v>85.55</v>
      </c>
      <c r="J1144" s="25">
        <f t="shared" si="122"/>
        <v>-1.6807118316381289E-2</v>
      </c>
      <c r="K1144" s="22">
        <v>1200.0307620000001</v>
      </c>
      <c r="L1144" s="26">
        <f t="shared" si="123"/>
        <v>4.4874780734356651E-3</v>
      </c>
      <c r="M1144" s="22">
        <v>104.76130000000001</v>
      </c>
      <c r="N1144" s="26">
        <f t="shared" si="124"/>
        <v>-6.5448914830541346E-3</v>
      </c>
      <c r="O1144" s="22">
        <v>1775.75</v>
      </c>
      <c r="P1144" s="26">
        <f t="shared" si="125"/>
        <v>5.4491431755941226E-3</v>
      </c>
      <c r="S1144" s="4"/>
      <c r="T1144" s="2"/>
      <c r="U1144" s="3"/>
      <c r="V1144" s="3"/>
      <c r="W1144" s="3"/>
      <c r="X1144" s="3"/>
      <c r="Y1144" s="3"/>
    </row>
    <row r="1145" spans="2:25" ht="14.4" x14ac:dyDescent="0.3">
      <c r="B1145" s="20">
        <v>44880</v>
      </c>
      <c r="C1145" s="21">
        <v>15693.879883</v>
      </c>
      <c r="D1145" s="25">
        <f t="shared" si="119"/>
        <v>2.7884214050934576E-3</v>
      </c>
      <c r="E1145" s="22">
        <v>54.25</v>
      </c>
      <c r="F1145" s="26">
        <f t="shared" si="120"/>
        <v>8.3295252528302003E-3</v>
      </c>
      <c r="G1145" s="23">
        <v>86.75</v>
      </c>
      <c r="H1145" s="27">
        <f t="shared" si="121"/>
        <v>2.0379162336652046E-2</v>
      </c>
      <c r="I1145" s="24">
        <v>82.9</v>
      </c>
      <c r="J1145" s="25">
        <f t="shared" si="122"/>
        <v>-3.1465938196953078E-2</v>
      </c>
      <c r="K1145" s="22">
        <v>1215.7164310000001</v>
      </c>
      <c r="L1145" s="26">
        <f t="shared" si="123"/>
        <v>1.2986366692876101E-2</v>
      </c>
      <c r="M1145" s="22">
        <v>105.20359999999999</v>
      </c>
      <c r="N1145" s="26">
        <f t="shared" si="124"/>
        <v>4.2130913713704929E-3</v>
      </c>
      <c r="O1145" s="22">
        <v>1792.95</v>
      </c>
      <c r="P1145" s="26">
        <f t="shared" si="125"/>
        <v>9.6394391141803142E-3</v>
      </c>
      <c r="S1145" s="4"/>
      <c r="T1145" s="2"/>
      <c r="U1145" s="3"/>
      <c r="V1145" s="3"/>
      <c r="W1145" s="3"/>
      <c r="X1145" s="3"/>
      <c r="Y1145" s="3"/>
    </row>
    <row r="1146" spans="2:25" ht="14.4" x14ac:dyDescent="0.3">
      <c r="B1146" s="20">
        <v>44881</v>
      </c>
      <c r="C1146" s="21">
        <v>15663.279296999999</v>
      </c>
      <c r="D1146" s="25">
        <f t="shared" si="119"/>
        <v>-1.9517454076926797E-3</v>
      </c>
      <c r="E1146" s="22">
        <v>53.75</v>
      </c>
      <c r="F1146" s="26">
        <f t="shared" si="120"/>
        <v>-9.2593254127967123E-3</v>
      </c>
      <c r="G1146" s="23">
        <v>88.7</v>
      </c>
      <c r="H1146" s="27">
        <f t="shared" si="121"/>
        <v>2.2229470488565183E-2</v>
      </c>
      <c r="I1146" s="24">
        <v>80.55</v>
      </c>
      <c r="J1146" s="25">
        <f t="shared" si="122"/>
        <v>-2.8756952518266016E-2</v>
      </c>
      <c r="K1146" s="22">
        <v>1292.0239260000001</v>
      </c>
      <c r="L1146" s="26">
        <f t="shared" si="123"/>
        <v>6.0876365606535011E-2</v>
      </c>
      <c r="M1146" s="22">
        <v>106.432</v>
      </c>
      <c r="N1146" s="26">
        <f t="shared" si="124"/>
        <v>1.1608763320042775E-2</v>
      </c>
      <c r="O1146" s="22">
        <v>1770.9</v>
      </c>
      <c r="P1146" s="26">
        <f t="shared" si="125"/>
        <v>-1.2374416077346229E-2</v>
      </c>
      <c r="S1146" s="4"/>
      <c r="T1146" s="2"/>
      <c r="U1146" s="3"/>
      <c r="V1146" s="3"/>
      <c r="W1146" s="3"/>
      <c r="X1146" s="3"/>
      <c r="Y1146" s="3"/>
    </row>
    <row r="1147" spans="2:25" ht="14.4" x14ac:dyDescent="0.3">
      <c r="B1147" s="20">
        <v>44882</v>
      </c>
      <c r="C1147" s="21">
        <v>15597.229492</v>
      </c>
      <c r="D1147" s="25">
        <f t="shared" si="119"/>
        <v>-4.2257727623218619E-3</v>
      </c>
      <c r="E1147" s="22">
        <v>51.9</v>
      </c>
      <c r="F1147" s="26">
        <f t="shared" si="120"/>
        <v>-3.5024876835929301E-2</v>
      </c>
      <c r="G1147" s="23">
        <v>89.4</v>
      </c>
      <c r="H1147" s="27">
        <f t="shared" si="121"/>
        <v>7.860792863934641E-3</v>
      </c>
      <c r="I1147" s="24">
        <v>77.8</v>
      </c>
      <c r="J1147" s="25">
        <f t="shared" si="122"/>
        <v>-3.4736678438637487E-2</v>
      </c>
      <c r="K1147" s="22">
        <v>1292.6022949999999</v>
      </c>
      <c r="L1147" s="26">
        <f t="shared" si="123"/>
        <v>4.4754557154490048E-4</v>
      </c>
      <c r="M1147" s="22">
        <v>108.6923</v>
      </c>
      <c r="N1147" s="26">
        <f t="shared" si="124"/>
        <v>2.1014670881117452E-2</v>
      </c>
      <c r="O1147" s="22">
        <v>1748.65</v>
      </c>
      <c r="P1147" s="26">
        <f t="shared" si="125"/>
        <v>-1.2643830272757431E-2</v>
      </c>
      <c r="S1147" s="4"/>
      <c r="T1147" s="2"/>
      <c r="U1147" s="3"/>
      <c r="V1147" s="3"/>
      <c r="W1147" s="3"/>
      <c r="X1147" s="3"/>
      <c r="Y1147" s="3"/>
    </row>
    <row r="1148" spans="2:25" ht="14.4" x14ac:dyDescent="0.3">
      <c r="B1148" s="20">
        <v>44883</v>
      </c>
      <c r="C1148" s="21">
        <v>15550.829102</v>
      </c>
      <c r="D1148" s="25">
        <f t="shared" si="119"/>
        <v>-2.9793461562129262E-3</v>
      </c>
      <c r="E1148" s="22">
        <v>50.65</v>
      </c>
      <c r="F1148" s="26">
        <f t="shared" si="120"/>
        <v>-2.4379559477150564E-2</v>
      </c>
      <c r="G1148" s="23">
        <v>90.75</v>
      </c>
      <c r="H1148" s="27">
        <f t="shared" si="121"/>
        <v>1.4987790965491708E-2</v>
      </c>
      <c r="I1148" s="24">
        <v>76.349999999999994</v>
      </c>
      <c r="J1148" s="25">
        <f t="shared" si="122"/>
        <v>-1.8813399519704524E-2</v>
      </c>
      <c r="K1148" s="22">
        <v>1282.9163820000001</v>
      </c>
      <c r="L1148" s="26">
        <f t="shared" si="123"/>
        <v>-7.5215596381248999E-3</v>
      </c>
      <c r="M1148" s="22">
        <v>105.4984</v>
      </c>
      <c r="N1148" s="26">
        <f t="shared" si="124"/>
        <v>-2.9825167527238929E-2</v>
      </c>
      <c r="O1148" s="22">
        <v>1782.95</v>
      </c>
      <c r="P1148" s="26">
        <f t="shared" si="125"/>
        <v>1.9425234203153039E-2</v>
      </c>
      <c r="S1148" s="4"/>
      <c r="T1148" s="2"/>
      <c r="U1148" s="3"/>
      <c r="V1148" s="3"/>
      <c r="W1148" s="3"/>
      <c r="X1148" s="3"/>
      <c r="Y1148" s="3"/>
    </row>
    <row r="1149" spans="2:25" ht="14.4" x14ac:dyDescent="0.3">
      <c r="B1149" s="20">
        <v>44886</v>
      </c>
      <c r="C1149" s="21">
        <v>15453.779296999999</v>
      </c>
      <c r="D1149" s="25">
        <f t="shared" si="119"/>
        <v>-6.2603675374412167E-3</v>
      </c>
      <c r="E1149" s="22">
        <v>50.8</v>
      </c>
      <c r="F1149" s="26">
        <f t="shared" si="120"/>
        <v>2.9571238897438627E-3</v>
      </c>
      <c r="G1149" s="23">
        <v>89.65</v>
      </c>
      <c r="H1149" s="27">
        <f t="shared" si="121"/>
        <v>-1.2195273093818243E-2</v>
      </c>
      <c r="I1149" s="24">
        <v>72.55</v>
      </c>
      <c r="J1149" s="25">
        <f t="shared" si="122"/>
        <v>-5.1052052334444535E-2</v>
      </c>
      <c r="K1149" s="22">
        <v>1298.496948</v>
      </c>
      <c r="L1149" s="26">
        <f t="shared" si="123"/>
        <v>1.2071492015376504E-2</v>
      </c>
      <c r="M1149" s="22">
        <v>103.9751</v>
      </c>
      <c r="N1149" s="26">
        <f t="shared" si="124"/>
        <v>-1.4544339526171863E-2</v>
      </c>
      <c r="O1149" s="22">
        <v>1792.45</v>
      </c>
      <c r="P1149" s="26">
        <f t="shared" si="125"/>
        <v>5.3141032367921021E-3</v>
      </c>
      <c r="S1149" s="4"/>
      <c r="T1149" s="2"/>
      <c r="U1149" s="3"/>
      <c r="V1149" s="3"/>
      <c r="W1149" s="3"/>
      <c r="X1149" s="3"/>
      <c r="Y1149" s="3"/>
    </row>
    <row r="1150" spans="2:25" ht="14.4" x14ac:dyDescent="0.3">
      <c r="B1150" s="20">
        <v>44887</v>
      </c>
      <c r="C1150" s="21">
        <v>15509.179688</v>
      </c>
      <c r="D1150" s="25">
        <f t="shared" si="119"/>
        <v>3.5784984339943177E-3</v>
      </c>
      <c r="E1150" s="22">
        <v>50.65</v>
      </c>
      <c r="F1150" s="26">
        <f t="shared" si="120"/>
        <v>-2.9571238897438154E-3</v>
      </c>
      <c r="G1150" s="23">
        <v>86.4</v>
      </c>
      <c r="H1150" s="27">
        <f t="shared" si="121"/>
        <v>-3.6925524241131963E-2</v>
      </c>
      <c r="I1150" s="24">
        <v>68.95</v>
      </c>
      <c r="J1150" s="25">
        <f t="shared" si="122"/>
        <v>-5.089437509088595E-2</v>
      </c>
      <c r="K1150" s="22">
        <v>1335.0634769999999</v>
      </c>
      <c r="L1150" s="26">
        <f t="shared" si="123"/>
        <v>2.7771437322842988E-2</v>
      </c>
      <c r="M1150" s="22">
        <v>105.5966</v>
      </c>
      <c r="N1150" s="26">
        <f t="shared" si="124"/>
        <v>1.5474726385961533E-2</v>
      </c>
      <c r="O1150" s="22">
        <v>1818.95</v>
      </c>
      <c r="P1150" s="26">
        <f t="shared" si="125"/>
        <v>1.4676012427823078E-2</v>
      </c>
      <c r="S1150" s="4"/>
      <c r="T1150" s="2"/>
      <c r="U1150" s="3"/>
      <c r="V1150" s="3"/>
      <c r="W1150" s="3"/>
      <c r="X1150" s="3"/>
      <c r="Y1150" s="3"/>
    </row>
    <row r="1151" spans="2:25" ht="14.4" x14ac:dyDescent="0.3">
      <c r="B1151" s="20">
        <v>44888</v>
      </c>
      <c r="C1151" s="21">
        <v>15538.129883</v>
      </c>
      <c r="D1151" s="25">
        <f t="shared" si="119"/>
        <v>1.8649089915022444E-3</v>
      </c>
      <c r="E1151" s="22">
        <v>52.35</v>
      </c>
      <c r="F1151" s="26">
        <f t="shared" si="120"/>
        <v>3.3012706621853509E-2</v>
      </c>
      <c r="G1151" s="23">
        <v>92</v>
      </c>
      <c r="H1151" s="27">
        <f t="shared" si="121"/>
        <v>6.2800901239030232E-2</v>
      </c>
      <c r="I1151" s="24">
        <v>65.55</v>
      </c>
      <c r="J1151" s="25">
        <f t="shared" si="122"/>
        <v>-5.0568394029602108E-2</v>
      </c>
      <c r="K1151" s="22">
        <v>1329.927124</v>
      </c>
      <c r="L1151" s="26">
        <f t="shared" si="123"/>
        <v>-3.8546922889794465E-3</v>
      </c>
      <c r="M1151" s="22">
        <v>105.0561</v>
      </c>
      <c r="N1151" s="26">
        <f t="shared" si="124"/>
        <v>-5.1316805921148021E-3</v>
      </c>
      <c r="O1151" s="22">
        <v>1893.35</v>
      </c>
      <c r="P1151" s="26">
        <f t="shared" si="125"/>
        <v>4.0088335315479937E-2</v>
      </c>
      <c r="S1151" s="4"/>
      <c r="T1151" s="2"/>
      <c r="U1151" s="3"/>
      <c r="V1151" s="3"/>
      <c r="W1151" s="3"/>
      <c r="X1151" s="3"/>
      <c r="Y1151" s="3"/>
    </row>
    <row r="1152" spans="2:25" ht="14.4" x14ac:dyDescent="0.3">
      <c r="B1152" s="20">
        <v>44889</v>
      </c>
      <c r="C1152" s="21">
        <v>15680.779296999999</v>
      </c>
      <c r="D1152" s="25">
        <f t="shared" si="119"/>
        <v>9.1387182025182284E-3</v>
      </c>
      <c r="E1152" s="22">
        <v>52.1</v>
      </c>
      <c r="F1152" s="26">
        <f t="shared" si="120"/>
        <v>-4.7869885572245805E-3</v>
      </c>
      <c r="G1152" s="23">
        <v>95.2</v>
      </c>
      <c r="H1152" s="27">
        <f t="shared" si="121"/>
        <v>3.4191364748279343E-2</v>
      </c>
      <c r="I1152" s="24">
        <v>68.8</v>
      </c>
      <c r="J1152" s="25">
        <f t="shared" si="122"/>
        <v>4.8390534729589083E-2</v>
      </c>
      <c r="K1152" s="22">
        <v>1334.4520259999999</v>
      </c>
      <c r="L1152" s="26">
        <f t="shared" si="123"/>
        <v>3.3965934242186076E-3</v>
      </c>
      <c r="M1152" s="22">
        <v>105.1544</v>
      </c>
      <c r="N1152" s="26">
        <f t="shared" si="124"/>
        <v>9.3525306457324317E-4</v>
      </c>
      <c r="O1152" s="22">
        <v>1897.3</v>
      </c>
      <c r="P1152" s="26">
        <f t="shared" si="125"/>
        <v>2.0840760448438702E-3</v>
      </c>
      <c r="S1152" s="4"/>
      <c r="T1152" s="2"/>
      <c r="U1152" s="3"/>
      <c r="V1152" s="3"/>
      <c r="W1152" s="3"/>
      <c r="X1152" s="3"/>
      <c r="Y1152" s="3"/>
    </row>
    <row r="1153" spans="2:25" ht="14.4" x14ac:dyDescent="0.3">
      <c r="B1153" s="20">
        <v>44890</v>
      </c>
      <c r="C1153" s="21">
        <v>15727.229492</v>
      </c>
      <c r="D1153" s="25">
        <f t="shared" si="119"/>
        <v>2.9578588810159636E-3</v>
      </c>
      <c r="E1153" s="22">
        <v>51.85</v>
      </c>
      <c r="F1153" s="26">
        <f t="shared" si="120"/>
        <v>-4.8100140837849205E-3</v>
      </c>
      <c r="G1153" s="23">
        <v>95.3</v>
      </c>
      <c r="H1153" s="27">
        <f t="shared" si="121"/>
        <v>1.0498688628367949E-3</v>
      </c>
      <c r="I1153" s="24">
        <v>72.2</v>
      </c>
      <c r="J1153" s="25">
        <f t="shared" si="122"/>
        <v>4.8236300959482649E-2</v>
      </c>
      <c r="K1153" s="22">
        <v>1336.2376710000001</v>
      </c>
      <c r="L1153" s="26">
        <f t="shared" si="123"/>
        <v>1.3372165759947723E-3</v>
      </c>
      <c r="M1153" s="22">
        <v>105.3018</v>
      </c>
      <c r="N1153" s="26">
        <f t="shared" si="124"/>
        <v>1.4007667543339012E-3</v>
      </c>
      <c r="O1153" s="22">
        <v>1906.95</v>
      </c>
      <c r="P1153" s="26">
        <f t="shared" si="125"/>
        <v>5.0732841941533392E-3</v>
      </c>
      <c r="S1153" s="4"/>
      <c r="T1153" s="2"/>
      <c r="U1153" s="3"/>
      <c r="V1153" s="3"/>
      <c r="W1153" s="3"/>
      <c r="X1153" s="3"/>
      <c r="Y1153" s="3"/>
    </row>
    <row r="1154" spans="2:25" ht="14.4" x14ac:dyDescent="0.3">
      <c r="B1154" s="20">
        <v>44893</v>
      </c>
      <c r="C1154" s="21">
        <v>15784.429688</v>
      </c>
      <c r="D1154" s="25">
        <f t="shared" si="119"/>
        <v>3.6304187283726585E-3</v>
      </c>
      <c r="E1154" s="22">
        <v>53.3</v>
      </c>
      <c r="F1154" s="26">
        <f t="shared" si="120"/>
        <v>2.7581396496262359E-2</v>
      </c>
      <c r="G1154" s="23">
        <v>97</v>
      </c>
      <c r="H1154" s="27">
        <f t="shared" si="121"/>
        <v>1.7681167843226445E-2</v>
      </c>
      <c r="I1154" s="24">
        <v>75.8</v>
      </c>
      <c r="J1154" s="25">
        <f t="shared" si="122"/>
        <v>4.86582467495454E-2</v>
      </c>
      <c r="K1154" s="22">
        <v>1351.402466</v>
      </c>
      <c r="L1154" s="26">
        <f t="shared" si="123"/>
        <v>1.1284960160912362E-2</v>
      </c>
      <c r="M1154" s="22">
        <v>105.5475</v>
      </c>
      <c r="N1154" s="26">
        <f t="shared" si="124"/>
        <v>2.3305755457725583E-3</v>
      </c>
      <c r="O1154" s="22">
        <v>1913.3</v>
      </c>
      <c r="P1154" s="26">
        <f t="shared" si="125"/>
        <v>3.3243928267159295E-3</v>
      </c>
      <c r="S1154" s="4"/>
      <c r="T1154" s="2"/>
      <c r="U1154" s="3"/>
      <c r="V1154" s="3"/>
      <c r="W1154" s="3"/>
      <c r="X1154" s="3"/>
      <c r="Y1154" s="3"/>
    </row>
    <row r="1155" spans="2:25" ht="14.4" x14ac:dyDescent="0.3">
      <c r="B1155" s="20">
        <v>44894</v>
      </c>
      <c r="C1155" s="21">
        <v>15812.429688</v>
      </c>
      <c r="D1155" s="25">
        <f t="shared" si="119"/>
        <v>1.7723285087386637E-3</v>
      </c>
      <c r="E1155" s="22">
        <v>51.95</v>
      </c>
      <c r="F1155" s="26">
        <f t="shared" si="120"/>
        <v>-2.5654613626562392E-2</v>
      </c>
      <c r="G1155" s="23">
        <v>97.35</v>
      </c>
      <c r="H1155" s="27">
        <f t="shared" si="121"/>
        <v>3.6017533148258577E-3</v>
      </c>
      <c r="I1155" s="24">
        <v>79.55</v>
      </c>
      <c r="J1155" s="25">
        <f t="shared" si="122"/>
        <v>4.8287462135469958E-2</v>
      </c>
      <c r="K1155" s="22">
        <v>1346.3148189999999</v>
      </c>
      <c r="L1155" s="26">
        <f t="shared" si="123"/>
        <v>-3.7718207611752057E-3</v>
      </c>
      <c r="M1155" s="22">
        <v>104.31910000000001</v>
      </c>
      <c r="N1155" s="26">
        <f t="shared" si="124"/>
        <v>-1.17066177161814E-2</v>
      </c>
      <c r="O1155" s="22">
        <v>1911.35</v>
      </c>
      <c r="P1155" s="26">
        <f t="shared" si="125"/>
        <v>-1.0197012374811088E-3</v>
      </c>
      <c r="S1155" s="4"/>
      <c r="T1155" s="2"/>
      <c r="U1155" s="3"/>
      <c r="V1155" s="3"/>
      <c r="W1155" s="3"/>
      <c r="X1155" s="3"/>
      <c r="Y1155" s="3"/>
    </row>
    <row r="1156" spans="2:25" ht="14.4" x14ac:dyDescent="0.3">
      <c r="B1156" s="20">
        <v>44895</v>
      </c>
      <c r="C1156" s="21">
        <v>15946.129883</v>
      </c>
      <c r="D1156" s="25">
        <f t="shared" si="119"/>
        <v>8.4198393554487591E-3</v>
      </c>
      <c r="E1156" s="22">
        <v>52.9</v>
      </c>
      <c r="F1156" s="26">
        <f t="shared" si="120"/>
        <v>1.8121621319017123E-2</v>
      </c>
      <c r="G1156" s="23">
        <v>98.85</v>
      </c>
      <c r="H1156" s="27">
        <f t="shared" si="121"/>
        <v>1.5290817798417145E-2</v>
      </c>
      <c r="I1156" s="24">
        <v>83.5</v>
      </c>
      <c r="J1156" s="25">
        <f t="shared" si="122"/>
        <v>4.8460877073013962E-2</v>
      </c>
      <c r="K1156" s="22">
        <v>1347.244385</v>
      </c>
      <c r="L1156" s="26">
        <f t="shared" si="123"/>
        <v>6.9021392625999282E-4</v>
      </c>
      <c r="M1156" s="22">
        <v>103.2872</v>
      </c>
      <c r="N1156" s="26">
        <f t="shared" si="124"/>
        <v>-9.941013331528338E-3</v>
      </c>
      <c r="O1156" s="22">
        <v>1937.45</v>
      </c>
      <c r="P1156" s="26">
        <f t="shared" si="125"/>
        <v>1.3562876789420952E-2</v>
      </c>
      <c r="S1156" s="4"/>
      <c r="T1156" s="2"/>
      <c r="U1156" s="3"/>
      <c r="V1156" s="3"/>
      <c r="W1156" s="3"/>
      <c r="X1156" s="3"/>
      <c r="Y1156" s="3"/>
    </row>
    <row r="1157" spans="2:25" ht="14.4" x14ac:dyDescent="0.3">
      <c r="B1157" s="20">
        <v>44896</v>
      </c>
      <c r="C1157" s="21">
        <v>16003.929688</v>
      </c>
      <c r="D1157" s="25">
        <f t="shared" ref="D1157:D1220" si="126">LN(C1157/C1156)</f>
        <v>3.618138359082148E-3</v>
      </c>
      <c r="E1157" s="22">
        <v>51.8</v>
      </c>
      <c r="F1157" s="26">
        <f t="shared" ref="F1157:F1220" si="127">LN(E1157/E1156)</f>
        <v>-2.10131895988163E-2</v>
      </c>
      <c r="G1157" s="23">
        <v>104.95</v>
      </c>
      <c r="H1157" s="27">
        <f t="shared" ref="H1157:H1220" si="128">LN(G1157/G1156)</f>
        <v>5.9880496650016081E-2</v>
      </c>
      <c r="I1157" s="24">
        <v>81.7</v>
      </c>
      <c r="J1157" s="25">
        <f t="shared" ref="J1157:J1220" si="129">LN(I1157/I1156)</f>
        <v>-2.1792629990852613E-2</v>
      </c>
      <c r="K1157" s="22">
        <v>1347.9047849999999</v>
      </c>
      <c r="L1157" s="26">
        <f t="shared" ref="L1157:L1220" si="130">LN(K1157/K1156)</f>
        <v>4.9006564873524307E-4</v>
      </c>
      <c r="M1157" s="22">
        <v>102.3536</v>
      </c>
      <c r="N1157" s="26">
        <f t="shared" ref="N1157:N1220" si="131">LN(M1157/M1156)</f>
        <v>-9.0799725957337422E-3</v>
      </c>
      <c r="O1157" s="22">
        <v>1944.15</v>
      </c>
      <c r="P1157" s="26">
        <f t="shared" ref="P1157:P1220" si="132">LN(O1157/O1156)</f>
        <v>3.4521880945968882E-3</v>
      </c>
      <c r="S1157" s="4"/>
      <c r="T1157" s="2"/>
      <c r="U1157" s="3"/>
      <c r="V1157" s="3"/>
      <c r="W1157" s="3"/>
      <c r="X1157" s="3"/>
      <c r="Y1157" s="3"/>
    </row>
    <row r="1158" spans="2:25" ht="14.4" x14ac:dyDescent="0.3">
      <c r="B1158" s="20">
        <v>44897</v>
      </c>
      <c r="C1158" s="21">
        <v>15963.479492</v>
      </c>
      <c r="D1158" s="25">
        <f t="shared" si="126"/>
        <v>-2.5307160402595684E-3</v>
      </c>
      <c r="E1158" s="22">
        <v>52.15</v>
      </c>
      <c r="F1158" s="26">
        <f t="shared" si="127"/>
        <v>6.7340321813441194E-3</v>
      </c>
      <c r="G1158" s="23">
        <v>106.5</v>
      </c>
      <c r="H1158" s="27">
        <f t="shared" si="128"/>
        <v>1.4660938882837846E-2</v>
      </c>
      <c r="I1158" s="24">
        <v>80.650000000000006</v>
      </c>
      <c r="J1158" s="25">
        <f t="shared" si="129"/>
        <v>-1.2935197294739301E-2</v>
      </c>
      <c r="K1158" s="22">
        <v>1357.1258539999999</v>
      </c>
      <c r="L1158" s="26">
        <f t="shared" si="130"/>
        <v>6.8177451187184492E-3</v>
      </c>
      <c r="M1158" s="22">
        <v>104.31910000000001</v>
      </c>
      <c r="N1158" s="26">
        <f t="shared" si="131"/>
        <v>1.9020985927262118E-2</v>
      </c>
      <c r="O1158" s="22">
        <v>1916.5</v>
      </c>
      <c r="P1158" s="26">
        <f t="shared" si="132"/>
        <v>-1.4324257716884045E-2</v>
      </c>
      <c r="S1158" s="4"/>
      <c r="T1158" s="2"/>
      <c r="U1158" s="3"/>
      <c r="V1158" s="3"/>
      <c r="W1158" s="3"/>
      <c r="X1158" s="3"/>
      <c r="Y1158" s="3"/>
    </row>
    <row r="1159" spans="2:25" ht="14.4" x14ac:dyDescent="0.3">
      <c r="B1159" s="20">
        <v>44900</v>
      </c>
      <c r="C1159" s="21">
        <v>15967.179688</v>
      </c>
      <c r="D1159" s="25">
        <f t="shared" si="126"/>
        <v>2.3176446159185705E-4</v>
      </c>
      <c r="E1159" s="22">
        <v>52.9</v>
      </c>
      <c r="F1159" s="26">
        <f t="shared" si="127"/>
        <v>1.427915741747224E-2</v>
      </c>
      <c r="G1159" s="23">
        <v>108.1</v>
      </c>
      <c r="H1159" s="27">
        <f t="shared" si="128"/>
        <v>1.4911739495682698E-2</v>
      </c>
      <c r="I1159" s="24">
        <v>81.599999999999994</v>
      </c>
      <c r="J1159" s="25">
        <f t="shared" si="129"/>
        <v>1.1710457398843235E-2</v>
      </c>
      <c r="K1159" s="22">
        <v>1361.5529790000001</v>
      </c>
      <c r="L1159" s="26">
        <f t="shared" si="130"/>
        <v>3.2568237626563125E-3</v>
      </c>
      <c r="M1159" s="22">
        <v>105.5966</v>
      </c>
      <c r="N1159" s="26">
        <f t="shared" si="131"/>
        <v>1.2171702943616493E-2</v>
      </c>
      <c r="O1159" s="22">
        <v>1919.05</v>
      </c>
      <c r="P1159" s="26">
        <f t="shared" si="132"/>
        <v>1.3296660847609573E-3</v>
      </c>
      <c r="S1159" s="4"/>
      <c r="T1159" s="2"/>
      <c r="U1159" s="3"/>
      <c r="V1159" s="3"/>
      <c r="W1159" s="3"/>
      <c r="X1159" s="3"/>
      <c r="Y1159" s="3"/>
    </row>
    <row r="1160" spans="2:25" ht="14.4" x14ac:dyDescent="0.3">
      <c r="B1160" s="20">
        <v>44901</v>
      </c>
      <c r="C1160" s="21">
        <v>15922.829102</v>
      </c>
      <c r="D1160" s="25">
        <f t="shared" si="126"/>
        <v>-2.7814739648146939E-3</v>
      </c>
      <c r="E1160" s="22">
        <v>53.85</v>
      </c>
      <c r="F1160" s="26">
        <f t="shared" si="127"/>
        <v>1.7799064738143931E-2</v>
      </c>
      <c r="G1160" s="23">
        <v>108.95</v>
      </c>
      <c r="H1160" s="27">
        <f t="shared" si="128"/>
        <v>7.8323367454664079E-3</v>
      </c>
      <c r="I1160" s="24">
        <v>82.05</v>
      </c>
      <c r="J1160" s="25">
        <f t="shared" si="129"/>
        <v>5.4995555660386697E-3</v>
      </c>
      <c r="K1160" s="22">
        <v>1349.4212649999999</v>
      </c>
      <c r="L1160" s="26">
        <f t="shared" si="130"/>
        <v>-8.9501366609688951E-3</v>
      </c>
      <c r="M1160" s="22">
        <v>103.8768</v>
      </c>
      <c r="N1160" s="26">
        <f t="shared" si="131"/>
        <v>-1.6420592238799693E-2</v>
      </c>
      <c r="O1160" s="22">
        <v>1932.85</v>
      </c>
      <c r="P1160" s="26">
        <f t="shared" si="132"/>
        <v>7.1653257058208698E-3</v>
      </c>
      <c r="S1160" s="4"/>
      <c r="T1160" s="2"/>
      <c r="U1160" s="3"/>
      <c r="V1160" s="3"/>
      <c r="W1160" s="3"/>
      <c r="X1160" s="3"/>
      <c r="Y1160" s="3"/>
    </row>
    <row r="1161" spans="2:25" ht="14.4" x14ac:dyDescent="0.3">
      <c r="B1161" s="20">
        <v>44902</v>
      </c>
      <c r="C1161" s="21">
        <v>15861.979492</v>
      </c>
      <c r="D1161" s="25">
        <f t="shared" si="126"/>
        <v>-3.8288532811869068E-3</v>
      </c>
      <c r="E1161" s="22">
        <v>53.95</v>
      </c>
      <c r="F1161" s="26">
        <f t="shared" si="127"/>
        <v>1.8552881017461409E-3</v>
      </c>
      <c r="G1161" s="23">
        <v>110.4</v>
      </c>
      <c r="H1161" s="27">
        <f t="shared" si="128"/>
        <v>1.3221072452366176E-2</v>
      </c>
      <c r="I1161" s="24">
        <v>80.2</v>
      </c>
      <c r="J1161" s="25">
        <f t="shared" si="129"/>
        <v>-2.2805302663630986E-2</v>
      </c>
      <c r="K1161" s="22">
        <v>1333.8405760000001</v>
      </c>
      <c r="L1161" s="26">
        <f t="shared" si="130"/>
        <v>-1.1613375836930699E-2</v>
      </c>
      <c r="M1161" s="22">
        <v>103.8768</v>
      </c>
      <c r="N1161" s="26">
        <f t="shared" si="131"/>
        <v>0</v>
      </c>
      <c r="O1161" s="22">
        <v>1973.15</v>
      </c>
      <c r="P1161" s="26">
        <f t="shared" si="132"/>
        <v>2.063565287737015E-2</v>
      </c>
      <c r="S1161" s="4"/>
      <c r="T1161" s="2"/>
      <c r="U1161" s="3"/>
      <c r="V1161" s="3"/>
      <c r="W1161" s="3"/>
      <c r="X1161" s="3"/>
      <c r="Y1161" s="3"/>
    </row>
    <row r="1162" spans="2:25" ht="14.4" x14ac:dyDescent="0.3">
      <c r="B1162" s="20">
        <v>44903</v>
      </c>
      <c r="C1162" s="21">
        <v>15911.079102</v>
      </c>
      <c r="D1162" s="25">
        <f t="shared" si="126"/>
        <v>3.0906466834735571E-3</v>
      </c>
      <c r="E1162" s="22">
        <v>53.95</v>
      </c>
      <c r="F1162" s="26">
        <f t="shared" si="127"/>
        <v>0</v>
      </c>
      <c r="G1162" s="23">
        <v>109.7</v>
      </c>
      <c r="H1162" s="27">
        <f t="shared" si="128"/>
        <v>-6.3607665618103468E-3</v>
      </c>
      <c r="I1162" s="24">
        <v>79.2</v>
      </c>
      <c r="J1162" s="25">
        <f t="shared" si="129"/>
        <v>-1.2547216052088641E-2</v>
      </c>
      <c r="K1162" s="22">
        <v>1346.7307129999999</v>
      </c>
      <c r="L1162" s="26">
        <f t="shared" si="130"/>
        <v>9.6175292265883276E-3</v>
      </c>
      <c r="M1162" s="22">
        <v>103.4837</v>
      </c>
      <c r="N1162" s="26">
        <f t="shared" si="131"/>
        <v>-3.7914691651374562E-3</v>
      </c>
      <c r="O1162" s="22">
        <v>2019.25</v>
      </c>
      <c r="P1162" s="26">
        <f t="shared" si="132"/>
        <v>2.3094904833843903E-2</v>
      </c>
      <c r="S1162" s="4"/>
      <c r="T1162" s="2"/>
      <c r="U1162" s="3"/>
      <c r="V1162" s="3"/>
      <c r="W1162" s="3"/>
      <c r="X1162" s="3"/>
      <c r="Y1162" s="3"/>
    </row>
    <row r="1163" spans="2:25" ht="14.4" x14ac:dyDescent="0.3">
      <c r="B1163" s="20">
        <v>44904</v>
      </c>
      <c r="C1163" s="21">
        <v>15812.729492</v>
      </c>
      <c r="D1163" s="25">
        <f t="shared" si="126"/>
        <v>-6.2003857320072934E-3</v>
      </c>
      <c r="E1163" s="22">
        <v>51.45</v>
      </c>
      <c r="F1163" s="26">
        <f t="shared" si="127"/>
        <v>-4.7447229424085101E-2</v>
      </c>
      <c r="G1163" s="23">
        <v>104.85</v>
      </c>
      <c r="H1163" s="27">
        <f t="shared" si="128"/>
        <v>-4.5218609933255667E-2</v>
      </c>
      <c r="I1163" s="24">
        <v>77.849999999999994</v>
      </c>
      <c r="J1163" s="25">
        <f t="shared" si="129"/>
        <v>-1.7192400540372989E-2</v>
      </c>
      <c r="K1163" s="22">
        <v>1330.758789</v>
      </c>
      <c r="L1163" s="26">
        <f t="shared" si="130"/>
        <v>-1.1930663737235583E-2</v>
      </c>
      <c r="M1163" s="22">
        <v>103.9751</v>
      </c>
      <c r="N1163" s="26">
        <f t="shared" si="131"/>
        <v>4.7373350179757065E-3</v>
      </c>
      <c r="O1163" s="22">
        <v>1992.05</v>
      </c>
      <c r="P1163" s="26">
        <f t="shared" si="132"/>
        <v>-1.3561896091265607E-2</v>
      </c>
      <c r="S1163" s="4"/>
      <c r="T1163" s="2"/>
      <c r="U1163" s="3"/>
      <c r="V1163" s="3"/>
      <c r="W1163" s="3"/>
      <c r="X1163" s="3"/>
      <c r="Y1163" s="3"/>
    </row>
    <row r="1164" spans="2:25" ht="14.4" x14ac:dyDescent="0.3">
      <c r="B1164" s="20">
        <v>44907</v>
      </c>
      <c r="C1164" s="21">
        <v>15827.979492</v>
      </c>
      <c r="D1164" s="25">
        <f t="shared" si="126"/>
        <v>9.6394813330924283E-4</v>
      </c>
      <c r="E1164" s="22">
        <v>53.3</v>
      </c>
      <c r="F1164" s="26">
        <f t="shared" si="127"/>
        <v>3.532586889174013E-2</v>
      </c>
      <c r="G1164" s="23">
        <v>108.8</v>
      </c>
      <c r="H1164" s="27">
        <f t="shared" si="128"/>
        <v>3.6980577073913223E-2</v>
      </c>
      <c r="I1164" s="24">
        <v>77.349999999999994</v>
      </c>
      <c r="J1164" s="25">
        <f t="shared" si="129"/>
        <v>-6.4433212609322299E-3</v>
      </c>
      <c r="K1164" s="22">
        <v>1327.3588870000001</v>
      </c>
      <c r="L1164" s="26">
        <f t="shared" si="130"/>
        <v>-2.5581289231728344E-3</v>
      </c>
      <c r="M1164" s="22">
        <v>102.7467</v>
      </c>
      <c r="N1164" s="26">
        <f t="shared" si="131"/>
        <v>-1.1884711325901284E-2</v>
      </c>
      <c r="O1164" s="22">
        <v>2053.9499999999998</v>
      </c>
      <c r="P1164" s="26">
        <f t="shared" si="132"/>
        <v>3.0600509215212061E-2</v>
      </c>
      <c r="S1164" s="4"/>
      <c r="T1164" s="2"/>
      <c r="U1164" s="3"/>
      <c r="V1164" s="3"/>
      <c r="W1164" s="3"/>
      <c r="X1164" s="3"/>
      <c r="Y1164" s="3"/>
    </row>
    <row r="1165" spans="2:25" ht="14.4" x14ac:dyDescent="0.3">
      <c r="B1165" s="20">
        <v>44908</v>
      </c>
      <c r="C1165" s="21">
        <v>15904.479492</v>
      </c>
      <c r="D1165" s="25">
        <f t="shared" si="126"/>
        <v>4.8215707608169579E-3</v>
      </c>
      <c r="E1165" s="22">
        <v>52.6</v>
      </c>
      <c r="F1165" s="26">
        <f t="shared" si="127"/>
        <v>-1.3220211428134605E-2</v>
      </c>
      <c r="G1165" s="23">
        <v>109.15</v>
      </c>
      <c r="H1165" s="27">
        <f t="shared" si="128"/>
        <v>3.2117485741108313E-3</v>
      </c>
      <c r="I1165" s="24">
        <v>77.3</v>
      </c>
      <c r="J1165" s="25">
        <f t="shared" si="129"/>
        <v>-6.4662142569884803E-4</v>
      </c>
      <c r="K1165" s="22">
        <v>1324.7172849999999</v>
      </c>
      <c r="L1165" s="26">
        <f t="shared" si="130"/>
        <v>-1.9921018117674571E-3</v>
      </c>
      <c r="M1165" s="22">
        <v>103.33629999999999</v>
      </c>
      <c r="N1165" s="26">
        <f t="shared" si="131"/>
        <v>5.7219820041188845E-3</v>
      </c>
      <c r="O1165" s="22">
        <v>2030.45</v>
      </c>
      <c r="P1165" s="26">
        <f t="shared" si="132"/>
        <v>-1.1507325099917094E-2</v>
      </c>
      <c r="S1165" s="4"/>
      <c r="T1165" s="2"/>
      <c r="U1165" s="3"/>
      <c r="V1165" s="3"/>
      <c r="W1165" s="3"/>
      <c r="X1165" s="3"/>
      <c r="Y1165" s="3"/>
    </row>
    <row r="1166" spans="2:25" ht="14.4" x14ac:dyDescent="0.3">
      <c r="B1166" s="20">
        <v>44909</v>
      </c>
      <c r="C1166" s="21">
        <v>15963.779296999999</v>
      </c>
      <c r="D1166" s="25">
        <f t="shared" si="126"/>
        <v>3.7215634424607475E-3</v>
      </c>
      <c r="E1166" s="22">
        <v>51.5</v>
      </c>
      <c r="F1166" s="26">
        <f t="shared" si="127"/>
        <v>-2.1134312073973729E-2</v>
      </c>
      <c r="G1166" s="23">
        <v>111.35</v>
      </c>
      <c r="H1166" s="27">
        <f t="shared" si="128"/>
        <v>1.9955310707423714E-2</v>
      </c>
      <c r="I1166" s="24">
        <v>78.55</v>
      </c>
      <c r="J1166" s="25">
        <f t="shared" si="129"/>
        <v>1.6041409108253881E-2</v>
      </c>
      <c r="K1166" s="22">
        <v>1312.805664</v>
      </c>
      <c r="L1166" s="26">
        <f t="shared" si="130"/>
        <v>-9.0324916334379498E-3</v>
      </c>
      <c r="M1166" s="22">
        <v>103.6311</v>
      </c>
      <c r="N1166" s="26">
        <f t="shared" si="131"/>
        <v>2.8487597502709007E-3</v>
      </c>
      <c r="O1166" s="22">
        <v>2015.7</v>
      </c>
      <c r="P1166" s="26">
        <f t="shared" si="132"/>
        <v>-7.290913752221225E-3</v>
      </c>
      <c r="S1166" s="4"/>
      <c r="T1166" s="2"/>
      <c r="U1166" s="3"/>
      <c r="V1166" s="3"/>
      <c r="W1166" s="3"/>
      <c r="X1166" s="3"/>
      <c r="Y1166" s="3"/>
    </row>
    <row r="1167" spans="2:25" ht="14.4" x14ac:dyDescent="0.3">
      <c r="B1167" s="20">
        <v>44910</v>
      </c>
      <c r="C1167" s="21">
        <v>15783.779296999999</v>
      </c>
      <c r="D1167" s="25">
        <f t="shared" si="126"/>
        <v>-1.1339576128520735E-2</v>
      </c>
      <c r="E1167" s="22">
        <v>54.3</v>
      </c>
      <c r="F1167" s="26">
        <f t="shared" si="127"/>
        <v>5.2942419270199312E-2</v>
      </c>
      <c r="G1167" s="23">
        <v>110.85</v>
      </c>
      <c r="H1167" s="27">
        <f t="shared" si="128"/>
        <v>-4.5004576410561138E-3</v>
      </c>
      <c r="I1167" s="24">
        <v>78.3</v>
      </c>
      <c r="J1167" s="25">
        <f t="shared" si="129"/>
        <v>-3.1877617048727013E-3</v>
      </c>
      <c r="K1167" s="22">
        <v>1273.7441409999999</v>
      </c>
      <c r="L1167" s="26">
        <f t="shared" si="130"/>
        <v>-3.0205869486360906E-2</v>
      </c>
      <c r="M1167" s="22">
        <v>101.4691</v>
      </c>
      <c r="N1167" s="26">
        <f t="shared" si="131"/>
        <v>-2.1083159191636641E-2</v>
      </c>
      <c r="O1167" s="22">
        <v>2015</v>
      </c>
      <c r="P1167" s="26">
        <f t="shared" si="132"/>
        <v>-3.4733421343059105E-4</v>
      </c>
      <c r="S1167" s="4"/>
      <c r="T1167" s="2"/>
      <c r="U1167" s="3"/>
      <c r="V1167" s="3"/>
      <c r="W1167" s="3"/>
      <c r="X1167" s="3"/>
      <c r="Y1167" s="3"/>
    </row>
    <row r="1168" spans="2:25" ht="14.4" x14ac:dyDescent="0.3">
      <c r="B1168" s="20">
        <v>44911</v>
      </c>
      <c r="C1168" s="21">
        <v>15636.329102</v>
      </c>
      <c r="D1168" s="25">
        <f t="shared" si="126"/>
        <v>-9.3857904989309605E-3</v>
      </c>
      <c r="E1168" s="22">
        <v>56.9</v>
      </c>
      <c r="F1168" s="26">
        <f t="shared" si="127"/>
        <v>4.6771114192395581E-2</v>
      </c>
      <c r="G1168" s="23">
        <v>114.2</v>
      </c>
      <c r="H1168" s="27">
        <f t="shared" si="128"/>
        <v>2.9773361159589399E-2</v>
      </c>
      <c r="I1168" s="24">
        <v>77.95</v>
      </c>
      <c r="J1168" s="25">
        <f t="shared" si="129"/>
        <v>-4.4800074929717808E-3</v>
      </c>
      <c r="K1168" s="22">
        <v>1265.256592</v>
      </c>
      <c r="L1168" s="26">
        <f t="shared" si="130"/>
        <v>-6.6857646044691434E-3</v>
      </c>
      <c r="M1168" s="22">
        <v>97.7346</v>
      </c>
      <c r="N1168" s="26">
        <f t="shared" si="131"/>
        <v>-3.7498676938057654E-2</v>
      </c>
      <c r="O1168" s="22">
        <v>1962.4</v>
      </c>
      <c r="P1168" s="26">
        <f t="shared" si="132"/>
        <v>-2.6450981436503759E-2</v>
      </c>
      <c r="S1168" s="4"/>
      <c r="T1168" s="2"/>
      <c r="U1168" s="3"/>
      <c r="V1168" s="3"/>
      <c r="W1168" s="3"/>
      <c r="X1168" s="3"/>
      <c r="Y1168" s="3"/>
    </row>
    <row r="1169" spans="2:25" ht="14.4" x14ac:dyDescent="0.3">
      <c r="B1169" s="20">
        <v>44914</v>
      </c>
      <c r="C1169" s="21">
        <v>15755.179688</v>
      </c>
      <c r="D1169" s="25">
        <f t="shared" si="126"/>
        <v>7.5721848658045427E-3</v>
      </c>
      <c r="E1169" s="22">
        <v>56.35</v>
      </c>
      <c r="F1169" s="26">
        <f t="shared" si="127"/>
        <v>-9.7131006464999149E-3</v>
      </c>
      <c r="G1169" s="23">
        <v>113.45</v>
      </c>
      <c r="H1169" s="27">
        <f t="shared" si="128"/>
        <v>-6.5890859960591134E-3</v>
      </c>
      <c r="I1169" s="24">
        <v>76.400000000000006</v>
      </c>
      <c r="J1169" s="25">
        <f t="shared" si="129"/>
        <v>-2.0084899331310628E-2</v>
      </c>
      <c r="K1169" s="22">
        <v>1293.6049800000001</v>
      </c>
      <c r="L1169" s="26">
        <f t="shared" si="130"/>
        <v>2.2157937859036806E-2</v>
      </c>
      <c r="M1169" s="22">
        <v>98.717399999999998</v>
      </c>
      <c r="N1169" s="26">
        <f t="shared" si="131"/>
        <v>1.0005580998213802E-2</v>
      </c>
      <c r="O1169" s="22">
        <v>2027.1</v>
      </c>
      <c r="P1169" s="26">
        <f t="shared" si="132"/>
        <v>3.2437986281958861E-2</v>
      </c>
      <c r="S1169" s="4"/>
      <c r="T1169" s="2"/>
      <c r="U1169" s="3"/>
      <c r="V1169" s="3"/>
      <c r="W1169" s="3"/>
      <c r="X1169" s="3"/>
      <c r="Y1169" s="3"/>
    </row>
    <row r="1170" spans="2:25" ht="14.4" x14ac:dyDescent="0.3">
      <c r="B1170" s="20">
        <v>44915</v>
      </c>
      <c r="C1170" s="21">
        <v>15726.179688</v>
      </c>
      <c r="D1170" s="25">
        <f t="shared" si="126"/>
        <v>-1.84236060816237E-3</v>
      </c>
      <c r="E1170" s="22">
        <v>55.85</v>
      </c>
      <c r="F1170" s="26">
        <f t="shared" si="127"/>
        <v>-8.9127149705756411E-3</v>
      </c>
      <c r="G1170" s="23">
        <v>110.45</v>
      </c>
      <c r="H1170" s="27">
        <f t="shared" si="128"/>
        <v>-2.6799281359724515E-2</v>
      </c>
      <c r="I1170" s="24">
        <v>76.7</v>
      </c>
      <c r="J1170" s="25">
        <f t="shared" si="129"/>
        <v>3.9190122007356021E-3</v>
      </c>
      <c r="K1170" s="22">
        <v>1299.4997559999999</v>
      </c>
      <c r="L1170" s="26">
        <f t="shared" si="130"/>
        <v>4.5465083398085419E-3</v>
      </c>
      <c r="M1170" s="22">
        <v>99.552700000000002</v>
      </c>
      <c r="N1170" s="26">
        <f t="shared" si="131"/>
        <v>8.4259294964538455E-3</v>
      </c>
      <c r="O1170" s="22">
        <v>2063.8000000000002</v>
      </c>
      <c r="P1170" s="26">
        <f t="shared" si="132"/>
        <v>1.794274345537553E-2</v>
      </c>
      <c r="S1170" s="4"/>
      <c r="T1170" s="2"/>
      <c r="U1170" s="3"/>
      <c r="V1170" s="3"/>
      <c r="W1170" s="3"/>
      <c r="X1170" s="3"/>
      <c r="Y1170" s="3"/>
    </row>
    <row r="1171" spans="2:25" ht="14.4" x14ac:dyDescent="0.3">
      <c r="B1171" s="20">
        <v>44916</v>
      </c>
      <c r="C1171" s="21">
        <v>15527.529296999999</v>
      </c>
      <c r="D1171" s="25">
        <f t="shared" si="126"/>
        <v>-1.2712287446204836E-2</v>
      </c>
      <c r="E1171" s="22">
        <v>52.3</v>
      </c>
      <c r="F1171" s="26">
        <f t="shared" si="127"/>
        <v>-6.567315444433261E-2</v>
      </c>
      <c r="G1171" s="23">
        <v>110.9</v>
      </c>
      <c r="H1171" s="27">
        <f t="shared" si="128"/>
        <v>4.065964490195282E-3</v>
      </c>
      <c r="I1171" s="24">
        <v>75.2</v>
      </c>
      <c r="J1171" s="25">
        <f t="shared" si="129"/>
        <v>-1.9750477417416371E-2</v>
      </c>
      <c r="K1171" s="22">
        <v>1263.1042480000001</v>
      </c>
      <c r="L1171" s="26">
        <f t="shared" si="130"/>
        <v>-2.8407007388583653E-2</v>
      </c>
      <c r="M1171" s="22">
        <v>97.489000000000004</v>
      </c>
      <c r="N1171" s="26">
        <f t="shared" si="131"/>
        <v>-2.0947601065362483E-2</v>
      </c>
      <c r="O1171" s="22">
        <v>2016.25</v>
      </c>
      <c r="P1171" s="26">
        <f t="shared" si="132"/>
        <v>-2.3309593242195465E-2</v>
      </c>
      <c r="S1171" s="4"/>
      <c r="T1171" s="2"/>
      <c r="U1171" s="3"/>
      <c r="V1171" s="3"/>
      <c r="W1171" s="3"/>
      <c r="X1171" s="3"/>
      <c r="Y1171" s="3"/>
    </row>
    <row r="1172" spans="2:25" ht="14.4" x14ac:dyDescent="0.3">
      <c r="B1172" s="20">
        <v>44917</v>
      </c>
      <c r="C1172" s="21">
        <v>15431.479492</v>
      </c>
      <c r="D1172" s="25">
        <f t="shared" si="126"/>
        <v>-6.2049863307361399E-3</v>
      </c>
      <c r="E1172" s="22">
        <v>52.35</v>
      </c>
      <c r="F1172" s="26">
        <f t="shared" si="127"/>
        <v>9.5556624566863586E-4</v>
      </c>
      <c r="G1172" s="23">
        <v>111.65</v>
      </c>
      <c r="H1172" s="27">
        <f t="shared" si="128"/>
        <v>6.740083929845422E-3</v>
      </c>
      <c r="I1172" s="24">
        <v>73.849999999999994</v>
      </c>
      <c r="J1172" s="25">
        <f t="shared" si="129"/>
        <v>-1.8115221978405413E-2</v>
      </c>
      <c r="K1172" s="22">
        <v>1234.9516599999999</v>
      </c>
      <c r="L1172" s="26">
        <f t="shared" si="130"/>
        <v>-2.2540552332802458E-2</v>
      </c>
      <c r="M1172" s="22">
        <v>96.555300000000003</v>
      </c>
      <c r="N1172" s="26">
        <f t="shared" si="131"/>
        <v>-9.6236499209663966E-3</v>
      </c>
      <c r="O1172" s="22">
        <v>1977.1</v>
      </c>
      <c r="P1172" s="26">
        <f t="shared" si="132"/>
        <v>-1.9608225858583836E-2</v>
      </c>
      <c r="S1172" s="4"/>
      <c r="T1172" s="2"/>
      <c r="U1172" s="3"/>
      <c r="V1172" s="3"/>
      <c r="W1172" s="3"/>
      <c r="X1172" s="3"/>
      <c r="Y1172" s="3"/>
    </row>
    <row r="1173" spans="2:25" ht="14.4" x14ac:dyDescent="0.3">
      <c r="B1173" s="20">
        <v>44918</v>
      </c>
      <c r="C1173" s="21">
        <v>15045.980469</v>
      </c>
      <c r="D1173" s="25">
        <f t="shared" si="126"/>
        <v>-2.529866884900412E-2</v>
      </c>
      <c r="E1173" s="22">
        <v>49.4</v>
      </c>
      <c r="F1173" s="26">
        <f t="shared" si="127"/>
        <v>-5.8001513122669116E-2</v>
      </c>
      <c r="G1173" s="23">
        <v>110</v>
      </c>
      <c r="H1173" s="27">
        <f t="shared" si="128"/>
        <v>-1.4888612493750749E-2</v>
      </c>
      <c r="I1173" s="24">
        <v>70.2</v>
      </c>
      <c r="J1173" s="25">
        <f t="shared" si="129"/>
        <v>-5.0687697945623257E-2</v>
      </c>
      <c r="K1173" s="22">
        <v>1193.44397</v>
      </c>
      <c r="L1173" s="26">
        <f t="shared" si="130"/>
        <v>-3.4188607875995945E-2</v>
      </c>
      <c r="M1173" s="22">
        <v>94.884699999999995</v>
      </c>
      <c r="N1173" s="26">
        <f t="shared" si="131"/>
        <v>-1.7453430926442651E-2</v>
      </c>
      <c r="O1173" s="22">
        <v>1914.25</v>
      </c>
      <c r="P1173" s="26">
        <f t="shared" si="132"/>
        <v>-3.2305223587601996E-2</v>
      </c>
      <c r="S1173" s="4"/>
      <c r="T1173" s="2"/>
      <c r="U1173" s="3"/>
      <c r="V1173" s="3"/>
      <c r="W1173" s="3"/>
      <c r="X1173" s="3"/>
      <c r="Y1173" s="3"/>
    </row>
    <row r="1174" spans="2:25" ht="14.4" x14ac:dyDescent="0.3">
      <c r="B1174" s="20">
        <v>44921</v>
      </c>
      <c r="C1174" s="21">
        <v>15045.980469</v>
      </c>
      <c r="D1174" s="25">
        <f t="shared" si="126"/>
        <v>0</v>
      </c>
      <c r="E1174" s="22">
        <v>53.05</v>
      </c>
      <c r="F1174" s="26">
        <f t="shared" si="127"/>
        <v>7.1284440866115267E-2</v>
      </c>
      <c r="G1174" s="23">
        <v>109.65</v>
      </c>
      <c r="H1174" s="27">
        <f t="shared" si="128"/>
        <v>-3.186890928519019E-3</v>
      </c>
      <c r="I1174" s="24">
        <v>71.75</v>
      </c>
      <c r="J1174" s="25">
        <f t="shared" si="129"/>
        <v>2.1839543607965049E-2</v>
      </c>
      <c r="K1174" s="22">
        <v>1236.247803</v>
      </c>
      <c r="L1174" s="26">
        <f t="shared" si="130"/>
        <v>3.5237607067087486E-2</v>
      </c>
      <c r="M1174" s="22">
        <v>97.5381</v>
      </c>
      <c r="N1174" s="26">
        <f t="shared" si="131"/>
        <v>2.7580600625299947E-2</v>
      </c>
      <c r="O1174" s="22">
        <v>1958.3</v>
      </c>
      <c r="P1174" s="26">
        <f t="shared" si="132"/>
        <v>2.2750848929557851E-2</v>
      </c>
      <c r="S1174" s="4"/>
      <c r="T1174" s="2"/>
      <c r="U1174" s="3"/>
      <c r="V1174" s="3"/>
      <c r="W1174" s="3"/>
      <c r="X1174" s="3"/>
      <c r="Y1174" s="3"/>
    </row>
    <row r="1175" spans="2:25" ht="14.4" x14ac:dyDescent="0.3">
      <c r="B1175" s="20">
        <v>44922</v>
      </c>
      <c r="C1175" s="21">
        <v>15418.329102</v>
      </c>
      <c r="D1175" s="25">
        <f t="shared" si="126"/>
        <v>2.4446126068621024E-2</v>
      </c>
      <c r="E1175" s="22">
        <v>54.9</v>
      </c>
      <c r="F1175" s="26">
        <f t="shared" si="127"/>
        <v>3.4278483455492829E-2</v>
      </c>
      <c r="G1175" s="23">
        <v>110.2</v>
      </c>
      <c r="H1175" s="27">
        <f t="shared" si="128"/>
        <v>5.0034218549168414E-3</v>
      </c>
      <c r="I1175" s="24">
        <v>72.7</v>
      </c>
      <c r="J1175" s="25">
        <f t="shared" si="129"/>
        <v>1.3153529899743171E-2</v>
      </c>
      <c r="K1175" s="22">
        <v>1233.7775879999999</v>
      </c>
      <c r="L1175" s="26">
        <f t="shared" si="130"/>
        <v>-2.0001541947970865E-3</v>
      </c>
      <c r="M1175" s="22">
        <v>98.520799999999994</v>
      </c>
      <c r="N1175" s="26">
        <f t="shared" si="131"/>
        <v>1.002462249385323E-2</v>
      </c>
      <c r="O1175" s="22">
        <v>2027.75</v>
      </c>
      <c r="P1175" s="26">
        <f t="shared" si="132"/>
        <v>3.4850054027663495E-2</v>
      </c>
      <c r="S1175" s="4"/>
      <c r="T1175" s="2"/>
      <c r="U1175" s="3"/>
      <c r="V1175" s="3"/>
      <c r="W1175" s="3"/>
      <c r="X1175" s="3"/>
      <c r="Y1175" s="3"/>
    </row>
    <row r="1176" spans="2:25" ht="14.4" x14ac:dyDescent="0.3">
      <c r="B1176" s="20">
        <v>44923</v>
      </c>
      <c r="C1176" s="21">
        <v>15432.779296999999</v>
      </c>
      <c r="D1176" s="25">
        <f t="shared" si="126"/>
        <v>9.3676997726173101E-4</v>
      </c>
      <c r="E1176" s="22">
        <v>54.45</v>
      </c>
      <c r="F1176" s="26">
        <f t="shared" si="127"/>
        <v>-8.2304991365153672E-3</v>
      </c>
      <c r="G1176" s="23">
        <v>109.9</v>
      </c>
      <c r="H1176" s="27">
        <f t="shared" si="128"/>
        <v>-2.7260353092383926E-3</v>
      </c>
      <c r="I1176" s="24">
        <v>72.400000000000006</v>
      </c>
      <c r="J1176" s="25">
        <f t="shared" si="129"/>
        <v>-4.1350851478029905E-3</v>
      </c>
      <c r="K1176" s="22">
        <v>1235.220581</v>
      </c>
      <c r="L1176" s="26">
        <f t="shared" si="130"/>
        <v>1.1688896188057052E-3</v>
      </c>
      <c r="M1176" s="22">
        <v>98.029499999999999</v>
      </c>
      <c r="N1176" s="26">
        <f t="shared" si="131"/>
        <v>-4.999239616830381E-3</v>
      </c>
      <c r="O1176" s="22">
        <v>2015.2</v>
      </c>
      <c r="P1176" s="26">
        <f t="shared" si="132"/>
        <v>-6.208357912053649E-3</v>
      </c>
      <c r="S1176" s="4"/>
      <c r="T1176" s="2"/>
      <c r="U1176" s="3"/>
      <c r="V1176" s="3"/>
      <c r="W1176" s="3"/>
      <c r="X1176" s="3"/>
      <c r="Y1176" s="3"/>
    </row>
    <row r="1177" spans="2:25" ht="14.4" x14ac:dyDescent="0.3">
      <c r="B1177" s="20">
        <v>44924</v>
      </c>
      <c r="C1177" s="21">
        <v>15485.179688</v>
      </c>
      <c r="D1177" s="25">
        <f t="shared" si="126"/>
        <v>3.3896442645146899E-3</v>
      </c>
      <c r="E1177" s="22">
        <v>54.8</v>
      </c>
      <c r="F1177" s="26">
        <f t="shared" si="127"/>
        <v>6.4073445750002537E-3</v>
      </c>
      <c r="G1177" s="23">
        <v>107.65</v>
      </c>
      <c r="H1177" s="27">
        <f t="shared" si="128"/>
        <v>-2.0685637599203621E-2</v>
      </c>
      <c r="I1177" s="24">
        <v>70.599999999999994</v>
      </c>
      <c r="J1177" s="25">
        <f t="shared" si="129"/>
        <v>-2.5176154892474396E-2</v>
      </c>
      <c r="K1177" s="22">
        <v>1226.170654</v>
      </c>
      <c r="L1177" s="26">
        <f t="shared" si="130"/>
        <v>-7.3535386428259632E-3</v>
      </c>
      <c r="M1177" s="22">
        <v>97.194100000000006</v>
      </c>
      <c r="N1177" s="26">
        <f t="shared" si="131"/>
        <v>-8.5584437455607197E-3</v>
      </c>
      <c r="O1177" s="22">
        <v>2015.65</v>
      </c>
      <c r="P1177" s="26">
        <f t="shared" si="132"/>
        <v>2.2327796959431456E-4</v>
      </c>
      <c r="S1177" s="4"/>
      <c r="T1177" s="2"/>
      <c r="U1177" s="3"/>
      <c r="V1177" s="3"/>
      <c r="W1177" s="3"/>
      <c r="X1177" s="3"/>
      <c r="Y1177" s="3"/>
    </row>
    <row r="1178" spans="2:25" ht="14.4" x14ac:dyDescent="0.3">
      <c r="B1178" s="20">
        <v>44925</v>
      </c>
      <c r="C1178" s="21">
        <v>15448.829102</v>
      </c>
      <c r="D1178" s="25">
        <f t="shared" si="126"/>
        <v>-2.3502031682027212E-3</v>
      </c>
      <c r="E1178" s="22">
        <v>53.85</v>
      </c>
      <c r="F1178" s="26">
        <f t="shared" si="127"/>
        <v>-1.748779035157216E-2</v>
      </c>
      <c r="G1178" s="23">
        <v>109.1</v>
      </c>
      <c r="H1178" s="27">
        <f t="shared" si="128"/>
        <v>1.3379669028653072E-2</v>
      </c>
      <c r="I1178" s="24">
        <v>71.25</v>
      </c>
      <c r="J1178" s="25">
        <f t="shared" si="129"/>
        <v>9.1646746495635933E-3</v>
      </c>
      <c r="K1178" s="22">
        <v>1238.2535399999999</v>
      </c>
      <c r="L1178" s="26">
        <f t="shared" si="130"/>
        <v>9.8059277697800217E-3</v>
      </c>
      <c r="M1178" s="22">
        <v>98.176900000000003</v>
      </c>
      <c r="N1178" s="26">
        <f t="shared" si="131"/>
        <v>1.0060943437004964E-2</v>
      </c>
      <c r="O1178" s="22">
        <v>2007.7</v>
      </c>
      <c r="P1178" s="26">
        <f t="shared" si="132"/>
        <v>-3.9519357484619983E-3</v>
      </c>
      <c r="S1178" s="4"/>
      <c r="T1178" s="2"/>
      <c r="U1178" s="3"/>
      <c r="V1178" s="3"/>
      <c r="W1178" s="3"/>
      <c r="X1178" s="3"/>
      <c r="Y1178" s="3"/>
    </row>
    <row r="1179" spans="2:25" ht="14.4" x14ac:dyDescent="0.3">
      <c r="B1179" s="20">
        <v>44928</v>
      </c>
      <c r="C1179" s="21">
        <v>15523.650390999999</v>
      </c>
      <c r="D1179" s="25">
        <f t="shared" si="126"/>
        <v>4.8314785107286791E-3</v>
      </c>
      <c r="E1179" s="22">
        <v>54.2</v>
      </c>
      <c r="F1179" s="26">
        <f t="shared" si="127"/>
        <v>6.4785048432030043E-3</v>
      </c>
      <c r="G1179" s="23">
        <v>106.15</v>
      </c>
      <c r="H1179" s="27">
        <f t="shared" si="128"/>
        <v>-2.7411704689759928E-2</v>
      </c>
      <c r="I1179" s="24">
        <v>71.05</v>
      </c>
      <c r="J1179" s="25">
        <f t="shared" si="129"/>
        <v>-2.8109646056503164E-3</v>
      </c>
      <c r="K1179" s="22">
        <v>1242.778564</v>
      </c>
      <c r="L1179" s="26">
        <f t="shared" si="130"/>
        <v>3.647698883130576E-3</v>
      </c>
      <c r="M1179" s="22">
        <v>98.520799999999994</v>
      </c>
      <c r="N1179" s="26">
        <f t="shared" si="131"/>
        <v>3.4967399253861076E-3</v>
      </c>
      <c r="O1179" s="22">
        <v>2042.75</v>
      </c>
      <c r="P1179" s="26">
        <f t="shared" si="132"/>
        <v>1.7307151005284124E-2</v>
      </c>
      <c r="S1179" s="4"/>
      <c r="T1179" s="2"/>
      <c r="U1179" s="3"/>
      <c r="V1179" s="3"/>
      <c r="W1179" s="3"/>
      <c r="X1179" s="3"/>
      <c r="Y1179" s="3"/>
    </row>
    <row r="1180" spans="2:25" ht="14.4" x14ac:dyDescent="0.3">
      <c r="B1180" s="20">
        <v>44929</v>
      </c>
      <c r="C1180" s="21">
        <v>15557.799805000001</v>
      </c>
      <c r="D1180" s="25">
        <f t="shared" si="126"/>
        <v>2.197415341041317E-3</v>
      </c>
      <c r="E1180" s="22">
        <v>53.5</v>
      </c>
      <c r="F1180" s="26">
        <f t="shared" si="127"/>
        <v>-1.299925454363971E-2</v>
      </c>
      <c r="G1180" s="23">
        <v>109.4</v>
      </c>
      <c r="H1180" s="27">
        <f t="shared" si="128"/>
        <v>3.0157701838615755E-2</v>
      </c>
      <c r="I1180" s="24">
        <v>71.7</v>
      </c>
      <c r="J1180" s="25">
        <f t="shared" si="129"/>
        <v>9.1068930624651923E-3</v>
      </c>
      <c r="K1180" s="22">
        <v>1242.0692140000001</v>
      </c>
      <c r="L1180" s="26">
        <f t="shared" si="130"/>
        <v>-5.7094042182323848E-4</v>
      </c>
      <c r="M1180" s="22">
        <v>98.619100000000003</v>
      </c>
      <c r="N1180" s="26">
        <f t="shared" si="131"/>
        <v>9.9726141838233154E-4</v>
      </c>
      <c r="O1180" s="22">
        <v>2040.95</v>
      </c>
      <c r="P1180" s="26">
        <f t="shared" si="132"/>
        <v>-8.8155355024637308E-4</v>
      </c>
      <c r="S1180" s="4"/>
      <c r="T1180" s="2"/>
      <c r="U1180" s="3"/>
      <c r="V1180" s="3"/>
      <c r="W1180" s="3"/>
      <c r="X1180" s="3"/>
      <c r="Y1180" s="3"/>
    </row>
    <row r="1181" spans="2:25" ht="14.4" x14ac:dyDescent="0.3">
      <c r="B1181" s="20">
        <v>44930</v>
      </c>
      <c r="C1181" s="21">
        <v>15393</v>
      </c>
      <c r="D1181" s="25">
        <f t="shared" si="126"/>
        <v>-1.0649247417344861E-2</v>
      </c>
      <c r="E1181" s="22">
        <v>53.25</v>
      </c>
      <c r="F1181" s="26">
        <f t="shared" si="127"/>
        <v>-4.6838493124263143E-3</v>
      </c>
      <c r="G1181" s="23">
        <v>113.55</v>
      </c>
      <c r="H1181" s="27">
        <f t="shared" si="128"/>
        <v>3.7232378563686601E-2</v>
      </c>
      <c r="I1181" s="24">
        <v>70.900000000000006</v>
      </c>
      <c r="J1181" s="25">
        <f t="shared" si="129"/>
        <v>-1.1220314067492776E-2</v>
      </c>
      <c r="K1181" s="22">
        <v>1214.1365969999999</v>
      </c>
      <c r="L1181" s="26">
        <f t="shared" si="130"/>
        <v>-2.2745505387312299E-2</v>
      </c>
      <c r="M1181" s="22">
        <v>97.046700000000001</v>
      </c>
      <c r="N1181" s="26">
        <f t="shared" si="131"/>
        <v>-1.6072648870683857E-2</v>
      </c>
      <c r="O1181" s="22">
        <v>2003.1</v>
      </c>
      <c r="P1181" s="26">
        <f t="shared" si="132"/>
        <v>-1.8719405182637691E-2</v>
      </c>
      <c r="S1181" s="4"/>
      <c r="T1181" s="2"/>
      <c r="U1181" s="3"/>
      <c r="V1181" s="3"/>
      <c r="W1181" s="3"/>
      <c r="X1181" s="3"/>
      <c r="Y1181" s="3"/>
    </row>
    <row r="1182" spans="2:25" ht="14.4" x14ac:dyDescent="0.3">
      <c r="B1182" s="20">
        <v>44931</v>
      </c>
      <c r="C1182" s="21">
        <v>15386.200194999999</v>
      </c>
      <c r="D1182" s="25">
        <f t="shared" si="126"/>
        <v>-4.4184417187878615E-4</v>
      </c>
      <c r="E1182" s="22">
        <v>55.6</v>
      </c>
      <c r="F1182" s="26">
        <f t="shared" si="127"/>
        <v>4.3185396667002211E-2</v>
      </c>
      <c r="G1182" s="23">
        <v>115.6</v>
      </c>
      <c r="H1182" s="27">
        <f t="shared" si="128"/>
        <v>1.7892687686709551E-2</v>
      </c>
      <c r="I1182" s="24">
        <v>71.45</v>
      </c>
      <c r="J1182" s="25">
        <f t="shared" si="129"/>
        <v>7.7274708377944755E-3</v>
      </c>
      <c r="K1182" s="22">
        <v>1228.6899410000001</v>
      </c>
      <c r="L1182" s="26">
        <f t="shared" si="130"/>
        <v>1.1915308726957164E-2</v>
      </c>
      <c r="M1182" s="22">
        <v>98.225999999999999</v>
      </c>
      <c r="N1182" s="26">
        <f t="shared" si="131"/>
        <v>1.2078640154548563E-2</v>
      </c>
      <c r="O1182" s="22">
        <v>2037.55</v>
      </c>
      <c r="P1182" s="26">
        <f t="shared" si="132"/>
        <v>1.7052125159287775E-2</v>
      </c>
      <c r="S1182" s="4"/>
      <c r="T1182" s="2"/>
      <c r="U1182" s="3"/>
      <c r="V1182" s="3"/>
      <c r="W1182" s="3"/>
      <c r="X1182" s="3"/>
      <c r="Y1182" s="3"/>
    </row>
    <row r="1183" spans="2:25" ht="14.4" x14ac:dyDescent="0.3">
      <c r="B1183" s="20">
        <v>44932</v>
      </c>
      <c r="C1183" s="21">
        <v>15272</v>
      </c>
      <c r="D1183" s="25">
        <f t="shared" si="126"/>
        <v>-7.4499300326121478E-3</v>
      </c>
      <c r="E1183" s="22">
        <v>55.25</v>
      </c>
      <c r="F1183" s="26">
        <f t="shared" si="127"/>
        <v>-6.3148608586745666E-3</v>
      </c>
      <c r="G1183" s="23">
        <v>113.9</v>
      </c>
      <c r="H1183" s="27">
        <f t="shared" si="128"/>
        <v>-1.4815085785140587E-2</v>
      </c>
      <c r="I1183" s="24">
        <v>70.75</v>
      </c>
      <c r="J1183" s="25">
        <f t="shared" si="129"/>
        <v>-9.8453678525294141E-3</v>
      </c>
      <c r="K1183" s="22">
        <v>1223.1621090000001</v>
      </c>
      <c r="L1183" s="26">
        <f t="shared" si="130"/>
        <v>-4.509114949281739E-3</v>
      </c>
      <c r="M1183" s="22">
        <v>97.243300000000005</v>
      </c>
      <c r="N1183" s="26">
        <f t="shared" si="131"/>
        <v>-1.0054860576588293E-2</v>
      </c>
      <c r="O1183" s="22">
        <v>2020</v>
      </c>
      <c r="P1183" s="26">
        <f t="shared" si="132"/>
        <v>-8.6505942959700863E-3</v>
      </c>
      <c r="S1183" s="4"/>
      <c r="T1183" s="2"/>
      <c r="U1183" s="3"/>
      <c r="V1183" s="3"/>
      <c r="W1183" s="3"/>
      <c r="X1183" s="3"/>
      <c r="Y1183" s="3"/>
    </row>
    <row r="1184" spans="2:25" ht="14.4" x14ac:dyDescent="0.3">
      <c r="B1184" s="20">
        <v>44935</v>
      </c>
      <c r="C1184" s="21">
        <v>15450.099609000001</v>
      </c>
      <c r="D1184" s="25">
        <f t="shared" si="126"/>
        <v>1.1594364083991121E-2</v>
      </c>
      <c r="E1184" s="22">
        <v>55.4</v>
      </c>
      <c r="F1184" s="26">
        <f t="shared" si="127"/>
        <v>2.7112533553759182E-3</v>
      </c>
      <c r="G1184" s="23">
        <v>114.55</v>
      </c>
      <c r="H1184" s="27">
        <f t="shared" si="128"/>
        <v>5.6905384463678873E-3</v>
      </c>
      <c r="I1184" s="24">
        <v>69.55</v>
      </c>
      <c r="J1184" s="25">
        <f t="shared" si="129"/>
        <v>-1.7106618153895144E-2</v>
      </c>
      <c r="K1184" s="22">
        <v>1220.9608149999999</v>
      </c>
      <c r="L1184" s="26">
        <f t="shared" si="130"/>
        <v>-1.8012961407057725E-3</v>
      </c>
      <c r="M1184" s="22">
        <v>98.275199999999998</v>
      </c>
      <c r="N1184" s="26">
        <f t="shared" si="131"/>
        <v>1.0555620887752935E-2</v>
      </c>
      <c r="O1184" s="22">
        <v>2024.2</v>
      </c>
      <c r="P1184" s="26">
        <f t="shared" si="132"/>
        <v>2.0770493595503735E-3</v>
      </c>
      <c r="S1184" s="4"/>
      <c r="T1184" s="2"/>
      <c r="U1184" s="3"/>
      <c r="V1184" s="3"/>
      <c r="W1184" s="3"/>
      <c r="X1184" s="3"/>
      <c r="Y1184" s="3"/>
    </row>
    <row r="1185" spans="2:25" ht="14.4" x14ac:dyDescent="0.3">
      <c r="B1185" s="20">
        <v>44936</v>
      </c>
      <c r="C1185" s="21">
        <v>15325.25</v>
      </c>
      <c r="D1185" s="25">
        <f t="shared" si="126"/>
        <v>-8.1136556045183546E-3</v>
      </c>
      <c r="E1185" s="22">
        <v>54.65</v>
      </c>
      <c r="F1185" s="26">
        <f t="shared" si="127"/>
        <v>-1.3630379130690528E-2</v>
      </c>
      <c r="G1185" s="23">
        <v>111.15</v>
      </c>
      <c r="H1185" s="27">
        <f t="shared" si="128"/>
        <v>-3.0130768489298854E-2</v>
      </c>
      <c r="I1185" s="24">
        <v>68.400000000000006</v>
      </c>
      <c r="J1185" s="25">
        <f t="shared" si="129"/>
        <v>-1.6673093740946974E-2</v>
      </c>
      <c r="K1185" s="22">
        <v>1212.864746</v>
      </c>
      <c r="L1185" s="26">
        <f t="shared" si="130"/>
        <v>-6.6529820313962935E-3</v>
      </c>
      <c r="M1185" s="22">
        <v>97.439800000000005</v>
      </c>
      <c r="N1185" s="26">
        <f t="shared" si="131"/>
        <v>-8.5369549970998309E-3</v>
      </c>
      <c r="O1185" s="22">
        <v>2044.15</v>
      </c>
      <c r="P1185" s="26">
        <f t="shared" si="132"/>
        <v>9.8074943947998126E-3</v>
      </c>
      <c r="S1185" s="4"/>
      <c r="T1185" s="2"/>
      <c r="U1185" s="3"/>
      <c r="V1185" s="3"/>
      <c r="W1185" s="3"/>
      <c r="X1185" s="3"/>
      <c r="Y1185" s="3"/>
    </row>
    <row r="1186" spans="2:25" ht="14.4" x14ac:dyDescent="0.3">
      <c r="B1186" s="20">
        <v>44937</v>
      </c>
      <c r="C1186" s="21">
        <v>15301.349609000001</v>
      </c>
      <c r="D1186" s="25">
        <f t="shared" si="126"/>
        <v>-1.5607606562174981E-3</v>
      </c>
      <c r="E1186" s="22">
        <v>53.25</v>
      </c>
      <c r="F1186" s="26">
        <f t="shared" si="127"/>
        <v>-2.5951410033013031E-2</v>
      </c>
      <c r="G1186" s="23">
        <v>111.05</v>
      </c>
      <c r="H1186" s="27">
        <f t="shared" si="128"/>
        <v>-9.0009006976925579E-4</v>
      </c>
      <c r="I1186" s="24">
        <v>70.25</v>
      </c>
      <c r="J1186" s="25">
        <f t="shared" si="129"/>
        <v>2.6687483585350252E-2</v>
      </c>
      <c r="K1186" s="22">
        <v>1205.673706</v>
      </c>
      <c r="L1186" s="26">
        <f t="shared" si="130"/>
        <v>-5.9466172100681794E-3</v>
      </c>
      <c r="M1186" s="22">
        <v>98.471699999999998</v>
      </c>
      <c r="N1186" s="26">
        <f t="shared" si="131"/>
        <v>1.0534445837725594E-2</v>
      </c>
      <c r="O1186" s="22">
        <v>2107.35</v>
      </c>
      <c r="P1186" s="26">
        <f t="shared" si="132"/>
        <v>3.0449178816169407E-2</v>
      </c>
      <c r="S1186" s="4"/>
      <c r="T1186" s="2"/>
      <c r="U1186" s="3"/>
      <c r="V1186" s="3"/>
      <c r="W1186" s="3"/>
      <c r="X1186" s="3"/>
      <c r="Y1186" s="3"/>
    </row>
    <row r="1187" spans="2:25" ht="14.4" x14ac:dyDescent="0.3">
      <c r="B1187" s="20">
        <v>44938</v>
      </c>
      <c r="C1187" s="21">
        <v>15279.599609000001</v>
      </c>
      <c r="D1187" s="25">
        <f t="shared" si="126"/>
        <v>-1.4224544511239651E-3</v>
      </c>
      <c r="E1187" s="22">
        <v>54.95</v>
      </c>
      <c r="F1187" s="26">
        <f t="shared" si="127"/>
        <v>3.1425876260095978E-2</v>
      </c>
      <c r="G1187" s="23">
        <v>114.1</v>
      </c>
      <c r="H1187" s="27">
        <f t="shared" si="128"/>
        <v>2.70947065275935E-2</v>
      </c>
      <c r="I1187" s="24">
        <v>69.7</v>
      </c>
      <c r="J1187" s="25">
        <f t="shared" si="129"/>
        <v>-7.8599904473768533E-3</v>
      </c>
      <c r="K1187" s="22">
        <v>1197.944702</v>
      </c>
      <c r="L1187" s="26">
        <f t="shared" si="130"/>
        <v>-6.4311627947797427E-3</v>
      </c>
      <c r="M1187" s="22">
        <v>97.685500000000005</v>
      </c>
      <c r="N1187" s="26">
        <f t="shared" si="131"/>
        <v>-8.0160627284349088E-3</v>
      </c>
      <c r="O1187" s="22">
        <v>2105.0500000000002</v>
      </c>
      <c r="P1187" s="26">
        <f t="shared" si="132"/>
        <v>-1.0920141622643511E-3</v>
      </c>
      <c r="S1187" s="4"/>
      <c r="T1187" s="2"/>
      <c r="U1187" s="3"/>
      <c r="V1187" s="3"/>
      <c r="W1187" s="3"/>
      <c r="X1187" s="3"/>
      <c r="Y1187" s="3"/>
    </row>
    <row r="1188" spans="2:25" ht="14.4" x14ac:dyDescent="0.3">
      <c r="B1188" s="20">
        <v>44939</v>
      </c>
      <c r="C1188" s="21">
        <v>15346.099609000001</v>
      </c>
      <c r="D1188" s="25">
        <f t="shared" si="126"/>
        <v>4.3427648159316025E-3</v>
      </c>
      <c r="E1188" s="22">
        <v>56.15</v>
      </c>
      <c r="F1188" s="26">
        <f t="shared" si="127"/>
        <v>2.1603000334821782E-2</v>
      </c>
      <c r="G1188" s="23">
        <v>111.35</v>
      </c>
      <c r="H1188" s="27">
        <f t="shared" si="128"/>
        <v>-2.4396863164653327E-2</v>
      </c>
      <c r="I1188" s="24">
        <v>73.150000000000006</v>
      </c>
      <c r="J1188" s="25">
        <f t="shared" si="129"/>
        <v>4.8311809699655171E-2</v>
      </c>
      <c r="K1188" s="22">
        <v>1204.744263</v>
      </c>
      <c r="L1188" s="26">
        <f t="shared" si="130"/>
        <v>5.6599745128988622E-3</v>
      </c>
      <c r="M1188" s="22">
        <v>98.225999999999999</v>
      </c>
      <c r="N1188" s="26">
        <f t="shared" si="131"/>
        <v>5.5178115766445022E-3</v>
      </c>
      <c r="O1188" s="22">
        <v>2117.4</v>
      </c>
      <c r="P1188" s="26">
        <f t="shared" si="132"/>
        <v>5.8497011057737228E-3</v>
      </c>
      <c r="S1188" s="4"/>
      <c r="T1188" s="2"/>
      <c r="U1188" s="3"/>
      <c r="V1188" s="3"/>
      <c r="W1188" s="3"/>
      <c r="X1188" s="3"/>
      <c r="Y1188" s="3"/>
    </row>
    <row r="1189" spans="2:25" ht="14.4" x14ac:dyDescent="0.3">
      <c r="B1189" s="20">
        <v>44942</v>
      </c>
      <c r="C1189" s="21">
        <v>15305.450194999999</v>
      </c>
      <c r="D1189" s="25">
        <f t="shared" si="126"/>
        <v>-2.6523577496507466E-3</v>
      </c>
      <c r="E1189" s="22">
        <v>58</v>
      </c>
      <c r="F1189" s="26">
        <f t="shared" si="127"/>
        <v>3.2416329361967179E-2</v>
      </c>
      <c r="G1189" s="23">
        <v>111.7</v>
      </c>
      <c r="H1189" s="27">
        <f t="shared" si="128"/>
        <v>3.1383123717785614E-3</v>
      </c>
      <c r="I1189" s="24">
        <v>76.8</v>
      </c>
      <c r="J1189" s="25">
        <f t="shared" si="129"/>
        <v>4.869251268749298E-2</v>
      </c>
      <c r="K1189" s="22">
        <v>1212.008789</v>
      </c>
      <c r="L1189" s="26">
        <f t="shared" si="130"/>
        <v>6.0118247278419064E-3</v>
      </c>
      <c r="M1189" s="22">
        <v>100.3389</v>
      </c>
      <c r="N1189" s="26">
        <f t="shared" si="131"/>
        <v>2.128251016902704E-2</v>
      </c>
      <c r="O1189" s="22">
        <v>2100.15</v>
      </c>
      <c r="P1189" s="26">
        <f t="shared" si="132"/>
        <v>-8.1801501772353416E-3</v>
      </c>
      <c r="S1189" s="4"/>
      <c r="T1189" s="2"/>
      <c r="U1189" s="3"/>
      <c r="V1189" s="3"/>
      <c r="W1189" s="3"/>
      <c r="X1189" s="3"/>
      <c r="Y1189" s="3"/>
    </row>
    <row r="1190" spans="2:25" ht="14.4" x14ac:dyDescent="0.3">
      <c r="B1190" s="20">
        <v>44943</v>
      </c>
      <c r="C1190" s="21">
        <v>15396.150390999999</v>
      </c>
      <c r="D1190" s="25">
        <f t="shared" si="126"/>
        <v>5.9085166984744241E-3</v>
      </c>
      <c r="E1190" s="22">
        <v>58.5</v>
      </c>
      <c r="F1190" s="26">
        <f t="shared" si="127"/>
        <v>8.583743691391435E-3</v>
      </c>
      <c r="G1190" s="23">
        <v>111.95</v>
      </c>
      <c r="H1190" s="27">
        <f t="shared" si="128"/>
        <v>2.2356369696088937E-3</v>
      </c>
      <c r="I1190" s="24">
        <v>80.599999999999994</v>
      </c>
      <c r="J1190" s="25">
        <f t="shared" si="129"/>
        <v>4.8294009358956197E-2</v>
      </c>
      <c r="K1190" s="22">
        <v>1202.2250979999999</v>
      </c>
      <c r="L1190" s="26">
        <f t="shared" si="130"/>
        <v>-8.1050511399835736E-3</v>
      </c>
      <c r="M1190" s="22">
        <v>101.1251</v>
      </c>
      <c r="N1190" s="26">
        <f t="shared" si="131"/>
        <v>7.8049079840347277E-3</v>
      </c>
      <c r="O1190" s="22">
        <v>2081.25</v>
      </c>
      <c r="P1190" s="26">
        <f t="shared" si="132"/>
        <v>-9.0400960032901278E-3</v>
      </c>
      <c r="S1190" s="4"/>
      <c r="T1190" s="2"/>
      <c r="U1190" s="3"/>
      <c r="V1190" s="3"/>
      <c r="W1190" s="3"/>
      <c r="X1190" s="3"/>
      <c r="Y1190" s="3"/>
    </row>
    <row r="1191" spans="2:25" ht="14.4" x14ac:dyDescent="0.3">
      <c r="B1191" s="20">
        <v>44944</v>
      </c>
      <c r="C1191" s="21">
        <v>15466.349609000001</v>
      </c>
      <c r="D1191" s="25">
        <f t="shared" si="126"/>
        <v>4.5491673755472728E-3</v>
      </c>
      <c r="E1191" s="22">
        <v>57.15</v>
      </c>
      <c r="F1191" s="26">
        <f t="shared" si="127"/>
        <v>-2.3347363996991177E-2</v>
      </c>
      <c r="G1191" s="23">
        <v>110.35</v>
      </c>
      <c r="H1191" s="27">
        <f t="shared" si="128"/>
        <v>-1.4395210342018516E-2</v>
      </c>
      <c r="I1191" s="24">
        <v>77.25</v>
      </c>
      <c r="J1191" s="25">
        <f t="shared" si="129"/>
        <v>-4.245173373472768E-2</v>
      </c>
      <c r="K1191" s="22">
        <v>1191.0225829999999</v>
      </c>
      <c r="L1191" s="26">
        <f t="shared" si="130"/>
        <v>-9.3618365606185014E-3</v>
      </c>
      <c r="M1191" s="22">
        <v>100.9286</v>
      </c>
      <c r="N1191" s="26">
        <f t="shared" si="131"/>
        <v>-1.9450280984592318E-3</v>
      </c>
      <c r="O1191" s="22">
        <v>2084.25</v>
      </c>
      <c r="P1191" s="26">
        <f t="shared" si="132"/>
        <v>1.4404035619688185E-3</v>
      </c>
      <c r="S1191" s="4"/>
      <c r="T1191" s="2"/>
      <c r="U1191" s="3"/>
      <c r="V1191" s="3"/>
      <c r="W1191" s="3"/>
      <c r="X1191" s="3"/>
      <c r="Y1191" s="3"/>
    </row>
    <row r="1192" spans="2:25" ht="14.4" x14ac:dyDescent="0.3">
      <c r="B1192" s="20">
        <v>44945</v>
      </c>
      <c r="C1192" s="21">
        <v>15419.700194999999</v>
      </c>
      <c r="D1192" s="25">
        <f t="shared" si="126"/>
        <v>-3.020745596711033E-3</v>
      </c>
      <c r="E1192" s="22">
        <v>56.4</v>
      </c>
      <c r="F1192" s="26">
        <f t="shared" si="127"/>
        <v>-1.3210231736806462E-2</v>
      </c>
      <c r="G1192" s="23">
        <v>111.9</v>
      </c>
      <c r="H1192" s="27">
        <f t="shared" si="128"/>
        <v>1.3948482615134223E-2</v>
      </c>
      <c r="I1192" s="24">
        <v>78.2</v>
      </c>
      <c r="J1192" s="25">
        <f t="shared" si="129"/>
        <v>1.2222731773410518E-2</v>
      </c>
      <c r="K1192" s="22">
        <v>1199.852539</v>
      </c>
      <c r="L1192" s="26">
        <f t="shared" si="130"/>
        <v>7.3864135060176389E-3</v>
      </c>
      <c r="M1192" s="22">
        <v>101.07599999999999</v>
      </c>
      <c r="N1192" s="26">
        <f t="shared" si="131"/>
        <v>1.4593729663647946E-3</v>
      </c>
      <c r="O1192" s="22">
        <v>2122.8000000000002</v>
      </c>
      <c r="P1192" s="26">
        <f t="shared" si="132"/>
        <v>1.8326893663017138E-2</v>
      </c>
      <c r="S1192" s="4"/>
      <c r="T1192" s="2"/>
      <c r="U1192" s="3"/>
      <c r="V1192" s="3"/>
      <c r="W1192" s="3"/>
      <c r="X1192" s="3"/>
      <c r="Y1192" s="3"/>
    </row>
    <row r="1193" spans="2:25" ht="14.4" x14ac:dyDescent="0.3">
      <c r="B1193" s="20">
        <v>44946</v>
      </c>
      <c r="C1193" s="21">
        <v>15347.900390999999</v>
      </c>
      <c r="D1193" s="25">
        <f t="shared" si="126"/>
        <v>-4.6672430067985007E-3</v>
      </c>
      <c r="E1193" s="22">
        <v>56.3</v>
      </c>
      <c r="F1193" s="26">
        <f t="shared" si="127"/>
        <v>-1.7746233583684897E-3</v>
      </c>
      <c r="G1193" s="23">
        <v>111.7</v>
      </c>
      <c r="H1193" s="27">
        <f t="shared" si="128"/>
        <v>-1.7889092427245995E-3</v>
      </c>
      <c r="I1193" s="24">
        <v>75.75</v>
      </c>
      <c r="J1193" s="25">
        <f t="shared" si="129"/>
        <v>-3.183120316178694E-2</v>
      </c>
      <c r="K1193" s="22">
        <v>1227.6137699999999</v>
      </c>
      <c r="L1193" s="26">
        <f t="shared" si="130"/>
        <v>2.2873595632921236E-2</v>
      </c>
      <c r="M1193" s="22">
        <v>100.0441</v>
      </c>
      <c r="N1193" s="26">
        <f t="shared" si="131"/>
        <v>-1.0261620345056262E-2</v>
      </c>
      <c r="O1193" s="22">
        <v>2099.85</v>
      </c>
      <c r="P1193" s="26">
        <f t="shared" si="132"/>
        <v>-1.0870058364796183E-2</v>
      </c>
      <c r="S1193" s="4"/>
      <c r="T1193" s="2"/>
      <c r="U1193" s="3"/>
      <c r="V1193" s="3"/>
      <c r="W1193" s="3"/>
      <c r="X1193" s="3"/>
      <c r="Y1193" s="3"/>
    </row>
    <row r="1194" spans="2:25" ht="14.4" x14ac:dyDescent="0.3">
      <c r="B1194" s="20">
        <v>44949</v>
      </c>
      <c r="C1194" s="21">
        <v>15403.200194999999</v>
      </c>
      <c r="D1194" s="25">
        <f t="shared" si="126"/>
        <v>3.5966103689009277E-3</v>
      </c>
      <c r="E1194" s="22">
        <v>56.35</v>
      </c>
      <c r="F1194" s="26">
        <f t="shared" si="127"/>
        <v>8.8770534014059183E-4</v>
      </c>
      <c r="G1194" s="23">
        <v>114.45</v>
      </c>
      <c r="H1194" s="27">
        <f t="shared" si="128"/>
        <v>2.4321340323420725E-2</v>
      </c>
      <c r="I1194" s="24">
        <v>75</v>
      </c>
      <c r="J1194" s="25">
        <f t="shared" si="129"/>
        <v>-9.950330853168092E-3</v>
      </c>
      <c r="K1194" s="22">
        <v>1234.9270019999999</v>
      </c>
      <c r="L1194" s="26">
        <f t="shared" si="130"/>
        <v>5.9395999313727006E-3</v>
      </c>
      <c r="M1194" s="22">
        <v>99.798400000000001</v>
      </c>
      <c r="N1194" s="26">
        <f t="shared" si="131"/>
        <v>-2.4589376513955079E-3</v>
      </c>
      <c r="O1194" s="22">
        <v>2121.8000000000002</v>
      </c>
      <c r="P1194" s="26">
        <f t="shared" si="132"/>
        <v>1.039887143622748E-2</v>
      </c>
      <c r="S1194" s="4"/>
      <c r="T1194" s="2"/>
      <c r="U1194" s="3"/>
      <c r="V1194" s="3"/>
      <c r="W1194" s="3"/>
      <c r="X1194" s="3"/>
      <c r="Y1194" s="3"/>
    </row>
    <row r="1195" spans="2:25" ht="14.4" x14ac:dyDescent="0.3">
      <c r="B1195" s="20">
        <v>44950</v>
      </c>
      <c r="C1195" s="21">
        <v>15388.549805000001</v>
      </c>
      <c r="D1195" s="25">
        <f t="shared" si="126"/>
        <v>-9.5157898498763281E-4</v>
      </c>
      <c r="E1195" s="22">
        <v>55.4</v>
      </c>
      <c r="F1195" s="26">
        <f t="shared" si="127"/>
        <v>-1.7002646732547231E-2</v>
      </c>
      <c r="G1195" s="23">
        <v>112.95</v>
      </c>
      <c r="H1195" s="27">
        <f t="shared" si="128"/>
        <v>-1.3192803484563444E-2</v>
      </c>
      <c r="I1195" s="24">
        <v>75.45</v>
      </c>
      <c r="J1195" s="25">
        <f t="shared" si="129"/>
        <v>5.9820716775474689E-3</v>
      </c>
      <c r="K1195" s="22">
        <v>1244.539673</v>
      </c>
      <c r="L1195" s="26">
        <f t="shared" si="130"/>
        <v>7.7538603428223716E-3</v>
      </c>
      <c r="M1195" s="22">
        <v>98.913899999999998</v>
      </c>
      <c r="N1195" s="26">
        <f t="shared" si="131"/>
        <v>-8.9023763657066352E-3</v>
      </c>
      <c r="O1195" s="22">
        <v>2102.35</v>
      </c>
      <c r="P1195" s="26">
        <f t="shared" si="132"/>
        <v>-9.2090183616721603E-3</v>
      </c>
      <c r="S1195" s="4"/>
      <c r="T1195" s="2"/>
      <c r="U1195" s="3"/>
      <c r="V1195" s="3"/>
      <c r="W1195" s="3"/>
      <c r="X1195" s="3"/>
      <c r="Y1195" s="3"/>
    </row>
    <row r="1196" spans="2:25" ht="14.4" x14ac:dyDescent="0.3">
      <c r="B1196" s="20">
        <v>44951</v>
      </c>
      <c r="C1196" s="21">
        <v>15171.950194999999</v>
      </c>
      <c r="D1196" s="25">
        <f t="shared" si="126"/>
        <v>-1.4175372586820712E-2</v>
      </c>
      <c r="E1196" s="22">
        <v>54.25</v>
      </c>
      <c r="F1196" s="26">
        <f t="shared" si="127"/>
        <v>-2.0976601332669154E-2</v>
      </c>
      <c r="G1196" s="23">
        <v>112.7</v>
      </c>
      <c r="H1196" s="27">
        <f t="shared" si="128"/>
        <v>-2.2158218682816937E-3</v>
      </c>
      <c r="I1196" s="24">
        <v>73.349999999999994</v>
      </c>
      <c r="J1196" s="25">
        <f t="shared" si="129"/>
        <v>-2.8227680624867319E-2</v>
      </c>
      <c r="K1196" s="22">
        <v>1233.288452</v>
      </c>
      <c r="L1196" s="26">
        <f t="shared" si="130"/>
        <v>-9.0815809338698327E-3</v>
      </c>
      <c r="M1196" s="22">
        <v>97.439800000000005</v>
      </c>
      <c r="N1196" s="26">
        <f t="shared" si="131"/>
        <v>-1.5015023344744104E-2</v>
      </c>
      <c r="O1196" s="22">
        <v>2109.25</v>
      </c>
      <c r="P1196" s="26">
        <f t="shared" si="132"/>
        <v>3.2766673822369678E-3</v>
      </c>
      <c r="S1196" s="4"/>
      <c r="T1196" s="2"/>
      <c r="U1196" s="3"/>
      <c r="V1196" s="3"/>
      <c r="W1196" s="3"/>
      <c r="X1196" s="3"/>
      <c r="Y1196" s="3"/>
    </row>
    <row r="1197" spans="2:25" ht="14.4" x14ac:dyDescent="0.3">
      <c r="B1197" s="20">
        <v>44953</v>
      </c>
      <c r="C1197" s="21">
        <v>14874.75</v>
      </c>
      <c r="D1197" s="25">
        <f t="shared" si="126"/>
        <v>-1.978319656169391E-2</v>
      </c>
      <c r="E1197" s="22">
        <v>53.45</v>
      </c>
      <c r="F1197" s="26">
        <f t="shared" si="127"/>
        <v>-1.4856354949514658E-2</v>
      </c>
      <c r="G1197" s="23">
        <v>119.5</v>
      </c>
      <c r="H1197" s="27">
        <f t="shared" si="128"/>
        <v>5.8586950325834761E-2</v>
      </c>
      <c r="I1197" s="24">
        <v>71</v>
      </c>
      <c r="J1197" s="25">
        <f t="shared" si="129"/>
        <v>-3.2562627547675277E-2</v>
      </c>
      <c r="K1197" s="22">
        <v>1205.8448490000001</v>
      </c>
      <c r="L1197" s="26">
        <f t="shared" si="130"/>
        <v>-2.2503699274419517E-2</v>
      </c>
      <c r="M1197" s="22">
        <v>92.673500000000004</v>
      </c>
      <c r="N1197" s="26">
        <f t="shared" si="131"/>
        <v>-5.0152188103337235E-2</v>
      </c>
      <c r="O1197" s="22">
        <v>2094.0500000000002</v>
      </c>
      <c r="P1197" s="26">
        <f t="shared" si="132"/>
        <v>-7.2324441543819683E-3</v>
      </c>
      <c r="S1197" s="4"/>
      <c r="T1197" s="2"/>
      <c r="U1197" s="3"/>
      <c r="V1197" s="3"/>
      <c r="W1197" s="3"/>
      <c r="X1197" s="3"/>
      <c r="Y1197" s="3"/>
    </row>
    <row r="1198" spans="2:25" ht="14.4" x14ac:dyDescent="0.3">
      <c r="B1198" s="20">
        <v>44956</v>
      </c>
      <c r="C1198" s="21">
        <v>14854.200194999999</v>
      </c>
      <c r="D1198" s="25">
        <f t="shared" si="126"/>
        <v>-1.3824778970118465E-3</v>
      </c>
      <c r="E1198" s="22">
        <v>53.05</v>
      </c>
      <c r="F1198" s="26">
        <f t="shared" si="127"/>
        <v>-7.5117724110622076E-3</v>
      </c>
      <c r="G1198" s="23">
        <v>111.2</v>
      </c>
      <c r="H1198" s="27">
        <f t="shared" si="128"/>
        <v>-7.1985989555083355E-2</v>
      </c>
      <c r="I1198" s="24">
        <v>70.2</v>
      </c>
      <c r="J1198" s="25">
        <f t="shared" si="129"/>
        <v>-1.133156600954997E-2</v>
      </c>
      <c r="K1198" s="22">
        <v>1208.9757079999999</v>
      </c>
      <c r="L1198" s="26">
        <f t="shared" si="130"/>
        <v>2.5930380170141039E-3</v>
      </c>
      <c r="M1198" s="22">
        <v>87.415700000000001</v>
      </c>
      <c r="N1198" s="26">
        <f t="shared" si="131"/>
        <v>-5.8407662914451784E-2</v>
      </c>
      <c r="O1198" s="22">
        <v>2083.75</v>
      </c>
      <c r="P1198" s="26">
        <f t="shared" si="132"/>
        <v>-4.9308348263504128E-3</v>
      </c>
      <c r="S1198" s="4"/>
      <c r="T1198" s="2"/>
      <c r="U1198" s="3"/>
      <c r="V1198" s="3"/>
      <c r="W1198" s="3"/>
      <c r="X1198" s="3"/>
      <c r="Y1198" s="3"/>
    </row>
    <row r="1199" spans="2:25" ht="14.4" x14ac:dyDescent="0.3">
      <c r="B1199" s="20">
        <v>44957</v>
      </c>
      <c r="C1199" s="21">
        <v>14935.5</v>
      </c>
      <c r="D1199" s="25">
        <f t="shared" si="126"/>
        <v>5.4582628433536406E-3</v>
      </c>
      <c r="E1199" s="22">
        <v>52.7</v>
      </c>
      <c r="F1199" s="26">
        <f t="shared" si="127"/>
        <v>-6.6194095126754435E-3</v>
      </c>
      <c r="G1199" s="23">
        <v>119.25</v>
      </c>
      <c r="H1199" s="27">
        <f t="shared" si="128"/>
        <v>6.9891747951968647E-2</v>
      </c>
      <c r="I1199" s="24">
        <v>70.7</v>
      </c>
      <c r="J1199" s="25">
        <f t="shared" si="129"/>
        <v>7.0972618707616847E-3</v>
      </c>
      <c r="K1199" s="22">
        <v>1248.820068</v>
      </c>
      <c r="L1199" s="26">
        <f t="shared" si="130"/>
        <v>3.2425681124749417E-2</v>
      </c>
      <c r="M1199" s="22">
        <v>93.312299999999993</v>
      </c>
      <c r="N1199" s="26">
        <f t="shared" si="131"/>
        <v>6.5277031565010774E-2</v>
      </c>
      <c r="O1199" s="22">
        <v>2124.25</v>
      </c>
      <c r="P1199" s="26">
        <f t="shared" si="132"/>
        <v>1.9249643818646949E-2</v>
      </c>
      <c r="S1199" s="4"/>
      <c r="T1199" s="2"/>
      <c r="U1199" s="3"/>
      <c r="V1199" s="3"/>
      <c r="W1199" s="3"/>
      <c r="X1199" s="3"/>
      <c r="Y1199" s="3"/>
    </row>
    <row r="1200" spans="2:25" ht="14.4" x14ac:dyDescent="0.3">
      <c r="B1200" s="20">
        <v>44958</v>
      </c>
      <c r="C1200" s="21">
        <v>14847.650390999999</v>
      </c>
      <c r="D1200" s="25">
        <f t="shared" si="126"/>
        <v>-5.899299612238112E-3</v>
      </c>
      <c r="E1200" s="22">
        <v>53.1</v>
      </c>
      <c r="F1200" s="26">
        <f t="shared" si="127"/>
        <v>7.561472700576488E-3</v>
      </c>
      <c r="G1200" s="23">
        <v>125</v>
      </c>
      <c r="H1200" s="27">
        <f t="shared" si="128"/>
        <v>4.7091607533850589E-2</v>
      </c>
      <c r="I1200" s="24">
        <v>70.75</v>
      </c>
      <c r="J1200" s="25">
        <f t="shared" si="129"/>
        <v>7.0696362081990277E-4</v>
      </c>
      <c r="K1200" s="22">
        <v>1156.6083980000001</v>
      </c>
      <c r="L1200" s="26">
        <f t="shared" si="130"/>
        <v>-7.6707232264150646E-2</v>
      </c>
      <c r="M1200" s="22">
        <v>89.381200000000007</v>
      </c>
      <c r="N1200" s="26">
        <f t="shared" si="131"/>
        <v>-4.3041562724034602E-2</v>
      </c>
      <c r="O1200" s="22">
        <v>2084.9</v>
      </c>
      <c r="P1200" s="26">
        <f t="shared" si="132"/>
        <v>-1.869790643164004E-2</v>
      </c>
      <c r="S1200" s="4"/>
      <c r="T1200" s="2"/>
      <c r="U1200" s="3"/>
      <c r="V1200" s="3"/>
      <c r="W1200" s="3"/>
      <c r="X1200" s="3"/>
      <c r="Y1200" s="3"/>
    </row>
    <row r="1201" spans="2:25" ht="14.4" x14ac:dyDescent="0.3">
      <c r="B1201" s="20">
        <v>44959</v>
      </c>
      <c r="C1201" s="21">
        <v>14839.400390999999</v>
      </c>
      <c r="D1201" s="25">
        <f t="shared" si="126"/>
        <v>-5.5579789807744652E-4</v>
      </c>
      <c r="E1201" s="22">
        <v>52.15</v>
      </c>
      <c r="F1201" s="26">
        <f t="shared" si="127"/>
        <v>-1.8052746801111772E-2</v>
      </c>
      <c r="G1201" s="23">
        <v>122.15</v>
      </c>
      <c r="H1201" s="27">
        <f t="shared" si="128"/>
        <v>-2.3063939598551578E-2</v>
      </c>
      <c r="I1201" s="24">
        <v>70.2</v>
      </c>
      <c r="J1201" s="25">
        <f t="shared" si="129"/>
        <v>-7.8042254915815807E-3</v>
      </c>
      <c r="K1201" s="22">
        <v>1152.8905030000001</v>
      </c>
      <c r="L1201" s="26">
        <f t="shared" si="130"/>
        <v>-3.2196579180810954E-3</v>
      </c>
      <c r="M1201" s="22">
        <v>91.494200000000006</v>
      </c>
      <c r="N1201" s="26">
        <f t="shared" si="131"/>
        <v>2.3365213056719188E-2</v>
      </c>
      <c r="O1201" s="22">
        <v>2124.85</v>
      </c>
      <c r="P1201" s="26">
        <f t="shared" si="132"/>
        <v>1.8980319179745641E-2</v>
      </c>
      <c r="S1201" s="4"/>
      <c r="T1201" s="2"/>
      <c r="U1201" s="3"/>
      <c r="V1201" s="3"/>
      <c r="W1201" s="3"/>
      <c r="X1201" s="3"/>
      <c r="Y1201" s="3"/>
    </row>
    <row r="1202" spans="2:25" ht="14.4" x14ac:dyDescent="0.3">
      <c r="B1202" s="20">
        <v>44960</v>
      </c>
      <c r="C1202" s="21">
        <v>14962.349609000001</v>
      </c>
      <c r="D1202" s="25">
        <f t="shared" si="126"/>
        <v>8.2511876351286113E-3</v>
      </c>
      <c r="E1202" s="22">
        <v>53.25</v>
      </c>
      <c r="F1202" s="26">
        <f t="shared" si="127"/>
        <v>2.0873623142753137E-2</v>
      </c>
      <c r="G1202" s="23">
        <v>122.45</v>
      </c>
      <c r="H1202" s="27">
        <f t="shared" si="128"/>
        <v>2.452985694427267E-3</v>
      </c>
      <c r="I1202" s="24">
        <v>67.599999999999994</v>
      </c>
      <c r="J1202" s="25">
        <f t="shared" si="129"/>
        <v>-3.7740327982847197E-2</v>
      </c>
      <c r="K1202" s="22">
        <v>1144.6475829999999</v>
      </c>
      <c r="L1202" s="26">
        <f t="shared" si="130"/>
        <v>-7.1754678778699994E-3</v>
      </c>
      <c r="M1202" s="22">
        <v>92.231200000000001</v>
      </c>
      <c r="N1202" s="26">
        <f t="shared" si="131"/>
        <v>8.0228858196385745E-3</v>
      </c>
      <c r="O1202" s="22">
        <v>2097.6999999999998</v>
      </c>
      <c r="P1202" s="26">
        <f t="shared" si="132"/>
        <v>-1.285970522701245E-2</v>
      </c>
      <c r="S1202" s="4"/>
      <c r="T1202" s="2"/>
      <c r="U1202" s="3"/>
      <c r="V1202" s="3"/>
      <c r="W1202" s="3"/>
      <c r="X1202" s="3"/>
      <c r="Y1202" s="3"/>
    </row>
    <row r="1203" spans="2:25" ht="14.4" x14ac:dyDescent="0.3">
      <c r="B1203" s="20">
        <v>44963</v>
      </c>
      <c r="C1203" s="21">
        <v>14934.150390999999</v>
      </c>
      <c r="D1203" s="25">
        <f t="shared" si="126"/>
        <v>-1.8864566997981681E-3</v>
      </c>
      <c r="E1203" s="22">
        <v>55.55</v>
      </c>
      <c r="F1203" s="26">
        <f t="shared" si="127"/>
        <v>4.2285711496104383E-2</v>
      </c>
      <c r="G1203" s="23">
        <v>102.05</v>
      </c>
      <c r="H1203" s="27">
        <f t="shared" si="128"/>
        <v>-0.18223989414232303</v>
      </c>
      <c r="I1203" s="24">
        <v>70.900000000000006</v>
      </c>
      <c r="J1203" s="25">
        <f t="shared" si="129"/>
        <v>4.766245048916349E-2</v>
      </c>
      <c r="K1203" s="22">
        <v>1175.4174800000001</v>
      </c>
      <c r="L1203" s="26">
        <f t="shared" si="130"/>
        <v>2.6526584762029067E-2</v>
      </c>
      <c r="M1203" s="22">
        <v>92.87</v>
      </c>
      <c r="N1203" s="26">
        <f t="shared" si="131"/>
        <v>6.9021976740475553E-3</v>
      </c>
      <c r="O1203" s="22">
        <v>2071.5500000000002</v>
      </c>
      <c r="P1203" s="26">
        <f t="shared" si="132"/>
        <v>-1.2544387079861583E-2</v>
      </c>
      <c r="S1203" s="4"/>
      <c r="T1203" s="2"/>
      <c r="U1203" s="3"/>
      <c r="V1203" s="3"/>
      <c r="W1203" s="3"/>
      <c r="X1203" s="3"/>
      <c r="Y1203" s="3"/>
    </row>
    <row r="1204" spans="2:25" ht="14.4" x14ac:dyDescent="0.3">
      <c r="B1204" s="20">
        <v>44964</v>
      </c>
      <c r="C1204" s="21">
        <v>14902.200194999999</v>
      </c>
      <c r="D1204" s="25">
        <f t="shared" si="126"/>
        <v>-2.1416967950225619E-3</v>
      </c>
      <c r="E1204" s="22">
        <v>55.5</v>
      </c>
      <c r="F1204" s="26">
        <f t="shared" si="127"/>
        <v>-9.0049533325009513E-4</v>
      </c>
      <c r="G1204" s="23">
        <v>97.05</v>
      </c>
      <c r="H1204" s="27">
        <f t="shared" si="128"/>
        <v>-5.0236579640834556E-2</v>
      </c>
      <c r="I1204" s="24">
        <v>68.849999999999994</v>
      </c>
      <c r="J1204" s="25">
        <f t="shared" si="129"/>
        <v>-2.9340208363418146E-2</v>
      </c>
      <c r="K1204" s="22">
        <v>1187.109009</v>
      </c>
      <c r="L1204" s="26">
        <f t="shared" si="130"/>
        <v>9.8975605122645707E-3</v>
      </c>
      <c r="M1204" s="22">
        <v>92.820899999999995</v>
      </c>
      <c r="N1204" s="26">
        <f t="shared" si="131"/>
        <v>-5.2883583572828255E-4</v>
      </c>
      <c r="O1204" s="22">
        <v>2025.4</v>
      </c>
      <c r="P1204" s="26">
        <f t="shared" si="132"/>
        <v>-2.2529907426697589E-2</v>
      </c>
      <c r="S1204" s="4"/>
      <c r="T1204" s="2"/>
      <c r="U1204" s="3"/>
      <c r="V1204" s="3"/>
      <c r="W1204" s="3"/>
      <c r="X1204" s="3"/>
      <c r="Y1204" s="3"/>
    </row>
    <row r="1205" spans="2:25" ht="14.4" x14ac:dyDescent="0.3">
      <c r="B1205" s="20">
        <v>44965</v>
      </c>
      <c r="C1205" s="21">
        <v>15028.299805000001</v>
      </c>
      <c r="D1205" s="25">
        <f t="shared" si="126"/>
        <v>8.4262111290719852E-3</v>
      </c>
      <c r="E1205" s="22">
        <v>56.2</v>
      </c>
      <c r="F1205" s="26">
        <f t="shared" si="127"/>
        <v>1.2533736147256657E-2</v>
      </c>
      <c r="G1205" s="23">
        <v>102.75</v>
      </c>
      <c r="H1205" s="27">
        <f t="shared" si="128"/>
        <v>5.7072543761324805E-2</v>
      </c>
      <c r="I1205" s="24">
        <v>68.599999999999994</v>
      </c>
      <c r="J1205" s="25">
        <f t="shared" si="129"/>
        <v>-3.6376904428243608E-3</v>
      </c>
      <c r="K1205" s="22">
        <v>1190.606812</v>
      </c>
      <c r="L1205" s="26">
        <f t="shared" si="130"/>
        <v>2.9421560745579267E-3</v>
      </c>
      <c r="M1205" s="22">
        <v>94.442400000000006</v>
      </c>
      <c r="N1205" s="26">
        <f t="shared" si="131"/>
        <v>1.731829490282949E-2</v>
      </c>
      <c r="O1205" s="22">
        <v>2040.2</v>
      </c>
      <c r="P1205" s="26">
        <f t="shared" si="132"/>
        <v>7.2806303502338625E-3</v>
      </c>
      <c r="S1205" s="4"/>
      <c r="T1205" s="2"/>
      <c r="U1205" s="3"/>
      <c r="V1205" s="3"/>
      <c r="W1205" s="3"/>
      <c r="X1205" s="3"/>
      <c r="Y1205" s="3"/>
    </row>
    <row r="1206" spans="2:25" ht="14.4" x14ac:dyDescent="0.3">
      <c r="B1206" s="20">
        <v>44966</v>
      </c>
      <c r="C1206" s="21">
        <v>15030.099609000001</v>
      </c>
      <c r="D1206" s="25">
        <f t="shared" si="126"/>
        <v>1.1975381505598066E-4</v>
      </c>
      <c r="E1206" s="22">
        <v>55.85</v>
      </c>
      <c r="F1206" s="26">
        <f t="shared" si="127"/>
        <v>-6.2472313844357391E-3</v>
      </c>
      <c r="G1206" s="23">
        <v>97.65</v>
      </c>
      <c r="H1206" s="27">
        <f t="shared" si="128"/>
        <v>-5.0909196053655938E-2</v>
      </c>
      <c r="I1206" s="24">
        <v>70.349999999999994</v>
      </c>
      <c r="J1206" s="25">
        <f t="shared" si="129"/>
        <v>2.5190248828558495E-2</v>
      </c>
      <c r="K1206" s="22">
        <v>1177.9858400000001</v>
      </c>
      <c r="L1206" s="26">
        <f t="shared" si="130"/>
        <v>-1.0657038422115244E-2</v>
      </c>
      <c r="M1206" s="22">
        <v>94.147599999999997</v>
      </c>
      <c r="N1206" s="26">
        <f t="shared" si="131"/>
        <v>-3.1263613141511706E-3</v>
      </c>
      <c r="O1206" s="22">
        <v>2039.7</v>
      </c>
      <c r="P1206" s="26">
        <f t="shared" si="132"/>
        <v>-2.4510404789489525E-4</v>
      </c>
      <c r="S1206" s="4"/>
      <c r="T1206" s="2"/>
      <c r="U1206" s="3"/>
      <c r="V1206" s="3"/>
      <c r="W1206" s="3"/>
      <c r="X1206" s="3"/>
      <c r="Y1206" s="3"/>
    </row>
    <row r="1207" spans="2:25" ht="14.4" x14ac:dyDescent="0.3">
      <c r="B1207" s="20">
        <v>44967</v>
      </c>
      <c r="C1207" s="21">
        <v>15015.849609000001</v>
      </c>
      <c r="D1207" s="25">
        <f t="shared" si="126"/>
        <v>-9.4854723776915224E-4</v>
      </c>
      <c r="E1207" s="22">
        <v>55.1</v>
      </c>
      <c r="F1207" s="26">
        <f t="shared" si="127"/>
        <v>-1.3519809356340865E-2</v>
      </c>
      <c r="G1207" s="23">
        <v>96.5</v>
      </c>
      <c r="H1207" s="27">
        <f t="shared" si="128"/>
        <v>-1.1846648977747747E-2</v>
      </c>
      <c r="I1207" s="24">
        <v>69.95</v>
      </c>
      <c r="J1207" s="25">
        <f t="shared" si="129"/>
        <v>-5.7020824489077268E-3</v>
      </c>
      <c r="K1207" s="22">
        <v>1175.490967</v>
      </c>
      <c r="L1207" s="26">
        <f t="shared" si="130"/>
        <v>-2.1201602047946542E-3</v>
      </c>
      <c r="M1207" s="22">
        <v>95.186000000000007</v>
      </c>
      <c r="N1207" s="26">
        <f t="shared" si="131"/>
        <v>1.0969108618714168E-2</v>
      </c>
      <c r="O1207" s="22">
        <v>2043.5</v>
      </c>
      <c r="P1207" s="26">
        <f t="shared" si="132"/>
        <v>1.8612858038084404E-3</v>
      </c>
      <c r="S1207" s="4"/>
      <c r="T1207" s="2"/>
      <c r="U1207" s="3"/>
      <c r="V1207" s="3"/>
      <c r="W1207" s="3"/>
      <c r="X1207" s="3"/>
      <c r="Y1207" s="3"/>
    </row>
    <row r="1208" spans="2:25" ht="14.4" x14ac:dyDescent="0.3">
      <c r="B1208" s="20">
        <v>44970</v>
      </c>
      <c r="C1208" s="21">
        <v>14900.5</v>
      </c>
      <c r="D1208" s="25">
        <f t="shared" si="126"/>
        <v>-7.7115144150943895E-3</v>
      </c>
      <c r="E1208" s="22">
        <v>54.2</v>
      </c>
      <c r="F1208" s="26">
        <f t="shared" si="127"/>
        <v>-1.6468807713268252E-2</v>
      </c>
      <c r="G1208" s="23">
        <v>104.05</v>
      </c>
      <c r="H1208" s="27">
        <f t="shared" si="128"/>
        <v>7.5328544494703165E-2</v>
      </c>
      <c r="I1208" s="24">
        <v>68.400000000000006</v>
      </c>
      <c r="J1208" s="25">
        <f t="shared" si="129"/>
        <v>-2.2407876482985409E-2</v>
      </c>
      <c r="K1208" s="22">
        <v>1196.990601</v>
      </c>
      <c r="L1208" s="26">
        <f t="shared" si="130"/>
        <v>1.8124669835841541E-2</v>
      </c>
      <c r="M1208" s="22">
        <v>93.603700000000003</v>
      </c>
      <c r="N1208" s="26">
        <f t="shared" si="131"/>
        <v>-1.6762959542791476E-2</v>
      </c>
      <c r="O1208" s="22">
        <v>2048.5500000000002</v>
      </c>
      <c r="P1208" s="26">
        <f t="shared" si="132"/>
        <v>2.4682017882113431E-3</v>
      </c>
      <c r="S1208" s="4"/>
      <c r="T1208" s="2"/>
      <c r="U1208" s="3"/>
      <c r="V1208" s="3"/>
      <c r="W1208" s="3"/>
      <c r="X1208" s="3"/>
      <c r="Y1208" s="3"/>
    </row>
    <row r="1209" spans="2:25" ht="14.4" x14ac:dyDescent="0.3">
      <c r="B1209" s="20">
        <v>44971</v>
      </c>
      <c r="C1209" s="21">
        <v>14968.900390999999</v>
      </c>
      <c r="D1209" s="25">
        <f t="shared" si="126"/>
        <v>4.5799721232619439E-3</v>
      </c>
      <c r="E1209" s="22">
        <v>53.65</v>
      </c>
      <c r="F1209" s="26">
        <f t="shared" si="127"/>
        <v>-1.0199439368893077E-2</v>
      </c>
      <c r="G1209" s="23">
        <v>108.1</v>
      </c>
      <c r="H1209" s="27">
        <f t="shared" si="128"/>
        <v>3.818517180551919E-2</v>
      </c>
      <c r="I1209" s="24">
        <v>68</v>
      </c>
      <c r="J1209" s="25">
        <f t="shared" si="129"/>
        <v>-5.8651194523981339E-3</v>
      </c>
      <c r="K1209" s="22">
        <v>1206.9700929999999</v>
      </c>
      <c r="L1209" s="26">
        <f t="shared" si="130"/>
        <v>8.3025894318446061E-3</v>
      </c>
      <c r="M1209" s="22">
        <v>93.554199999999994</v>
      </c>
      <c r="N1209" s="26">
        <f t="shared" si="131"/>
        <v>-5.2896512681750837E-4</v>
      </c>
      <c r="O1209" s="22">
        <v>2036.8</v>
      </c>
      <c r="P1209" s="26">
        <f t="shared" si="132"/>
        <v>-5.7522769894011996E-3</v>
      </c>
      <c r="S1209" s="4"/>
      <c r="T1209" s="2"/>
      <c r="U1209" s="3"/>
      <c r="V1209" s="3"/>
      <c r="W1209" s="3"/>
      <c r="X1209" s="3"/>
      <c r="Y1209" s="3"/>
    </row>
    <row r="1210" spans="2:25" ht="14.4" x14ac:dyDescent="0.3">
      <c r="B1210" s="20">
        <v>44972</v>
      </c>
      <c r="C1210" s="21">
        <v>15039.650390999999</v>
      </c>
      <c r="D1210" s="25">
        <f t="shared" si="126"/>
        <v>4.7153314136325298E-3</v>
      </c>
      <c r="E1210" s="22">
        <v>53.65</v>
      </c>
      <c r="F1210" s="26">
        <f t="shared" si="127"/>
        <v>0</v>
      </c>
      <c r="G1210" s="23">
        <v>112.55</v>
      </c>
      <c r="H1210" s="27">
        <f t="shared" si="128"/>
        <v>4.0340842707578629E-2</v>
      </c>
      <c r="I1210" s="24">
        <v>68.650000000000006</v>
      </c>
      <c r="J1210" s="25">
        <f t="shared" si="129"/>
        <v>9.5134270378735425E-3</v>
      </c>
      <c r="K1210" s="22">
        <v>1214.4301760000001</v>
      </c>
      <c r="L1210" s="26">
        <f t="shared" si="130"/>
        <v>6.161811988831924E-3</v>
      </c>
      <c r="M1210" s="22">
        <v>93.603700000000003</v>
      </c>
      <c r="N1210" s="26">
        <f t="shared" si="131"/>
        <v>5.289651268174752E-4</v>
      </c>
      <c r="O1210" s="22">
        <v>1986.05</v>
      </c>
      <c r="P1210" s="26">
        <f t="shared" si="132"/>
        <v>-2.5232207281304719E-2</v>
      </c>
      <c r="S1210" s="4"/>
      <c r="T1210" s="2"/>
      <c r="U1210" s="3"/>
      <c r="V1210" s="3"/>
      <c r="W1210" s="3"/>
      <c r="X1210" s="3"/>
      <c r="Y1210" s="3"/>
    </row>
    <row r="1211" spans="2:25" ht="14.4" x14ac:dyDescent="0.3">
      <c r="B1211" s="20">
        <v>44973</v>
      </c>
      <c r="C1211" s="21">
        <v>15083.75</v>
      </c>
      <c r="D1211" s="25">
        <f t="shared" si="126"/>
        <v>2.9279324334107923E-3</v>
      </c>
      <c r="E1211" s="22">
        <v>54.5</v>
      </c>
      <c r="F1211" s="26">
        <f t="shared" si="127"/>
        <v>1.5719232592490896E-2</v>
      </c>
      <c r="G1211" s="23">
        <v>114.2</v>
      </c>
      <c r="H1211" s="27">
        <f t="shared" si="128"/>
        <v>1.455372986916869E-2</v>
      </c>
      <c r="I1211" s="24">
        <v>68.400000000000006</v>
      </c>
      <c r="J1211" s="25">
        <f t="shared" si="129"/>
        <v>-3.6483075854753062E-3</v>
      </c>
      <c r="K1211" s="22">
        <v>1303.8779300000001</v>
      </c>
      <c r="L1211" s="26">
        <f t="shared" si="130"/>
        <v>7.1067871324039425E-2</v>
      </c>
      <c r="M1211" s="22">
        <v>96.669399999999996</v>
      </c>
      <c r="N1211" s="26">
        <f t="shared" si="131"/>
        <v>3.2226997157934423E-2</v>
      </c>
      <c r="O1211" s="22">
        <v>1897.25</v>
      </c>
      <c r="P1211" s="26">
        <f t="shared" si="132"/>
        <v>-4.5742272237815053E-2</v>
      </c>
      <c r="S1211" s="4"/>
      <c r="T1211" s="2"/>
      <c r="U1211" s="3"/>
      <c r="V1211" s="3"/>
      <c r="W1211" s="3"/>
      <c r="X1211" s="3"/>
      <c r="Y1211" s="3"/>
    </row>
    <row r="1212" spans="2:25" ht="14.4" x14ac:dyDescent="0.3">
      <c r="B1212" s="20">
        <v>44974</v>
      </c>
      <c r="C1212" s="21">
        <v>15003.950194999999</v>
      </c>
      <c r="D1212" s="25">
        <f t="shared" si="126"/>
        <v>-5.3044926396891437E-3</v>
      </c>
      <c r="E1212" s="22">
        <v>54.3</v>
      </c>
      <c r="F1212" s="26">
        <f t="shared" si="127"/>
        <v>-3.6764747293086368E-3</v>
      </c>
      <c r="G1212" s="23">
        <v>118.95</v>
      </c>
      <c r="H1212" s="27">
        <f t="shared" si="128"/>
        <v>4.0751939527056767E-2</v>
      </c>
      <c r="I1212" s="24">
        <v>68.150000000000006</v>
      </c>
      <c r="J1212" s="25">
        <f t="shared" si="129"/>
        <v>-3.66166648596315E-3</v>
      </c>
      <c r="K1212" s="22">
        <v>1291.0611570000001</v>
      </c>
      <c r="L1212" s="26">
        <f t="shared" si="130"/>
        <v>-9.8783646120982997E-3</v>
      </c>
      <c r="M1212" s="22">
        <v>95.383799999999994</v>
      </c>
      <c r="N1212" s="26">
        <f t="shared" si="131"/>
        <v>-1.3388157060812969E-2</v>
      </c>
      <c r="O1212" s="22">
        <v>1882.2</v>
      </c>
      <c r="P1212" s="26">
        <f t="shared" si="132"/>
        <v>-7.9641638593347299E-3</v>
      </c>
      <c r="S1212" s="4"/>
      <c r="T1212" s="2"/>
      <c r="U1212" s="3"/>
      <c r="V1212" s="3"/>
      <c r="W1212" s="3"/>
      <c r="X1212" s="3"/>
      <c r="Y1212" s="3"/>
    </row>
    <row r="1213" spans="2:25" ht="14.4" x14ac:dyDescent="0.3">
      <c r="B1213" s="20">
        <v>44977</v>
      </c>
      <c r="C1213" s="21">
        <v>14938.650390999999</v>
      </c>
      <c r="D1213" s="25">
        <f t="shared" si="126"/>
        <v>-4.3616724162208057E-3</v>
      </c>
      <c r="E1213" s="22">
        <v>54.85</v>
      </c>
      <c r="F1213" s="26">
        <f t="shared" si="127"/>
        <v>1.0077959781349637E-2</v>
      </c>
      <c r="G1213" s="23">
        <v>118.8</v>
      </c>
      <c r="H1213" s="27">
        <f t="shared" si="128"/>
        <v>-1.2618298204221652E-3</v>
      </c>
      <c r="I1213" s="24">
        <v>67.3</v>
      </c>
      <c r="J1213" s="25">
        <f t="shared" si="129"/>
        <v>-1.255092149185958E-2</v>
      </c>
      <c r="K1213" s="22">
        <v>1265.598999</v>
      </c>
      <c r="L1213" s="26">
        <f t="shared" si="130"/>
        <v>-1.9918955445563356E-2</v>
      </c>
      <c r="M1213" s="22">
        <v>93.850899999999996</v>
      </c>
      <c r="N1213" s="26">
        <f t="shared" si="131"/>
        <v>-1.6201399956464007E-2</v>
      </c>
      <c r="O1213" s="22">
        <v>1881.75</v>
      </c>
      <c r="P1213" s="26">
        <f t="shared" si="132"/>
        <v>-2.3911051004611394E-4</v>
      </c>
      <c r="S1213" s="4"/>
      <c r="T1213" s="2"/>
      <c r="U1213" s="3"/>
      <c r="V1213" s="3"/>
      <c r="W1213" s="3"/>
      <c r="X1213" s="3"/>
      <c r="Y1213" s="3"/>
    </row>
    <row r="1214" spans="2:25" ht="14.4" x14ac:dyDescent="0.3">
      <c r="B1214" s="20">
        <v>44978</v>
      </c>
      <c r="C1214" s="21">
        <v>14913.950194999999</v>
      </c>
      <c r="D1214" s="25">
        <f t="shared" si="126"/>
        <v>-1.6548107134200132E-3</v>
      </c>
      <c r="E1214" s="22">
        <v>53.3</v>
      </c>
      <c r="F1214" s="26">
        <f t="shared" si="127"/>
        <v>-2.8665855549440469E-2</v>
      </c>
      <c r="G1214" s="23">
        <v>119.4</v>
      </c>
      <c r="H1214" s="27">
        <f t="shared" si="128"/>
        <v>5.0377940299573022E-3</v>
      </c>
      <c r="I1214" s="24">
        <v>66.900000000000006</v>
      </c>
      <c r="J1214" s="25">
        <f t="shared" si="129"/>
        <v>-5.9612695164992218E-3</v>
      </c>
      <c r="K1214" s="22">
        <v>1282.7696530000001</v>
      </c>
      <c r="L1214" s="26">
        <f t="shared" si="130"/>
        <v>1.3476004610896238E-2</v>
      </c>
      <c r="M1214" s="22">
        <v>94.493700000000004</v>
      </c>
      <c r="N1214" s="26">
        <f t="shared" si="131"/>
        <v>6.8258128532622149E-3</v>
      </c>
      <c r="O1214" s="22">
        <v>1853.15</v>
      </c>
      <c r="P1214" s="26">
        <f t="shared" si="132"/>
        <v>-1.5315301094423552E-2</v>
      </c>
      <c r="S1214" s="4"/>
      <c r="T1214" s="2"/>
      <c r="U1214" s="3"/>
      <c r="V1214" s="3"/>
      <c r="W1214" s="3"/>
      <c r="X1214" s="3"/>
      <c r="Y1214" s="3"/>
    </row>
    <row r="1215" spans="2:25" ht="14.4" x14ac:dyDescent="0.3">
      <c r="B1215" s="20">
        <v>44979</v>
      </c>
      <c r="C1215" s="21">
        <v>14701.900390999999</v>
      </c>
      <c r="D1215" s="25">
        <f t="shared" si="126"/>
        <v>-1.4320265908052311E-2</v>
      </c>
      <c r="E1215" s="22">
        <v>52.1</v>
      </c>
      <c r="F1215" s="26">
        <f t="shared" si="127"/>
        <v>-2.277138241247759E-2</v>
      </c>
      <c r="G1215" s="23">
        <v>121.4</v>
      </c>
      <c r="H1215" s="27">
        <f t="shared" si="128"/>
        <v>1.6611677666896175E-2</v>
      </c>
      <c r="I1215" s="24">
        <v>66.900000000000006</v>
      </c>
      <c r="J1215" s="25">
        <f t="shared" si="129"/>
        <v>0</v>
      </c>
      <c r="K1215" s="22">
        <v>1252.097534</v>
      </c>
      <c r="L1215" s="26">
        <f t="shared" si="130"/>
        <v>-2.4201359513061672E-2</v>
      </c>
      <c r="M1215" s="22">
        <v>93.949799999999996</v>
      </c>
      <c r="N1215" s="26">
        <f t="shared" si="131"/>
        <v>-5.7725685454116538E-3</v>
      </c>
      <c r="O1215" s="22">
        <v>1834.85</v>
      </c>
      <c r="P1215" s="26">
        <f t="shared" si="132"/>
        <v>-9.9241595419691814E-3</v>
      </c>
      <c r="S1215" s="4"/>
      <c r="T1215" s="2"/>
      <c r="U1215" s="3"/>
      <c r="V1215" s="3"/>
      <c r="W1215" s="3"/>
      <c r="X1215" s="3"/>
      <c r="Y1215" s="3"/>
    </row>
    <row r="1216" spans="2:25" ht="14.4" x14ac:dyDescent="0.3">
      <c r="B1216" s="20">
        <v>44980</v>
      </c>
      <c r="C1216" s="21">
        <v>14666.75</v>
      </c>
      <c r="D1216" s="25">
        <f t="shared" si="126"/>
        <v>-2.3937366760992968E-3</v>
      </c>
      <c r="E1216" s="22">
        <v>57.55</v>
      </c>
      <c r="F1216" s="26">
        <f t="shared" si="127"/>
        <v>9.9489186408570338E-2</v>
      </c>
      <c r="G1216" s="23">
        <v>122.35</v>
      </c>
      <c r="H1216" s="27">
        <f t="shared" si="128"/>
        <v>7.7949112632827037E-3</v>
      </c>
      <c r="I1216" s="24">
        <v>65.25</v>
      </c>
      <c r="J1216" s="25">
        <f t="shared" si="129"/>
        <v>-2.4972920931380049E-2</v>
      </c>
      <c r="K1216" s="22">
        <v>1242.9986570000001</v>
      </c>
      <c r="L1216" s="26">
        <f t="shared" si="130"/>
        <v>-7.293440122103265E-3</v>
      </c>
      <c r="M1216" s="22">
        <v>94.345399999999998</v>
      </c>
      <c r="N1216" s="26">
        <f t="shared" si="131"/>
        <v>4.2019189237255316E-3</v>
      </c>
      <c r="O1216" s="22">
        <v>1865</v>
      </c>
      <c r="P1216" s="26">
        <f t="shared" si="132"/>
        <v>1.6298318799667384E-2</v>
      </c>
      <c r="S1216" s="4"/>
      <c r="T1216" s="2"/>
      <c r="U1216" s="3"/>
      <c r="V1216" s="3"/>
      <c r="W1216" s="3"/>
      <c r="X1216" s="3"/>
      <c r="Y1216" s="3"/>
    </row>
    <row r="1217" spans="2:25" ht="14.4" x14ac:dyDescent="0.3">
      <c r="B1217" s="20">
        <v>44981</v>
      </c>
      <c r="C1217" s="21">
        <v>14630.450194999999</v>
      </c>
      <c r="D1217" s="25">
        <f t="shared" si="126"/>
        <v>-2.4780404498628609E-3</v>
      </c>
      <c r="E1217" s="22">
        <v>55.8</v>
      </c>
      <c r="F1217" s="26">
        <f t="shared" si="127"/>
        <v>-3.0880265780626436E-2</v>
      </c>
      <c r="G1217" s="23">
        <v>123.95</v>
      </c>
      <c r="H1217" s="27">
        <f t="shared" si="128"/>
        <v>1.2992468592518814E-2</v>
      </c>
      <c r="I1217" s="24">
        <v>66.099999999999994</v>
      </c>
      <c r="J1217" s="25">
        <f t="shared" si="129"/>
        <v>1.2942700654837788E-2</v>
      </c>
      <c r="K1217" s="22">
        <v>1239.4765629999999</v>
      </c>
      <c r="L1217" s="26">
        <f t="shared" si="130"/>
        <v>-2.8375681939449555E-3</v>
      </c>
      <c r="M1217" s="22">
        <v>94.295900000000003</v>
      </c>
      <c r="N1217" s="26">
        <f t="shared" si="131"/>
        <v>-5.2480555568797929E-4</v>
      </c>
      <c r="O1217" s="22">
        <v>1853.25</v>
      </c>
      <c r="P1217" s="26">
        <f t="shared" si="132"/>
        <v>-6.3201985410867639E-3</v>
      </c>
      <c r="S1217" s="4"/>
      <c r="T1217" s="2"/>
      <c r="U1217" s="3"/>
      <c r="V1217" s="3"/>
      <c r="W1217" s="3"/>
      <c r="X1217" s="3"/>
      <c r="Y1217" s="3"/>
    </row>
    <row r="1218" spans="2:25" ht="14.4" x14ac:dyDescent="0.3">
      <c r="B1218" s="20">
        <v>44984</v>
      </c>
      <c r="C1218" s="21">
        <v>14548.700194999999</v>
      </c>
      <c r="D1218" s="25">
        <f t="shared" si="126"/>
        <v>-5.603330652294001E-3</v>
      </c>
      <c r="E1218" s="22">
        <v>55.45</v>
      </c>
      <c r="F1218" s="26">
        <f t="shared" si="127"/>
        <v>-6.2921555908891326E-3</v>
      </c>
      <c r="G1218" s="23">
        <v>126.25</v>
      </c>
      <c r="H1218" s="27">
        <f t="shared" si="128"/>
        <v>1.8385809674269667E-2</v>
      </c>
      <c r="I1218" s="24">
        <v>64.900000000000006</v>
      </c>
      <c r="J1218" s="25">
        <f t="shared" si="129"/>
        <v>-1.8321123147596131E-2</v>
      </c>
      <c r="K1218" s="22">
        <v>1258.848389</v>
      </c>
      <c r="L1218" s="26">
        <f t="shared" si="130"/>
        <v>1.5508162164100522E-2</v>
      </c>
      <c r="M1218" s="22">
        <v>94.345399999999998</v>
      </c>
      <c r="N1218" s="26">
        <f t="shared" si="131"/>
        <v>5.2480555568803697E-4</v>
      </c>
      <c r="O1218" s="22">
        <v>1838.05</v>
      </c>
      <c r="P1218" s="26">
        <f t="shared" si="132"/>
        <v>-8.2356275091590644E-3</v>
      </c>
      <c r="S1218" s="4"/>
      <c r="T1218" s="2"/>
      <c r="U1218" s="3"/>
      <c r="V1218" s="3"/>
      <c r="W1218" s="3"/>
      <c r="X1218" s="3"/>
      <c r="Y1218" s="3"/>
    </row>
    <row r="1219" spans="2:25" ht="14.4" x14ac:dyDescent="0.3">
      <c r="B1219" s="20">
        <v>44985</v>
      </c>
      <c r="C1219" s="21">
        <v>14518.75</v>
      </c>
      <c r="D1219" s="25">
        <f t="shared" si="126"/>
        <v>-2.0607384134527546E-3</v>
      </c>
      <c r="E1219" s="22">
        <v>53.4</v>
      </c>
      <c r="F1219" s="26">
        <f t="shared" si="127"/>
        <v>-3.7670967830226922E-2</v>
      </c>
      <c r="G1219" s="23">
        <v>123.8</v>
      </c>
      <c r="H1219" s="27">
        <f t="shared" si="128"/>
        <v>-1.9596707904973497E-2</v>
      </c>
      <c r="I1219" s="24">
        <v>63.6</v>
      </c>
      <c r="J1219" s="25">
        <f t="shared" si="129"/>
        <v>-2.0234153363967878E-2</v>
      </c>
      <c r="K1219" s="22">
        <v>1259.3129879999999</v>
      </c>
      <c r="L1219" s="26">
        <f t="shared" si="130"/>
        <v>3.6899859517744774E-4</v>
      </c>
      <c r="M1219" s="22">
        <v>93.554199999999994</v>
      </c>
      <c r="N1219" s="26">
        <f t="shared" si="131"/>
        <v>-8.4215684990510218E-3</v>
      </c>
      <c r="O1219" s="22">
        <v>1856.35</v>
      </c>
      <c r="P1219" s="26">
        <f t="shared" si="132"/>
        <v>9.9069671261647133E-3</v>
      </c>
      <c r="S1219" s="4"/>
      <c r="T1219" s="2"/>
      <c r="U1219" s="3"/>
      <c r="V1219" s="3"/>
      <c r="W1219" s="3"/>
      <c r="X1219" s="3"/>
      <c r="Y1219" s="3"/>
    </row>
    <row r="1220" spans="2:25" ht="14.4" x14ac:dyDescent="0.3">
      <c r="B1220" s="20">
        <v>44986</v>
      </c>
      <c r="C1220" s="21">
        <v>14664.849609000001</v>
      </c>
      <c r="D1220" s="25">
        <f t="shared" si="126"/>
        <v>1.0012529743078129E-2</v>
      </c>
      <c r="E1220" s="22">
        <v>53.85</v>
      </c>
      <c r="F1220" s="26">
        <f t="shared" si="127"/>
        <v>8.3916576362483807E-3</v>
      </c>
      <c r="G1220" s="23">
        <v>131.9</v>
      </c>
      <c r="H1220" s="27">
        <f t="shared" si="128"/>
        <v>6.3376699472773315E-2</v>
      </c>
      <c r="I1220" s="24">
        <v>63.8</v>
      </c>
      <c r="J1220" s="25">
        <f t="shared" si="129"/>
        <v>3.1397200046676247E-3</v>
      </c>
      <c r="K1220" s="22">
        <v>1313.099121</v>
      </c>
      <c r="L1220" s="26">
        <f t="shared" si="130"/>
        <v>4.1823759831526947E-2</v>
      </c>
      <c r="M1220" s="22">
        <v>95.977199999999996</v>
      </c>
      <c r="N1220" s="26">
        <f t="shared" si="131"/>
        <v>2.5569715770272654E-2</v>
      </c>
      <c r="O1220" s="22">
        <v>1843.7</v>
      </c>
      <c r="P1220" s="26">
        <f t="shared" si="132"/>
        <v>-6.837772077489721E-3</v>
      </c>
      <c r="S1220" s="4"/>
      <c r="T1220" s="2"/>
      <c r="U1220" s="3"/>
      <c r="V1220" s="3"/>
      <c r="W1220" s="3"/>
      <c r="X1220" s="3"/>
      <c r="Y1220" s="3"/>
    </row>
    <row r="1221" spans="2:25" ht="14.4" x14ac:dyDescent="0.3">
      <c r="B1221" s="20">
        <v>44987</v>
      </c>
      <c r="C1221" s="21">
        <v>14587.25</v>
      </c>
      <c r="D1221" s="25">
        <f t="shared" ref="D1221:D1239" si="133">LN(C1221/C1220)</f>
        <v>-5.3055877744252926E-3</v>
      </c>
      <c r="E1221" s="22">
        <v>52.95</v>
      </c>
      <c r="F1221" s="26">
        <f t="shared" ref="F1221:F1239" si="134">LN(E1221/E1220)</f>
        <v>-1.6854331554982074E-2</v>
      </c>
      <c r="G1221" s="23">
        <v>129.69999999999999</v>
      </c>
      <c r="H1221" s="27">
        <f t="shared" ref="H1221:H1239" si="135">LN(G1221/G1220)</f>
        <v>-1.6819968400870876E-2</v>
      </c>
      <c r="I1221" s="24">
        <v>64.25</v>
      </c>
      <c r="J1221" s="25">
        <f t="shared" ref="J1221:J1239" si="136">LN(I1221/I1220)</f>
        <v>7.0285334245849922E-3</v>
      </c>
      <c r="K1221" s="22">
        <v>1325.9647219999999</v>
      </c>
      <c r="L1221" s="26">
        <f t="shared" ref="L1221:L1239" si="137">LN(K1221/K1220)</f>
        <v>9.7502021088824008E-3</v>
      </c>
      <c r="M1221" s="22">
        <v>95.631</v>
      </c>
      <c r="N1221" s="26">
        <f t="shared" ref="N1221:N1239" si="138">LN(M1221/M1220)</f>
        <v>-3.6136279838971564E-3</v>
      </c>
      <c r="O1221" s="22">
        <v>1853.4</v>
      </c>
      <c r="P1221" s="26">
        <f t="shared" ref="P1221:P1239" si="139">LN(O1221/O1220)</f>
        <v>5.2473680762460404E-3</v>
      </c>
      <c r="S1221" s="4"/>
      <c r="T1221" s="2"/>
      <c r="U1221" s="3"/>
      <c r="V1221" s="3"/>
      <c r="W1221" s="3"/>
      <c r="X1221" s="3"/>
      <c r="Y1221" s="3"/>
    </row>
    <row r="1222" spans="2:25" ht="14.4" x14ac:dyDescent="0.3">
      <c r="B1222" s="20">
        <v>44988</v>
      </c>
      <c r="C1222" s="21">
        <v>14774.75</v>
      </c>
      <c r="D1222" s="25">
        <f t="shared" si="133"/>
        <v>1.2771783170000665E-2</v>
      </c>
      <c r="E1222" s="22">
        <v>54.7</v>
      </c>
      <c r="F1222" s="26">
        <f t="shared" si="134"/>
        <v>3.2515637380520011E-2</v>
      </c>
      <c r="G1222" s="23">
        <v>127.35</v>
      </c>
      <c r="H1222" s="27">
        <f t="shared" si="135"/>
        <v>-1.8284889896932142E-2</v>
      </c>
      <c r="I1222" s="24">
        <v>63.35</v>
      </c>
      <c r="J1222" s="25">
        <f t="shared" si="136"/>
        <v>-1.4106817008181071E-2</v>
      </c>
      <c r="K1222" s="22">
        <v>1316.9147949999999</v>
      </c>
      <c r="L1222" s="26">
        <f t="shared" si="137"/>
        <v>-6.8485621943836514E-3</v>
      </c>
      <c r="M1222" s="22">
        <v>94.790400000000005</v>
      </c>
      <c r="N1222" s="26">
        <f t="shared" si="138"/>
        <v>-8.8288969658860787E-3</v>
      </c>
      <c r="O1222" s="22">
        <v>1865.15</v>
      </c>
      <c r="P1222" s="26">
        <f t="shared" si="139"/>
        <v>6.319688645513551E-3</v>
      </c>
      <c r="S1222" s="4"/>
      <c r="T1222" s="2"/>
      <c r="U1222" s="3"/>
      <c r="V1222" s="3"/>
      <c r="W1222" s="3"/>
      <c r="X1222" s="3"/>
      <c r="Y1222" s="3"/>
    </row>
    <row r="1223" spans="2:25" ht="14.4" x14ac:dyDescent="0.3">
      <c r="B1223" s="20">
        <v>44991</v>
      </c>
      <c r="C1223" s="21">
        <v>14881</v>
      </c>
      <c r="D1223" s="25">
        <f t="shared" si="133"/>
        <v>7.1655887726773532E-3</v>
      </c>
      <c r="E1223" s="22">
        <v>54</v>
      </c>
      <c r="F1223" s="26">
        <f t="shared" si="134"/>
        <v>-1.2879662863661139E-2</v>
      </c>
      <c r="G1223" s="23">
        <v>128.9</v>
      </c>
      <c r="H1223" s="27">
        <f t="shared" si="135"/>
        <v>1.2097708519675702E-2</v>
      </c>
      <c r="I1223" s="24">
        <v>66.5</v>
      </c>
      <c r="J1223" s="25">
        <f t="shared" si="136"/>
        <v>4.8527040894660381E-2</v>
      </c>
      <c r="K1223" s="22">
        <v>1326.0625</v>
      </c>
      <c r="L1223" s="26">
        <f t="shared" si="137"/>
        <v>6.9223005023716757E-3</v>
      </c>
      <c r="M1223" s="22">
        <v>95.383799999999994</v>
      </c>
      <c r="N1223" s="26">
        <f t="shared" si="138"/>
        <v>6.2406144034495258E-3</v>
      </c>
      <c r="O1223" s="22">
        <v>1855.75</v>
      </c>
      <c r="P1223" s="26">
        <f t="shared" si="139"/>
        <v>-5.0525518004482664E-3</v>
      </c>
      <c r="S1223" s="4"/>
      <c r="T1223" s="2"/>
      <c r="U1223" s="3"/>
      <c r="V1223" s="3"/>
      <c r="W1223" s="3"/>
      <c r="X1223" s="3"/>
      <c r="Y1223" s="3"/>
    </row>
    <row r="1224" spans="2:25" ht="14.4" x14ac:dyDescent="0.3">
      <c r="B1224" s="20">
        <v>44993</v>
      </c>
      <c r="C1224" s="21">
        <v>14921.950194999999</v>
      </c>
      <c r="D1224" s="25">
        <f t="shared" si="133"/>
        <v>2.7480649065215537E-3</v>
      </c>
      <c r="E1224" s="22">
        <v>57.1</v>
      </c>
      <c r="F1224" s="26">
        <f t="shared" si="134"/>
        <v>5.5820070097690098E-2</v>
      </c>
      <c r="G1224" s="23">
        <v>130.30000000000001</v>
      </c>
      <c r="H1224" s="27">
        <f t="shared" si="135"/>
        <v>1.0802574185657774E-2</v>
      </c>
      <c r="I1224" s="24">
        <v>69.8</v>
      </c>
      <c r="J1224" s="25">
        <f t="shared" si="136"/>
        <v>4.8432062106518299E-2</v>
      </c>
      <c r="K1224" s="22">
        <v>1400.663452</v>
      </c>
      <c r="L1224" s="26">
        <f t="shared" si="137"/>
        <v>5.4731993763294594E-2</v>
      </c>
      <c r="M1224" s="22">
        <v>95.037700000000001</v>
      </c>
      <c r="N1224" s="26">
        <f t="shared" si="138"/>
        <v>-3.6350977291096749E-3</v>
      </c>
      <c r="O1224" s="22">
        <v>1901.8</v>
      </c>
      <c r="P1224" s="26">
        <f t="shared" si="139"/>
        <v>2.4511879107687606E-2</v>
      </c>
      <c r="S1224" s="4"/>
      <c r="T1224" s="2"/>
      <c r="U1224" s="3"/>
      <c r="V1224" s="3"/>
      <c r="W1224" s="3"/>
      <c r="X1224" s="3"/>
      <c r="Y1224" s="3"/>
    </row>
    <row r="1225" spans="2:25" ht="14.4" x14ac:dyDescent="0.3">
      <c r="B1225" s="20">
        <v>44994</v>
      </c>
      <c r="C1225" s="21">
        <v>14803.950194999999</v>
      </c>
      <c r="D1225" s="25">
        <f t="shared" si="133"/>
        <v>-7.9392461296186236E-3</v>
      </c>
      <c r="E1225" s="22">
        <v>57.65</v>
      </c>
      <c r="F1225" s="26">
        <f t="shared" si="134"/>
        <v>9.5861300531035511E-3</v>
      </c>
      <c r="G1225" s="23">
        <v>135.05000000000001</v>
      </c>
      <c r="H1225" s="27">
        <f t="shared" si="135"/>
        <v>3.580559610782505E-2</v>
      </c>
      <c r="I1225" s="24">
        <v>73.25</v>
      </c>
      <c r="J1225" s="25">
        <f t="shared" si="136"/>
        <v>4.8244238128849856E-2</v>
      </c>
      <c r="K1225" s="22">
        <v>1400.3945309999999</v>
      </c>
      <c r="L1225" s="26">
        <f t="shared" si="137"/>
        <v>-1.9201387651270963E-4</v>
      </c>
      <c r="M1225" s="22">
        <v>94.394800000000004</v>
      </c>
      <c r="N1225" s="26">
        <f t="shared" si="138"/>
        <v>-6.7876680963295946E-3</v>
      </c>
      <c r="O1225" s="22">
        <v>1867.05</v>
      </c>
      <c r="P1225" s="26">
        <f t="shared" si="139"/>
        <v>-1.8441160990247556E-2</v>
      </c>
      <c r="S1225" s="4"/>
      <c r="T1225" s="2"/>
      <c r="U1225" s="3"/>
      <c r="V1225" s="3"/>
      <c r="W1225" s="3"/>
      <c r="X1225" s="3"/>
      <c r="Y1225" s="3"/>
    </row>
    <row r="1226" spans="2:25" ht="14.4" x14ac:dyDescent="0.3">
      <c r="B1226" s="20">
        <v>44995</v>
      </c>
      <c r="C1226" s="21">
        <v>14679.849609000001</v>
      </c>
      <c r="D1226" s="25">
        <f t="shared" si="133"/>
        <v>-8.4182717094515233E-3</v>
      </c>
      <c r="E1226" s="22">
        <v>58.1</v>
      </c>
      <c r="F1226" s="26">
        <f t="shared" si="134"/>
        <v>7.7754171427976649E-3</v>
      </c>
      <c r="G1226" s="23">
        <v>136.65</v>
      </c>
      <c r="H1226" s="27">
        <f t="shared" si="135"/>
        <v>1.1777832135452344E-2</v>
      </c>
      <c r="I1226" s="24">
        <v>72.150000000000006</v>
      </c>
      <c r="J1226" s="25">
        <f t="shared" si="136"/>
        <v>-1.513096267729672E-2</v>
      </c>
      <c r="K1226" s="22">
        <v>1393.8393550000001</v>
      </c>
      <c r="L1226" s="26">
        <f t="shared" si="137"/>
        <v>-4.6919393959615691E-3</v>
      </c>
      <c r="M1226" s="22">
        <v>93.850899999999996</v>
      </c>
      <c r="N1226" s="26">
        <f t="shared" si="138"/>
        <v>-5.7786341310247236E-3</v>
      </c>
      <c r="O1226" s="22">
        <v>1889.8</v>
      </c>
      <c r="P1226" s="26">
        <f t="shared" si="139"/>
        <v>1.2111358233429154E-2</v>
      </c>
      <c r="S1226" s="4"/>
      <c r="T1226" s="2"/>
      <c r="U1226" s="3"/>
      <c r="V1226" s="3"/>
      <c r="W1226" s="3"/>
      <c r="X1226" s="3"/>
      <c r="Y1226" s="3"/>
    </row>
    <row r="1227" spans="2:25" ht="14.4" x14ac:dyDescent="0.3">
      <c r="B1227" s="20">
        <v>44998</v>
      </c>
      <c r="C1227" s="21">
        <v>14454.450194999999</v>
      </c>
      <c r="D1227" s="25">
        <f t="shared" si="133"/>
        <v>-1.5473439398238401E-2</v>
      </c>
      <c r="E1227" s="22">
        <v>56.5</v>
      </c>
      <c r="F1227" s="26">
        <f t="shared" si="134"/>
        <v>-2.792502570547031E-2</v>
      </c>
      <c r="G1227" s="23">
        <v>136.15</v>
      </c>
      <c r="H1227" s="27">
        <f t="shared" si="135"/>
        <v>-3.6656932543084621E-3</v>
      </c>
      <c r="I1227" s="24">
        <v>68.55</v>
      </c>
      <c r="J1227" s="25">
        <f t="shared" si="136"/>
        <v>-5.11838792115566E-2</v>
      </c>
      <c r="K1227" s="22">
        <v>1366.4693600000001</v>
      </c>
      <c r="L1227" s="26">
        <f t="shared" si="137"/>
        <v>-1.9831761494030473E-2</v>
      </c>
      <c r="M1227" s="22">
        <v>91.329099999999997</v>
      </c>
      <c r="N1227" s="26">
        <f t="shared" si="138"/>
        <v>-2.7237886476661633E-2</v>
      </c>
      <c r="O1227" s="22">
        <v>1858.9</v>
      </c>
      <c r="P1227" s="26">
        <f t="shared" si="139"/>
        <v>-1.6486088435427131E-2</v>
      </c>
      <c r="S1227" s="4"/>
      <c r="T1227" s="2"/>
      <c r="U1227" s="3"/>
      <c r="V1227" s="3"/>
      <c r="W1227" s="3"/>
      <c r="X1227" s="3"/>
      <c r="Y1227" s="3"/>
    </row>
    <row r="1228" spans="2:25" ht="14.4" x14ac:dyDescent="0.3">
      <c r="B1228" s="20">
        <v>44999</v>
      </c>
      <c r="C1228" s="21">
        <v>14358.549805000001</v>
      </c>
      <c r="D1228" s="25">
        <f t="shared" si="133"/>
        <v>-6.6567691064800729E-3</v>
      </c>
      <c r="E1228" s="22">
        <v>54.05</v>
      </c>
      <c r="F1228" s="26">
        <f t="shared" si="134"/>
        <v>-4.433109406717807E-2</v>
      </c>
      <c r="G1228" s="23">
        <v>134.1</v>
      </c>
      <c r="H1228" s="27">
        <f t="shared" si="135"/>
        <v>-1.5171428832135868E-2</v>
      </c>
      <c r="I1228" s="24">
        <v>65.599999999999994</v>
      </c>
      <c r="J1228" s="25">
        <f t="shared" si="136"/>
        <v>-4.3987710058280095E-2</v>
      </c>
      <c r="K1228" s="22">
        <v>1361.2595209999999</v>
      </c>
      <c r="L1228" s="26">
        <f t="shared" si="137"/>
        <v>-3.8199143407114428E-3</v>
      </c>
      <c r="M1228" s="22">
        <v>91.724699999999999</v>
      </c>
      <c r="N1228" s="26">
        <f t="shared" si="138"/>
        <v>4.3222333092590446E-3</v>
      </c>
      <c r="O1228" s="22">
        <v>1862.75</v>
      </c>
      <c r="P1228" s="26">
        <f t="shared" si="139"/>
        <v>2.0689755207384721E-3</v>
      </c>
      <c r="S1228" s="4"/>
      <c r="T1228" s="2"/>
      <c r="U1228" s="3"/>
      <c r="V1228" s="3"/>
      <c r="W1228" s="3"/>
      <c r="X1228" s="3"/>
      <c r="Y1228" s="3"/>
    </row>
    <row r="1229" spans="2:25" ht="14.4" x14ac:dyDescent="0.3">
      <c r="B1229" s="20">
        <v>45000</v>
      </c>
      <c r="C1229" s="21">
        <v>14320.299805000001</v>
      </c>
      <c r="D1229" s="25">
        <f t="shared" si="133"/>
        <v>-2.6674725939515704E-3</v>
      </c>
      <c r="E1229" s="22">
        <v>53.65</v>
      </c>
      <c r="F1229" s="26">
        <f t="shared" si="134"/>
        <v>-7.4280750085097486E-3</v>
      </c>
      <c r="G1229" s="23">
        <v>136.15</v>
      </c>
      <c r="H1229" s="27">
        <f t="shared" si="135"/>
        <v>1.5171428832135847E-2</v>
      </c>
      <c r="I1229" s="24">
        <v>65.95</v>
      </c>
      <c r="J1229" s="25">
        <f t="shared" si="136"/>
        <v>5.3211832132802799E-3</v>
      </c>
      <c r="K1229" s="22">
        <v>1361.5775149999999</v>
      </c>
      <c r="L1229" s="26">
        <f t="shared" si="137"/>
        <v>2.335754929446562E-4</v>
      </c>
      <c r="M1229" s="22">
        <v>91.576300000000003</v>
      </c>
      <c r="N1229" s="26">
        <f t="shared" si="138"/>
        <v>-1.6191950117329444E-3</v>
      </c>
      <c r="O1229" s="22">
        <v>1867.25</v>
      </c>
      <c r="P1229" s="26">
        <f t="shared" si="139"/>
        <v>2.4128698033392061E-3</v>
      </c>
      <c r="S1229" s="4"/>
      <c r="T1229" s="2"/>
      <c r="U1229" s="3"/>
      <c r="V1229" s="3"/>
      <c r="W1229" s="3"/>
      <c r="X1229" s="3"/>
      <c r="Y1229" s="3"/>
    </row>
    <row r="1230" spans="2:25" ht="14.4" x14ac:dyDescent="0.3">
      <c r="B1230" s="20">
        <v>45001</v>
      </c>
      <c r="C1230" s="21">
        <v>14330.349609000001</v>
      </c>
      <c r="D1230" s="25">
        <f t="shared" si="133"/>
        <v>7.0154112508645343E-4</v>
      </c>
      <c r="E1230" s="22">
        <v>54.1</v>
      </c>
      <c r="F1230" s="26">
        <f t="shared" si="134"/>
        <v>8.3527167757284412E-3</v>
      </c>
      <c r="G1230" s="23">
        <v>137.19999999999999</v>
      </c>
      <c r="H1230" s="27">
        <f t="shared" si="135"/>
        <v>7.6824961720162108E-3</v>
      </c>
      <c r="I1230" s="24">
        <v>65.05</v>
      </c>
      <c r="J1230" s="25">
        <f t="shared" si="136"/>
        <v>-1.3740674204809372E-2</v>
      </c>
      <c r="K1230" s="22">
        <v>1331.932861</v>
      </c>
      <c r="L1230" s="26">
        <f t="shared" si="137"/>
        <v>-2.2012798847035588E-2</v>
      </c>
      <c r="M1230" s="22">
        <v>90.884100000000004</v>
      </c>
      <c r="N1230" s="26">
        <f t="shared" si="138"/>
        <v>-7.5874361864763044E-3</v>
      </c>
      <c r="O1230" s="22">
        <v>1865.35</v>
      </c>
      <c r="P1230" s="26">
        <f t="shared" si="139"/>
        <v>-1.0180572062921942E-3</v>
      </c>
      <c r="S1230" s="4"/>
      <c r="T1230" s="2"/>
      <c r="U1230" s="3"/>
      <c r="V1230" s="3"/>
      <c r="W1230" s="3"/>
      <c r="X1230" s="3"/>
      <c r="Y1230" s="3"/>
    </row>
    <row r="1231" spans="2:25" ht="14.4" x14ac:dyDescent="0.3">
      <c r="B1231" s="20">
        <v>45002</v>
      </c>
      <c r="C1231" s="21">
        <v>14420.849609000001</v>
      </c>
      <c r="D1231" s="25">
        <f t="shared" si="133"/>
        <v>6.2954103727208615E-3</v>
      </c>
      <c r="E1231" s="22">
        <v>54.2</v>
      </c>
      <c r="F1231" s="26">
        <f t="shared" si="134"/>
        <v>1.8467225931647112E-3</v>
      </c>
      <c r="G1231" s="23">
        <v>132.85</v>
      </c>
      <c r="H1231" s="27">
        <f t="shared" si="135"/>
        <v>-3.2219043085962296E-2</v>
      </c>
      <c r="I1231" s="24">
        <v>64.849999999999994</v>
      </c>
      <c r="J1231" s="25">
        <f t="shared" si="136"/>
        <v>-3.0792941960613813E-3</v>
      </c>
      <c r="K1231" s="22">
        <v>1369.20874</v>
      </c>
      <c r="L1231" s="26">
        <f t="shared" si="137"/>
        <v>2.76018447498469E-2</v>
      </c>
      <c r="M1231" s="22">
        <v>92.367500000000007</v>
      </c>
      <c r="N1231" s="26">
        <f t="shared" si="138"/>
        <v>1.6190116782003092E-2</v>
      </c>
      <c r="O1231" s="22">
        <v>1856.35</v>
      </c>
      <c r="P1231" s="26">
        <f t="shared" si="139"/>
        <v>-4.8365088770490304E-3</v>
      </c>
      <c r="S1231" s="4"/>
      <c r="T1231" s="2"/>
      <c r="U1231" s="3"/>
      <c r="V1231" s="3"/>
      <c r="W1231" s="3"/>
      <c r="X1231" s="3"/>
      <c r="Y1231" s="3"/>
    </row>
    <row r="1232" spans="2:25" ht="14.4" x14ac:dyDescent="0.3">
      <c r="B1232" s="20">
        <v>45005</v>
      </c>
      <c r="C1232" s="21">
        <v>14317.099609000001</v>
      </c>
      <c r="D1232" s="25">
        <f t="shared" si="133"/>
        <v>-7.2204491672051337E-3</v>
      </c>
      <c r="E1232" s="22">
        <v>52.85</v>
      </c>
      <c r="F1232" s="26">
        <f t="shared" si="134"/>
        <v>-2.5223196129353937E-2</v>
      </c>
      <c r="G1232" s="23">
        <v>135.05000000000001</v>
      </c>
      <c r="H1232" s="27">
        <f t="shared" si="135"/>
        <v>1.6424408032802165E-2</v>
      </c>
      <c r="I1232" s="24">
        <v>63</v>
      </c>
      <c r="J1232" s="25">
        <f t="shared" si="136"/>
        <v>-2.8942184370920093E-2</v>
      </c>
      <c r="K1232" s="22">
        <v>1312.583374</v>
      </c>
      <c r="L1232" s="26">
        <f t="shared" si="137"/>
        <v>-4.2235774429274786E-2</v>
      </c>
      <c r="M1232" s="22">
        <v>91.625799999999998</v>
      </c>
      <c r="N1232" s="26">
        <f t="shared" si="138"/>
        <v>-8.062293763666609E-3</v>
      </c>
      <c r="O1232" s="22">
        <v>1857.75</v>
      </c>
      <c r="P1232" s="26">
        <f t="shared" si="139"/>
        <v>7.5388388374384655E-4</v>
      </c>
      <c r="S1232" s="4"/>
      <c r="T1232" s="2"/>
      <c r="U1232" s="3"/>
      <c r="V1232" s="3"/>
      <c r="W1232" s="3"/>
      <c r="X1232" s="3"/>
      <c r="Y1232" s="3"/>
    </row>
    <row r="1233" spans="2:25" ht="14.4" x14ac:dyDescent="0.3">
      <c r="B1233" s="20">
        <v>45006</v>
      </c>
      <c r="C1233" s="21">
        <v>14411.299805000001</v>
      </c>
      <c r="D1233" s="25">
        <f t="shared" si="133"/>
        <v>6.5580077923285841E-3</v>
      </c>
      <c r="E1233" s="22">
        <v>53.3</v>
      </c>
      <c r="F1233" s="26">
        <f t="shared" si="134"/>
        <v>8.4786188555521953E-3</v>
      </c>
      <c r="G1233" s="23">
        <v>135.6</v>
      </c>
      <c r="H1233" s="27">
        <f t="shared" si="135"/>
        <v>4.0642952676704161E-3</v>
      </c>
      <c r="I1233" s="24">
        <v>63.45</v>
      </c>
      <c r="J1233" s="25">
        <f t="shared" si="136"/>
        <v>7.1174677688639549E-3</v>
      </c>
      <c r="K1233" s="22">
        <v>1317.8935550000001</v>
      </c>
      <c r="L1233" s="26">
        <f t="shared" si="137"/>
        <v>4.0374337861221075E-3</v>
      </c>
      <c r="M1233" s="22">
        <v>92.070800000000006</v>
      </c>
      <c r="N1233" s="26">
        <f t="shared" si="138"/>
        <v>4.8449548927803994E-3</v>
      </c>
      <c r="O1233" s="22">
        <v>1874.6</v>
      </c>
      <c r="P1233" s="26">
        <f t="shared" si="139"/>
        <v>9.0292252748067625E-3</v>
      </c>
      <c r="S1233" s="4"/>
      <c r="T1233" s="2"/>
      <c r="U1233" s="3"/>
      <c r="V1233" s="3"/>
      <c r="W1233" s="3"/>
      <c r="X1233" s="3"/>
      <c r="Y1233" s="3"/>
    </row>
    <row r="1234" spans="2:25" ht="14.4" x14ac:dyDescent="0.3">
      <c r="B1234" s="20">
        <v>45007</v>
      </c>
      <c r="C1234" s="21">
        <v>14460</v>
      </c>
      <c r="D1234" s="25">
        <f t="shared" si="133"/>
        <v>3.3736091909933232E-3</v>
      </c>
      <c r="E1234" s="22">
        <v>54.4</v>
      </c>
      <c r="F1234" s="26">
        <f t="shared" si="134"/>
        <v>2.0427822690098223E-2</v>
      </c>
      <c r="G1234" s="23">
        <v>135.05000000000001</v>
      </c>
      <c r="H1234" s="27">
        <f t="shared" si="135"/>
        <v>-4.0642952676704629E-3</v>
      </c>
      <c r="I1234" s="24">
        <v>62.8</v>
      </c>
      <c r="J1234" s="25">
        <f t="shared" si="136"/>
        <v>-1.0297120686243803E-2</v>
      </c>
      <c r="K1234" s="22">
        <v>1302.6329350000001</v>
      </c>
      <c r="L1234" s="26">
        <f t="shared" si="137"/>
        <v>-1.1647119442061468E-2</v>
      </c>
      <c r="M1234" s="22">
        <v>91.625799999999998</v>
      </c>
      <c r="N1234" s="26">
        <f t="shared" si="138"/>
        <v>-4.8449548927802484E-3</v>
      </c>
      <c r="O1234" s="22">
        <v>1888.75</v>
      </c>
      <c r="P1234" s="26">
        <f t="shared" si="139"/>
        <v>7.5199312745638592E-3</v>
      </c>
      <c r="S1234" s="4"/>
      <c r="T1234" s="2"/>
      <c r="U1234" s="3"/>
      <c r="V1234" s="3"/>
      <c r="W1234" s="3"/>
      <c r="X1234" s="3"/>
      <c r="Y1234" s="3"/>
    </row>
    <row r="1235" spans="2:25" ht="14.4" x14ac:dyDescent="0.3">
      <c r="B1235" s="20">
        <v>45008</v>
      </c>
      <c r="C1235" s="21">
        <v>14403.599609000001</v>
      </c>
      <c r="D1235" s="25">
        <f t="shared" si="133"/>
        <v>-3.9080685394479809E-3</v>
      </c>
      <c r="E1235" s="22">
        <v>54.2</v>
      </c>
      <c r="F1235" s="26">
        <f t="shared" si="134"/>
        <v>-3.6832454162962934E-3</v>
      </c>
      <c r="G1235" s="23">
        <v>136.25</v>
      </c>
      <c r="H1235" s="27">
        <f t="shared" si="135"/>
        <v>8.8463533047288042E-3</v>
      </c>
      <c r="I1235" s="24">
        <v>62.35</v>
      </c>
      <c r="J1235" s="25">
        <f t="shared" si="136"/>
        <v>-7.1914013481074492E-3</v>
      </c>
      <c r="K1235" s="22">
        <v>1238.885986</v>
      </c>
      <c r="L1235" s="26">
        <f t="shared" si="137"/>
        <v>-5.017497342966834E-2</v>
      </c>
      <c r="M1235" s="22">
        <v>91.081900000000005</v>
      </c>
      <c r="N1235" s="26">
        <f t="shared" si="138"/>
        <v>-5.9537896504856984E-3</v>
      </c>
      <c r="O1235" s="22">
        <v>1908.95</v>
      </c>
      <c r="P1235" s="26">
        <f t="shared" si="139"/>
        <v>1.0638118072373798E-2</v>
      </c>
      <c r="S1235" s="4"/>
      <c r="T1235" s="2"/>
      <c r="U1235" s="3"/>
      <c r="V1235" s="3"/>
      <c r="W1235" s="3"/>
      <c r="X1235" s="3"/>
      <c r="Y1235" s="3"/>
    </row>
    <row r="1236" spans="2:25" ht="14.4" x14ac:dyDescent="0.3">
      <c r="B1236" s="20">
        <v>45009</v>
      </c>
      <c r="C1236" s="21">
        <v>14279</v>
      </c>
      <c r="D1236" s="25">
        <f t="shared" si="133"/>
        <v>-8.6882217430125381E-3</v>
      </c>
      <c r="E1236" s="22">
        <v>53.5</v>
      </c>
      <c r="F1236" s="26">
        <f t="shared" si="134"/>
        <v>-1.299925454363971E-2</v>
      </c>
      <c r="G1236" s="23">
        <v>140.65</v>
      </c>
      <c r="H1236" s="27">
        <f t="shared" si="135"/>
        <v>3.1783101392512357E-2</v>
      </c>
      <c r="I1236" s="24">
        <v>62.15</v>
      </c>
      <c r="J1236" s="25">
        <f t="shared" si="136"/>
        <v>-3.2128541693253938E-3</v>
      </c>
      <c r="K1236" s="22">
        <v>1274.1961670000001</v>
      </c>
      <c r="L1236" s="26">
        <f t="shared" si="137"/>
        <v>2.8102945105592549E-2</v>
      </c>
      <c r="M1236" s="22">
        <v>91.131600000000006</v>
      </c>
      <c r="N1236" s="26">
        <f t="shared" si="138"/>
        <v>5.4551392989544132E-4</v>
      </c>
      <c r="O1236" s="22">
        <v>1865.2</v>
      </c>
      <c r="P1236" s="26">
        <f t="shared" si="139"/>
        <v>-2.3185066725157209E-2</v>
      </c>
      <c r="S1236" s="4"/>
      <c r="T1236" s="2"/>
      <c r="U1236" s="3"/>
      <c r="V1236" s="3"/>
      <c r="W1236" s="3"/>
      <c r="X1236" s="3"/>
      <c r="Y1236" s="3"/>
    </row>
    <row r="1237" spans="2:25" ht="14.4" x14ac:dyDescent="0.3">
      <c r="B1237" s="20">
        <v>45012</v>
      </c>
      <c r="C1237" s="21">
        <v>14262.700194999999</v>
      </c>
      <c r="D1237" s="25">
        <f t="shared" si="133"/>
        <v>-1.1421748992281417E-3</v>
      </c>
      <c r="E1237" s="22">
        <v>53.5</v>
      </c>
      <c r="F1237" s="26">
        <f t="shared" si="134"/>
        <v>0</v>
      </c>
      <c r="G1237" s="23">
        <v>138.1</v>
      </c>
      <c r="H1237" s="27">
        <f t="shared" si="135"/>
        <v>-1.8296474520619558E-2</v>
      </c>
      <c r="I1237" s="24">
        <v>61</v>
      </c>
      <c r="J1237" s="25">
        <f t="shared" si="136"/>
        <v>-1.86769537834089E-2</v>
      </c>
      <c r="K1237" s="22">
        <v>1304.7421879999999</v>
      </c>
      <c r="L1237" s="26">
        <f t="shared" si="137"/>
        <v>2.3689941635819677E-2</v>
      </c>
      <c r="M1237" s="22">
        <v>91.330699999999993</v>
      </c>
      <c r="N1237" s="26">
        <f t="shared" si="138"/>
        <v>2.1823694979371359E-3</v>
      </c>
      <c r="O1237" s="22">
        <v>1834.3</v>
      </c>
      <c r="P1237" s="26">
        <f t="shared" si="139"/>
        <v>-1.670534861386078E-2</v>
      </c>
      <c r="S1237" s="4"/>
      <c r="T1237" s="2"/>
      <c r="U1237" s="3"/>
      <c r="V1237" s="3"/>
      <c r="W1237" s="3"/>
      <c r="X1237" s="3"/>
      <c r="Y1237" s="3"/>
    </row>
    <row r="1238" spans="2:25" ht="14.4" x14ac:dyDescent="0.3">
      <c r="B1238" s="20">
        <v>45013</v>
      </c>
      <c r="C1238" s="21">
        <v>14211.799805000001</v>
      </c>
      <c r="D1238" s="25">
        <f t="shared" si="133"/>
        <v>-3.5751598248538485E-3</v>
      </c>
      <c r="E1238" s="22">
        <v>51.4</v>
      </c>
      <c r="F1238" s="26">
        <f t="shared" si="134"/>
        <v>-4.0043481440841466E-2</v>
      </c>
      <c r="G1238" s="23">
        <v>135.4</v>
      </c>
      <c r="H1238" s="27">
        <f t="shared" si="135"/>
        <v>-1.9744699937071772E-2</v>
      </c>
      <c r="I1238" s="24">
        <v>58.5</v>
      </c>
      <c r="J1238" s="25">
        <f t="shared" si="136"/>
        <v>-4.184710993550049E-2</v>
      </c>
      <c r="K1238" s="22">
        <v>1304.444336</v>
      </c>
      <c r="L1238" s="26">
        <f t="shared" si="137"/>
        <v>-2.283102404170967E-4</v>
      </c>
      <c r="M1238" s="22">
        <v>89.8874</v>
      </c>
      <c r="N1238" s="26">
        <f t="shared" si="138"/>
        <v>-1.5929209261263327E-2</v>
      </c>
      <c r="O1238" s="22">
        <v>1825.2</v>
      </c>
      <c r="P1238" s="26">
        <f t="shared" si="139"/>
        <v>-4.9733672670574857E-3</v>
      </c>
      <c r="S1238" s="4"/>
      <c r="T1238" s="2"/>
      <c r="U1238" s="3"/>
      <c r="V1238" s="3"/>
      <c r="W1238" s="3"/>
      <c r="X1238" s="3"/>
      <c r="Y1238" s="3"/>
    </row>
    <row r="1239" spans="2:25" ht="15" customHeight="1" x14ac:dyDescent="0.3">
      <c r="B1239" s="20">
        <v>45014</v>
      </c>
      <c r="C1239" s="21">
        <v>14345.599609000001</v>
      </c>
      <c r="D1239" s="25">
        <f t="shared" si="133"/>
        <v>9.3706559991628899E-3</v>
      </c>
      <c r="E1239" s="22">
        <v>52.2</v>
      </c>
      <c r="F1239" s="26">
        <f t="shared" si="134"/>
        <v>1.5444322427473775E-2</v>
      </c>
      <c r="G1239" s="23">
        <v>132.5</v>
      </c>
      <c r="H1239" s="27">
        <f t="shared" si="135"/>
        <v>-2.1650715051897775E-2</v>
      </c>
      <c r="I1239" s="24">
        <v>58.7</v>
      </c>
      <c r="J1239" s="25">
        <f t="shared" si="136"/>
        <v>3.4129725962399426E-3</v>
      </c>
      <c r="K1239" s="22">
        <v>1343.3029790000001</v>
      </c>
      <c r="L1239" s="26">
        <f t="shared" si="137"/>
        <v>2.9354336828121587E-2</v>
      </c>
      <c r="M1239" s="22">
        <v>91.131600000000006</v>
      </c>
      <c r="N1239" s="26">
        <f t="shared" si="138"/>
        <v>1.374683976332631E-2</v>
      </c>
      <c r="O1239" s="22">
        <v>1825.35</v>
      </c>
      <c r="P1239" s="26">
        <f t="shared" si="139"/>
        <v>8.2179397671145119E-5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D3594-A1A3-462B-9C19-C99189A29C3F}">
  <dimension ref="A1:AJ50"/>
  <sheetViews>
    <sheetView topLeftCell="A25" zoomScale="89" zoomScaleNormal="98" workbookViewId="0">
      <selection activeCell="K39" sqref="K39"/>
    </sheetView>
  </sheetViews>
  <sheetFormatPr defaultRowHeight="14.4" x14ac:dyDescent="0.3"/>
  <cols>
    <col min="1" max="1" width="8.77734375" customWidth="1"/>
    <col min="2" max="2" width="14" style="5" bestFit="1" customWidth="1"/>
    <col min="3" max="3" width="12.5546875" bestFit="1" customWidth="1"/>
    <col min="4" max="4" width="13.21875" bestFit="1" customWidth="1"/>
    <col min="5" max="5" width="12.5546875" bestFit="1" customWidth="1"/>
    <col min="6" max="6" width="17" bestFit="1" customWidth="1"/>
    <col min="7" max="7" width="16.33203125" bestFit="1" customWidth="1"/>
    <col min="8" max="9" width="12.5546875" bestFit="1" customWidth="1"/>
  </cols>
  <sheetData>
    <row r="1" spans="1:36" x14ac:dyDescent="0.3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</row>
    <row r="2" spans="1:36" s="11" customFormat="1" ht="18.600000000000001" thickBot="1" x14ac:dyDescent="0.4">
      <c r="B2" s="58" t="s">
        <v>25</v>
      </c>
    </row>
    <row r="3" spans="1:36" ht="15" thickBot="1" x14ac:dyDescent="0.35">
      <c r="B3" s="33" t="s">
        <v>26</v>
      </c>
      <c r="C3" s="56" t="s">
        <v>49</v>
      </c>
      <c r="D3" s="56" t="s">
        <v>50</v>
      </c>
      <c r="E3" s="56" t="s">
        <v>51</v>
      </c>
      <c r="F3" s="56" t="s">
        <v>52</v>
      </c>
      <c r="G3" s="56" t="s">
        <v>53</v>
      </c>
      <c r="H3" s="57" t="s">
        <v>54</v>
      </c>
      <c r="I3" s="78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</row>
    <row r="4" spans="1:36" ht="15" thickBot="1" x14ac:dyDescent="0.35">
      <c r="B4" s="54" t="s">
        <v>27</v>
      </c>
      <c r="C4" s="21">
        <v>0.92865882952274437</v>
      </c>
      <c r="D4" s="21">
        <v>-2.6402499154864621E-2</v>
      </c>
      <c r="E4" s="21">
        <v>0.64696354007907098</v>
      </c>
      <c r="F4" s="21">
        <v>0.62713873589479019</v>
      </c>
      <c r="G4" s="21">
        <v>1.0822575164584614</v>
      </c>
      <c r="H4" s="21">
        <v>0.89929328266795139</v>
      </c>
    </row>
    <row r="5" spans="1:36" ht="15" thickBot="1" x14ac:dyDescent="0.35">
      <c r="B5" s="54" t="s">
        <v>28</v>
      </c>
      <c r="C5" s="39">
        <v>-1.0275040295776401E-3</v>
      </c>
      <c r="D5" s="21">
        <v>1.2105930820432828E-3</v>
      </c>
      <c r="E5" s="21">
        <v>-2.1250033838447558E-3</v>
      </c>
      <c r="F5" s="21">
        <v>7.4790294415284634E-4</v>
      </c>
      <c r="G5" s="21">
        <v>2.2912587177911981E-4</v>
      </c>
      <c r="H5" s="21">
        <v>-7.2576952355965984E-5</v>
      </c>
    </row>
    <row r="6" spans="1:36" ht="15" thickBot="1" x14ac:dyDescent="0.35">
      <c r="B6" s="54" t="s">
        <v>29</v>
      </c>
      <c r="C6" s="39">
        <v>440093000</v>
      </c>
      <c r="D6" s="39">
        <v>4128810000</v>
      </c>
      <c r="E6" s="39">
        <v>356121000</v>
      </c>
      <c r="F6" s="39">
        <v>0</v>
      </c>
      <c r="G6" s="39">
        <v>0</v>
      </c>
      <c r="H6" s="39">
        <v>22523370000</v>
      </c>
    </row>
    <row r="7" spans="1:36" ht="15" thickBot="1" x14ac:dyDescent="0.35">
      <c r="B7" s="54" t="s">
        <v>30</v>
      </c>
      <c r="C7" s="39">
        <v>34265200</v>
      </c>
      <c r="D7" s="39">
        <v>376170000</v>
      </c>
      <c r="E7" s="39">
        <v>7800000</v>
      </c>
      <c r="F7" s="39">
        <v>0</v>
      </c>
      <c r="G7" s="39">
        <v>0</v>
      </c>
      <c r="H7" s="39">
        <v>434360000</v>
      </c>
    </row>
    <row r="8" spans="1:36" ht="29.4" thickBot="1" x14ac:dyDescent="0.35">
      <c r="B8" s="55" t="s">
        <v>31</v>
      </c>
      <c r="C8" s="44">
        <f>C7/C6</f>
        <v>7.7858997984516912E-2</v>
      </c>
      <c r="D8" s="40">
        <f>D7/D6</f>
        <v>9.1108576078821737E-2</v>
      </c>
      <c r="E8" s="40">
        <f>E7/E6</f>
        <v>2.1902667913433916E-2</v>
      </c>
      <c r="F8" s="40">
        <v>0</v>
      </c>
      <c r="G8" s="40">
        <v>0</v>
      </c>
      <c r="H8" s="40">
        <f>H7/H6</f>
        <v>1.928485834935003E-2</v>
      </c>
    </row>
    <row r="9" spans="1:36" ht="15" thickBot="1" x14ac:dyDescent="0.35">
      <c r="B9" s="54" t="s">
        <v>32</v>
      </c>
      <c r="C9" s="39">
        <v>14000000</v>
      </c>
      <c r="D9" s="39">
        <v>601796615</v>
      </c>
      <c r="E9" s="39">
        <v>113597383</v>
      </c>
      <c r="F9" s="41">
        <v>334387500</v>
      </c>
      <c r="G9" s="41">
        <v>3369347837</v>
      </c>
      <c r="H9" s="41">
        <v>10175160</v>
      </c>
    </row>
    <row r="10" spans="1:36" ht="29.4" thickBot="1" x14ac:dyDescent="0.35">
      <c r="B10" s="55" t="s">
        <v>33</v>
      </c>
      <c r="C10" s="39">
        <v>52.7</v>
      </c>
      <c r="D10" s="39">
        <v>30.31</v>
      </c>
      <c r="E10" s="39">
        <v>57.6</v>
      </c>
      <c r="F10" s="39">
        <v>1355.39</v>
      </c>
      <c r="G10" s="39">
        <v>97.1</v>
      </c>
      <c r="H10" s="39">
        <v>1910.65</v>
      </c>
    </row>
    <row r="11" spans="1:36" ht="15" thickBot="1" x14ac:dyDescent="0.35">
      <c r="B11" s="54" t="s">
        <v>34</v>
      </c>
      <c r="C11" s="39">
        <f>C9*C10</f>
        <v>737800000</v>
      </c>
      <c r="D11" s="39">
        <f t="shared" ref="D11:G11" si="0">D9*D10</f>
        <v>18240455400.649998</v>
      </c>
      <c r="E11" s="39">
        <f t="shared" si="0"/>
        <v>6543209260.8000002</v>
      </c>
      <c r="F11" s="39">
        <f t="shared" si="0"/>
        <v>453225473625.00006</v>
      </c>
      <c r="G11" s="42">
        <f t="shared" si="0"/>
        <v>327163674972.69995</v>
      </c>
      <c r="H11" s="39">
        <f>H9*H10</f>
        <v>19441169454</v>
      </c>
    </row>
    <row r="12" spans="1:36" ht="15" thickBot="1" x14ac:dyDescent="0.35">
      <c r="B12" s="54" t="s">
        <v>35</v>
      </c>
      <c r="C12" s="39">
        <f>C6/(C6+C11)</f>
        <v>0.37362731589371873</v>
      </c>
      <c r="D12" s="39">
        <f t="shared" ref="D12:H12" si="1">D6/(D6+D11)</f>
        <v>0.18457512690068162</v>
      </c>
      <c r="E12" s="39">
        <f t="shared" si="1"/>
        <v>5.1616749240629423E-2</v>
      </c>
      <c r="F12" s="39">
        <f t="shared" si="1"/>
        <v>0</v>
      </c>
      <c r="G12" s="39">
        <f t="shared" si="1"/>
        <v>0</v>
      </c>
      <c r="H12" s="39">
        <f t="shared" si="1"/>
        <v>0.53672386955870921</v>
      </c>
    </row>
    <row r="13" spans="1:36" ht="15" thickBot="1" x14ac:dyDescent="0.35">
      <c r="B13" s="54" t="s">
        <v>36</v>
      </c>
      <c r="C13" s="43">
        <v>0.3</v>
      </c>
      <c r="D13" s="43">
        <v>0.3</v>
      </c>
      <c r="E13" s="43">
        <v>0.3</v>
      </c>
      <c r="F13" s="43">
        <v>0.3</v>
      </c>
      <c r="G13" s="43">
        <v>0.3</v>
      </c>
      <c r="H13" s="43">
        <v>0.3</v>
      </c>
    </row>
    <row r="16" spans="1:36" s="10" customFormat="1" ht="18.600000000000001" thickBot="1" x14ac:dyDescent="0.4">
      <c r="B16" s="58" t="s">
        <v>37</v>
      </c>
    </row>
    <row r="17" spans="2:8" ht="15" thickBot="1" x14ac:dyDescent="0.35">
      <c r="B17" s="33" t="s">
        <v>26</v>
      </c>
      <c r="C17" s="63" t="s">
        <v>49</v>
      </c>
      <c r="D17" s="63" t="s">
        <v>50</v>
      </c>
      <c r="E17" s="63" t="s">
        <v>51</v>
      </c>
      <c r="F17" s="63" t="s">
        <v>52</v>
      </c>
      <c r="G17" s="63" t="s">
        <v>53</v>
      </c>
      <c r="H17" s="64" t="s">
        <v>54</v>
      </c>
    </row>
    <row r="18" spans="2:8" ht="15" thickBot="1" x14ac:dyDescent="0.35">
      <c r="B18" s="59" t="s">
        <v>38</v>
      </c>
      <c r="C18" s="36">
        <f>C4/(1+(1-0.3)*C6/C11)</f>
        <v>0.65511745675602029</v>
      </c>
      <c r="D18" s="37">
        <f t="shared" ref="D18:H18" si="2">D4/(1+(1-0.3)*D6/D11)</f>
        <v>-2.2791264694843681E-2</v>
      </c>
      <c r="E18" s="37">
        <f t="shared" si="2"/>
        <v>0.62321996181013217</v>
      </c>
      <c r="F18" s="37">
        <f t="shared" si="2"/>
        <v>0.62713873589479019</v>
      </c>
      <c r="G18" s="37">
        <f t="shared" si="2"/>
        <v>1.0822575164584614</v>
      </c>
      <c r="H18" s="37">
        <f t="shared" si="2"/>
        <v>0.49657882461230385</v>
      </c>
    </row>
    <row r="19" spans="2:8" ht="29.4" thickBot="1" x14ac:dyDescent="0.35">
      <c r="B19" s="60" t="s">
        <v>39</v>
      </c>
      <c r="C19" s="38">
        <f>AVERAGE($C$18:$H$18)</f>
        <v>0.57692020513947739</v>
      </c>
      <c r="D19" s="39">
        <f t="shared" ref="D19:H19" si="3">AVERAGE($C$18:$H$18)</f>
        <v>0.57692020513947739</v>
      </c>
      <c r="E19" s="39">
        <f t="shared" si="3"/>
        <v>0.57692020513947739</v>
      </c>
      <c r="F19" s="39">
        <f t="shared" si="3"/>
        <v>0.57692020513947739</v>
      </c>
      <c r="G19" s="39">
        <f t="shared" si="3"/>
        <v>0.57692020513947739</v>
      </c>
      <c r="H19" s="39">
        <f t="shared" si="3"/>
        <v>0.57692020513947739</v>
      </c>
    </row>
    <row r="20" spans="2:8" ht="15" thickBot="1" x14ac:dyDescent="0.35">
      <c r="B20" s="61" t="s">
        <v>40</v>
      </c>
      <c r="C20" s="38">
        <f>C19*(1+(1-0.3)*C6/C11)</f>
        <v>0.81781066419113591</v>
      </c>
      <c r="D20" s="39">
        <f t="shared" ref="D20:F20" si="4">D19*(1+(1-0.3)*D6/D11)</f>
        <v>0.66833216289508968</v>
      </c>
      <c r="E20" s="39">
        <f t="shared" si="4"/>
        <v>0.59889984456866929</v>
      </c>
      <c r="F20" s="39">
        <f t="shared" si="4"/>
        <v>0.57692020513947739</v>
      </c>
      <c r="G20" s="39">
        <f>G19*(1+(1-0.3)*G6/G11)</f>
        <v>0.57692020513947739</v>
      </c>
      <c r="H20" s="39">
        <f>H19*(1+(1-0.3)*H6/H11)</f>
        <v>1.0447897481782666</v>
      </c>
    </row>
    <row r="21" spans="2:8" ht="29.4" thickBot="1" x14ac:dyDescent="0.35">
      <c r="B21" s="62" t="s">
        <v>41</v>
      </c>
      <c r="C21" s="9">
        <v>8.3299999999999999E-2</v>
      </c>
      <c r="D21" s="8">
        <v>8.3299999999999999E-2</v>
      </c>
      <c r="E21" s="8">
        <v>8.3299999999999999E-2</v>
      </c>
      <c r="F21" s="8">
        <v>8.3299999999999999E-2</v>
      </c>
      <c r="G21" s="8">
        <v>8.3299999999999999E-2</v>
      </c>
      <c r="H21" s="8">
        <v>8.3299999999999999E-2</v>
      </c>
    </row>
    <row r="22" spans="2:8" ht="15" thickBot="1" x14ac:dyDescent="0.35">
      <c r="B22" s="61" t="s">
        <v>42</v>
      </c>
      <c r="C22" s="9">
        <v>7.3150000000000007E-2</v>
      </c>
      <c r="D22" s="8">
        <v>7.3150000000000007E-2</v>
      </c>
      <c r="E22" s="8">
        <v>7.3150000000000007E-2</v>
      </c>
      <c r="F22" s="8">
        <v>7.3150000000000007E-2</v>
      </c>
      <c r="G22" s="8">
        <v>7.3150000000000007E-2</v>
      </c>
      <c r="H22" s="8">
        <v>7.3150000000000007E-2</v>
      </c>
    </row>
    <row r="23" spans="2:8" ht="15" thickBot="1" x14ac:dyDescent="0.35">
      <c r="B23" s="61" t="s">
        <v>43</v>
      </c>
      <c r="C23" s="9">
        <f>C22+C20*C21</f>
        <v>0.14127362832712165</v>
      </c>
      <c r="D23" s="8">
        <f t="shared" ref="D23:H23" si="5">D22+D20*D21</f>
        <v>0.12882206916916097</v>
      </c>
      <c r="E23" s="8">
        <f t="shared" si="5"/>
        <v>0.12303835705257016</v>
      </c>
      <c r="F23" s="8">
        <f t="shared" si="5"/>
        <v>0.12120745308811848</v>
      </c>
      <c r="G23" s="8">
        <f t="shared" si="5"/>
        <v>0.12120745308811848</v>
      </c>
      <c r="H23" s="8">
        <f t="shared" si="5"/>
        <v>0.16018098602324962</v>
      </c>
    </row>
    <row r="24" spans="2:8" ht="15" thickBot="1" x14ac:dyDescent="0.35">
      <c r="B24" s="61" t="s">
        <v>44</v>
      </c>
      <c r="C24" s="9">
        <f>C6/(C6+C11)</f>
        <v>0.37362731589371873</v>
      </c>
      <c r="D24" s="9">
        <f t="shared" ref="D24:H24" si="6">D6/(D6+D11)</f>
        <v>0.18457512690068162</v>
      </c>
      <c r="E24" s="9">
        <f t="shared" si="6"/>
        <v>5.1616749240629423E-2</v>
      </c>
      <c r="F24" s="9">
        <f t="shared" si="6"/>
        <v>0</v>
      </c>
      <c r="G24" s="9">
        <f t="shared" si="6"/>
        <v>0</v>
      </c>
      <c r="H24" s="9">
        <f t="shared" si="6"/>
        <v>0.53672386955870921</v>
      </c>
    </row>
    <row r="25" spans="2:8" ht="15" thickBot="1" x14ac:dyDescent="0.35">
      <c r="B25" s="61" t="s">
        <v>45</v>
      </c>
      <c r="C25" s="9">
        <f>C11/(C6+C11)</f>
        <v>0.62637268410628133</v>
      </c>
      <c r="D25" s="9">
        <f t="shared" ref="D25:H25" si="7">D11/(D6+D11)</f>
        <v>0.81542487309931833</v>
      </c>
      <c r="E25" s="9">
        <f t="shared" si="7"/>
        <v>0.94838325075937058</v>
      </c>
      <c r="F25" s="9">
        <f t="shared" si="7"/>
        <v>1</v>
      </c>
      <c r="G25" s="9">
        <f t="shared" si="7"/>
        <v>1</v>
      </c>
      <c r="H25" s="9">
        <f t="shared" si="7"/>
        <v>0.46327613044129085</v>
      </c>
    </row>
    <row r="26" spans="2:8" ht="15" thickBot="1" x14ac:dyDescent="0.35">
      <c r="B26" s="61" t="s">
        <v>46</v>
      </c>
      <c r="C26" s="9">
        <f>(C25*C23)+(C24*C8)*(1-C13)</f>
        <v>0.10885311567328301</v>
      </c>
      <c r="D26" s="9">
        <f t="shared" ref="D26:H26" si="8">(D25*D23)+(D24*D8)*(1-D13)</f>
        <v>0.11681618329869695</v>
      </c>
      <c r="E26" s="9">
        <f t="shared" si="8"/>
        <v>0.11747889819178056</v>
      </c>
      <c r="F26" s="9">
        <f t="shared" si="8"/>
        <v>0.12120745308811848</v>
      </c>
      <c r="G26" s="9">
        <f t="shared" si="8"/>
        <v>0.12120745308811848</v>
      </c>
      <c r="H26" s="9">
        <f t="shared" si="8"/>
        <v>8.1453478033129897E-2</v>
      </c>
    </row>
    <row r="27" spans="2:8" x14ac:dyDescent="0.3">
      <c r="C27" s="6"/>
      <c r="D27" s="6"/>
      <c r="E27" s="6"/>
      <c r="F27" s="6"/>
      <c r="G27" s="6"/>
      <c r="H27" s="6"/>
    </row>
    <row r="28" spans="2:8" ht="18.600000000000001" thickBot="1" x14ac:dyDescent="0.4">
      <c r="B28" s="74" t="s">
        <v>67</v>
      </c>
      <c r="C28" s="72"/>
      <c r="D28" s="72"/>
    </row>
    <row r="29" spans="2:8" ht="15" thickBot="1" x14ac:dyDescent="0.35">
      <c r="B29" s="34" t="s">
        <v>26</v>
      </c>
      <c r="C29" s="63" t="s">
        <v>49</v>
      </c>
      <c r="D29" s="63" t="s">
        <v>50</v>
      </c>
      <c r="E29" s="63" t="s">
        <v>51</v>
      </c>
      <c r="F29" s="63" t="s">
        <v>52</v>
      </c>
      <c r="G29" s="63" t="s">
        <v>53</v>
      </c>
      <c r="H29" s="64" t="s">
        <v>54</v>
      </c>
    </row>
    <row r="30" spans="2:8" ht="15" thickBot="1" x14ac:dyDescent="0.35">
      <c r="B30" s="65" t="s">
        <v>47</v>
      </c>
      <c r="C30" s="15">
        <v>2121663000</v>
      </c>
      <c r="D30" s="16">
        <v>21205370000</v>
      </c>
      <c r="E30" s="16">
        <v>29604200000</v>
      </c>
      <c r="F30" s="67">
        <v>518769300000</v>
      </c>
      <c r="G30" s="16">
        <v>300477400000</v>
      </c>
      <c r="H30" s="16">
        <v>2614871400000</v>
      </c>
    </row>
    <row r="31" spans="2:8" ht="15" thickBot="1" x14ac:dyDescent="0.35">
      <c r="B31" s="66" t="s">
        <v>48</v>
      </c>
      <c r="C31" s="15">
        <v>7403503000</v>
      </c>
      <c r="D31" s="16">
        <v>85292040000</v>
      </c>
      <c r="E31" s="16">
        <v>222673200000</v>
      </c>
      <c r="F31" s="16">
        <v>308272700000</v>
      </c>
      <c r="G31" s="16">
        <v>205657800000</v>
      </c>
      <c r="H31" s="16">
        <v>2385114600000</v>
      </c>
    </row>
    <row r="32" spans="2:8" x14ac:dyDescent="0.3">
      <c r="B32"/>
    </row>
    <row r="33" spans="2:9" x14ac:dyDescent="0.3">
      <c r="B33"/>
    </row>
    <row r="34" spans="2:9" ht="18.600000000000001" thickBot="1" x14ac:dyDescent="0.4">
      <c r="B34" s="75" t="s">
        <v>37</v>
      </c>
      <c r="C34" s="17"/>
      <c r="D34" s="17"/>
      <c r="E34" s="17"/>
      <c r="F34" s="17"/>
      <c r="G34" s="17"/>
      <c r="H34" s="17"/>
    </row>
    <row r="35" spans="2:9" ht="15" thickBot="1" x14ac:dyDescent="0.35">
      <c r="B35" s="35" t="s">
        <v>26</v>
      </c>
      <c r="C35" s="63" t="s">
        <v>49</v>
      </c>
      <c r="D35" s="63" t="s">
        <v>50</v>
      </c>
      <c r="E35" s="63" t="s">
        <v>51</v>
      </c>
      <c r="F35" s="63" t="s">
        <v>52</v>
      </c>
      <c r="G35" s="63" t="s">
        <v>53</v>
      </c>
      <c r="H35" s="64" t="s">
        <v>54</v>
      </c>
    </row>
    <row r="36" spans="2:9" x14ac:dyDescent="0.3">
      <c r="B36" s="68" t="s">
        <v>56</v>
      </c>
      <c r="C36" s="18">
        <f>C30-C31</f>
        <v>-5281840000</v>
      </c>
      <c r="D36" s="18">
        <f t="shared" ref="D36:H36" si="9">D30-D31</f>
        <v>-64086670000</v>
      </c>
      <c r="E36" s="18">
        <f t="shared" si="9"/>
        <v>-193069000000</v>
      </c>
      <c r="F36" s="18">
        <f t="shared" si="9"/>
        <v>210496600000</v>
      </c>
      <c r="G36" s="16">
        <f>G30-G31</f>
        <v>94819600000</v>
      </c>
      <c r="H36" s="19">
        <f t="shared" si="9"/>
        <v>229756800000</v>
      </c>
    </row>
    <row r="38" spans="2:9" ht="18" x14ac:dyDescent="0.35">
      <c r="B38" s="74" t="s">
        <v>65</v>
      </c>
      <c r="C38" s="72"/>
      <c r="D38" s="72"/>
    </row>
    <row r="39" spans="2:9" x14ac:dyDescent="0.3">
      <c r="B39" s="69" t="s">
        <v>26</v>
      </c>
      <c r="C39" s="70" t="s">
        <v>49</v>
      </c>
      <c r="D39" s="70" t="s">
        <v>50</v>
      </c>
      <c r="E39" s="70" t="s">
        <v>51</v>
      </c>
      <c r="F39" s="70" t="s">
        <v>52</v>
      </c>
      <c r="G39" s="70" t="s">
        <v>53</v>
      </c>
      <c r="H39" s="70" t="s">
        <v>54</v>
      </c>
      <c r="I39" s="70" t="s">
        <v>16</v>
      </c>
    </row>
    <row r="40" spans="2:9" x14ac:dyDescent="0.3">
      <c r="B40" s="73" t="s">
        <v>29</v>
      </c>
      <c r="C40" s="16">
        <v>440093000</v>
      </c>
      <c r="D40" s="16">
        <v>4128810000</v>
      </c>
      <c r="E40" s="16">
        <v>3561211000</v>
      </c>
      <c r="F40" s="16">
        <v>0</v>
      </c>
      <c r="G40" s="16">
        <v>0</v>
      </c>
      <c r="H40" s="16">
        <f>H6</f>
        <v>22523370000</v>
      </c>
      <c r="I40" s="16">
        <f>SUM(C40:H40)</f>
        <v>30653484000</v>
      </c>
    </row>
    <row r="41" spans="2:9" x14ac:dyDescent="0.3">
      <c r="B41" s="73" t="s">
        <v>34</v>
      </c>
      <c r="C41" s="16">
        <v>737800000</v>
      </c>
      <c r="D41" s="16">
        <v>18240455401</v>
      </c>
      <c r="E41" s="16">
        <v>6543209261</v>
      </c>
      <c r="F41" s="16">
        <f>F11</f>
        <v>453225473625.00006</v>
      </c>
      <c r="G41" s="71">
        <f>G11</f>
        <v>327163674972.69995</v>
      </c>
      <c r="H41" s="16">
        <f>H11</f>
        <v>19441169454</v>
      </c>
      <c r="I41" s="16">
        <f>SUM(C41:H41)</f>
        <v>825351782713.69995</v>
      </c>
    </row>
    <row r="42" spans="2:9" x14ac:dyDescent="0.3">
      <c r="B42" s="73" t="s">
        <v>66</v>
      </c>
      <c r="C42" s="16">
        <f>C40/(C41+C40)</f>
        <v>0.37362731589371873</v>
      </c>
      <c r="D42" s="16">
        <f t="shared" ref="D42:I42" si="10">D40/(D41+D40)</f>
        <v>0.18457512689779365</v>
      </c>
      <c r="E42" s="16">
        <f t="shared" si="10"/>
        <v>0.35244090289328078</v>
      </c>
      <c r="F42" s="16">
        <f t="shared" si="10"/>
        <v>0</v>
      </c>
      <c r="G42" s="16">
        <f t="shared" si="10"/>
        <v>0</v>
      </c>
      <c r="H42" s="16">
        <f t="shared" si="10"/>
        <v>0.53672386955870921</v>
      </c>
      <c r="I42" s="16">
        <f t="shared" si="10"/>
        <v>3.580992453198583E-2</v>
      </c>
    </row>
    <row r="44" spans="2:9" ht="18" x14ac:dyDescent="0.35">
      <c r="B44" s="74" t="s">
        <v>68</v>
      </c>
      <c r="C44" s="72"/>
    </row>
    <row r="45" spans="2:9" x14ac:dyDescent="0.3">
      <c r="B45" s="69" t="s">
        <v>26</v>
      </c>
      <c r="C45" s="70" t="s">
        <v>49</v>
      </c>
      <c r="D45" s="70" t="s">
        <v>50</v>
      </c>
      <c r="E45" s="70" t="s">
        <v>51</v>
      </c>
      <c r="F45" s="70" t="s">
        <v>52</v>
      </c>
      <c r="G45" s="70" t="s">
        <v>53</v>
      </c>
      <c r="H45" s="70" t="s">
        <v>54</v>
      </c>
    </row>
    <row r="46" spans="2:9" x14ac:dyDescent="0.3">
      <c r="B46" s="76">
        <v>2019</v>
      </c>
      <c r="C46" s="16">
        <f>0</f>
        <v>0</v>
      </c>
      <c r="D46" s="16">
        <f>0</f>
        <v>0</v>
      </c>
      <c r="E46" s="16">
        <f>0</f>
        <v>0</v>
      </c>
      <c r="F46" s="16">
        <v>15.8</v>
      </c>
      <c r="G46" s="16">
        <v>44.7</v>
      </c>
      <c r="H46" s="16">
        <f>0</f>
        <v>0</v>
      </c>
    </row>
    <row r="47" spans="2:9" x14ac:dyDescent="0.3">
      <c r="B47" s="76">
        <v>2020</v>
      </c>
      <c r="C47" s="16">
        <f>0</f>
        <v>0</v>
      </c>
      <c r="D47" s="16">
        <f>0</f>
        <v>0</v>
      </c>
      <c r="E47" s="16">
        <f>0</f>
        <v>0</v>
      </c>
      <c r="F47" s="16">
        <v>16.5</v>
      </c>
      <c r="G47" s="16">
        <v>46.6</v>
      </c>
      <c r="H47" s="16">
        <f>0</f>
        <v>0</v>
      </c>
    </row>
    <row r="48" spans="2:9" x14ac:dyDescent="0.3">
      <c r="B48" s="76">
        <v>2021</v>
      </c>
      <c r="C48" s="16">
        <f>0</f>
        <v>0</v>
      </c>
      <c r="D48" s="16">
        <f>0</f>
        <v>0</v>
      </c>
      <c r="E48" s="16">
        <f>0</f>
        <v>0</v>
      </c>
      <c r="F48" s="16">
        <v>15.5</v>
      </c>
      <c r="G48" s="16">
        <v>47.1</v>
      </c>
      <c r="H48" s="16">
        <f>0</f>
        <v>0</v>
      </c>
    </row>
    <row r="49" spans="2:8" x14ac:dyDescent="0.3">
      <c r="B49" s="76">
        <v>2022</v>
      </c>
      <c r="C49" s="16">
        <f>0</f>
        <v>0</v>
      </c>
      <c r="D49" s="16">
        <f>0</f>
        <v>0</v>
      </c>
      <c r="E49" s="16">
        <f>0</f>
        <v>0</v>
      </c>
      <c r="F49" s="16">
        <v>19.100000000000001</v>
      </c>
      <c r="G49" s="16">
        <v>38.1</v>
      </c>
      <c r="H49" s="16">
        <f>0</f>
        <v>0</v>
      </c>
    </row>
    <row r="50" spans="2:8" x14ac:dyDescent="0.3">
      <c r="B50" s="76">
        <v>2023</v>
      </c>
      <c r="C50" s="16">
        <f>0</f>
        <v>0</v>
      </c>
      <c r="D50" s="16">
        <f>0</f>
        <v>0</v>
      </c>
      <c r="E50" s="16">
        <f>0</f>
        <v>0</v>
      </c>
      <c r="F50" s="16">
        <v>14.2</v>
      </c>
      <c r="G50" s="16">
        <v>44.8</v>
      </c>
      <c r="H50" s="16">
        <v>22.2</v>
      </c>
    </row>
  </sheetData>
  <mergeCells count="2">
    <mergeCell ref="A1:AF1"/>
    <mergeCell ref="I3:A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 Data</vt:lpstr>
      <vt:lpstr>Results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Milan Sahu BA021</cp:lastModifiedBy>
  <cp:revision/>
  <dcterms:created xsi:type="dcterms:W3CDTF">2023-11-07T12:08:26Z</dcterms:created>
  <dcterms:modified xsi:type="dcterms:W3CDTF">2024-09-30T20:33:25Z</dcterms:modified>
  <cp:category/>
  <cp:contentStatus/>
</cp:coreProperties>
</file>