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ilea\Documents\UNIVERSIDAD\ingenieria software\"/>
    </mc:Choice>
  </mc:AlternateContent>
  <xr:revisionPtr revIDLastSave="0" documentId="13_ncr:1_{5D9541FB-7119-4848-93F8-AC01F4260902}" xr6:coauthVersionLast="47" xr6:coauthVersionMax="47" xr10:uidLastSave="{00000000-0000-0000-0000-000000000000}"/>
  <bookViews>
    <workbookView xWindow="-120" yWindow="-120" windowWidth="20730" windowHeight="11160" tabRatio="694" activeTab="4" xr2:uid="{EC803BDD-B258-48A3-9BC6-DD511847A148}"/>
  </bookViews>
  <sheets>
    <sheet name=" BD PROVEDORES" sheetId="4" r:id="rId1"/>
    <sheet name="BD OPERADORES" sheetId="5" r:id="rId2"/>
    <sheet name="BD CLIENTE" sheetId="2" r:id="rId3"/>
    <sheet name="BD CALZADO" sheetId="1" r:id="rId4"/>
    <sheet name="BD PEDIDOS" sheetId="7" r:id="rId5"/>
    <sheet name="BD MATERIALES" sheetId="3" r:id="rId6"/>
    <sheet name="BD BALANCE GENERAL" sheetId="6" r:id="rId7"/>
  </sheets>
  <definedNames>
    <definedName name="_xlnm._FilterDatabase" localSheetId="5" hidden="1">'BD MATERIALES'!$A$2:$G$34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6" l="1"/>
  <c r="F13" i="6"/>
  <c r="M27" i="3"/>
  <c r="M19" i="3"/>
  <c r="M7" i="3"/>
  <c r="M2" i="3"/>
  <c r="F30" i="3"/>
  <c r="F24" i="3"/>
  <c r="F19" i="3"/>
  <c r="F7" i="3"/>
  <c r="F2" i="3"/>
  <c r="N2" i="7"/>
  <c r="F2" i="7"/>
</calcChain>
</file>

<file path=xl/sharedStrings.xml><?xml version="1.0" encoding="utf-8"?>
<sst xmlns="http://schemas.openxmlformats.org/spreadsheetml/2006/main" count="504" uniqueCount="196">
  <si>
    <t>Imagen</t>
  </si>
  <si>
    <t xml:space="preserve">Referencia </t>
  </si>
  <si>
    <t xml:space="preserve">precio </t>
  </si>
  <si>
    <t xml:space="preserve">nombre </t>
  </si>
  <si>
    <t xml:space="preserve">Calzado Dama </t>
  </si>
  <si>
    <t>Botas Frattini - Negro</t>
  </si>
  <si>
    <t>Botas Frattini - Café</t>
  </si>
  <si>
    <t>Botas Frattini - Miel</t>
  </si>
  <si>
    <t>Botas Raflex - Negro</t>
  </si>
  <si>
    <t>Botas Bela- Gris</t>
  </si>
  <si>
    <t>Botines Sport - Negro</t>
  </si>
  <si>
    <t>Botines Sport - Café</t>
  </si>
  <si>
    <t>Botas Romani - Negro</t>
  </si>
  <si>
    <t>Botines Sport - Rosa</t>
  </si>
  <si>
    <t>Botas Frattini - Marrón</t>
  </si>
  <si>
    <t>Botas Frattini - Azul</t>
  </si>
  <si>
    <t>Botas Bela- Mirl</t>
  </si>
  <si>
    <t>PVC</t>
  </si>
  <si>
    <t>Tela</t>
  </si>
  <si>
    <t>CUERINA</t>
  </si>
  <si>
    <t>TELA</t>
  </si>
  <si>
    <t>CALZADO HOMBRE</t>
  </si>
  <si>
    <t>Botas Walks - Militar</t>
  </si>
  <si>
    <t>Botas River - Negro</t>
  </si>
  <si>
    <t>Botas Walks - Café</t>
  </si>
  <si>
    <t>Botas Masoni - Azul</t>
  </si>
  <si>
    <t>Botas River - Beige</t>
  </si>
  <si>
    <t>Botas River - Café</t>
  </si>
  <si>
    <t>Botas Masoni - Negro</t>
  </si>
  <si>
    <t>Botas River- Miel</t>
  </si>
  <si>
    <t>Botas River- Gris</t>
  </si>
  <si>
    <t>Botas River- Crema</t>
  </si>
  <si>
    <t>Botas River - Militar</t>
  </si>
  <si>
    <t>Botas Masoni - Militar</t>
  </si>
  <si>
    <t>SUELA</t>
  </si>
  <si>
    <t>MATERIAL</t>
  </si>
  <si>
    <t>TALLA</t>
  </si>
  <si>
    <t>36-42</t>
  </si>
  <si>
    <t>Botas Kabis - Miel</t>
  </si>
  <si>
    <t>Botas Kabis - Marino</t>
  </si>
  <si>
    <t>Botas Bumbi - Café</t>
  </si>
  <si>
    <t>Botas Gumbe - Café</t>
  </si>
  <si>
    <t>Botas Bumbi - Azul</t>
  </si>
  <si>
    <t>Botas Baby - Café</t>
  </si>
  <si>
    <t>Botas Baby - Beige</t>
  </si>
  <si>
    <t>Botas Kabis - Café</t>
  </si>
  <si>
    <t>Botas Shark - Negro</t>
  </si>
  <si>
    <t>Botas Bumbi - Negro</t>
  </si>
  <si>
    <t>Botas Bumbi - Marrón</t>
  </si>
  <si>
    <t>Botas Baby - Azul</t>
  </si>
  <si>
    <t>CALZADO NIÑO</t>
  </si>
  <si>
    <t>GOMA</t>
  </si>
  <si>
    <t>POLIETIRENO</t>
  </si>
  <si>
    <t>PLASTICO</t>
  </si>
  <si>
    <t>22-30</t>
  </si>
  <si>
    <t>NOMBRE</t>
  </si>
  <si>
    <t>APELLIDO</t>
  </si>
  <si>
    <t>IDENTIFICACIÒN</t>
  </si>
  <si>
    <t>EMPRESA</t>
  </si>
  <si>
    <t>CELULAR</t>
  </si>
  <si>
    <t>ADMINISTRAR CLIENTES</t>
  </si>
  <si>
    <t>Josè</t>
  </si>
  <si>
    <t>Ayala</t>
  </si>
  <si>
    <t>Facol</t>
  </si>
  <si>
    <t xml:space="preserve">Alberto </t>
  </si>
  <si>
    <t>correa</t>
  </si>
  <si>
    <t>Bang Bang</t>
  </si>
  <si>
    <t>nuñez</t>
  </si>
  <si>
    <t>yiretsport</t>
  </si>
  <si>
    <t>yiret</t>
  </si>
  <si>
    <t>liscano power</t>
  </si>
  <si>
    <t xml:space="preserve">Maria </t>
  </si>
  <si>
    <t>Garcia</t>
  </si>
  <si>
    <t>CODIGO</t>
  </si>
  <si>
    <t>COLOR</t>
  </si>
  <si>
    <t>CANTIDAD</t>
  </si>
  <si>
    <t>PROVEEDOR</t>
  </si>
  <si>
    <t>CU239OF</t>
  </si>
  <si>
    <t xml:space="preserve">Cuerina </t>
  </si>
  <si>
    <t>Cafè</t>
  </si>
  <si>
    <t xml:space="preserve">3 mts </t>
  </si>
  <si>
    <t>Guillermo Ariza</t>
  </si>
  <si>
    <t>ADMINISTRAR  MATERIALES</t>
  </si>
  <si>
    <t xml:space="preserve">DIEGO </t>
  </si>
  <si>
    <t>LEGARDA</t>
  </si>
  <si>
    <t>HERNANDEZ</t>
  </si>
  <si>
    <t xml:space="preserve">LUIS </t>
  </si>
  <si>
    <t>IBAÑEZ</t>
  </si>
  <si>
    <t>JORGE</t>
  </si>
  <si>
    <t xml:space="preserve">GARCIA </t>
  </si>
  <si>
    <t>FERNANDO</t>
  </si>
  <si>
    <t xml:space="preserve">GUILLERMO </t>
  </si>
  <si>
    <t>ARIZA</t>
  </si>
  <si>
    <t>Tapicenter</t>
  </si>
  <si>
    <t>95602147-5</t>
  </si>
  <si>
    <t>NIT</t>
  </si>
  <si>
    <t>ADMISTRAR PROVEDORES</t>
  </si>
  <si>
    <t>85684152-9</t>
  </si>
  <si>
    <t>32568971-5</t>
  </si>
  <si>
    <t>63589711-8</t>
  </si>
  <si>
    <t>35689435-1</t>
  </si>
  <si>
    <t>Cordoyn</t>
  </si>
  <si>
    <t>Pegamas</t>
  </si>
  <si>
    <t>Advance suela</t>
  </si>
  <si>
    <t>mateplans</t>
  </si>
  <si>
    <t xml:space="preserve">5 mts </t>
  </si>
  <si>
    <t xml:space="preserve">6 mts </t>
  </si>
  <si>
    <t>CU249OF</t>
  </si>
  <si>
    <t>CU259OF</t>
  </si>
  <si>
    <t>CU269OF</t>
  </si>
  <si>
    <t>CU279OF</t>
  </si>
  <si>
    <t>CU289OF</t>
  </si>
  <si>
    <t>Beige</t>
  </si>
  <si>
    <t>Negro</t>
  </si>
  <si>
    <t>Azul</t>
  </si>
  <si>
    <t>Crema</t>
  </si>
  <si>
    <t>Militar</t>
  </si>
  <si>
    <t>CO149DO</t>
  </si>
  <si>
    <t>Cordones</t>
  </si>
  <si>
    <t>Manchas</t>
  </si>
  <si>
    <t>2 docenas</t>
  </si>
  <si>
    <t>3 docenas</t>
  </si>
  <si>
    <t>4 docenas</t>
  </si>
  <si>
    <t>2docenas</t>
  </si>
  <si>
    <t>4docenas</t>
  </si>
  <si>
    <t>Diego Legarda</t>
  </si>
  <si>
    <t>PA234CO</t>
  </si>
  <si>
    <t>Plastico</t>
  </si>
  <si>
    <t>PA244CO</t>
  </si>
  <si>
    <t>PA254CO</t>
  </si>
  <si>
    <t>PA264CO</t>
  </si>
  <si>
    <t>PA274CO</t>
  </si>
  <si>
    <t>PA284CO</t>
  </si>
  <si>
    <t>Marino</t>
  </si>
  <si>
    <t>miel</t>
  </si>
  <si>
    <t>Marron</t>
  </si>
  <si>
    <t xml:space="preserve">2 mts </t>
  </si>
  <si>
    <t>verde</t>
  </si>
  <si>
    <t>Gris</t>
  </si>
  <si>
    <t>Café</t>
  </si>
  <si>
    <t>TE987LA</t>
  </si>
  <si>
    <t>TE997LA</t>
  </si>
  <si>
    <t>TE927LA</t>
  </si>
  <si>
    <t>TE937LA</t>
  </si>
  <si>
    <t>TE947LA</t>
  </si>
  <si>
    <t>PE231TE</t>
  </si>
  <si>
    <t>Pegantes</t>
  </si>
  <si>
    <t>transparente</t>
  </si>
  <si>
    <t>1 Galon</t>
  </si>
  <si>
    <t>Luis Ibañez</t>
  </si>
  <si>
    <t>pvc</t>
  </si>
  <si>
    <t>Blanco</t>
  </si>
  <si>
    <t>S901LA</t>
  </si>
  <si>
    <t>S902LA</t>
  </si>
  <si>
    <t>S903LA</t>
  </si>
  <si>
    <t>Jorge Garcia</t>
  </si>
  <si>
    <t>goma</t>
  </si>
  <si>
    <t>S904LA</t>
  </si>
  <si>
    <t>Poliestireno</t>
  </si>
  <si>
    <t>S9054LA</t>
  </si>
  <si>
    <t>S906LA</t>
  </si>
  <si>
    <t>dos colores</t>
  </si>
  <si>
    <t>FO233</t>
  </si>
  <si>
    <t>Forro</t>
  </si>
  <si>
    <t>negro</t>
  </si>
  <si>
    <t>9 docenas</t>
  </si>
  <si>
    <t xml:space="preserve">APELLIDO </t>
  </si>
  <si>
    <t xml:space="preserve">IDENTIFICACION </t>
  </si>
  <si>
    <t xml:space="preserve">CORREO </t>
  </si>
  <si>
    <t>CONTRASEÑA</t>
  </si>
  <si>
    <t>ADMINISTRAR OPERADORES</t>
  </si>
  <si>
    <t xml:space="preserve">Luis </t>
  </si>
  <si>
    <t xml:space="preserve">Perez </t>
  </si>
  <si>
    <t>**********</t>
  </si>
  <si>
    <t xml:space="preserve">jhonatan </t>
  </si>
  <si>
    <t>Carvajal</t>
  </si>
  <si>
    <t>COSTO</t>
  </si>
  <si>
    <t xml:space="preserve">Nombre </t>
  </si>
  <si>
    <t xml:space="preserve">cantidad </t>
  </si>
  <si>
    <t>contabilidad de pedidos</t>
  </si>
  <si>
    <t>fecha</t>
  </si>
  <si>
    <t>total</t>
  </si>
  <si>
    <t>cliente</t>
  </si>
  <si>
    <t xml:space="preserve">fecha </t>
  </si>
  <si>
    <t xml:space="preserve">Imagen </t>
  </si>
  <si>
    <t xml:space="preserve">talla </t>
  </si>
  <si>
    <t>pedido 1</t>
  </si>
  <si>
    <t>jose ayala</t>
  </si>
  <si>
    <t>Referencia</t>
  </si>
  <si>
    <t>yiret nuñez</t>
  </si>
  <si>
    <t xml:space="preserve">referencia </t>
  </si>
  <si>
    <t>contabilidad de materiales</t>
  </si>
  <si>
    <t>fecha de ingreso</t>
  </si>
  <si>
    <t xml:space="preserve">costo total </t>
  </si>
  <si>
    <t>Total</t>
  </si>
  <si>
    <t xml:space="preserve">balance general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</si>
</sst>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164" formatCode="&quot;$&quot;\ 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thin">
        <color theme="3" tint="-0.249977111117893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6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0" borderId="0" xfId="0" applyAlignment="1"/>
    <xf numFmtId="0" fontId="0" fillId="0" borderId="2" xfId="0" applyBorder="1"/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6" fontId="0" fillId="0" borderId="0" xfId="0" applyNumberFormat="1"/>
    <xf numFmtId="0" fontId="0" fillId="0" borderId="3" xfId="0" applyBorder="1"/>
    <xf numFmtId="14" fontId="0" fillId="0" borderId="2" xfId="0" applyNumberFormat="1" applyBorder="1"/>
    <xf numFmtId="6" fontId="0" fillId="0" borderId="2" xfId="0" applyNumberFormat="1" applyBorder="1"/>
    <xf numFmtId="0" fontId="0" fillId="0" borderId="2" xfId="0" applyBorder="1" applyAlignment="1">
      <alignment horizontal="center" vertical="center"/>
    </xf>
    <xf numFmtId="6" fontId="0" fillId="0" borderId="2" xfId="0" applyNumberFormat="1" applyBorder="1" applyAlignment="1">
      <alignment horizontal="center" vertical="center"/>
    </xf>
    <xf numFmtId="0" fontId="0" fillId="0" borderId="2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6" fontId="0" fillId="7" borderId="0" xfId="0" applyNumberFormat="1" applyFill="1"/>
    <xf numFmtId="6" fontId="0" fillId="7" borderId="2" xfId="0" applyNumberFormat="1" applyFill="1" applyBorder="1"/>
    <xf numFmtId="0" fontId="0" fillId="5" borderId="3" xfId="0" applyFill="1" applyBorder="1"/>
    <xf numFmtId="0" fontId="0" fillId="6" borderId="0" xfId="0" applyFill="1" applyBorder="1" applyAlignment="1"/>
    <xf numFmtId="0" fontId="0" fillId="6" borderId="0" xfId="0" applyFill="1" applyBorder="1"/>
    <xf numFmtId="0" fontId="0" fillId="6" borderId="0" xfId="0" applyFill="1" applyAlignment="1"/>
    <xf numFmtId="164" fontId="0" fillId="6" borderId="0" xfId="0" applyNumberFormat="1" applyFill="1" applyBorder="1"/>
    <xf numFmtId="0" fontId="0" fillId="0" borderId="5" xfId="0" applyBorder="1"/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164" fontId="0" fillId="6" borderId="5" xfId="0" applyNumberFormat="1" applyFill="1" applyBorder="1"/>
    <xf numFmtId="0" fontId="0" fillId="6" borderId="5" xfId="0" applyFill="1" applyBorder="1" applyAlignment="1"/>
    <xf numFmtId="14" fontId="0" fillId="6" borderId="5" xfId="0" applyNumberFormat="1" applyFill="1" applyBorder="1" applyAlignment="1">
      <alignment horizontal="center"/>
    </xf>
    <xf numFmtId="14" fontId="0" fillId="6" borderId="5" xfId="0" applyNumberFormat="1" applyFill="1" applyBorder="1" applyAlignment="1"/>
    <xf numFmtId="0" fontId="0" fillId="0" borderId="6" xfId="0" applyBorder="1"/>
    <xf numFmtId="0" fontId="0" fillId="6" borderId="6" xfId="0" applyFill="1" applyBorder="1" applyAlignment="1"/>
    <xf numFmtId="14" fontId="0" fillId="6" borderId="6" xfId="0" applyNumberFormat="1" applyFill="1" applyBorder="1" applyAlignment="1">
      <alignment horizontal="center"/>
    </xf>
    <xf numFmtId="0" fontId="0" fillId="6" borderId="6" xfId="0" applyFill="1" applyBorder="1"/>
    <xf numFmtId="14" fontId="0" fillId="0" borderId="7" xfId="0" applyNumberFormat="1" applyBorder="1" applyAlignment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0" fontId="0" fillId="0" borderId="7" xfId="0" applyBorder="1" applyAlignment="1">
      <alignment horizontal="center"/>
    </xf>
    <xf numFmtId="164" fontId="0" fillId="0" borderId="7" xfId="0" applyNumberFormat="1" applyBorder="1"/>
    <xf numFmtId="164" fontId="0" fillId="0" borderId="7" xfId="0" applyNumberFormat="1" applyBorder="1" applyAlignment="1"/>
    <xf numFmtId="0" fontId="0" fillId="6" borderId="7" xfId="0" applyFill="1" applyBorder="1" applyAlignment="1">
      <alignment horizontal="center"/>
    </xf>
    <xf numFmtId="14" fontId="0" fillId="6" borderId="7" xfId="0" applyNumberFormat="1" applyFill="1" applyBorder="1"/>
    <xf numFmtId="6" fontId="0" fillId="6" borderId="7" xfId="0" applyNumberFormat="1" applyFill="1" applyBorder="1"/>
    <xf numFmtId="14" fontId="0" fillId="6" borderId="7" xfId="0" applyNumberFormat="1" applyFill="1" applyBorder="1" applyAlignment="1">
      <alignment horizontal="center"/>
    </xf>
    <xf numFmtId="0" fontId="0" fillId="0" borderId="9" xfId="0" applyBorder="1"/>
    <xf numFmtId="0" fontId="0" fillId="7" borderId="7" xfId="0" applyFill="1" applyBorder="1"/>
    <xf numFmtId="164" fontId="0" fillId="0" borderId="1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1" xfId="0" applyFill="1" applyBorder="1" applyAlignment="1">
      <alignment horizontal="center" vertical="center"/>
    </xf>
    <xf numFmtId="6" fontId="0" fillId="5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6" fontId="0" fillId="8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0" fontId="0" fillId="9" borderId="1" xfId="0" applyFill="1" applyBorder="1"/>
    <xf numFmtId="6" fontId="0" fillId="9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pn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8" Type="http://schemas.openxmlformats.org/officeDocument/2006/relationships/image" Target="../media/image8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36.jpeg"/><Relationship Id="rId2" Type="http://schemas.openxmlformats.org/officeDocument/2006/relationships/image" Target="../media/image4.jpeg"/><Relationship Id="rId1" Type="http://schemas.openxmlformats.org/officeDocument/2006/relationships/image" Target="../media/image1.jpeg"/><Relationship Id="rId6" Type="http://schemas.openxmlformats.org/officeDocument/2006/relationships/image" Target="../media/image29.jpeg"/><Relationship Id="rId5" Type="http://schemas.openxmlformats.org/officeDocument/2006/relationships/image" Target="../media/image24.jpe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123538</xdr:colOff>
      <xdr:row>2</xdr:row>
      <xdr:rowOff>71583</xdr:rowOff>
    </xdr:from>
    <xdr:to>
      <xdr:col>1</xdr:col>
      <xdr:colOff>908154</xdr:colOff>
      <xdr:row>2</xdr:row>
      <xdr:rowOff>791583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8ADF035F-EA07-4216-9F5F-221AB8EF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538" y="446810"/>
          <a:ext cx="784616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117385</xdr:colOff>
      <xdr:row>3</xdr:row>
      <xdr:rowOff>35411</xdr:rowOff>
    </xdr:from>
    <xdr:to>
      <xdr:col>1</xdr:col>
      <xdr:colOff>1079994</xdr:colOff>
      <xdr:row>3</xdr:row>
      <xdr:rowOff>755411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932D0633-DDAA-426E-9EFD-6F3494904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271" y="1218820"/>
          <a:ext cx="962609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228562</xdr:colOff>
      <xdr:row>5</xdr:row>
      <xdr:rowOff>85688</xdr:rowOff>
    </xdr:from>
    <xdr:to>
      <xdr:col>1</xdr:col>
      <xdr:colOff>868126</xdr:colOff>
      <xdr:row>5</xdr:row>
      <xdr:rowOff>805688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325E32A3-7A0E-41E2-8EC1-6E3D7388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62" y="2895563"/>
          <a:ext cx="639564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216639</xdr:colOff>
      <xdr:row>7</xdr:row>
      <xdr:rowOff>92812</xdr:rowOff>
    </xdr:from>
    <xdr:to>
      <xdr:col>1</xdr:col>
      <xdr:colOff>1040850</xdr:colOff>
      <xdr:row>8</xdr:row>
      <xdr:rowOff>3187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4043756A-3F81-43F9-BE36-D7217A8FE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639" y="4521937"/>
          <a:ext cx="824211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130876</xdr:colOff>
      <xdr:row>4</xdr:row>
      <xdr:rowOff>35625</xdr:rowOff>
    </xdr:from>
    <xdr:to>
      <xdr:col>1</xdr:col>
      <xdr:colOff>962243</xdr:colOff>
      <xdr:row>4</xdr:row>
      <xdr:rowOff>755625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68571478-39CA-4FA5-A5C3-A382514CA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876" y="2035875"/>
          <a:ext cx="831367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190388</xdr:colOff>
      <xdr:row>8</xdr:row>
      <xdr:rowOff>37987</xdr:rowOff>
    </xdr:from>
    <xdr:to>
      <xdr:col>1</xdr:col>
      <xdr:colOff>1046388</xdr:colOff>
      <xdr:row>8</xdr:row>
      <xdr:rowOff>757987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9AAF65F9-02F2-4EA1-9B4A-5A895611F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388" y="5276737"/>
          <a:ext cx="856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59401</xdr:colOff>
      <xdr:row>10</xdr:row>
      <xdr:rowOff>78450</xdr:rowOff>
    </xdr:from>
    <xdr:to>
      <xdr:col>1</xdr:col>
      <xdr:colOff>896792</xdr:colOff>
      <xdr:row>10</xdr:row>
      <xdr:rowOff>798450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id="{29081E83-1506-4106-8BF1-A19D9B696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01" y="6936450"/>
          <a:ext cx="837391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228451</xdr:colOff>
      <xdr:row>9</xdr:row>
      <xdr:rowOff>76050</xdr:rowOff>
    </xdr:from>
    <xdr:to>
      <xdr:col>1</xdr:col>
      <xdr:colOff>982433</xdr:colOff>
      <xdr:row>9</xdr:row>
      <xdr:rowOff>796050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id="{01B9C562-B647-4E4C-AB96-1AB6F0B62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451" y="6124425"/>
          <a:ext cx="753982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11</xdr:row>
      <xdr:rowOff>83175</xdr:rowOff>
    </xdr:from>
    <xdr:to>
      <xdr:col>1</xdr:col>
      <xdr:colOff>1010192</xdr:colOff>
      <xdr:row>11</xdr:row>
      <xdr:rowOff>803175</xdr:rowOff>
    </xdr:to>
    <xdr:pic>
      <xdr:nvPicPr>
        <xdr:cNvPr id="99" name="Imagen 98">
          <a:extLst>
            <a:ext uri="{FF2B5EF4-FFF2-40B4-BE49-F238E27FC236}">
              <a16:creationId xmlns:a16="http://schemas.microsoft.com/office/drawing/2014/main" id="{E37D55B9-5690-4669-8E9B-61E892D49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8" y="7750800"/>
          <a:ext cx="843504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133163</xdr:colOff>
      <xdr:row>12</xdr:row>
      <xdr:rowOff>9338</xdr:rowOff>
    </xdr:from>
    <xdr:to>
      <xdr:col>1</xdr:col>
      <xdr:colOff>1067378</xdr:colOff>
      <xdr:row>12</xdr:row>
      <xdr:rowOff>729338</xdr:rowOff>
    </xdr:to>
    <xdr:pic>
      <xdr:nvPicPr>
        <xdr:cNvPr id="101" name="Imagen 100">
          <a:extLst>
            <a:ext uri="{FF2B5EF4-FFF2-40B4-BE49-F238E27FC236}">
              <a16:creationId xmlns:a16="http://schemas.microsoft.com/office/drawing/2014/main" id="{C065E439-5E43-4722-905D-05C33CDC9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63" y="8486588"/>
          <a:ext cx="934215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226013</xdr:colOff>
      <xdr:row>13</xdr:row>
      <xdr:rowOff>83138</xdr:rowOff>
    </xdr:from>
    <xdr:to>
      <xdr:col>1</xdr:col>
      <xdr:colOff>989138</xdr:colOff>
      <xdr:row>13</xdr:row>
      <xdr:rowOff>803138</xdr:rowOff>
    </xdr:to>
    <xdr:pic>
      <xdr:nvPicPr>
        <xdr:cNvPr id="103" name="Imagen 102">
          <a:extLst>
            <a:ext uri="{FF2B5EF4-FFF2-40B4-BE49-F238E27FC236}">
              <a16:creationId xmlns:a16="http://schemas.microsoft.com/office/drawing/2014/main" id="{8F5D98A0-073C-434A-BEE0-31C06D84E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013" y="9370013"/>
          <a:ext cx="763125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</xdr:row>
      <xdr:rowOff>47625</xdr:rowOff>
    </xdr:from>
    <xdr:to>
      <xdr:col>1</xdr:col>
      <xdr:colOff>1036591</xdr:colOff>
      <xdr:row>6</xdr:row>
      <xdr:rowOff>767625</xdr:rowOff>
    </xdr:to>
    <xdr:pic>
      <xdr:nvPicPr>
        <xdr:cNvPr id="105" name="Imagen 104">
          <a:extLst>
            <a:ext uri="{FF2B5EF4-FFF2-40B4-BE49-F238E27FC236}">
              <a16:creationId xmlns:a16="http://schemas.microsoft.com/office/drawing/2014/main" id="{14569A4D-91F5-4FA1-82BC-0A6524AE3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8" y="3667125"/>
          <a:ext cx="774653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234864</xdr:colOff>
      <xdr:row>2</xdr:row>
      <xdr:rowOff>39144</xdr:rowOff>
    </xdr:from>
    <xdr:to>
      <xdr:col>9</xdr:col>
      <xdr:colOff>1059015</xdr:colOff>
      <xdr:row>2</xdr:row>
      <xdr:rowOff>759144</xdr:rowOff>
    </xdr:to>
    <xdr:pic>
      <xdr:nvPicPr>
        <xdr:cNvPr id="131" name="Imagen 130">
          <a:extLst>
            <a:ext uri="{FF2B5EF4-FFF2-40B4-BE49-F238E27FC236}">
              <a16:creationId xmlns:a16="http://schemas.microsoft.com/office/drawing/2014/main" id="{C09307E4-1A28-46B5-822F-2D2FC0747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2467" y="430582"/>
          <a:ext cx="824151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319623</xdr:colOff>
      <xdr:row>3</xdr:row>
      <xdr:rowOff>45617</xdr:rowOff>
    </xdr:from>
    <xdr:to>
      <xdr:col>9</xdr:col>
      <xdr:colOff>978386</xdr:colOff>
      <xdr:row>3</xdr:row>
      <xdr:rowOff>765617</xdr:rowOff>
    </xdr:to>
    <xdr:pic>
      <xdr:nvPicPr>
        <xdr:cNvPr id="133" name="Imagen 132">
          <a:extLst>
            <a:ext uri="{FF2B5EF4-FFF2-40B4-BE49-F238E27FC236}">
              <a16:creationId xmlns:a16="http://schemas.microsoft.com/office/drawing/2014/main" id="{7990C110-10C6-4666-9070-7FBE4414B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7226" y="1246028"/>
          <a:ext cx="658763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182569</xdr:colOff>
      <xdr:row>4</xdr:row>
      <xdr:rowOff>12945</xdr:rowOff>
    </xdr:from>
    <xdr:to>
      <xdr:col>9</xdr:col>
      <xdr:colOff>1070133</xdr:colOff>
      <xdr:row>4</xdr:row>
      <xdr:rowOff>732945</xdr:rowOff>
    </xdr:to>
    <xdr:pic>
      <xdr:nvPicPr>
        <xdr:cNvPr id="135" name="Imagen 134">
          <a:extLst>
            <a:ext uri="{FF2B5EF4-FFF2-40B4-BE49-F238E27FC236}">
              <a16:creationId xmlns:a16="http://schemas.microsoft.com/office/drawing/2014/main" id="{5AA39D3A-33CE-4173-BCB0-CC5B845AB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0172" y="2022329"/>
          <a:ext cx="887564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319521</xdr:colOff>
      <xdr:row>5</xdr:row>
      <xdr:rowOff>71610</xdr:rowOff>
    </xdr:from>
    <xdr:to>
      <xdr:col>9</xdr:col>
      <xdr:colOff>980642</xdr:colOff>
      <xdr:row>5</xdr:row>
      <xdr:rowOff>791610</xdr:rowOff>
    </xdr:to>
    <xdr:pic>
      <xdr:nvPicPr>
        <xdr:cNvPr id="137" name="Imagen 136">
          <a:extLst>
            <a:ext uri="{FF2B5EF4-FFF2-40B4-BE49-F238E27FC236}">
              <a16:creationId xmlns:a16="http://schemas.microsoft.com/office/drawing/2014/main" id="{73F48287-A650-4363-BBDC-5D5A482D2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7124" y="2889966"/>
          <a:ext cx="661121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299897</xdr:colOff>
      <xdr:row>6</xdr:row>
      <xdr:rowOff>51986</xdr:rowOff>
    </xdr:from>
    <xdr:to>
      <xdr:col>9</xdr:col>
      <xdr:colOff>1001147</xdr:colOff>
      <xdr:row>6</xdr:row>
      <xdr:rowOff>771986</xdr:rowOff>
    </xdr:to>
    <xdr:pic>
      <xdr:nvPicPr>
        <xdr:cNvPr id="139" name="Imagen 138">
          <a:extLst>
            <a:ext uri="{FF2B5EF4-FFF2-40B4-BE49-F238E27FC236}">
              <a16:creationId xmlns:a16="http://schemas.microsoft.com/office/drawing/2014/main" id="{DC4FC989-7110-4DE8-9F2A-6AF87F24B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7500" y="3679315"/>
          <a:ext cx="70125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280273</xdr:colOff>
      <xdr:row>7</xdr:row>
      <xdr:rowOff>58459</xdr:rowOff>
    </xdr:from>
    <xdr:to>
      <xdr:col>9</xdr:col>
      <xdr:colOff>974838</xdr:colOff>
      <xdr:row>7</xdr:row>
      <xdr:rowOff>778459</xdr:rowOff>
    </xdr:to>
    <xdr:pic>
      <xdr:nvPicPr>
        <xdr:cNvPr id="141" name="Imagen 140">
          <a:extLst>
            <a:ext uri="{FF2B5EF4-FFF2-40B4-BE49-F238E27FC236}">
              <a16:creationId xmlns:a16="http://schemas.microsoft.com/office/drawing/2014/main" id="{69711E02-C430-4933-9235-0DE67BE29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7876" y="4494760"/>
          <a:ext cx="694565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145197</xdr:colOff>
      <xdr:row>10</xdr:row>
      <xdr:rowOff>9973</xdr:rowOff>
    </xdr:from>
    <xdr:to>
      <xdr:col>9</xdr:col>
      <xdr:colOff>900518</xdr:colOff>
      <xdr:row>10</xdr:row>
      <xdr:rowOff>729973</xdr:rowOff>
    </xdr:to>
    <xdr:pic>
      <xdr:nvPicPr>
        <xdr:cNvPr id="143" name="Imagen 142">
          <a:extLst>
            <a:ext uri="{FF2B5EF4-FFF2-40B4-BE49-F238E27FC236}">
              <a16:creationId xmlns:a16="http://schemas.microsoft.com/office/drawing/2014/main" id="{36349FC0-84D1-4AD4-847D-A582BE3A8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8833" y="6850655"/>
          <a:ext cx="755321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227980</xdr:colOff>
      <xdr:row>11</xdr:row>
      <xdr:rowOff>45308</xdr:rowOff>
    </xdr:from>
    <xdr:to>
      <xdr:col>9</xdr:col>
      <xdr:colOff>1001711</xdr:colOff>
      <xdr:row>11</xdr:row>
      <xdr:rowOff>765308</xdr:rowOff>
    </xdr:to>
    <xdr:pic>
      <xdr:nvPicPr>
        <xdr:cNvPr id="145" name="Imagen 144">
          <a:extLst>
            <a:ext uri="{FF2B5EF4-FFF2-40B4-BE49-F238E27FC236}">
              <a16:creationId xmlns:a16="http://schemas.microsoft.com/office/drawing/2014/main" id="{3243942E-EB10-4DA7-8311-D2FC8E2A5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5583" y="7717500"/>
          <a:ext cx="773731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182260</xdr:colOff>
      <xdr:row>12</xdr:row>
      <xdr:rowOff>12638</xdr:rowOff>
    </xdr:from>
    <xdr:to>
      <xdr:col>9</xdr:col>
      <xdr:colOff>981483</xdr:colOff>
      <xdr:row>12</xdr:row>
      <xdr:rowOff>732638</xdr:rowOff>
    </xdr:to>
    <xdr:pic>
      <xdr:nvPicPr>
        <xdr:cNvPr id="147" name="Imagen 146">
          <a:extLst>
            <a:ext uri="{FF2B5EF4-FFF2-40B4-BE49-F238E27FC236}">
              <a16:creationId xmlns:a16="http://schemas.microsoft.com/office/drawing/2014/main" id="{7711AD4F-FF05-42DC-958C-6EEC2D198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9863" y="8493802"/>
          <a:ext cx="799223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227877</xdr:colOff>
      <xdr:row>13</xdr:row>
      <xdr:rowOff>45205</xdr:rowOff>
    </xdr:from>
    <xdr:to>
      <xdr:col>9</xdr:col>
      <xdr:colOff>1092844</xdr:colOff>
      <xdr:row>13</xdr:row>
      <xdr:rowOff>765205</xdr:rowOff>
    </xdr:to>
    <xdr:pic>
      <xdr:nvPicPr>
        <xdr:cNvPr id="149" name="Imagen 148">
          <a:extLst>
            <a:ext uri="{FF2B5EF4-FFF2-40B4-BE49-F238E27FC236}">
              <a16:creationId xmlns:a16="http://schemas.microsoft.com/office/drawing/2014/main" id="{76D93FF0-B845-469C-8E0B-03AC1F802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5480" y="9335342"/>
          <a:ext cx="864967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171008</xdr:colOff>
      <xdr:row>8</xdr:row>
      <xdr:rowOff>10280</xdr:rowOff>
    </xdr:from>
    <xdr:to>
      <xdr:col>9</xdr:col>
      <xdr:colOff>1036300</xdr:colOff>
      <xdr:row>8</xdr:row>
      <xdr:rowOff>730280</xdr:rowOff>
    </xdr:to>
    <xdr:pic>
      <xdr:nvPicPr>
        <xdr:cNvPr id="151" name="Imagen 150">
          <a:extLst>
            <a:ext uri="{FF2B5EF4-FFF2-40B4-BE49-F238E27FC236}">
              <a16:creationId xmlns:a16="http://schemas.microsoft.com/office/drawing/2014/main" id="{C2438C30-BA9A-469A-A980-E954F739B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4644" y="5234598"/>
          <a:ext cx="865292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241335</xdr:colOff>
      <xdr:row>9</xdr:row>
      <xdr:rowOff>32567</xdr:rowOff>
    </xdr:from>
    <xdr:to>
      <xdr:col>9</xdr:col>
      <xdr:colOff>1007382</xdr:colOff>
      <xdr:row>9</xdr:row>
      <xdr:rowOff>752567</xdr:rowOff>
    </xdr:to>
    <xdr:pic>
      <xdr:nvPicPr>
        <xdr:cNvPr id="153" name="Imagen 152">
          <a:extLst>
            <a:ext uri="{FF2B5EF4-FFF2-40B4-BE49-F238E27FC236}">
              <a16:creationId xmlns:a16="http://schemas.microsoft.com/office/drawing/2014/main" id="{822787F5-7088-4947-93F3-6E908EEE8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8938" y="6086814"/>
          <a:ext cx="766047" cy="72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320072</xdr:colOff>
      <xdr:row>2</xdr:row>
      <xdr:rowOff>19177</xdr:rowOff>
    </xdr:from>
    <xdr:to>
      <xdr:col>17</xdr:col>
      <xdr:colOff>1093491</xdr:colOff>
      <xdr:row>2</xdr:row>
      <xdr:rowOff>738386</xdr:rowOff>
    </xdr:to>
    <xdr:pic>
      <xdr:nvPicPr>
        <xdr:cNvPr id="155" name="Imagen 154">
          <a:extLst>
            <a:ext uri="{FF2B5EF4-FFF2-40B4-BE49-F238E27FC236}">
              <a16:creationId xmlns:a16="http://schemas.microsoft.com/office/drawing/2014/main" id="{89F3976F-998A-41DC-B7C7-9A4A971C5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68254" y="394404"/>
          <a:ext cx="773419" cy="719209"/>
        </a:xfrm>
        <a:prstGeom prst="rect">
          <a:avLst/>
        </a:prstGeom>
      </xdr:spPr>
    </xdr:pic>
    <xdr:clientData/>
  </xdr:twoCellAnchor>
  <xdr:twoCellAnchor editAs="oneCell">
    <xdr:from>
      <xdr:col>17</xdr:col>
      <xdr:colOff>202191</xdr:colOff>
      <xdr:row>3</xdr:row>
      <xdr:rowOff>84761</xdr:rowOff>
    </xdr:from>
    <xdr:to>
      <xdr:col>17</xdr:col>
      <xdr:colOff>1045079</xdr:colOff>
      <xdr:row>3</xdr:row>
      <xdr:rowOff>804761</xdr:rowOff>
    </xdr:to>
    <xdr:pic>
      <xdr:nvPicPr>
        <xdr:cNvPr id="157" name="Imagen 156">
          <a:extLst>
            <a:ext uri="{FF2B5EF4-FFF2-40B4-BE49-F238E27FC236}">
              <a16:creationId xmlns:a16="http://schemas.microsoft.com/office/drawing/2014/main" id="{F50D71CD-D3EA-4C3B-963D-83981B9AA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9999" y="1285172"/>
          <a:ext cx="842888" cy="72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208663</xdr:colOff>
      <xdr:row>4</xdr:row>
      <xdr:rowOff>39041</xdr:rowOff>
    </xdr:from>
    <xdr:to>
      <xdr:col>17</xdr:col>
      <xdr:colOff>1025878</xdr:colOff>
      <xdr:row>4</xdr:row>
      <xdr:rowOff>759041</xdr:rowOff>
    </xdr:to>
    <xdr:pic>
      <xdr:nvPicPr>
        <xdr:cNvPr id="159" name="Imagen 158">
          <a:extLst>
            <a:ext uri="{FF2B5EF4-FFF2-40B4-BE49-F238E27FC236}">
              <a16:creationId xmlns:a16="http://schemas.microsoft.com/office/drawing/2014/main" id="{6A18CB0A-EC9F-4C45-9103-2F635A9FF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96471" y="2048425"/>
          <a:ext cx="817215" cy="72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228185</xdr:colOff>
      <xdr:row>6</xdr:row>
      <xdr:rowOff>84658</xdr:rowOff>
    </xdr:from>
    <xdr:to>
      <xdr:col>17</xdr:col>
      <xdr:colOff>991079</xdr:colOff>
      <xdr:row>6</xdr:row>
      <xdr:rowOff>804658</xdr:rowOff>
    </xdr:to>
    <xdr:pic>
      <xdr:nvPicPr>
        <xdr:cNvPr id="161" name="Imagen 160">
          <a:extLst>
            <a:ext uri="{FF2B5EF4-FFF2-40B4-BE49-F238E27FC236}">
              <a16:creationId xmlns:a16="http://schemas.microsoft.com/office/drawing/2014/main" id="{8A508EC2-BD0D-42BF-BE5F-026DC6407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15993" y="3711987"/>
          <a:ext cx="762894" cy="72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130273</xdr:colOff>
      <xdr:row>5</xdr:row>
      <xdr:rowOff>25891</xdr:rowOff>
    </xdr:from>
    <xdr:to>
      <xdr:col>17</xdr:col>
      <xdr:colOff>1025847</xdr:colOff>
      <xdr:row>5</xdr:row>
      <xdr:rowOff>745891</xdr:rowOff>
    </xdr:to>
    <xdr:pic>
      <xdr:nvPicPr>
        <xdr:cNvPr id="163" name="Imagen 162">
          <a:extLst>
            <a:ext uri="{FF2B5EF4-FFF2-40B4-BE49-F238E27FC236}">
              <a16:creationId xmlns:a16="http://schemas.microsoft.com/office/drawing/2014/main" id="{98ED0EE2-AC70-44A3-8DD1-FB6A01203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18081" y="2844247"/>
          <a:ext cx="895574" cy="72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254178</xdr:colOff>
      <xdr:row>7</xdr:row>
      <xdr:rowOff>45412</xdr:rowOff>
    </xdr:from>
    <xdr:to>
      <xdr:col>17</xdr:col>
      <xdr:colOff>1012531</xdr:colOff>
      <xdr:row>7</xdr:row>
      <xdr:rowOff>765412</xdr:rowOff>
    </xdr:to>
    <xdr:pic>
      <xdr:nvPicPr>
        <xdr:cNvPr id="165" name="Imagen 164">
          <a:extLst>
            <a:ext uri="{FF2B5EF4-FFF2-40B4-BE49-F238E27FC236}">
              <a16:creationId xmlns:a16="http://schemas.microsoft.com/office/drawing/2014/main" id="{B73F8721-94DD-48E7-BABC-673438D7E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1986" y="4481713"/>
          <a:ext cx="758353" cy="72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195410</xdr:colOff>
      <xdr:row>13</xdr:row>
      <xdr:rowOff>104076</xdr:rowOff>
    </xdr:from>
    <xdr:to>
      <xdr:col>17</xdr:col>
      <xdr:colOff>1050410</xdr:colOff>
      <xdr:row>14</xdr:row>
      <xdr:rowOff>15103</xdr:rowOff>
    </xdr:to>
    <xdr:pic>
      <xdr:nvPicPr>
        <xdr:cNvPr id="167" name="Imagen 166">
          <a:extLst>
            <a:ext uri="{FF2B5EF4-FFF2-40B4-BE49-F238E27FC236}">
              <a16:creationId xmlns:a16="http://schemas.microsoft.com/office/drawing/2014/main" id="{5145853B-5508-44F0-A96B-4B25A8A09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3218" y="9394213"/>
          <a:ext cx="855000" cy="72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214932</xdr:colOff>
      <xdr:row>8</xdr:row>
      <xdr:rowOff>19213</xdr:rowOff>
    </xdr:from>
    <xdr:to>
      <xdr:col>17</xdr:col>
      <xdr:colOff>934932</xdr:colOff>
      <xdr:row>8</xdr:row>
      <xdr:rowOff>739213</xdr:rowOff>
    </xdr:to>
    <xdr:pic>
      <xdr:nvPicPr>
        <xdr:cNvPr id="169" name="Imagen 168">
          <a:extLst>
            <a:ext uri="{FF2B5EF4-FFF2-40B4-BE49-F238E27FC236}">
              <a16:creationId xmlns:a16="http://schemas.microsoft.com/office/drawing/2014/main" id="{CFCD46C6-A20F-43FB-BD88-C1905F825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2740" y="526448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221404</xdr:colOff>
      <xdr:row>9</xdr:row>
      <xdr:rowOff>51781</xdr:rowOff>
    </xdr:from>
    <xdr:to>
      <xdr:col>17</xdr:col>
      <xdr:colOff>984318</xdr:colOff>
      <xdr:row>9</xdr:row>
      <xdr:rowOff>771781</xdr:rowOff>
    </xdr:to>
    <xdr:pic>
      <xdr:nvPicPr>
        <xdr:cNvPr id="171" name="Imagen 170">
          <a:extLst>
            <a:ext uri="{FF2B5EF4-FFF2-40B4-BE49-F238E27FC236}">
              <a16:creationId xmlns:a16="http://schemas.microsoft.com/office/drawing/2014/main" id="{885ED3FA-C714-450C-9A0C-DD8D4228E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9212" y="6106028"/>
          <a:ext cx="762914" cy="72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110445</xdr:colOff>
      <xdr:row>11</xdr:row>
      <xdr:rowOff>45205</xdr:rowOff>
    </xdr:from>
    <xdr:to>
      <xdr:col>17</xdr:col>
      <xdr:colOff>1096264</xdr:colOff>
      <xdr:row>11</xdr:row>
      <xdr:rowOff>765205</xdr:rowOff>
    </xdr:to>
    <xdr:pic>
      <xdr:nvPicPr>
        <xdr:cNvPr id="173" name="Imagen 172">
          <a:extLst>
            <a:ext uri="{FF2B5EF4-FFF2-40B4-BE49-F238E27FC236}">
              <a16:creationId xmlns:a16="http://schemas.microsoft.com/office/drawing/2014/main" id="{F9E52EEC-AA60-4F33-9D6C-01C2C850A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98253" y="7717397"/>
          <a:ext cx="985819" cy="72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169110</xdr:colOff>
      <xdr:row>12</xdr:row>
      <xdr:rowOff>90823</xdr:rowOff>
    </xdr:from>
    <xdr:to>
      <xdr:col>17</xdr:col>
      <xdr:colOff>1009528</xdr:colOff>
      <xdr:row>13</xdr:row>
      <xdr:rowOff>1850</xdr:rowOff>
    </xdr:to>
    <xdr:pic>
      <xdr:nvPicPr>
        <xdr:cNvPr id="175" name="Imagen 174">
          <a:extLst>
            <a:ext uri="{FF2B5EF4-FFF2-40B4-BE49-F238E27FC236}">
              <a16:creationId xmlns:a16="http://schemas.microsoft.com/office/drawing/2014/main" id="{43F5D9D0-4A01-461E-A691-DA284CB56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56918" y="8571987"/>
          <a:ext cx="840418" cy="72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201678</xdr:colOff>
      <xdr:row>10</xdr:row>
      <xdr:rowOff>58151</xdr:rowOff>
    </xdr:from>
    <xdr:to>
      <xdr:col>17</xdr:col>
      <xdr:colOff>995037</xdr:colOff>
      <xdr:row>10</xdr:row>
      <xdr:rowOff>778151</xdr:rowOff>
    </xdr:to>
    <xdr:pic>
      <xdr:nvPicPr>
        <xdr:cNvPr id="177" name="Imagen 176">
          <a:extLst>
            <a:ext uri="{FF2B5EF4-FFF2-40B4-BE49-F238E27FC236}">
              <a16:creationId xmlns:a16="http://schemas.microsoft.com/office/drawing/2014/main" id="{C8E95630-31F8-4E98-80CD-CF792DA92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9486" y="6921370"/>
          <a:ext cx="793359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123538</xdr:colOff>
      <xdr:row>3</xdr:row>
      <xdr:rowOff>71583</xdr:rowOff>
    </xdr:from>
    <xdr:to>
      <xdr:col>0</xdr:col>
      <xdr:colOff>908154</xdr:colOff>
      <xdr:row>3</xdr:row>
      <xdr:rowOff>791583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FF1FFF-A205-4E1E-A755-6A2571D14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538" y="452583"/>
          <a:ext cx="784616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73764</xdr:colOff>
      <xdr:row>5</xdr:row>
      <xdr:rowOff>16612</xdr:rowOff>
    </xdr:from>
    <xdr:to>
      <xdr:col>0</xdr:col>
      <xdr:colOff>897975</xdr:colOff>
      <xdr:row>5</xdr:row>
      <xdr:rowOff>736612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8841EC3-7655-4D26-96D9-2619F2E92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64" y="2207362"/>
          <a:ext cx="824211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33338</xdr:colOff>
      <xdr:row>4</xdr:row>
      <xdr:rowOff>47625</xdr:rowOff>
    </xdr:from>
    <xdr:to>
      <xdr:col>0</xdr:col>
      <xdr:colOff>807991</xdr:colOff>
      <xdr:row>4</xdr:row>
      <xdr:rowOff>767625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D571E15-B3C5-4B26-86B3-E574675D6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8" y="1428750"/>
          <a:ext cx="774653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89202</xdr:colOff>
      <xdr:row>7</xdr:row>
      <xdr:rowOff>29311</xdr:rowOff>
    </xdr:from>
    <xdr:to>
      <xdr:col>0</xdr:col>
      <xdr:colOff>844523</xdr:colOff>
      <xdr:row>7</xdr:row>
      <xdr:rowOff>749311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60CD38F-B251-4F4F-A367-EA1B7F46B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02" y="3839311"/>
          <a:ext cx="755321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241335</xdr:colOff>
      <xdr:row>6</xdr:row>
      <xdr:rowOff>32567</xdr:rowOff>
    </xdr:from>
    <xdr:to>
      <xdr:col>0</xdr:col>
      <xdr:colOff>1007382</xdr:colOff>
      <xdr:row>6</xdr:row>
      <xdr:rowOff>752567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184DA7F-6004-4C7E-8E5D-2B7F8381F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210" y="6080942"/>
          <a:ext cx="766047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149323</xdr:colOff>
      <xdr:row>3</xdr:row>
      <xdr:rowOff>35416</xdr:rowOff>
    </xdr:from>
    <xdr:to>
      <xdr:col>8</xdr:col>
      <xdr:colOff>1044897</xdr:colOff>
      <xdr:row>3</xdr:row>
      <xdr:rowOff>755416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EED8D6B-16B3-48A5-995F-9411267C9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4523" y="606916"/>
          <a:ext cx="895574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201678</xdr:colOff>
      <xdr:row>4</xdr:row>
      <xdr:rowOff>58151</xdr:rowOff>
    </xdr:from>
    <xdr:to>
      <xdr:col>8</xdr:col>
      <xdr:colOff>995037</xdr:colOff>
      <xdr:row>4</xdr:row>
      <xdr:rowOff>778151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F7DB8D6-4205-4587-8A4E-EC61EB333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51203" y="6916151"/>
          <a:ext cx="793359" cy="720000"/>
        </a:xfrm>
        <a:prstGeom prst="rect">
          <a:avLst/>
        </a:prstGeom>
      </xdr:spPr>
    </xdr:pic>
    <xdr:clientData/>
  </xdr:twoCellAnchor>
  <xdr:oneCellAnchor>
    <xdr:from>
      <xdr:col>8</xdr:col>
      <xdr:colOff>111223</xdr:colOff>
      <xdr:row>5</xdr:row>
      <xdr:rowOff>54466</xdr:rowOff>
    </xdr:from>
    <xdr:ext cx="895574" cy="720000"/>
    <xdr:pic>
      <xdr:nvPicPr>
        <xdr:cNvPr id="9" name="Imagen 8">
          <a:extLst>
            <a:ext uri="{FF2B5EF4-FFF2-40B4-BE49-F238E27FC236}">
              <a16:creationId xmlns:a16="http://schemas.microsoft.com/office/drawing/2014/main" id="{D99B46A2-0FCC-4B67-B2FF-C562C8E76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6423" y="625966"/>
          <a:ext cx="895574" cy="720000"/>
        </a:xfrm>
        <a:prstGeom prst="rect">
          <a:avLst/>
        </a:prstGeom>
      </xdr:spPr>
    </xdr:pic>
    <xdr:clientData/>
  </xdr:oneCellAnchor>
  <xdr:oneCellAnchor>
    <xdr:from>
      <xdr:col>8</xdr:col>
      <xdr:colOff>111223</xdr:colOff>
      <xdr:row>6</xdr:row>
      <xdr:rowOff>54466</xdr:rowOff>
    </xdr:from>
    <xdr:ext cx="895574" cy="720000"/>
    <xdr:pic>
      <xdr:nvPicPr>
        <xdr:cNvPr id="10" name="Imagen 9">
          <a:extLst>
            <a:ext uri="{FF2B5EF4-FFF2-40B4-BE49-F238E27FC236}">
              <a16:creationId xmlns:a16="http://schemas.microsoft.com/office/drawing/2014/main" id="{37B42565-809D-48BB-9912-5C7D81D8C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6423" y="625966"/>
          <a:ext cx="895574" cy="720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FC17-0F8A-4399-A3EA-3BF42B70A6A9}">
  <dimension ref="A1:F7"/>
  <sheetViews>
    <sheetView workbookViewId="0">
      <selection activeCell="E5" sqref="E5"/>
    </sheetView>
  </sheetViews>
  <sheetFormatPr baseColWidth="10" defaultRowHeight="15" x14ac:dyDescent="0.25"/>
  <cols>
    <col min="2" max="2" width="12.85546875" customWidth="1"/>
    <col min="3" max="3" width="16.5703125" customWidth="1"/>
    <col min="4" max="4" width="12" bestFit="1" customWidth="1"/>
    <col min="5" max="5" width="14" customWidth="1"/>
  </cols>
  <sheetData>
    <row r="1" spans="1:6" x14ac:dyDescent="0.25">
      <c r="A1" s="58" t="s">
        <v>96</v>
      </c>
      <c r="B1" s="58"/>
      <c r="C1" s="58"/>
      <c r="D1" s="58"/>
      <c r="E1" s="58"/>
      <c r="F1" s="58"/>
    </row>
    <row r="2" spans="1:6" x14ac:dyDescent="0.25">
      <c r="A2" s="7" t="s">
        <v>55</v>
      </c>
      <c r="B2" s="7" t="s">
        <v>56</v>
      </c>
      <c r="C2" s="7" t="s">
        <v>57</v>
      </c>
      <c r="D2" s="7" t="s">
        <v>59</v>
      </c>
      <c r="E2" s="7" t="s">
        <v>58</v>
      </c>
      <c r="F2" s="7" t="s">
        <v>95</v>
      </c>
    </row>
    <row r="3" spans="1:6" x14ac:dyDescent="0.25">
      <c r="A3" s="4" t="s">
        <v>83</v>
      </c>
      <c r="B3" s="4" t="s">
        <v>84</v>
      </c>
      <c r="C3" s="4">
        <v>69856215</v>
      </c>
      <c r="D3" s="4">
        <v>3156986956</v>
      </c>
      <c r="E3" s="4" t="s">
        <v>101</v>
      </c>
      <c r="F3" s="4" t="s">
        <v>97</v>
      </c>
    </row>
    <row r="4" spans="1:6" x14ac:dyDescent="0.25">
      <c r="A4" s="4" t="s">
        <v>90</v>
      </c>
      <c r="B4" s="4" t="s">
        <v>85</v>
      </c>
      <c r="C4" s="4">
        <v>1943256871</v>
      </c>
      <c r="D4" s="4">
        <v>3108027496</v>
      </c>
      <c r="E4" s="4" t="s">
        <v>104</v>
      </c>
      <c r="F4" s="4" t="s">
        <v>94</v>
      </c>
    </row>
    <row r="5" spans="1:6" x14ac:dyDescent="0.25">
      <c r="A5" s="4" t="s">
        <v>86</v>
      </c>
      <c r="B5" s="4" t="s">
        <v>87</v>
      </c>
      <c r="C5" s="4">
        <v>1025638956</v>
      </c>
      <c r="D5" s="4">
        <v>3125689522</v>
      </c>
      <c r="E5" s="4" t="s">
        <v>102</v>
      </c>
      <c r="F5" s="4" t="s">
        <v>98</v>
      </c>
    </row>
    <row r="6" spans="1:6" x14ac:dyDescent="0.25">
      <c r="A6" s="4" t="s">
        <v>88</v>
      </c>
      <c r="B6" s="4" t="s">
        <v>89</v>
      </c>
      <c r="C6" s="4">
        <v>1010256398</v>
      </c>
      <c r="D6" s="4">
        <v>3106589745</v>
      </c>
      <c r="E6" s="4" t="s">
        <v>103</v>
      </c>
      <c r="F6" s="4" t="s">
        <v>99</v>
      </c>
    </row>
    <row r="7" spans="1:6" x14ac:dyDescent="0.25">
      <c r="A7" s="4" t="s">
        <v>91</v>
      </c>
      <c r="B7" s="4" t="s">
        <v>92</v>
      </c>
      <c r="C7" s="4">
        <v>604089456</v>
      </c>
      <c r="D7" s="4">
        <v>3202556689</v>
      </c>
      <c r="E7" s="4" t="s">
        <v>93</v>
      </c>
      <c r="F7" s="4" t="s">
        <v>100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E0C9-2A41-4BF9-B42D-DF8BBF7951FD}">
  <dimension ref="A1:E4"/>
  <sheetViews>
    <sheetView workbookViewId="0">
      <selection activeCell="C18" sqref="C18"/>
    </sheetView>
  </sheetViews>
  <sheetFormatPr baseColWidth="10" defaultRowHeight="15" x14ac:dyDescent="0.25"/>
  <cols>
    <col min="3" max="3" width="16.85546875" customWidth="1"/>
  </cols>
  <sheetData>
    <row r="1" spans="1:5" x14ac:dyDescent="0.25">
      <c r="A1" s="59" t="s">
        <v>170</v>
      </c>
      <c r="B1" s="59"/>
      <c r="C1" s="59"/>
      <c r="D1" s="59"/>
      <c r="E1" s="59"/>
    </row>
    <row r="2" spans="1:5" x14ac:dyDescent="0.25">
      <c r="A2" s="8" t="s">
        <v>55</v>
      </c>
      <c r="B2" s="8" t="s">
        <v>166</v>
      </c>
      <c r="C2" s="8" t="s">
        <v>167</v>
      </c>
      <c r="D2" s="8" t="s">
        <v>168</v>
      </c>
      <c r="E2" s="8" t="s">
        <v>169</v>
      </c>
    </row>
    <row r="3" spans="1:5" x14ac:dyDescent="0.25">
      <c r="A3" s="2" t="s">
        <v>171</v>
      </c>
      <c r="B3" s="2" t="s">
        <v>172</v>
      </c>
      <c r="C3" s="2">
        <v>1924500315</v>
      </c>
      <c r="D3" s="2">
        <v>3205962416</v>
      </c>
      <c r="E3" s="2" t="s">
        <v>173</v>
      </c>
    </row>
    <row r="4" spans="1:5" x14ac:dyDescent="0.25">
      <c r="A4" s="2" t="s">
        <v>174</v>
      </c>
      <c r="B4" s="2" t="s">
        <v>175</v>
      </c>
      <c r="C4" s="2">
        <v>6025689458</v>
      </c>
      <c r="D4" s="2">
        <v>315689426</v>
      </c>
      <c r="E4" s="2" t="s">
        <v>173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02D8-82E4-4D3C-BCD8-FC90DEFF0D0C}">
  <dimension ref="A1:E6"/>
  <sheetViews>
    <sheetView workbookViewId="0">
      <selection activeCell="A3" sqref="A3:B3"/>
    </sheetView>
  </sheetViews>
  <sheetFormatPr baseColWidth="10" defaultRowHeight="15" x14ac:dyDescent="0.25"/>
  <cols>
    <col min="3" max="3" width="16.140625" customWidth="1"/>
    <col min="4" max="4" width="13.7109375" customWidth="1"/>
  </cols>
  <sheetData>
    <row r="1" spans="1:5" x14ac:dyDescent="0.25">
      <c r="A1" s="58" t="s">
        <v>60</v>
      </c>
      <c r="B1" s="58"/>
      <c r="C1" s="58"/>
      <c r="D1" s="58"/>
      <c r="E1" s="58"/>
    </row>
    <row r="2" spans="1:5" x14ac:dyDescent="0.25">
      <c r="A2" s="7" t="s">
        <v>55</v>
      </c>
      <c r="B2" s="7" t="s">
        <v>56</v>
      </c>
      <c r="C2" s="7" t="s">
        <v>57</v>
      </c>
      <c r="D2" s="7" t="s">
        <v>58</v>
      </c>
      <c r="E2" s="7" t="s">
        <v>59</v>
      </c>
    </row>
    <row r="3" spans="1:5" x14ac:dyDescent="0.25">
      <c r="A3" s="4" t="s">
        <v>61</v>
      </c>
      <c r="B3" s="4" t="s">
        <v>62</v>
      </c>
      <c r="C3" s="4">
        <v>13472763</v>
      </c>
      <c r="D3" s="4" t="s">
        <v>63</v>
      </c>
      <c r="E3" s="4">
        <v>3124568897</v>
      </c>
    </row>
    <row r="4" spans="1:5" x14ac:dyDescent="0.25">
      <c r="A4" s="4" t="s">
        <v>64</v>
      </c>
      <c r="B4" s="4" t="s">
        <v>65</v>
      </c>
      <c r="C4" s="4">
        <v>14567843</v>
      </c>
      <c r="D4" s="4" t="s">
        <v>66</v>
      </c>
      <c r="E4" s="4">
        <v>3105689745</v>
      </c>
    </row>
    <row r="5" spans="1:5" x14ac:dyDescent="0.25">
      <c r="A5" s="4" t="s">
        <v>69</v>
      </c>
      <c r="B5" s="4" t="s">
        <v>67</v>
      </c>
      <c r="C5" s="4">
        <v>60789933</v>
      </c>
      <c r="D5" s="4" t="s">
        <v>68</v>
      </c>
      <c r="E5" s="4">
        <v>3156899754</v>
      </c>
    </row>
    <row r="6" spans="1:5" x14ac:dyDescent="0.25">
      <c r="A6" s="4" t="s">
        <v>71</v>
      </c>
      <c r="B6" s="4" t="s">
        <v>72</v>
      </c>
      <c r="C6" s="4">
        <v>6389745</v>
      </c>
      <c r="D6" s="4" t="s">
        <v>70</v>
      </c>
      <c r="E6" s="4">
        <v>312659895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D9866-E8C3-49E3-8C96-0CDD0BD3C719}">
  <dimension ref="A1:X22"/>
  <sheetViews>
    <sheetView topLeftCell="A9" zoomScale="66" zoomScaleNormal="66" workbookViewId="0">
      <selection activeCell="S14" sqref="S14"/>
    </sheetView>
  </sheetViews>
  <sheetFormatPr baseColWidth="10" defaultRowHeight="15" x14ac:dyDescent="0.25"/>
  <cols>
    <col min="2" max="2" width="18.42578125" customWidth="1"/>
    <col min="3" max="3" width="25.7109375" customWidth="1"/>
    <col min="4" max="4" width="15.140625" customWidth="1"/>
    <col min="10" max="10" width="18.42578125" customWidth="1"/>
    <col min="11" max="11" width="21.85546875" customWidth="1"/>
    <col min="12" max="12" width="14.85546875" bestFit="1" customWidth="1"/>
    <col min="18" max="18" width="17.85546875" customWidth="1"/>
    <col min="19" max="19" width="23.140625" customWidth="1"/>
    <col min="20" max="20" width="14.7109375" customWidth="1"/>
    <col min="22" max="22" width="16" customWidth="1"/>
    <col min="23" max="23" width="13.5703125" customWidth="1"/>
  </cols>
  <sheetData>
    <row r="1" spans="1:24" x14ac:dyDescent="0.25">
      <c r="B1" s="60" t="s">
        <v>4</v>
      </c>
      <c r="C1" s="60"/>
      <c r="D1" s="60"/>
      <c r="E1" s="60"/>
      <c r="F1" s="60"/>
      <c r="G1" s="60"/>
      <c r="H1" s="60"/>
      <c r="J1" s="61" t="s">
        <v>21</v>
      </c>
      <c r="K1" s="61"/>
      <c r="L1" s="61"/>
      <c r="M1" s="61"/>
      <c r="N1" s="61"/>
      <c r="O1" s="61"/>
      <c r="P1" s="61"/>
      <c r="R1" s="58" t="s">
        <v>50</v>
      </c>
      <c r="S1" s="58"/>
      <c r="T1" s="58"/>
      <c r="U1" s="58"/>
      <c r="V1" s="58"/>
      <c r="W1" s="58"/>
      <c r="X1" s="58"/>
    </row>
    <row r="2" spans="1:24" x14ac:dyDescent="0.25">
      <c r="B2" s="3" t="s">
        <v>0</v>
      </c>
      <c r="C2" s="3" t="s">
        <v>3</v>
      </c>
      <c r="D2" s="3" t="s">
        <v>1</v>
      </c>
      <c r="E2" s="3" t="s">
        <v>2</v>
      </c>
      <c r="F2" s="3" t="s">
        <v>34</v>
      </c>
      <c r="G2" s="3" t="s">
        <v>35</v>
      </c>
      <c r="H2" s="3" t="s">
        <v>36</v>
      </c>
      <c r="J2" s="5" t="s">
        <v>0</v>
      </c>
      <c r="K2" s="5" t="s">
        <v>3</v>
      </c>
      <c r="L2" s="5" t="s">
        <v>1</v>
      </c>
      <c r="M2" s="5" t="s">
        <v>2</v>
      </c>
      <c r="N2" s="5" t="s">
        <v>34</v>
      </c>
      <c r="O2" s="5" t="s">
        <v>35</v>
      </c>
      <c r="P2" s="5" t="s">
        <v>36</v>
      </c>
      <c r="R2" s="7" t="s">
        <v>0</v>
      </c>
      <c r="S2" s="7" t="s">
        <v>3</v>
      </c>
      <c r="T2" s="7" t="s">
        <v>1</v>
      </c>
      <c r="U2" s="7" t="s">
        <v>2</v>
      </c>
      <c r="V2" s="7" t="s">
        <v>34</v>
      </c>
      <c r="W2" s="7" t="s">
        <v>35</v>
      </c>
      <c r="X2" s="7" t="s">
        <v>36</v>
      </c>
    </row>
    <row r="3" spans="1:24" ht="63.75" customHeight="1" x14ac:dyDescent="0.25">
      <c r="A3">
        <v>1</v>
      </c>
      <c r="B3" s="77"/>
      <c r="C3" s="77" t="s">
        <v>5</v>
      </c>
      <c r="D3" s="77">
        <v>60192295</v>
      </c>
      <c r="E3" s="78">
        <v>90000</v>
      </c>
      <c r="F3" s="77" t="s">
        <v>17</v>
      </c>
      <c r="G3" s="77" t="s">
        <v>19</v>
      </c>
      <c r="H3" s="77" t="s">
        <v>37</v>
      </c>
      <c r="J3" s="79"/>
      <c r="K3" s="79" t="s">
        <v>22</v>
      </c>
      <c r="L3" s="79">
        <v>48295507</v>
      </c>
      <c r="M3" s="80">
        <v>100000</v>
      </c>
      <c r="N3" s="79" t="s">
        <v>17</v>
      </c>
      <c r="O3" s="79" t="s">
        <v>20</v>
      </c>
      <c r="P3" s="79" t="s">
        <v>37</v>
      </c>
      <c r="R3" s="82"/>
      <c r="S3" s="82" t="s">
        <v>38</v>
      </c>
      <c r="T3" s="82">
        <v>24568501</v>
      </c>
      <c r="U3" s="83">
        <v>60000</v>
      </c>
      <c r="V3" s="82" t="s">
        <v>52</v>
      </c>
      <c r="W3" s="82" t="s">
        <v>53</v>
      </c>
      <c r="X3" s="82" t="s">
        <v>54</v>
      </c>
    </row>
    <row r="4" spans="1:24" ht="63.75" customHeight="1" x14ac:dyDescent="0.25">
      <c r="A4">
        <v>2</v>
      </c>
      <c r="B4" s="77"/>
      <c r="C4" s="77" t="s">
        <v>6</v>
      </c>
      <c r="D4" s="77">
        <v>60192643</v>
      </c>
      <c r="E4" s="78">
        <v>105000</v>
      </c>
      <c r="F4" s="77" t="s">
        <v>17</v>
      </c>
      <c r="G4" s="77" t="s">
        <v>19</v>
      </c>
      <c r="H4" s="77" t="s">
        <v>37</v>
      </c>
      <c r="J4" s="79"/>
      <c r="K4" s="79" t="s">
        <v>23</v>
      </c>
      <c r="L4" s="79">
        <v>48356720</v>
      </c>
      <c r="M4" s="80">
        <v>80000</v>
      </c>
      <c r="N4" s="79" t="s">
        <v>17</v>
      </c>
      <c r="O4" s="79" t="s">
        <v>20</v>
      </c>
      <c r="P4" s="79" t="s">
        <v>37</v>
      </c>
      <c r="R4" s="82"/>
      <c r="S4" s="82" t="s">
        <v>39</v>
      </c>
      <c r="T4" s="82">
        <v>24859401</v>
      </c>
      <c r="U4" s="83">
        <v>60000</v>
      </c>
      <c r="V4" s="82" t="s">
        <v>52</v>
      </c>
      <c r="W4" s="82" t="s">
        <v>53</v>
      </c>
      <c r="X4" s="82" t="s">
        <v>54</v>
      </c>
    </row>
    <row r="5" spans="1:24" ht="63.75" customHeight="1" x14ac:dyDescent="0.25">
      <c r="A5">
        <v>3</v>
      </c>
      <c r="B5" s="77"/>
      <c r="C5" s="77" t="s">
        <v>7</v>
      </c>
      <c r="D5" s="77">
        <v>60194723</v>
      </c>
      <c r="E5" s="78">
        <v>100000</v>
      </c>
      <c r="F5" s="77" t="s">
        <v>17</v>
      </c>
      <c r="G5" s="77" t="s">
        <v>19</v>
      </c>
      <c r="H5" s="77" t="s">
        <v>37</v>
      </c>
      <c r="J5" s="79"/>
      <c r="K5" s="79" t="s">
        <v>24</v>
      </c>
      <c r="L5" s="79">
        <v>48297560</v>
      </c>
      <c r="M5" s="80">
        <v>105000</v>
      </c>
      <c r="N5" s="79" t="s">
        <v>17</v>
      </c>
      <c r="O5" s="79" t="s">
        <v>19</v>
      </c>
      <c r="P5" s="79" t="s">
        <v>37</v>
      </c>
      <c r="R5" s="82"/>
      <c r="S5" s="82" t="s">
        <v>40</v>
      </c>
      <c r="T5" s="82">
        <v>24984015</v>
      </c>
      <c r="U5" s="83">
        <v>68000</v>
      </c>
      <c r="V5" s="82" t="s">
        <v>52</v>
      </c>
      <c r="W5" s="82" t="s">
        <v>53</v>
      </c>
      <c r="X5" s="82" t="s">
        <v>54</v>
      </c>
    </row>
    <row r="6" spans="1:24" ht="63.75" customHeight="1" x14ac:dyDescent="0.25">
      <c r="A6">
        <v>4</v>
      </c>
      <c r="B6" s="77"/>
      <c r="C6" s="77" t="s">
        <v>8</v>
      </c>
      <c r="D6" s="77">
        <v>60123094</v>
      </c>
      <c r="E6" s="78">
        <v>110000</v>
      </c>
      <c r="F6" s="77" t="s">
        <v>51</v>
      </c>
      <c r="G6" s="77" t="s">
        <v>19</v>
      </c>
      <c r="H6" s="77" t="s">
        <v>37</v>
      </c>
      <c r="J6" s="79"/>
      <c r="K6" s="79" t="s">
        <v>25</v>
      </c>
      <c r="L6" s="79">
        <v>48608801</v>
      </c>
      <c r="M6" s="80">
        <v>97000</v>
      </c>
      <c r="N6" s="79" t="s">
        <v>17</v>
      </c>
      <c r="O6" s="79" t="s">
        <v>19</v>
      </c>
      <c r="P6" s="79" t="s">
        <v>37</v>
      </c>
      <c r="R6" s="82"/>
      <c r="S6" s="82" t="s">
        <v>41</v>
      </c>
      <c r="T6" s="82">
        <v>24409158</v>
      </c>
      <c r="U6" s="83">
        <v>55000</v>
      </c>
      <c r="V6" s="82" t="s">
        <v>52</v>
      </c>
      <c r="W6" s="82" t="s">
        <v>53</v>
      </c>
      <c r="X6" s="82" t="s">
        <v>54</v>
      </c>
    </row>
    <row r="7" spans="1:24" ht="63.75" customHeight="1" x14ac:dyDescent="0.25">
      <c r="A7">
        <v>5</v>
      </c>
      <c r="B7" s="77"/>
      <c r="C7" s="77" t="s">
        <v>15</v>
      </c>
      <c r="D7" s="77">
        <v>605693305</v>
      </c>
      <c r="E7" s="78">
        <v>80000</v>
      </c>
      <c r="F7" s="77" t="s">
        <v>17</v>
      </c>
      <c r="G7" s="77" t="s">
        <v>19</v>
      </c>
      <c r="H7" s="77" t="s">
        <v>37</v>
      </c>
      <c r="J7" s="79"/>
      <c r="K7" s="79" t="s">
        <v>26</v>
      </c>
      <c r="L7" s="79">
        <v>48349502</v>
      </c>
      <c r="M7" s="80">
        <v>80000</v>
      </c>
      <c r="N7" s="79" t="s">
        <v>17</v>
      </c>
      <c r="O7" s="79" t="s">
        <v>19</v>
      </c>
      <c r="P7" s="79" t="s">
        <v>37</v>
      </c>
      <c r="R7" s="82"/>
      <c r="S7" s="82" t="s">
        <v>42</v>
      </c>
      <c r="T7" s="82">
        <v>249873324</v>
      </c>
      <c r="U7" s="83">
        <v>68000</v>
      </c>
      <c r="V7" s="82" t="s">
        <v>52</v>
      </c>
      <c r="W7" s="82" t="s">
        <v>53</v>
      </c>
      <c r="X7" s="82" t="s">
        <v>54</v>
      </c>
    </row>
    <row r="8" spans="1:24" ht="63.75" customHeight="1" x14ac:dyDescent="0.25">
      <c r="A8">
        <v>6</v>
      </c>
      <c r="B8" s="77"/>
      <c r="C8" s="77" t="s">
        <v>14</v>
      </c>
      <c r="D8" s="77">
        <v>60235677</v>
      </c>
      <c r="E8" s="78">
        <v>120000</v>
      </c>
      <c r="F8" s="77" t="s">
        <v>51</v>
      </c>
      <c r="G8" s="77" t="s">
        <v>19</v>
      </c>
      <c r="H8" s="77" t="s">
        <v>37</v>
      </c>
      <c r="J8" s="79"/>
      <c r="K8" s="79" t="s">
        <v>27</v>
      </c>
      <c r="L8" s="79">
        <v>48348537</v>
      </c>
      <c r="M8" s="80">
        <v>80000</v>
      </c>
      <c r="N8" s="79" t="s">
        <v>17</v>
      </c>
      <c r="O8" s="79" t="s">
        <v>19</v>
      </c>
      <c r="P8" s="79" t="s">
        <v>37</v>
      </c>
      <c r="R8" s="82"/>
      <c r="S8" s="82" t="s">
        <v>43</v>
      </c>
      <c r="T8" s="82">
        <v>24985506</v>
      </c>
      <c r="U8" s="83">
        <v>50000</v>
      </c>
      <c r="V8" s="82" t="s">
        <v>52</v>
      </c>
      <c r="W8" s="82" t="s">
        <v>53</v>
      </c>
      <c r="X8" s="82" t="s">
        <v>54</v>
      </c>
    </row>
    <row r="9" spans="1:24" ht="63.75" customHeight="1" x14ac:dyDescent="0.25">
      <c r="A9">
        <v>7</v>
      </c>
      <c r="B9" s="4"/>
      <c r="C9" s="77" t="s">
        <v>9</v>
      </c>
      <c r="D9" s="77">
        <v>50672307</v>
      </c>
      <c r="E9" s="78">
        <v>100000</v>
      </c>
      <c r="F9" s="77" t="s">
        <v>51</v>
      </c>
      <c r="G9" s="77" t="s">
        <v>19</v>
      </c>
      <c r="H9" s="77" t="s">
        <v>37</v>
      </c>
      <c r="J9" s="79"/>
      <c r="K9" s="79" t="s">
        <v>28</v>
      </c>
      <c r="L9" s="79">
        <v>45376471</v>
      </c>
      <c r="M9" s="80">
        <v>97000</v>
      </c>
      <c r="N9" s="79" t="s">
        <v>17</v>
      </c>
      <c r="O9" s="79" t="s">
        <v>19</v>
      </c>
      <c r="P9" s="79" t="s">
        <v>37</v>
      </c>
      <c r="R9" s="82"/>
      <c r="S9" s="82" t="s">
        <v>46</v>
      </c>
      <c r="T9" s="82">
        <v>27558642</v>
      </c>
      <c r="U9" s="83">
        <v>73000</v>
      </c>
      <c r="V9" s="82" t="s">
        <v>52</v>
      </c>
      <c r="W9" s="82" t="s">
        <v>53</v>
      </c>
      <c r="X9" s="82" t="s">
        <v>54</v>
      </c>
    </row>
    <row r="10" spans="1:24" ht="63.75" customHeight="1" x14ac:dyDescent="0.25">
      <c r="A10">
        <v>8</v>
      </c>
      <c r="B10" s="77"/>
      <c r="C10" s="77" t="s">
        <v>16</v>
      </c>
      <c r="D10" s="77">
        <v>60675352</v>
      </c>
      <c r="E10" s="78">
        <v>100000</v>
      </c>
      <c r="F10" s="77" t="s">
        <v>51</v>
      </c>
      <c r="G10" s="77" t="s">
        <v>19</v>
      </c>
      <c r="H10" s="77" t="s">
        <v>37</v>
      </c>
      <c r="J10" s="79"/>
      <c r="K10" s="79" t="s">
        <v>29</v>
      </c>
      <c r="L10" s="79">
        <v>48374619</v>
      </c>
      <c r="M10" s="80">
        <v>80000</v>
      </c>
      <c r="N10" s="79" t="s">
        <v>17</v>
      </c>
      <c r="O10" s="79" t="s">
        <v>19</v>
      </c>
      <c r="P10" s="79" t="s">
        <v>37</v>
      </c>
      <c r="R10" s="82"/>
      <c r="S10" s="82" t="s">
        <v>47</v>
      </c>
      <c r="T10" s="82">
        <v>24956280</v>
      </c>
      <c r="U10" s="83">
        <v>68000</v>
      </c>
      <c r="V10" s="82" t="s">
        <v>52</v>
      </c>
      <c r="W10" s="82" t="s">
        <v>53</v>
      </c>
      <c r="X10" s="82" t="s">
        <v>54</v>
      </c>
    </row>
    <row r="11" spans="1:24" ht="63.75" customHeight="1" x14ac:dyDescent="0.25">
      <c r="A11">
        <v>9</v>
      </c>
      <c r="B11" s="77"/>
      <c r="C11" s="77" t="s">
        <v>13</v>
      </c>
      <c r="D11" s="77">
        <v>60693305</v>
      </c>
      <c r="E11" s="78">
        <v>78000</v>
      </c>
      <c r="F11" s="77" t="s">
        <v>17</v>
      </c>
      <c r="G11" s="77" t="s">
        <v>20</v>
      </c>
      <c r="H11" s="77" t="s">
        <v>37</v>
      </c>
      <c r="J11" s="79"/>
      <c r="K11" s="79" t="s">
        <v>32</v>
      </c>
      <c r="L11" s="79">
        <v>48349027</v>
      </c>
      <c r="M11" s="80">
        <v>80000</v>
      </c>
      <c r="N11" s="79" t="s">
        <v>17</v>
      </c>
      <c r="O11" s="79" t="s">
        <v>19</v>
      </c>
      <c r="P11" s="79" t="s">
        <v>37</v>
      </c>
      <c r="R11" s="82"/>
      <c r="S11" s="82" t="s">
        <v>44</v>
      </c>
      <c r="T11" s="82">
        <v>249820145</v>
      </c>
      <c r="U11" s="83">
        <v>50000</v>
      </c>
      <c r="V11" s="82" t="s">
        <v>52</v>
      </c>
      <c r="W11" s="82" t="s">
        <v>53</v>
      </c>
      <c r="X11" s="82" t="s">
        <v>54</v>
      </c>
    </row>
    <row r="12" spans="1:24" ht="63.75" customHeight="1" x14ac:dyDescent="0.25">
      <c r="A12">
        <v>10</v>
      </c>
      <c r="B12" s="77"/>
      <c r="C12" s="77" t="s">
        <v>12</v>
      </c>
      <c r="D12" s="77">
        <v>60881294</v>
      </c>
      <c r="E12" s="78">
        <v>150000</v>
      </c>
      <c r="F12" s="77" t="s">
        <v>51</v>
      </c>
      <c r="G12" s="77" t="s">
        <v>19</v>
      </c>
      <c r="H12" s="77" t="s">
        <v>37</v>
      </c>
      <c r="J12" s="79"/>
      <c r="K12" s="79" t="s">
        <v>33</v>
      </c>
      <c r="L12" s="81">
        <v>454902793</v>
      </c>
      <c r="M12" s="80">
        <v>97000</v>
      </c>
      <c r="N12" s="79" t="s">
        <v>17</v>
      </c>
      <c r="O12" s="79" t="s">
        <v>19</v>
      </c>
      <c r="P12" s="79" t="s">
        <v>37</v>
      </c>
      <c r="R12" s="82"/>
      <c r="S12" s="82" t="s">
        <v>45</v>
      </c>
      <c r="T12" s="82">
        <v>24598340</v>
      </c>
      <c r="U12" s="83">
        <v>60000</v>
      </c>
      <c r="V12" s="82" t="s">
        <v>52</v>
      </c>
      <c r="W12" s="82" t="s">
        <v>53</v>
      </c>
      <c r="X12" s="82" t="s">
        <v>54</v>
      </c>
    </row>
    <row r="13" spans="1:24" ht="63.75" customHeight="1" x14ac:dyDescent="0.25">
      <c r="A13">
        <v>11</v>
      </c>
      <c r="B13" s="77"/>
      <c r="C13" s="77" t="s">
        <v>11</v>
      </c>
      <c r="D13" s="77">
        <v>60697351</v>
      </c>
      <c r="E13" s="78">
        <v>78000</v>
      </c>
      <c r="F13" s="77" t="s">
        <v>17</v>
      </c>
      <c r="G13" s="77" t="s">
        <v>20</v>
      </c>
      <c r="H13" s="77" t="s">
        <v>37</v>
      </c>
      <c r="J13" s="79"/>
      <c r="K13" s="79" t="s">
        <v>31</v>
      </c>
      <c r="L13" s="79">
        <v>48900903</v>
      </c>
      <c r="M13" s="80">
        <v>80000</v>
      </c>
      <c r="N13" s="79" t="s">
        <v>17</v>
      </c>
      <c r="O13" s="79" t="s">
        <v>20</v>
      </c>
      <c r="P13" s="79" t="s">
        <v>37</v>
      </c>
      <c r="R13" s="2"/>
      <c r="S13" s="2" t="s">
        <v>49</v>
      </c>
      <c r="T13" s="2">
        <v>24985636</v>
      </c>
      <c r="U13" s="6">
        <v>50000</v>
      </c>
      <c r="V13" s="2" t="s">
        <v>52</v>
      </c>
      <c r="W13" s="2" t="s">
        <v>53</v>
      </c>
      <c r="X13" s="2" t="s">
        <v>54</v>
      </c>
    </row>
    <row r="14" spans="1:24" ht="63.75" customHeight="1" x14ac:dyDescent="0.25">
      <c r="A14">
        <v>12</v>
      </c>
      <c r="B14" s="77"/>
      <c r="C14" s="77" t="s">
        <v>10</v>
      </c>
      <c r="D14" s="77">
        <v>60697569</v>
      </c>
      <c r="E14" s="78">
        <v>78000</v>
      </c>
      <c r="F14" s="77" t="s">
        <v>17</v>
      </c>
      <c r="G14" s="77" t="s">
        <v>20</v>
      </c>
      <c r="H14" s="77" t="s">
        <v>37</v>
      </c>
      <c r="J14" s="79"/>
      <c r="K14" s="79" t="s">
        <v>30</v>
      </c>
      <c r="L14" s="79">
        <v>48990348</v>
      </c>
      <c r="M14" s="80">
        <v>80000</v>
      </c>
      <c r="N14" s="79" t="s">
        <v>17</v>
      </c>
      <c r="O14" s="79" t="s">
        <v>20</v>
      </c>
      <c r="P14" s="79" t="s">
        <v>37</v>
      </c>
      <c r="R14" s="2"/>
      <c r="S14" s="2" t="s">
        <v>48</v>
      </c>
      <c r="T14" s="2">
        <v>24952268</v>
      </c>
      <c r="U14" s="6">
        <v>68000</v>
      </c>
      <c r="V14" s="2" t="s">
        <v>52</v>
      </c>
      <c r="W14" s="2" t="s">
        <v>53</v>
      </c>
      <c r="X14" s="2" t="s">
        <v>54</v>
      </c>
    </row>
    <row r="15" spans="1:24" ht="63.75" customHeight="1" x14ac:dyDescent="0.25">
      <c r="B15" s="1"/>
      <c r="C15" s="1"/>
      <c r="D15" s="1"/>
      <c r="E15" s="1"/>
      <c r="F15" s="1"/>
      <c r="G15" s="1"/>
      <c r="H15" s="1"/>
    </row>
    <row r="16" spans="1:24" ht="63.75" customHeight="1" x14ac:dyDescent="0.25">
      <c r="B16" s="1"/>
      <c r="C16" s="1"/>
      <c r="D16" s="1"/>
      <c r="E16" s="1"/>
      <c r="F16" s="1"/>
      <c r="G16" s="1"/>
      <c r="H16" s="1"/>
    </row>
    <row r="17" spans="2:8" ht="63.75" customHeight="1" x14ac:dyDescent="0.25">
      <c r="B17" s="1"/>
      <c r="C17" s="1"/>
      <c r="D17" s="1"/>
      <c r="E17" s="1"/>
      <c r="F17" s="1"/>
      <c r="G17" s="1"/>
      <c r="H17" s="1"/>
    </row>
    <row r="18" spans="2:8" ht="63.75" customHeight="1" x14ac:dyDescent="0.25">
      <c r="B18" s="1"/>
      <c r="C18" s="1"/>
      <c r="D18" s="1"/>
      <c r="E18" s="1"/>
      <c r="F18" s="1"/>
      <c r="G18" s="1"/>
      <c r="H18" s="1"/>
    </row>
    <row r="19" spans="2:8" ht="63.75" customHeight="1" x14ac:dyDescent="0.25">
      <c r="B19" s="1"/>
      <c r="C19" s="1"/>
      <c r="D19" s="1"/>
      <c r="E19" s="1"/>
      <c r="F19" s="1"/>
      <c r="G19" s="1"/>
      <c r="H19" s="1"/>
    </row>
    <row r="20" spans="2:8" x14ac:dyDescent="0.25">
      <c r="B20" s="1"/>
      <c r="C20" s="1"/>
      <c r="D20" s="1"/>
      <c r="E20" s="1"/>
      <c r="F20" s="1"/>
      <c r="G20" s="1"/>
    </row>
    <row r="21" spans="2:8" x14ac:dyDescent="0.25">
      <c r="B21" s="1"/>
      <c r="C21" s="1"/>
      <c r="D21" s="1"/>
      <c r="E21" s="1"/>
      <c r="F21" s="1"/>
      <c r="G21" s="1"/>
    </row>
    <row r="22" spans="2:8" x14ac:dyDescent="0.25">
      <c r="B22" s="1"/>
      <c r="C22" s="1"/>
      <c r="D22" s="1"/>
      <c r="E22" s="1"/>
      <c r="F22" s="1"/>
      <c r="G22" s="1"/>
    </row>
  </sheetData>
  <mergeCells count="3">
    <mergeCell ref="B1:H1"/>
    <mergeCell ref="J1:P1"/>
    <mergeCell ref="R1:X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894A2-970A-4048-A81C-0B55ADC4314F}">
  <dimension ref="A1:O29"/>
  <sheetViews>
    <sheetView tabSelected="1" zoomScale="42" zoomScaleNormal="42" workbookViewId="0">
      <selection activeCell="N2" activeCellId="2" sqref="J2 L2 N2"/>
    </sheetView>
  </sheetViews>
  <sheetFormatPr baseColWidth="10" defaultRowHeight="15" x14ac:dyDescent="0.25"/>
  <cols>
    <col min="1" max="1" width="15.140625" customWidth="1"/>
    <col min="2" max="2" width="21.85546875" customWidth="1"/>
    <col min="3" max="3" width="15.5703125" customWidth="1"/>
    <col min="9" max="9" width="17.140625" customWidth="1"/>
    <col min="10" max="11" width="19.85546875" customWidth="1"/>
  </cols>
  <sheetData>
    <row r="1" spans="1:15" x14ac:dyDescent="0.25">
      <c r="A1" s="62" t="s">
        <v>186</v>
      </c>
      <c r="B1" s="62"/>
      <c r="C1" s="62"/>
      <c r="D1" s="62"/>
      <c r="E1" s="62"/>
      <c r="F1" s="62"/>
      <c r="G1" s="29"/>
      <c r="H1" s="29"/>
      <c r="I1" s="63" t="s">
        <v>186</v>
      </c>
      <c r="J1" s="62"/>
      <c r="K1" s="62"/>
      <c r="L1" s="62"/>
      <c r="M1" s="62"/>
      <c r="N1" s="62"/>
      <c r="O1" s="15"/>
    </row>
    <row r="2" spans="1:15" x14ac:dyDescent="0.25">
      <c r="A2" s="12" t="s">
        <v>182</v>
      </c>
      <c r="B2" s="24" t="s">
        <v>189</v>
      </c>
      <c r="C2" s="12" t="s">
        <v>180</v>
      </c>
      <c r="D2" s="19">
        <v>44504</v>
      </c>
      <c r="E2" s="12" t="s">
        <v>181</v>
      </c>
      <c r="F2" s="20">
        <f>(D4*F4)+(D5*F5)+(D6*F6)+(D7*F7)+(D8*F8)</f>
        <v>980000</v>
      </c>
      <c r="G2" s="30"/>
      <c r="H2" s="13"/>
      <c r="I2" s="14" t="s">
        <v>182</v>
      </c>
      <c r="J2" s="12" t="s">
        <v>187</v>
      </c>
      <c r="K2" s="12" t="s">
        <v>180</v>
      </c>
      <c r="L2" s="16">
        <v>44514</v>
      </c>
      <c r="M2" s="12" t="s">
        <v>181</v>
      </c>
      <c r="N2" s="27">
        <f>(L4*N4)+(L5*N5)+(L6*N6)+(L7*N7)</f>
        <v>265000</v>
      </c>
      <c r="O2" s="25"/>
    </row>
    <row r="3" spans="1:15" x14ac:dyDescent="0.25">
      <c r="A3" s="11" t="s">
        <v>184</v>
      </c>
      <c r="B3" s="11" t="s">
        <v>177</v>
      </c>
      <c r="C3" s="11" t="s">
        <v>188</v>
      </c>
      <c r="D3" s="11" t="s">
        <v>2</v>
      </c>
      <c r="E3" s="11" t="s">
        <v>185</v>
      </c>
      <c r="F3" s="11" t="s">
        <v>178</v>
      </c>
      <c r="G3" s="1"/>
      <c r="H3" s="30"/>
      <c r="I3" s="28" t="s">
        <v>184</v>
      </c>
      <c r="J3" s="11" t="s">
        <v>177</v>
      </c>
      <c r="K3" s="11" t="s">
        <v>190</v>
      </c>
      <c r="L3" s="11" t="s">
        <v>2</v>
      </c>
      <c r="M3" s="11" t="s">
        <v>185</v>
      </c>
      <c r="N3" s="11" t="s">
        <v>178</v>
      </c>
    </row>
    <row r="4" spans="1:15" ht="63.75" customHeight="1" x14ac:dyDescent="0.25">
      <c r="A4" s="21"/>
      <c r="B4" s="21" t="s">
        <v>5</v>
      </c>
      <c r="C4" s="21">
        <v>60192295</v>
      </c>
      <c r="D4" s="22">
        <v>90000</v>
      </c>
      <c r="E4" s="10">
        <v>36</v>
      </c>
      <c r="F4" s="10">
        <v>2</v>
      </c>
      <c r="G4" s="1"/>
      <c r="H4" s="1"/>
      <c r="I4" s="18"/>
      <c r="J4" s="10" t="s">
        <v>41</v>
      </c>
      <c r="K4" s="10">
        <v>26409158</v>
      </c>
      <c r="L4" s="20">
        <v>55000</v>
      </c>
      <c r="M4" s="10">
        <v>22</v>
      </c>
      <c r="N4" s="23">
        <v>1</v>
      </c>
    </row>
    <row r="5" spans="1:15" ht="63.75" customHeight="1" x14ac:dyDescent="0.25">
      <c r="A5" s="21"/>
      <c r="B5" s="21" t="s">
        <v>15</v>
      </c>
      <c r="C5" s="21">
        <v>45693305</v>
      </c>
      <c r="D5" s="22">
        <v>80000</v>
      </c>
      <c r="E5" s="10">
        <v>40</v>
      </c>
      <c r="F5" s="10">
        <v>3</v>
      </c>
      <c r="I5" s="10"/>
      <c r="J5" s="10" t="s">
        <v>44</v>
      </c>
      <c r="K5" s="10">
        <v>249820145</v>
      </c>
      <c r="L5" s="20">
        <v>50000</v>
      </c>
      <c r="M5" s="10">
        <v>25</v>
      </c>
      <c r="N5" s="23">
        <v>2</v>
      </c>
    </row>
    <row r="6" spans="1:15" ht="63.75" customHeight="1" x14ac:dyDescent="0.25">
      <c r="A6" s="21"/>
      <c r="B6" s="21" t="s">
        <v>14</v>
      </c>
      <c r="C6" s="21">
        <v>60235677</v>
      </c>
      <c r="D6" s="22">
        <v>120000</v>
      </c>
      <c r="E6" s="10">
        <v>33</v>
      </c>
      <c r="F6" s="10">
        <v>2</v>
      </c>
      <c r="I6" s="10"/>
      <c r="J6" s="10" t="s">
        <v>41</v>
      </c>
      <c r="K6" s="10">
        <v>26409158</v>
      </c>
      <c r="L6" s="20">
        <v>55000</v>
      </c>
      <c r="M6" s="10">
        <v>24</v>
      </c>
      <c r="N6" s="23">
        <v>1</v>
      </c>
    </row>
    <row r="7" spans="1:15" ht="63.75" customHeight="1" x14ac:dyDescent="0.25">
      <c r="A7" s="21"/>
      <c r="B7" s="21" t="s">
        <v>29</v>
      </c>
      <c r="C7" s="21">
        <v>48374619</v>
      </c>
      <c r="D7" s="22">
        <v>80000</v>
      </c>
      <c r="E7" s="10">
        <v>38</v>
      </c>
      <c r="F7" s="10">
        <v>2</v>
      </c>
      <c r="I7" s="10"/>
      <c r="J7" s="10" t="s">
        <v>41</v>
      </c>
      <c r="K7" s="10">
        <v>26409158</v>
      </c>
      <c r="L7" s="20">
        <v>55000</v>
      </c>
      <c r="M7" s="10">
        <v>30</v>
      </c>
      <c r="N7" s="23">
        <v>1</v>
      </c>
    </row>
    <row r="8" spans="1:15" ht="63.75" customHeight="1" x14ac:dyDescent="0.25">
      <c r="A8" s="21"/>
      <c r="B8" s="21" t="s">
        <v>32</v>
      </c>
      <c r="C8" s="21">
        <v>48349027</v>
      </c>
      <c r="D8" s="22">
        <v>80000</v>
      </c>
      <c r="E8" s="23">
        <v>41</v>
      </c>
      <c r="F8" s="23">
        <v>2</v>
      </c>
      <c r="L8" s="17"/>
    </row>
    <row r="9" spans="1:15" ht="63.75" customHeight="1" x14ac:dyDescent="0.25">
      <c r="A9" s="10"/>
      <c r="B9" s="10"/>
      <c r="C9" s="10"/>
      <c r="D9" s="20"/>
      <c r="E9" s="10"/>
      <c r="F9" s="10"/>
    </row>
    <row r="10" spans="1:15" ht="63.75" customHeight="1" x14ac:dyDescent="0.25"/>
    <row r="11" spans="1:15" ht="63.75" customHeight="1" x14ac:dyDescent="0.25"/>
    <row r="12" spans="1:15" ht="63.75" customHeight="1" x14ac:dyDescent="0.25"/>
    <row r="13" spans="1:15" ht="63.75" customHeight="1" x14ac:dyDescent="0.25"/>
    <row r="14" spans="1:15" ht="63.75" customHeight="1" x14ac:dyDescent="0.25"/>
    <row r="15" spans="1:15" ht="63.75" customHeight="1" x14ac:dyDescent="0.25"/>
    <row r="16" spans="1:15" ht="63.75" customHeight="1" x14ac:dyDescent="0.25"/>
    <row r="17" ht="63.75" customHeight="1" x14ac:dyDescent="0.25"/>
    <row r="18" ht="63.75" customHeight="1" x14ac:dyDescent="0.25"/>
    <row r="19" ht="63.75" customHeight="1" x14ac:dyDescent="0.25"/>
    <row r="20" ht="63.75" customHeight="1" x14ac:dyDescent="0.25"/>
    <row r="21" ht="63.75" customHeight="1" x14ac:dyDescent="0.25"/>
    <row r="22" ht="63.75" customHeight="1" x14ac:dyDescent="0.25"/>
    <row r="23" ht="63.75" customHeight="1" x14ac:dyDescent="0.25"/>
    <row r="24" ht="63.75" customHeight="1" x14ac:dyDescent="0.25"/>
    <row r="25" ht="63.75" customHeight="1" x14ac:dyDescent="0.25"/>
    <row r="26" ht="63.75" customHeight="1" x14ac:dyDescent="0.25"/>
    <row r="27" ht="63.75" customHeight="1" x14ac:dyDescent="0.25"/>
    <row r="28" ht="63.75" customHeight="1" x14ac:dyDescent="0.25"/>
    <row r="29" ht="63.75" customHeight="1" x14ac:dyDescent="0.25"/>
  </sheetData>
  <mergeCells count="2">
    <mergeCell ref="A1:F1"/>
    <mergeCell ref="I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865FB-55EC-4B0A-8B20-B04F0915B845}">
  <dimension ref="A1:Q65"/>
  <sheetViews>
    <sheetView zoomScale="69" zoomScaleNormal="69" workbookViewId="0">
      <selection activeCell="M27" sqref="M27"/>
    </sheetView>
  </sheetViews>
  <sheetFormatPr baseColWidth="10" defaultRowHeight="15" x14ac:dyDescent="0.25"/>
  <cols>
    <col min="3" max="3" width="13.42578125" customWidth="1"/>
    <col min="5" max="5" width="20" customWidth="1"/>
    <col min="6" max="6" width="18.5703125" customWidth="1"/>
    <col min="7" max="7" width="12.140625" customWidth="1"/>
    <col min="11" max="11" width="12.85546875" customWidth="1"/>
    <col min="12" max="12" width="19.7109375" customWidth="1"/>
    <col min="13" max="13" width="20.140625" customWidth="1"/>
  </cols>
  <sheetData>
    <row r="1" spans="1:15" x14ac:dyDescent="0.25">
      <c r="A1" s="65" t="s">
        <v>82</v>
      </c>
      <c r="B1" s="65"/>
      <c r="C1" s="65"/>
      <c r="D1" s="65"/>
      <c r="E1" s="65"/>
      <c r="F1" s="65"/>
      <c r="G1" s="41"/>
      <c r="H1" s="65" t="s">
        <v>82</v>
      </c>
      <c r="I1" s="65"/>
      <c r="J1" s="65"/>
      <c r="K1" s="65"/>
      <c r="L1" s="65"/>
      <c r="M1" s="65"/>
      <c r="O1" s="31"/>
    </row>
    <row r="2" spans="1:15" x14ac:dyDescent="0.25">
      <c r="A2" s="64" t="s">
        <v>192</v>
      </c>
      <c r="B2" s="64"/>
      <c r="C2" s="44">
        <v>44501</v>
      </c>
      <c r="D2" s="64" t="s">
        <v>194</v>
      </c>
      <c r="E2" s="64"/>
      <c r="F2" s="49">
        <f>SUM(F4)</f>
        <v>558000</v>
      </c>
      <c r="G2" s="41"/>
      <c r="H2" s="64" t="s">
        <v>192</v>
      </c>
      <c r="I2" s="64"/>
      <c r="J2" s="44">
        <v>44509</v>
      </c>
      <c r="K2" s="64" t="s">
        <v>194</v>
      </c>
      <c r="L2" s="64"/>
      <c r="M2" s="49">
        <f>SUM(M4)</f>
        <v>180000</v>
      </c>
      <c r="O2" s="9"/>
    </row>
    <row r="3" spans="1:15" x14ac:dyDescent="0.25">
      <c r="A3" s="45" t="s">
        <v>73</v>
      </c>
      <c r="B3" s="45" t="s">
        <v>55</v>
      </c>
      <c r="C3" s="45" t="s">
        <v>74</v>
      </c>
      <c r="D3" s="45" t="s">
        <v>75</v>
      </c>
      <c r="E3" s="45" t="s">
        <v>76</v>
      </c>
      <c r="F3" s="46" t="s">
        <v>176</v>
      </c>
      <c r="G3" s="42"/>
      <c r="H3" s="45" t="s">
        <v>73</v>
      </c>
      <c r="I3" s="45" t="s">
        <v>55</v>
      </c>
      <c r="J3" s="45" t="s">
        <v>74</v>
      </c>
      <c r="K3" s="45" t="s">
        <v>75</v>
      </c>
      <c r="L3" s="45" t="s">
        <v>76</v>
      </c>
      <c r="M3" s="46" t="s">
        <v>176</v>
      </c>
    </row>
    <row r="4" spans="1:15" x14ac:dyDescent="0.25">
      <c r="A4" s="47" t="s">
        <v>110</v>
      </c>
      <c r="B4" s="47" t="s">
        <v>78</v>
      </c>
      <c r="C4" s="47" t="s">
        <v>115</v>
      </c>
      <c r="D4" s="47" t="s">
        <v>106</v>
      </c>
      <c r="E4" s="47" t="s">
        <v>81</v>
      </c>
      <c r="F4" s="48">
        <v>558000</v>
      </c>
      <c r="G4" s="42"/>
      <c r="H4" s="47" t="s">
        <v>162</v>
      </c>
      <c r="I4" s="47" t="s">
        <v>163</v>
      </c>
      <c r="J4" s="47" t="s">
        <v>164</v>
      </c>
      <c r="K4" s="47" t="s">
        <v>165</v>
      </c>
      <c r="L4" s="47" t="s">
        <v>81</v>
      </c>
      <c r="M4" s="48">
        <v>180000</v>
      </c>
    </row>
    <row r="5" spans="1:15" x14ac:dyDescent="0.25">
      <c r="A5" s="13"/>
      <c r="B5" s="13"/>
      <c r="C5" s="13"/>
      <c r="D5" s="13"/>
      <c r="E5" s="13"/>
      <c r="F5" s="32"/>
      <c r="G5" s="38"/>
    </row>
    <row r="6" spans="1:15" x14ac:dyDescent="0.25">
      <c r="A6" s="65" t="s">
        <v>82</v>
      </c>
      <c r="B6" s="65"/>
      <c r="C6" s="65"/>
      <c r="D6" s="65"/>
      <c r="E6" s="65"/>
      <c r="F6" s="65"/>
      <c r="G6" s="42"/>
      <c r="H6" s="65" t="s">
        <v>82</v>
      </c>
      <c r="I6" s="65"/>
      <c r="J6" s="65"/>
      <c r="K6" s="65"/>
      <c r="L6" s="65"/>
      <c r="M6" s="65"/>
    </row>
    <row r="7" spans="1:15" x14ac:dyDescent="0.25">
      <c r="A7" s="64" t="s">
        <v>192</v>
      </c>
      <c r="B7" s="64"/>
      <c r="C7" s="44">
        <v>44502</v>
      </c>
      <c r="D7" s="64" t="s">
        <v>194</v>
      </c>
      <c r="E7" s="64"/>
      <c r="F7" s="49">
        <f>SUM(F9:F16)</f>
        <v>1311000</v>
      </c>
      <c r="G7" s="43"/>
      <c r="H7" s="64" t="s">
        <v>192</v>
      </c>
      <c r="I7" s="64"/>
      <c r="J7" s="44">
        <v>44528</v>
      </c>
      <c r="K7" s="64" t="s">
        <v>194</v>
      </c>
      <c r="L7" s="64"/>
      <c r="M7" s="49">
        <f>SUM(M9:M16)</f>
        <v>738000</v>
      </c>
    </row>
    <row r="8" spans="1:15" x14ac:dyDescent="0.25">
      <c r="A8" s="45" t="s">
        <v>73</v>
      </c>
      <c r="B8" s="45" t="s">
        <v>55</v>
      </c>
      <c r="C8" s="45" t="s">
        <v>74</v>
      </c>
      <c r="D8" s="45" t="s">
        <v>75</v>
      </c>
      <c r="E8" s="45" t="s">
        <v>76</v>
      </c>
      <c r="F8" s="46" t="s">
        <v>176</v>
      </c>
      <c r="G8" s="42"/>
      <c r="H8" s="45" t="s">
        <v>73</v>
      </c>
      <c r="I8" s="45" t="s">
        <v>55</v>
      </c>
      <c r="J8" s="45" t="s">
        <v>74</v>
      </c>
      <c r="K8" s="45" t="s">
        <v>75</v>
      </c>
      <c r="L8" s="45" t="s">
        <v>76</v>
      </c>
      <c r="M8" s="46" t="s">
        <v>176</v>
      </c>
    </row>
    <row r="9" spans="1:15" x14ac:dyDescent="0.25">
      <c r="A9" s="47" t="s">
        <v>111</v>
      </c>
      <c r="B9" s="47" t="s">
        <v>78</v>
      </c>
      <c r="C9" s="47" t="s">
        <v>116</v>
      </c>
      <c r="D9" s="47" t="s">
        <v>80</v>
      </c>
      <c r="E9" s="47" t="s">
        <v>81</v>
      </c>
      <c r="F9" s="48">
        <v>279000</v>
      </c>
      <c r="G9" s="42"/>
      <c r="H9" s="47" t="s">
        <v>77</v>
      </c>
      <c r="I9" s="47" t="s">
        <v>78</v>
      </c>
      <c r="J9" s="47" t="s">
        <v>79</v>
      </c>
      <c r="K9" s="47" t="s">
        <v>80</v>
      </c>
      <c r="L9" s="47" t="s">
        <v>81</v>
      </c>
      <c r="M9" s="48">
        <v>279000</v>
      </c>
    </row>
    <row r="10" spans="1:15" x14ac:dyDescent="0.25">
      <c r="A10" s="47" t="s">
        <v>128</v>
      </c>
      <c r="B10" s="47" t="s">
        <v>127</v>
      </c>
      <c r="C10" s="47" t="s">
        <v>79</v>
      </c>
      <c r="D10" s="47" t="s">
        <v>80</v>
      </c>
      <c r="E10" s="47" t="s">
        <v>81</v>
      </c>
      <c r="F10" s="48">
        <v>140000</v>
      </c>
      <c r="G10" s="42"/>
      <c r="H10" s="47" t="s">
        <v>107</v>
      </c>
      <c r="I10" s="47" t="s">
        <v>78</v>
      </c>
      <c r="J10" s="47" t="s">
        <v>112</v>
      </c>
      <c r="K10" s="47" t="s">
        <v>80</v>
      </c>
      <c r="L10" s="47" t="s">
        <v>81</v>
      </c>
      <c r="M10" s="48">
        <v>279000</v>
      </c>
    </row>
    <row r="11" spans="1:15" x14ac:dyDescent="0.25">
      <c r="A11" s="47" t="s">
        <v>129</v>
      </c>
      <c r="B11" s="47" t="s">
        <v>127</v>
      </c>
      <c r="C11" s="47" t="s">
        <v>133</v>
      </c>
      <c r="D11" s="47" t="s">
        <v>80</v>
      </c>
      <c r="E11" s="47" t="s">
        <v>81</v>
      </c>
      <c r="F11" s="48">
        <v>141000</v>
      </c>
      <c r="G11" s="42"/>
      <c r="H11" s="47" t="s">
        <v>117</v>
      </c>
      <c r="I11" s="47" t="s">
        <v>118</v>
      </c>
      <c r="J11" s="47" t="s">
        <v>79</v>
      </c>
      <c r="K11" s="47" t="s">
        <v>120</v>
      </c>
      <c r="L11" s="47" t="s">
        <v>125</v>
      </c>
      <c r="M11" s="48">
        <v>24000</v>
      </c>
    </row>
    <row r="12" spans="1:15" x14ac:dyDescent="0.25">
      <c r="A12" s="47" t="s">
        <v>130</v>
      </c>
      <c r="B12" s="47" t="s">
        <v>127</v>
      </c>
      <c r="C12" s="47" t="s">
        <v>134</v>
      </c>
      <c r="D12" s="47" t="s">
        <v>105</v>
      </c>
      <c r="E12" s="47" t="s">
        <v>81</v>
      </c>
      <c r="F12" s="48">
        <v>235000</v>
      </c>
      <c r="G12" s="42"/>
      <c r="H12" s="47" t="s">
        <v>117</v>
      </c>
      <c r="I12" s="47" t="s">
        <v>118</v>
      </c>
      <c r="J12" s="47" t="s">
        <v>112</v>
      </c>
      <c r="K12" s="47" t="s">
        <v>123</v>
      </c>
      <c r="L12" s="47" t="s">
        <v>125</v>
      </c>
      <c r="M12" s="48">
        <v>24000</v>
      </c>
    </row>
    <row r="13" spans="1:15" x14ac:dyDescent="0.25">
      <c r="A13" s="47" t="s">
        <v>131</v>
      </c>
      <c r="B13" s="47" t="s">
        <v>127</v>
      </c>
      <c r="C13" s="47" t="s">
        <v>135</v>
      </c>
      <c r="D13" s="47" t="s">
        <v>80</v>
      </c>
      <c r="E13" s="47" t="s">
        <v>81</v>
      </c>
      <c r="F13" s="48">
        <v>141000</v>
      </c>
      <c r="G13" s="42"/>
      <c r="H13" s="47" t="s">
        <v>117</v>
      </c>
      <c r="I13" s="47" t="s">
        <v>118</v>
      </c>
      <c r="J13" s="47" t="s">
        <v>113</v>
      </c>
      <c r="K13" s="47" t="s">
        <v>124</v>
      </c>
      <c r="L13" s="47" t="s">
        <v>125</v>
      </c>
      <c r="M13" s="48">
        <v>48000</v>
      </c>
    </row>
    <row r="14" spans="1:15" x14ac:dyDescent="0.25">
      <c r="A14" s="47" t="s">
        <v>132</v>
      </c>
      <c r="B14" s="47" t="s">
        <v>127</v>
      </c>
      <c r="C14" s="47" t="s">
        <v>112</v>
      </c>
      <c r="D14" s="47" t="s">
        <v>136</v>
      </c>
      <c r="E14" s="47" t="s">
        <v>81</v>
      </c>
      <c r="F14" s="48">
        <v>94000</v>
      </c>
      <c r="G14" s="42"/>
      <c r="H14" s="47" t="s">
        <v>117</v>
      </c>
      <c r="I14" s="47" t="s">
        <v>118</v>
      </c>
      <c r="J14" s="47" t="s">
        <v>114</v>
      </c>
      <c r="K14" s="47" t="s">
        <v>120</v>
      </c>
      <c r="L14" s="47" t="s">
        <v>125</v>
      </c>
      <c r="M14" s="48">
        <v>24000</v>
      </c>
    </row>
    <row r="15" spans="1:15" x14ac:dyDescent="0.25">
      <c r="A15" s="47" t="s">
        <v>126</v>
      </c>
      <c r="B15" s="47" t="s">
        <v>127</v>
      </c>
      <c r="C15" s="47" t="s">
        <v>116</v>
      </c>
      <c r="D15" s="47" t="s">
        <v>80</v>
      </c>
      <c r="E15" s="47" t="s">
        <v>81</v>
      </c>
      <c r="F15" s="48">
        <v>141000</v>
      </c>
      <c r="G15" s="42"/>
      <c r="H15" s="47" t="s">
        <v>117</v>
      </c>
      <c r="I15" s="47" t="s">
        <v>118</v>
      </c>
      <c r="J15" s="47" t="s">
        <v>115</v>
      </c>
      <c r="K15" s="47" t="s">
        <v>120</v>
      </c>
      <c r="L15" s="47" t="s">
        <v>125</v>
      </c>
      <c r="M15" s="48">
        <v>24000</v>
      </c>
    </row>
    <row r="16" spans="1:15" x14ac:dyDescent="0.25">
      <c r="A16" s="47" t="s">
        <v>141</v>
      </c>
      <c r="B16" s="47" t="s">
        <v>18</v>
      </c>
      <c r="C16" s="47" t="s">
        <v>113</v>
      </c>
      <c r="D16" s="47" t="s">
        <v>105</v>
      </c>
      <c r="E16" s="47" t="s">
        <v>81</v>
      </c>
      <c r="F16" s="48">
        <v>140000</v>
      </c>
      <c r="G16" s="42"/>
      <c r="H16" s="47" t="s">
        <v>117</v>
      </c>
      <c r="I16" s="47" t="s">
        <v>118</v>
      </c>
      <c r="J16" s="47" t="s">
        <v>119</v>
      </c>
      <c r="K16" s="47" t="s">
        <v>121</v>
      </c>
      <c r="L16" s="47" t="s">
        <v>125</v>
      </c>
      <c r="M16" s="48">
        <v>36000</v>
      </c>
    </row>
    <row r="17" spans="1:13" x14ac:dyDescent="0.25">
      <c r="A17" s="13"/>
      <c r="B17" s="13"/>
      <c r="C17" s="13"/>
      <c r="D17" s="13"/>
      <c r="E17" s="13"/>
      <c r="F17" s="32"/>
      <c r="G17" s="38"/>
    </row>
    <row r="18" spans="1:13" x14ac:dyDescent="0.25">
      <c r="A18" s="65" t="s">
        <v>82</v>
      </c>
      <c r="B18" s="65"/>
      <c r="C18" s="65"/>
      <c r="D18" s="65"/>
      <c r="E18" s="65"/>
      <c r="F18" s="65"/>
      <c r="G18" s="42"/>
      <c r="H18" s="65" t="s">
        <v>82</v>
      </c>
      <c r="I18" s="65"/>
      <c r="J18" s="65"/>
      <c r="K18" s="65"/>
      <c r="L18" s="65"/>
      <c r="M18" s="65"/>
    </row>
    <row r="19" spans="1:13" x14ac:dyDescent="0.25">
      <c r="A19" s="64" t="s">
        <v>192</v>
      </c>
      <c r="B19" s="64"/>
      <c r="C19" s="44">
        <v>44505</v>
      </c>
      <c r="D19" s="64" t="s">
        <v>194</v>
      </c>
      <c r="E19" s="64"/>
      <c r="F19" s="49">
        <f>SUM(F21)</f>
        <v>58000</v>
      </c>
      <c r="G19" s="42"/>
      <c r="H19" s="64" t="s">
        <v>192</v>
      </c>
      <c r="I19" s="64"/>
      <c r="J19" s="44">
        <v>44529</v>
      </c>
      <c r="K19" s="64" t="s">
        <v>194</v>
      </c>
      <c r="L19" s="64"/>
      <c r="M19" s="49">
        <f>SUM(M21)</f>
        <v>465000</v>
      </c>
    </row>
    <row r="20" spans="1:13" x14ac:dyDescent="0.25">
      <c r="A20" s="45" t="s">
        <v>73</v>
      </c>
      <c r="B20" s="45" t="s">
        <v>55</v>
      </c>
      <c r="C20" s="45" t="s">
        <v>74</v>
      </c>
      <c r="D20" s="45" t="s">
        <v>75</v>
      </c>
      <c r="E20" s="45" t="s">
        <v>76</v>
      </c>
      <c r="F20" s="46" t="s">
        <v>176</v>
      </c>
      <c r="G20" s="42"/>
      <c r="H20" s="45" t="s">
        <v>73</v>
      </c>
      <c r="I20" s="45" t="s">
        <v>55</v>
      </c>
      <c r="J20" s="45" t="s">
        <v>74</v>
      </c>
      <c r="K20" s="45" t="s">
        <v>75</v>
      </c>
      <c r="L20" s="45" t="s">
        <v>76</v>
      </c>
      <c r="M20" s="46" t="s">
        <v>176</v>
      </c>
    </row>
    <row r="21" spans="1:13" x14ac:dyDescent="0.25">
      <c r="A21" s="47" t="s">
        <v>145</v>
      </c>
      <c r="B21" s="47" t="s">
        <v>146</v>
      </c>
      <c r="C21" s="47" t="s">
        <v>147</v>
      </c>
      <c r="D21" s="47" t="s">
        <v>148</v>
      </c>
      <c r="E21" s="47" t="s">
        <v>149</v>
      </c>
      <c r="F21" s="48">
        <v>58000</v>
      </c>
      <c r="G21" s="42"/>
      <c r="H21" s="47" t="s">
        <v>108</v>
      </c>
      <c r="I21" s="47" t="s">
        <v>78</v>
      </c>
      <c r="J21" s="47" t="s">
        <v>113</v>
      </c>
      <c r="K21" s="47" t="s">
        <v>105</v>
      </c>
      <c r="L21" s="47" t="s">
        <v>81</v>
      </c>
      <c r="M21" s="48">
        <v>465000</v>
      </c>
    </row>
    <row r="22" spans="1:13" x14ac:dyDescent="0.25">
      <c r="A22" s="13"/>
      <c r="B22" s="13"/>
      <c r="C22" s="13"/>
      <c r="D22" s="13"/>
      <c r="E22" s="13"/>
      <c r="F22" s="32"/>
      <c r="G22" s="38"/>
    </row>
    <row r="23" spans="1:13" x14ac:dyDescent="0.25">
      <c r="A23" s="65" t="s">
        <v>82</v>
      </c>
      <c r="B23" s="65"/>
      <c r="C23" s="65"/>
      <c r="D23" s="65"/>
      <c r="E23" s="65"/>
      <c r="F23" s="65"/>
      <c r="G23" s="42"/>
    </row>
    <row r="24" spans="1:13" x14ac:dyDescent="0.25">
      <c r="A24" s="64" t="s">
        <v>192</v>
      </c>
      <c r="B24" s="64"/>
      <c r="C24" s="44">
        <v>44506</v>
      </c>
      <c r="D24" s="64" t="s">
        <v>194</v>
      </c>
      <c r="E24" s="64"/>
      <c r="F24" s="49">
        <f>SUM(F26:F27)</f>
        <v>480000</v>
      </c>
      <c r="G24" s="42"/>
    </row>
    <row r="25" spans="1:13" x14ac:dyDescent="0.25">
      <c r="A25" s="45" t="s">
        <v>73</v>
      </c>
      <c r="B25" s="45" t="s">
        <v>55</v>
      </c>
      <c r="C25" s="45" t="s">
        <v>74</v>
      </c>
      <c r="D25" s="45" t="s">
        <v>75</v>
      </c>
      <c r="E25" s="45" t="s">
        <v>76</v>
      </c>
      <c r="F25" s="46" t="s">
        <v>176</v>
      </c>
      <c r="G25" s="42"/>
    </row>
    <row r="26" spans="1:13" x14ac:dyDescent="0.25">
      <c r="A26" s="47" t="s">
        <v>152</v>
      </c>
      <c r="B26" s="47" t="s">
        <v>150</v>
      </c>
      <c r="C26" s="47" t="s">
        <v>113</v>
      </c>
      <c r="D26" s="47" t="s">
        <v>121</v>
      </c>
      <c r="E26" s="47" t="s">
        <v>155</v>
      </c>
      <c r="F26" s="48">
        <v>288000</v>
      </c>
      <c r="G26" s="42"/>
      <c r="H26" s="65" t="s">
        <v>82</v>
      </c>
      <c r="I26" s="65"/>
      <c r="J26" s="65"/>
      <c r="K26" s="65"/>
      <c r="L26" s="65"/>
      <c r="M26" s="65"/>
    </row>
    <row r="27" spans="1:13" x14ac:dyDescent="0.25">
      <c r="A27" s="47" t="s">
        <v>153</v>
      </c>
      <c r="B27" s="47" t="s">
        <v>150</v>
      </c>
      <c r="C27" s="47" t="s">
        <v>112</v>
      </c>
      <c r="D27" s="47" t="s">
        <v>123</v>
      </c>
      <c r="E27" s="47" t="s">
        <v>155</v>
      </c>
      <c r="F27" s="48">
        <v>192000</v>
      </c>
      <c r="G27" s="42"/>
      <c r="H27" s="64" t="s">
        <v>192</v>
      </c>
      <c r="I27" s="64"/>
      <c r="J27" s="44">
        <v>44530</v>
      </c>
      <c r="K27" s="64" t="s">
        <v>194</v>
      </c>
      <c r="L27" s="64"/>
      <c r="M27" s="49">
        <f>SUM(M29:M33)</f>
        <v>587000</v>
      </c>
    </row>
    <row r="28" spans="1:13" x14ac:dyDescent="0.25">
      <c r="A28" s="13"/>
      <c r="B28" s="13"/>
      <c r="C28" s="13"/>
      <c r="D28" s="13"/>
      <c r="E28" s="13"/>
      <c r="F28" s="32"/>
      <c r="G28" s="38"/>
      <c r="H28" s="45" t="s">
        <v>73</v>
      </c>
      <c r="I28" s="45" t="s">
        <v>55</v>
      </c>
      <c r="J28" s="45" t="s">
        <v>74</v>
      </c>
      <c r="K28" s="45" t="s">
        <v>75</v>
      </c>
      <c r="L28" s="45" t="s">
        <v>76</v>
      </c>
      <c r="M28" s="46" t="s">
        <v>176</v>
      </c>
    </row>
    <row r="29" spans="1:13" x14ac:dyDescent="0.25">
      <c r="A29" s="65" t="s">
        <v>82</v>
      </c>
      <c r="B29" s="65"/>
      <c r="C29" s="65"/>
      <c r="D29" s="65"/>
      <c r="E29" s="65"/>
      <c r="F29" s="65"/>
      <c r="G29" s="42"/>
      <c r="H29" s="47" t="s">
        <v>109</v>
      </c>
      <c r="I29" s="47" t="s">
        <v>78</v>
      </c>
      <c r="J29" s="47" t="s">
        <v>114</v>
      </c>
      <c r="K29" s="47" t="s">
        <v>80</v>
      </c>
      <c r="L29" s="47" t="s">
        <v>81</v>
      </c>
      <c r="M29" s="48">
        <v>279000</v>
      </c>
    </row>
    <row r="30" spans="1:13" x14ac:dyDescent="0.25">
      <c r="A30" s="64" t="s">
        <v>192</v>
      </c>
      <c r="B30" s="64"/>
      <c r="C30" s="44">
        <v>44508</v>
      </c>
      <c r="D30" s="64" t="s">
        <v>194</v>
      </c>
      <c r="E30" s="64"/>
      <c r="F30" s="49">
        <f>SUM(F32:F35)</f>
        <v>1123000</v>
      </c>
      <c r="G30" s="42"/>
      <c r="H30" s="47" t="s">
        <v>140</v>
      </c>
      <c r="I30" s="47" t="s">
        <v>18</v>
      </c>
      <c r="J30" s="47" t="s">
        <v>137</v>
      </c>
      <c r="K30" s="47" t="s">
        <v>80</v>
      </c>
      <c r="L30" s="47" t="s">
        <v>81</v>
      </c>
      <c r="M30" s="48">
        <v>84000</v>
      </c>
    </row>
    <row r="31" spans="1:13" x14ac:dyDescent="0.25">
      <c r="A31" s="45" t="s">
        <v>73</v>
      </c>
      <c r="B31" s="45" t="s">
        <v>55</v>
      </c>
      <c r="C31" s="45" t="s">
        <v>74</v>
      </c>
      <c r="D31" s="45" t="s">
        <v>75</v>
      </c>
      <c r="E31" s="45" t="s">
        <v>76</v>
      </c>
      <c r="F31" s="46" t="s">
        <v>176</v>
      </c>
      <c r="G31" s="42"/>
      <c r="H31" s="47" t="s">
        <v>142</v>
      </c>
      <c r="I31" s="47" t="s">
        <v>18</v>
      </c>
      <c r="J31" s="47" t="s">
        <v>115</v>
      </c>
      <c r="K31" s="47" t="s">
        <v>80</v>
      </c>
      <c r="L31" s="47" t="s">
        <v>81</v>
      </c>
      <c r="M31" s="48">
        <v>84000</v>
      </c>
    </row>
    <row r="32" spans="1:13" x14ac:dyDescent="0.25">
      <c r="A32" s="47" t="s">
        <v>154</v>
      </c>
      <c r="B32" s="47" t="s">
        <v>150</v>
      </c>
      <c r="C32" s="47" t="s">
        <v>151</v>
      </c>
      <c r="D32" s="47" t="s">
        <v>121</v>
      </c>
      <c r="E32" s="47" t="s">
        <v>155</v>
      </c>
      <c r="F32" s="48">
        <v>288000</v>
      </c>
      <c r="G32" s="42"/>
      <c r="H32" s="47" t="s">
        <v>143</v>
      </c>
      <c r="I32" s="47" t="s">
        <v>18</v>
      </c>
      <c r="J32" s="47" t="s">
        <v>138</v>
      </c>
      <c r="K32" s="47" t="s">
        <v>136</v>
      </c>
      <c r="L32" s="47" t="s">
        <v>81</v>
      </c>
      <c r="M32" s="48">
        <v>56000</v>
      </c>
    </row>
    <row r="33" spans="1:17" x14ac:dyDescent="0.25">
      <c r="A33" s="47" t="s">
        <v>157</v>
      </c>
      <c r="B33" s="47" t="s">
        <v>156</v>
      </c>
      <c r="C33" s="47" t="s">
        <v>113</v>
      </c>
      <c r="D33" s="47" t="s">
        <v>121</v>
      </c>
      <c r="E33" s="47" t="s">
        <v>155</v>
      </c>
      <c r="F33" s="48">
        <v>240000</v>
      </c>
      <c r="G33" s="42"/>
      <c r="H33" s="47" t="s">
        <v>144</v>
      </c>
      <c r="I33" s="47" t="s">
        <v>18</v>
      </c>
      <c r="J33" s="47" t="s">
        <v>139</v>
      </c>
      <c r="K33" s="47" t="s">
        <v>80</v>
      </c>
      <c r="L33" s="47" t="s">
        <v>81</v>
      </c>
      <c r="M33" s="48">
        <v>84000</v>
      </c>
    </row>
    <row r="34" spans="1:17" x14ac:dyDescent="0.25">
      <c r="A34" s="47" t="s">
        <v>159</v>
      </c>
      <c r="B34" s="47" t="s">
        <v>158</v>
      </c>
      <c r="C34" s="47" t="s">
        <v>113</v>
      </c>
      <c r="D34" s="47" t="s">
        <v>121</v>
      </c>
      <c r="E34" s="47" t="s">
        <v>155</v>
      </c>
      <c r="F34" s="48">
        <v>255000</v>
      </c>
      <c r="G34" s="43"/>
      <c r="H34" s="34"/>
      <c r="I34" s="34"/>
      <c r="J34" s="34"/>
      <c r="K34" s="34"/>
      <c r="L34" s="34"/>
      <c r="M34" s="34"/>
      <c r="N34" s="34"/>
      <c r="O34" s="34"/>
      <c r="P34" s="34"/>
    </row>
    <row r="35" spans="1:17" x14ac:dyDescent="0.25">
      <c r="A35" s="47" t="s">
        <v>160</v>
      </c>
      <c r="B35" s="47" t="s">
        <v>158</v>
      </c>
      <c r="C35" s="47" t="s">
        <v>161</v>
      </c>
      <c r="D35" s="47" t="s">
        <v>122</v>
      </c>
      <c r="E35" s="47" t="s">
        <v>155</v>
      </c>
      <c r="F35" s="48">
        <v>340000</v>
      </c>
      <c r="G35" s="43"/>
      <c r="H35" s="34"/>
      <c r="I35" s="37"/>
      <c r="J35" s="37"/>
      <c r="K35" s="37"/>
      <c r="L35" s="37"/>
      <c r="M35" s="37"/>
      <c r="N35" s="37"/>
      <c r="O35" s="37"/>
      <c r="P35" s="34"/>
    </row>
    <row r="36" spans="1:17" x14ac:dyDescent="0.25">
      <c r="A36" s="33"/>
      <c r="B36" s="33"/>
      <c r="C36" s="33"/>
      <c r="D36" s="33"/>
      <c r="E36" s="33"/>
      <c r="F36" s="33"/>
      <c r="G36" s="33"/>
      <c r="H36" s="34"/>
      <c r="I36" s="66"/>
      <c r="J36" s="66"/>
      <c r="K36" s="39"/>
      <c r="L36" s="66"/>
      <c r="M36" s="66"/>
      <c r="N36" s="37"/>
      <c r="O36" s="37"/>
      <c r="P36" s="34"/>
      <c r="Q36" s="40"/>
    </row>
    <row r="37" spans="1:17" x14ac:dyDescent="0.25">
      <c r="A37" s="34"/>
      <c r="B37" s="34"/>
      <c r="C37" s="34"/>
      <c r="D37" s="34"/>
      <c r="E37" s="34"/>
      <c r="F37" s="34"/>
      <c r="G37" s="34"/>
      <c r="H37" s="34"/>
      <c r="I37" s="35"/>
      <c r="J37" s="35"/>
      <c r="K37" s="35"/>
      <c r="L37" s="35"/>
      <c r="M37" s="35"/>
      <c r="N37" s="34"/>
      <c r="O37" s="34"/>
      <c r="P37" s="33"/>
      <c r="Q37" s="33"/>
    </row>
    <row r="38" spans="1:17" x14ac:dyDescent="0.25">
      <c r="A38" s="34"/>
      <c r="B38" s="34"/>
      <c r="C38" s="34"/>
      <c r="D38" s="34"/>
      <c r="E38" s="34"/>
      <c r="F38" s="34"/>
      <c r="G38" s="36"/>
      <c r="H38" s="34"/>
      <c r="I38" s="35"/>
      <c r="J38" s="35"/>
      <c r="K38" s="35"/>
      <c r="L38" s="35"/>
      <c r="M38" s="35"/>
      <c r="N38" s="36"/>
      <c r="O38" s="34"/>
      <c r="P38" s="33"/>
      <c r="Q38" s="33"/>
    </row>
    <row r="39" spans="1:17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3"/>
      <c r="Q39" s="33"/>
    </row>
    <row r="40" spans="1:17" x14ac:dyDescent="0.25">
      <c r="A40" s="34"/>
      <c r="B40" s="34"/>
      <c r="C40" s="34"/>
      <c r="D40" s="34"/>
      <c r="E40" s="34"/>
      <c r="F40" s="34"/>
      <c r="G40" s="34"/>
      <c r="H40" s="34"/>
      <c r="I40" s="37"/>
      <c r="J40" s="37"/>
      <c r="K40" s="37"/>
      <c r="L40" s="37"/>
      <c r="M40" s="37"/>
      <c r="N40" s="37"/>
      <c r="O40" s="37"/>
      <c r="P40" s="33"/>
      <c r="Q40" s="33"/>
    </row>
    <row r="41" spans="1:17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7"/>
      <c r="P41" s="33"/>
      <c r="Q41" s="33"/>
    </row>
    <row r="42" spans="1:17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3"/>
      <c r="Q42" s="33"/>
    </row>
    <row r="43" spans="1:17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3"/>
      <c r="Q43" s="33"/>
    </row>
    <row r="44" spans="1:17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3"/>
      <c r="Q44" s="33"/>
    </row>
    <row r="45" spans="1:17" x14ac:dyDescent="0.25">
      <c r="A45" s="37"/>
      <c r="B45" s="37"/>
      <c r="C45" s="37"/>
      <c r="D45" s="37"/>
      <c r="E45" s="37"/>
      <c r="F45" s="37"/>
      <c r="G45" s="37"/>
      <c r="H45" s="34"/>
      <c r="I45" s="34"/>
      <c r="J45" s="34"/>
      <c r="K45" s="34"/>
      <c r="L45" s="34"/>
      <c r="M45" s="34"/>
      <c r="N45" s="34"/>
      <c r="O45" s="34"/>
      <c r="P45" s="33"/>
      <c r="Q45" s="33"/>
    </row>
    <row r="46" spans="1:17" x14ac:dyDescent="0.25">
      <c r="A46" s="34"/>
      <c r="B46" s="34"/>
      <c r="C46" s="34"/>
      <c r="D46" s="34"/>
      <c r="E46" s="34"/>
      <c r="F46" s="34"/>
      <c r="G46" s="37"/>
      <c r="H46" s="34"/>
      <c r="I46" s="37"/>
      <c r="J46" s="37"/>
      <c r="K46" s="37"/>
      <c r="L46" s="37"/>
      <c r="M46" s="37"/>
      <c r="N46" s="37"/>
      <c r="O46" s="37"/>
      <c r="P46" s="33"/>
      <c r="Q46" s="33"/>
    </row>
    <row r="47" spans="1:17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7"/>
      <c r="P47" s="33"/>
      <c r="Q47" s="33"/>
    </row>
    <row r="48" spans="1:17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8"/>
      <c r="P48" s="33"/>
      <c r="Q48" s="33"/>
    </row>
    <row r="49" spans="1:17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8"/>
      <c r="P49" s="33"/>
      <c r="Q49" s="33"/>
    </row>
    <row r="50" spans="1:17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8"/>
      <c r="P50" s="33"/>
      <c r="Q50" s="33"/>
    </row>
    <row r="51" spans="1:17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8"/>
      <c r="P51" s="33"/>
      <c r="Q51" s="33"/>
    </row>
    <row r="52" spans="1:17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3"/>
      <c r="Q52" s="33"/>
    </row>
    <row r="53" spans="1:17" x14ac:dyDescent="0.25">
      <c r="A53" s="34"/>
      <c r="B53" s="34"/>
      <c r="C53" s="34"/>
      <c r="D53" s="34"/>
      <c r="E53" s="34"/>
      <c r="F53" s="34"/>
      <c r="G53" s="34"/>
      <c r="H53" s="34"/>
      <c r="I53" s="37"/>
      <c r="J53" s="37"/>
      <c r="K53" s="37"/>
      <c r="L53" s="37"/>
      <c r="M53" s="37"/>
      <c r="N53" s="37"/>
      <c r="O53" s="37"/>
      <c r="P53" s="33"/>
      <c r="Q53" s="33"/>
    </row>
    <row r="54" spans="1:17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7"/>
      <c r="P54" s="33"/>
      <c r="Q54" s="33"/>
    </row>
    <row r="55" spans="1:17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3"/>
      <c r="Q55" s="33"/>
    </row>
    <row r="56" spans="1:17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3"/>
      <c r="Q56" s="33"/>
    </row>
    <row r="57" spans="1:17" x14ac:dyDescent="0.25">
      <c r="A57" s="37"/>
      <c r="B57" s="37"/>
      <c r="C57" s="37"/>
      <c r="D57" s="37"/>
      <c r="E57" s="37"/>
      <c r="F57" s="37"/>
      <c r="G57" s="37"/>
      <c r="H57" s="34"/>
      <c r="I57" s="34"/>
      <c r="J57" s="34"/>
      <c r="K57" s="34"/>
      <c r="L57" s="34"/>
      <c r="M57" s="34"/>
      <c r="N57" s="34"/>
      <c r="O57" s="34"/>
      <c r="P57" s="33"/>
      <c r="Q57" s="33"/>
    </row>
    <row r="58" spans="1:17" x14ac:dyDescent="0.25">
      <c r="A58" s="34"/>
      <c r="B58" s="34"/>
      <c r="C58" s="34"/>
      <c r="D58" s="34"/>
      <c r="E58" s="34"/>
      <c r="F58" s="34"/>
      <c r="G58" s="37"/>
      <c r="H58" s="34"/>
      <c r="I58" s="37"/>
      <c r="J58" s="37"/>
      <c r="K58" s="37"/>
      <c r="L58" s="37"/>
      <c r="M58" s="37"/>
      <c r="N58" s="37"/>
      <c r="O58" s="37"/>
      <c r="P58" s="33"/>
      <c r="Q58" s="33"/>
    </row>
    <row r="59" spans="1:17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7"/>
      <c r="P59" s="33"/>
      <c r="Q59" s="33"/>
    </row>
    <row r="60" spans="1:17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3"/>
      <c r="Q60" s="33"/>
    </row>
    <row r="61" spans="1:17" x14ac:dyDescent="0.2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3"/>
      <c r="Q61" s="33"/>
    </row>
    <row r="62" spans="1:17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3"/>
      <c r="Q62" s="33"/>
    </row>
    <row r="63" spans="1:17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</row>
    <row r="64" spans="1:17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</row>
    <row r="65" spans="1:17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</row>
  </sheetData>
  <mergeCells count="29">
    <mergeCell ref="A1:F1"/>
    <mergeCell ref="A18:F18"/>
    <mergeCell ref="I36:J36"/>
    <mergeCell ref="L36:M36"/>
    <mergeCell ref="A2:B2"/>
    <mergeCell ref="D2:E2"/>
    <mergeCell ref="A6:F6"/>
    <mergeCell ref="A24:B24"/>
    <mergeCell ref="D24:E24"/>
    <mergeCell ref="A30:B30"/>
    <mergeCell ref="D30:E30"/>
    <mergeCell ref="A7:B7"/>
    <mergeCell ref="D7:E7"/>
    <mergeCell ref="A19:B19"/>
    <mergeCell ref="D19:E19"/>
    <mergeCell ref="A23:F23"/>
    <mergeCell ref="A29:F29"/>
    <mergeCell ref="H1:M1"/>
    <mergeCell ref="H2:I2"/>
    <mergeCell ref="K2:L2"/>
    <mergeCell ref="H26:M26"/>
    <mergeCell ref="H6:M6"/>
    <mergeCell ref="H18:M18"/>
    <mergeCell ref="H19:I19"/>
    <mergeCell ref="K19:L19"/>
    <mergeCell ref="H27:I27"/>
    <mergeCell ref="K27:L27"/>
    <mergeCell ref="H7:I7"/>
    <mergeCell ref="K7:L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EC3EA-1BA7-4E19-BC81-D818A0698387}">
  <dimension ref="A1:I15"/>
  <sheetViews>
    <sheetView workbookViewId="0">
      <selection activeCell="H22" sqref="H22"/>
    </sheetView>
  </sheetViews>
  <sheetFormatPr baseColWidth="10" defaultRowHeight="15" x14ac:dyDescent="0.25"/>
  <sheetData>
    <row r="1" spans="1:9" x14ac:dyDescent="0.25">
      <c r="A1" s="76" t="s">
        <v>195</v>
      </c>
      <c r="B1" s="76"/>
      <c r="C1" s="76"/>
      <c r="D1" s="76"/>
      <c r="E1" s="76"/>
      <c r="F1" s="76"/>
      <c r="G1" s="76"/>
    </row>
    <row r="2" spans="1:9" x14ac:dyDescent="0.25">
      <c r="A2" s="73" t="s">
        <v>179</v>
      </c>
      <c r="B2" s="73"/>
      <c r="C2" s="73"/>
      <c r="D2" s="74" t="s">
        <v>191</v>
      </c>
      <c r="E2" s="74"/>
      <c r="F2" s="74"/>
      <c r="G2" s="74"/>
    </row>
    <row r="3" spans="1:9" x14ac:dyDescent="0.25">
      <c r="A3" s="55" t="s">
        <v>182</v>
      </c>
      <c r="B3" s="55" t="s">
        <v>183</v>
      </c>
      <c r="C3" s="55" t="s">
        <v>181</v>
      </c>
      <c r="D3" s="72" t="s">
        <v>192</v>
      </c>
      <c r="E3" s="72"/>
      <c r="F3" s="72" t="s">
        <v>193</v>
      </c>
      <c r="G3" s="72"/>
    </row>
    <row r="4" spans="1:9" x14ac:dyDescent="0.25">
      <c r="A4" s="50" t="s">
        <v>189</v>
      </c>
      <c r="B4" s="51">
        <v>44504</v>
      </c>
      <c r="C4" s="52">
        <v>980000</v>
      </c>
      <c r="D4" s="70">
        <v>44501</v>
      </c>
      <c r="E4" s="71"/>
      <c r="F4" s="68">
        <v>558000</v>
      </c>
      <c r="G4" s="68"/>
    </row>
    <row r="5" spans="1:9" x14ac:dyDescent="0.25">
      <c r="A5" s="50" t="s">
        <v>187</v>
      </c>
      <c r="B5" s="53">
        <v>44514</v>
      </c>
      <c r="C5" s="52">
        <v>265000</v>
      </c>
      <c r="D5" s="70">
        <v>44502</v>
      </c>
      <c r="E5" s="71"/>
      <c r="F5" s="68">
        <v>1311000</v>
      </c>
      <c r="G5" s="68"/>
    </row>
    <row r="6" spans="1:9" x14ac:dyDescent="0.25">
      <c r="A6" s="75" t="s">
        <v>194</v>
      </c>
      <c r="B6" s="75"/>
      <c r="C6" s="26">
        <f>SUM(C4:C5)</f>
        <v>1245000</v>
      </c>
      <c r="D6" s="70">
        <v>44505</v>
      </c>
      <c r="E6" s="71"/>
      <c r="F6" s="68">
        <v>58000</v>
      </c>
      <c r="G6" s="68"/>
    </row>
    <row r="7" spans="1:9" x14ac:dyDescent="0.25">
      <c r="D7" s="70">
        <v>44506</v>
      </c>
      <c r="E7" s="71"/>
      <c r="F7" s="68">
        <v>480000</v>
      </c>
      <c r="G7" s="68"/>
    </row>
    <row r="8" spans="1:9" x14ac:dyDescent="0.25">
      <c r="D8" s="70">
        <v>44508</v>
      </c>
      <c r="E8" s="71"/>
      <c r="F8" s="68">
        <v>1123000</v>
      </c>
      <c r="G8" s="68"/>
    </row>
    <row r="9" spans="1:9" x14ac:dyDescent="0.25">
      <c r="D9" s="70">
        <v>44509</v>
      </c>
      <c r="E9" s="71"/>
      <c r="F9" s="68">
        <v>180000</v>
      </c>
      <c r="G9" s="68"/>
    </row>
    <row r="10" spans="1:9" x14ac:dyDescent="0.25">
      <c r="D10" s="70">
        <v>44528</v>
      </c>
      <c r="E10" s="71"/>
      <c r="F10" s="68">
        <v>738000</v>
      </c>
      <c r="G10" s="68"/>
    </row>
    <row r="11" spans="1:9" x14ac:dyDescent="0.25">
      <c r="D11" s="70">
        <v>44529</v>
      </c>
      <c r="E11" s="71"/>
      <c r="F11" s="68">
        <v>465000</v>
      </c>
      <c r="G11" s="68"/>
    </row>
    <row r="12" spans="1:9" x14ac:dyDescent="0.25">
      <c r="D12" s="70">
        <v>44530</v>
      </c>
      <c r="E12" s="71"/>
      <c r="F12" s="68">
        <v>587000</v>
      </c>
      <c r="G12" s="68"/>
    </row>
    <row r="13" spans="1:9" x14ac:dyDescent="0.25">
      <c r="D13" s="72" t="s">
        <v>194</v>
      </c>
      <c r="E13" s="72"/>
      <c r="F13" s="69">
        <f>SUM(F4:G12)</f>
        <v>5500000</v>
      </c>
      <c r="G13" s="69"/>
      <c r="H13" s="56"/>
      <c r="I13" s="54"/>
    </row>
    <row r="14" spans="1:9" x14ac:dyDescent="0.25">
      <c r="A14" s="67"/>
      <c r="B14" s="67"/>
      <c r="C14" s="67"/>
      <c r="D14" s="67"/>
      <c r="H14" s="57"/>
    </row>
    <row r="15" spans="1:9" x14ac:dyDescent="0.25">
      <c r="F15" s="1"/>
    </row>
  </sheetData>
  <mergeCells count="27">
    <mergeCell ref="A6:B6"/>
    <mergeCell ref="A1:G1"/>
    <mergeCell ref="A2:C2"/>
    <mergeCell ref="D2:G2"/>
    <mergeCell ref="D3:E3"/>
    <mergeCell ref="F3:G3"/>
    <mergeCell ref="D4:E4"/>
    <mergeCell ref="F4:G4"/>
    <mergeCell ref="D5:E5"/>
    <mergeCell ref="D6:E6"/>
    <mergeCell ref="D7:E7"/>
    <mergeCell ref="D8:E8"/>
    <mergeCell ref="D9:E9"/>
    <mergeCell ref="F5:G5"/>
    <mergeCell ref="F6:G6"/>
    <mergeCell ref="F7:G7"/>
    <mergeCell ref="F8:G8"/>
    <mergeCell ref="F9:G9"/>
    <mergeCell ref="A14:D14"/>
    <mergeCell ref="F10:G10"/>
    <mergeCell ref="F11:G11"/>
    <mergeCell ref="F12:G12"/>
    <mergeCell ref="F13:G13"/>
    <mergeCell ref="D11:E11"/>
    <mergeCell ref="D12:E12"/>
    <mergeCell ref="D13:E13"/>
    <mergeCell ref="D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BD PROVEDORES</vt:lpstr>
      <vt:lpstr>BD OPERADORES</vt:lpstr>
      <vt:lpstr>BD CLIENTE</vt:lpstr>
      <vt:lpstr>BD CALZADO</vt:lpstr>
      <vt:lpstr>BD PEDIDOS</vt:lpstr>
      <vt:lpstr>BD MATERIALES</vt:lpstr>
      <vt:lpstr>BD BALANCE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Mileidy Astrid Castañeda Ayala</dc:creator>
  <cp:lastModifiedBy>Mileidy Astrid Castañeda Ayala</cp:lastModifiedBy>
  <dcterms:created xsi:type="dcterms:W3CDTF">2021-11-21T00:33:57Z</dcterms:created>
  <dcterms:modified xsi:type="dcterms:W3CDTF">2021-11-25T18:25:13Z</dcterms:modified>
</cp:coreProperties>
</file>