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updateLinks="never"/>
  <mc:AlternateContent xmlns:mc="http://schemas.openxmlformats.org/markup-compatibility/2006">
    <mc:Choice Requires="x15">
      <x15ac:absPath xmlns:x15ac="http://schemas.microsoft.com/office/spreadsheetml/2010/11/ac" url="/Users/milenmladenov/asset-management-fe-1/src/assets/xlxs/"/>
    </mc:Choice>
  </mc:AlternateContent>
  <xr:revisionPtr revIDLastSave="0" documentId="13_ncr:1_{14214BF8-6939-8B44-A653-D9579CA0162C}" xr6:coauthVersionLast="47" xr6:coauthVersionMax="47" xr10:uidLastSave="{00000000-0000-0000-0000-000000000000}"/>
  <bookViews>
    <workbookView xWindow="0" yWindow="760" windowWidth="34560" windowHeight="20000" xr2:uid="{00000000-000D-0000-FFFF-FFFF00000000}"/>
  </bookViews>
  <sheets>
    <sheet name="label" sheetId="2" r:id="rId1"/>
    <sheet name="Data" sheetId="3" r:id="rId2"/>
  </sheets>
  <externalReferences>
    <externalReference r:id="rId3"/>
  </externalReferences>
  <definedNames>
    <definedName name="_xlnm.Print_Area" localSheetId="0">label!$A$1:$H$123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4" i="2"/>
  <c r="D79" i="2"/>
  <c r="A79" i="2"/>
  <c r="G69" i="2"/>
  <c r="D69" i="2"/>
  <c r="A69" i="2"/>
  <c r="G59" i="2"/>
  <c r="D59" i="2"/>
  <c r="A59" i="2"/>
  <c r="G48" i="2"/>
  <c r="D48" i="2"/>
  <c r="A48" i="2"/>
  <c r="G38" i="2"/>
  <c r="D38" i="2"/>
  <c r="A38" i="2"/>
  <c r="G8" i="2"/>
  <c r="D8" i="2"/>
  <c r="A8" i="2"/>
  <c r="G28" i="2"/>
  <c r="D28" i="2"/>
  <c r="A28" i="2"/>
  <c r="G18" i="2"/>
  <c r="D18" i="2"/>
  <c r="A18" i="2"/>
  <c r="B82" i="2"/>
  <c r="B83" i="2"/>
  <c r="A83" i="2" s="1"/>
  <c r="B84" i="2"/>
  <c r="A84" i="2" s="1"/>
  <c r="B1" i="2"/>
  <c r="B73" i="2"/>
  <c r="A1" i="2" l="1"/>
  <c r="E1" i="2"/>
  <c r="D1" i="2" s="1"/>
  <c r="H1" i="2"/>
  <c r="G1" i="2" s="1"/>
  <c r="A2" i="2"/>
  <c r="E2" i="2"/>
  <c r="D2" i="2" s="1"/>
  <c r="H2" i="2"/>
  <c r="G2" i="2" s="1"/>
  <c r="B3" i="2"/>
  <c r="A3" i="2" s="1"/>
  <c r="E3" i="2"/>
  <c r="D3" i="2" s="1"/>
  <c r="H3" i="2"/>
  <c r="G3" i="2" s="1"/>
  <c r="A4" i="2"/>
  <c r="E4" i="2"/>
  <c r="D34" i="2" s="1"/>
  <c r="H4" i="2"/>
  <c r="G4" i="2" s="1"/>
  <c r="B5" i="2"/>
  <c r="A5" i="2" s="1"/>
  <c r="E5" i="2"/>
  <c r="D5" i="2" s="1"/>
  <c r="H5" i="2"/>
  <c r="G5" i="2" s="1"/>
  <c r="B6" i="2"/>
  <c r="A6" i="2" s="1"/>
  <c r="E6" i="2"/>
  <c r="D6" i="2" s="1"/>
  <c r="H6" i="2"/>
  <c r="G6" i="2" s="1"/>
  <c r="B11" i="2"/>
  <c r="A11" i="2" s="1"/>
  <c r="E11" i="2"/>
  <c r="D11" i="2" s="1"/>
  <c r="H11" i="2"/>
  <c r="G11" i="2" s="1"/>
  <c r="B12" i="2"/>
  <c r="B17" i="2" s="1"/>
  <c r="A17" i="2" s="1"/>
  <c r="E12" i="2"/>
  <c r="D12" i="2" s="1"/>
  <c r="H12" i="2"/>
  <c r="H17" i="2" s="1"/>
  <c r="G17" i="2" s="1"/>
  <c r="B13" i="2"/>
  <c r="A13" i="2" s="1"/>
  <c r="E13" i="2"/>
  <c r="D13" i="2" s="1"/>
  <c r="H13" i="2"/>
  <c r="G13" i="2" s="1"/>
  <c r="B14" i="2"/>
  <c r="A14" i="2" s="1"/>
  <c r="E14" i="2"/>
  <c r="D14" i="2" s="1"/>
  <c r="H14" i="2"/>
  <c r="G14" i="2" s="1"/>
  <c r="B15" i="2"/>
  <c r="A15" i="2" s="1"/>
  <c r="E15" i="2"/>
  <c r="D15" i="2" s="1"/>
  <c r="H15" i="2"/>
  <c r="G15" i="2" s="1"/>
  <c r="B16" i="2"/>
  <c r="A16" i="2" s="1"/>
  <c r="E16" i="2"/>
  <c r="D16" i="2" s="1"/>
  <c r="H16" i="2"/>
  <c r="G16" i="2" s="1"/>
  <c r="B21" i="2"/>
  <c r="A21" i="2" s="1"/>
  <c r="E21" i="2"/>
  <c r="D21" i="2" s="1"/>
  <c r="H21" i="2"/>
  <c r="G21" i="2" s="1"/>
  <c r="B22" i="2"/>
  <c r="A22" i="2" s="1"/>
  <c r="E22" i="2"/>
  <c r="E27" i="2" s="1"/>
  <c r="D27" i="2" s="1"/>
  <c r="H22" i="2"/>
  <c r="G22" i="2" s="1"/>
  <c r="B23" i="2"/>
  <c r="A23" i="2" s="1"/>
  <c r="E23" i="2"/>
  <c r="D23" i="2" s="1"/>
  <c r="H23" i="2"/>
  <c r="G23" i="2" s="1"/>
  <c r="B24" i="2"/>
  <c r="A24" i="2" s="1"/>
  <c r="E24" i="2"/>
  <c r="D24" i="2" s="1"/>
  <c r="H24" i="2"/>
  <c r="G24" i="2" s="1"/>
  <c r="B25" i="2"/>
  <c r="A25" i="2" s="1"/>
  <c r="E25" i="2"/>
  <c r="H25" i="2"/>
  <c r="G25" i="2" s="1"/>
  <c r="B26" i="2"/>
  <c r="A26" i="2" s="1"/>
  <c r="E26" i="2"/>
  <c r="D26" i="2" s="1"/>
  <c r="H26" i="2"/>
  <c r="G26" i="2" s="1"/>
  <c r="B31" i="2"/>
  <c r="A31" i="2" s="1"/>
  <c r="E31" i="2"/>
  <c r="D31" i="2" s="1"/>
  <c r="H31" i="2"/>
  <c r="G31" i="2" s="1"/>
  <c r="B32" i="2"/>
  <c r="B37" i="2" s="1"/>
  <c r="A37" i="2" s="1"/>
  <c r="E32" i="2"/>
  <c r="D32" i="2" s="1"/>
  <c r="H32" i="2"/>
  <c r="G32" i="2" s="1"/>
  <c r="B33" i="2"/>
  <c r="A33" i="2" s="1"/>
  <c r="E33" i="2"/>
  <c r="D33" i="2" s="1"/>
  <c r="H33" i="2"/>
  <c r="G33" i="2" s="1"/>
  <c r="B34" i="2"/>
  <c r="A34" i="2" s="1"/>
  <c r="E34" i="2"/>
  <c r="H34" i="2"/>
  <c r="G34" i="2" s="1"/>
  <c r="B35" i="2"/>
  <c r="A35" i="2" s="1"/>
  <c r="E35" i="2"/>
  <c r="H35" i="2"/>
  <c r="G35" i="2" s="1"/>
  <c r="B36" i="2"/>
  <c r="A36" i="2" s="1"/>
  <c r="E36" i="2"/>
  <c r="D36" i="2" s="1"/>
  <c r="H36" i="2"/>
  <c r="G36" i="2" s="1"/>
  <c r="D35" i="2" l="1"/>
  <c r="B27" i="2"/>
  <c r="A27" i="2" s="1"/>
  <c r="H7" i="2"/>
  <c r="G7" i="2" s="1"/>
  <c r="E37" i="2"/>
  <c r="D37" i="2" s="1"/>
  <c r="H27" i="2"/>
  <c r="G27" i="2" s="1"/>
  <c r="E17" i="2"/>
  <c r="D17" i="2" s="1"/>
  <c r="B7" i="2"/>
  <c r="A7" i="2" s="1"/>
  <c r="A32" i="2"/>
  <c r="A12" i="2"/>
  <c r="H37" i="2"/>
  <c r="G37" i="2" s="1"/>
  <c r="E7" i="2"/>
  <c r="D7" i="2" s="1"/>
  <c r="D22" i="2"/>
  <c r="G12" i="2"/>
  <c r="D4" i="2"/>
  <c r="D25" i="2"/>
  <c r="H122" i="2" l="1"/>
  <c r="H121" i="2"/>
  <c r="H120" i="2"/>
  <c r="H119" i="2"/>
  <c r="H118" i="2"/>
  <c r="H123" i="2" s="1"/>
  <c r="H117" i="2"/>
  <c r="E122" i="2"/>
  <c r="E121" i="2"/>
  <c r="E120" i="2"/>
  <c r="E119" i="2"/>
  <c r="E118" i="2"/>
  <c r="E123" i="2" s="1"/>
  <c r="E117" i="2"/>
  <c r="B122" i="2"/>
  <c r="B121" i="2"/>
  <c r="B120" i="2"/>
  <c r="B119" i="2"/>
  <c r="B118" i="2"/>
  <c r="B123" i="2" s="1"/>
  <c r="B117" i="2"/>
  <c r="H115" i="2"/>
  <c r="H114" i="2"/>
  <c r="H113" i="2"/>
  <c r="H112" i="2"/>
  <c r="H111" i="2"/>
  <c r="H116" i="2" s="1"/>
  <c r="H110" i="2"/>
  <c r="E115" i="2"/>
  <c r="E114" i="2"/>
  <c r="E113" i="2"/>
  <c r="E112" i="2"/>
  <c r="E111" i="2"/>
  <c r="E116" i="2" s="1"/>
  <c r="E110" i="2"/>
  <c r="B115" i="2"/>
  <c r="B114" i="2"/>
  <c r="B113" i="2"/>
  <c r="B112" i="2"/>
  <c r="B111" i="2"/>
  <c r="B116" i="2" s="1"/>
  <c r="B110" i="2"/>
  <c r="H108" i="2"/>
  <c r="H107" i="2"/>
  <c r="H106" i="2"/>
  <c r="H105" i="2"/>
  <c r="H104" i="2"/>
  <c r="H109" i="2" s="1"/>
  <c r="H103" i="2"/>
  <c r="E108" i="2"/>
  <c r="E107" i="2"/>
  <c r="E106" i="2"/>
  <c r="E105" i="2"/>
  <c r="E104" i="2"/>
  <c r="E109" i="2" s="1"/>
  <c r="E103" i="2"/>
  <c r="B108" i="2"/>
  <c r="B107" i="2"/>
  <c r="B106" i="2"/>
  <c r="B105" i="2"/>
  <c r="B104" i="2"/>
  <c r="B109" i="2" s="1"/>
  <c r="B103" i="2"/>
  <c r="H101" i="2"/>
  <c r="H100" i="2"/>
  <c r="H99" i="2"/>
  <c r="H98" i="2"/>
  <c r="H97" i="2"/>
  <c r="H102" i="2" s="1"/>
  <c r="H96" i="2"/>
  <c r="E101" i="2"/>
  <c r="E100" i="2"/>
  <c r="E99" i="2"/>
  <c r="E98" i="2"/>
  <c r="E97" i="2"/>
  <c r="E102" i="2" s="1"/>
  <c r="E96" i="2"/>
  <c r="B96" i="2"/>
  <c r="B101" i="2"/>
  <c r="B100" i="2"/>
  <c r="B99" i="2"/>
  <c r="B98" i="2"/>
  <c r="B97" i="2"/>
  <c r="B102" i="2" s="1"/>
  <c r="H94" i="2"/>
  <c r="H93" i="2"/>
  <c r="H92" i="2"/>
  <c r="H91" i="2"/>
  <c r="G91" i="2" s="1"/>
  <c r="H90" i="2"/>
  <c r="H95" i="2" s="1"/>
  <c r="H89" i="2"/>
  <c r="E94" i="2"/>
  <c r="E93" i="2"/>
  <c r="E92" i="2"/>
  <c r="E91" i="2"/>
  <c r="E90" i="2"/>
  <c r="E95" i="2" s="1"/>
  <c r="E89" i="2"/>
  <c r="B94" i="2"/>
  <c r="B93" i="2"/>
  <c r="B92" i="2"/>
  <c r="B91" i="2"/>
  <c r="B90" i="2"/>
  <c r="B95" i="2" s="1"/>
  <c r="B89" i="2"/>
  <c r="H87" i="2"/>
  <c r="H86" i="2"/>
  <c r="H85" i="2"/>
  <c r="H84" i="2"/>
  <c r="H83" i="2"/>
  <c r="H88" i="2" s="1"/>
  <c r="H82" i="2"/>
  <c r="E87" i="2" l="1"/>
  <c r="E86" i="2"/>
  <c r="E85" i="2"/>
  <c r="E84" i="2"/>
  <c r="D84" i="2" s="1"/>
  <c r="E83" i="2"/>
  <c r="E88" i="2" s="1"/>
  <c r="E82" i="2"/>
  <c r="B87" i="2"/>
  <c r="B86" i="2"/>
  <c r="B85" i="2"/>
  <c r="B88" i="2"/>
  <c r="H77" i="2"/>
  <c r="H76" i="2"/>
  <c r="H75" i="2"/>
  <c r="H74" i="2"/>
  <c r="H73" i="2"/>
  <c r="H78" i="2" s="1"/>
  <c r="H72" i="2"/>
  <c r="E77" i="2"/>
  <c r="E76" i="2"/>
  <c r="E75" i="2"/>
  <c r="E74" i="2"/>
  <c r="E73" i="2"/>
  <c r="E78" i="2" s="1"/>
  <c r="E72" i="2"/>
  <c r="A82" i="2" l="1"/>
  <c r="B72" i="2"/>
  <c r="A72" i="2" s="1"/>
  <c r="D78" i="2"/>
  <c r="D77" i="2"/>
  <c r="D72" i="2"/>
  <c r="B77" i="2" l="1"/>
  <c r="A77" i="2" s="1"/>
  <c r="B76" i="2"/>
  <c r="A76" i="2" s="1"/>
  <c r="B75" i="2"/>
  <c r="A75" i="2" s="1"/>
  <c r="B74" i="2"/>
  <c r="A74" i="2" s="1"/>
  <c r="B78" i="2"/>
  <c r="A119" i="2"/>
  <c r="G122" i="2"/>
  <c r="D122" i="2"/>
  <c r="A122" i="2"/>
  <c r="G121" i="2"/>
  <c r="D121" i="2"/>
  <c r="A121" i="2"/>
  <c r="G120" i="2"/>
  <c r="D120" i="2"/>
  <c r="A120" i="2"/>
  <c r="G119" i="2"/>
  <c r="D119" i="2"/>
  <c r="G118" i="2"/>
  <c r="D118" i="2"/>
  <c r="A118" i="2"/>
  <c r="G117" i="2"/>
  <c r="D117" i="2"/>
  <c r="A117" i="2"/>
  <c r="G115" i="2"/>
  <c r="D115" i="2"/>
  <c r="A115" i="2"/>
  <c r="G114" i="2"/>
  <c r="D114" i="2"/>
  <c r="A114" i="2"/>
  <c r="G113" i="2"/>
  <c r="D113" i="2"/>
  <c r="A113" i="2"/>
  <c r="G112" i="2"/>
  <c r="D112" i="2"/>
  <c r="A112" i="2"/>
  <c r="G111" i="2"/>
  <c r="D111" i="2"/>
  <c r="A111" i="2"/>
  <c r="G110" i="2"/>
  <c r="D110" i="2"/>
  <c r="A110" i="2"/>
  <c r="G108" i="2"/>
  <c r="D108" i="2"/>
  <c r="A108" i="2"/>
  <c r="G107" i="2"/>
  <c r="D107" i="2"/>
  <c r="A107" i="2"/>
  <c r="G106" i="2"/>
  <c r="D106" i="2"/>
  <c r="A106" i="2"/>
  <c r="G105" i="2"/>
  <c r="D105" i="2"/>
  <c r="A105" i="2"/>
  <c r="G104" i="2"/>
  <c r="D104" i="2"/>
  <c r="A104" i="2"/>
  <c r="G103" i="2"/>
  <c r="D103" i="2"/>
  <c r="A103" i="2"/>
  <c r="G101" i="2"/>
  <c r="D101" i="2"/>
  <c r="A101" i="2"/>
  <c r="G100" i="2"/>
  <c r="D100" i="2"/>
  <c r="A100" i="2"/>
  <c r="G99" i="2"/>
  <c r="D99" i="2"/>
  <c r="A99" i="2"/>
  <c r="G98" i="2"/>
  <c r="D98" i="2"/>
  <c r="A98" i="2"/>
  <c r="G97" i="2"/>
  <c r="D97" i="2"/>
  <c r="A97" i="2"/>
  <c r="G96" i="2"/>
  <c r="D96" i="2"/>
  <c r="A96" i="2"/>
  <c r="G94" i="2"/>
  <c r="D94" i="2"/>
  <c r="A94" i="2"/>
  <c r="G93" i="2"/>
  <c r="D93" i="2"/>
  <c r="A93" i="2"/>
  <c r="G92" i="2"/>
  <c r="D92" i="2"/>
  <c r="A92" i="2"/>
  <c r="D91" i="2"/>
  <c r="A91" i="2"/>
  <c r="G90" i="2"/>
  <c r="D90" i="2"/>
  <c r="A90" i="2"/>
  <c r="G89" i="2"/>
  <c r="D89" i="2"/>
  <c r="A89" i="2"/>
  <c r="G87" i="2"/>
  <c r="D87" i="2"/>
  <c r="A87" i="2"/>
  <c r="G86" i="2"/>
  <c r="D86" i="2"/>
  <c r="A86" i="2"/>
  <c r="G85" i="2"/>
  <c r="D85" i="2"/>
  <c r="A85" i="2"/>
  <c r="G84" i="2"/>
  <c r="G83" i="2"/>
  <c r="D83" i="2"/>
  <c r="G82" i="2"/>
  <c r="D82" i="2"/>
  <c r="G77" i="2"/>
  <c r="G76" i="2"/>
  <c r="D76" i="2"/>
  <c r="G75" i="2"/>
  <c r="D75" i="2"/>
  <c r="G74" i="2"/>
  <c r="D74" i="2"/>
  <c r="G73" i="2"/>
  <c r="D73" i="2"/>
  <c r="G72" i="2"/>
  <c r="A78" i="2" l="1"/>
  <c r="A73" i="2"/>
  <c r="H67" i="2"/>
  <c r="E67" i="2"/>
  <c r="B67" i="2"/>
  <c r="E62" i="2"/>
  <c r="B44" i="2" l="1"/>
  <c r="B45" i="2"/>
  <c r="E44" i="2"/>
  <c r="E45" i="2"/>
  <c r="H44" i="2"/>
  <c r="H45" i="2"/>
  <c r="B54" i="2"/>
  <c r="B55" i="2"/>
  <c r="E54" i="2"/>
  <c r="E55" i="2"/>
  <c r="H54" i="2"/>
  <c r="H55" i="2"/>
  <c r="B65" i="2"/>
  <c r="B66" i="2"/>
  <c r="E65" i="2"/>
  <c r="E66" i="2"/>
  <c r="H65" i="2"/>
  <c r="H66" i="2"/>
  <c r="G65" i="2" l="1"/>
  <c r="A65" i="2"/>
  <c r="G54" i="2"/>
  <c r="A54" i="2"/>
  <c r="G44" i="2"/>
  <c r="A44" i="2"/>
  <c r="G66" i="2"/>
  <c r="D66" i="2"/>
  <c r="A66" i="2"/>
  <c r="G55" i="2"/>
  <c r="D55" i="2"/>
  <c r="A55" i="2"/>
  <c r="G45" i="2"/>
  <c r="A45" i="2"/>
  <c r="D65" i="2"/>
  <c r="D54" i="2"/>
  <c r="G67" i="2"/>
  <c r="H64" i="2"/>
  <c r="H63" i="2"/>
  <c r="H62" i="2"/>
  <c r="D67" i="2"/>
  <c r="E64" i="2"/>
  <c r="E63" i="2"/>
  <c r="D62" i="2"/>
  <c r="A67" i="2"/>
  <c r="B64" i="2"/>
  <c r="B63" i="2"/>
  <c r="B68" i="2" s="1"/>
  <c r="B62" i="2"/>
  <c r="H56" i="2"/>
  <c r="H53" i="2"/>
  <c r="H52" i="2"/>
  <c r="H51" i="2"/>
  <c r="E56" i="2"/>
  <c r="E53" i="2"/>
  <c r="E52" i="2"/>
  <c r="E51" i="2"/>
  <c r="B56" i="2"/>
  <c r="B53" i="2"/>
  <c r="B52" i="2"/>
  <c r="B51" i="2"/>
  <c r="H46" i="2"/>
  <c r="H43" i="2"/>
  <c r="H42" i="2"/>
  <c r="H41" i="2"/>
  <c r="E46" i="2"/>
  <c r="D45" i="2"/>
  <c r="D44" i="2"/>
  <c r="E43" i="2"/>
  <c r="E42" i="2"/>
  <c r="E41" i="2"/>
  <c r="B46" i="2"/>
  <c r="B43" i="2"/>
  <c r="B42" i="2"/>
  <c r="B41" i="2"/>
  <c r="A88" i="2" l="1"/>
  <c r="A41" i="2"/>
  <c r="A43" i="2"/>
  <c r="D41" i="2"/>
  <c r="D43" i="2"/>
  <c r="G41" i="2"/>
  <c r="G43" i="2"/>
  <c r="A51" i="2"/>
  <c r="A53" i="2"/>
  <c r="D51" i="2"/>
  <c r="D53" i="2"/>
  <c r="G51" i="2"/>
  <c r="G53" i="2"/>
  <c r="A62" i="2"/>
  <c r="A64" i="2"/>
  <c r="D64" i="2"/>
  <c r="G62" i="2"/>
  <c r="G64" i="2"/>
  <c r="G78" i="2"/>
  <c r="D88" i="2"/>
  <c r="G88" i="2"/>
  <c r="A95" i="2"/>
  <c r="D95" i="2"/>
  <c r="G95" i="2"/>
  <c r="A102" i="2"/>
  <c r="D102" i="2"/>
  <c r="G102" i="2"/>
  <c r="A42" i="2"/>
  <c r="A109" i="2"/>
  <c r="A46" i="2"/>
  <c r="D42" i="2"/>
  <c r="D109" i="2"/>
  <c r="D46" i="2"/>
  <c r="G42" i="2"/>
  <c r="G109" i="2"/>
  <c r="G46" i="2"/>
  <c r="B57" i="2"/>
  <c r="A57" i="2" s="1"/>
  <c r="A116" i="2"/>
  <c r="A56" i="2"/>
  <c r="D116" i="2"/>
  <c r="G52" i="2"/>
  <c r="G116" i="2"/>
  <c r="G56" i="2"/>
  <c r="A63" i="2"/>
  <c r="A123" i="2"/>
  <c r="E68" i="2"/>
  <c r="D68" i="2" s="1"/>
  <c r="D123" i="2"/>
  <c r="H68" i="2"/>
  <c r="G68" i="2" s="1"/>
  <c r="G123" i="2"/>
  <c r="D56" i="2"/>
  <c r="E57" i="2"/>
  <c r="D52" i="2"/>
  <c r="H47" i="2"/>
  <c r="B47" i="2"/>
  <c r="E47" i="2"/>
  <c r="A52" i="2"/>
  <c r="H57" i="2"/>
  <c r="D63" i="2"/>
  <c r="G63" i="2"/>
  <c r="D47" i="2" l="1"/>
  <c r="D57" i="2"/>
  <c r="A68" i="2"/>
  <c r="G57" i="2"/>
  <c r="A47" i="2"/>
  <c r="G47" i="2"/>
</calcChain>
</file>

<file path=xl/sharedStrings.xml><?xml version="1.0" encoding="utf-8"?>
<sst xmlns="http://schemas.openxmlformats.org/spreadsheetml/2006/main" count="8" uniqueCount="8">
  <si>
    <t>Фирма</t>
  </si>
  <si>
    <t>Номер</t>
  </si>
  <si>
    <t>Модел</t>
  </si>
  <si>
    <t>Цвят</t>
  </si>
  <si>
    <t>Вис., мм</t>
  </si>
  <si>
    <t>Шир., мм.</t>
  </si>
  <si>
    <t>Брой детайли</t>
  </si>
  <si>
    <t>Етикет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</si>
</sst>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b/>
      <sz val="14"/>
      <color rgb="FF333333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66674</xdr:rowOff>
    </xdr:from>
    <xdr:to>
      <xdr:col>2</xdr:col>
      <xdr:colOff>19050</xdr:colOff>
      <xdr:row>10</xdr:row>
      <xdr:rowOff>1</xdr:rowOff>
    </xdr:to>
    <xdr:sp macro="" textlink="Data!I2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76300" y="638174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58468F3-9A26-4F5D-AEA1-58AA0ACAB7C8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133350</xdr:colOff>
      <xdr:row>3</xdr:row>
      <xdr:rowOff>95250</xdr:rowOff>
    </xdr:from>
    <xdr:to>
      <xdr:col>5</xdr:col>
      <xdr:colOff>9525</xdr:colOff>
      <xdr:row>10</xdr:row>
      <xdr:rowOff>28577</xdr:rowOff>
    </xdr:to>
    <xdr:sp macro="" textlink="Data!I3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248025" y="6667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7F66012-CA9B-4576-91BD-B4F7941BD0C8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123825</xdr:colOff>
      <xdr:row>3</xdr:row>
      <xdr:rowOff>66675</xdr:rowOff>
    </xdr:from>
    <xdr:to>
      <xdr:col>8</xdr:col>
      <xdr:colOff>0</xdr:colOff>
      <xdr:row>10</xdr:row>
      <xdr:rowOff>2</xdr:rowOff>
    </xdr:to>
    <xdr:sp macro="" textlink="Data!I4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9750" y="6381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24266CB-32F0-4731-82C6-224C4488EED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13</xdr:row>
      <xdr:rowOff>57150</xdr:rowOff>
    </xdr:from>
    <xdr:to>
      <xdr:col>1</xdr:col>
      <xdr:colOff>1533525</xdr:colOff>
      <xdr:row>16</xdr:row>
      <xdr:rowOff>180977</xdr:rowOff>
    </xdr:to>
    <xdr:sp macro="" textlink="Data!I5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47725" y="1962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1F00851-EA98-1040-9B3A-C1B4ED8B5259}" type="TxLink">
            <a:rPr lang="en-US" sz="1100" b="0" i="0" u="none" strike="noStrike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solidFill>
                <a:srgbClr val="00000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Calibri"/>
              <a:cs typeface="Calibri"/>
            </a:rPr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114300</xdr:colOff>
      <xdr:row>13</xdr:row>
      <xdr:rowOff>66675</xdr:rowOff>
    </xdr:from>
    <xdr:to>
      <xdr:col>4</xdr:col>
      <xdr:colOff>1533525</xdr:colOff>
      <xdr:row>20</xdr:row>
      <xdr:rowOff>2</xdr:rowOff>
    </xdr:to>
    <xdr:sp macro="" textlink="Data!I6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228975" y="19716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B003211-5640-4F39-B781-BC7FC83C8713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152400</xdr:colOff>
      <xdr:row>13</xdr:row>
      <xdr:rowOff>76200</xdr:rowOff>
    </xdr:from>
    <xdr:to>
      <xdr:col>8</xdr:col>
      <xdr:colOff>28575</xdr:colOff>
      <xdr:row>20</xdr:row>
      <xdr:rowOff>9527</xdr:rowOff>
    </xdr:to>
    <xdr:sp macro="" textlink="Data!I7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648325" y="198120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BC37AC-520E-46A1-8DC6-B9550C8F1D4C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123825</xdr:colOff>
      <xdr:row>23</xdr:row>
      <xdr:rowOff>66675</xdr:rowOff>
    </xdr:from>
    <xdr:to>
      <xdr:col>2</xdr:col>
      <xdr:colOff>0</xdr:colOff>
      <xdr:row>30</xdr:row>
      <xdr:rowOff>2</xdr:rowOff>
    </xdr:to>
    <xdr:sp macro="" textlink="Data!I8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57250" y="33051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0ECB722-012F-42EF-8075-6D09D0D34F3D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123825</xdr:colOff>
      <xdr:row>23</xdr:row>
      <xdr:rowOff>57150</xdr:rowOff>
    </xdr:from>
    <xdr:to>
      <xdr:col>5</xdr:col>
      <xdr:colOff>0</xdr:colOff>
      <xdr:row>26</xdr:row>
      <xdr:rowOff>180977</xdr:rowOff>
    </xdr:to>
    <xdr:sp macro="" textlink="Data!I9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238500" y="32956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F8DBDCD-25DD-4F8D-9C7B-7B83FCE55749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133350</xdr:colOff>
      <xdr:row>23</xdr:row>
      <xdr:rowOff>47625</xdr:rowOff>
    </xdr:from>
    <xdr:to>
      <xdr:col>8</xdr:col>
      <xdr:colOff>9525</xdr:colOff>
      <xdr:row>26</xdr:row>
      <xdr:rowOff>171452</xdr:rowOff>
    </xdr:to>
    <xdr:sp macro="" textlink="Data!I10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629275" y="328612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E40A60C-FD85-4AEF-BC99-0A1E000EA6E8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133350</xdr:colOff>
      <xdr:row>33</xdr:row>
      <xdr:rowOff>57150</xdr:rowOff>
    </xdr:from>
    <xdr:to>
      <xdr:col>2</xdr:col>
      <xdr:colOff>9525</xdr:colOff>
      <xdr:row>36</xdr:row>
      <xdr:rowOff>180977</xdr:rowOff>
    </xdr:to>
    <xdr:sp macro="" textlink="Data!I11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66775" y="4629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7AEC7DB-A78F-4AEA-9D86-82118A90525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114300</xdr:colOff>
      <xdr:row>33</xdr:row>
      <xdr:rowOff>66675</xdr:rowOff>
    </xdr:from>
    <xdr:to>
      <xdr:col>4</xdr:col>
      <xdr:colOff>1533525</xdr:colOff>
      <xdr:row>40</xdr:row>
      <xdr:rowOff>2</xdr:rowOff>
    </xdr:to>
    <xdr:sp macro="" textlink="Data!I12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228975" y="46386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42074C-D4EE-4CC9-8F2A-FB9AE1640440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33</xdr:row>
      <xdr:rowOff>76200</xdr:rowOff>
    </xdr:from>
    <xdr:to>
      <xdr:col>7</xdr:col>
      <xdr:colOff>1533525</xdr:colOff>
      <xdr:row>40</xdr:row>
      <xdr:rowOff>9527</xdr:rowOff>
    </xdr:to>
    <xdr:sp macro="" textlink="Data!I13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610225" y="464820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6966B5D-7A8E-482E-9724-910B45A25C8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43</xdr:row>
      <xdr:rowOff>57150</xdr:rowOff>
    </xdr:from>
    <xdr:to>
      <xdr:col>1</xdr:col>
      <xdr:colOff>1524000</xdr:colOff>
      <xdr:row>46</xdr:row>
      <xdr:rowOff>180977</xdr:rowOff>
    </xdr:to>
    <xdr:sp macro="" textlink="Data!I14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38200" y="59626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7573436-F66B-4AC3-ABC2-E1B75502F97B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133350</xdr:colOff>
      <xdr:row>43</xdr:row>
      <xdr:rowOff>47625</xdr:rowOff>
    </xdr:from>
    <xdr:to>
      <xdr:col>5</xdr:col>
      <xdr:colOff>9525</xdr:colOff>
      <xdr:row>46</xdr:row>
      <xdr:rowOff>171452</xdr:rowOff>
    </xdr:to>
    <xdr:sp macro="" textlink="Data!I15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248025" y="595312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9338D7-D790-471E-A01E-2608C439D40C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43</xdr:row>
      <xdr:rowOff>66675</xdr:rowOff>
    </xdr:from>
    <xdr:to>
      <xdr:col>7</xdr:col>
      <xdr:colOff>1533525</xdr:colOff>
      <xdr:row>50</xdr:row>
      <xdr:rowOff>2</xdr:rowOff>
    </xdr:to>
    <xdr:sp macro="" textlink="Data!I16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610225" y="59721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ABAE0CC-81E9-4A5A-8FD4-5559ABB9B36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53</xdr:row>
      <xdr:rowOff>57150</xdr:rowOff>
    </xdr:from>
    <xdr:to>
      <xdr:col>1</xdr:col>
      <xdr:colOff>1524000</xdr:colOff>
      <xdr:row>56</xdr:row>
      <xdr:rowOff>180977</xdr:rowOff>
    </xdr:to>
    <xdr:sp macro="" textlink="Data!I17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838200" y="7296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BC0F4C1-F3A5-40A7-8D29-965E56B2D57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123825</xdr:colOff>
      <xdr:row>53</xdr:row>
      <xdr:rowOff>57150</xdr:rowOff>
    </xdr:from>
    <xdr:to>
      <xdr:col>5</xdr:col>
      <xdr:colOff>0</xdr:colOff>
      <xdr:row>56</xdr:row>
      <xdr:rowOff>180977</xdr:rowOff>
    </xdr:to>
    <xdr:sp macro="" textlink="Data!I18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238500" y="7296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EDE14-13BF-47F9-A05B-E6F759EAD107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53</xdr:row>
      <xdr:rowOff>57150</xdr:rowOff>
    </xdr:from>
    <xdr:to>
      <xdr:col>7</xdr:col>
      <xdr:colOff>1533525</xdr:colOff>
      <xdr:row>56</xdr:row>
      <xdr:rowOff>180977</xdr:rowOff>
    </xdr:to>
    <xdr:sp macro="" textlink="Data!I19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610225" y="72961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DF3D11-E0B9-4E9A-A32F-C76466316549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64</xdr:row>
      <xdr:rowOff>66675</xdr:rowOff>
    </xdr:from>
    <xdr:to>
      <xdr:col>1</xdr:col>
      <xdr:colOff>1524000</xdr:colOff>
      <xdr:row>68</xdr:row>
      <xdr:rowOff>0</xdr:rowOff>
    </xdr:to>
    <xdr:sp macro="" textlink="Data!I20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38200" y="863917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C0EED47-7458-461F-867A-A1AA696BC4DF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104775</xdr:colOff>
      <xdr:row>64</xdr:row>
      <xdr:rowOff>47625</xdr:rowOff>
    </xdr:from>
    <xdr:to>
      <xdr:col>4</xdr:col>
      <xdr:colOff>1524000</xdr:colOff>
      <xdr:row>67</xdr:row>
      <xdr:rowOff>171452</xdr:rowOff>
    </xdr:to>
    <xdr:sp macro="" textlink="Data!I21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219450" y="862012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BB14B7-F51E-4B7F-A9E2-15C8B48288F4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180975</xdr:colOff>
      <xdr:row>64</xdr:row>
      <xdr:rowOff>28575</xdr:rowOff>
    </xdr:from>
    <xdr:to>
      <xdr:col>7</xdr:col>
      <xdr:colOff>1600200</xdr:colOff>
      <xdr:row>67</xdr:row>
      <xdr:rowOff>152402</xdr:rowOff>
    </xdr:to>
    <xdr:sp macro="" textlink="Data!I22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934075" y="9029700"/>
          <a:ext cx="1419225" cy="72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CACF95C-03B8-495C-8CD7-2AE24A235DE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137160</xdr:colOff>
      <xdr:row>91</xdr:row>
      <xdr:rowOff>87630</xdr:rowOff>
    </xdr:from>
    <xdr:to>
      <xdr:col>2</xdr:col>
      <xdr:colOff>9525</xdr:colOff>
      <xdr:row>95</xdr:row>
      <xdr:rowOff>20957</xdr:rowOff>
    </xdr:to>
    <xdr:sp macro="" textlink="Data!I29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876300" y="1343025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AE6D0E-88AB-4962-9C70-7A779DD1382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133350</xdr:colOff>
      <xdr:row>74</xdr:row>
      <xdr:rowOff>95250</xdr:rowOff>
    </xdr:from>
    <xdr:to>
      <xdr:col>5</xdr:col>
      <xdr:colOff>9525</xdr:colOff>
      <xdr:row>81</xdr:row>
      <xdr:rowOff>28577</xdr:rowOff>
    </xdr:to>
    <xdr:sp macro="" textlink="Data!I24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265170" y="689610"/>
          <a:ext cx="142303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98D5BFF-6F66-4CB3-A5EA-71B474DEEAE9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123825</xdr:colOff>
      <xdr:row>74</xdr:row>
      <xdr:rowOff>66675</xdr:rowOff>
    </xdr:from>
    <xdr:to>
      <xdr:col>8</xdr:col>
      <xdr:colOff>0</xdr:colOff>
      <xdr:row>81</xdr:row>
      <xdr:rowOff>2</xdr:rowOff>
    </xdr:to>
    <xdr:sp macro="" textlink="Data!I25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648325" y="661035"/>
          <a:ext cx="142303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3F20998-4D69-4A38-BF06-0B9A8B247393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84</xdr:row>
      <xdr:rowOff>57150</xdr:rowOff>
    </xdr:from>
    <xdr:to>
      <xdr:col>1</xdr:col>
      <xdr:colOff>1533525</xdr:colOff>
      <xdr:row>87</xdr:row>
      <xdr:rowOff>180977</xdr:rowOff>
    </xdr:to>
    <xdr:sp macro="" textlink="Data!I26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853440" y="2038350"/>
          <a:ext cx="141922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95B870C-3CCB-4E8B-95B0-D8AF5D04F046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114300</xdr:colOff>
      <xdr:row>84</xdr:row>
      <xdr:rowOff>66675</xdr:rowOff>
    </xdr:from>
    <xdr:to>
      <xdr:col>4</xdr:col>
      <xdr:colOff>1533525</xdr:colOff>
      <xdr:row>88</xdr:row>
      <xdr:rowOff>2</xdr:rowOff>
    </xdr:to>
    <xdr:sp macro="" textlink="Data!I27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3246120" y="2047875"/>
          <a:ext cx="141922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E1E97BB-E413-4AE3-8C03-7CAEA1F6B6B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152400</xdr:colOff>
      <xdr:row>84</xdr:row>
      <xdr:rowOff>76200</xdr:rowOff>
    </xdr:from>
    <xdr:to>
      <xdr:col>8</xdr:col>
      <xdr:colOff>28575</xdr:colOff>
      <xdr:row>88</xdr:row>
      <xdr:rowOff>9527</xdr:rowOff>
    </xdr:to>
    <xdr:sp macro="" textlink="Data!I28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76900" y="2057400"/>
          <a:ext cx="142303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0E9D648-7E26-4D7C-A827-2D9231CFF0D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123825</xdr:colOff>
      <xdr:row>91</xdr:row>
      <xdr:rowOff>87630</xdr:rowOff>
    </xdr:from>
    <xdr:to>
      <xdr:col>5</xdr:col>
      <xdr:colOff>0</xdr:colOff>
      <xdr:row>95</xdr:row>
      <xdr:rowOff>5717</xdr:rowOff>
    </xdr:to>
    <xdr:sp macro="" textlink="Data!I30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3255645" y="13666470"/>
          <a:ext cx="1423035" cy="74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A8597F8-1AD1-44CA-9F67-765C7E2347EA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133350</xdr:colOff>
      <xdr:row>91</xdr:row>
      <xdr:rowOff>47625</xdr:rowOff>
    </xdr:from>
    <xdr:to>
      <xdr:col>8</xdr:col>
      <xdr:colOff>9525</xdr:colOff>
      <xdr:row>94</xdr:row>
      <xdr:rowOff>171452</xdr:rowOff>
    </xdr:to>
    <xdr:sp macro="" textlink="Data!I31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657850" y="3415665"/>
          <a:ext cx="142303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8D54710-7BE5-4920-BA29-AC4036B4F8D4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133350</xdr:colOff>
      <xdr:row>98</xdr:row>
      <xdr:rowOff>57150</xdr:rowOff>
    </xdr:from>
    <xdr:to>
      <xdr:col>2</xdr:col>
      <xdr:colOff>9525</xdr:colOff>
      <xdr:row>101</xdr:row>
      <xdr:rowOff>180977</xdr:rowOff>
    </xdr:to>
    <xdr:sp macro="" textlink="Data!I32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872490" y="4812030"/>
          <a:ext cx="142303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AD4378A-E3C3-4792-AB81-D697289F60DC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114300</xdr:colOff>
      <xdr:row>98</xdr:row>
      <xdr:rowOff>66675</xdr:rowOff>
    </xdr:from>
    <xdr:to>
      <xdr:col>4</xdr:col>
      <xdr:colOff>1533525</xdr:colOff>
      <xdr:row>102</xdr:row>
      <xdr:rowOff>2</xdr:rowOff>
    </xdr:to>
    <xdr:sp macro="" textlink="Data!I33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3246120" y="4821555"/>
          <a:ext cx="141922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DD4E74E-3B39-49A9-BC63-821ABC40A596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98</xdr:row>
      <xdr:rowOff>76200</xdr:rowOff>
    </xdr:from>
    <xdr:to>
      <xdr:col>7</xdr:col>
      <xdr:colOff>1533525</xdr:colOff>
      <xdr:row>102</xdr:row>
      <xdr:rowOff>9527</xdr:rowOff>
    </xdr:to>
    <xdr:sp macro="" textlink="Data!I34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638800" y="1475232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FAD90FB-4749-4213-9668-6F8EBC00FCA6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105</xdr:row>
      <xdr:rowOff>57150</xdr:rowOff>
    </xdr:from>
    <xdr:to>
      <xdr:col>1</xdr:col>
      <xdr:colOff>1524000</xdr:colOff>
      <xdr:row>108</xdr:row>
      <xdr:rowOff>180977</xdr:rowOff>
    </xdr:to>
    <xdr:sp macro="" textlink="Data!I35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843915" y="6198870"/>
          <a:ext cx="141922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85AADC-D40D-4158-8DD8-7631AA65BBDF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133350</xdr:colOff>
      <xdr:row>105</xdr:row>
      <xdr:rowOff>55245</xdr:rowOff>
    </xdr:from>
    <xdr:to>
      <xdr:col>5</xdr:col>
      <xdr:colOff>9525</xdr:colOff>
      <xdr:row>108</xdr:row>
      <xdr:rowOff>179072</xdr:rowOff>
    </xdr:to>
    <xdr:sp macro="" textlink="Data!I36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3265170" y="16514445"/>
          <a:ext cx="1423035" cy="74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AA6834-1E85-40F9-95D1-FF18C6A1AF1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105</xdr:row>
      <xdr:rowOff>66675</xdr:rowOff>
    </xdr:from>
    <xdr:to>
      <xdr:col>7</xdr:col>
      <xdr:colOff>1533525</xdr:colOff>
      <xdr:row>109</xdr:row>
      <xdr:rowOff>2</xdr:rowOff>
    </xdr:to>
    <xdr:sp macro="" textlink="Data!I37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638800" y="6208395"/>
          <a:ext cx="141922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39C294D-1CCF-48FA-B651-0674608799E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97155</xdr:colOff>
      <xdr:row>112</xdr:row>
      <xdr:rowOff>64770</xdr:rowOff>
    </xdr:from>
    <xdr:to>
      <xdr:col>1</xdr:col>
      <xdr:colOff>1516380</xdr:colOff>
      <xdr:row>115</xdr:row>
      <xdr:rowOff>188597</xdr:rowOff>
    </xdr:to>
    <xdr:sp macro="" textlink="Data!I38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836295" y="17964150"/>
          <a:ext cx="1419225" cy="74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BB2017E-F535-43AD-A669-8902F9C0BC84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123825</xdr:colOff>
      <xdr:row>112</xdr:row>
      <xdr:rowOff>57150</xdr:rowOff>
    </xdr:from>
    <xdr:to>
      <xdr:col>5</xdr:col>
      <xdr:colOff>0</xdr:colOff>
      <xdr:row>115</xdr:row>
      <xdr:rowOff>180977</xdr:rowOff>
    </xdr:to>
    <xdr:sp macro="" textlink="Data!I39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3255645" y="7585710"/>
          <a:ext cx="1423035" cy="71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8CB6402-C753-45C5-B826-99F07E6FBA0D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112</xdr:row>
      <xdr:rowOff>57150</xdr:rowOff>
    </xdr:from>
    <xdr:to>
      <xdr:col>7</xdr:col>
      <xdr:colOff>1533525</xdr:colOff>
      <xdr:row>115</xdr:row>
      <xdr:rowOff>180977</xdr:rowOff>
    </xdr:to>
    <xdr:sp macro="" textlink="Data!I40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638800" y="17400270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9D5A616-C913-48A3-B012-62DE224DCF22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104775</xdr:colOff>
      <xdr:row>119</xdr:row>
      <xdr:rowOff>66675</xdr:rowOff>
    </xdr:from>
    <xdr:to>
      <xdr:col>1</xdr:col>
      <xdr:colOff>1524000</xdr:colOff>
      <xdr:row>123</xdr:row>
      <xdr:rowOff>2</xdr:rowOff>
    </xdr:to>
    <xdr:sp macro="" textlink="Data!I41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843915" y="8982075"/>
          <a:ext cx="141922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9866F69-8009-4CDA-B1D5-C75237024247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127635</xdr:colOff>
      <xdr:row>119</xdr:row>
      <xdr:rowOff>47625</xdr:rowOff>
    </xdr:from>
    <xdr:to>
      <xdr:col>5</xdr:col>
      <xdr:colOff>0</xdr:colOff>
      <xdr:row>122</xdr:row>
      <xdr:rowOff>171452</xdr:rowOff>
    </xdr:to>
    <xdr:sp macro="" textlink="Data!I42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3259455" y="18724245"/>
          <a:ext cx="141922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7C68F4-DB8A-4649-B61E-DD109496782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114300</xdr:colOff>
      <xdr:row>119</xdr:row>
      <xdr:rowOff>55245</xdr:rowOff>
    </xdr:from>
    <xdr:to>
      <xdr:col>7</xdr:col>
      <xdr:colOff>1533525</xdr:colOff>
      <xdr:row>122</xdr:row>
      <xdr:rowOff>179072</xdr:rowOff>
    </xdr:to>
    <xdr:sp macro="" textlink="Data!I43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638800" y="19394805"/>
          <a:ext cx="1419225" cy="74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DB02BDF-8F41-4901-9A2C-18F00C31C691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142875</xdr:colOff>
      <xdr:row>74</xdr:row>
      <xdr:rowOff>66674</xdr:rowOff>
    </xdr:from>
    <xdr:to>
      <xdr:col>2</xdr:col>
      <xdr:colOff>19050</xdr:colOff>
      <xdr:row>81</xdr:row>
      <xdr:rowOff>1</xdr:rowOff>
    </xdr:to>
    <xdr:sp macro="" textlink="[1]Data!H23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882015" y="11694794"/>
          <a:ext cx="1423035" cy="695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4ECB5B-9A84-4420-B988-5392BFE9F31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142875</xdr:colOff>
      <xdr:row>74</xdr:row>
      <xdr:rowOff>66674</xdr:rowOff>
    </xdr:from>
    <xdr:to>
      <xdr:col>2</xdr:col>
      <xdr:colOff>19050</xdr:colOff>
      <xdr:row>81</xdr:row>
      <xdr:rowOff>1</xdr:rowOff>
    </xdr:to>
    <xdr:sp macro="" textlink="Data!I23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882015" y="661034"/>
          <a:ext cx="1423035" cy="725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AFB7C9-5018-41C8-BDB1-530B4D167DB5}" type="TxLink">
            <a:rPr lang="bg-BG" sz="3200" b="1" cap="none" spc="0">
              <a:ln w="18000">
                <a:solidFill>
                  <a:sysClr val="windowText" lastClr="00000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pPr algn="ctr"/>
            <a:t> </a:t>
          </a:fld>
          <a:endParaRPr lang="bg-BG" sz="3200" b="1" cap="none" spc="0">
            <a:ln w="18000">
              <a:solidFill>
                <a:sysClr val="windowText" lastClr="00000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AppData/Local/Temp/etiketi%20new%20-%20&#1050;&#1086;&#1087;&#1080;&#1077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bel"/>
      <sheetName val="Data"/>
      <sheetName val="Sheet1"/>
    </sheetNames>
    <sheetDataSet>
      <sheetData sheetId="0" refreshError="1"/>
      <sheetData sheetId="1">
        <row r="1">
          <cell r="C1" t="str">
            <v>номер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8"/>
  <sheetViews>
    <sheetView tabSelected="1" view="pageLayout" zoomScaleNormal="100" workbookViewId="0">
      <selection activeCell="H12" sqref="H12"/>
    </sheetView>
  </sheetViews>
  <sheetFormatPr baseColWidth="10" defaultColWidth="5.33203125" defaultRowHeight="15.5" customHeight="1" x14ac:dyDescent="0.2"/>
  <cols>
    <col min="1" max="1" width="10.5" style="1" customWidth="1"/>
    <col min="2" max="2" width="24.5" style="1" customWidth="1"/>
    <col min="3" max="3" width="1.33203125" style="1" customWidth="1"/>
    <col min="4" max="4" width="10.5" style="1" customWidth="1"/>
    <col min="5" max="5" width="24.33203125" style="1" customWidth="1"/>
    <col min="6" max="6" width="1.33203125" style="1" customWidth="1"/>
    <col min="7" max="7" width="8" style="1" customWidth="1"/>
    <col min="8" max="8" width="24.33203125" style="1" customWidth="1"/>
    <col min="9" max="16384" width="5.33203125" style="1"/>
  </cols>
  <sheetData>
    <row r="1" spans="1:8" ht="16.25" customHeight="1" x14ac:dyDescent="0.2">
      <c r="A1" s="2" t="str">
        <f>IF($B$1="","","Клиент:")</f>
        <v/>
      </c>
      <c r="B1" s="3" t="str">
        <f>IF(Data!$B$2="","",Data!$B$2)</f>
        <v/>
      </c>
      <c r="C1" s="3"/>
      <c r="D1" s="2" t="str">
        <f>IF($E$1="","","Клиент:")</f>
        <v/>
      </c>
      <c r="E1" s="3" t="str">
        <f>IF(Data!$B$3="","",Data!$B$3)</f>
        <v/>
      </c>
      <c r="F1" s="3"/>
      <c r="G1" s="2" t="str">
        <f>IF($H$1="","","Клиент:")</f>
        <v/>
      </c>
      <c r="H1" s="3" t="str">
        <f>IF(Data!$B$4="","",Data!$B$4)</f>
        <v/>
      </c>
    </row>
    <row r="2" spans="1:8" ht="16.25" customHeight="1" x14ac:dyDescent="0.2">
      <c r="A2" s="2" t="str">
        <f>IF($B$2="","","Поръчка №:")</f>
        <v/>
      </c>
      <c r="B2" s="4" t="str">
        <f>IF(Data!$C$2="","",Data!$C$2)</f>
        <v/>
      </c>
      <c r="C2" s="5"/>
      <c r="D2" s="2" t="str">
        <f>IF($E$2="","","Поръчка №:")</f>
        <v/>
      </c>
      <c r="E2" s="4" t="str">
        <f>IF(Data!$C$3="","",Data!$C$3)</f>
        <v/>
      </c>
      <c r="F2" s="5"/>
      <c r="G2" s="2" t="str">
        <f>IF($H$2="","","Поръчка №:")</f>
        <v/>
      </c>
      <c r="H2" s="4" t="str">
        <f>IF(Data!$C$4="","",Data!$C$4)</f>
        <v/>
      </c>
    </row>
    <row r="3" spans="1:8" ht="16.25" customHeight="1" x14ac:dyDescent="0.2">
      <c r="A3" s="2" t="str">
        <f>IF($B$3="","","Модел №:")</f>
        <v/>
      </c>
      <c r="B3" s="4" t="str">
        <f>IF(Data!$D$2="","",Data!$D$2)</f>
        <v/>
      </c>
      <c r="C3" s="5"/>
      <c r="D3" s="2" t="str">
        <f>IF($E$3="","","Модел №:")</f>
        <v/>
      </c>
      <c r="E3" s="4" t="str">
        <f>IF(Data!$D$3="","",Data!$D$3)</f>
        <v/>
      </c>
      <c r="F3" s="5"/>
      <c r="G3" s="2" t="str">
        <f>IF($H$3="","","Модел №:")</f>
        <v/>
      </c>
      <c r="H3" s="4" t="str">
        <f>IF(Data!$D$4="","",Data!$D$4)</f>
        <v/>
      </c>
    </row>
    <row r="4" spans="1:8" ht="16.25" customHeight="1" x14ac:dyDescent="0.25">
      <c r="A4" s="2" t="str">
        <f>IF($B$4="","","Височина:")</f>
        <v/>
      </c>
      <c r="B4" s="6" t="str">
        <f>IF(Data!$F$2="","",Data!$F$2)</f>
        <v/>
      </c>
      <c r="C4" s="5"/>
      <c r="D4" s="2" t="str">
        <f>IF($E$4="","","Височина:")</f>
        <v/>
      </c>
      <c r="E4" s="6" t="str">
        <f>IF(Data!$F$3="","",Data!$F$3)</f>
        <v/>
      </c>
      <c r="F4" s="5"/>
      <c r="G4" s="2" t="str">
        <f>IF($H$4="","","Височина:")</f>
        <v/>
      </c>
      <c r="H4" s="6" t="str">
        <f>IF(Data!$F$4="","",Data!$F$4)</f>
        <v/>
      </c>
    </row>
    <row r="5" spans="1:8" ht="16.25" customHeight="1" x14ac:dyDescent="0.25">
      <c r="A5" s="2" t="str">
        <f>IF($B$5="","","Ширина:")</f>
        <v/>
      </c>
      <c r="B5" s="6" t="str">
        <f>IF(Data!$G$2="","",Data!$G$2)</f>
        <v/>
      </c>
      <c r="C5" s="5"/>
      <c r="D5" s="2" t="str">
        <f>IF($E$5="","","Ширина:")</f>
        <v/>
      </c>
      <c r="E5" s="6" t="str">
        <f>IF(Data!$G$3="","",Data!$G$3)</f>
        <v/>
      </c>
      <c r="F5" s="5"/>
      <c r="G5" s="2" t="str">
        <f>IF($H$5="","","Ширина:")</f>
        <v/>
      </c>
      <c r="H5" s="6" t="str">
        <f>IF(Data!$G$4="","",Data!$G$4)</f>
        <v/>
      </c>
    </row>
    <row r="6" spans="1:8" ht="16.25" customHeight="1" x14ac:dyDescent="0.2">
      <c r="A6" s="2" t="str">
        <f>IF($B$6="","","Брой:")</f>
        <v/>
      </c>
      <c r="B6" s="4" t="str">
        <f>IF(Data!$H$2="","",Data!$H$2)</f>
        <v/>
      </c>
      <c r="C6" s="5"/>
      <c r="D6" s="2" t="str">
        <f>IF($E$6="","","Брой:")</f>
        <v/>
      </c>
      <c r="E6" s="4" t="str">
        <f>IF(Data!$H$3="","",Data!$H$3)</f>
        <v/>
      </c>
      <c r="F6" s="5"/>
      <c r="G6" s="2" t="str">
        <f>IF($H$6="","","Брой:")</f>
        <v/>
      </c>
      <c r="H6" s="4" t="str">
        <f>IF(Data!$H$4="","",Data!$H$4)</f>
        <v/>
      </c>
    </row>
    <row r="7" spans="1:8" ht="16.25" customHeight="1" x14ac:dyDescent="0.2">
      <c r="A7" s="2" t="str">
        <f>IF($B$7="","","Общ брой:")</f>
        <v/>
      </c>
      <c r="B7" s="5" t="str">
        <f>IF($B$2="","",SUMIF(Data!$C:$C,$B$2,Data!$H:$H))</f>
        <v/>
      </c>
      <c r="C7" s="5"/>
      <c r="D7" s="2" t="str">
        <f>IF($E$7="","","Общ брой:")</f>
        <v/>
      </c>
      <c r="E7" s="5" t="str">
        <f>IF($E$2="","",SUMIF(Data!$C:$C,$E$2,Data!$H:$H))</f>
        <v/>
      </c>
      <c r="F7" s="5"/>
      <c r="G7" s="2" t="str">
        <f>IF($H$7="","","Общ брой:")</f>
        <v/>
      </c>
      <c r="H7" s="5" t="str">
        <f>IF($H$2="","",SUMIF(Data!$C:$C,$H$2,Data!$H:$H))</f>
        <v/>
      </c>
    </row>
    <row r="8" spans="1:8" ht="16.25" customHeight="1" x14ac:dyDescent="0.2">
      <c r="A8" s="7">
        <f>Data!I2</f>
        <v>0</v>
      </c>
      <c r="B8" s="7"/>
      <c r="C8" s="5"/>
      <c r="D8" s="7">
        <f>Data!I3</f>
        <v>0</v>
      </c>
      <c r="E8" s="7"/>
      <c r="F8" s="5"/>
      <c r="G8" s="7">
        <f>Data!I4</f>
        <v>0</v>
      </c>
      <c r="H8" s="7"/>
    </row>
    <row r="9" spans="1:8" ht="16.25" customHeight="1" x14ac:dyDescent="0.2">
      <c r="A9" s="7"/>
      <c r="B9" s="7"/>
      <c r="C9" s="5"/>
      <c r="D9" s="7"/>
      <c r="E9" s="7"/>
      <c r="F9" s="5"/>
      <c r="G9" s="7"/>
      <c r="H9" s="7"/>
    </row>
    <row r="10" spans="1:8" ht="16.25" customHeight="1" x14ac:dyDescent="0.2">
      <c r="A10" s="7"/>
      <c r="B10" s="7"/>
      <c r="C10" s="5"/>
      <c r="D10" s="7"/>
      <c r="E10" s="7"/>
      <c r="F10" s="5"/>
      <c r="G10" s="7"/>
      <c r="H10" s="7"/>
    </row>
    <row r="11" spans="1:8" ht="16.25" customHeight="1" x14ac:dyDescent="0.2">
      <c r="A11" s="2" t="str">
        <f>IF($B$11="","","Клиент:")</f>
        <v/>
      </c>
      <c r="B11" s="3" t="str">
        <f>IF(Data!$B$5="","",Data!$B$5)</f>
        <v/>
      </c>
      <c r="C11" s="3"/>
      <c r="D11" s="2" t="str">
        <f>IF($E$11="","","Клиент:")</f>
        <v/>
      </c>
      <c r="E11" s="3" t="str">
        <f>IF(Data!$B$6="","",Data!$B$6)</f>
        <v/>
      </c>
      <c r="F11" s="3"/>
      <c r="G11" s="2" t="str">
        <f>IF($H$11="","","Клиент:")</f>
        <v/>
      </c>
      <c r="H11" s="3" t="str">
        <f>IF(Data!$B$7="","",Data!$B$7)</f>
        <v/>
      </c>
    </row>
    <row r="12" spans="1:8" ht="16.25" customHeight="1" x14ac:dyDescent="0.2">
      <c r="A12" s="2" t="str">
        <f>IF($B$12="","","Поръчка №:")</f>
        <v/>
      </c>
      <c r="B12" s="4" t="str">
        <f>IF(Data!$C$5="","",Data!$C$5)</f>
        <v/>
      </c>
      <c r="C12" s="5"/>
      <c r="D12" s="2" t="str">
        <f>IF($E$12="","","Поръчка №:")</f>
        <v/>
      </c>
      <c r="E12" s="4" t="str">
        <f>IF(Data!$C$6="","",Data!$C$6)</f>
        <v/>
      </c>
      <c r="F12" s="5"/>
      <c r="G12" s="2" t="str">
        <f>IF($H$12="","","Поръчка №:")</f>
        <v/>
      </c>
      <c r="H12" s="4" t="str">
        <f>IF(Data!$C$7="","",Data!$C$7)</f>
        <v/>
      </c>
    </row>
    <row r="13" spans="1:8" ht="16.25" customHeight="1" x14ac:dyDescent="0.2">
      <c r="A13" s="2" t="str">
        <f>IF($B$13="","","Модел №:")</f>
        <v/>
      </c>
      <c r="B13" s="4" t="str">
        <f>IF(Data!$D$5="","",Data!$D$5)</f>
        <v/>
      </c>
      <c r="C13" s="5"/>
      <c r="D13" s="2" t="str">
        <f>IF($E$13="","","Модел №:")</f>
        <v/>
      </c>
      <c r="E13" s="4" t="str">
        <f>IF(Data!$D$6="","",Data!$D$6)</f>
        <v/>
      </c>
      <c r="F13" s="5"/>
      <c r="G13" s="2" t="str">
        <f>IF($H$13="","","Модел №:")</f>
        <v/>
      </c>
      <c r="H13" s="4" t="str">
        <f>IF(Data!$D$7="","",Data!$D$7)</f>
        <v/>
      </c>
    </row>
    <row r="14" spans="1:8" ht="16.25" customHeight="1" x14ac:dyDescent="0.25">
      <c r="A14" s="2" t="str">
        <f>IF($B$14="","","Височина:")</f>
        <v/>
      </c>
      <c r="B14" s="6" t="str">
        <f>IF(Data!$F$5="","",Data!$F$5)</f>
        <v/>
      </c>
      <c r="C14" s="5"/>
      <c r="D14" s="2" t="str">
        <f>IF($E$14="","","Височина:")</f>
        <v/>
      </c>
      <c r="E14" s="6" t="str">
        <f>IF(Data!$F$6="","",Data!$F$6)</f>
        <v/>
      </c>
      <c r="F14" s="5"/>
      <c r="G14" s="2" t="str">
        <f>IF($H$14="","","Височина:")</f>
        <v/>
      </c>
      <c r="H14" s="6" t="str">
        <f>IF(Data!$F$7="","",Data!$F$7)</f>
        <v/>
      </c>
    </row>
    <row r="15" spans="1:8" ht="16.25" customHeight="1" x14ac:dyDescent="0.25">
      <c r="A15" s="2" t="str">
        <f>IF($B$15="","","Ширина:")</f>
        <v/>
      </c>
      <c r="B15" s="6" t="str">
        <f>IF(Data!$G$5="","",Data!$G$5)</f>
        <v/>
      </c>
      <c r="C15" s="5"/>
      <c r="D15" s="2" t="str">
        <f>IF($E$15="","","Ширина:")</f>
        <v/>
      </c>
      <c r="E15" s="6" t="str">
        <f>IF(Data!$G$6="","",Data!$G$6)</f>
        <v/>
      </c>
      <c r="F15" s="5"/>
      <c r="G15" s="2" t="str">
        <f>IF($H$15="","","Ширина:")</f>
        <v/>
      </c>
      <c r="H15" s="6" t="str">
        <f>IF(Data!$G$7="","",Data!$G$7)</f>
        <v/>
      </c>
    </row>
    <row r="16" spans="1:8" ht="16.25" customHeight="1" x14ac:dyDescent="0.2">
      <c r="A16" s="2" t="str">
        <f>IF($B$16="","","Брой:")</f>
        <v/>
      </c>
      <c r="B16" s="4" t="str">
        <f>IF(Data!$H$5="","",Data!$H$5)</f>
        <v/>
      </c>
      <c r="C16" s="5"/>
      <c r="D16" s="2" t="str">
        <f>IF($E$16="","","Брой:")</f>
        <v/>
      </c>
      <c r="E16" s="4" t="str">
        <f>IF(Data!$H$6="","",Data!$H$6)</f>
        <v/>
      </c>
      <c r="F16" s="5"/>
      <c r="G16" s="2" t="str">
        <f>IF($H$16="","","Брой:")</f>
        <v/>
      </c>
      <c r="H16" s="4" t="str">
        <f>IF(Data!$H$7="","",Data!$H$7)</f>
        <v/>
      </c>
    </row>
    <row r="17" spans="1:8" ht="16.25" customHeight="1" x14ac:dyDescent="0.2">
      <c r="A17" s="2" t="str">
        <f>IF($B$17="","","Общ брой:")</f>
        <v/>
      </c>
      <c r="B17" s="5" t="str">
        <f>IF($B$12="","",SUMIF(Data!$C:$C,$B$12,Data!$H:$H))</f>
        <v/>
      </c>
      <c r="C17" s="5"/>
      <c r="D17" s="2" t="str">
        <f>IF($E$17="","","Общ брой:")</f>
        <v/>
      </c>
      <c r="E17" s="5" t="str">
        <f>IF($E$12="","",SUMIF(Data!$C:$C,$E$12,Data!$H:$H))</f>
        <v/>
      </c>
      <c r="F17" s="5"/>
      <c r="G17" s="2" t="str">
        <f>IF($H$17="","","Общ брой:")</f>
        <v/>
      </c>
      <c r="H17" s="5" t="str">
        <f>IF($H$12="","",SUMIF(Data!$C:$C,$H$12,Data!$H:$H))</f>
        <v/>
      </c>
    </row>
    <row r="18" spans="1:8" ht="16.25" customHeight="1" x14ac:dyDescent="0.2">
      <c r="A18" s="7">
        <f>Data!I5</f>
        <v>0</v>
      </c>
      <c r="B18" s="7"/>
      <c r="C18" s="5"/>
      <c r="D18" s="7">
        <f>Data!I6</f>
        <v>0</v>
      </c>
      <c r="E18" s="7"/>
      <c r="F18" s="5"/>
      <c r="G18" s="7">
        <f>Data!I7</f>
        <v>0</v>
      </c>
      <c r="H18" s="7"/>
    </row>
    <row r="19" spans="1:8" ht="16.25" customHeight="1" x14ac:dyDescent="0.2">
      <c r="A19" s="7"/>
      <c r="B19" s="7"/>
      <c r="C19" s="5"/>
      <c r="D19" s="7"/>
      <c r="E19" s="7"/>
      <c r="F19" s="5"/>
      <c r="G19" s="7"/>
      <c r="H19" s="7"/>
    </row>
    <row r="20" spans="1:8" ht="16.25" customHeight="1" x14ac:dyDescent="0.2">
      <c r="A20" s="7"/>
      <c r="B20" s="7"/>
      <c r="C20" s="5"/>
      <c r="D20" s="7"/>
      <c r="E20" s="7"/>
      <c r="F20" s="5"/>
      <c r="G20" s="7"/>
      <c r="H20" s="7"/>
    </row>
    <row r="21" spans="1:8" ht="16.25" customHeight="1" x14ac:dyDescent="0.2">
      <c r="A21" s="2" t="str">
        <f>IF($B$21="","","Клиент:")</f>
        <v/>
      </c>
      <c r="B21" s="3" t="str">
        <f>IF(Data!$B$8="","",Data!$B$8)</f>
        <v/>
      </c>
      <c r="C21" s="3"/>
      <c r="D21" s="2" t="str">
        <f>IF($E$21="","","Клиент:")</f>
        <v/>
      </c>
      <c r="E21" s="3" t="str">
        <f>IF(Data!$B$9="","",Data!$B$9)</f>
        <v/>
      </c>
      <c r="F21" s="3"/>
      <c r="G21" s="2" t="str">
        <f>IF($H$21="","","Клиент:")</f>
        <v/>
      </c>
      <c r="H21" s="3" t="str">
        <f>IF(Data!$B$10="","",Data!$B$10)</f>
        <v/>
      </c>
    </row>
    <row r="22" spans="1:8" ht="16.25" customHeight="1" x14ac:dyDescent="0.2">
      <c r="A22" s="2" t="str">
        <f>IF($B$22="","","Поръчка №:")</f>
        <v/>
      </c>
      <c r="B22" s="4" t="str">
        <f>IF(Data!$C$8="","",Data!$C$8)</f>
        <v/>
      </c>
      <c r="C22" s="5"/>
      <c r="D22" s="2" t="str">
        <f>IF($E$22="","","Поръчка №:")</f>
        <v/>
      </c>
      <c r="E22" s="4" t="str">
        <f>IF(Data!$C$9="","",Data!$C$9)</f>
        <v/>
      </c>
      <c r="F22" s="5"/>
      <c r="G22" s="2" t="str">
        <f>IF($H$22="","","Поръчка №:")</f>
        <v/>
      </c>
      <c r="H22" s="4" t="str">
        <f>IF(Data!$C$10="","",Data!$C$10)</f>
        <v/>
      </c>
    </row>
    <row r="23" spans="1:8" ht="16.25" customHeight="1" x14ac:dyDescent="0.2">
      <c r="A23" s="2" t="str">
        <f>IF($B$23="","","Модел №:")</f>
        <v/>
      </c>
      <c r="B23" s="4" t="str">
        <f>IF(Data!$D$8="","",Data!$D$8)</f>
        <v/>
      </c>
      <c r="C23" s="5"/>
      <c r="D23" s="2" t="str">
        <f>IF($E$23="","","Модел №:")</f>
        <v/>
      </c>
      <c r="E23" s="4" t="str">
        <f>IF(Data!$D$9="","",Data!$D$9)</f>
        <v/>
      </c>
      <c r="F23" s="5"/>
      <c r="G23" s="2" t="str">
        <f>IF($H$23="","","Модел №:")</f>
        <v/>
      </c>
      <c r="H23" s="4" t="str">
        <f>IF(Data!$D$10="","",Data!$D$10)</f>
        <v/>
      </c>
    </row>
    <row r="24" spans="1:8" ht="16.25" customHeight="1" x14ac:dyDescent="0.25">
      <c r="A24" s="2" t="str">
        <f>IF($B$24="","","Височина:")</f>
        <v/>
      </c>
      <c r="B24" s="6" t="str">
        <f>IF(Data!$F$8="","",Data!$F$8)</f>
        <v/>
      </c>
      <c r="C24" s="5"/>
      <c r="D24" s="2" t="str">
        <f>IF($E$24="","","Височина:")</f>
        <v/>
      </c>
      <c r="E24" s="6" t="str">
        <f>IF(Data!$F$9="","",Data!$F$9)</f>
        <v/>
      </c>
      <c r="F24" s="5"/>
      <c r="G24" s="2" t="str">
        <f>IF($H$24="","","Височина:")</f>
        <v/>
      </c>
      <c r="H24" s="6" t="str">
        <f>IF(Data!$F$10="","",Data!$F$10)</f>
        <v/>
      </c>
    </row>
    <row r="25" spans="1:8" ht="16.25" customHeight="1" x14ac:dyDescent="0.25">
      <c r="A25" s="2" t="str">
        <f>IF($B$25="","","Ширина:")</f>
        <v/>
      </c>
      <c r="B25" s="6" t="str">
        <f>IF(Data!$G$8="","",Data!$G$8)</f>
        <v/>
      </c>
      <c r="C25" s="5"/>
      <c r="D25" s="2" t="str">
        <f>IF($E$5="","","Ширина:")</f>
        <v/>
      </c>
      <c r="E25" s="6" t="str">
        <f>IF(Data!$G$9="","",Data!$G$9)</f>
        <v/>
      </c>
      <c r="F25" s="5"/>
      <c r="G25" s="2" t="str">
        <f>IF($H$25="","","Ширина:")</f>
        <v/>
      </c>
      <c r="H25" s="6" t="str">
        <f>IF(Data!$G$10="","",Data!$G$10)</f>
        <v/>
      </c>
    </row>
    <row r="26" spans="1:8" ht="16.25" customHeight="1" x14ac:dyDescent="0.2">
      <c r="A26" s="2" t="str">
        <f>IF($B$26="","","Брой:")</f>
        <v/>
      </c>
      <c r="B26" s="4" t="str">
        <f>IF(Data!$H$8="","",Data!$H$8)</f>
        <v/>
      </c>
      <c r="C26" s="5"/>
      <c r="D26" s="2" t="str">
        <f>IF($E$26="","","Брой:")</f>
        <v/>
      </c>
      <c r="E26" s="4" t="str">
        <f>IF(Data!$H$9="","",Data!$H$9)</f>
        <v/>
      </c>
      <c r="F26" s="5"/>
      <c r="G26" s="2" t="str">
        <f>IF($H$26="","","Брой:")</f>
        <v/>
      </c>
      <c r="H26" s="4" t="str">
        <f>IF(Data!$H$10="","",Data!$H$10)</f>
        <v/>
      </c>
    </row>
    <row r="27" spans="1:8" ht="16.25" customHeight="1" x14ac:dyDescent="0.2">
      <c r="A27" s="2" t="str">
        <f>IF($B$27="","","Общ брой:")</f>
        <v/>
      </c>
      <c r="B27" s="5" t="str">
        <f>IF($B$22="","",SUMIF(Data!$C:$C,$B$22,Data!$H:$H))</f>
        <v/>
      </c>
      <c r="C27" s="5"/>
      <c r="D27" s="2" t="str">
        <f>IF($E$27="","","Общ брой:")</f>
        <v/>
      </c>
      <c r="E27" s="5" t="str">
        <f>IF($E$22="","",SUMIF(Data!$C:$C,$E$22,Data!$H:$H))</f>
        <v/>
      </c>
      <c r="F27" s="5"/>
      <c r="G27" s="2" t="str">
        <f>IF($H$27="","","Общ брой:")</f>
        <v/>
      </c>
      <c r="H27" s="5" t="str">
        <f>IF($H$22="","",SUMIF(Data!$C:$C,$H$22,Data!$H:$H))</f>
        <v/>
      </c>
    </row>
    <row r="28" spans="1:8" ht="16.25" customHeight="1" x14ac:dyDescent="0.2">
      <c r="A28" s="7">
        <f>Data!I8</f>
        <v>0</v>
      </c>
      <c r="B28" s="7"/>
      <c r="C28" s="5"/>
      <c r="D28" s="7">
        <f>Data!I9</f>
        <v>0</v>
      </c>
      <c r="E28" s="7"/>
      <c r="F28" s="5"/>
      <c r="G28" s="7">
        <f>Data!I10</f>
        <v>0</v>
      </c>
      <c r="H28" s="7"/>
    </row>
    <row r="29" spans="1:8" ht="16.25" customHeight="1" x14ac:dyDescent="0.2">
      <c r="A29" s="7"/>
      <c r="B29" s="7"/>
      <c r="C29" s="5"/>
      <c r="D29" s="7"/>
      <c r="E29" s="7"/>
      <c r="F29" s="5"/>
      <c r="G29" s="7"/>
      <c r="H29" s="7"/>
    </row>
    <row r="30" spans="1:8" ht="16.25" customHeight="1" x14ac:dyDescent="0.2">
      <c r="A30" s="7"/>
      <c r="B30" s="7"/>
      <c r="C30" s="5"/>
      <c r="D30" s="7"/>
      <c r="E30" s="7"/>
      <c r="F30" s="5"/>
      <c r="G30" s="7"/>
      <c r="H30" s="7"/>
    </row>
    <row r="31" spans="1:8" ht="16.25" customHeight="1" x14ac:dyDescent="0.2">
      <c r="A31" s="2" t="str">
        <f>IF($B$31="","","Клиент:")</f>
        <v/>
      </c>
      <c r="B31" s="3" t="str">
        <f>IF(Data!$B$11="","",Data!$B$11)</f>
        <v/>
      </c>
      <c r="C31" s="3"/>
      <c r="D31" s="2" t="str">
        <f>IF($E$31="","","Клиент:")</f>
        <v/>
      </c>
      <c r="E31" s="3" t="str">
        <f>IF(Data!$B$12="","",Data!$B$12)</f>
        <v/>
      </c>
      <c r="F31" s="3"/>
      <c r="G31" s="2" t="str">
        <f>IF($H$31="","","Клиент:")</f>
        <v/>
      </c>
      <c r="H31" s="3" t="str">
        <f>IF(Data!$B$13="","",Data!$B$13)</f>
        <v/>
      </c>
    </row>
    <row r="32" spans="1:8" ht="16.25" customHeight="1" x14ac:dyDescent="0.2">
      <c r="A32" s="2" t="str">
        <f>IF($B$32="","","Поръчка №:")</f>
        <v/>
      </c>
      <c r="B32" s="4" t="str">
        <f>IF(Data!$C$11="","",Data!$C$11)</f>
        <v/>
      </c>
      <c r="C32" s="5"/>
      <c r="D32" s="2" t="str">
        <f>IF($E$32="","","Поръчка №:")</f>
        <v/>
      </c>
      <c r="E32" s="4" t="str">
        <f>IF(Data!$C$12="","",Data!$C$12)</f>
        <v/>
      </c>
      <c r="F32" s="5"/>
      <c r="G32" s="2" t="str">
        <f>IF($H$32="","","Поръчка №:")</f>
        <v/>
      </c>
      <c r="H32" s="4" t="str">
        <f>IF(Data!$C$13="","",Data!$C$13)</f>
        <v/>
      </c>
    </row>
    <row r="33" spans="1:8" ht="16.25" customHeight="1" x14ac:dyDescent="0.2">
      <c r="A33" s="2" t="str">
        <f>IF($B$33="","","Модел №:")</f>
        <v/>
      </c>
      <c r="B33" s="4" t="str">
        <f>IF(Data!$D$11="","",Data!$D$11)</f>
        <v/>
      </c>
      <c r="C33" s="5"/>
      <c r="D33" s="2" t="str">
        <f>IF($E$33="","","Модел №:")</f>
        <v/>
      </c>
      <c r="E33" s="4" t="str">
        <f>IF(Data!$D$12="","",Data!$D$12)</f>
        <v/>
      </c>
      <c r="F33" s="5"/>
      <c r="G33" s="2" t="str">
        <f>IF($H$33="","","Модел №:")</f>
        <v/>
      </c>
      <c r="H33" s="4" t="str">
        <f>IF(Data!$D$13="","",Data!$D$13)</f>
        <v/>
      </c>
    </row>
    <row r="34" spans="1:8" ht="16.25" customHeight="1" x14ac:dyDescent="0.25">
      <c r="A34" s="2" t="str">
        <f>IF($B$34="","","Височина:")</f>
        <v/>
      </c>
      <c r="B34" s="6" t="str">
        <f>IF(Data!$F$11="","",Data!$F$11)</f>
        <v/>
      </c>
      <c r="C34" s="5"/>
      <c r="D34" s="2" t="str">
        <f>IF($E$4="","","Височина:")</f>
        <v/>
      </c>
      <c r="E34" s="6" t="str">
        <f>IF(Data!$F$12="","",Data!$F$12)</f>
        <v/>
      </c>
      <c r="F34" s="5"/>
      <c r="G34" s="2" t="str">
        <f>IF($H$34="","","Височина:")</f>
        <v/>
      </c>
      <c r="H34" s="6" t="str">
        <f>IF(Data!$F$13="","",Data!$F$13)</f>
        <v/>
      </c>
    </row>
    <row r="35" spans="1:8" ht="16.25" customHeight="1" x14ac:dyDescent="0.25">
      <c r="A35" s="2" t="str">
        <f>IF($B$35="","","Ширина:")</f>
        <v/>
      </c>
      <c r="B35" s="6" t="str">
        <f>IF(Data!$G$11="","",Data!$G$11)</f>
        <v/>
      </c>
      <c r="C35" s="5"/>
      <c r="D35" s="2" t="str">
        <f>IF($E$5="","","Ширина:")</f>
        <v/>
      </c>
      <c r="E35" s="6" t="str">
        <f>IF(Data!$G$12="","",Data!$G$12)</f>
        <v/>
      </c>
      <c r="F35" s="5"/>
      <c r="G35" s="2" t="str">
        <f>IF($H$35="","","Ширина:")</f>
        <v/>
      </c>
      <c r="H35" s="6" t="str">
        <f>IF(Data!$G$13="","",Data!$G$13)</f>
        <v/>
      </c>
    </row>
    <row r="36" spans="1:8" ht="16.25" customHeight="1" x14ac:dyDescent="0.2">
      <c r="A36" s="2" t="str">
        <f>IF($B$36="","","Брой:")</f>
        <v/>
      </c>
      <c r="B36" s="4" t="str">
        <f>IF(Data!$H$11="","",Data!$H$11)</f>
        <v/>
      </c>
      <c r="C36" s="5"/>
      <c r="D36" s="2" t="str">
        <f>IF($E$36="","","Брой:")</f>
        <v/>
      </c>
      <c r="E36" s="4" t="str">
        <f>IF(Data!$H$12="","",Data!$H$12)</f>
        <v/>
      </c>
      <c r="F36" s="5"/>
      <c r="G36" s="2" t="str">
        <f>IF($H$36="","","Брой:")</f>
        <v/>
      </c>
      <c r="H36" s="4" t="str">
        <f>IF(Data!$H$13="","",Data!$H$13)</f>
        <v/>
      </c>
    </row>
    <row r="37" spans="1:8" ht="16.25" customHeight="1" x14ac:dyDescent="0.2">
      <c r="A37" s="2" t="str">
        <f>IF($B$37="","","Общ брой:")</f>
        <v/>
      </c>
      <c r="B37" s="5" t="str">
        <f>IF($B$32="","",SUMIF(Data!$C:$C,$B$32,Data!$H:$H))</f>
        <v/>
      </c>
      <c r="C37" s="5"/>
      <c r="D37" s="2" t="str">
        <f>IF($E$37="","","Общ брой:")</f>
        <v/>
      </c>
      <c r="E37" s="5" t="str">
        <f>IF($E$32="","",SUMIF(Data!$C:$C,$E$32,Data!$H:$H))</f>
        <v/>
      </c>
      <c r="F37" s="5"/>
      <c r="G37" s="2" t="str">
        <f>IF($H$37="","","Общ брой:")</f>
        <v/>
      </c>
      <c r="H37" s="5" t="str">
        <f>IF($H$32="","",SUMIF(Data!$C:$C,$H$32,Data!$H:$H))</f>
        <v/>
      </c>
    </row>
    <row r="38" spans="1:8" ht="16.25" customHeight="1" x14ac:dyDescent="0.2">
      <c r="A38" s="7">
        <f>Data!I11</f>
        <v>0</v>
      </c>
      <c r="B38" s="7"/>
      <c r="C38" s="5"/>
      <c r="D38" s="7">
        <f>Data!I12</f>
        <v>0</v>
      </c>
      <c r="E38" s="7"/>
      <c r="F38" s="5"/>
      <c r="G38" s="7">
        <f>Data!I13</f>
        <v>0</v>
      </c>
      <c r="H38" s="7"/>
    </row>
    <row r="39" spans="1:8" ht="16.25" customHeight="1" x14ac:dyDescent="0.2">
      <c r="A39" s="7"/>
      <c r="B39" s="7"/>
      <c r="C39" s="5"/>
      <c r="D39" s="7"/>
      <c r="E39" s="7"/>
      <c r="F39" s="5"/>
      <c r="G39" s="7"/>
      <c r="H39" s="7"/>
    </row>
    <row r="40" spans="1:8" ht="16.25" customHeight="1" x14ac:dyDescent="0.2">
      <c r="A40" s="7"/>
      <c r="B40" s="7"/>
      <c r="C40" s="5"/>
      <c r="D40" s="7"/>
      <c r="E40" s="7"/>
      <c r="F40" s="5"/>
      <c r="G40" s="7"/>
      <c r="H40" s="7"/>
    </row>
    <row r="41" spans="1:8" ht="16.25" customHeight="1" x14ac:dyDescent="0.2">
      <c r="A41" s="2" t="str">
        <f>IF($B$41="","","Клиент:")</f>
        <v/>
      </c>
      <c r="B41" s="3" t="str">
        <f>IF(Data!$B$14="","",Data!$B$14)</f>
        <v/>
      </c>
      <c r="C41" s="3"/>
      <c r="D41" s="2" t="str">
        <f>IF($E$41="","","Клиент:")</f>
        <v/>
      </c>
      <c r="E41" s="3" t="str">
        <f>IF(Data!$B$15="","",Data!$B$15)</f>
        <v/>
      </c>
      <c r="F41" s="3"/>
      <c r="G41" s="2" t="str">
        <f>IF($H$41="","","Клиент:")</f>
        <v/>
      </c>
      <c r="H41" s="3" t="str">
        <f>IF(Data!$B$16="","",Data!$B$16)</f>
        <v/>
      </c>
    </row>
    <row r="42" spans="1:8" ht="16.25" customHeight="1" x14ac:dyDescent="0.2">
      <c r="A42" s="2" t="str">
        <f>IF($B$42="","","Поръчка №:")</f>
        <v/>
      </c>
      <c r="B42" s="4" t="str">
        <f>IF(Data!$C$14="","",Data!$C$14)</f>
        <v/>
      </c>
      <c r="C42" s="5"/>
      <c r="D42" s="2" t="str">
        <f>IF($E$42="","","Поръчка №:")</f>
        <v/>
      </c>
      <c r="E42" s="4" t="str">
        <f>IF(Data!$C$15="","",Data!$C$15)</f>
        <v/>
      </c>
      <c r="F42" s="5"/>
      <c r="G42" s="2" t="str">
        <f>IF($H$42="","","Поръчка №:")</f>
        <v/>
      </c>
      <c r="H42" s="4" t="str">
        <f>IF(Data!$C$16="","",Data!$C$16)</f>
        <v/>
      </c>
    </row>
    <row r="43" spans="1:8" ht="16.25" customHeight="1" x14ac:dyDescent="0.2">
      <c r="A43" s="2" t="str">
        <f>IF($B$43="","","Модел №:")</f>
        <v/>
      </c>
      <c r="B43" s="4" t="str">
        <f>IF(Data!$D$14="","",Data!$D$14)</f>
        <v/>
      </c>
      <c r="C43" s="5"/>
      <c r="D43" s="2" t="str">
        <f>IF($E$43="","","Модел №:")</f>
        <v/>
      </c>
      <c r="E43" s="4" t="str">
        <f>IF(Data!$D$15="","",Data!$D$15)</f>
        <v/>
      </c>
      <c r="F43" s="5"/>
      <c r="G43" s="2" t="str">
        <f>IF($H$43="","","Модел №:")</f>
        <v/>
      </c>
      <c r="H43" s="4" t="str">
        <f>IF(Data!$D$16="","",Data!$D$16)</f>
        <v/>
      </c>
    </row>
    <row r="44" spans="1:8" ht="16.25" customHeight="1" x14ac:dyDescent="0.25">
      <c r="A44" s="2" t="str">
        <f>IF($B$44="","","Височина:")</f>
        <v/>
      </c>
      <c r="B44" s="6" t="str">
        <f>IF(Data!$F$14="","",Data!$F$14)</f>
        <v/>
      </c>
      <c r="C44" s="5"/>
      <c r="D44" s="2" t="str">
        <f>IF($E$44="","","Широчина:")</f>
        <v/>
      </c>
      <c r="E44" s="6" t="str">
        <f>IF(Data!$F$15="","",Data!$F$15)</f>
        <v/>
      </c>
      <c r="F44" s="5"/>
      <c r="G44" s="2" t="str">
        <f>IF($H$44="","","Височина:")</f>
        <v/>
      </c>
      <c r="H44" s="6" t="str">
        <f>IF(Data!$F$16="","",Data!$F$16)</f>
        <v/>
      </c>
    </row>
    <row r="45" spans="1:8" ht="16.25" customHeight="1" x14ac:dyDescent="0.25">
      <c r="A45" s="2" t="str">
        <f>IF($B$45="","","Ширина:")</f>
        <v/>
      </c>
      <c r="B45" s="6" t="str">
        <f>IF(Data!$G$14="","",Data!$G$14)</f>
        <v/>
      </c>
      <c r="C45" s="5"/>
      <c r="D45" s="2" t="str">
        <f>IF($E$45="","","Височина:")</f>
        <v/>
      </c>
      <c r="E45" s="6" t="str">
        <f>IF(Data!$G$15="","",Data!$G$15)</f>
        <v/>
      </c>
      <c r="F45" s="5"/>
      <c r="G45" s="2" t="str">
        <f>IF($H$45="","","Ширина:")</f>
        <v/>
      </c>
      <c r="H45" s="6" t="str">
        <f>IF(Data!$G$16="","",Data!$G$16)</f>
        <v/>
      </c>
    </row>
    <row r="46" spans="1:8" ht="16.25" customHeight="1" x14ac:dyDescent="0.2">
      <c r="A46" s="2" t="str">
        <f>IF($B$46="","","Брой:")</f>
        <v/>
      </c>
      <c r="B46" s="4" t="str">
        <f>IF(Data!$H$14="","",Data!$H$14)</f>
        <v/>
      </c>
      <c r="C46" s="5"/>
      <c r="D46" s="2" t="str">
        <f>IF($E$46="","","Брой:")</f>
        <v/>
      </c>
      <c r="E46" s="4" t="str">
        <f>IF(Data!$H$15="","",Data!$H$15)</f>
        <v/>
      </c>
      <c r="F46" s="5"/>
      <c r="G46" s="2" t="str">
        <f>IF($H$46="","","Брой:")</f>
        <v/>
      </c>
      <c r="H46" s="4" t="str">
        <f>IF(Data!$H$16="","",Data!$H$16)</f>
        <v/>
      </c>
    </row>
    <row r="47" spans="1:8" ht="16.25" customHeight="1" x14ac:dyDescent="0.2">
      <c r="A47" s="2" t="str">
        <f>IF($B$47="","","Общ брой:")</f>
        <v/>
      </c>
      <c r="B47" s="5" t="str">
        <f>IF($B$42="","",SUMIF(Data!$C:$C,$B$42,Data!$H:$H))</f>
        <v/>
      </c>
      <c r="C47" s="5"/>
      <c r="D47" s="2" t="str">
        <f>IF($E$47="","","Общ брой:")</f>
        <v/>
      </c>
      <c r="E47" s="5" t="str">
        <f>IF($E$42="","",SUMIF(Data!$C:$C,$E$42,Data!$H:$H))</f>
        <v/>
      </c>
      <c r="F47" s="5"/>
      <c r="G47" s="2" t="str">
        <f>IF($H$47="","","Общ брой:")</f>
        <v/>
      </c>
      <c r="H47" s="5" t="str">
        <f>IF($H$42="","",SUMIF(Data!$C:$C,$H$42,Data!$H:$H))</f>
        <v/>
      </c>
    </row>
    <row r="48" spans="1:8" ht="16.25" customHeight="1" x14ac:dyDescent="0.2">
      <c r="A48" s="7">
        <f>Data!I14</f>
        <v>0</v>
      </c>
      <c r="B48" s="7"/>
      <c r="C48" s="5"/>
      <c r="D48" s="7">
        <f>Data!I15</f>
        <v>0</v>
      </c>
      <c r="E48" s="7"/>
      <c r="F48" s="5"/>
      <c r="G48" s="7">
        <f>Data!I16</f>
        <v>0</v>
      </c>
      <c r="H48" s="7"/>
    </row>
    <row r="49" spans="1:8" ht="16.25" customHeight="1" x14ac:dyDescent="0.2">
      <c r="A49" s="7"/>
      <c r="B49" s="7"/>
      <c r="C49" s="5"/>
      <c r="D49" s="7"/>
      <c r="E49" s="7"/>
      <c r="F49" s="5"/>
      <c r="G49" s="7"/>
      <c r="H49" s="7"/>
    </row>
    <row r="50" spans="1:8" ht="16.25" customHeight="1" x14ac:dyDescent="0.2">
      <c r="A50" s="7"/>
      <c r="B50" s="7"/>
      <c r="C50" s="5"/>
      <c r="D50" s="7"/>
      <c r="E50" s="7"/>
      <c r="F50" s="5"/>
      <c r="G50" s="7"/>
      <c r="H50" s="7"/>
    </row>
    <row r="51" spans="1:8" ht="16.25" customHeight="1" x14ac:dyDescent="0.2">
      <c r="A51" s="2" t="str">
        <f>IF($B$51="","","Клиент:")</f>
        <v/>
      </c>
      <c r="B51" s="3" t="str">
        <f>IF(Data!$B$17="","",Data!$B$17)</f>
        <v/>
      </c>
      <c r="C51" s="3"/>
      <c r="D51" s="2" t="str">
        <f>IF($E$51="","","Клиент:")</f>
        <v/>
      </c>
      <c r="E51" s="3" t="str">
        <f>IF(Data!$B$18="","",Data!$B$18)</f>
        <v/>
      </c>
      <c r="F51" s="3"/>
      <c r="G51" s="2" t="str">
        <f>IF($H$51="","","Клиент:")</f>
        <v/>
      </c>
      <c r="H51" s="3" t="str">
        <f>IF(Data!$B$19="","",Data!$B$19)</f>
        <v/>
      </c>
    </row>
    <row r="52" spans="1:8" ht="16.25" customHeight="1" x14ac:dyDescent="0.2">
      <c r="A52" s="2" t="str">
        <f>IF($B$52="","","Поръчка №:")</f>
        <v/>
      </c>
      <c r="B52" s="4" t="str">
        <f>IF(Data!$C$17="","",Data!$C$17)</f>
        <v/>
      </c>
      <c r="C52" s="5"/>
      <c r="D52" s="2" t="str">
        <f>IF($E$52="","","Поръчка №:")</f>
        <v/>
      </c>
      <c r="E52" s="4" t="str">
        <f>IF(Data!$C$18="","",Data!$C$18)</f>
        <v/>
      </c>
      <c r="F52" s="5"/>
      <c r="G52" s="2" t="str">
        <f>IF($H$52="","","Поръчка №:")</f>
        <v/>
      </c>
      <c r="H52" s="4" t="str">
        <f>IF(Data!$C$19="","",Data!$C$19)</f>
        <v/>
      </c>
    </row>
    <row r="53" spans="1:8" ht="16.25" customHeight="1" x14ac:dyDescent="0.2">
      <c r="A53" s="2" t="str">
        <f>IF($B$53="","","Модел №:")</f>
        <v/>
      </c>
      <c r="B53" s="4" t="str">
        <f>IF(Data!$D$17="","",Data!$D$17)</f>
        <v/>
      </c>
      <c r="C53" s="5"/>
      <c r="D53" s="2" t="str">
        <f>IF($E$53="","","Модел №:")</f>
        <v/>
      </c>
      <c r="E53" s="4" t="str">
        <f>IF(Data!$D$18="","",Data!$D$18)</f>
        <v/>
      </c>
      <c r="F53" s="5"/>
      <c r="G53" s="2" t="str">
        <f>IF($H$53="","","Модел №:")</f>
        <v/>
      </c>
      <c r="H53" s="4" t="str">
        <f>IF(Data!$D$19="","",Data!$D$19)</f>
        <v/>
      </c>
    </row>
    <row r="54" spans="1:8" ht="16.25" customHeight="1" x14ac:dyDescent="0.25">
      <c r="A54" s="2" t="str">
        <f>IF($B$54="","","Височина:")</f>
        <v/>
      </c>
      <c r="B54" s="6" t="str">
        <f>IF(Data!$F$17="","",Data!$F$17)</f>
        <v/>
      </c>
      <c r="C54" s="5"/>
      <c r="D54" s="2" t="str">
        <f>IF($E$54="","","Височина:")</f>
        <v/>
      </c>
      <c r="E54" s="6" t="str">
        <f>IF(Data!$F$18="","",Data!$F$18)</f>
        <v/>
      </c>
      <c r="F54" s="5"/>
      <c r="G54" s="2" t="str">
        <f>IF($H$54="","","Височина:")</f>
        <v/>
      </c>
      <c r="H54" s="6" t="str">
        <f>IF(Data!$F$19="","",Data!$F$19)</f>
        <v/>
      </c>
    </row>
    <row r="55" spans="1:8" ht="16.25" customHeight="1" x14ac:dyDescent="0.25">
      <c r="A55" s="2" t="str">
        <f>IF($B$55="","","Ширина:")</f>
        <v/>
      </c>
      <c r="B55" s="6" t="str">
        <f>IF(Data!$G$17="","",Data!$G$17)</f>
        <v/>
      </c>
      <c r="C55" s="5"/>
      <c r="D55" s="2" t="str">
        <f>IF($E$55="","","Ширина:")</f>
        <v/>
      </c>
      <c r="E55" s="6" t="str">
        <f>IF(Data!$G$18="","",Data!$G$18)</f>
        <v/>
      </c>
      <c r="F55" s="5"/>
      <c r="G55" s="2" t="str">
        <f>IF($H$55="","","Ширина:")</f>
        <v/>
      </c>
      <c r="H55" s="6" t="str">
        <f>IF(Data!$G$19="","",Data!$G$19)</f>
        <v/>
      </c>
    </row>
    <row r="56" spans="1:8" ht="16.25" customHeight="1" x14ac:dyDescent="0.2">
      <c r="A56" s="2" t="str">
        <f>IF($B$56="","","Брой:")</f>
        <v/>
      </c>
      <c r="B56" s="4" t="str">
        <f>IF(Data!$H$17="","",Data!$H$17)</f>
        <v/>
      </c>
      <c r="C56" s="5"/>
      <c r="D56" s="2" t="str">
        <f>IF($E$56="","","Брой:")</f>
        <v/>
      </c>
      <c r="E56" s="4" t="str">
        <f>IF(Data!$H$18="","",Data!$H$18)</f>
        <v/>
      </c>
      <c r="F56" s="5"/>
      <c r="G56" s="2" t="str">
        <f>IF($H$56="","","Брой:")</f>
        <v/>
      </c>
      <c r="H56" s="4" t="str">
        <f>IF(Data!$H$19="","",Data!$H$19)</f>
        <v/>
      </c>
    </row>
    <row r="57" spans="1:8" ht="16.25" customHeight="1" x14ac:dyDescent="0.2">
      <c r="A57" s="2" t="str">
        <f>IF($B$57="","","Общ брой:")</f>
        <v/>
      </c>
      <c r="B57" s="5" t="str">
        <f>IF($B$52="","",SUMIF(Data!$C:$C,$B$52,Data!$H:$H))</f>
        <v/>
      </c>
      <c r="C57" s="5"/>
      <c r="D57" s="2" t="str">
        <f>IF($E$57="","","Общ брой:")</f>
        <v/>
      </c>
      <c r="E57" s="5" t="str">
        <f>IF($E$52="","",SUMIF(Data!$C:$C,$E$52,Data!$H:$H))</f>
        <v/>
      </c>
      <c r="F57" s="5"/>
      <c r="G57" s="2" t="str">
        <f>IF($H$57="","","Общ брой:")</f>
        <v/>
      </c>
      <c r="H57" s="5" t="str">
        <f>IF($H$52="","",SUMIF(Data!$C:$C,$H$52,Data!$H:$H))</f>
        <v/>
      </c>
    </row>
    <row r="58" spans="1:8" ht="16.25" customHeight="1" x14ac:dyDescent="0.2">
      <c r="A58" s="2"/>
      <c r="B58" s="5"/>
      <c r="C58" s="5"/>
      <c r="D58" s="2"/>
      <c r="E58" s="5"/>
      <c r="F58" s="5"/>
      <c r="G58" s="2"/>
      <c r="H58" s="5"/>
    </row>
    <row r="59" spans="1:8" ht="16.25" customHeight="1" x14ac:dyDescent="0.2">
      <c r="A59" s="7">
        <f>Data!I17</f>
        <v>0</v>
      </c>
      <c r="B59" s="7"/>
      <c r="C59" s="5"/>
      <c r="D59" s="7">
        <f>Data!I18</f>
        <v>0</v>
      </c>
      <c r="E59" s="7"/>
      <c r="F59" s="5"/>
      <c r="G59" s="7">
        <f>Data!I19</f>
        <v>0</v>
      </c>
      <c r="H59" s="7"/>
    </row>
    <row r="60" spans="1:8" ht="16.25" customHeight="1" x14ac:dyDescent="0.2">
      <c r="A60" s="7"/>
      <c r="B60" s="7"/>
      <c r="C60" s="5"/>
      <c r="D60" s="7"/>
      <c r="E60" s="7"/>
      <c r="F60" s="5"/>
      <c r="G60" s="7"/>
      <c r="H60" s="7"/>
    </row>
    <row r="61" spans="1:8" ht="16.25" customHeight="1" x14ac:dyDescent="0.2">
      <c r="A61" s="7"/>
      <c r="B61" s="7"/>
      <c r="C61" s="5"/>
      <c r="D61" s="7"/>
      <c r="E61" s="7"/>
      <c r="F61" s="5"/>
      <c r="G61" s="7"/>
      <c r="H61" s="7"/>
    </row>
    <row r="62" spans="1:8" ht="16.25" customHeight="1" x14ac:dyDescent="0.2">
      <c r="A62" s="2" t="str">
        <f>IF($B$62="","","Клиент:")</f>
        <v/>
      </c>
      <c r="B62" s="3" t="str">
        <f>IF(Data!$B$20="","",Data!$B$20)</f>
        <v/>
      </c>
      <c r="C62" s="3"/>
      <c r="D62" s="2" t="str">
        <f>IF($E$62="","","Клиент:")</f>
        <v/>
      </c>
      <c r="E62" s="3" t="str">
        <f>IF(Data!$B$21="","",Data!$B$21)</f>
        <v/>
      </c>
      <c r="F62" s="3"/>
      <c r="G62" s="2" t="str">
        <f>IF($H$62="","","Клиент:")</f>
        <v/>
      </c>
      <c r="H62" s="3" t="str">
        <f>IF(Data!$B$22="","",Data!$B$22)</f>
        <v/>
      </c>
    </row>
    <row r="63" spans="1:8" ht="16.25" customHeight="1" x14ac:dyDescent="0.2">
      <c r="A63" s="2" t="str">
        <f>IF($B$63="","","Поръчка №:")</f>
        <v/>
      </c>
      <c r="B63" s="4" t="str">
        <f>IF(Data!$C$20="","",Data!$C$20)</f>
        <v/>
      </c>
      <c r="C63" s="5"/>
      <c r="D63" s="2" t="str">
        <f>IF($E$63="","","Поръчка №:")</f>
        <v/>
      </c>
      <c r="E63" s="4" t="str">
        <f>IF(Data!$C$21="","",Data!$C$21)</f>
        <v/>
      </c>
      <c r="F63" s="5"/>
      <c r="G63" s="2" t="str">
        <f>IF($H$63="","","Поръчка №:")</f>
        <v/>
      </c>
      <c r="H63" s="4" t="str">
        <f>IF(Data!$C$22="","",Data!$C$22)</f>
        <v/>
      </c>
    </row>
    <row r="64" spans="1:8" ht="16.25" customHeight="1" x14ac:dyDescent="0.2">
      <c r="A64" s="2" t="str">
        <f>IF($B$64="","","Модел №:")</f>
        <v/>
      </c>
      <c r="B64" s="4" t="str">
        <f>IF(Data!$D$20="","",Data!$D$20)</f>
        <v/>
      </c>
      <c r="C64" s="5"/>
      <c r="D64" s="2" t="str">
        <f>IF($E$64="","","Модел №:")</f>
        <v/>
      </c>
      <c r="E64" s="4" t="str">
        <f>IF(Data!$D$21="","",Data!$D$21)</f>
        <v/>
      </c>
      <c r="F64" s="5"/>
      <c r="G64" s="2" t="str">
        <f>IF($H$64="","","Модел №:")</f>
        <v/>
      </c>
      <c r="H64" s="4" t="str">
        <f>IF(Data!$D$22="","",Data!$D$22)</f>
        <v/>
      </c>
    </row>
    <row r="65" spans="1:8" ht="16.25" customHeight="1" x14ac:dyDescent="0.25">
      <c r="A65" s="2" t="str">
        <f>IF($B$65="","","Височина:")</f>
        <v/>
      </c>
      <c r="B65" s="6" t="str">
        <f>IF(Data!$F$20="","",Data!$F$20)</f>
        <v/>
      </c>
      <c r="C65" s="5"/>
      <c r="D65" s="2" t="str">
        <f>IF($E$65="","","Височина:")</f>
        <v/>
      </c>
      <c r="E65" s="6" t="str">
        <f>IF(Data!$F$21="","",Data!$F$21)</f>
        <v/>
      </c>
      <c r="F65" s="5"/>
      <c r="G65" s="2" t="str">
        <f>IF($H$65="","","Височина:")</f>
        <v/>
      </c>
      <c r="H65" s="6" t="str">
        <f>IF(Data!$F$22="","",Data!$F$22)</f>
        <v/>
      </c>
    </row>
    <row r="66" spans="1:8" ht="16.25" customHeight="1" x14ac:dyDescent="0.25">
      <c r="A66" s="2" t="str">
        <f>IF($B$66="","","Ширина:")</f>
        <v/>
      </c>
      <c r="B66" s="6" t="str">
        <f>IF(Data!$G$20="","",Data!$G$20)</f>
        <v/>
      </c>
      <c r="C66" s="5"/>
      <c r="D66" s="2" t="str">
        <f>IF($E$66="","","Ширина:")</f>
        <v/>
      </c>
      <c r="E66" s="6" t="str">
        <f>IF(Data!$G$21="","",Data!$G$21)</f>
        <v/>
      </c>
      <c r="F66" s="5"/>
      <c r="G66" s="2" t="str">
        <f>IF($H$66="","","Ширина:")</f>
        <v/>
      </c>
      <c r="H66" s="6" t="str">
        <f>IF(Data!$G$22="","",Data!$G$22)</f>
        <v/>
      </c>
    </row>
    <row r="67" spans="1:8" ht="16.25" customHeight="1" x14ac:dyDescent="0.2">
      <c r="A67" s="2" t="str">
        <f>IF($B$67="","","Брой:")</f>
        <v/>
      </c>
      <c r="B67" s="4" t="str">
        <f>IF(Data!$H$20="","",Data!$H$20)</f>
        <v/>
      </c>
      <c r="C67" s="5"/>
      <c r="D67" s="2" t="str">
        <f>IF($E$67="","","Брой:")</f>
        <v/>
      </c>
      <c r="E67" s="4" t="str">
        <f>IF(Data!$H$20="","",Data!$H$21)</f>
        <v/>
      </c>
      <c r="F67" s="5"/>
      <c r="G67" s="2" t="str">
        <f>IF($H$67="","","Брой:")</f>
        <v/>
      </c>
      <c r="H67" s="4" t="str">
        <f>IF(Data!$H$22="","",Data!$H$22)</f>
        <v/>
      </c>
    </row>
    <row r="68" spans="1:8" ht="16.25" customHeight="1" x14ac:dyDescent="0.2">
      <c r="A68" s="2" t="str">
        <f>IF($B$68="","","Общ брой:")</f>
        <v/>
      </c>
      <c r="B68" s="5" t="str">
        <f>IF($B$63="","",SUMIF(Data!$C:$C,$B$63,Data!$H:$H))</f>
        <v/>
      </c>
      <c r="C68" s="5"/>
      <c r="D68" s="2" t="str">
        <f>IF($E$68="","","Общ брой:")</f>
        <v/>
      </c>
      <c r="E68" s="5" t="str">
        <f>IF($E$63="","",SUMIF(Data!$C:$C,$E$63,Data!$H:$H))</f>
        <v/>
      </c>
      <c r="F68" s="5"/>
      <c r="G68" s="2" t="str">
        <f>IF($H$68="","","Общ брой:")</f>
        <v/>
      </c>
      <c r="H68" s="5" t="str">
        <f>IF($H$63="","",SUMIF(Data!$C:$C,$H$63,Data!$H:$H))</f>
        <v/>
      </c>
    </row>
    <row r="69" spans="1:8" ht="16.25" customHeight="1" x14ac:dyDescent="0.2">
      <c r="A69" s="7">
        <f>Data!I20</f>
        <v>0</v>
      </c>
      <c r="B69" s="7"/>
      <c r="C69" s="5"/>
      <c r="D69" s="7">
        <f>Data!I21</f>
        <v>0</v>
      </c>
      <c r="E69" s="7"/>
      <c r="F69" s="5"/>
      <c r="G69" s="7">
        <f>Data!I22</f>
        <v>0</v>
      </c>
      <c r="H69" s="7"/>
    </row>
    <row r="70" spans="1:8" ht="16.25" customHeight="1" x14ac:dyDescent="0.2">
      <c r="A70" s="7"/>
      <c r="B70" s="7"/>
      <c r="C70" s="5"/>
      <c r="D70" s="7"/>
      <c r="E70" s="7"/>
      <c r="F70" s="5"/>
      <c r="G70" s="7"/>
      <c r="H70" s="7"/>
    </row>
    <row r="71" spans="1:8" ht="16.25" customHeight="1" x14ac:dyDescent="0.2">
      <c r="A71" s="7"/>
      <c r="B71" s="7"/>
      <c r="C71" s="5"/>
      <c r="D71" s="7"/>
      <c r="E71" s="7"/>
      <c r="F71" s="5"/>
      <c r="G71" s="7"/>
      <c r="H71" s="7"/>
    </row>
    <row r="72" spans="1:8" ht="16.25" customHeight="1" x14ac:dyDescent="0.2">
      <c r="A72" s="2" t="str">
        <f>IF($B$72="","","Клиент:")</f>
        <v/>
      </c>
      <c r="B72" s="3" t="str">
        <f>IF(Data!$B$23="","",Data!$B$23)</f>
        <v/>
      </c>
      <c r="C72" s="3"/>
      <c r="D72" s="2" t="str">
        <f>IF($E$72="","","Клиент:")</f>
        <v/>
      </c>
      <c r="E72" s="3" t="str">
        <f>IF(Data!$B$24="","",Data!$B$24)</f>
        <v/>
      </c>
      <c r="F72" s="3"/>
      <c r="G72" s="2" t="str">
        <f>IF($H$72="","","Клиент:")</f>
        <v/>
      </c>
      <c r="H72" s="3" t="str">
        <f>IF(Data!$B$25="","",Data!$B$25)</f>
        <v/>
      </c>
    </row>
    <row r="73" spans="1:8" ht="16.25" customHeight="1" x14ac:dyDescent="0.2">
      <c r="A73" s="2" t="str">
        <f>IF($B$73="","","Поръчка №:")</f>
        <v/>
      </c>
      <c r="B73" s="4" t="str">
        <f>IF(Data!$C$23="","",Data!$C$23)</f>
        <v/>
      </c>
      <c r="C73" s="5"/>
      <c r="D73" s="2" t="str">
        <f>IF($E$73="","","Поръчка №:")</f>
        <v/>
      </c>
      <c r="E73" s="4" t="str">
        <f>IF(Data!$C$24="","",Data!$C$24)</f>
        <v/>
      </c>
      <c r="F73" s="5"/>
      <c r="G73" s="2" t="str">
        <f>IF($H$73="","","Поръчка №:")</f>
        <v/>
      </c>
      <c r="H73" s="4" t="str">
        <f>IF(Data!$C$25="","",Data!$C$25)</f>
        <v/>
      </c>
    </row>
    <row r="74" spans="1:8" ht="16.25" customHeight="1" x14ac:dyDescent="0.2">
      <c r="A74" s="2" t="str">
        <f>IF($B$74="","","Модел №:")</f>
        <v/>
      </c>
      <c r="B74" s="4" t="str">
        <f>IF(Data!$D$23="","",Data!$D$23)</f>
        <v/>
      </c>
      <c r="C74" s="5"/>
      <c r="D74" s="2" t="str">
        <f>IF($E$74="","","Модел №:")</f>
        <v/>
      </c>
      <c r="E74" s="4" t="str">
        <f>IF(Data!$D$24="","",Data!$D$24)</f>
        <v/>
      </c>
      <c r="F74" s="5"/>
      <c r="G74" s="2" t="str">
        <f>IF($H$74="","","Модел №:")</f>
        <v/>
      </c>
      <c r="H74" s="4" t="str">
        <f>IF(Data!$D$25="","",Data!$D$25)</f>
        <v/>
      </c>
    </row>
    <row r="75" spans="1:8" ht="16.25" customHeight="1" x14ac:dyDescent="0.25">
      <c r="A75" s="2" t="str">
        <f>IF($B$75="","","Височина:")</f>
        <v/>
      </c>
      <c r="B75" s="6" t="str">
        <f>IF(Data!$F$23="","",Data!$F$23)</f>
        <v/>
      </c>
      <c r="C75" s="5"/>
      <c r="D75" s="2" t="str">
        <f>IF($E$75="","","Височина:")</f>
        <v/>
      </c>
      <c r="E75" s="6" t="str">
        <f>IF(Data!$F$24="","",Data!$F$24)</f>
        <v/>
      </c>
      <c r="F75" s="5"/>
      <c r="G75" s="2" t="str">
        <f>IF($H$75="","","Височина:")</f>
        <v/>
      </c>
      <c r="H75" s="6" t="str">
        <f>IF(Data!$F$25="","",Data!$F$25)</f>
        <v/>
      </c>
    </row>
    <row r="76" spans="1:8" ht="16.25" customHeight="1" x14ac:dyDescent="0.25">
      <c r="A76" s="2" t="str">
        <f>IF($B$76="","","Ширина:")</f>
        <v/>
      </c>
      <c r="B76" s="6" t="str">
        <f>IF(Data!$G$23="","",Data!$G$23)</f>
        <v/>
      </c>
      <c r="C76" s="5"/>
      <c r="D76" s="2" t="str">
        <f>IF($E$76="","","Ширина:")</f>
        <v/>
      </c>
      <c r="E76" s="6" t="str">
        <f>IF(Data!$G$24="","",Data!$G$24)</f>
        <v/>
      </c>
      <c r="F76" s="5"/>
      <c r="G76" s="2" t="str">
        <f>IF($H$76="","","Ширина:")</f>
        <v/>
      </c>
      <c r="H76" s="6" t="str">
        <f>IF(Data!$G$25="","",Data!$G$25)</f>
        <v/>
      </c>
    </row>
    <row r="77" spans="1:8" ht="16.25" customHeight="1" x14ac:dyDescent="0.2">
      <c r="A77" s="2" t="str">
        <f>IF($B$77="","","Брой:")</f>
        <v/>
      </c>
      <c r="B77" s="4" t="str">
        <f>IF(Data!$H$23="","",Data!$H$23)</f>
        <v/>
      </c>
      <c r="C77" s="5"/>
      <c r="D77" s="2" t="str">
        <f>IF($E$77="","","Брой:")</f>
        <v/>
      </c>
      <c r="E77" s="4" t="str">
        <f>IF(Data!$H$24="","",Data!$H$24)</f>
        <v/>
      </c>
      <c r="F77" s="5"/>
      <c r="G77" s="2" t="str">
        <f>IF($H$77="","","Брой:")</f>
        <v/>
      </c>
      <c r="H77" s="4" t="str">
        <f>IF(Data!$H$25="","",Data!$H$25)</f>
        <v/>
      </c>
    </row>
    <row r="78" spans="1:8" ht="16.25" customHeight="1" x14ac:dyDescent="0.2">
      <c r="A78" s="2" t="str">
        <f>IF($B$78="","","Общ брой:")</f>
        <v/>
      </c>
      <c r="B78" s="5" t="str">
        <f>IF($B$73="","",SUMIF(Data!$C:$C,$B$73,Data!$H:$H))</f>
        <v/>
      </c>
      <c r="C78" s="5"/>
      <c r="D78" s="2" t="str">
        <f>IF($E$78="","","Общ брой:")</f>
        <v/>
      </c>
      <c r="E78" s="5" t="str">
        <f>IF($E$73="","",SUMIF(Data!$C:$C,$E$73,Data!$H:$H))</f>
        <v/>
      </c>
      <c r="F78" s="5"/>
      <c r="G78" s="2" t="str">
        <f>IF($H$78="","","Общ брой:")</f>
        <v/>
      </c>
      <c r="H78" s="5" t="str">
        <f>IF($H$73="","",SUMIF(Data!$C:$C,$H$73,Data!$H:$H))</f>
        <v/>
      </c>
    </row>
    <row r="79" spans="1:8" ht="16.25" customHeight="1" x14ac:dyDescent="0.2">
      <c r="A79" s="7">
        <f>Data!I23</f>
        <v>0</v>
      </c>
      <c r="B79" s="7"/>
      <c r="C79" s="5"/>
      <c r="D79" s="7">
        <f>Data!I24</f>
        <v>0</v>
      </c>
      <c r="E79" s="7"/>
      <c r="F79" s="5"/>
      <c r="G79" s="2"/>
      <c r="H79" s="5"/>
    </row>
    <row r="80" spans="1:8" ht="16.25" customHeight="1" x14ac:dyDescent="0.2">
      <c r="A80" s="7"/>
      <c r="B80" s="7"/>
      <c r="C80" s="5"/>
      <c r="D80" s="7"/>
      <c r="E80" s="7"/>
      <c r="F80" s="5"/>
      <c r="G80" s="2"/>
      <c r="H80" s="5"/>
    </row>
    <row r="81" spans="1:8" ht="16.25" customHeight="1" x14ac:dyDescent="0.2">
      <c r="A81" s="7"/>
      <c r="B81" s="7"/>
      <c r="C81" s="5"/>
      <c r="D81" s="7"/>
      <c r="E81" s="7"/>
      <c r="F81" s="5"/>
      <c r="G81" s="2"/>
      <c r="H81" s="5"/>
    </row>
    <row r="82" spans="1:8" ht="16.25" customHeight="1" x14ac:dyDescent="0.2">
      <c r="A82" s="2" t="str">
        <f>IF($B$82="","","Клиент:")</f>
        <v/>
      </c>
      <c r="B82" s="3" t="str">
        <f>IF(Data!$B$26="","",Data!$B$26)</f>
        <v/>
      </c>
      <c r="C82" s="3"/>
      <c r="D82" s="2" t="str">
        <f>IF($E$82="","","Клиент:")</f>
        <v/>
      </c>
      <c r="E82" s="3" t="str">
        <f>IF(Data!$B$27="","",Data!$B$27)</f>
        <v/>
      </c>
      <c r="F82" s="3"/>
      <c r="G82" s="2" t="str">
        <f>IF($H$82="","","Клиент:")</f>
        <v/>
      </c>
      <c r="H82" s="3" t="str">
        <f>IF(Data!$B$28="","",Data!$B$28)</f>
        <v/>
      </c>
    </row>
    <row r="83" spans="1:8" ht="16.25" customHeight="1" x14ac:dyDescent="0.2">
      <c r="A83" s="2" t="str">
        <f>IF($B$83="","","Поръчка №:")</f>
        <v/>
      </c>
      <c r="B83" s="4" t="str">
        <f>IF(Data!$C$26="","",Data!$C$26)</f>
        <v/>
      </c>
      <c r="C83" s="5"/>
      <c r="D83" s="2" t="str">
        <f>IF($E$83="","","Поръчка №:")</f>
        <v/>
      </c>
      <c r="E83" s="4" t="str">
        <f>IF(Data!$C$27="","",Data!$C$27)</f>
        <v/>
      </c>
      <c r="F83" s="5"/>
      <c r="G83" s="2" t="str">
        <f>IF($H$83="","","Поръчка №:")</f>
        <v/>
      </c>
      <c r="H83" s="4" t="str">
        <f>IF(Data!$C$28="","",Data!$C$28)</f>
        <v/>
      </c>
    </row>
    <row r="84" spans="1:8" ht="16.25" customHeight="1" x14ac:dyDescent="0.2">
      <c r="A84" s="2" t="str">
        <f>IF($B$84="","","Модел №:")</f>
        <v/>
      </c>
      <c r="B84" s="4" t="str">
        <f>IF(Data!$D$26="","",Data!$D$26)</f>
        <v/>
      </c>
      <c r="C84" s="5"/>
      <c r="D84" s="2" t="str">
        <f>IF($E$84="","","Модел №:")</f>
        <v/>
      </c>
      <c r="E84" s="4" t="str">
        <f>IF(Data!$D$27="","",Data!$D$27)</f>
        <v/>
      </c>
      <c r="F84" s="5"/>
      <c r="G84" s="2" t="str">
        <f>IF($H$84="","","Модел №:")</f>
        <v/>
      </c>
      <c r="H84" s="4" t="str">
        <f>IF(Data!$D$28="","",Data!$D$28)</f>
        <v/>
      </c>
    </row>
    <row r="85" spans="1:8" ht="16.25" customHeight="1" x14ac:dyDescent="0.25">
      <c r="A85" s="2" t="str">
        <f>IF($B$85="","","Височина:")</f>
        <v/>
      </c>
      <c r="B85" s="6" t="str">
        <f>IF(Data!$F$26="","",Data!$F$26)</f>
        <v/>
      </c>
      <c r="C85" s="5"/>
      <c r="D85" s="2" t="str">
        <f>IF($E$85="","","Височина:")</f>
        <v/>
      </c>
      <c r="E85" s="6" t="str">
        <f>IF(Data!$F$27="","",Data!$F$27)</f>
        <v/>
      </c>
      <c r="F85" s="5"/>
      <c r="G85" s="2" t="str">
        <f>IF($H$85="","","Височина:")</f>
        <v/>
      </c>
      <c r="H85" s="6" t="str">
        <f>IF(Data!$F$28="","",Data!$F$28)</f>
        <v/>
      </c>
    </row>
    <row r="86" spans="1:8" ht="16.25" customHeight="1" x14ac:dyDescent="0.25">
      <c r="A86" s="2" t="str">
        <f>IF($B$86="","","Ширина:")</f>
        <v/>
      </c>
      <c r="B86" s="6" t="str">
        <f>IF(Data!$G$26="","",Data!$G$26)</f>
        <v/>
      </c>
      <c r="C86" s="5"/>
      <c r="D86" s="2" t="str">
        <f>IF($E$86="","","Ширина:")</f>
        <v/>
      </c>
      <c r="E86" s="6" t="str">
        <f>IF(Data!$G$27="","",Data!$G$27)</f>
        <v/>
      </c>
      <c r="F86" s="5"/>
      <c r="G86" s="2" t="str">
        <f>IF($H$86="","","Ширина:")</f>
        <v/>
      </c>
      <c r="H86" s="6" t="str">
        <f>IF(Data!$G$28="","",Data!$G$28)</f>
        <v/>
      </c>
    </row>
    <row r="87" spans="1:8" ht="16.25" customHeight="1" x14ac:dyDescent="0.2">
      <c r="A87" s="2" t="str">
        <f>IF($B$87="","","Брой:")</f>
        <v/>
      </c>
      <c r="B87" s="4" t="str">
        <f>IF(Data!$H$26="","",Data!$H$26)</f>
        <v/>
      </c>
      <c r="C87" s="5"/>
      <c r="D87" s="2" t="str">
        <f>IF($E$87="","","Брой:")</f>
        <v/>
      </c>
      <c r="E87" s="4" t="str">
        <f>IF(Data!$H$27="","",Data!$H$27)</f>
        <v/>
      </c>
      <c r="F87" s="5"/>
      <c r="G87" s="2" t="str">
        <f>IF($H$87="","","Брой:")</f>
        <v/>
      </c>
      <c r="H87" s="4" t="str">
        <f>IF(Data!$H$28="","",Data!$H$28)</f>
        <v/>
      </c>
    </row>
    <row r="88" spans="1:8" ht="16.25" customHeight="1" x14ac:dyDescent="0.2">
      <c r="A88" s="2" t="str">
        <f>IF($B$88="","","Общ брой:")</f>
        <v/>
      </c>
      <c r="B88" s="5" t="str">
        <f>IF($B$83="","",SUMIF(Data!$C:$C,$B$83,Data!$H:$H))</f>
        <v/>
      </c>
      <c r="C88" s="5"/>
      <c r="D88" s="2" t="str">
        <f>IF($E$88="","","Общ брой:")</f>
        <v/>
      </c>
      <c r="E88" s="5" t="str">
        <f>IF($E$83="","",SUMIF(Data!$C:$C,$E$83,Data!$H:$H))</f>
        <v/>
      </c>
      <c r="F88" s="5"/>
      <c r="G88" s="2" t="str">
        <f>IF($H$88="","","Общ брой:")</f>
        <v/>
      </c>
      <c r="H88" s="5" t="str">
        <f>IF($H$83="","",SUMIF(Data!$C:$C,$H$83,Data!$H:$H))</f>
        <v/>
      </c>
    </row>
    <row r="89" spans="1:8" ht="16.25" customHeight="1" x14ac:dyDescent="0.2">
      <c r="A89" s="2" t="str">
        <f>IF($B$89="","","Клиент:")</f>
        <v/>
      </c>
      <c r="B89" s="3" t="str">
        <f>IF(Data!$B$29="","",Data!$B$29)</f>
        <v/>
      </c>
      <c r="C89" s="3"/>
      <c r="D89" s="2" t="str">
        <f>IF($E$89="","","Клиент:")</f>
        <v/>
      </c>
      <c r="E89" s="3" t="str">
        <f>IF(Data!$B$30="","",Data!$B$30)</f>
        <v/>
      </c>
      <c r="F89" s="3"/>
      <c r="G89" s="2" t="str">
        <f>IF($H$89="","","Клиент:")</f>
        <v/>
      </c>
      <c r="H89" s="3" t="str">
        <f>IF(Data!$B$31="","",Data!$B$31)</f>
        <v/>
      </c>
    </row>
    <row r="90" spans="1:8" ht="16.25" customHeight="1" x14ac:dyDescent="0.2">
      <c r="A90" s="2" t="str">
        <f>IF($B$90="","","Поръчка №:")</f>
        <v/>
      </c>
      <c r="B90" s="4" t="str">
        <f>IF(Data!$C$29="","",Data!$C$29)</f>
        <v/>
      </c>
      <c r="C90" s="5"/>
      <c r="D90" s="2" t="str">
        <f>IF($E$90="","","Поръчка №:")</f>
        <v/>
      </c>
      <c r="E90" s="4" t="str">
        <f>IF(Data!$C$30="","",Data!$C$30)</f>
        <v/>
      </c>
      <c r="F90" s="5"/>
      <c r="G90" s="2" t="str">
        <f>IF($H$90="","","Поръчка №:")</f>
        <v/>
      </c>
      <c r="H90" s="4" t="str">
        <f>IF(Data!$C$31="","",Data!$C$31)</f>
        <v/>
      </c>
    </row>
    <row r="91" spans="1:8" ht="16.25" customHeight="1" x14ac:dyDescent="0.2">
      <c r="A91" s="2" t="str">
        <f>IF($B$91="","","Модел №:")</f>
        <v/>
      </c>
      <c r="B91" s="4" t="str">
        <f>IF(Data!$D$29="","",Data!$D$29)</f>
        <v/>
      </c>
      <c r="C91" s="5"/>
      <c r="D91" s="2" t="str">
        <f>IF($E$91="","","Модел №:")</f>
        <v/>
      </c>
      <c r="E91" s="4" t="str">
        <f>IF(Data!$D$30="","",Data!$D$30)</f>
        <v/>
      </c>
      <c r="F91" s="5"/>
      <c r="G91" s="2" t="str">
        <f>IF($H$91="","","Модел №:")</f>
        <v/>
      </c>
      <c r="H91" s="4" t="str">
        <f>IF(Data!$D$31="","",Data!$D$31)</f>
        <v/>
      </c>
    </row>
    <row r="92" spans="1:8" ht="16.25" customHeight="1" x14ac:dyDescent="0.25">
      <c r="A92" s="2" t="str">
        <f>IF($B$92="","","Височина:")</f>
        <v/>
      </c>
      <c r="B92" s="6" t="str">
        <f>IF(Data!$F$29="","",Data!$F$29)</f>
        <v/>
      </c>
      <c r="C92" s="5"/>
      <c r="D92" s="2" t="str">
        <f>IF($E$92="","","Височина:")</f>
        <v/>
      </c>
      <c r="E92" s="6" t="str">
        <f>IF(Data!$F$30="","",Data!$F$30)</f>
        <v/>
      </c>
      <c r="F92" s="5"/>
      <c r="G92" s="2" t="str">
        <f>IF($H$92="","","Височина:")</f>
        <v/>
      </c>
      <c r="H92" s="6" t="str">
        <f>IF(Data!$F$31="","",Data!$F$31)</f>
        <v/>
      </c>
    </row>
    <row r="93" spans="1:8" ht="16.25" customHeight="1" x14ac:dyDescent="0.25">
      <c r="A93" s="2" t="str">
        <f>IF($B$93="","","Ширина:")</f>
        <v/>
      </c>
      <c r="B93" s="6" t="str">
        <f>IF(Data!$G$29="","",Data!$G$29)</f>
        <v/>
      </c>
      <c r="C93" s="5"/>
      <c r="D93" s="2" t="str">
        <f>IF($E$93="","","Ширина:")</f>
        <v/>
      </c>
      <c r="E93" s="6" t="str">
        <f>IF(Data!$G$30="","",Data!$G$30)</f>
        <v/>
      </c>
      <c r="F93" s="5"/>
      <c r="G93" s="2" t="str">
        <f>IF($H$93="","","Ширина:")</f>
        <v/>
      </c>
      <c r="H93" s="6" t="str">
        <f>IF(Data!$G$31="","",Data!$G$31)</f>
        <v/>
      </c>
    </row>
    <row r="94" spans="1:8" ht="16.25" customHeight="1" x14ac:dyDescent="0.2">
      <c r="A94" s="2" t="str">
        <f>IF($B$94="","","Брой:")</f>
        <v/>
      </c>
      <c r="B94" s="4" t="str">
        <f>IF(Data!$H$29="","",Data!$H$29)</f>
        <v/>
      </c>
      <c r="C94" s="5"/>
      <c r="D94" s="2" t="str">
        <f>IF($E$94="","","Брой:")</f>
        <v/>
      </c>
      <c r="E94" s="4" t="str">
        <f>IF(Data!$H$30="","",Data!$H$30)</f>
        <v/>
      </c>
      <c r="F94" s="5"/>
      <c r="G94" s="2" t="str">
        <f>IF($H$94="","","Брой:")</f>
        <v/>
      </c>
      <c r="H94" s="4" t="str">
        <f>IF(Data!$H$31="","",Data!$H$31)</f>
        <v/>
      </c>
    </row>
    <row r="95" spans="1:8" ht="16.25" customHeight="1" x14ac:dyDescent="0.2">
      <c r="A95" s="2" t="str">
        <f>IF($B$95="","","Общ брой:")</f>
        <v/>
      </c>
      <c r="B95" s="5" t="str">
        <f>IF($B$90="","",SUMIF(Data!$C:$C,$B$90,Data!$H:$H))</f>
        <v/>
      </c>
      <c r="C95" s="5"/>
      <c r="D95" s="2" t="str">
        <f>IF($E$95="","","Общ брой:")</f>
        <v/>
      </c>
      <c r="E95" s="5" t="str">
        <f>IF($E$90="","",SUMIF(Data!$C:$C,$E$90,Data!$H:$H))</f>
        <v/>
      </c>
      <c r="F95" s="5"/>
      <c r="G95" s="2" t="str">
        <f>IF($H$95="","","Общ брой:")</f>
        <v/>
      </c>
      <c r="H95" s="5" t="str">
        <f>IF($H$90="","",SUMIF(Data!$C:$C,$H$90,Data!$H:$H))</f>
        <v/>
      </c>
    </row>
    <row r="96" spans="1:8" ht="16.25" customHeight="1" x14ac:dyDescent="0.2">
      <c r="A96" s="2" t="str">
        <f>IF($B$96="","","Клиент:")</f>
        <v/>
      </c>
      <c r="B96" s="3" t="str">
        <f>IF(Data!$B$32="","",Data!$B$32)</f>
        <v/>
      </c>
      <c r="C96" s="3"/>
      <c r="D96" s="2" t="str">
        <f>IF($E$96="","","Клиент:")</f>
        <v/>
      </c>
      <c r="E96" s="3" t="str">
        <f>IF(Data!$B$33="","",Data!$B$33)</f>
        <v/>
      </c>
      <c r="F96" s="3"/>
      <c r="G96" s="2" t="str">
        <f>IF($H$96="","","Клиент:")</f>
        <v/>
      </c>
      <c r="H96" s="3" t="str">
        <f>IF(Data!$B$34="","",Data!$B$34)</f>
        <v/>
      </c>
    </row>
    <row r="97" spans="1:8" ht="16.25" customHeight="1" x14ac:dyDescent="0.2">
      <c r="A97" s="2" t="str">
        <f>IF($B$97="","","Поръчка №:")</f>
        <v/>
      </c>
      <c r="B97" s="4" t="str">
        <f>IF(Data!$C$32="","",Data!$C$32)</f>
        <v/>
      </c>
      <c r="C97" s="5"/>
      <c r="D97" s="2" t="str">
        <f>IF($E$97="","","Поръчка №:")</f>
        <v/>
      </c>
      <c r="E97" s="4" t="str">
        <f>IF(Data!$C$33="","",Data!$C$33)</f>
        <v/>
      </c>
      <c r="F97" s="5"/>
      <c r="G97" s="2" t="str">
        <f>IF($H$97="","","Поръчка №:")</f>
        <v/>
      </c>
      <c r="H97" s="4" t="str">
        <f>IF(Data!$C$34="","",Data!$C$34)</f>
        <v/>
      </c>
    </row>
    <row r="98" spans="1:8" ht="16.25" customHeight="1" x14ac:dyDescent="0.2">
      <c r="A98" s="2" t="str">
        <f>IF($B$98="","","Модел №:")</f>
        <v/>
      </c>
      <c r="B98" s="4" t="str">
        <f>IF(Data!$D$32="","",Data!$D$32)</f>
        <v/>
      </c>
      <c r="C98" s="5"/>
      <c r="D98" s="2" t="str">
        <f>IF($E$98="","","Модел №:")</f>
        <v/>
      </c>
      <c r="E98" s="4" t="str">
        <f>IF(Data!$D$33="","",Data!$D$33)</f>
        <v/>
      </c>
      <c r="F98" s="5"/>
      <c r="G98" s="2" t="str">
        <f>IF($H$98="","","Модел №:")</f>
        <v/>
      </c>
      <c r="H98" s="4" t="str">
        <f>IF(Data!$D$34="","",Data!$D$34)</f>
        <v/>
      </c>
    </row>
    <row r="99" spans="1:8" ht="16.25" customHeight="1" x14ac:dyDescent="0.25">
      <c r="A99" s="2" t="str">
        <f>IF($B$99="","","Височина:")</f>
        <v/>
      </c>
      <c r="B99" s="6" t="str">
        <f>IF(Data!$F$32="","",Data!$F$32)</f>
        <v/>
      </c>
      <c r="C99" s="5"/>
      <c r="D99" s="2" t="str">
        <f>IF($E$99="","","Височина:")</f>
        <v/>
      </c>
      <c r="E99" s="6" t="str">
        <f>IF(Data!$F$33="","",Data!$F$33)</f>
        <v/>
      </c>
      <c r="F99" s="5"/>
      <c r="G99" s="2" t="str">
        <f>IF($H$99="","","Височина:")</f>
        <v/>
      </c>
      <c r="H99" s="6" t="str">
        <f>IF(Data!$F$34="","",Data!$F$34)</f>
        <v/>
      </c>
    </row>
    <row r="100" spans="1:8" ht="16.25" customHeight="1" x14ac:dyDescent="0.25">
      <c r="A100" s="2" t="str">
        <f>IF($B$100="","","Ширина:")</f>
        <v/>
      </c>
      <c r="B100" s="6" t="str">
        <f>IF(Data!$G$32="","",Data!$G$32)</f>
        <v/>
      </c>
      <c r="C100" s="5"/>
      <c r="D100" s="2" t="str">
        <f>IF($E$100="","","Ширина:")</f>
        <v/>
      </c>
      <c r="E100" s="6" t="str">
        <f>IF(Data!$G$33="","",Data!$G$33)</f>
        <v/>
      </c>
      <c r="F100" s="5"/>
      <c r="G100" s="2" t="str">
        <f>IF($H$100="","","Ширина:")</f>
        <v/>
      </c>
      <c r="H100" s="6" t="str">
        <f>IF(Data!$G$34="","",Data!$G$34)</f>
        <v/>
      </c>
    </row>
    <row r="101" spans="1:8" ht="16.25" customHeight="1" x14ac:dyDescent="0.2">
      <c r="A101" s="2" t="str">
        <f>IF($B$101="","","Брой:")</f>
        <v/>
      </c>
      <c r="B101" s="4" t="str">
        <f>IF(Data!$H$32="","",Data!$H$32)</f>
        <v/>
      </c>
      <c r="C101" s="5"/>
      <c r="D101" s="2" t="str">
        <f>IF($E$101="","","Брой:")</f>
        <v/>
      </c>
      <c r="E101" s="4" t="str">
        <f>IF(Data!$H$33="","",Data!$H$33)</f>
        <v/>
      </c>
      <c r="F101" s="5"/>
      <c r="G101" s="2" t="str">
        <f>IF($H$101="","","Брой:")</f>
        <v/>
      </c>
      <c r="H101" s="4" t="str">
        <f>IF(Data!$H$34="","",Data!$H$34)</f>
        <v/>
      </c>
    </row>
    <row r="102" spans="1:8" ht="16.25" customHeight="1" x14ac:dyDescent="0.2">
      <c r="A102" s="2" t="str">
        <f>IF($B$102="","","Общ брой:")</f>
        <v/>
      </c>
      <c r="B102" s="5" t="str">
        <f>IF($B$97="","",SUMIF(Data!$C:$C,$B$97,Data!$H:$H))</f>
        <v/>
      </c>
      <c r="C102" s="5"/>
      <c r="D102" s="2" t="str">
        <f>IF($E$102="","","Общ брой:")</f>
        <v/>
      </c>
      <c r="E102" s="5" t="str">
        <f>IF($E$97="","",SUMIF(Data!$C:$C,$E$97,Data!$H:$H))</f>
        <v/>
      </c>
      <c r="F102" s="5"/>
      <c r="G102" s="2" t="str">
        <f>IF($H$102="","","Общ брой:")</f>
        <v/>
      </c>
      <c r="H102" s="5" t="str">
        <f>IF($H$97="","",SUMIF(Data!$C:$C,$H$97,Data!$H:$H))</f>
        <v/>
      </c>
    </row>
    <row r="103" spans="1:8" ht="16.25" customHeight="1" x14ac:dyDescent="0.2">
      <c r="A103" s="2" t="str">
        <f>IF($B$103="","","Клиент:")</f>
        <v/>
      </c>
      <c r="B103" s="3" t="str">
        <f>IF(Data!$B$35="","",Data!$B$35)</f>
        <v/>
      </c>
      <c r="C103" s="3"/>
      <c r="D103" s="2" t="str">
        <f>IF($E$103="","","Клиент:")</f>
        <v/>
      </c>
      <c r="E103" s="3" t="str">
        <f>IF(Data!$B$36="","",Data!$B$36)</f>
        <v/>
      </c>
      <c r="F103" s="3"/>
      <c r="G103" s="2" t="str">
        <f>IF($H$103="","","Клиент:")</f>
        <v/>
      </c>
      <c r="H103" s="3" t="str">
        <f>IF(Data!$B$37="","",Data!$B$37)</f>
        <v/>
      </c>
    </row>
    <row r="104" spans="1:8" ht="16.25" customHeight="1" x14ac:dyDescent="0.2">
      <c r="A104" s="2" t="str">
        <f>IF($B$104="","","Поръчка №:")</f>
        <v/>
      </c>
      <c r="B104" s="4" t="str">
        <f>IF(Data!$C$35="","",Data!$C$35)</f>
        <v/>
      </c>
      <c r="C104" s="5"/>
      <c r="D104" s="2" t="str">
        <f>IF($E$104="","","Поръчка №:")</f>
        <v/>
      </c>
      <c r="E104" s="4" t="str">
        <f>IF(Data!$C$36="","",Data!$C$36)</f>
        <v/>
      </c>
      <c r="F104" s="5"/>
      <c r="G104" s="2" t="str">
        <f>IF($H$104="","","Поръчка №:")</f>
        <v/>
      </c>
      <c r="H104" s="4" t="str">
        <f>IF(Data!$C$37="","",Data!$C$37)</f>
        <v/>
      </c>
    </row>
    <row r="105" spans="1:8" ht="16.25" customHeight="1" x14ac:dyDescent="0.2">
      <c r="A105" s="2" t="str">
        <f>IF($B$105="","","Модел №:")</f>
        <v/>
      </c>
      <c r="B105" s="4" t="str">
        <f>IF(Data!$D$35="","",Data!$D$35)</f>
        <v/>
      </c>
      <c r="C105" s="5"/>
      <c r="D105" s="2" t="str">
        <f>IF($E$105="","","Модел №:")</f>
        <v/>
      </c>
      <c r="E105" s="4" t="str">
        <f>IF(Data!$D$36="","",Data!$D$36)</f>
        <v/>
      </c>
      <c r="F105" s="5"/>
      <c r="G105" s="2" t="str">
        <f>IF($H$105="","","Модел №:")</f>
        <v/>
      </c>
      <c r="H105" s="4" t="str">
        <f>IF(Data!$D$37="","",Data!$D$37)</f>
        <v/>
      </c>
    </row>
    <row r="106" spans="1:8" ht="16.25" customHeight="1" x14ac:dyDescent="0.25">
      <c r="A106" s="2" t="str">
        <f>IF($B$106="","","Височина:")</f>
        <v/>
      </c>
      <c r="B106" s="6" t="str">
        <f>IF(Data!$F$35="","",Data!$F$35)</f>
        <v/>
      </c>
      <c r="C106" s="5"/>
      <c r="D106" s="2" t="str">
        <f>IF($E$106="","","Широчина:")</f>
        <v/>
      </c>
      <c r="E106" s="6" t="str">
        <f>IF(Data!$F$36="","",Data!$F$36)</f>
        <v/>
      </c>
      <c r="F106" s="5"/>
      <c r="G106" s="2" t="str">
        <f>IF($H$106="","","Височина:")</f>
        <v/>
      </c>
      <c r="H106" s="6" t="str">
        <f>IF(Data!$F$37="","",Data!$F$37)</f>
        <v/>
      </c>
    </row>
    <row r="107" spans="1:8" ht="16.25" customHeight="1" x14ac:dyDescent="0.25">
      <c r="A107" s="2" t="str">
        <f>IF($B$107="","","Ширина:")</f>
        <v/>
      </c>
      <c r="B107" s="6" t="str">
        <f>IF(Data!$G$35="","",Data!$G$35)</f>
        <v/>
      </c>
      <c r="C107" s="5"/>
      <c r="D107" s="2" t="str">
        <f>IF($E$107="","","Височина:")</f>
        <v/>
      </c>
      <c r="E107" s="6" t="str">
        <f>IF(Data!$G$36="","",Data!$G$36)</f>
        <v/>
      </c>
      <c r="F107" s="5"/>
      <c r="G107" s="2" t="str">
        <f>IF($H$107="","","Ширина:")</f>
        <v/>
      </c>
      <c r="H107" s="6" t="str">
        <f>IF(Data!$G$37="","",Data!$G$37)</f>
        <v/>
      </c>
    </row>
    <row r="108" spans="1:8" ht="16.25" customHeight="1" x14ac:dyDescent="0.2">
      <c r="A108" s="2" t="str">
        <f>IF($B$108="","","Брой:")</f>
        <v/>
      </c>
      <c r="B108" s="4" t="str">
        <f>IF(Data!$H$35="","",Data!$H$35)</f>
        <v/>
      </c>
      <c r="C108" s="5"/>
      <c r="D108" s="2" t="str">
        <f>IF($E$108="","","Брой:")</f>
        <v/>
      </c>
      <c r="E108" s="4" t="str">
        <f>IF(Data!$H$36="","",Data!$H$36)</f>
        <v/>
      </c>
      <c r="F108" s="5"/>
      <c r="G108" s="2" t="str">
        <f>IF($H$108="","","Брой:")</f>
        <v/>
      </c>
      <c r="H108" s="4" t="str">
        <f>IF(Data!$H$37="","",Data!$H$37)</f>
        <v/>
      </c>
    </row>
    <row r="109" spans="1:8" ht="16.25" customHeight="1" x14ac:dyDescent="0.2">
      <c r="A109" s="2" t="str">
        <f>IF($B$109="","","Общ брой:")</f>
        <v/>
      </c>
      <c r="B109" s="5" t="str">
        <f>IF($B$104="","",SUMIF(Data!$C:$C,$B$104,Data!$H:$H))</f>
        <v/>
      </c>
      <c r="C109" s="5"/>
      <c r="D109" s="2" t="str">
        <f>IF($E$109="","","Общ брой:")</f>
        <v/>
      </c>
      <c r="E109" s="5" t="str">
        <f>IF($E$104="","",SUMIF(Data!$C:$C,$E$104,Data!$H:$H))</f>
        <v/>
      </c>
      <c r="F109" s="5"/>
      <c r="G109" s="2" t="str">
        <f>IF($H$109="","","Общ брой:")</f>
        <v/>
      </c>
      <c r="H109" s="5" t="str">
        <f>IF($H$104="","",SUMIF(Data!$C:$C,$H$104,Data!$H:$H))</f>
        <v/>
      </c>
    </row>
    <row r="110" spans="1:8" ht="16.25" customHeight="1" x14ac:dyDescent="0.2">
      <c r="A110" s="2" t="str">
        <f>IF($B$110="","","Клиент:")</f>
        <v/>
      </c>
      <c r="B110" s="3" t="str">
        <f>IF(Data!$B$38="","",Data!$B$38)</f>
        <v/>
      </c>
      <c r="C110" s="3"/>
      <c r="D110" s="2" t="str">
        <f>IF($E$110="","","Клиент:")</f>
        <v/>
      </c>
      <c r="E110" s="3" t="str">
        <f>IF(Data!$B$39="","",Data!$B$39)</f>
        <v/>
      </c>
      <c r="F110" s="3"/>
      <c r="G110" s="2" t="str">
        <f>IF($H$110="","","Клиент:")</f>
        <v/>
      </c>
      <c r="H110" s="3" t="str">
        <f>IF(Data!$B$40="","",Data!$B$40)</f>
        <v/>
      </c>
    </row>
    <row r="111" spans="1:8" ht="16.25" customHeight="1" x14ac:dyDescent="0.2">
      <c r="A111" s="2" t="str">
        <f>IF($B$111="","","Поръчка №:")</f>
        <v/>
      </c>
      <c r="B111" s="4" t="str">
        <f>IF(Data!$C$38="","",Data!$C$38)</f>
        <v/>
      </c>
      <c r="C111" s="5"/>
      <c r="D111" s="2" t="str">
        <f>IF($E$111="","","Поръчка №:")</f>
        <v/>
      </c>
      <c r="E111" s="4" t="str">
        <f>IF(Data!$C$39="","",Data!$C$39)</f>
        <v/>
      </c>
      <c r="F111" s="5"/>
      <c r="G111" s="2" t="str">
        <f>IF($H$111="","","Поръчка №:")</f>
        <v/>
      </c>
      <c r="H111" s="4" t="str">
        <f>IF(Data!$C$40="","",Data!$C$40)</f>
        <v/>
      </c>
    </row>
    <row r="112" spans="1:8" ht="16.25" customHeight="1" x14ac:dyDescent="0.2">
      <c r="A112" s="2" t="str">
        <f>IF($B$112="","","Модел №:")</f>
        <v/>
      </c>
      <c r="B112" s="4" t="str">
        <f>IF(Data!$D$38="","",Data!$D$38)</f>
        <v/>
      </c>
      <c r="C112" s="5"/>
      <c r="D112" s="2" t="str">
        <f>IF($E$112="","","Модел №:")</f>
        <v/>
      </c>
      <c r="E112" s="4" t="str">
        <f>IF(Data!$D$39="","",Data!$D$39)</f>
        <v/>
      </c>
      <c r="F112" s="5"/>
      <c r="G112" s="2" t="str">
        <f>IF($H$112="","","Модел №:")</f>
        <v/>
      </c>
      <c r="H112" s="4" t="str">
        <f>IF(Data!$D$40="","",Data!$D$40)</f>
        <v/>
      </c>
    </row>
    <row r="113" spans="1:8" ht="16.25" customHeight="1" x14ac:dyDescent="0.25">
      <c r="A113" s="2" t="str">
        <f>IF($B$113="","","Височина:")</f>
        <v/>
      </c>
      <c r="B113" s="6" t="str">
        <f>IF(Data!$F$38="","",Data!$F$38)</f>
        <v/>
      </c>
      <c r="C113" s="5"/>
      <c r="D113" s="2" t="str">
        <f>IF($E$113="","","Височина:")</f>
        <v/>
      </c>
      <c r="E113" s="6" t="str">
        <f>IF(Data!$F$39="","",Data!$F$39)</f>
        <v/>
      </c>
      <c r="F113" s="5"/>
      <c r="G113" s="2" t="str">
        <f>IF($H$113="","","Височина:")</f>
        <v/>
      </c>
      <c r="H113" s="6" t="str">
        <f>IF(Data!$F$40="","",Data!$F$40)</f>
        <v/>
      </c>
    </row>
    <row r="114" spans="1:8" ht="16.25" customHeight="1" x14ac:dyDescent="0.25">
      <c r="A114" s="2" t="str">
        <f>IF($B$114="","","Ширина:")</f>
        <v/>
      </c>
      <c r="B114" s="6" t="str">
        <f>IF(Data!$G$38="","",Data!$G$38)</f>
        <v/>
      </c>
      <c r="C114" s="5"/>
      <c r="D114" s="2" t="str">
        <f>IF($E$114="","","Ширина:")</f>
        <v/>
      </c>
      <c r="E114" s="6" t="str">
        <f>IF(Data!$G$39="","",Data!$G$39)</f>
        <v/>
      </c>
      <c r="F114" s="5"/>
      <c r="G114" s="2" t="str">
        <f>IF($H$114="","","Ширина:")</f>
        <v/>
      </c>
      <c r="H114" s="6" t="str">
        <f>IF(Data!$G$40="","",Data!$G$40)</f>
        <v/>
      </c>
    </row>
    <row r="115" spans="1:8" ht="16.25" customHeight="1" x14ac:dyDescent="0.2">
      <c r="A115" s="2" t="str">
        <f>IF($B$115="","","Брой:")</f>
        <v/>
      </c>
      <c r="B115" s="4" t="str">
        <f>IF(Data!$H$38="","",Data!$H$38)</f>
        <v/>
      </c>
      <c r="C115" s="5"/>
      <c r="D115" s="2" t="str">
        <f>IF($E$115="","","Брой:")</f>
        <v/>
      </c>
      <c r="E115" s="4" t="str">
        <f>IF(Data!$H$39="","",Data!$H$39)</f>
        <v/>
      </c>
      <c r="F115" s="5"/>
      <c r="G115" s="2" t="str">
        <f>IF($H$115="","","Брой:")</f>
        <v/>
      </c>
      <c r="H115" s="4" t="str">
        <f>IF(Data!$H$40="","",Data!$H$40)</f>
        <v/>
      </c>
    </row>
    <row r="116" spans="1:8" ht="16.25" customHeight="1" x14ac:dyDescent="0.2">
      <c r="A116" s="2" t="str">
        <f>IF($B$116="","","Общ брой:")</f>
        <v/>
      </c>
      <c r="B116" s="5" t="str">
        <f>IF($B$111="","",SUMIF(Data!$C:$C,$B$111,Data!$H:$H))</f>
        <v/>
      </c>
      <c r="C116" s="5"/>
      <c r="D116" s="2" t="str">
        <f>IF($E$116="","","Общ брой:")</f>
        <v/>
      </c>
      <c r="E116" s="5" t="str">
        <f>IF($E$111="","",SUMIF(Data!$C:$C,$E$111,Data!$H:$H))</f>
        <v/>
      </c>
      <c r="F116" s="5"/>
      <c r="G116" s="2" t="str">
        <f>IF($H$116="","","Общ брой:")</f>
        <v/>
      </c>
      <c r="H116" s="5" t="str">
        <f>IF($H$111="","",SUMIF(Data!$C:$C,$H$111,Data!$H:$H))</f>
        <v/>
      </c>
    </row>
    <row r="117" spans="1:8" ht="16.25" customHeight="1" x14ac:dyDescent="0.2">
      <c r="A117" s="2" t="str">
        <f>IF($B$117="","","Клиент:")</f>
        <v/>
      </c>
      <c r="B117" s="3" t="str">
        <f>IF(Data!$B$41="","",Data!$B$41)</f>
        <v/>
      </c>
      <c r="C117" s="3"/>
      <c r="D117" s="2" t="str">
        <f>IF($E$117="","","Клиент:")</f>
        <v/>
      </c>
      <c r="E117" s="3" t="str">
        <f>IF(Data!$B$42="","",Data!$B$42)</f>
        <v/>
      </c>
      <c r="F117" s="3"/>
      <c r="G117" s="2" t="str">
        <f>IF($H$117="","","Клиент:")</f>
        <v/>
      </c>
      <c r="H117" s="3" t="str">
        <f>IF(Data!$B$43="","",Data!$B$43)</f>
        <v/>
      </c>
    </row>
    <row r="118" spans="1:8" ht="16.25" customHeight="1" x14ac:dyDescent="0.2">
      <c r="A118" s="2" t="str">
        <f>IF($B$118="","","Поръчка №:")</f>
        <v/>
      </c>
      <c r="B118" s="4" t="str">
        <f>IF(Data!$C$41="","",Data!$C$41)</f>
        <v/>
      </c>
      <c r="C118" s="5"/>
      <c r="D118" s="2" t="str">
        <f>IF($E$118="","","Поръчка №:")</f>
        <v/>
      </c>
      <c r="E118" s="4" t="str">
        <f>IF(Data!$C$42="","",Data!$C$42)</f>
        <v/>
      </c>
      <c r="F118" s="5"/>
      <c r="G118" s="2" t="str">
        <f>IF($H$118="","","Поръчка №:")</f>
        <v/>
      </c>
      <c r="H118" s="4" t="str">
        <f>IF(Data!$C$43="","",Data!$C$43)</f>
        <v/>
      </c>
    </row>
    <row r="119" spans="1:8" ht="16.25" customHeight="1" x14ac:dyDescent="0.2">
      <c r="A119" s="2" t="str">
        <f>IF($B$119="","","Модел №:")</f>
        <v/>
      </c>
      <c r="B119" s="4" t="str">
        <f>IF(Data!$D$41="","",Data!$D$41)</f>
        <v/>
      </c>
      <c r="C119" s="5"/>
      <c r="D119" s="2" t="str">
        <f>IF($E$119="","","Модел №:")</f>
        <v/>
      </c>
      <c r="E119" s="4" t="str">
        <f>IF(Data!$D$42="","",Data!$D$42)</f>
        <v/>
      </c>
      <c r="F119" s="5"/>
      <c r="G119" s="2" t="str">
        <f>IF($H$119="","","Модел №:")</f>
        <v/>
      </c>
      <c r="H119" s="4" t="str">
        <f>IF(Data!$D$43="","",Data!$D$43)</f>
        <v/>
      </c>
    </row>
    <row r="120" spans="1:8" ht="16.25" customHeight="1" x14ac:dyDescent="0.25">
      <c r="A120" s="2" t="str">
        <f>IF($B$120="","","Височина:")</f>
        <v/>
      </c>
      <c r="B120" s="6" t="str">
        <f>IF(Data!$F$41="","",Data!$F$41)</f>
        <v/>
      </c>
      <c r="C120" s="5"/>
      <c r="D120" s="2" t="str">
        <f>IF($E$120="","","Височина:")</f>
        <v/>
      </c>
      <c r="E120" s="6" t="str">
        <f>IF(Data!$F$42="","",Data!$F$42)</f>
        <v/>
      </c>
      <c r="F120" s="5"/>
      <c r="G120" s="2" t="str">
        <f>IF($H$120="","","Височина:")</f>
        <v/>
      </c>
      <c r="H120" s="6" t="str">
        <f>IF(Data!$F$43="","",Data!$F$43)</f>
        <v/>
      </c>
    </row>
    <row r="121" spans="1:8" ht="16.25" customHeight="1" x14ac:dyDescent="0.25">
      <c r="A121" s="2" t="str">
        <f>IF($B$121="","","Ширина:")</f>
        <v/>
      </c>
      <c r="B121" s="6" t="str">
        <f>IF(Data!$G$41="","",Data!$G$41)</f>
        <v/>
      </c>
      <c r="C121" s="5"/>
      <c r="D121" s="2" t="str">
        <f>IF($E$121="","","Ширина:")</f>
        <v/>
      </c>
      <c r="E121" s="6" t="str">
        <f>IF(Data!$G$42="","",Data!$G$42)</f>
        <v/>
      </c>
      <c r="F121" s="5"/>
      <c r="G121" s="2" t="str">
        <f>IF($H$121="","","Ширина:")</f>
        <v/>
      </c>
      <c r="H121" s="6" t="str">
        <f>IF(Data!$G$43="","",Data!$G$43)</f>
        <v/>
      </c>
    </row>
    <row r="122" spans="1:8" ht="16.25" customHeight="1" x14ac:dyDescent="0.2">
      <c r="A122" s="2" t="str">
        <f>IF($B$122="","","Брой:")</f>
        <v/>
      </c>
      <c r="B122" s="4" t="str">
        <f>IF(Data!$H$41="","",Data!$H$41)</f>
        <v/>
      </c>
      <c r="C122" s="5"/>
      <c r="D122" s="2" t="str">
        <f>IF($E$122="","","Брой:")</f>
        <v/>
      </c>
      <c r="E122" s="4" t="str">
        <f>IF(Data!$H$42="","",Data!$H$42)</f>
        <v/>
      </c>
      <c r="F122" s="5"/>
      <c r="G122" s="2" t="str">
        <f>IF($H$122="","","Брой:")</f>
        <v/>
      </c>
      <c r="H122" s="4" t="str">
        <f>IF(Data!$H$43="","",Data!$H$43)</f>
        <v/>
      </c>
    </row>
    <row r="123" spans="1:8" ht="16.25" customHeight="1" x14ac:dyDescent="0.2">
      <c r="A123" s="2" t="str">
        <f>IF($B$123="","","Общ брой:")</f>
        <v/>
      </c>
      <c r="B123" s="5" t="str">
        <f>IF($B$118="","",SUMIF(Data!$C:$C,$B$118,Data!$H:$H))</f>
        <v/>
      </c>
      <c r="C123" s="5"/>
      <c r="D123" s="2" t="str">
        <f>IF($E$123="","","Общ брой:")</f>
        <v/>
      </c>
      <c r="E123" s="5" t="str">
        <f>IF($E$118="","",SUMIF(Data!$C:$C,$E$118,Data!$H:$H))</f>
        <v/>
      </c>
      <c r="F123" s="5"/>
      <c r="G123" s="2" t="str">
        <f>IF($H$123="","","Общ брой:")</f>
        <v/>
      </c>
      <c r="H123" s="5" t="str">
        <f>IF($H$118="","",SUMIF(Data!$C:$C,$H$118,Data!$H:$H))</f>
        <v/>
      </c>
    </row>
    <row r="124" spans="1:8" ht="15.5" customHeight="1" x14ac:dyDescent="0.2">
      <c r="A124" s="2"/>
      <c r="B124" s="5"/>
      <c r="C124" s="5"/>
      <c r="D124" s="2"/>
      <c r="E124" s="5"/>
      <c r="F124" s="5"/>
      <c r="G124" s="2"/>
      <c r="H124" s="5"/>
    </row>
    <row r="125" spans="1:8" ht="15.5" customHeight="1" x14ac:dyDescent="0.2">
      <c r="A125" s="2"/>
      <c r="B125" s="3"/>
      <c r="C125" s="3"/>
      <c r="D125" s="2"/>
      <c r="E125" s="3"/>
      <c r="F125" s="3"/>
      <c r="G125" s="2"/>
      <c r="H125" s="3"/>
    </row>
    <row r="126" spans="1:8" ht="15.5" customHeight="1" x14ac:dyDescent="0.25">
      <c r="A126" s="2"/>
      <c r="B126" s="6"/>
      <c r="D126" s="2"/>
      <c r="E126" s="6"/>
      <c r="G126" s="2"/>
      <c r="H126" s="6"/>
    </row>
    <row r="127" spans="1:8" ht="15.5" customHeight="1" x14ac:dyDescent="0.2">
      <c r="A127" s="2"/>
      <c r="B127" s="4"/>
      <c r="D127" s="2"/>
      <c r="E127" s="4"/>
      <c r="G127" s="2"/>
      <c r="H127" s="4"/>
    </row>
    <row r="128" spans="1:8" ht="15.5" customHeight="1" x14ac:dyDescent="0.2">
      <c r="A128" s="2"/>
      <c r="B128" s="5"/>
      <c r="D128" s="2"/>
      <c r="E128" s="5"/>
      <c r="G128" s="2"/>
      <c r="H128" s="5"/>
    </row>
  </sheetData>
  <sheetProtection formatCells="0" formatColumns="0" formatRows="0" insertColumns="0" insertRows="0" autoFilter="0" pivotTables="0"/>
  <mergeCells count="23">
    <mergeCell ref="A18:B20"/>
    <mergeCell ref="D18:E20"/>
    <mergeCell ref="G18:H20"/>
    <mergeCell ref="A8:B10"/>
    <mergeCell ref="D8:E10"/>
    <mergeCell ref="G8:H10"/>
    <mergeCell ref="A38:B40"/>
    <mergeCell ref="D38:E40"/>
    <mergeCell ref="G38:H40"/>
    <mergeCell ref="A28:B30"/>
    <mergeCell ref="D28:E30"/>
    <mergeCell ref="G28:H30"/>
    <mergeCell ref="A59:B61"/>
    <mergeCell ref="D59:E61"/>
    <mergeCell ref="G59:H61"/>
    <mergeCell ref="A48:B50"/>
    <mergeCell ref="D48:E50"/>
    <mergeCell ref="G48:H50"/>
    <mergeCell ref="A79:B81"/>
    <mergeCell ref="D79:E81"/>
    <mergeCell ref="A69:B71"/>
    <mergeCell ref="D69:E71"/>
    <mergeCell ref="G69:H71"/>
  </mergeCells>
  <pageMargins left="0.23622047244094491" right="0.23622047244094491" top="0.78740157480314965" bottom="0.74803149606299213" header="0.31496062992125984" footer="0.31496062992125984"/>
  <pageSetup paperSize="9" scale="8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1"/>
  <sheetViews>
    <sheetView showFormulas="1" workbookViewId="0">
      <selection activeCell="J27" sqref="A2:J27"/>
    </sheetView>
  </sheetViews>
  <sheetFormatPr baseColWidth="10" defaultRowHeight="15" x14ac:dyDescent="0.2"/>
  <sheetData>
    <row r="1" spans="2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</sheetData>
  <pageMargins left="0.23622047244094488" right="0.23622047244094488" top="0.23622047244094488" bottom="0.23622047244094488" header="0.31496062992125984" footer="0.31496062992125984"/>
  <pageSetup paperSize="9" scale="2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label</vt:lpstr>
      <vt:lpstr>Data</vt:lpstr>
      <vt:lpstr>label!Print_Area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Milen Mladenov</cp:lastModifiedBy>
  <cp:lastPrinted>2023-03-06T11:03:44Z</cp:lastPrinted>
  <dcterms:created xsi:type="dcterms:W3CDTF">2015-06-05T18:17:20Z</dcterms:created>
  <dcterms:modified xsi:type="dcterms:W3CDTF">2023-09-18T07:04:30Z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2023-08-17T20:38:01Z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c290a0c8-a0d4-4431-83b9-617da03e5345</vt:lpwstr>
  </property>
  <property fmtid="{D5CDD505-2E9C-101B-9397-08002B2CF9AE}" pid="8" name="MSIP_Label_a8de25a8-ef47-40a7-b7ec-c38f3edc2acf_ContentBits">
    <vt:lpwstr>0</vt:lpwstr>
  </property>
</Properties>
</file>