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O84" i="3" l="1"/>
  <c r="O85" i="3"/>
  <c r="O83" i="3"/>
  <c r="O82" i="3"/>
  <c r="O81" i="3"/>
  <c r="O70" i="3"/>
  <c r="O71" i="3"/>
  <c r="O72" i="3"/>
  <c r="O73" i="3"/>
  <c r="O74" i="3"/>
  <c r="O75" i="3"/>
  <c r="O76" i="3"/>
  <c r="O69" i="3"/>
  <c r="O68" i="3"/>
  <c r="O67" i="3"/>
  <c r="N83" i="3"/>
  <c r="N84" i="3"/>
  <c r="N85" i="3"/>
  <c r="N82" i="3"/>
  <c r="N81" i="3"/>
  <c r="N70" i="3"/>
  <c r="N71" i="3"/>
  <c r="N72" i="3"/>
  <c r="N73" i="3"/>
  <c r="N74" i="3"/>
  <c r="N75" i="3"/>
  <c r="N76" i="3"/>
  <c r="N69" i="3"/>
  <c r="N68" i="3"/>
  <c r="N67" i="3"/>
  <c r="M83" i="3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Y71" i="2"/>
  <c r="Z71" i="2"/>
  <c r="AA71" i="2"/>
  <c r="AB71" i="2"/>
  <c r="Y58" i="2"/>
  <c r="Z58" i="2"/>
  <c r="AA58" i="2"/>
  <c r="AB58" i="2"/>
  <c r="Y50" i="2"/>
  <c r="Z50" i="2"/>
  <c r="AA50" i="2"/>
  <c r="AB50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N67" i="2"/>
  <c r="N66" i="2"/>
  <c r="N65" i="2"/>
  <c r="N64" i="2"/>
  <c r="N63" i="2"/>
  <c r="Y63" i="2" s="1"/>
  <c r="N62" i="2"/>
  <c r="AA62" i="2" s="1"/>
  <c r="N61" i="2"/>
  <c r="N57" i="2"/>
  <c r="N56" i="2"/>
  <c r="N55" i="2"/>
  <c r="N54" i="2"/>
  <c r="AB54" i="2" s="1"/>
  <c r="N53" i="2"/>
  <c r="AA53" i="2" s="1"/>
  <c r="N49" i="2"/>
  <c r="N48" i="2"/>
  <c r="N47" i="2"/>
  <c r="N46" i="2"/>
  <c r="N45" i="2"/>
  <c r="AA45" i="2" s="1"/>
  <c r="N44" i="2"/>
  <c r="Z44" i="2" s="1"/>
  <c r="N43" i="2"/>
  <c r="Y43" i="2" s="1"/>
  <c r="N42" i="2"/>
  <c r="N41" i="2"/>
  <c r="N40" i="2"/>
  <c r="N28" i="2"/>
  <c r="N29" i="2"/>
  <c r="AA29" i="2" s="1"/>
  <c r="N30" i="2"/>
  <c r="AA30" i="2" s="1"/>
  <c r="N31" i="2"/>
  <c r="N32" i="2"/>
  <c r="N33" i="2"/>
  <c r="N34" i="2"/>
  <c r="N35" i="2"/>
  <c r="N36" i="2"/>
  <c r="AA36" i="2" s="1"/>
  <c r="N27" i="2"/>
  <c r="N14" i="2"/>
  <c r="O14" i="2" s="1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P83" i="3"/>
  <c r="Q83" i="3" s="1"/>
  <c r="R83" i="3" s="1"/>
  <c r="S83" i="3" s="1"/>
  <c r="P73" i="3"/>
  <c r="Q73" i="3" s="1"/>
  <c r="R73" i="3" s="1"/>
  <c r="S73" i="3" s="1"/>
  <c r="P85" i="3"/>
  <c r="Q85" i="3" s="1"/>
  <c r="R85" i="3" s="1"/>
  <c r="S85" i="3" s="1"/>
  <c r="P84" i="3"/>
  <c r="Q84" i="3" s="1"/>
  <c r="R84" i="3" s="1"/>
  <c r="S84" i="3" s="1"/>
  <c r="P82" i="3"/>
  <c r="Q82" i="3" s="1"/>
  <c r="R82" i="3" s="1"/>
  <c r="S82" i="3" s="1"/>
  <c r="P69" i="3"/>
  <c r="Q69" i="3" s="1"/>
  <c r="R69" i="3" s="1"/>
  <c r="S69" i="3" s="1"/>
  <c r="I86" i="3"/>
  <c r="H86" i="3"/>
  <c r="P23" i="3"/>
  <c r="P72" i="3"/>
  <c r="Q72" i="3" s="1"/>
  <c r="R72" i="3" s="1"/>
  <c r="S72" i="3" s="1"/>
  <c r="P71" i="3"/>
  <c r="Q71" i="3" s="1"/>
  <c r="R71" i="3" s="1"/>
  <c r="S71" i="3" s="1"/>
  <c r="P70" i="3"/>
  <c r="Q70" i="3" s="1"/>
  <c r="R70" i="3" s="1"/>
  <c r="S70" i="3" s="1"/>
  <c r="P76" i="3"/>
  <c r="Q76" i="3" s="1"/>
  <c r="R76" i="3" s="1"/>
  <c r="S76" i="3" s="1"/>
  <c r="P74" i="3"/>
  <c r="Q74" i="3" s="1"/>
  <c r="R74" i="3" s="1"/>
  <c r="S74" i="3" s="1"/>
  <c r="P75" i="3"/>
  <c r="Q75" i="3" s="1"/>
  <c r="R75" i="3" s="1"/>
  <c r="S75" i="3" s="1"/>
  <c r="P68" i="3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Z57" i="2"/>
  <c r="Y48" i="2"/>
  <c r="AB68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Z63" i="2"/>
  <c r="AA56" i="2"/>
  <c r="O68" i="2"/>
  <c r="AB27" i="2"/>
  <c r="O48" i="2"/>
  <c r="Y35" i="2"/>
  <c r="AB32" i="2"/>
  <c r="Z34" i="2"/>
  <c r="O27" i="2"/>
  <c r="Z32" i="2"/>
  <c r="Z30" i="2"/>
  <c r="O67" i="2"/>
  <c r="O34" i="2"/>
  <c r="Z27" i="2"/>
  <c r="AB34" i="2"/>
  <c r="AA48" i="2"/>
  <c r="AB53" i="2"/>
  <c r="Y34" i="2"/>
  <c r="O16" i="2"/>
  <c r="Z35" i="2"/>
  <c r="AA49" i="2"/>
  <c r="AA68" i="2"/>
  <c r="O29" i="2"/>
  <c r="O28" i="2"/>
  <c r="Y33" i="2"/>
  <c r="AA35" i="2"/>
  <c r="AA41" i="2"/>
  <c r="Y42" i="2"/>
  <c r="AB49" i="2"/>
  <c r="AB56" i="2"/>
  <c r="AA63" i="2"/>
  <c r="AA28" i="2"/>
  <c r="AB29" i="2"/>
  <c r="N37" i="2"/>
  <c r="O36" i="2"/>
  <c r="AB36" i="2"/>
  <c r="AB28" i="2"/>
  <c r="AA44" i="2"/>
  <c r="O35" i="2"/>
  <c r="Y27" i="2"/>
  <c r="Y32" i="2"/>
  <c r="Z33" i="2"/>
  <c r="AA34" i="2"/>
  <c r="AB35" i="2"/>
  <c r="P16" i="2"/>
  <c r="AB41" i="2"/>
  <c r="Z42" i="2"/>
  <c r="Z43" i="2"/>
  <c r="AB44" i="2"/>
  <c r="O63" i="2"/>
  <c r="AB63" i="2"/>
  <c r="Y31" i="2"/>
  <c r="AA33" i="2"/>
  <c r="AA42" i="2"/>
  <c r="AA43" i="2"/>
  <c r="O33" i="2"/>
  <c r="AA27" i="2"/>
  <c r="Y30" i="2"/>
  <c r="Z31" i="2"/>
  <c r="AA32" i="2"/>
  <c r="AB33" i="2"/>
  <c r="O40" i="2"/>
  <c r="Y40" i="2"/>
  <c r="AB42" i="2"/>
  <c r="AB43" i="2"/>
  <c r="Z48" i="2"/>
  <c r="O64" i="2"/>
  <c r="Y64" i="2"/>
  <c r="Y65" i="2"/>
  <c r="AA67" i="2"/>
  <c r="Y29" i="2"/>
  <c r="Q7" i="2"/>
  <c r="AA31" i="2"/>
  <c r="Z40" i="2"/>
  <c r="Z64" i="2"/>
  <c r="O31" i="2"/>
  <c r="Y36" i="2"/>
  <c r="Y28" i="2"/>
  <c r="Z29" i="2"/>
  <c r="AB31" i="2"/>
  <c r="AA40" i="2"/>
  <c r="AB45" i="2"/>
  <c r="AB48" i="2"/>
  <c r="Y49" i="2"/>
  <c r="O56" i="2"/>
  <c r="Y56" i="2"/>
  <c r="Y57" i="2"/>
  <c r="AA64" i="2"/>
  <c r="Y68" i="2"/>
  <c r="Z36" i="2"/>
  <c r="Z28" i="2"/>
  <c r="AB40" i="2"/>
  <c r="Y41" i="2"/>
  <c r="Z49" i="2"/>
  <c r="Z56" i="2"/>
  <c r="AB64" i="2"/>
  <c r="Z41" i="2"/>
  <c r="Z61" i="2"/>
  <c r="AA61" i="2"/>
  <c r="AB62" i="2"/>
  <c r="O65" i="2"/>
  <c r="Y67" i="2"/>
  <c r="Z68" i="2"/>
  <c r="AA69" i="2"/>
  <c r="AB70" i="2"/>
  <c r="AB61" i="2"/>
  <c r="Y66" i="2"/>
  <c r="Z67" i="2"/>
  <c r="AB69" i="2"/>
  <c r="N71" i="2"/>
  <c r="Z66" i="2"/>
  <c r="O62" i="2"/>
  <c r="Z65" i="2"/>
  <c r="O70" i="2"/>
  <c r="AA66" i="2"/>
  <c r="O61" i="2"/>
  <c r="AA65" i="2"/>
  <c r="AB66" i="2"/>
  <c r="O69" i="2"/>
  <c r="Y62" i="2"/>
  <c r="AB65" i="2"/>
  <c r="Y70" i="2"/>
  <c r="Y61" i="2"/>
  <c r="Z62" i="2"/>
  <c r="Y69" i="2"/>
  <c r="Z70" i="2"/>
  <c r="O66" i="2"/>
  <c r="O53" i="2"/>
  <c r="Y55" i="2"/>
  <c r="AA57" i="2"/>
  <c r="Y54" i="2"/>
  <c r="Z55" i="2"/>
  <c r="AB57" i="2"/>
  <c r="O55" i="2"/>
  <c r="O54" i="2"/>
  <c r="Y53" i="2"/>
  <c r="Z54" i="2"/>
  <c r="AA55" i="2"/>
  <c r="Z53" i="2"/>
  <c r="AA54" i="2"/>
  <c r="AB55" i="2"/>
  <c r="O57" i="2"/>
  <c r="Y47" i="2"/>
  <c r="Z47" i="2"/>
  <c r="AA47" i="2"/>
  <c r="N50" i="2"/>
  <c r="O42" i="2"/>
  <c r="Y44" i="2"/>
  <c r="Z45" i="2"/>
  <c r="AA46" i="2"/>
  <c r="AB47" i="2"/>
  <c r="O46" i="2"/>
  <c r="O45" i="2"/>
  <c r="O44" i="2"/>
  <c r="Y46" i="2"/>
  <c r="O43" i="2"/>
  <c r="Y45" i="2"/>
  <c r="Z46" i="2"/>
  <c r="O41" i="2"/>
  <c r="AB46" i="2"/>
  <c r="O49" i="2"/>
  <c r="O47" i="2"/>
  <c r="H10" i="2"/>
  <c r="Z15" i="2"/>
  <c r="I10" i="2"/>
  <c r="R7" i="2"/>
  <c r="Y15" i="2"/>
  <c r="J10" i="2"/>
  <c r="AA15" i="2"/>
  <c r="AB15" i="2"/>
  <c r="L10" i="2"/>
  <c r="M10" i="2"/>
  <c r="N16" i="2"/>
  <c r="Y14" i="2"/>
  <c r="Z14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M86" i="3" l="1"/>
  <c r="K77" i="3"/>
  <c r="P11" i="2"/>
  <c r="P23" i="2" s="1"/>
  <c r="P75" i="2" s="1"/>
  <c r="K10" i="2"/>
  <c r="M42" i="1"/>
  <c r="M45" i="1" s="1"/>
  <c r="N10" i="2" s="1"/>
  <c r="N42" i="1"/>
  <c r="N45" i="1" s="1"/>
  <c r="O10" i="2" s="1"/>
  <c r="N86" i="3" l="1"/>
  <c r="L77" i="3"/>
  <c r="O11" i="2"/>
  <c r="O23" i="2" s="1"/>
  <c r="O75" i="2" s="1"/>
  <c r="Z10" i="2"/>
  <c r="Y10" i="2"/>
  <c r="N11" i="2"/>
  <c r="AB10" i="2"/>
  <c r="AA10" i="2"/>
  <c r="P81" i="3" l="1"/>
  <c r="O86" i="3"/>
  <c r="M77" i="3"/>
  <c r="X23" i="2"/>
  <c r="X75" i="2" s="1"/>
  <c r="N23" i="2"/>
  <c r="N75" i="2" s="1"/>
  <c r="T23" i="2"/>
  <c r="T75" i="2" s="1"/>
  <c r="Q81" i="3" l="1"/>
  <c r="P86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<sst xmlns="http://schemas.openxmlformats.org/spreadsheetml/2006/main" count="602" uniqueCount="99">
  <si>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</si>
  <si>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</si>
  <si>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</si>
  <si>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</si>
  <si>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</si>
  <si>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</si>
  <si>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</si>
  <si>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</si>
  <si>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</si>
  <si>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</si>
  <si>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</si>
  <si>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</si>
  <si>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</si>
  <si>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</si>
  <si>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</si>
  <si>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</si>
  <si>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</si>
  <si>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</si>
  <si>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</si>
  <si>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</si>
  <si>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</si>
  <si>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</si>
  <si>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</si>
  <si>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</si>
  <si>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</si>
  <si>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</si>
  <si>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</si>
  <si>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</si>
  <si>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</si>
  <si>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</si>
  <si>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</si>
  <si>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</si>
  <si>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</si>
  <si>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</si>
  <si>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</si>
  <si>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</si>
  <si>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</si>
  <si>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</si>
  <si>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</si>
  <si>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</si>
  <si>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</si>
  <si>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</si>
  <si>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</si>
  <si>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</si>
  <si>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</si>
  <si>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</si>
  <si>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</si>
  <si>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</si>
  <si>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</si>
  <si>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</si>
  <si>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</si>
  <si>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</si>
  <si>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</si>
  <si>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</si>
  <si>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</si>
  <si>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</si>
  <si>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</si>
  <si>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</si>
  <si>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</si>
  <si>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</si>
  <si>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</si>
  <si>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</si>
  <si>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</si>
  <si>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</si>
  <si>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</si>
  <si>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</si>
  <si>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</si>
  <si>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</si>
  <si>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</si>
  <si>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</si>
  <si>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</si>
  <si>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</si>
  <si>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</si>
  <si>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</si>
  <si>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</si>
  <si>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</si>
  <si>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</si>
  <si>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</si>
  <si>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</si>
  <si>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</si>
  <si>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</si>
  <si>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</si>
  <si>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</si>
  <si>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</si>
  <si>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</si>
  <si>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</si>
  <si>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</si>
  <si>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</si>
  <si>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</si>
  <si>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</si>
  <si>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</si>
  <si>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</si>
  <si>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</si>
  <si>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</si>
  <si>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</si>
  <si>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</si>
  <si>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</si>
  <si>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</si>
  <si>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Septemb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</si>
</sst>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59" t="s">
        <v>26</v>
      </c>
      <c r="B5" s="160"/>
      <c r="C5" s="160"/>
      <c r="D5" s="160"/>
      <c r="E5" s="160"/>
      <c r="F5" s="161"/>
      <c r="G5" s="162"/>
      <c r="H5" s="162"/>
      <c r="I5" s="163"/>
      <c r="J5" s="162"/>
      <c r="K5" s="162"/>
      <c r="L5" s="162"/>
      <c r="M5" s="162"/>
      <c r="N5" s="162"/>
      <c r="O5" s="164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0" t="s">
        <v>28</v>
      </c>
      <c r="F10" s="165"/>
      <c r="L10" s="28"/>
      <c r="M10" s="166">
        <f>SUM(M6:M9)</f>
        <v>0</v>
      </c>
      <c r="N10" s="167">
        <f>+M10*12</f>
        <v>0</v>
      </c>
      <c r="O10" s="166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8" t="s">
        <v>27</v>
      </c>
      <c r="B12" s="141"/>
      <c r="C12" s="141"/>
      <c r="D12" s="141"/>
      <c r="E12" s="141"/>
      <c r="F12" s="169"/>
      <c r="G12" s="170"/>
      <c r="H12" s="171"/>
      <c r="I12" s="172"/>
      <c r="J12" s="171"/>
      <c r="K12" s="171"/>
      <c r="L12" s="171"/>
      <c r="M12" s="171"/>
      <c r="N12" s="171"/>
      <c r="O12" s="173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5" t="s">
        <v>29</v>
      </c>
      <c r="F42" s="176"/>
      <c r="L42" s="28"/>
      <c r="M42" s="177">
        <f>M24+M31+M40</f>
        <v>0</v>
      </c>
      <c r="N42" s="178">
        <f>N24+N31+N40</f>
        <v>0</v>
      </c>
      <c r="O42" s="177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Y14" sqref="Y14:AB15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6"/>
      <c r="C6" s="207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6" t="s">
        <v>48</v>
      </c>
      <c r="B8" s="147"/>
      <c r="C8" s="147"/>
      <c r="D8" s="147"/>
      <c r="E8" s="147"/>
      <c r="F8" s="147"/>
      <c r="G8" s="148"/>
      <c r="H8" s="97"/>
      <c r="I8" s="97"/>
      <c r="J8" s="97"/>
      <c r="K8" s="97"/>
      <c r="L8" s="97"/>
      <c r="M8" s="97"/>
      <c r="N8" s="149"/>
      <c r="O8" s="138"/>
      <c r="P8" s="98"/>
      <c r="Q8" s="149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1" t="s">
        <v>14</v>
      </c>
      <c r="X10" s="91" t="s">
        <v>14</v>
      </c>
      <c r="Y10" s="94">
        <f>N10</f>
        <v>0</v>
      </c>
      <c r="Z10" s="94">
        <f>N10</f>
        <v>0</v>
      </c>
      <c r="AA10" s="94">
        <f>N10</f>
        <v>0</v>
      </c>
      <c r="AB10" s="158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1" t="s">
        <v>14</v>
      </c>
      <c r="X14" s="91" t="s">
        <v>14</v>
      </c>
      <c r="Y14" s="94">
        <f>N14</f>
        <v>0</v>
      </c>
      <c r="Z14" s="94">
        <f>N14</f>
        <v>0</v>
      </c>
      <c r="AA14" s="94">
        <f>N14</f>
        <v>0</v>
      </c>
      <c r="AB14" s="123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1" t="s">
        <v>14</v>
      </c>
      <c r="X15" s="91" t="s">
        <v>14</v>
      </c>
      <c r="Y15" s="94">
        <f>N15</f>
        <v>0</v>
      </c>
      <c r="Z15" s="94">
        <f>N15</f>
        <v>0</v>
      </c>
      <c r="AA15" s="94">
        <f>N15</f>
        <v>0</v>
      </c>
      <c r="AB15" s="123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S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8" t="s">
        <v>14</v>
      </c>
      <c r="R19" s="211" t="s">
        <v>14</v>
      </c>
      <c r="S19" s="211" t="s">
        <v>14</v>
      </c>
      <c r="T19" s="211" t="s">
        <v>14</v>
      </c>
      <c r="U19" s="211" t="s">
        <v>14</v>
      </c>
      <c r="V19" s="211" t="s">
        <v>14</v>
      </c>
      <c r="W19" s="211" t="s">
        <v>14</v>
      </c>
      <c r="X19" s="211" t="s">
        <v>14</v>
      </c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8" t="s">
        <v>14</v>
      </c>
      <c r="R20" s="211" t="s">
        <v>14</v>
      </c>
      <c r="S20" s="211" t="s">
        <v>14</v>
      </c>
      <c r="T20" s="211" t="s">
        <v>14</v>
      </c>
      <c r="U20" s="211" t="s">
        <v>14</v>
      </c>
      <c r="V20" s="211" t="s">
        <v>14</v>
      </c>
      <c r="W20" s="211" t="s">
        <v>14</v>
      </c>
      <c r="X20" s="211" t="s">
        <v>14</v>
      </c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v>0</v>
      </c>
      <c r="X21" s="118">
        <v>0</v>
      </c>
      <c r="Y21" s="118">
        <f t="shared" ref="Y21:AB21" si="4">Y19+Y20</f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1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</row>
    <row r="23" spans="1:28" x14ac:dyDescent="0.25">
      <c r="F23" s="150" t="s">
        <v>45</v>
      </c>
      <c r="G23" s="150"/>
      <c r="H23" s="83"/>
      <c r="M23" s="6"/>
      <c r="N23" s="137">
        <f>N11+N21</f>
        <v>0</v>
      </c>
      <c r="O23" s="138">
        <f>O11+O21</f>
        <v>0</v>
      </c>
      <c r="P23" s="98">
        <f>P11+P21</f>
        <v>0</v>
      </c>
      <c r="Q23" s="137">
        <f>Q11+Q16+Q21</f>
        <v>0</v>
      </c>
      <c r="R23" s="138">
        <f t="shared" ref="R23:AB23" si="5">R11+R16+R21</f>
        <v>0</v>
      </c>
      <c r="S23" s="138">
        <f t="shared" si="5"/>
        <v>0</v>
      </c>
      <c r="T23" s="138">
        <f t="shared" si="5"/>
        <v>0</v>
      </c>
      <c r="U23" s="138">
        <f t="shared" si="5"/>
        <v>0</v>
      </c>
      <c r="V23" s="138">
        <f t="shared" si="5"/>
        <v>0</v>
      </c>
      <c r="W23" s="138">
        <f t="shared" si="5"/>
        <v>0</v>
      </c>
      <c r="X23" s="138">
        <f t="shared" si="5"/>
        <v>0</v>
      </c>
      <c r="Y23" s="138">
        <f t="shared" si="5"/>
        <v>0</v>
      </c>
      <c r="Z23" s="138">
        <f t="shared" si="5"/>
        <v>0</v>
      </c>
      <c r="AA23" s="138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1" t="s">
        <v>54</v>
      </c>
      <c r="B25" s="152"/>
      <c r="C25" s="152"/>
      <c r="D25" s="152"/>
      <c r="E25" s="152"/>
      <c r="F25" s="152"/>
      <c r="G25" s="152"/>
      <c r="H25" s="153"/>
      <c r="I25" s="152"/>
      <c r="J25" s="152"/>
      <c r="K25" s="152"/>
      <c r="L25" s="152"/>
      <c r="M25" s="152"/>
      <c r="N25" s="153"/>
      <c r="O25" s="152"/>
      <c r="P25" s="154"/>
      <c r="Q25" s="153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4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8" t="s">
        <v>14</v>
      </c>
      <c r="R27" s="211" t="s">
        <v>14</v>
      </c>
      <c r="S27" s="211" t="s">
        <v>14</v>
      </c>
      <c r="T27" s="211" t="s">
        <v>14</v>
      </c>
      <c r="U27" s="211" t="s">
        <v>14</v>
      </c>
      <c r="V27" s="211" t="s">
        <v>14</v>
      </c>
      <c r="W27" s="211" t="s">
        <v>14</v>
      </c>
      <c r="X27" s="211" t="s">
        <v>14</v>
      </c>
      <c r="Y27" s="100">
        <f t="shared" ref="Y27:Y36" si="6">N27</f>
        <v>0</v>
      </c>
      <c r="Z27" s="100">
        <f t="shared" ref="Z27:Z36" si="7">N27</f>
        <v>0</v>
      </c>
      <c r="AA27" s="100">
        <f t="shared" ref="AA27:AA36" si="8">N27</f>
        <v>0</v>
      </c>
      <c r="AB27" s="123">
        <f t="shared" ref="AB27:AB36" si="9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0">+(H28*30)+(I28*52/12)+(J28*26/12)+(K28*2)+L28+M28/12</f>
        <v>0</v>
      </c>
      <c r="O28" s="6">
        <f t="shared" ref="O28:O36" si="11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8" t="s">
        <v>14</v>
      </c>
      <c r="R28" s="211" t="s">
        <v>14</v>
      </c>
      <c r="S28" s="211" t="s">
        <v>14</v>
      </c>
      <c r="T28" s="211" t="s">
        <v>14</v>
      </c>
      <c r="U28" s="211" t="s">
        <v>14</v>
      </c>
      <c r="V28" s="211" t="s">
        <v>14</v>
      </c>
      <c r="W28" s="211" t="s">
        <v>14</v>
      </c>
      <c r="X28" s="211" t="s">
        <v>14</v>
      </c>
      <c r="Y28" s="100">
        <f t="shared" si="6"/>
        <v>0</v>
      </c>
      <c r="Z28" s="100">
        <f t="shared" si="7"/>
        <v>0</v>
      </c>
      <c r="AA28" s="100">
        <f t="shared" si="8"/>
        <v>0</v>
      </c>
      <c r="AB28" s="123">
        <f t="shared" si="9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0"/>
        <v>0</v>
      </c>
      <c r="O29" s="6">
        <f t="shared" si="11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8" t="s">
        <v>14</v>
      </c>
      <c r="R29" s="211" t="s">
        <v>14</v>
      </c>
      <c r="S29" s="211" t="s">
        <v>14</v>
      </c>
      <c r="T29" s="211" t="s">
        <v>14</v>
      </c>
      <c r="U29" s="211" t="s">
        <v>14</v>
      </c>
      <c r="V29" s="211" t="s">
        <v>14</v>
      </c>
      <c r="W29" s="211" t="s">
        <v>14</v>
      </c>
      <c r="X29" s="211" t="s">
        <v>14</v>
      </c>
      <c r="Y29" s="100">
        <f t="shared" si="6"/>
        <v>0</v>
      </c>
      <c r="Z29" s="100">
        <f t="shared" si="7"/>
        <v>0</v>
      </c>
      <c r="AA29" s="100">
        <f t="shared" si="8"/>
        <v>0</v>
      </c>
      <c r="AB29" s="123">
        <f t="shared" si="9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0"/>
        <v>0</v>
      </c>
      <c r="O30" s="6">
        <f t="shared" si="11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8" t="s">
        <v>14</v>
      </c>
      <c r="R30" s="211" t="s">
        <v>14</v>
      </c>
      <c r="S30" s="211" t="s">
        <v>14</v>
      </c>
      <c r="T30" s="211" t="s">
        <v>14</v>
      </c>
      <c r="U30" s="211" t="s">
        <v>14</v>
      </c>
      <c r="V30" s="211" t="s">
        <v>14</v>
      </c>
      <c r="W30" s="211" t="s">
        <v>14</v>
      </c>
      <c r="X30" s="211" t="s">
        <v>14</v>
      </c>
      <c r="Y30" s="100">
        <f t="shared" si="6"/>
        <v>0</v>
      </c>
      <c r="Z30" s="100">
        <f t="shared" si="7"/>
        <v>0</v>
      </c>
      <c r="AA30" s="100">
        <f t="shared" si="8"/>
        <v>0</v>
      </c>
      <c r="AB30" s="123">
        <f t="shared" si="9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0"/>
        <v>0</v>
      </c>
      <c r="O31" s="6">
        <f t="shared" si="11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8" t="s">
        <v>14</v>
      </c>
      <c r="R31" s="211" t="s">
        <v>14</v>
      </c>
      <c r="S31" s="211" t="s">
        <v>14</v>
      </c>
      <c r="T31" s="211" t="s">
        <v>14</v>
      </c>
      <c r="U31" s="211" t="s">
        <v>14</v>
      </c>
      <c r="V31" s="211" t="s">
        <v>14</v>
      </c>
      <c r="W31" s="211" t="s">
        <v>14</v>
      </c>
      <c r="X31" s="211" t="s">
        <v>14</v>
      </c>
      <c r="Y31" s="100">
        <f t="shared" si="6"/>
        <v>0</v>
      </c>
      <c r="Z31" s="100">
        <f t="shared" si="7"/>
        <v>0</v>
      </c>
      <c r="AA31" s="100">
        <f t="shared" si="8"/>
        <v>0</v>
      </c>
      <c r="AB31" s="123">
        <f t="shared" si="9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0"/>
        <v>0</v>
      </c>
      <c r="O32" s="6">
        <f t="shared" si="11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8" t="s">
        <v>14</v>
      </c>
      <c r="R32" s="211" t="s">
        <v>14</v>
      </c>
      <c r="S32" s="211" t="s">
        <v>14</v>
      </c>
      <c r="T32" s="211" t="s">
        <v>14</v>
      </c>
      <c r="U32" s="211" t="s">
        <v>14</v>
      </c>
      <c r="V32" s="211" t="s">
        <v>14</v>
      </c>
      <c r="W32" s="211" t="s">
        <v>14</v>
      </c>
      <c r="X32" s="211" t="s">
        <v>14</v>
      </c>
      <c r="Y32" s="100">
        <f t="shared" si="6"/>
        <v>0</v>
      </c>
      <c r="Z32" s="100">
        <f t="shared" si="7"/>
        <v>0</v>
      </c>
      <c r="AA32" s="100">
        <f t="shared" si="8"/>
        <v>0</v>
      </c>
      <c r="AB32" s="123">
        <f t="shared" si="9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0"/>
        <v>0</v>
      </c>
      <c r="O33" s="6">
        <f t="shared" si="11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8" t="s">
        <v>14</v>
      </c>
      <c r="R33" s="211" t="s">
        <v>14</v>
      </c>
      <c r="S33" s="211" t="s">
        <v>14</v>
      </c>
      <c r="T33" s="211" t="s">
        <v>14</v>
      </c>
      <c r="U33" s="211" t="s">
        <v>14</v>
      </c>
      <c r="V33" s="211" t="s">
        <v>14</v>
      </c>
      <c r="W33" s="211" t="s">
        <v>14</v>
      </c>
      <c r="X33" s="211" t="s">
        <v>14</v>
      </c>
      <c r="Y33" s="100">
        <f t="shared" si="6"/>
        <v>0</v>
      </c>
      <c r="Z33" s="100">
        <f t="shared" si="7"/>
        <v>0</v>
      </c>
      <c r="AA33" s="100">
        <f t="shared" si="8"/>
        <v>0</v>
      </c>
      <c r="AB33" s="123">
        <f t="shared" si="9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0"/>
        <v>0</v>
      </c>
      <c r="O34" s="6">
        <f t="shared" si="11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8" t="s">
        <v>14</v>
      </c>
      <c r="R34" s="211" t="s">
        <v>14</v>
      </c>
      <c r="S34" s="211" t="s">
        <v>14</v>
      </c>
      <c r="T34" s="211" t="s">
        <v>14</v>
      </c>
      <c r="U34" s="211" t="s">
        <v>14</v>
      </c>
      <c r="V34" s="211" t="s">
        <v>14</v>
      </c>
      <c r="W34" s="211" t="s">
        <v>14</v>
      </c>
      <c r="X34" s="211" t="s">
        <v>14</v>
      </c>
      <c r="Y34" s="100">
        <f t="shared" si="6"/>
        <v>0</v>
      </c>
      <c r="Z34" s="100">
        <f t="shared" si="7"/>
        <v>0</v>
      </c>
      <c r="AA34" s="100">
        <f t="shared" si="8"/>
        <v>0</v>
      </c>
      <c r="AB34" s="123">
        <f t="shared" si="9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0"/>
        <v>0</v>
      </c>
      <c r="O35" s="6">
        <f t="shared" si="11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8" t="s">
        <v>14</v>
      </c>
      <c r="R35" s="211" t="s">
        <v>14</v>
      </c>
      <c r="S35" s="211" t="s">
        <v>14</v>
      </c>
      <c r="T35" s="211" t="s">
        <v>14</v>
      </c>
      <c r="U35" s="211" t="s">
        <v>14</v>
      </c>
      <c r="V35" s="211" t="s">
        <v>14</v>
      </c>
      <c r="W35" s="211" t="s">
        <v>14</v>
      </c>
      <c r="X35" s="211" t="s">
        <v>14</v>
      </c>
      <c r="Y35" s="100">
        <f t="shared" si="6"/>
        <v>0</v>
      </c>
      <c r="Z35" s="100">
        <f t="shared" si="7"/>
        <v>0</v>
      </c>
      <c r="AA35" s="100">
        <f t="shared" si="8"/>
        <v>0</v>
      </c>
      <c r="AB35" s="123">
        <f t="shared" si="9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0"/>
        <v>0</v>
      </c>
      <c r="O36" s="3">
        <f t="shared" si="11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09" t="s">
        <v>14</v>
      </c>
      <c r="R36" s="212" t="s">
        <v>14</v>
      </c>
      <c r="S36" s="212" t="s">
        <v>14</v>
      </c>
      <c r="T36" s="212" t="s">
        <v>14</v>
      </c>
      <c r="U36" s="212" t="s">
        <v>14</v>
      </c>
      <c r="V36" s="212" t="s">
        <v>14</v>
      </c>
      <c r="W36" s="212" t="s">
        <v>14</v>
      </c>
      <c r="X36" s="212" t="s">
        <v>14</v>
      </c>
      <c r="Y36" s="139">
        <f t="shared" si="6"/>
        <v>0</v>
      </c>
      <c r="Z36" s="139">
        <f t="shared" si="7"/>
        <v>0</v>
      </c>
      <c r="AA36" s="139">
        <f t="shared" si="8"/>
        <v>0</v>
      </c>
      <c r="AB36" s="158">
        <f t="shared" si="9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f t="shared" ref="Y37:AB37" si="12">SUM(Y27:Y36)</f>
        <v>0</v>
      </c>
      <c r="Z37" s="103">
        <f t="shared" si="12"/>
        <v>0</v>
      </c>
      <c r="AA37" s="103">
        <f t="shared" si="12"/>
        <v>0</v>
      </c>
      <c r="AB37" s="103">
        <f t="shared" si="12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3">+(H40*30)+(I40*52/12)+(J40*26/12)+(K40*2)+L40+M40/12</f>
        <v>0</v>
      </c>
      <c r="O40" s="6">
        <f t="shared" ref="O40:O49" si="14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8" t="s">
        <v>14</v>
      </c>
      <c r="R40" s="211" t="s">
        <v>14</v>
      </c>
      <c r="S40" s="211" t="s">
        <v>14</v>
      </c>
      <c r="T40" s="211" t="s">
        <v>14</v>
      </c>
      <c r="U40" s="211" t="s">
        <v>14</v>
      </c>
      <c r="V40" s="211" t="s">
        <v>14</v>
      </c>
      <c r="W40" s="211" t="s">
        <v>14</v>
      </c>
      <c r="X40" s="211" t="s">
        <v>14</v>
      </c>
      <c r="Y40" s="100">
        <f t="shared" ref="Y40:Y49" si="15">N40</f>
        <v>0</v>
      </c>
      <c r="Z40" s="100">
        <f t="shared" ref="Z40:Z49" si="16">N40</f>
        <v>0</v>
      </c>
      <c r="AA40" s="100">
        <f t="shared" ref="AA40:AA49" si="17">N40</f>
        <v>0</v>
      </c>
      <c r="AB40" s="123">
        <f t="shared" ref="AB40:AB49" si="18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3"/>
        <v>0</v>
      </c>
      <c r="O41" s="6">
        <f t="shared" si="14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8" t="s">
        <v>14</v>
      </c>
      <c r="R41" s="211" t="s">
        <v>14</v>
      </c>
      <c r="S41" s="211" t="s">
        <v>14</v>
      </c>
      <c r="T41" s="211" t="s">
        <v>14</v>
      </c>
      <c r="U41" s="211" t="s">
        <v>14</v>
      </c>
      <c r="V41" s="211" t="s">
        <v>14</v>
      </c>
      <c r="W41" s="211" t="s">
        <v>14</v>
      </c>
      <c r="X41" s="211" t="s">
        <v>14</v>
      </c>
      <c r="Y41" s="100">
        <f t="shared" si="15"/>
        <v>0</v>
      </c>
      <c r="Z41" s="100">
        <f t="shared" si="16"/>
        <v>0</v>
      </c>
      <c r="AA41" s="100">
        <f t="shared" si="17"/>
        <v>0</v>
      </c>
      <c r="AB41" s="123">
        <f t="shared" si="18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3"/>
        <v>0</v>
      </c>
      <c r="O42" s="6">
        <f t="shared" si="14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8" t="s">
        <v>14</v>
      </c>
      <c r="R42" s="211" t="s">
        <v>14</v>
      </c>
      <c r="S42" s="211" t="s">
        <v>14</v>
      </c>
      <c r="T42" s="211" t="s">
        <v>14</v>
      </c>
      <c r="U42" s="211" t="s">
        <v>14</v>
      </c>
      <c r="V42" s="211" t="s">
        <v>14</v>
      </c>
      <c r="W42" s="211" t="s">
        <v>14</v>
      </c>
      <c r="X42" s="211" t="s">
        <v>14</v>
      </c>
      <c r="Y42" s="100">
        <f t="shared" si="15"/>
        <v>0</v>
      </c>
      <c r="Z42" s="100">
        <f t="shared" si="16"/>
        <v>0</v>
      </c>
      <c r="AA42" s="100">
        <f t="shared" si="17"/>
        <v>0</v>
      </c>
      <c r="AB42" s="123">
        <f t="shared" si="18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3"/>
        <v>0</v>
      </c>
      <c r="O43" s="6">
        <f t="shared" si="14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8" t="s">
        <v>14</v>
      </c>
      <c r="R43" s="211" t="s">
        <v>14</v>
      </c>
      <c r="S43" s="211" t="s">
        <v>14</v>
      </c>
      <c r="T43" s="211" t="s">
        <v>14</v>
      </c>
      <c r="U43" s="211" t="s">
        <v>14</v>
      </c>
      <c r="V43" s="211" t="s">
        <v>14</v>
      </c>
      <c r="W43" s="211" t="s">
        <v>14</v>
      </c>
      <c r="X43" s="211" t="s">
        <v>14</v>
      </c>
      <c r="Y43" s="100">
        <f t="shared" si="15"/>
        <v>0</v>
      </c>
      <c r="Z43" s="100">
        <f t="shared" si="16"/>
        <v>0</v>
      </c>
      <c r="AA43" s="100">
        <f t="shared" si="17"/>
        <v>0</v>
      </c>
      <c r="AB43" s="123">
        <f t="shared" si="18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3"/>
        <v>0</v>
      </c>
      <c r="O44" s="6">
        <f t="shared" si="14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8" t="s">
        <v>14</v>
      </c>
      <c r="R44" s="211" t="s">
        <v>14</v>
      </c>
      <c r="S44" s="211" t="s">
        <v>14</v>
      </c>
      <c r="T44" s="211" t="s">
        <v>14</v>
      </c>
      <c r="U44" s="211" t="s">
        <v>14</v>
      </c>
      <c r="V44" s="211" t="s">
        <v>14</v>
      </c>
      <c r="W44" s="211" t="s">
        <v>14</v>
      </c>
      <c r="X44" s="211" t="s">
        <v>14</v>
      </c>
      <c r="Y44" s="100">
        <f t="shared" si="15"/>
        <v>0</v>
      </c>
      <c r="Z44" s="100">
        <f t="shared" si="16"/>
        <v>0</v>
      </c>
      <c r="AA44" s="100">
        <f t="shared" si="17"/>
        <v>0</v>
      </c>
      <c r="AB44" s="123">
        <f t="shared" si="18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3"/>
        <v>0</v>
      </c>
      <c r="O45" s="6">
        <f t="shared" si="14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8" t="s">
        <v>14</v>
      </c>
      <c r="R45" s="211" t="s">
        <v>14</v>
      </c>
      <c r="S45" s="211" t="s">
        <v>14</v>
      </c>
      <c r="T45" s="211" t="s">
        <v>14</v>
      </c>
      <c r="U45" s="211" t="s">
        <v>14</v>
      </c>
      <c r="V45" s="211" t="s">
        <v>14</v>
      </c>
      <c r="W45" s="211" t="s">
        <v>14</v>
      </c>
      <c r="X45" s="211" t="s">
        <v>14</v>
      </c>
      <c r="Y45" s="100">
        <f t="shared" si="15"/>
        <v>0</v>
      </c>
      <c r="Z45" s="100">
        <f t="shared" si="16"/>
        <v>0</v>
      </c>
      <c r="AA45" s="100">
        <f t="shared" si="17"/>
        <v>0</v>
      </c>
      <c r="AB45" s="123">
        <f t="shared" si="18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3"/>
        <v>0</v>
      </c>
      <c r="O46" s="6">
        <f t="shared" si="14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8" t="s">
        <v>14</v>
      </c>
      <c r="R46" s="211" t="s">
        <v>14</v>
      </c>
      <c r="S46" s="211" t="s">
        <v>14</v>
      </c>
      <c r="T46" s="211" t="s">
        <v>14</v>
      </c>
      <c r="U46" s="211" t="s">
        <v>14</v>
      </c>
      <c r="V46" s="211" t="s">
        <v>14</v>
      </c>
      <c r="W46" s="211" t="s">
        <v>14</v>
      </c>
      <c r="X46" s="211" t="s">
        <v>14</v>
      </c>
      <c r="Y46" s="100">
        <f t="shared" si="15"/>
        <v>0</v>
      </c>
      <c r="Z46" s="100">
        <f t="shared" si="16"/>
        <v>0</v>
      </c>
      <c r="AA46" s="100">
        <f t="shared" si="17"/>
        <v>0</v>
      </c>
      <c r="AB46" s="123">
        <f t="shared" si="18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3"/>
        <v>0</v>
      </c>
      <c r="O47" s="6">
        <f t="shared" si="14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8" t="s">
        <v>14</v>
      </c>
      <c r="R47" s="211" t="s">
        <v>14</v>
      </c>
      <c r="S47" s="211" t="s">
        <v>14</v>
      </c>
      <c r="T47" s="211" t="s">
        <v>14</v>
      </c>
      <c r="U47" s="211" t="s">
        <v>14</v>
      </c>
      <c r="V47" s="211" t="s">
        <v>14</v>
      </c>
      <c r="W47" s="211" t="s">
        <v>14</v>
      </c>
      <c r="X47" s="211" t="s">
        <v>14</v>
      </c>
      <c r="Y47" s="100">
        <f t="shared" si="15"/>
        <v>0</v>
      </c>
      <c r="Z47" s="100">
        <f t="shared" si="16"/>
        <v>0</v>
      </c>
      <c r="AA47" s="100">
        <f t="shared" si="17"/>
        <v>0</v>
      </c>
      <c r="AB47" s="123">
        <f t="shared" si="18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3"/>
        <v>0</v>
      </c>
      <c r="O48" s="6">
        <f t="shared" si="14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8" t="s">
        <v>14</v>
      </c>
      <c r="R48" s="211" t="s">
        <v>14</v>
      </c>
      <c r="S48" s="211" t="s">
        <v>14</v>
      </c>
      <c r="T48" s="211" t="s">
        <v>14</v>
      </c>
      <c r="U48" s="211" t="s">
        <v>14</v>
      </c>
      <c r="V48" s="211" t="s">
        <v>14</v>
      </c>
      <c r="W48" s="211" t="s">
        <v>14</v>
      </c>
      <c r="X48" s="211" t="s">
        <v>14</v>
      </c>
      <c r="Y48" s="100">
        <f t="shared" si="15"/>
        <v>0</v>
      </c>
      <c r="Z48" s="100">
        <f t="shared" si="16"/>
        <v>0</v>
      </c>
      <c r="AA48" s="100">
        <f t="shared" si="17"/>
        <v>0</v>
      </c>
      <c r="AB48" s="123">
        <f t="shared" si="18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3"/>
        <v>0</v>
      </c>
      <c r="O49" s="3">
        <f t="shared" si="14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09" t="s">
        <v>14</v>
      </c>
      <c r="R49" s="212" t="s">
        <v>14</v>
      </c>
      <c r="S49" s="212" t="s">
        <v>14</v>
      </c>
      <c r="T49" s="212" t="s">
        <v>14</v>
      </c>
      <c r="U49" s="212" t="s">
        <v>14</v>
      </c>
      <c r="V49" s="212" t="s">
        <v>14</v>
      </c>
      <c r="W49" s="212" t="s">
        <v>14</v>
      </c>
      <c r="X49" s="212" t="s">
        <v>14</v>
      </c>
      <c r="Y49" s="139">
        <f t="shared" si="15"/>
        <v>0</v>
      </c>
      <c r="Z49" s="139">
        <f t="shared" si="16"/>
        <v>0</v>
      </c>
      <c r="AA49" s="139">
        <f t="shared" si="17"/>
        <v>0</v>
      </c>
      <c r="AB49" s="158">
        <f t="shared" si="18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v>0</v>
      </c>
      <c r="X50" s="103">
        <v>0</v>
      </c>
      <c r="Y50" s="103">
        <f t="shared" ref="Y50:AB50" si="19">SUM(Y40:Y49)</f>
        <v>0</v>
      </c>
      <c r="Z50" s="103">
        <f t="shared" si="19"/>
        <v>0</v>
      </c>
      <c r="AA50" s="103">
        <f t="shared" si="19"/>
        <v>0</v>
      </c>
      <c r="AB50" s="103">
        <f t="shared" si="19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20">+(H53*30)+(I53*52/12)+(J53*26/12)+(K53*2)+L53+M53/12</f>
        <v>0</v>
      </c>
      <c r="O53" s="6">
        <f t="shared" ref="O53:O57" si="21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8" t="s">
        <v>14</v>
      </c>
      <c r="R53" s="211" t="s">
        <v>14</v>
      </c>
      <c r="S53" s="211" t="s">
        <v>14</v>
      </c>
      <c r="T53" s="211" t="s">
        <v>14</v>
      </c>
      <c r="U53" s="211" t="s">
        <v>14</v>
      </c>
      <c r="V53" s="211" t="s">
        <v>14</v>
      </c>
      <c r="W53" s="211" t="s">
        <v>14</v>
      </c>
      <c r="X53" s="211" t="s">
        <v>14</v>
      </c>
      <c r="Y53" s="100">
        <f t="shared" ref="Y53:Y57" si="22">N53</f>
        <v>0</v>
      </c>
      <c r="Z53" s="100">
        <f t="shared" ref="Z53:Z57" si="23">N53</f>
        <v>0</v>
      </c>
      <c r="AA53" s="100">
        <f t="shared" ref="AA53:AA57" si="24">N53</f>
        <v>0</v>
      </c>
      <c r="AB53" s="123">
        <f t="shared" ref="AB53:AB57" si="25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20"/>
        <v>0</v>
      </c>
      <c r="O54" s="6">
        <f t="shared" si="21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8" t="s">
        <v>14</v>
      </c>
      <c r="R54" s="211" t="s">
        <v>14</v>
      </c>
      <c r="S54" s="211" t="s">
        <v>14</v>
      </c>
      <c r="T54" s="211" t="s">
        <v>14</v>
      </c>
      <c r="U54" s="211" t="s">
        <v>14</v>
      </c>
      <c r="V54" s="211" t="s">
        <v>14</v>
      </c>
      <c r="W54" s="211" t="s">
        <v>14</v>
      </c>
      <c r="X54" s="211" t="s">
        <v>14</v>
      </c>
      <c r="Y54" s="100">
        <f t="shared" si="22"/>
        <v>0</v>
      </c>
      <c r="Z54" s="100">
        <f t="shared" si="23"/>
        <v>0</v>
      </c>
      <c r="AA54" s="100">
        <f t="shared" si="24"/>
        <v>0</v>
      </c>
      <c r="AB54" s="123">
        <f t="shared" si="25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20"/>
        <v>0</v>
      </c>
      <c r="O55" s="6">
        <f t="shared" si="21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8" t="s">
        <v>14</v>
      </c>
      <c r="R55" s="211" t="s">
        <v>14</v>
      </c>
      <c r="S55" s="211" t="s">
        <v>14</v>
      </c>
      <c r="T55" s="211" t="s">
        <v>14</v>
      </c>
      <c r="U55" s="211" t="s">
        <v>14</v>
      </c>
      <c r="V55" s="211" t="s">
        <v>14</v>
      </c>
      <c r="W55" s="211" t="s">
        <v>14</v>
      </c>
      <c r="X55" s="211" t="s">
        <v>14</v>
      </c>
      <c r="Y55" s="100">
        <f t="shared" si="22"/>
        <v>0</v>
      </c>
      <c r="Z55" s="100">
        <f t="shared" si="23"/>
        <v>0</v>
      </c>
      <c r="AA55" s="100">
        <f t="shared" si="24"/>
        <v>0</v>
      </c>
      <c r="AB55" s="123">
        <f t="shared" si="25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20"/>
        <v>0</v>
      </c>
      <c r="O56" s="6">
        <f t="shared" si="21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8" t="s">
        <v>14</v>
      </c>
      <c r="R56" s="211" t="s">
        <v>14</v>
      </c>
      <c r="S56" s="211" t="s">
        <v>14</v>
      </c>
      <c r="T56" s="211" t="s">
        <v>14</v>
      </c>
      <c r="U56" s="211" t="s">
        <v>14</v>
      </c>
      <c r="V56" s="211" t="s">
        <v>14</v>
      </c>
      <c r="W56" s="211" t="s">
        <v>14</v>
      </c>
      <c r="X56" s="211" t="s">
        <v>14</v>
      </c>
      <c r="Y56" s="100">
        <f t="shared" si="22"/>
        <v>0</v>
      </c>
      <c r="Z56" s="100">
        <f t="shared" si="23"/>
        <v>0</v>
      </c>
      <c r="AA56" s="100">
        <f t="shared" si="24"/>
        <v>0</v>
      </c>
      <c r="AB56" s="123">
        <f t="shared" si="25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20"/>
        <v>0</v>
      </c>
      <c r="O57" s="3">
        <f t="shared" si="21"/>
        <v>0</v>
      </c>
      <c r="P57" s="5">
        <f>IF(C5 = "DAILY", H57, IF(C5 = "WEEKLY", I57, IF(C5 = "BI-WEEKLY", J57, IF(C5 = "SEMI-MO", K57, IF(C5 = "MONTHLY", L57, IF(C5 = "ANNUAL", M57, 0))))))</f>
        <v>0</v>
      </c>
      <c r="Q57" s="209" t="s">
        <v>14</v>
      </c>
      <c r="R57" s="212" t="s">
        <v>14</v>
      </c>
      <c r="S57" s="212" t="s">
        <v>14</v>
      </c>
      <c r="T57" s="212" t="s">
        <v>14</v>
      </c>
      <c r="U57" s="212" t="s">
        <v>14</v>
      </c>
      <c r="V57" s="212" t="s">
        <v>14</v>
      </c>
      <c r="W57" s="212" t="s">
        <v>14</v>
      </c>
      <c r="X57" s="212" t="s">
        <v>14</v>
      </c>
      <c r="Y57" s="139">
        <f t="shared" si="22"/>
        <v>0</v>
      </c>
      <c r="Z57" s="139">
        <f t="shared" si="23"/>
        <v>0</v>
      </c>
      <c r="AA57" s="139">
        <f t="shared" si="24"/>
        <v>0</v>
      </c>
      <c r="AB57" s="158">
        <f t="shared" si="25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f t="shared" ref="Y58:AB58" si="26">SUM(Y53:Y57)</f>
        <v>0</v>
      </c>
      <c r="Z58" s="103">
        <f t="shared" si="26"/>
        <v>0</v>
      </c>
      <c r="AA58" s="103">
        <f t="shared" si="26"/>
        <v>0</v>
      </c>
      <c r="AB58" s="103">
        <f t="shared" si="26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8" t="s">
        <v>14</v>
      </c>
      <c r="R61" s="211" t="s">
        <v>14</v>
      </c>
      <c r="S61" s="211" t="s">
        <v>14</v>
      </c>
      <c r="T61" s="211" t="s">
        <v>14</v>
      </c>
      <c r="U61" s="211" t="s">
        <v>14</v>
      </c>
      <c r="V61" s="211" t="s">
        <v>14</v>
      </c>
      <c r="W61" s="211" t="s">
        <v>14</v>
      </c>
      <c r="X61" s="211" t="s">
        <v>14</v>
      </c>
      <c r="Y61" s="100">
        <f t="shared" ref="Y61:Y70" si="27">N61</f>
        <v>0</v>
      </c>
      <c r="Z61" s="100">
        <f t="shared" ref="Z61:Z70" si="28">N61</f>
        <v>0</v>
      </c>
      <c r="AA61" s="100">
        <f t="shared" ref="AA61:AA70" si="29">N61</f>
        <v>0</v>
      </c>
      <c r="AB61" s="123">
        <f t="shared" ref="AB61:AB70" si="30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31">+(H62*30)+(I62*52/12)+(J62*26/12)+(K62*2)+L62+M62/12</f>
        <v>0</v>
      </c>
      <c r="O62" s="6">
        <f t="shared" ref="O62:O70" si="32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8" t="s">
        <v>14</v>
      </c>
      <c r="R62" s="211" t="s">
        <v>14</v>
      </c>
      <c r="S62" s="211" t="s">
        <v>14</v>
      </c>
      <c r="T62" s="211" t="s">
        <v>14</v>
      </c>
      <c r="U62" s="211" t="s">
        <v>14</v>
      </c>
      <c r="V62" s="211" t="s">
        <v>14</v>
      </c>
      <c r="W62" s="211" t="s">
        <v>14</v>
      </c>
      <c r="X62" s="211" t="s">
        <v>14</v>
      </c>
      <c r="Y62" s="100">
        <f t="shared" si="27"/>
        <v>0</v>
      </c>
      <c r="Z62" s="100">
        <f t="shared" si="28"/>
        <v>0</v>
      </c>
      <c r="AA62" s="100">
        <f t="shared" si="29"/>
        <v>0</v>
      </c>
      <c r="AB62" s="123">
        <f t="shared" si="30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31"/>
        <v>0</v>
      </c>
      <c r="O63" s="6">
        <f t="shared" si="32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8" t="s">
        <v>14</v>
      </c>
      <c r="R63" s="211" t="s">
        <v>14</v>
      </c>
      <c r="S63" s="211" t="s">
        <v>14</v>
      </c>
      <c r="T63" s="211" t="s">
        <v>14</v>
      </c>
      <c r="U63" s="211" t="s">
        <v>14</v>
      </c>
      <c r="V63" s="211" t="s">
        <v>14</v>
      </c>
      <c r="W63" s="211" t="s">
        <v>14</v>
      </c>
      <c r="X63" s="211" t="s">
        <v>14</v>
      </c>
      <c r="Y63" s="100">
        <f t="shared" si="27"/>
        <v>0</v>
      </c>
      <c r="Z63" s="100">
        <f t="shared" si="28"/>
        <v>0</v>
      </c>
      <c r="AA63" s="100">
        <f t="shared" si="29"/>
        <v>0</v>
      </c>
      <c r="AB63" s="123">
        <f t="shared" si="30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31"/>
        <v>0</v>
      </c>
      <c r="O64" s="6">
        <f t="shared" si="32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8" t="s">
        <v>14</v>
      </c>
      <c r="R64" s="211" t="s">
        <v>14</v>
      </c>
      <c r="S64" s="211" t="s">
        <v>14</v>
      </c>
      <c r="T64" s="211" t="s">
        <v>14</v>
      </c>
      <c r="U64" s="211" t="s">
        <v>14</v>
      </c>
      <c r="V64" s="211" t="s">
        <v>14</v>
      </c>
      <c r="W64" s="211" t="s">
        <v>14</v>
      </c>
      <c r="X64" s="211" t="s">
        <v>14</v>
      </c>
      <c r="Y64" s="100">
        <f t="shared" si="27"/>
        <v>0</v>
      </c>
      <c r="Z64" s="100">
        <f t="shared" si="28"/>
        <v>0</v>
      </c>
      <c r="AA64" s="100">
        <f t="shared" si="29"/>
        <v>0</v>
      </c>
      <c r="AB64" s="123">
        <f t="shared" si="30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31"/>
        <v>0</v>
      </c>
      <c r="O65" s="6">
        <f t="shared" si="32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8" t="s">
        <v>14</v>
      </c>
      <c r="R65" s="211" t="s">
        <v>14</v>
      </c>
      <c r="S65" s="211" t="s">
        <v>14</v>
      </c>
      <c r="T65" s="211" t="s">
        <v>14</v>
      </c>
      <c r="U65" s="211" t="s">
        <v>14</v>
      </c>
      <c r="V65" s="211" t="s">
        <v>14</v>
      </c>
      <c r="W65" s="211" t="s">
        <v>14</v>
      </c>
      <c r="X65" s="211" t="s">
        <v>14</v>
      </c>
      <c r="Y65" s="100">
        <f t="shared" si="27"/>
        <v>0</v>
      </c>
      <c r="Z65" s="100">
        <f t="shared" si="28"/>
        <v>0</v>
      </c>
      <c r="AA65" s="100">
        <f t="shared" si="29"/>
        <v>0</v>
      </c>
      <c r="AB65" s="123">
        <f t="shared" si="30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31"/>
        <v>0</v>
      </c>
      <c r="O66" s="6">
        <f t="shared" si="32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8" t="s">
        <v>14</v>
      </c>
      <c r="R66" s="211" t="s">
        <v>14</v>
      </c>
      <c r="S66" s="211" t="s">
        <v>14</v>
      </c>
      <c r="T66" s="211" t="s">
        <v>14</v>
      </c>
      <c r="U66" s="211" t="s">
        <v>14</v>
      </c>
      <c r="V66" s="211" t="s">
        <v>14</v>
      </c>
      <c r="W66" s="211" t="s">
        <v>14</v>
      </c>
      <c r="X66" s="211" t="s">
        <v>14</v>
      </c>
      <c r="Y66" s="100">
        <f t="shared" si="27"/>
        <v>0</v>
      </c>
      <c r="Z66" s="100">
        <f t="shared" si="28"/>
        <v>0</v>
      </c>
      <c r="AA66" s="100">
        <f t="shared" si="29"/>
        <v>0</v>
      </c>
      <c r="AB66" s="123">
        <f t="shared" si="30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31"/>
        <v>0</v>
      </c>
      <c r="O67" s="6">
        <f t="shared" si="32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8" t="s">
        <v>14</v>
      </c>
      <c r="R67" s="211" t="s">
        <v>14</v>
      </c>
      <c r="S67" s="211" t="s">
        <v>14</v>
      </c>
      <c r="T67" s="211" t="s">
        <v>14</v>
      </c>
      <c r="U67" s="211" t="s">
        <v>14</v>
      </c>
      <c r="V67" s="211" t="s">
        <v>14</v>
      </c>
      <c r="W67" s="211" t="s">
        <v>14</v>
      </c>
      <c r="X67" s="211" t="s">
        <v>14</v>
      </c>
      <c r="Y67" s="100">
        <f t="shared" si="27"/>
        <v>0</v>
      </c>
      <c r="Z67" s="100">
        <f t="shared" si="28"/>
        <v>0</v>
      </c>
      <c r="AA67" s="100">
        <f t="shared" si="29"/>
        <v>0</v>
      </c>
      <c r="AB67" s="123">
        <f t="shared" si="30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31"/>
        <v>0</v>
      </c>
      <c r="O68" s="6">
        <f t="shared" si="32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8" t="s">
        <v>14</v>
      </c>
      <c r="R68" s="211" t="s">
        <v>14</v>
      </c>
      <c r="S68" s="211" t="s">
        <v>14</v>
      </c>
      <c r="T68" s="211" t="s">
        <v>14</v>
      </c>
      <c r="U68" s="211" t="s">
        <v>14</v>
      </c>
      <c r="V68" s="211" t="s">
        <v>14</v>
      </c>
      <c r="W68" s="211" t="s">
        <v>14</v>
      </c>
      <c r="X68" s="211" t="s">
        <v>14</v>
      </c>
      <c r="Y68" s="100">
        <f t="shared" si="27"/>
        <v>0</v>
      </c>
      <c r="Z68" s="100">
        <f t="shared" si="28"/>
        <v>0</v>
      </c>
      <c r="AA68" s="100">
        <f t="shared" si="29"/>
        <v>0</v>
      </c>
      <c r="AB68" s="123">
        <f t="shared" si="30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31"/>
        <v>0</v>
      </c>
      <c r="O69" s="6">
        <f t="shared" si="32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8" t="s">
        <v>14</v>
      </c>
      <c r="R69" s="211" t="s">
        <v>14</v>
      </c>
      <c r="S69" s="211" t="s">
        <v>14</v>
      </c>
      <c r="T69" s="211" t="s">
        <v>14</v>
      </c>
      <c r="U69" s="211" t="s">
        <v>14</v>
      </c>
      <c r="V69" s="211" t="s">
        <v>14</v>
      </c>
      <c r="W69" s="211" t="s">
        <v>14</v>
      </c>
      <c r="X69" s="211" t="s">
        <v>14</v>
      </c>
      <c r="Y69" s="100">
        <f t="shared" si="27"/>
        <v>0</v>
      </c>
      <c r="Z69" s="100">
        <f t="shared" si="28"/>
        <v>0</v>
      </c>
      <c r="AA69" s="100">
        <f t="shared" si="29"/>
        <v>0</v>
      </c>
      <c r="AB69" s="123">
        <f t="shared" si="30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31"/>
        <v>0</v>
      </c>
      <c r="O70" s="3">
        <f t="shared" si="32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09" t="s">
        <v>14</v>
      </c>
      <c r="R70" s="212" t="s">
        <v>14</v>
      </c>
      <c r="S70" s="212" t="s">
        <v>14</v>
      </c>
      <c r="T70" s="212" t="s">
        <v>14</v>
      </c>
      <c r="U70" s="212" t="s">
        <v>14</v>
      </c>
      <c r="V70" s="212" t="s">
        <v>14</v>
      </c>
      <c r="W70" s="212" t="s">
        <v>14</v>
      </c>
      <c r="X70" s="212" t="s">
        <v>14</v>
      </c>
      <c r="Y70" s="139">
        <f t="shared" si="27"/>
        <v>0</v>
      </c>
      <c r="Z70" s="139">
        <f t="shared" si="28"/>
        <v>0</v>
      </c>
      <c r="AA70" s="139">
        <f t="shared" si="29"/>
        <v>0</v>
      </c>
      <c r="AB70" s="158">
        <f t="shared" si="30"/>
        <v>0</v>
      </c>
    </row>
    <row r="71" spans="1:29" x14ac:dyDescent="0.25">
      <c r="A71" s="6"/>
      <c r="B71" s="6"/>
      <c r="C71" s="6"/>
      <c r="D71" s="6"/>
      <c r="E71" s="6"/>
      <c r="F71" s="6"/>
      <c r="G71" s="145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v>0</v>
      </c>
      <c r="X71" s="103">
        <v>0</v>
      </c>
      <c r="Y71" s="103">
        <f t="shared" ref="Y71:AB71" si="33">SUM(Y61:Y70)</f>
        <v>0</v>
      </c>
      <c r="Z71" s="103">
        <f t="shared" si="33"/>
        <v>0</v>
      </c>
      <c r="AA71" s="103">
        <f t="shared" si="33"/>
        <v>0</v>
      </c>
      <c r="AB71" s="103">
        <f t="shared" si="33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1"/>
      <c r="O72" s="132"/>
      <c r="P72" s="133"/>
      <c r="Q72" s="131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3"/>
    </row>
    <row r="73" spans="1:29" x14ac:dyDescent="0.25">
      <c r="F73" s="155" t="s">
        <v>76</v>
      </c>
      <c r="G73" s="156"/>
      <c r="N73" s="140">
        <f t="shared" ref="N73:AB73" si="34">N37+N50+N58+N71</f>
        <v>0</v>
      </c>
      <c r="O73" s="144">
        <f t="shared" si="34"/>
        <v>0</v>
      </c>
      <c r="P73" s="142">
        <f t="shared" si="34"/>
        <v>0</v>
      </c>
      <c r="Q73" s="144">
        <f t="shared" si="34"/>
        <v>0</v>
      </c>
      <c r="R73" s="144">
        <f t="shared" si="34"/>
        <v>0</v>
      </c>
      <c r="S73" s="144">
        <f t="shared" si="34"/>
        <v>0</v>
      </c>
      <c r="T73" s="144">
        <f t="shared" si="34"/>
        <v>0</v>
      </c>
      <c r="U73" s="144">
        <f t="shared" si="34"/>
        <v>0</v>
      </c>
      <c r="V73" s="144">
        <f t="shared" si="34"/>
        <v>0</v>
      </c>
      <c r="W73" s="144">
        <f t="shared" si="34"/>
        <v>0</v>
      </c>
      <c r="X73" s="144">
        <f t="shared" si="34"/>
        <v>0</v>
      </c>
      <c r="Y73" s="144">
        <f t="shared" si="34"/>
        <v>0</v>
      </c>
      <c r="Z73" s="144">
        <f t="shared" si="34"/>
        <v>0</v>
      </c>
      <c r="AA73" s="144">
        <f t="shared" si="34"/>
        <v>0</v>
      </c>
      <c r="AB73" s="144">
        <f t="shared" si="34"/>
        <v>0</v>
      </c>
      <c r="AC73" s="20"/>
    </row>
    <row r="74" spans="1:29" ht="15.75" thickBot="1" x14ac:dyDescent="0.3">
      <c r="A74" s="132"/>
      <c r="B74" s="132"/>
      <c r="C74" s="132"/>
      <c r="D74" s="132"/>
      <c r="E74" s="132"/>
      <c r="F74" s="132"/>
      <c r="G74" s="130"/>
      <c r="H74" s="132"/>
      <c r="I74" s="132"/>
      <c r="J74" s="132"/>
      <c r="K74" s="132"/>
      <c r="L74" s="132"/>
      <c r="M74" s="133"/>
      <c r="N74" s="131"/>
      <c r="O74" s="132"/>
      <c r="P74" s="13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3"/>
    </row>
    <row r="75" spans="1:29" x14ac:dyDescent="0.25">
      <c r="E75" s="116" t="s">
        <v>79</v>
      </c>
      <c r="F75" s="116"/>
      <c r="G75" s="116"/>
      <c r="H75" s="181"/>
      <c r="I75" s="91"/>
      <c r="J75" s="91"/>
      <c r="K75" s="91"/>
      <c r="L75" s="91"/>
      <c r="M75" s="182"/>
      <c r="N75" s="174">
        <f t="shared" ref="N75:AB75" si="35">N23-N73</f>
        <v>0</v>
      </c>
      <c r="O75" s="174">
        <f t="shared" si="35"/>
        <v>0</v>
      </c>
      <c r="P75" s="193">
        <f t="shared" si="35"/>
        <v>0</v>
      </c>
      <c r="Q75" s="174">
        <f t="shared" si="35"/>
        <v>0</v>
      </c>
      <c r="R75" s="174">
        <f t="shared" si="35"/>
        <v>0</v>
      </c>
      <c r="S75" s="174">
        <f t="shared" si="35"/>
        <v>0</v>
      </c>
      <c r="T75" s="174">
        <f t="shared" si="35"/>
        <v>0</v>
      </c>
      <c r="U75" s="174">
        <f t="shared" si="35"/>
        <v>0</v>
      </c>
      <c r="V75" s="174">
        <f t="shared" si="35"/>
        <v>0</v>
      </c>
      <c r="W75" s="174">
        <f t="shared" si="35"/>
        <v>0</v>
      </c>
      <c r="X75" s="174">
        <f t="shared" si="35"/>
        <v>0</v>
      </c>
      <c r="Y75" s="174">
        <f t="shared" si="35"/>
        <v>0</v>
      </c>
      <c r="Z75" s="174">
        <f t="shared" si="35"/>
        <v>0</v>
      </c>
      <c r="AA75" s="174">
        <f t="shared" si="35"/>
        <v>0</v>
      </c>
      <c r="AB75" s="174">
        <f t="shared" si="35"/>
        <v>0</v>
      </c>
      <c r="AC75" s="20"/>
    </row>
    <row r="76" spans="1:29" x14ac:dyDescent="0.25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70" activePane="bottomLeft" state="frozen"/>
      <selection pane="bottomLeft" activeCell="D101" sqref="D101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79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8"/>
      <c r="M3" s="187"/>
      <c r="N3" s="91"/>
      <c r="O3" s="91"/>
      <c r="P3" s="188"/>
      <c r="Q3" s="188"/>
      <c r="R3" s="91"/>
      <c r="S3" s="91"/>
      <c r="T3" s="188"/>
      <c r="U3" s="187"/>
      <c r="V3" s="91"/>
      <c r="W3" s="91"/>
      <c r="X3" s="188"/>
      <c r="Y3" s="188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6"/>
      <c r="C8" s="207" t="s">
        <v>98</v>
      </c>
      <c r="H8" s="190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4" t="str">
        <f>IF(C6, CONCATENATE("JAN ", C6), "JAN {?}")</f>
        <v>JAN 2020</v>
      </c>
      <c r="I9" s="185" t="str">
        <f>IF(C6, CONCATENATE("FEB ",C6), "FEB {?}")</f>
        <v>FEB 2020</v>
      </c>
      <c r="J9" s="185" t="str">
        <f>IF(C6, CONCATENATE("MAR ",C6), "MAR {?}")</f>
        <v>MAR 2020</v>
      </c>
      <c r="K9" s="185" t="str">
        <f>IF(C6, CONCATENATE("APR ", C6), "APR {?}")</f>
        <v>APR 2020</v>
      </c>
      <c r="L9" s="185" t="str">
        <f>IF(C6, CONCATENATE("MAY ",C6), "MAY {?}")</f>
        <v>MAY 2020</v>
      </c>
      <c r="M9" s="185" t="str">
        <f>IF(C6, CONCATENATE("JUN ",C6), "JUN {?}")</f>
        <v>JUN 2020</v>
      </c>
      <c r="N9" s="185" t="str">
        <f>IF(C6, CONCATENATE("JUL ",C6), "JUL {?}")</f>
        <v>JUL 2020</v>
      </c>
      <c r="O9" s="185" t="str">
        <f>IF(C6, CONCATENATE("AUG ",C6), "AUG {?}")</f>
        <v>AUG 2020</v>
      </c>
      <c r="P9" s="185" t="str">
        <f>IF(C6, CONCATENATE("SEP ",C6), "SEP {?}")</f>
        <v>SEP 2020</v>
      </c>
      <c r="Q9" s="185" t="str">
        <f>IF(C6, CONCATENATE("OCT ",C6), "OCT {?}")</f>
        <v>OCT 2020</v>
      </c>
      <c r="R9" s="185" t="str">
        <f>IF(C6, CONCATENATE("NOV ",C6), "NOV {?}")</f>
        <v>NOV 2020</v>
      </c>
      <c r="S9" s="186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6" t="s">
        <v>84</v>
      </c>
      <c r="B10" s="147"/>
      <c r="C10" s="147"/>
      <c r="D10" s="147"/>
      <c r="E10" s="147"/>
      <c r="F10" s="147"/>
      <c r="G10" s="14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5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 t="str">
        <f>'Budget Analysis'!W40</f>
        <v>-</v>
      </c>
      <c r="O13" t="str">
        <f>'Budget Analysis'!X40</f>
        <v>-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79"/>
      <c r="W13" s="179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 t="str">
        <f>'Budget Analysis'!W41</f>
        <v>-</v>
      </c>
      <c r="O14" t="str">
        <f>'Budget Analysis'!X41</f>
        <v>-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 t="str">
        <f>'Budget Analysis'!W42</f>
        <v>-</v>
      </c>
      <c r="O15" t="str">
        <f>'Budget Analysis'!X42</f>
        <v>-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 t="str">
        <f>'Budget Analysis'!W43</f>
        <v>-</v>
      </c>
      <c r="O16" t="str">
        <f>'Budget Analysis'!X43</f>
        <v>-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 t="str">
        <f>'Budget Analysis'!W44</f>
        <v>-</v>
      </c>
      <c r="O17" t="str">
        <f>'Budget Analysis'!X44</f>
        <v>-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 t="str">
        <f>'Budget Analysis'!W45</f>
        <v>-</v>
      </c>
      <c r="O18" t="str">
        <f>'Budget Analysis'!X45</f>
        <v>-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 t="str">
        <f>'Budget Analysis'!W46</f>
        <v>-</v>
      </c>
      <c r="O19" t="str">
        <f>'Budget Analysis'!X46</f>
        <v>-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 t="str">
        <f>'Budget Analysis'!W47</f>
        <v>-</v>
      </c>
      <c r="O20" t="str">
        <f>'Budget Analysis'!X47</f>
        <v>-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 t="str">
        <f>'Budget Analysis'!W48</f>
        <v>-</v>
      </c>
      <c r="O21" t="str">
        <f>'Budget Analysis'!X48</f>
        <v>-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 t="str">
        <f>'Budget Analysis'!W49</f>
        <v>-</v>
      </c>
      <c r="O22" s="3" t="str">
        <f>'Budget Analysis'!X49</f>
        <v>-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5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 t="str">
        <f>'Budget Analysis'!W53</f>
        <v>-</v>
      </c>
      <c r="O27" s="6" t="str">
        <f>'Budget Analysis'!X53</f>
        <v>-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 t="str">
        <f>'Budget Analysis'!W54</f>
        <v>-</v>
      </c>
      <c r="O28" s="6" t="str">
        <f>'Budget Analysis'!X54</f>
        <v>-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 t="str">
        <f>'Budget Analysis'!W55</f>
        <v>-</v>
      </c>
      <c r="O29" s="6" t="str">
        <f>'Budget Analysis'!X55</f>
        <v>-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 t="str">
        <f>'Budget Analysis'!W56</f>
        <v>-</v>
      </c>
      <c r="O30" s="6" t="str">
        <f>'Budget Analysis'!X56</f>
        <v>-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 t="str">
        <f>'Budget Analysis'!W57</f>
        <v>-</v>
      </c>
      <c r="O31" s="6" t="str">
        <f>'Budget Analysis'!X57</f>
        <v>-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1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x14ac:dyDescent="0.25">
      <c r="F34" s="160" t="s">
        <v>87</v>
      </c>
      <c r="G34" s="160"/>
      <c r="H34" s="137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7">
        <f t="shared" si="2"/>
        <v>0</v>
      </c>
    </row>
    <row r="35" spans="1:19" x14ac:dyDescent="0.25">
      <c r="H35" s="20"/>
      <c r="S35" s="4"/>
    </row>
    <row r="36" spans="1:19" x14ac:dyDescent="0.25">
      <c r="A36" s="151" t="s">
        <v>85</v>
      </c>
      <c r="B36" s="152"/>
      <c r="C36" s="152"/>
      <c r="D36" s="152"/>
      <c r="E36" s="152"/>
      <c r="F36" s="152"/>
      <c r="G36" s="152"/>
      <c r="H36" s="153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4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5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0" t="s">
        <v>14</v>
      </c>
      <c r="I39" s="213" t="s">
        <v>14</v>
      </c>
      <c r="J39" s="213" t="s">
        <v>14</v>
      </c>
      <c r="K39" s="213" t="s">
        <v>14</v>
      </c>
      <c r="L39" s="213" t="s">
        <v>14</v>
      </c>
      <c r="M39" s="213" t="s">
        <v>14</v>
      </c>
      <c r="N39" s="213" t="s">
        <v>14</v>
      </c>
      <c r="O39" s="213" t="s">
        <v>14</v>
      </c>
      <c r="P39" s="198">
        <v>0</v>
      </c>
      <c r="Q39" s="198">
        <v>0</v>
      </c>
      <c r="R39" s="198">
        <v>0</v>
      </c>
      <c r="S39" s="199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0" t="s">
        <v>14</v>
      </c>
      <c r="I40" s="213" t="s">
        <v>14</v>
      </c>
      <c r="J40" s="213" t="s">
        <v>14</v>
      </c>
      <c r="K40" s="213" t="s">
        <v>14</v>
      </c>
      <c r="L40" s="213" t="s">
        <v>14</v>
      </c>
      <c r="M40" s="213" t="s">
        <v>14</v>
      </c>
      <c r="N40" s="213" t="s">
        <v>14</v>
      </c>
      <c r="O40" s="213" t="s">
        <v>14</v>
      </c>
      <c r="P40" s="198">
        <v>0</v>
      </c>
      <c r="Q40" s="198">
        <v>0</v>
      </c>
      <c r="R40" s="198">
        <v>0</v>
      </c>
      <c r="S40" s="199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0" t="s">
        <v>14</v>
      </c>
      <c r="I41" s="213" t="s">
        <v>14</v>
      </c>
      <c r="J41" s="213" t="s">
        <v>14</v>
      </c>
      <c r="K41" s="213" t="s">
        <v>14</v>
      </c>
      <c r="L41" s="213" t="s">
        <v>14</v>
      </c>
      <c r="M41" s="213" t="s">
        <v>14</v>
      </c>
      <c r="N41" s="213" t="s">
        <v>14</v>
      </c>
      <c r="O41" s="213" t="s">
        <v>14</v>
      </c>
      <c r="P41" s="198">
        <v>0</v>
      </c>
      <c r="Q41" s="198">
        <v>0</v>
      </c>
      <c r="R41" s="198">
        <v>0</v>
      </c>
      <c r="S41" s="199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0" t="s">
        <v>14</v>
      </c>
      <c r="I42" s="213" t="s">
        <v>14</v>
      </c>
      <c r="J42" s="213" t="s">
        <v>14</v>
      </c>
      <c r="K42" s="213" t="s">
        <v>14</v>
      </c>
      <c r="L42" s="213" t="s">
        <v>14</v>
      </c>
      <c r="M42" s="213" t="s">
        <v>14</v>
      </c>
      <c r="N42" s="213" t="s">
        <v>14</v>
      </c>
      <c r="O42" s="213" t="s">
        <v>14</v>
      </c>
      <c r="P42" s="198">
        <v>0</v>
      </c>
      <c r="Q42" s="198">
        <v>0</v>
      </c>
      <c r="R42" s="198">
        <v>0</v>
      </c>
      <c r="S42" s="199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0" t="s">
        <v>14</v>
      </c>
      <c r="I43" s="213" t="s">
        <v>14</v>
      </c>
      <c r="J43" s="213" t="s">
        <v>14</v>
      </c>
      <c r="K43" s="213" t="s">
        <v>14</v>
      </c>
      <c r="L43" s="213" t="s">
        <v>14</v>
      </c>
      <c r="M43" s="213" t="s">
        <v>14</v>
      </c>
      <c r="N43" s="213" t="s">
        <v>14</v>
      </c>
      <c r="O43" s="213" t="s">
        <v>14</v>
      </c>
      <c r="P43" s="198">
        <v>0</v>
      </c>
      <c r="Q43" s="198">
        <v>0</v>
      </c>
      <c r="R43" s="198">
        <v>0</v>
      </c>
      <c r="S43" s="199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0" t="s">
        <v>14</v>
      </c>
      <c r="I44" s="213" t="s">
        <v>14</v>
      </c>
      <c r="J44" s="213" t="s">
        <v>14</v>
      </c>
      <c r="K44" s="213" t="s">
        <v>14</v>
      </c>
      <c r="L44" s="213" t="s">
        <v>14</v>
      </c>
      <c r="M44" s="213" t="s">
        <v>14</v>
      </c>
      <c r="N44" s="213" t="s">
        <v>14</v>
      </c>
      <c r="O44" s="213" t="s">
        <v>14</v>
      </c>
      <c r="P44" s="198">
        <v>0</v>
      </c>
      <c r="Q44" s="198">
        <v>0</v>
      </c>
      <c r="R44" s="198">
        <v>0</v>
      </c>
      <c r="S44" s="199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0" t="s">
        <v>14</v>
      </c>
      <c r="I45" s="213" t="s">
        <v>14</v>
      </c>
      <c r="J45" s="213" t="s">
        <v>14</v>
      </c>
      <c r="K45" s="213" t="s">
        <v>14</v>
      </c>
      <c r="L45" s="213" t="s">
        <v>14</v>
      </c>
      <c r="M45" s="213" t="s">
        <v>14</v>
      </c>
      <c r="N45" s="213" t="s">
        <v>14</v>
      </c>
      <c r="O45" s="213" t="s">
        <v>14</v>
      </c>
      <c r="P45" s="198">
        <v>0</v>
      </c>
      <c r="Q45" s="198">
        <v>0</v>
      </c>
      <c r="R45" s="198">
        <v>0</v>
      </c>
      <c r="S45" s="199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0" t="s">
        <v>14</v>
      </c>
      <c r="I46" s="213" t="s">
        <v>14</v>
      </c>
      <c r="J46" s="213" t="s">
        <v>14</v>
      </c>
      <c r="K46" s="213" t="s">
        <v>14</v>
      </c>
      <c r="L46" s="213" t="s">
        <v>14</v>
      </c>
      <c r="M46" s="213" t="s">
        <v>14</v>
      </c>
      <c r="N46" s="213" t="s">
        <v>14</v>
      </c>
      <c r="O46" s="213" t="s">
        <v>14</v>
      </c>
      <c r="P46" s="198">
        <v>0</v>
      </c>
      <c r="Q46" s="198">
        <v>0</v>
      </c>
      <c r="R46" s="198">
        <v>0</v>
      </c>
      <c r="S46" s="199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0" t="s">
        <v>14</v>
      </c>
      <c r="I47" s="213" t="s">
        <v>14</v>
      </c>
      <c r="J47" s="213" t="s">
        <v>14</v>
      </c>
      <c r="K47" s="213" t="s">
        <v>14</v>
      </c>
      <c r="L47" s="213" t="s">
        <v>14</v>
      </c>
      <c r="M47" s="213" t="s">
        <v>14</v>
      </c>
      <c r="N47" s="213" t="s">
        <v>14</v>
      </c>
      <c r="O47" s="213" t="s">
        <v>14</v>
      </c>
      <c r="P47" s="198">
        <v>0</v>
      </c>
      <c r="Q47" s="198">
        <v>0</v>
      </c>
      <c r="R47" s="198">
        <v>0</v>
      </c>
      <c r="S47" s="199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0" t="s">
        <v>14</v>
      </c>
      <c r="I48" s="213" t="s">
        <v>14</v>
      </c>
      <c r="J48" s="213" t="s">
        <v>14</v>
      </c>
      <c r="K48" s="213" t="s">
        <v>14</v>
      </c>
      <c r="L48" s="213" t="s">
        <v>14</v>
      </c>
      <c r="M48" s="213" t="s">
        <v>14</v>
      </c>
      <c r="N48" s="213" t="s">
        <v>14</v>
      </c>
      <c r="O48" s="213" t="s">
        <v>14</v>
      </c>
      <c r="P48" s="198">
        <v>0</v>
      </c>
      <c r="Q48" s="198">
        <v>0</v>
      </c>
      <c r="R48" s="198">
        <v>0</v>
      </c>
      <c r="S48" s="199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K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5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0" t="s">
        <v>14</v>
      </c>
      <c r="I53" s="213" t="s">
        <v>14</v>
      </c>
      <c r="J53" s="213" t="s">
        <v>14</v>
      </c>
      <c r="K53" s="213" t="s">
        <v>14</v>
      </c>
      <c r="L53" s="213" t="s">
        <v>14</v>
      </c>
      <c r="M53" s="213" t="s">
        <v>14</v>
      </c>
      <c r="N53" s="213" t="s">
        <v>14</v>
      </c>
      <c r="O53" s="213" t="s">
        <v>14</v>
      </c>
      <c r="P53" s="198">
        <v>0</v>
      </c>
      <c r="Q53" s="198">
        <v>0</v>
      </c>
      <c r="R53" s="198">
        <v>0</v>
      </c>
      <c r="S53" s="199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0" t="s">
        <v>14</v>
      </c>
      <c r="I54" s="213" t="s">
        <v>14</v>
      </c>
      <c r="J54" s="213" t="s">
        <v>14</v>
      </c>
      <c r="K54" s="213" t="s">
        <v>14</v>
      </c>
      <c r="L54" s="213" t="s">
        <v>14</v>
      </c>
      <c r="M54" s="213" t="s">
        <v>14</v>
      </c>
      <c r="N54" s="213" t="s">
        <v>14</v>
      </c>
      <c r="O54" s="213" t="s">
        <v>14</v>
      </c>
      <c r="P54" s="198">
        <v>0</v>
      </c>
      <c r="Q54" s="198">
        <v>0</v>
      </c>
      <c r="R54" s="198">
        <v>0</v>
      </c>
      <c r="S54" s="199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0" t="s">
        <v>14</v>
      </c>
      <c r="I55" s="213" t="s">
        <v>14</v>
      </c>
      <c r="J55" s="213" t="s">
        <v>14</v>
      </c>
      <c r="K55" s="213" t="s">
        <v>14</v>
      </c>
      <c r="L55" s="213" t="s">
        <v>14</v>
      </c>
      <c r="M55" s="213" t="s">
        <v>14</v>
      </c>
      <c r="N55" s="213" t="s">
        <v>14</v>
      </c>
      <c r="O55" s="213" t="s">
        <v>14</v>
      </c>
      <c r="P55" s="198">
        <v>0</v>
      </c>
      <c r="Q55" s="198">
        <v>0</v>
      </c>
      <c r="R55" s="198">
        <v>0</v>
      </c>
      <c r="S55" s="199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0" t="s">
        <v>14</v>
      </c>
      <c r="I56" s="213" t="s">
        <v>14</v>
      </c>
      <c r="J56" s="213" t="s">
        <v>14</v>
      </c>
      <c r="K56" s="213" t="s">
        <v>14</v>
      </c>
      <c r="L56" s="213" t="s">
        <v>14</v>
      </c>
      <c r="M56" s="213" t="s">
        <v>14</v>
      </c>
      <c r="N56" s="213" t="s">
        <v>14</v>
      </c>
      <c r="O56" s="213" t="s">
        <v>14</v>
      </c>
      <c r="P56" s="198">
        <v>0</v>
      </c>
      <c r="Q56" s="198">
        <v>0</v>
      </c>
      <c r="R56" s="198">
        <v>0</v>
      </c>
      <c r="S56" s="199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0" t="s">
        <v>14</v>
      </c>
      <c r="I57" s="213" t="s">
        <v>14</v>
      </c>
      <c r="J57" s="213" t="s">
        <v>14</v>
      </c>
      <c r="K57" s="213" t="s">
        <v>14</v>
      </c>
      <c r="L57" s="213" t="s">
        <v>14</v>
      </c>
      <c r="M57" s="213" t="s">
        <v>14</v>
      </c>
      <c r="N57" s="213" t="s">
        <v>14</v>
      </c>
      <c r="O57" s="213" t="s">
        <v>14</v>
      </c>
      <c r="P57" s="198">
        <v>0</v>
      </c>
      <c r="Q57" s="198">
        <v>0</v>
      </c>
      <c r="R57" s="198">
        <v>0</v>
      </c>
      <c r="S57" s="199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K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3"/>
    </row>
    <row r="60" spans="1:19" x14ac:dyDescent="0.25">
      <c r="F60" s="175" t="s">
        <v>88</v>
      </c>
      <c r="G60" s="175"/>
      <c r="H60" s="140">
        <f>H49+H58</f>
        <v>0</v>
      </c>
      <c r="I60" s="141">
        <f t="shared" ref="I60:S60" si="5">I49+I58</f>
        <v>0</v>
      </c>
      <c r="J60" s="141">
        <f t="shared" si="5"/>
        <v>0</v>
      </c>
      <c r="K60" s="141">
        <f t="shared" si="5"/>
        <v>0</v>
      </c>
      <c r="L60" s="141">
        <f t="shared" si="5"/>
        <v>0</v>
      </c>
      <c r="M60" s="141">
        <f t="shared" si="5"/>
        <v>0</v>
      </c>
      <c r="N60" s="141">
        <f t="shared" si="5"/>
        <v>0</v>
      </c>
      <c r="O60" s="141">
        <f t="shared" si="5"/>
        <v>0</v>
      </c>
      <c r="P60" s="141">
        <f t="shared" si="5"/>
        <v>0</v>
      </c>
      <c r="Q60" s="141">
        <f t="shared" si="5"/>
        <v>0</v>
      </c>
      <c r="R60" s="141">
        <f t="shared" si="5"/>
        <v>0</v>
      </c>
      <c r="S60" s="142">
        <f t="shared" si="5"/>
        <v>0</v>
      </c>
    </row>
    <row r="61" spans="1:19" x14ac:dyDescent="0.25">
      <c r="H61" s="20"/>
      <c r="S61" s="4"/>
    </row>
    <row r="62" spans="1:19" x14ac:dyDescent="0.25">
      <c r="A62" s="191" t="s">
        <v>91</v>
      </c>
      <c r="B62" s="192"/>
      <c r="C62" s="192"/>
      <c r="D62" s="192"/>
      <c r="E62" s="192"/>
      <c r="F62" s="192"/>
      <c r="G62" s="194"/>
      <c r="H62" s="203">
        <f>H34-H60</f>
        <v>0</v>
      </c>
      <c r="I62" s="192">
        <f t="shared" ref="I62:S62" si="6">I34-I60</f>
        <v>0</v>
      </c>
      <c r="J62" s="192">
        <f t="shared" si="6"/>
        <v>0</v>
      </c>
      <c r="K62" s="192">
        <f t="shared" si="6"/>
        <v>0</v>
      </c>
      <c r="L62" s="192">
        <f t="shared" si="6"/>
        <v>0</v>
      </c>
      <c r="M62" s="192">
        <f t="shared" si="6"/>
        <v>0</v>
      </c>
      <c r="N62" s="192">
        <f t="shared" si="6"/>
        <v>0</v>
      </c>
      <c r="O62" s="192">
        <f t="shared" si="6"/>
        <v>0</v>
      </c>
      <c r="P62" s="192">
        <f t="shared" si="6"/>
        <v>0</v>
      </c>
      <c r="Q62" s="192">
        <f t="shared" si="6"/>
        <v>0</v>
      </c>
      <c r="R62" s="192">
        <f t="shared" si="6"/>
        <v>0</v>
      </c>
      <c r="S62" s="194">
        <f t="shared" si="6"/>
        <v>0</v>
      </c>
    </row>
    <row r="63" spans="1:19" x14ac:dyDescent="0.25">
      <c r="H63" s="20"/>
      <c r="S63" s="4"/>
    </row>
    <row r="64" spans="1:19" x14ac:dyDescent="0.25">
      <c r="A64" s="200" t="s">
        <v>94</v>
      </c>
      <c r="B64" s="125"/>
      <c r="C64" s="125"/>
      <c r="D64" s="125"/>
      <c r="E64" s="125"/>
      <c r="F64" s="125"/>
      <c r="G64" s="125"/>
      <c r="H64" s="201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2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5" t="s">
        <v>39</v>
      </c>
      <c r="D66" s="6"/>
      <c r="E66" s="6"/>
      <c r="F66" s="6"/>
      <c r="G66" s="195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8">
        <v>0</v>
      </c>
      <c r="H67" s="20">
        <f t="shared" ref="H67:O69" si="7">G67</f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ref="P67:S67" si="8">O67+P13-P39</f>
        <v>0</v>
      </c>
      <c r="Q67">
        <f t="shared" si="8"/>
        <v>0</v>
      </c>
      <c r="R67">
        <f t="shared" si="8"/>
        <v>0</v>
      </c>
      <c r="S67" s="4">
        <f t="shared" si="8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ref="P68:S76" si="9">O68+P14-P40</f>
        <v>0</v>
      </c>
      <c r="Q68">
        <f t="shared" si="9"/>
        <v>0</v>
      </c>
      <c r="R68">
        <f t="shared" si="9"/>
        <v>0</v>
      </c>
      <c r="S68" s="4">
        <f t="shared" si="9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 s="6">
        <f t="shared" si="7"/>
        <v>0</v>
      </c>
      <c r="O69" s="6">
        <f t="shared" si="7"/>
        <v>0</v>
      </c>
      <c r="P69">
        <f t="shared" si="9"/>
        <v>0</v>
      </c>
      <c r="Q69">
        <f t="shared" si="9"/>
        <v>0</v>
      </c>
      <c r="R69">
        <f t="shared" si="9"/>
        <v>0</v>
      </c>
      <c r="S69" s="4">
        <f t="shared" si="9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ref="H70:J71" si="10">G70</f>
        <v>0</v>
      </c>
      <c r="I70">
        <f t="shared" si="10"/>
        <v>0</v>
      </c>
      <c r="J70">
        <f t="shared" si="10"/>
        <v>0</v>
      </c>
      <c r="K70">
        <f t="shared" ref="K70:K76" si="11">J70</f>
        <v>0</v>
      </c>
      <c r="L70">
        <f t="shared" ref="L70:L76" si="12">K70</f>
        <v>0</v>
      </c>
      <c r="M70">
        <f t="shared" ref="M70:O76" si="13">L70</f>
        <v>0</v>
      </c>
      <c r="N70" s="6">
        <f t="shared" si="13"/>
        <v>0</v>
      </c>
      <c r="O70" s="6">
        <f t="shared" si="13"/>
        <v>0</v>
      </c>
      <c r="P70">
        <f t="shared" si="9"/>
        <v>0</v>
      </c>
      <c r="Q70">
        <f t="shared" si="9"/>
        <v>0</v>
      </c>
      <c r="R70">
        <f t="shared" si="9"/>
        <v>0</v>
      </c>
      <c r="S70" s="4">
        <f t="shared" si="9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10"/>
        <v>0</v>
      </c>
      <c r="I71">
        <f t="shared" si="10"/>
        <v>0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0</v>
      </c>
      <c r="N71" s="6">
        <f t="shared" si="13"/>
        <v>0</v>
      </c>
      <c r="O71" s="6">
        <f t="shared" si="13"/>
        <v>0</v>
      </c>
      <c r="P71">
        <f t="shared" si="9"/>
        <v>0</v>
      </c>
      <c r="Q71">
        <f t="shared" si="9"/>
        <v>0</v>
      </c>
      <c r="R71">
        <f t="shared" si="9"/>
        <v>0</v>
      </c>
      <c r="S71" s="4">
        <f t="shared" si="9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ref="H72:I76" si="14">G72</f>
        <v>0</v>
      </c>
      <c r="I72">
        <f t="shared" si="14"/>
        <v>0</v>
      </c>
      <c r="J72">
        <f t="shared" ref="J72:J76" si="15">I72</f>
        <v>0</v>
      </c>
      <c r="K72">
        <f t="shared" si="11"/>
        <v>0</v>
      </c>
      <c r="L72">
        <f t="shared" si="12"/>
        <v>0</v>
      </c>
      <c r="M72">
        <f t="shared" si="13"/>
        <v>0</v>
      </c>
      <c r="N72" s="6">
        <f t="shared" si="13"/>
        <v>0</v>
      </c>
      <c r="O72" s="6">
        <f t="shared" si="13"/>
        <v>0</v>
      </c>
      <c r="P72">
        <f t="shared" si="9"/>
        <v>0</v>
      </c>
      <c r="Q72">
        <f t="shared" si="9"/>
        <v>0</v>
      </c>
      <c r="R72">
        <f t="shared" si="9"/>
        <v>0</v>
      </c>
      <c r="S72" s="4">
        <f t="shared" si="9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14"/>
        <v>0</v>
      </c>
      <c r="I73">
        <f t="shared" si="14"/>
        <v>0</v>
      </c>
      <c r="J73">
        <f t="shared" si="15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 s="6">
        <f t="shared" si="13"/>
        <v>0</v>
      </c>
      <c r="O73" s="6">
        <f t="shared" si="13"/>
        <v>0</v>
      </c>
      <c r="P73">
        <f t="shared" si="9"/>
        <v>0</v>
      </c>
      <c r="Q73">
        <f t="shared" si="9"/>
        <v>0</v>
      </c>
      <c r="R73">
        <f t="shared" si="9"/>
        <v>0</v>
      </c>
      <c r="S73" s="4">
        <f t="shared" si="9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14"/>
        <v>0</v>
      </c>
      <c r="I74">
        <f t="shared" si="14"/>
        <v>0</v>
      </c>
      <c r="J74">
        <f t="shared" si="15"/>
        <v>0</v>
      </c>
      <c r="K74">
        <f t="shared" si="11"/>
        <v>0</v>
      </c>
      <c r="L74">
        <f t="shared" si="12"/>
        <v>0</v>
      </c>
      <c r="M74">
        <f t="shared" si="13"/>
        <v>0</v>
      </c>
      <c r="N74" s="6">
        <f t="shared" si="13"/>
        <v>0</v>
      </c>
      <c r="O74" s="6">
        <f t="shared" si="13"/>
        <v>0</v>
      </c>
      <c r="P74">
        <f t="shared" si="9"/>
        <v>0</v>
      </c>
      <c r="Q74">
        <f t="shared" si="9"/>
        <v>0</v>
      </c>
      <c r="R74">
        <f t="shared" si="9"/>
        <v>0</v>
      </c>
      <c r="S74" s="4">
        <f t="shared" si="9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14"/>
        <v>0</v>
      </c>
      <c r="I75">
        <f t="shared" si="14"/>
        <v>0</v>
      </c>
      <c r="J75">
        <f t="shared" si="15"/>
        <v>0</v>
      </c>
      <c r="K75">
        <f t="shared" si="11"/>
        <v>0</v>
      </c>
      <c r="L75">
        <f t="shared" si="12"/>
        <v>0</v>
      </c>
      <c r="M75">
        <f t="shared" si="13"/>
        <v>0</v>
      </c>
      <c r="N75" s="6">
        <f t="shared" si="13"/>
        <v>0</v>
      </c>
      <c r="O75" s="6">
        <f t="shared" si="13"/>
        <v>0</v>
      </c>
      <c r="P75">
        <f t="shared" si="9"/>
        <v>0</v>
      </c>
      <c r="Q75">
        <f t="shared" si="9"/>
        <v>0</v>
      </c>
      <c r="R75">
        <f t="shared" si="9"/>
        <v>0</v>
      </c>
      <c r="S75" s="4">
        <f t="shared" si="9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1">
        <f t="shared" si="14"/>
        <v>0</v>
      </c>
      <c r="I76" s="132">
        <f t="shared" si="14"/>
        <v>0</v>
      </c>
      <c r="J76" s="132">
        <f t="shared" si="15"/>
        <v>0</v>
      </c>
      <c r="K76" s="132">
        <f t="shared" si="11"/>
        <v>0</v>
      </c>
      <c r="L76" s="132">
        <f t="shared" si="12"/>
        <v>0</v>
      </c>
      <c r="M76" s="132">
        <f t="shared" si="13"/>
        <v>0</v>
      </c>
      <c r="N76" s="132">
        <f t="shared" si="13"/>
        <v>0</v>
      </c>
      <c r="O76" s="132">
        <f t="shared" si="13"/>
        <v>0</v>
      </c>
      <c r="P76" s="132">
        <f t="shared" si="9"/>
        <v>0</v>
      </c>
      <c r="Q76" s="132">
        <f t="shared" si="9"/>
        <v>0</v>
      </c>
      <c r="R76" s="132">
        <f t="shared" si="9"/>
        <v>0</v>
      </c>
      <c r="S76" s="133">
        <f t="shared" si="9"/>
        <v>0</v>
      </c>
    </row>
    <row r="77" spans="2:19" x14ac:dyDescent="0.25">
      <c r="B77" s="6"/>
      <c r="D77" s="204" t="s">
        <v>93</v>
      </c>
      <c r="E77" s="204"/>
      <c r="F77" s="205"/>
      <c r="G77" s="189">
        <f>SUM(G67:G76)</f>
        <v>0</v>
      </c>
      <c r="H77" s="201">
        <f>SUM(H67:H76)</f>
        <v>0</v>
      </c>
      <c r="I77" s="183">
        <f t="shared" ref="I77:S77" si="16">SUM(I67:I76)</f>
        <v>0</v>
      </c>
      <c r="J77" s="183">
        <f t="shared" si="16"/>
        <v>0</v>
      </c>
      <c r="K77" s="183">
        <f t="shared" si="16"/>
        <v>0</v>
      </c>
      <c r="L77" s="183">
        <f t="shared" si="16"/>
        <v>0</v>
      </c>
      <c r="M77" s="183">
        <f t="shared" si="16"/>
        <v>0</v>
      </c>
      <c r="N77" s="183">
        <f t="shared" si="16"/>
        <v>0</v>
      </c>
      <c r="O77" s="183">
        <f t="shared" si="16"/>
        <v>0</v>
      </c>
      <c r="P77" s="183">
        <f t="shared" si="16"/>
        <v>0</v>
      </c>
      <c r="Q77" s="183">
        <f t="shared" si="16"/>
        <v>0</v>
      </c>
      <c r="R77" s="183">
        <f t="shared" si="16"/>
        <v>0</v>
      </c>
      <c r="S77" s="202">
        <f t="shared" si="16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5" t="s">
        <v>39</v>
      </c>
      <c r="D80" s="6"/>
      <c r="E80" s="6"/>
      <c r="F80" s="6"/>
      <c r="G80" s="195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3">
        <v>0</v>
      </c>
      <c r="H81" s="20">
        <f t="shared" ref="H81:O82" si="17">G81</f>
        <v>0</v>
      </c>
      <c r="I81" s="6">
        <f t="shared" si="17"/>
        <v>0</v>
      </c>
      <c r="J81" s="6">
        <f t="shared" si="17"/>
        <v>0</v>
      </c>
      <c r="K81" s="6">
        <f t="shared" si="17"/>
        <v>0</v>
      </c>
      <c r="L81" s="6">
        <f t="shared" si="17"/>
        <v>0</v>
      </c>
      <c r="M81" s="6">
        <f t="shared" si="17"/>
        <v>0</v>
      </c>
      <c r="N81" s="6">
        <f t="shared" si="17"/>
        <v>0</v>
      </c>
      <c r="O81" s="6">
        <f t="shared" si="17"/>
        <v>0</v>
      </c>
      <c r="P81" s="6">
        <f t="shared" ref="P81:S81" si="18">O81+P27-P53</f>
        <v>0</v>
      </c>
      <c r="Q81" s="6">
        <f t="shared" si="18"/>
        <v>0</v>
      </c>
      <c r="R81" s="6">
        <f t="shared" si="18"/>
        <v>0</v>
      </c>
      <c r="S81" s="4">
        <f t="shared" si="18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89">
        <v>0</v>
      </c>
      <c r="H82" s="20">
        <f t="shared" si="17"/>
        <v>0</v>
      </c>
      <c r="I82" s="6">
        <f t="shared" si="17"/>
        <v>0</v>
      </c>
      <c r="J82" s="6">
        <f t="shared" si="17"/>
        <v>0</v>
      </c>
      <c r="K82" s="6">
        <f t="shared" si="17"/>
        <v>0</v>
      </c>
      <c r="L82" s="6">
        <f t="shared" si="17"/>
        <v>0</v>
      </c>
      <c r="M82" s="6">
        <f t="shared" si="17"/>
        <v>0</v>
      </c>
      <c r="N82" s="6">
        <f t="shared" si="17"/>
        <v>0</v>
      </c>
      <c r="O82" s="6">
        <f t="shared" si="17"/>
        <v>0</v>
      </c>
      <c r="P82" s="6">
        <f t="shared" ref="P82:S85" si="19">O82+P28-P54</f>
        <v>0</v>
      </c>
      <c r="Q82" s="6">
        <f t="shared" si="19"/>
        <v>0</v>
      </c>
      <c r="R82" s="6">
        <f t="shared" si="19"/>
        <v>0</v>
      </c>
      <c r="S82" s="4">
        <f t="shared" si="19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89">
        <v>0</v>
      </c>
      <c r="H83" s="20">
        <f t="shared" ref="H83:L85" si="20">G83</f>
        <v>0</v>
      </c>
      <c r="I83" s="6">
        <f t="shared" si="20"/>
        <v>0</v>
      </c>
      <c r="J83" s="6">
        <f t="shared" si="20"/>
        <v>0</v>
      </c>
      <c r="K83" s="6">
        <f t="shared" si="20"/>
        <v>0</v>
      </c>
      <c r="L83" s="6">
        <f t="shared" si="20"/>
        <v>0</v>
      </c>
      <c r="M83" s="6">
        <f t="shared" ref="M83:O85" si="21">L83</f>
        <v>0</v>
      </c>
      <c r="N83" s="6">
        <f t="shared" si="21"/>
        <v>0</v>
      </c>
      <c r="O83" s="6">
        <f>N83</f>
        <v>0</v>
      </c>
      <c r="P83" s="6">
        <f t="shared" si="19"/>
        <v>0</v>
      </c>
      <c r="Q83" s="6">
        <f t="shared" si="19"/>
        <v>0</v>
      </c>
      <c r="R83" s="6">
        <f t="shared" si="19"/>
        <v>0</v>
      </c>
      <c r="S83" s="4">
        <f t="shared" si="19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89">
        <v>0</v>
      </c>
      <c r="H84" s="20">
        <f t="shared" si="20"/>
        <v>0</v>
      </c>
      <c r="I84" s="6">
        <f t="shared" si="20"/>
        <v>0</v>
      </c>
      <c r="J84" s="6">
        <f t="shared" si="20"/>
        <v>0</v>
      </c>
      <c r="K84" s="6">
        <f t="shared" si="20"/>
        <v>0</v>
      </c>
      <c r="L84" s="6">
        <f t="shared" si="20"/>
        <v>0</v>
      </c>
      <c r="M84" s="6">
        <f t="shared" si="21"/>
        <v>0</v>
      </c>
      <c r="N84" s="6">
        <f t="shared" si="21"/>
        <v>0</v>
      </c>
      <c r="O84" s="6">
        <f t="shared" si="21"/>
        <v>0</v>
      </c>
      <c r="P84" s="6">
        <f t="shared" si="19"/>
        <v>0</v>
      </c>
      <c r="Q84" s="6">
        <f t="shared" si="19"/>
        <v>0</v>
      </c>
      <c r="R84" s="6">
        <f t="shared" si="19"/>
        <v>0</v>
      </c>
      <c r="S84" s="4">
        <f t="shared" si="19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3">
        <v>0</v>
      </c>
      <c r="H85" s="131">
        <f t="shared" si="20"/>
        <v>0</v>
      </c>
      <c r="I85" s="132">
        <f t="shared" si="20"/>
        <v>0</v>
      </c>
      <c r="J85" s="132">
        <f t="shared" si="20"/>
        <v>0</v>
      </c>
      <c r="K85" s="132">
        <f t="shared" si="20"/>
        <v>0</v>
      </c>
      <c r="L85" s="132">
        <f t="shared" si="20"/>
        <v>0</v>
      </c>
      <c r="M85" s="132">
        <f t="shared" si="21"/>
        <v>0</v>
      </c>
      <c r="N85" s="132">
        <f t="shared" si="21"/>
        <v>0</v>
      </c>
      <c r="O85" s="132">
        <f t="shared" si="21"/>
        <v>0</v>
      </c>
      <c r="P85" s="132">
        <f t="shared" si="19"/>
        <v>0</v>
      </c>
      <c r="Q85" s="132">
        <f t="shared" si="19"/>
        <v>0</v>
      </c>
      <c r="R85" s="132">
        <f t="shared" si="19"/>
        <v>0</v>
      </c>
      <c r="S85" s="133">
        <f t="shared" si="19"/>
        <v>0</v>
      </c>
    </row>
    <row r="86" spans="1:19" x14ac:dyDescent="0.25">
      <c r="B86" s="6"/>
      <c r="C86" s="6"/>
      <c r="D86" s="204" t="s">
        <v>93</v>
      </c>
      <c r="E86" s="204"/>
      <c r="F86" s="205"/>
      <c r="G86" s="189">
        <f>SUM(G81:G85)</f>
        <v>0</v>
      </c>
      <c r="H86" s="201">
        <f>SUM(H81:H85)</f>
        <v>0</v>
      </c>
      <c r="I86" s="183">
        <f t="shared" ref="I86:S86" si="22">SUM(I81:I85)</f>
        <v>0</v>
      </c>
      <c r="J86" s="183">
        <f t="shared" si="22"/>
        <v>0</v>
      </c>
      <c r="K86" s="183">
        <f t="shared" si="22"/>
        <v>0</v>
      </c>
      <c r="L86" s="183">
        <f t="shared" si="22"/>
        <v>0</v>
      </c>
      <c r="M86" s="183">
        <f t="shared" si="22"/>
        <v>0</v>
      </c>
      <c r="N86" s="183">
        <f t="shared" si="22"/>
        <v>0</v>
      </c>
      <c r="O86" s="183">
        <f t="shared" si="22"/>
        <v>0</v>
      </c>
      <c r="P86" s="183">
        <f t="shared" si="22"/>
        <v>0</v>
      </c>
      <c r="Q86" s="183">
        <f t="shared" si="22"/>
        <v>0</v>
      </c>
      <c r="R86" s="183">
        <f t="shared" si="22"/>
        <v>0</v>
      </c>
      <c r="S86" s="202">
        <f t="shared" si="22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2020-07-09T02:02:34Z</dcterms:modified>
</cp:coreProperties>
</file>